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K:\都市計画課\@令和6年度\課共通フォルダ\建築係\6-06各課工事関係\各課設計書（建築工事・委託）\子育て支援\R8認定こども園\工事発注資料\発注\"/>
    </mc:Choice>
  </mc:AlternateContent>
  <xr:revisionPtr revIDLastSave="0" documentId="13_ncr:1_{E4973BB3-546F-4E8D-9E3B-59C11EC39ED9}" xr6:coauthVersionLast="47" xr6:coauthVersionMax="47" xr10:uidLastSave="{00000000-0000-0000-0000-000000000000}"/>
  <bookViews>
    <workbookView xWindow="-120" yWindow="-120" windowWidth="29040" windowHeight="15840" tabRatio="761" xr2:uid="{471C4433-3B0C-438D-AC8F-FC82F0D28EF3}"/>
  </bookViews>
  <sheets>
    <sheet name="全体大項目" sheetId="63" r:id="rId1"/>
    <sheet name="建築工事" sheetId="8" r:id="rId2"/>
    <sheet name="仮設" sheetId="11" r:id="rId3"/>
    <sheet name="土工" sheetId="12" r:id="rId4"/>
    <sheet name="地業" sheetId="13" r:id="rId5"/>
    <sheet name="鉄筋・ｺﾝ・型枠・鉄骨" sheetId="15" r:id="rId6"/>
    <sheet name="防水" sheetId="16" r:id="rId7"/>
    <sheet name="タイル" sheetId="17" r:id="rId8"/>
    <sheet name="木" sheetId="18" r:id="rId9"/>
    <sheet name="屋根" sheetId="19" r:id="rId10"/>
    <sheet name="金属" sheetId="20" r:id="rId11"/>
    <sheet name="左官" sheetId="21" r:id="rId12"/>
    <sheet name="建具" sheetId="22" r:id="rId13"/>
    <sheet name="塗装" sheetId="23" r:id="rId14"/>
    <sheet name="内外装" sheetId="24" r:id="rId15"/>
    <sheet name="ユニット他" sheetId="25" r:id="rId16"/>
    <sheet name="屋外" sheetId="3" r:id="rId17"/>
    <sheet name="別Ⅰ" sheetId="10" r:id="rId18"/>
    <sheet name="別Ⅱ" sheetId="9" r:id="rId19"/>
    <sheet name="電気設備工事" sheetId="34" r:id="rId20"/>
    <sheet name="科目・中科目" sheetId="35" r:id="rId21"/>
    <sheet name="細目（1.受変電設備）" sheetId="36" r:id="rId22"/>
    <sheet name="細目 (2.幹線設備)" sheetId="37" r:id="rId23"/>
    <sheet name="細目 (3.動力設備)" sheetId="38" r:id="rId24"/>
    <sheet name="細目（4.電灯設備）" sheetId="39" r:id="rId25"/>
    <sheet name="細目（5.コンセント設備）" sheetId="40" r:id="rId26"/>
    <sheet name="細目（6.非常灯・誘導灯設備）" sheetId="41" r:id="rId27"/>
    <sheet name="細目（7.通信設備）" sheetId="42" r:id="rId28"/>
    <sheet name="細目（8.情報設備）" sheetId="43" r:id="rId29"/>
    <sheet name="細目（9.テレビ共聴視設備）" sheetId="44" r:id="rId30"/>
    <sheet name="細目（10.インターホン設備）)" sheetId="45" r:id="rId31"/>
    <sheet name="細目（11.トイレ呼出設備）" sheetId="46" r:id="rId32"/>
    <sheet name="細目（12.放送設備）" sheetId="47" r:id="rId33"/>
    <sheet name="細目（13.音響設備）" sheetId="48" r:id="rId34"/>
    <sheet name="細目（14.自動火災報知設備）" sheetId="49" r:id="rId35"/>
    <sheet name="細目（15.警備・防犯カメラ予備配管）" sheetId="50" r:id="rId36"/>
    <sheet name="細目（16.外灯設備）" sheetId="51" r:id="rId37"/>
    <sheet name="細目（17.撤去工事）" sheetId="52" r:id="rId38"/>
    <sheet name="産業廃棄物処分費" sheetId="53" r:id="rId39"/>
    <sheet name="別紙明細" sheetId="54" r:id="rId40"/>
    <sheet name="機械設備工事" sheetId="56" r:id="rId41"/>
    <sheet name="科目" sheetId="57" r:id="rId42"/>
    <sheet name="中科目" sheetId="58" r:id="rId43"/>
    <sheet name="細目" sheetId="59" r:id="rId44"/>
    <sheet name="別紙" sheetId="60"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s>
  <definedNames>
    <definedName name="_">#REF!</definedName>
    <definedName name="_____________________________________MM3" localSheetId="0" hidden="1">{"'電灯ｺﾝｾﾝﾄ'!$C$88"}</definedName>
    <definedName name="_____________________________________MM3" hidden="1">{"'電灯ｺﾝｾﾝﾄ'!$C$88"}</definedName>
    <definedName name="____________________________________MM3" localSheetId="0" hidden="1">{"'電灯ｺﾝｾﾝﾄ'!$C$88"}</definedName>
    <definedName name="____________________________________MM3" hidden="1">{"'電灯ｺﾝｾﾝﾄ'!$C$88"}</definedName>
    <definedName name="___________________________________MM3" localSheetId="0" hidden="1">{"'電灯ｺﾝｾﾝﾄ'!$C$88"}</definedName>
    <definedName name="___________________________________MM3" hidden="1">{"'電灯ｺﾝｾﾝﾄ'!$C$88"}</definedName>
    <definedName name="__________________________________MM3" localSheetId="0" hidden="1">{"'電灯ｺﾝｾﾝﾄ'!$C$88"}</definedName>
    <definedName name="__________________________________MM3" hidden="1">{"'電灯ｺﾝｾﾝﾄ'!$C$88"}</definedName>
    <definedName name="_________________________________MM3" localSheetId="0" hidden="1">{"'電灯ｺﾝｾﾝﾄ'!$C$88"}</definedName>
    <definedName name="_________________________________MM3" hidden="1">{"'電灯ｺﾝｾﾝﾄ'!$C$88"}</definedName>
    <definedName name="________________________________MM3" localSheetId="0" hidden="1">{"'電灯ｺﾝｾﾝﾄ'!$C$88"}</definedName>
    <definedName name="________________________________MM3" hidden="1">{"'電灯ｺﾝｾﾝﾄ'!$C$88"}</definedName>
    <definedName name="_______________________________a1">#REF!</definedName>
    <definedName name="_______________________________MM3" localSheetId="0" hidden="1">{"'電灯ｺﾝｾﾝﾄ'!$C$88"}</definedName>
    <definedName name="_______________________________MM3" hidden="1">{"'電灯ｺﾝｾﾝﾄ'!$C$88"}</definedName>
    <definedName name="______________________________MM3" localSheetId="0" hidden="1">{"'電灯ｺﾝｾﾝﾄ'!$C$88"}</definedName>
    <definedName name="______________________________MM3" hidden="1">{"'電灯ｺﾝｾﾝﾄ'!$C$88"}</definedName>
    <definedName name="_____________________________a1">#REF!</definedName>
    <definedName name="_____________________________MM3" localSheetId="0" hidden="1">{"'電灯ｺﾝｾﾝﾄ'!$C$88"}</definedName>
    <definedName name="_____________________________MM3" hidden="1">{"'電灯ｺﾝｾﾝﾄ'!$C$88"}</definedName>
    <definedName name="____________________________MM3" localSheetId="0" hidden="1">{"'電灯ｺﾝｾﾝﾄ'!$C$88"}</definedName>
    <definedName name="____________________________MM3" hidden="1">{"'電灯ｺﾝｾﾝﾄ'!$C$88"}</definedName>
    <definedName name="___________________________MM3" localSheetId="0" hidden="1">{"'電灯ｺﾝｾﾝﾄ'!$C$88"}</definedName>
    <definedName name="___________________________MM3" hidden="1">{"'電灯ｺﾝｾﾝﾄ'!$C$88"}</definedName>
    <definedName name="__________________________MM3" localSheetId="0" hidden="1">{"'電灯ｺﾝｾﾝﾄ'!$C$88"}</definedName>
    <definedName name="__________________________MM3" hidden="1">{"'電灯ｺﾝｾﾝﾄ'!$C$88"}</definedName>
    <definedName name="_________________________MM3" localSheetId="0" hidden="1">{"'電灯ｺﾝｾﾝﾄ'!$C$88"}</definedName>
    <definedName name="_________________________MM3" hidden="1">{"'電灯ｺﾝｾﾝﾄ'!$C$88"}</definedName>
    <definedName name="________________________MM3" localSheetId="0" hidden="1">{"'電灯ｺﾝｾﾝﾄ'!$C$88"}</definedName>
    <definedName name="________________________MM3" hidden="1">{"'電灯ｺﾝｾﾝﾄ'!$C$88"}</definedName>
    <definedName name="_______________________MM3" localSheetId="0" hidden="1">{"'電灯ｺﾝｾﾝﾄ'!$C$88"}</definedName>
    <definedName name="_______________________MM3" hidden="1">{"'電灯ｺﾝｾﾝﾄ'!$C$88"}</definedName>
    <definedName name="______________________A1">#REF!</definedName>
    <definedName name="______________________MM3" localSheetId="0" hidden="1">{"'電灯ｺﾝｾﾝﾄ'!$C$88"}</definedName>
    <definedName name="______________________MM3" hidden="1">{"'電灯ｺﾝｾﾝﾄ'!$C$88"}</definedName>
    <definedName name="______________________ｔｖ2" localSheetId="0" hidden="1">{"'電灯ｺﾝｾﾝﾄ'!$C$88"}</definedName>
    <definedName name="______________________ｔｖ2" hidden="1">{"'電灯ｺﾝｾﾝﾄ'!$C$88"}</definedName>
    <definedName name="______________________ｔｖ3" localSheetId="0" hidden="1">{"'電灯ｺﾝｾﾝﾄ'!$C$88"}</definedName>
    <definedName name="______________________ｔｖ3" hidden="1">{"'電灯ｺﾝｾﾝﾄ'!$C$88"}</definedName>
    <definedName name="_____________________A1">#REF!</definedName>
    <definedName name="_____________________MM3" localSheetId="0" hidden="1">{"'電灯ｺﾝｾﾝﾄ'!$C$88"}</definedName>
    <definedName name="_____________________MM3" hidden="1">{"'電灯ｺﾝｾﾝﾄ'!$C$88"}</definedName>
    <definedName name="_____________________ｔｖ2" localSheetId="0" hidden="1">{"'電灯ｺﾝｾﾝﾄ'!$C$88"}</definedName>
    <definedName name="_____________________ｔｖ2" hidden="1">{"'電灯ｺﾝｾﾝﾄ'!$C$88"}</definedName>
    <definedName name="_____________________ｔｖ3" localSheetId="0" hidden="1">{"'電灯ｺﾝｾﾝﾄ'!$C$88"}</definedName>
    <definedName name="_____________________ｔｖ3" hidden="1">{"'電灯ｺﾝｾﾝﾄ'!$C$88"}</definedName>
    <definedName name="____________________A1">#REF!</definedName>
    <definedName name="____________________MM3" localSheetId="0" hidden="1">{"'電灯ｺﾝｾﾝﾄ'!$C$88"}</definedName>
    <definedName name="____________________MM3" hidden="1">{"'電灯ｺﾝｾﾝﾄ'!$C$88"}</definedName>
    <definedName name="____________________ｔｖ2" localSheetId="0" hidden="1">{"'電灯ｺﾝｾﾝﾄ'!$C$88"}</definedName>
    <definedName name="____________________ｔｖ2" hidden="1">{"'電灯ｺﾝｾﾝﾄ'!$C$88"}</definedName>
    <definedName name="____________________ｔｖ3" localSheetId="0" hidden="1">{"'電灯ｺﾝｾﾝﾄ'!$C$88"}</definedName>
    <definedName name="____________________ｔｖ3" hidden="1">{"'電灯ｺﾝｾﾝﾄ'!$C$88"}</definedName>
    <definedName name="___________________Ａ１" localSheetId="0">#REF!</definedName>
    <definedName name="___________________Ａ１">'[1]代価表 '!$A$1</definedName>
    <definedName name="___________________C300200">[2]資材単価!$G$9</definedName>
    <definedName name="___________________C303800">[2]資材単価!$G$25</definedName>
    <definedName name="___________________C370003">[2]資材単価!$G$46</definedName>
    <definedName name="___________________C370135">[2]資材単価!$G$47</definedName>
    <definedName name="___________________C370240">[2]資材単価!$G$48</definedName>
    <definedName name="___________________C370500">[2]資材単価!$G$51</definedName>
    <definedName name="___________________C370600">[2]資材単価!$G$52</definedName>
    <definedName name="___________________C371625">[2]資材単価!$G$57</definedName>
    <definedName name="___________________C371630">[2]資材単価!$G$58</definedName>
    <definedName name="___________________C371640">[2]資材単価!$G$59</definedName>
    <definedName name="___________________C371650">[2]資材単価!$G$60</definedName>
    <definedName name="___________________C371725">[2]資材単価!$G$61</definedName>
    <definedName name="___________________C371730">[2]資材単価!$G$62</definedName>
    <definedName name="___________________C371740">[2]資材単価!$G$63</definedName>
    <definedName name="___________________C371750">[2]資材単価!$G$64</definedName>
    <definedName name="___________________C460211">[2]資材単価!$G$107</definedName>
    <definedName name="___________________C480900">[2]資材単価!$G$114</definedName>
    <definedName name="___________________C481000">[2]資材単価!$G$115</definedName>
    <definedName name="___________________MM3" localSheetId="0" hidden="1">{"'電灯ｺﾝｾﾝﾄ'!$C$88"}</definedName>
    <definedName name="___________________MM3" hidden="1">{"'電灯ｺﾝｾﾝﾄ'!$C$88"}</definedName>
    <definedName name="___________________ｔｖ2" localSheetId="0" hidden="1">{"'電灯ｺﾝｾﾝﾄ'!$C$88"}</definedName>
    <definedName name="___________________ｔｖ2" hidden="1">{"'電灯ｺﾝｾﾝﾄ'!$C$88"}</definedName>
    <definedName name="___________________ｔｖ3" localSheetId="0" hidden="1">{"'電灯ｺﾝｾﾝﾄ'!$C$88"}</definedName>
    <definedName name="___________________ｔｖ3" hidden="1">{"'電灯ｺﾝｾﾝﾄ'!$C$88"}</definedName>
    <definedName name="__________________Ａ１" localSheetId="0">#REF!</definedName>
    <definedName name="__________________Ａ１">'[1]代価表 '!$A$1</definedName>
    <definedName name="__________________C300200">[2]資材単価!$G$9</definedName>
    <definedName name="__________________C303800">[2]資材単価!$G$25</definedName>
    <definedName name="__________________C370003">[2]資材単価!$G$46</definedName>
    <definedName name="__________________C370135">[2]資材単価!$G$47</definedName>
    <definedName name="__________________C370240">[2]資材単価!$G$48</definedName>
    <definedName name="__________________C370500">[2]資材単価!$G$51</definedName>
    <definedName name="__________________C370600">[2]資材単価!$G$52</definedName>
    <definedName name="__________________C371625">[2]資材単価!$G$57</definedName>
    <definedName name="__________________C371630">[2]資材単価!$G$58</definedName>
    <definedName name="__________________C371640">[2]資材単価!$G$59</definedName>
    <definedName name="__________________C371650">[2]資材単価!$G$60</definedName>
    <definedName name="__________________C371725">[2]資材単価!$G$61</definedName>
    <definedName name="__________________C371730">[2]資材単価!$G$62</definedName>
    <definedName name="__________________C371740">[2]資材単価!$G$63</definedName>
    <definedName name="__________________C371750">[2]資材単価!$G$64</definedName>
    <definedName name="__________________C460211">[2]資材単価!$G$107</definedName>
    <definedName name="__________________C480900">[2]資材単価!$G$114</definedName>
    <definedName name="__________________C481000">[2]資材単価!$G$115</definedName>
    <definedName name="__________________MM3" localSheetId="0" hidden="1">{"'電灯ｺﾝｾﾝﾄ'!$C$88"}</definedName>
    <definedName name="__________________MM3" hidden="1">{"'電灯ｺﾝｾﾝﾄ'!$C$88"}</definedName>
    <definedName name="_________________Ａ１" localSheetId="0">#REF!</definedName>
    <definedName name="_________________Ａ１">'[1]代価表 '!$A$1</definedName>
    <definedName name="_________________C300200">[2]資材単価!$G$9</definedName>
    <definedName name="_________________C303800">[2]資材単価!$G$25</definedName>
    <definedName name="_________________C370003">[2]資材単価!$G$46</definedName>
    <definedName name="_________________C370135">[2]資材単価!$G$47</definedName>
    <definedName name="_________________C370240">[2]資材単価!$G$48</definedName>
    <definedName name="_________________C370500">[2]資材単価!$G$51</definedName>
    <definedName name="_________________C370600">[2]資材単価!$G$52</definedName>
    <definedName name="_________________C371625">[2]資材単価!$G$57</definedName>
    <definedName name="_________________C371630">[2]資材単価!$G$58</definedName>
    <definedName name="_________________C371640">[2]資材単価!$G$59</definedName>
    <definedName name="_________________C371650">[2]資材単価!$G$60</definedName>
    <definedName name="_________________C371725">[2]資材単価!$G$61</definedName>
    <definedName name="_________________C371730">[2]資材単価!$G$62</definedName>
    <definedName name="_________________C371740">[2]資材単価!$G$63</definedName>
    <definedName name="_________________C371750">[2]資材単価!$G$64</definedName>
    <definedName name="_________________C460211">[2]資材単価!$G$107</definedName>
    <definedName name="_________________C480900">[2]資材単価!$G$114</definedName>
    <definedName name="_________________C481000">[2]資材単価!$G$115</definedName>
    <definedName name="_________________MM3" localSheetId="0" hidden="1">{"'電灯ｺﾝｾﾝﾄ'!$C$88"}</definedName>
    <definedName name="_________________MM3" hidden="1">{"'電灯ｺﾝｾﾝﾄ'!$C$88"}</definedName>
    <definedName name="_________________ｔｖ2" localSheetId="0" hidden="1">{"'電灯ｺﾝｾﾝﾄ'!$C$88"}</definedName>
    <definedName name="_________________ｔｖ2" hidden="1">{"'電灯ｺﾝｾﾝﾄ'!$C$88"}</definedName>
    <definedName name="_________________ｔｖ3" localSheetId="0" hidden="1">{"'電灯ｺﾝｾﾝﾄ'!$C$88"}</definedName>
    <definedName name="_________________ｔｖ3" hidden="1">{"'電灯ｺﾝｾﾝﾄ'!$C$88"}</definedName>
    <definedName name="________________Ａ１" localSheetId="0">#REF!</definedName>
    <definedName name="________________Ａ１">'[1]代価表 '!$A$1</definedName>
    <definedName name="________________C300200">[2]資材単価!$G$9</definedName>
    <definedName name="________________C303800">[2]資材単価!$G$25</definedName>
    <definedName name="________________C370003">[2]資材単価!$G$46</definedName>
    <definedName name="________________C370135">[2]資材単価!$G$47</definedName>
    <definedName name="________________C370240">[2]資材単価!$G$48</definedName>
    <definedName name="________________C370500">[2]資材単価!$G$51</definedName>
    <definedName name="________________C370600">[2]資材単価!$G$52</definedName>
    <definedName name="________________C371625">[2]資材単価!$G$57</definedName>
    <definedName name="________________C371630">[2]資材単価!$G$58</definedName>
    <definedName name="________________C371640">[2]資材単価!$G$59</definedName>
    <definedName name="________________C371650">[2]資材単価!$G$60</definedName>
    <definedName name="________________C371725">[2]資材単価!$G$61</definedName>
    <definedName name="________________C371730">[2]資材単価!$G$62</definedName>
    <definedName name="________________C371740">[2]資材単価!$G$63</definedName>
    <definedName name="________________C371750">[2]資材単価!$G$64</definedName>
    <definedName name="________________C460211">[2]資材単価!$G$107</definedName>
    <definedName name="________________C480900">[2]資材単価!$G$114</definedName>
    <definedName name="________________C481000">[2]資材単価!$G$115</definedName>
    <definedName name="________________MM3" localSheetId="0" hidden="1">{"'電灯ｺﾝｾﾝﾄ'!$C$88"}</definedName>
    <definedName name="________________MM3" hidden="1">{"'電灯ｺﾝｾﾝﾄ'!$C$88"}</definedName>
    <definedName name="________________ｔｖ2" localSheetId="0" hidden="1">{"'電灯ｺﾝｾﾝﾄ'!$C$88"}</definedName>
    <definedName name="________________ｔｖ2" hidden="1">{"'電灯ｺﾝｾﾝﾄ'!$C$88"}</definedName>
    <definedName name="________________ｔｖ3" localSheetId="0" hidden="1">{"'電灯ｺﾝｾﾝﾄ'!$C$88"}</definedName>
    <definedName name="________________ｔｖ3" hidden="1">{"'電灯ｺﾝｾﾝﾄ'!$C$88"}</definedName>
    <definedName name="_______________Ａ１" localSheetId="0">#REF!</definedName>
    <definedName name="_______________Ａ１">'[1]代価表 '!$A$1</definedName>
    <definedName name="_______________C300200" localSheetId="0">[3]資材単価!$I$10</definedName>
    <definedName name="_______________C300200">[4]資材単価!$I$10</definedName>
    <definedName name="_______________C303800" localSheetId="0">[3]資材単価!$I$27</definedName>
    <definedName name="_______________C303800">[4]資材単価!$I$27</definedName>
    <definedName name="_______________C370003" localSheetId="0">[3]資材単価!$I$45</definedName>
    <definedName name="_______________C370003">[4]資材単価!$I$45</definedName>
    <definedName name="_______________C370135" localSheetId="0">[3]資材単価!$I$46</definedName>
    <definedName name="_______________C370135">[4]資材単価!$I$46</definedName>
    <definedName name="_______________C370240" localSheetId="0">[3]資材単価!$I$47</definedName>
    <definedName name="_______________C370240">[4]資材単価!$I$47</definedName>
    <definedName name="_______________C370500" localSheetId="0">[3]資材単価!$I$50</definedName>
    <definedName name="_______________C370500">[4]資材単価!$I$50</definedName>
    <definedName name="_______________C370600" localSheetId="0">[3]資材単価!$I$51</definedName>
    <definedName name="_______________C370600">[4]資材単価!$I$51</definedName>
    <definedName name="_______________C371625" localSheetId="0">[3]資材単価!$I$56</definedName>
    <definedName name="_______________C371625">[4]資材単価!$I$56</definedName>
    <definedName name="_______________C371630" localSheetId="0">[3]資材単価!$I$57</definedName>
    <definedName name="_______________C371630">[4]資材単価!$I$57</definedName>
    <definedName name="_______________C371640" localSheetId="0">[3]資材単価!$I$58</definedName>
    <definedName name="_______________C371640">[4]資材単価!$I$58</definedName>
    <definedName name="_______________C371650" localSheetId="0">[3]資材単価!$I$59</definedName>
    <definedName name="_______________C371650">[4]資材単価!$I$59</definedName>
    <definedName name="_______________C371725" localSheetId="0">[3]資材単価!$I$60</definedName>
    <definedName name="_______________C371725">[4]資材単価!$I$60</definedName>
    <definedName name="_______________C371730" localSheetId="0">[3]資材単価!$I$61</definedName>
    <definedName name="_______________C371730">[4]資材単価!$I$61</definedName>
    <definedName name="_______________C371740" localSheetId="0">[3]資材単価!$I$62</definedName>
    <definedName name="_______________C371740">[4]資材単価!$I$62</definedName>
    <definedName name="_______________C371750" localSheetId="0">[3]資材単価!$I$63</definedName>
    <definedName name="_______________C371750">[4]資材単価!$I$63</definedName>
    <definedName name="_______________C460211" localSheetId="0">[3]資材単価!$I$96</definedName>
    <definedName name="_______________C460211">[4]資材単価!$I$96</definedName>
    <definedName name="_______________C480900" localSheetId="0">[3]資材単価!$I$103</definedName>
    <definedName name="_______________C480900">[4]資材単価!$I$103</definedName>
    <definedName name="_______________C481000" localSheetId="0">[3]資材単価!$I$104</definedName>
    <definedName name="_______________C481000">[4]資材単価!$I$104</definedName>
    <definedName name="_______________MM3" localSheetId="0" hidden="1">{"'電灯ｺﾝｾﾝﾄ'!$C$88"}</definedName>
    <definedName name="_______________MM3" hidden="1">{"'電灯ｺﾝｾﾝﾄ'!$C$88"}</definedName>
    <definedName name="______________Ａ１" localSheetId="0">#REF!</definedName>
    <definedName name="______________Ａ１">'[1]代価表 '!$A$1</definedName>
    <definedName name="______________C300200" localSheetId="0">[3]資材単価!$I$10</definedName>
    <definedName name="______________C300200">[4]資材単価!$I$10</definedName>
    <definedName name="______________C303800" localSheetId="0">[3]資材単価!$I$27</definedName>
    <definedName name="______________C303800">[4]資材単価!$I$27</definedName>
    <definedName name="______________C370003" localSheetId="0">[3]資材単価!$I$45</definedName>
    <definedName name="______________C370003">[4]資材単価!$I$45</definedName>
    <definedName name="______________C370135" localSheetId="0">[3]資材単価!$I$46</definedName>
    <definedName name="______________C370135">[4]資材単価!$I$46</definedName>
    <definedName name="______________C370240" localSheetId="0">[3]資材単価!$I$47</definedName>
    <definedName name="______________C370240">[4]資材単価!$I$47</definedName>
    <definedName name="______________C370450" localSheetId="0">[3]資材単価!#REF!</definedName>
    <definedName name="______________C370450">[4]資材単価!#REF!</definedName>
    <definedName name="______________C370500" localSheetId="0">[3]資材単価!$I$50</definedName>
    <definedName name="______________C370500">[4]資材単価!$I$50</definedName>
    <definedName name="______________C370600" localSheetId="0">[3]資材単価!$I$51</definedName>
    <definedName name="______________C370600">[4]資材単価!$I$51</definedName>
    <definedName name="______________C371625" localSheetId="0">[3]資材単価!$I$56</definedName>
    <definedName name="______________C371625">[4]資材単価!$I$56</definedName>
    <definedName name="______________C371630" localSheetId="0">[3]資材単価!$I$57</definedName>
    <definedName name="______________C371630">[4]資材単価!$I$57</definedName>
    <definedName name="______________C371640" localSheetId="0">[3]資材単価!$I$58</definedName>
    <definedName name="______________C371640">[4]資材単価!$I$58</definedName>
    <definedName name="______________C371650" localSheetId="0">[3]資材単価!$I$59</definedName>
    <definedName name="______________C371650">[4]資材単価!$I$59</definedName>
    <definedName name="______________C371725" localSheetId="0">[3]資材単価!$I$60</definedName>
    <definedName name="______________C371725">[4]資材単価!$I$60</definedName>
    <definedName name="______________C371730" localSheetId="0">[3]資材単価!$I$61</definedName>
    <definedName name="______________C371730">[4]資材単価!$I$61</definedName>
    <definedName name="______________C371740" localSheetId="0">[3]資材単価!$I$62</definedName>
    <definedName name="______________C371740">[4]資材単価!$I$62</definedName>
    <definedName name="______________C371750" localSheetId="0">[3]資材単価!$I$63</definedName>
    <definedName name="______________C371750">[4]資材単価!$I$63</definedName>
    <definedName name="______________C460211" localSheetId="0">[3]資材単価!$I$96</definedName>
    <definedName name="______________C460211">[4]資材単価!$I$96</definedName>
    <definedName name="______________C480900" localSheetId="0">[3]資材単価!$I$103</definedName>
    <definedName name="______________C480900">[4]資材単価!$I$103</definedName>
    <definedName name="______________C481000" localSheetId="0">[3]資材単価!$I$104</definedName>
    <definedName name="______________C481000">[4]資材単価!$I$104</definedName>
    <definedName name="______________MM3" localSheetId="0" hidden="1">{"'電灯ｺﾝｾﾝﾄ'!$C$88"}</definedName>
    <definedName name="______________MM3" hidden="1">{"'電灯ｺﾝｾﾝﾄ'!$C$88"}</definedName>
    <definedName name="_____________Ａ１" localSheetId="0">#REF!</definedName>
    <definedName name="_____________Ａ１">'[1]代価表 '!$A$1</definedName>
    <definedName name="_____________C300200" localSheetId="0">[3]資材単価!$I$10</definedName>
    <definedName name="_____________C300200">[4]資材単価!$I$10</definedName>
    <definedName name="_____________C303800" localSheetId="0">[3]資材単価!$I$27</definedName>
    <definedName name="_____________C303800">[4]資材単価!$I$27</definedName>
    <definedName name="_____________C370003" localSheetId="0">[3]資材単価!$I$45</definedName>
    <definedName name="_____________C370003">[4]資材単価!$I$45</definedName>
    <definedName name="_____________C370135" localSheetId="0">[3]資材単価!$I$46</definedName>
    <definedName name="_____________C370135">[4]資材単価!$I$46</definedName>
    <definedName name="_____________C370240" localSheetId="0">[3]資材単価!$I$47</definedName>
    <definedName name="_____________C370240">[4]資材単価!$I$47</definedName>
    <definedName name="_____________C370320" localSheetId="0">[3]資材単価!$I$48</definedName>
    <definedName name="_____________C370320">[4]資材単価!$I$48</definedName>
    <definedName name="_____________C370400" localSheetId="0">[3]資材単価!$I$49</definedName>
    <definedName name="_____________C370400">[4]資材単価!$I$49</definedName>
    <definedName name="_____________C370500" localSheetId="0">[3]資材単価!$I$50</definedName>
    <definedName name="_____________C370500">[4]資材単価!$I$50</definedName>
    <definedName name="_____________C370600" localSheetId="0">[3]資材単価!$I$51</definedName>
    <definedName name="_____________C370600">[4]資材単価!$I$51</definedName>
    <definedName name="_____________C370800" localSheetId="0">[3]資材単価!$I$52</definedName>
    <definedName name="_____________C370800">[4]資材単価!$I$52</definedName>
    <definedName name="_____________C371100" localSheetId="0">[3]資材単価!$I$53</definedName>
    <definedName name="_____________C371100">[4]資材単価!$I$53</definedName>
    <definedName name="_____________C371200" localSheetId="0">[3]資材単価!$I$54</definedName>
    <definedName name="_____________C371200">[4]資材単価!$I$54</definedName>
    <definedName name="_____________C371300" localSheetId="0">[3]資材単価!$I$55</definedName>
    <definedName name="_____________C371300">[4]資材単価!$I$55</definedName>
    <definedName name="_____________C371625" localSheetId="0">[3]資材単価!$I$56</definedName>
    <definedName name="_____________C371625">[4]資材単価!$I$56</definedName>
    <definedName name="_____________C371630" localSheetId="0">[3]資材単価!$I$57</definedName>
    <definedName name="_____________C371630">[4]資材単価!$I$57</definedName>
    <definedName name="_____________C371640" localSheetId="0">[3]資材単価!$I$58</definedName>
    <definedName name="_____________C371640">[4]資材単価!$I$58</definedName>
    <definedName name="_____________C371650" localSheetId="0">[3]資材単価!$I$59</definedName>
    <definedName name="_____________C371650">[4]資材単価!$I$59</definedName>
    <definedName name="_____________C371725" localSheetId="0">[3]資材単価!$I$60</definedName>
    <definedName name="_____________C371725">[4]資材単価!$I$60</definedName>
    <definedName name="_____________C371730" localSheetId="0">[3]資材単価!$I$61</definedName>
    <definedName name="_____________C371730">[4]資材単価!$I$61</definedName>
    <definedName name="_____________C371740" localSheetId="0">[3]資材単価!$I$62</definedName>
    <definedName name="_____________C371740">[4]資材単価!$I$62</definedName>
    <definedName name="_____________C371750" localSheetId="0">[3]資材単価!$I$63</definedName>
    <definedName name="_____________C371750">[4]資材単価!$I$63</definedName>
    <definedName name="_____________C460211" localSheetId="0">[3]資材単価!$I$96</definedName>
    <definedName name="_____________C460211">[4]資材単価!$I$96</definedName>
    <definedName name="_____________C480900" localSheetId="0">[3]資材単価!$I$103</definedName>
    <definedName name="_____________C480900">[4]資材単価!$I$103</definedName>
    <definedName name="_____________C481000" localSheetId="0">[3]資材単価!$I$104</definedName>
    <definedName name="_____________C481000">[4]資材単価!$I$104</definedName>
    <definedName name="_____________MM3" localSheetId="0" hidden="1">{"'電灯ｺﾝｾﾝﾄ'!$C$88"}</definedName>
    <definedName name="_____________MM3" hidden="1">{"'電灯ｺﾝｾﾝﾄ'!$C$88"}</definedName>
    <definedName name="_____________ｔｖ2" localSheetId="0" hidden="1">{"'電灯ｺﾝｾﾝﾄ'!$C$88"}</definedName>
    <definedName name="_____________ｔｖ2" hidden="1">{"'電灯ｺﾝｾﾝﾄ'!$C$88"}</definedName>
    <definedName name="_____________ｔｖ3" localSheetId="0" hidden="1">{"'電灯ｺﾝｾﾝﾄ'!$C$88"}</definedName>
    <definedName name="_____________ｔｖ3" hidden="1">{"'電灯ｺﾝｾﾝﾄ'!$C$88"}</definedName>
    <definedName name="____________Ａ１" localSheetId="0">#REF!</definedName>
    <definedName name="____________Ａ１">'[1]代価表 '!$A$1</definedName>
    <definedName name="____________A341337" localSheetId="0">#REF!</definedName>
    <definedName name="____________A341337">#REF!</definedName>
    <definedName name="____________C300200" localSheetId="0">'[5]  表シート  '!$G$9</definedName>
    <definedName name="____________C300200">'[6]  表シート  '!$G$9</definedName>
    <definedName name="____________C303800" localSheetId="0">'[5]  表シート  '!$G$25</definedName>
    <definedName name="____________C303800">'[6]  表シート  '!$G$25</definedName>
    <definedName name="____________C370003" localSheetId="0">'[5]  表シート  '!$G$46</definedName>
    <definedName name="____________C370003">'[6]  表シート  '!$G$46</definedName>
    <definedName name="____________C370135" localSheetId="0">'[5]  表シート  '!$G$47</definedName>
    <definedName name="____________C370135">'[6]  表シート  '!$G$47</definedName>
    <definedName name="____________C370240" localSheetId="0">'[5]  表シート  '!$G$48</definedName>
    <definedName name="____________C370240">'[6]  表シート  '!$G$48</definedName>
    <definedName name="____________C370320" localSheetId="0">[3]資材単価!$I$48</definedName>
    <definedName name="____________C370320">[4]資材単価!$I$48</definedName>
    <definedName name="____________C370400" localSheetId="0">[3]資材単価!$I$49</definedName>
    <definedName name="____________C370400">[4]資材単価!$I$49</definedName>
    <definedName name="____________C370450" localSheetId="0">[3]資材単価!#REF!</definedName>
    <definedName name="____________C370450">[4]資材単価!#REF!</definedName>
    <definedName name="____________C370500" localSheetId="0">'[5]  表シート  '!$G$51</definedName>
    <definedName name="____________C370500">'[6]  表シート  '!$G$51</definedName>
    <definedName name="____________C370600" localSheetId="0">'[5]  表シート  '!$G$52</definedName>
    <definedName name="____________C370600">'[6]  表シート  '!$G$52</definedName>
    <definedName name="____________C370800" localSheetId="0">[3]資材単価!$I$52</definedName>
    <definedName name="____________C370800">[4]資材単価!$I$52</definedName>
    <definedName name="____________C371100" localSheetId="0">[3]資材単価!$I$53</definedName>
    <definedName name="____________C371100">[4]資材単価!$I$53</definedName>
    <definedName name="____________C371200" localSheetId="0">[3]資材単価!$I$54</definedName>
    <definedName name="____________C371200">[4]資材単価!$I$54</definedName>
    <definedName name="____________C371300" localSheetId="0">[3]資材単価!$I$55</definedName>
    <definedName name="____________C371300">[4]資材単価!$I$55</definedName>
    <definedName name="____________C371625" localSheetId="0">'[5]  表シート  '!$G$57</definedName>
    <definedName name="____________C371625">'[6]  表シート  '!$G$57</definedName>
    <definedName name="____________C371630" localSheetId="0">'[5]  表シート  '!$G$58</definedName>
    <definedName name="____________C371630">'[6]  表シート  '!$G$58</definedName>
    <definedName name="____________C371640" localSheetId="0">'[5]  表シート  '!$G$59</definedName>
    <definedName name="____________C371640">'[6]  表シート  '!$G$59</definedName>
    <definedName name="____________C371650" localSheetId="0">'[5]  表シート  '!$G$60</definedName>
    <definedName name="____________C371650">'[6]  表シート  '!$G$60</definedName>
    <definedName name="____________C371725" localSheetId="0">'[5]  表シート  '!$G$61</definedName>
    <definedName name="____________C371725">'[6]  表シート  '!$G$61</definedName>
    <definedName name="____________C371730" localSheetId="0">'[5]  表シート  '!$G$62</definedName>
    <definedName name="____________C371730">'[6]  表シート  '!$G$62</definedName>
    <definedName name="____________C371740" localSheetId="0">'[5]  表シート  '!$G$63</definedName>
    <definedName name="____________C371740">'[6]  表シート  '!$G$63</definedName>
    <definedName name="____________C371750" localSheetId="0">'[5]  表シート  '!$G$64</definedName>
    <definedName name="____________C371750">'[6]  表シート  '!$G$64</definedName>
    <definedName name="____________C460211" localSheetId="0">'[5]  表シート  '!$G$107</definedName>
    <definedName name="____________C460211">'[6]  表シート  '!$G$107</definedName>
    <definedName name="____________C480900" localSheetId="0">'[5]  表シート  '!$G$114</definedName>
    <definedName name="____________C480900">'[6]  表シート  '!$G$114</definedName>
    <definedName name="____________C481000" localSheetId="0">'[5]  表シート  '!$G$115</definedName>
    <definedName name="____________C481000">'[6]  表シート  '!$G$115</definedName>
    <definedName name="____________MM3" localSheetId="0" hidden="1">{"'電灯ｺﾝｾﾝﾄ'!$C$88"}</definedName>
    <definedName name="____________MM3" hidden="1">{"'電灯ｺﾝｾﾝﾄ'!$C$88"}</definedName>
    <definedName name="___________Ａ１" localSheetId="0">#REF!</definedName>
    <definedName name="___________Ａ１">'[1]代価表 '!$A$1</definedName>
    <definedName name="___________A341337" localSheetId="0">#REF!</definedName>
    <definedName name="___________A341337">#REF!</definedName>
    <definedName name="___________C300200" localSheetId="0">[7]資材単価!$G$9</definedName>
    <definedName name="___________C300200">[2]資材単価!$G$9</definedName>
    <definedName name="___________C303800" localSheetId="0">[7]資材単価!$G$25</definedName>
    <definedName name="___________C303800">[2]資材単価!$G$25</definedName>
    <definedName name="___________C370003" localSheetId="0">[7]資材単価!$G$46</definedName>
    <definedName name="___________C370003">[2]資材単価!$G$46</definedName>
    <definedName name="___________C370135" localSheetId="0">[7]資材単価!$G$47</definedName>
    <definedName name="___________C370135">[2]資材単価!$G$47</definedName>
    <definedName name="___________C370240" localSheetId="0">[7]資材単価!$G$48</definedName>
    <definedName name="___________C370240">[2]資材単価!$G$48</definedName>
    <definedName name="___________C370320" localSheetId="0">[3]資材単価!$I$48</definedName>
    <definedName name="___________C370320">[4]資材単価!$I$48</definedName>
    <definedName name="___________C370400" localSheetId="0">[3]資材単価!$I$49</definedName>
    <definedName name="___________C370400">[4]資材単価!$I$49</definedName>
    <definedName name="___________C370450" localSheetId="0">[3]資材単価!#REF!</definedName>
    <definedName name="___________C370450">[4]資材単価!#REF!</definedName>
    <definedName name="___________C370500" localSheetId="0">[7]資材単価!$G$51</definedName>
    <definedName name="___________C370500">[2]資材単価!$G$51</definedName>
    <definedName name="___________C370600" localSheetId="0">[7]資材単価!$G$52</definedName>
    <definedName name="___________C370600">[2]資材単価!$G$52</definedName>
    <definedName name="___________C370800" localSheetId="0">[3]資材単価!$I$52</definedName>
    <definedName name="___________C370800">[4]資材単価!$I$52</definedName>
    <definedName name="___________C371100" localSheetId="0">[3]資材単価!$I$53</definedName>
    <definedName name="___________C371100">[4]資材単価!$I$53</definedName>
    <definedName name="___________C371200" localSheetId="0">[3]資材単価!$I$54</definedName>
    <definedName name="___________C371200">[4]資材単価!$I$54</definedName>
    <definedName name="___________C371300" localSheetId="0">[3]資材単価!$I$55</definedName>
    <definedName name="___________C371300">[4]資材単価!$I$55</definedName>
    <definedName name="___________C371625" localSheetId="0">[7]資材単価!$G$57</definedName>
    <definedName name="___________C371625">[2]資材単価!$G$57</definedName>
    <definedName name="___________C371630" localSheetId="0">[7]資材単価!$G$58</definedName>
    <definedName name="___________C371630">[2]資材単価!$G$58</definedName>
    <definedName name="___________C371640" localSheetId="0">[7]資材単価!$G$59</definedName>
    <definedName name="___________C371640">[2]資材単価!$G$59</definedName>
    <definedName name="___________C371650" localSheetId="0">[7]資材単価!$G$60</definedName>
    <definedName name="___________C371650">[2]資材単価!$G$60</definedName>
    <definedName name="___________C371725" localSheetId="0">[7]資材単価!$G$61</definedName>
    <definedName name="___________C371725">[2]資材単価!$G$61</definedName>
    <definedName name="___________C371730" localSheetId="0">[7]資材単価!$G$62</definedName>
    <definedName name="___________C371730">[2]資材単価!$G$62</definedName>
    <definedName name="___________C371740" localSheetId="0">[7]資材単価!$G$63</definedName>
    <definedName name="___________C371740">[2]資材単価!$G$63</definedName>
    <definedName name="___________C371750" localSheetId="0">[7]資材単価!$G$64</definedName>
    <definedName name="___________C371750">[2]資材単価!$G$64</definedName>
    <definedName name="___________C460211" localSheetId="0">[7]資材単価!$G$107</definedName>
    <definedName name="___________C460211">[2]資材単価!$G$107</definedName>
    <definedName name="___________C480900" localSheetId="0">[7]資材単価!$G$114</definedName>
    <definedName name="___________C480900">[2]資材単価!$G$114</definedName>
    <definedName name="___________C481000" localSheetId="0">[7]資材単価!$G$115</definedName>
    <definedName name="___________C481000">[2]資材単価!$G$115</definedName>
    <definedName name="___________H1" localSheetId="0">#REF!</definedName>
    <definedName name="___________H1">#REF!</definedName>
    <definedName name="___________MM3" localSheetId="0" hidden="1">{"'電灯ｺﾝｾﾝﾄ'!$C$88"}</definedName>
    <definedName name="___________MM3" hidden="1">{"'電灯ｺﾝｾﾝﾄ'!$C$88"}</definedName>
    <definedName name="___________ｔｖ2" localSheetId="0" hidden="1">{"'電灯ｺﾝｾﾝﾄ'!$C$88"}</definedName>
    <definedName name="___________ｔｖ2" hidden="1">{"'電灯ｺﾝｾﾝﾄ'!$C$88"}</definedName>
    <definedName name="___________ｔｖ3" localSheetId="0" hidden="1">{"'電灯ｺﾝｾﾝﾄ'!$C$88"}</definedName>
    <definedName name="___________ｔｖ3" hidden="1">{"'電灯ｺﾝｾﾝﾄ'!$C$88"}</definedName>
    <definedName name="__________Ａ１" localSheetId="0">#REF!</definedName>
    <definedName name="__________Ａ１">'[1]代価表 '!$A$1</definedName>
    <definedName name="__________A341337" localSheetId="0">#REF!</definedName>
    <definedName name="__________A341337">#REF!</definedName>
    <definedName name="__________C300200" localSheetId="0">[7]資材単価!$G$9</definedName>
    <definedName name="__________C300200">[2]資材単価!$G$9</definedName>
    <definedName name="__________C303800" localSheetId="0">[7]資材単価!$G$25</definedName>
    <definedName name="__________C303800">[2]資材単価!$G$25</definedName>
    <definedName name="__________C370003" localSheetId="0">[7]資材単価!$G$46</definedName>
    <definedName name="__________C370003">[2]資材単価!$G$46</definedName>
    <definedName name="__________C370135" localSheetId="0">[7]資材単価!$G$47</definedName>
    <definedName name="__________C370135">[2]資材単価!$G$47</definedName>
    <definedName name="__________C370240" localSheetId="0">[7]資材単価!$G$48</definedName>
    <definedName name="__________C370240">[2]資材単価!$G$48</definedName>
    <definedName name="__________C370320" localSheetId="0">[3]資材単価!$I$48</definedName>
    <definedName name="__________C370320">[4]資材単価!$I$48</definedName>
    <definedName name="__________C370400" localSheetId="0">[3]資材単価!$I$49</definedName>
    <definedName name="__________C370400">[4]資材単価!$I$49</definedName>
    <definedName name="__________C370450" localSheetId="0">[3]資材単価!#REF!</definedName>
    <definedName name="__________C370450">[4]資材単価!#REF!</definedName>
    <definedName name="__________C370500" localSheetId="0">[7]資材単価!$G$51</definedName>
    <definedName name="__________C370500">[2]資材単価!$G$51</definedName>
    <definedName name="__________C370600" localSheetId="0">[7]資材単価!$G$52</definedName>
    <definedName name="__________C370600">[2]資材単価!$G$52</definedName>
    <definedName name="__________C370800" localSheetId="0">[3]資材単価!$I$52</definedName>
    <definedName name="__________C370800">[4]資材単価!$I$52</definedName>
    <definedName name="__________C371100" localSheetId="0">[3]資材単価!$I$53</definedName>
    <definedName name="__________C371100">[4]資材単価!$I$53</definedName>
    <definedName name="__________C371200" localSheetId="0">[3]資材単価!$I$54</definedName>
    <definedName name="__________C371200">[4]資材単価!$I$54</definedName>
    <definedName name="__________C371300" localSheetId="0">[3]資材単価!$I$55</definedName>
    <definedName name="__________C371300">[4]資材単価!$I$55</definedName>
    <definedName name="__________C371625" localSheetId="0">[7]資材単価!$G$57</definedName>
    <definedName name="__________C371625">[2]資材単価!$G$57</definedName>
    <definedName name="__________C371630" localSheetId="0">[7]資材単価!$G$58</definedName>
    <definedName name="__________C371630">[2]資材単価!$G$58</definedName>
    <definedName name="__________C371640" localSheetId="0">[7]資材単価!$G$59</definedName>
    <definedName name="__________C371640">[2]資材単価!$G$59</definedName>
    <definedName name="__________C371650" localSheetId="0">[7]資材単価!$G$60</definedName>
    <definedName name="__________C371650">[2]資材単価!$G$60</definedName>
    <definedName name="__________C371725" localSheetId="0">[7]資材単価!$G$61</definedName>
    <definedName name="__________C371725">[2]資材単価!$G$61</definedName>
    <definedName name="__________C371730" localSheetId="0">[7]資材単価!$G$62</definedName>
    <definedName name="__________C371730">[2]資材単価!$G$62</definedName>
    <definedName name="__________C371740" localSheetId="0">[7]資材単価!$G$63</definedName>
    <definedName name="__________C371740">[2]資材単価!$G$63</definedName>
    <definedName name="__________C371750" localSheetId="0">[7]資材単価!$G$64</definedName>
    <definedName name="__________C371750">[2]資材単価!$G$64</definedName>
    <definedName name="__________C460211" localSheetId="0">[7]資材単価!$G$107</definedName>
    <definedName name="__________C460211">[2]資材単価!$G$107</definedName>
    <definedName name="__________C480900" localSheetId="0">[7]資材単価!$G$114</definedName>
    <definedName name="__________C480900">[2]資材単価!$G$114</definedName>
    <definedName name="__________C481000" localSheetId="0">[7]資材単価!$G$115</definedName>
    <definedName name="__________C481000">[2]資材単価!$G$115</definedName>
    <definedName name="__________DAT321" localSheetId="0">'[8]#REF'!$BA$5:$BD$124</definedName>
    <definedName name="__________DAT321">'[9]#REF'!$BA$5:$BD$124</definedName>
    <definedName name="__________H1" localSheetId="0">#REF!</definedName>
    <definedName name="__________H1">#REF!</definedName>
    <definedName name="__________MM3" localSheetId="0" hidden="1">{"'電灯ｺﾝｾﾝﾄ'!$C$88"}</definedName>
    <definedName name="__________MM3" hidden="1">{"'電灯ｺﾝｾﾝﾄ'!$C$88"}</definedName>
    <definedName name="_________Ａ１" localSheetId="0">#REF!</definedName>
    <definedName name="_________Ａ１">'[1]代価表 '!$A$1</definedName>
    <definedName name="_________A2" localSheetId="0">#REF!</definedName>
    <definedName name="_________A2">#REF!</definedName>
    <definedName name="_________A3" localSheetId="0">#REF!</definedName>
    <definedName name="_________A3">#REF!</definedName>
    <definedName name="_________A341337">#REF!</definedName>
    <definedName name="_________A4">#REF!</definedName>
    <definedName name="_________B1">#REF!</definedName>
    <definedName name="_________B2">#REF!</definedName>
    <definedName name="_________B3">#REF!</definedName>
    <definedName name="_________B5">#REF!</definedName>
    <definedName name="_________C300200" localSheetId="0">[7]資材単価!$G$9</definedName>
    <definedName name="_________C300200">[2]資材単価!$G$9</definedName>
    <definedName name="_________C303800" localSheetId="0">[7]資材単価!$G$25</definedName>
    <definedName name="_________C303800">[2]資材単価!$G$25</definedName>
    <definedName name="_________C370003" localSheetId="0">[7]資材単価!$G$46</definedName>
    <definedName name="_________C370003">[2]資材単価!$G$46</definedName>
    <definedName name="_________C370135" localSheetId="0">[7]資材単価!$G$47</definedName>
    <definedName name="_________C370135">[2]資材単価!$G$47</definedName>
    <definedName name="_________C370240" localSheetId="0">[7]資材単価!$G$48</definedName>
    <definedName name="_________C370240">[2]資材単価!$G$48</definedName>
    <definedName name="_________C370320" localSheetId="0">[3]資材単価!$I$48</definedName>
    <definedName name="_________C370320">[4]資材単価!$I$48</definedName>
    <definedName name="_________C370400" localSheetId="0">[3]資材単価!$I$49</definedName>
    <definedName name="_________C370400">[4]資材単価!$I$49</definedName>
    <definedName name="_________C370450" localSheetId="0">[3]資材単価!#REF!</definedName>
    <definedName name="_________C370450">[4]資材単価!#REF!</definedName>
    <definedName name="_________C370500" localSheetId="0">[7]資材単価!$G$51</definedName>
    <definedName name="_________C370500">[2]資材単価!$G$51</definedName>
    <definedName name="_________C370600" localSheetId="0">[7]資材単価!$G$52</definedName>
    <definedName name="_________C370600">[2]資材単価!$G$52</definedName>
    <definedName name="_________C370800" localSheetId="0">[3]資材単価!$I$52</definedName>
    <definedName name="_________C370800">[4]資材単価!$I$52</definedName>
    <definedName name="_________C371100" localSheetId="0">[3]資材単価!$I$53</definedName>
    <definedName name="_________C371100">[4]資材単価!$I$53</definedName>
    <definedName name="_________C371200" localSheetId="0">[3]資材単価!$I$54</definedName>
    <definedName name="_________C371200">[4]資材単価!$I$54</definedName>
    <definedName name="_________C371300" localSheetId="0">[3]資材単価!$I$55</definedName>
    <definedName name="_________C371300">[4]資材単価!$I$55</definedName>
    <definedName name="_________C371625" localSheetId="0">[7]資材単価!$G$57</definedName>
    <definedName name="_________C371625">[2]資材単価!$G$57</definedName>
    <definedName name="_________C371630" localSheetId="0">[7]資材単価!$G$58</definedName>
    <definedName name="_________C371630">[2]資材単価!$G$58</definedName>
    <definedName name="_________C371640" localSheetId="0">[7]資材単価!$G$59</definedName>
    <definedName name="_________C371640">[2]資材単価!$G$59</definedName>
    <definedName name="_________C371650" localSheetId="0">[7]資材単価!$G$60</definedName>
    <definedName name="_________C371650">[2]資材単価!$G$60</definedName>
    <definedName name="_________C371725" localSheetId="0">[7]資材単価!$G$61</definedName>
    <definedName name="_________C371725">[2]資材単価!$G$61</definedName>
    <definedName name="_________C371730" localSheetId="0">[7]資材単価!$G$62</definedName>
    <definedName name="_________C371730">[2]資材単価!$G$62</definedName>
    <definedName name="_________C371740" localSheetId="0">[7]資材単価!$G$63</definedName>
    <definedName name="_________C371740">[2]資材単価!$G$63</definedName>
    <definedName name="_________C371750" localSheetId="0">[7]資材単価!$G$64</definedName>
    <definedName name="_________C371750">[2]資材単価!$G$64</definedName>
    <definedName name="_________C460211" localSheetId="0">[7]資材単価!$G$107</definedName>
    <definedName name="_________C460211">[2]資材単価!$G$107</definedName>
    <definedName name="_________C480900" localSheetId="0">[7]資材単価!$G$114</definedName>
    <definedName name="_________C480900">[2]資材単価!$G$114</definedName>
    <definedName name="_________C481000" localSheetId="0">[7]資材単価!$G$115</definedName>
    <definedName name="_________C481000">[2]資材単価!$G$115</definedName>
    <definedName name="_________DAT321" localSheetId="0">'[8]#REF'!$BA$5:$BD$124</definedName>
    <definedName name="_________DAT321">'[9]#REF'!$BA$5:$BD$124</definedName>
    <definedName name="_________H1" localSheetId="0">#REF!</definedName>
    <definedName name="_________H1">#REF!</definedName>
    <definedName name="_________H11" localSheetId="0">'[8]#REF'!$B$421:$R$453</definedName>
    <definedName name="_________H11">'[9]#REF'!$B$421:$R$453</definedName>
    <definedName name="_________H13" localSheetId="0">'[8]#REF'!$B$501:$R$533</definedName>
    <definedName name="_________H13">'[9]#REF'!$B$501:$R$533</definedName>
    <definedName name="_________H14" localSheetId="0">'[8]#REF'!$B$541:$R$573</definedName>
    <definedName name="_________H14">'[9]#REF'!$B$541:$R$573</definedName>
    <definedName name="_________H15" localSheetId="0">'[8]#REF'!$B$581:$R$613</definedName>
    <definedName name="_________H15">'[9]#REF'!$B$581:$R$613</definedName>
    <definedName name="_________HY10" localSheetId="0">'[8]#REF'!$B$381:$R$413</definedName>
    <definedName name="_________HY10">'[9]#REF'!$B$381:$R$413</definedName>
    <definedName name="_________HY12" localSheetId="0">'[8]#REF'!$B$461:$R$493</definedName>
    <definedName name="_________HY12">'[9]#REF'!$B$461:$R$493</definedName>
    <definedName name="_________MM3" localSheetId="0" hidden="1">{"'電灯ｺﾝｾﾝﾄ'!$C$88"}</definedName>
    <definedName name="_________MM3" hidden="1">{"'電灯ｺﾝｾﾝﾄ'!$C$88"}</definedName>
    <definedName name="_________Ｑ１２３">#REF!</definedName>
    <definedName name="________Ａ１" localSheetId="0">#REF!</definedName>
    <definedName name="________Ａ１">'[1]代価表 '!$A$1</definedName>
    <definedName name="________A2" localSheetId="0">#REF!</definedName>
    <definedName name="________A2">#REF!</definedName>
    <definedName name="________A3" localSheetId="0">#REF!</definedName>
    <definedName name="________A3">#REF!</definedName>
    <definedName name="________A341337">#REF!</definedName>
    <definedName name="________A4">#REF!</definedName>
    <definedName name="________B1">#REF!</definedName>
    <definedName name="________B2">#REF!</definedName>
    <definedName name="________B3">#REF!</definedName>
    <definedName name="________B5">#REF!</definedName>
    <definedName name="________C300200" localSheetId="0">'[10]  表シート  '!$G$9</definedName>
    <definedName name="________C300200">'[11]  表シート  '!$G$9</definedName>
    <definedName name="________C303800" localSheetId="0">'[10]  表シート  '!$G$25</definedName>
    <definedName name="________C303800">'[11]  表シート  '!$G$25</definedName>
    <definedName name="________C370003" localSheetId="0">'[10]  表シート  '!$G$46</definedName>
    <definedName name="________C370003">'[11]  表シート  '!$G$46</definedName>
    <definedName name="________C370135" localSheetId="0">'[10]  表シート  '!$G$47</definedName>
    <definedName name="________C370135">'[11]  表シート  '!$G$47</definedName>
    <definedName name="________C370240" localSheetId="0">'[10]  表シート  '!$G$48</definedName>
    <definedName name="________C370240">'[11]  表シート  '!$G$48</definedName>
    <definedName name="________C370320" localSheetId="0">[3]資材単価!$I$48</definedName>
    <definedName name="________C370320">[4]資材単価!$I$48</definedName>
    <definedName name="________C370400" localSheetId="0">[3]資材単価!$I$49</definedName>
    <definedName name="________C370400">[4]資材単価!$I$49</definedName>
    <definedName name="________C370450" localSheetId="0">[3]資材単価!#REF!</definedName>
    <definedName name="________C370450">[4]資材単価!#REF!</definedName>
    <definedName name="________C370500" localSheetId="0">'[10]  表シート  '!$G$51</definedName>
    <definedName name="________C370500">'[11]  表シート  '!$G$51</definedName>
    <definedName name="________C370600" localSheetId="0">'[10]  表シート  '!$G$52</definedName>
    <definedName name="________C370600">'[11]  表シート  '!$G$52</definedName>
    <definedName name="________C370800" localSheetId="0">[3]資材単価!$I$52</definedName>
    <definedName name="________C370800">[4]資材単価!$I$52</definedName>
    <definedName name="________C371100" localSheetId="0">[3]資材単価!$I$53</definedName>
    <definedName name="________C371100">[4]資材単価!$I$53</definedName>
    <definedName name="________C371200" localSheetId="0">[3]資材単価!$I$54</definedName>
    <definedName name="________C371200">[4]資材単価!$I$54</definedName>
    <definedName name="________C371300" localSheetId="0">[3]資材単価!$I$55</definedName>
    <definedName name="________C371300">[4]資材単価!$I$55</definedName>
    <definedName name="________C371625" localSheetId="0">'[10]  表シート  '!$G$57</definedName>
    <definedName name="________C371625">'[11]  表シート  '!$G$57</definedName>
    <definedName name="________C371630" localSheetId="0">'[10]  表シート  '!$G$58</definedName>
    <definedName name="________C371630">'[11]  表シート  '!$G$58</definedName>
    <definedName name="________C371640" localSheetId="0">'[10]  表シート  '!$G$59</definedName>
    <definedName name="________C371640">'[11]  表シート  '!$G$59</definedName>
    <definedName name="________C371650" localSheetId="0">'[10]  表シート  '!$G$60</definedName>
    <definedName name="________C371650">'[11]  表シート  '!$G$60</definedName>
    <definedName name="________C371725" localSheetId="0">'[10]  表シート  '!$G$61</definedName>
    <definedName name="________C371725">'[11]  表シート  '!$G$61</definedName>
    <definedName name="________C371730" localSheetId="0">'[10]  表シート  '!$G$62</definedName>
    <definedName name="________C371730">'[11]  表シート  '!$G$62</definedName>
    <definedName name="________C371740" localSheetId="0">'[10]  表シート  '!$G$63</definedName>
    <definedName name="________C371740">'[11]  表シート  '!$G$63</definedName>
    <definedName name="________C371750" localSheetId="0">'[10]  表シート  '!$G$64</definedName>
    <definedName name="________C371750">'[11]  表シート  '!$G$64</definedName>
    <definedName name="________C460211" localSheetId="0">'[10]  表シート  '!$G$107</definedName>
    <definedName name="________C460211">'[11]  表シート  '!$G$107</definedName>
    <definedName name="________C480900" localSheetId="0">'[10]  表シート  '!$G$114</definedName>
    <definedName name="________C480900">'[11]  表シート  '!$G$114</definedName>
    <definedName name="________C481000" localSheetId="0">'[10]  表シート  '!$G$115</definedName>
    <definedName name="________C481000">'[11]  表シート  '!$G$115</definedName>
    <definedName name="________DAT321" localSheetId="0">'[8]#REF'!$BA$5:$BD$124</definedName>
    <definedName name="________DAT321">'[9]#REF'!$BA$5:$BD$124</definedName>
    <definedName name="________H1" localSheetId="0">#REF!</definedName>
    <definedName name="________H1">#REF!</definedName>
    <definedName name="________H11" localSheetId="0">'[8]#REF'!$B$421:$R$453</definedName>
    <definedName name="________H11">'[9]#REF'!$B$421:$R$453</definedName>
    <definedName name="________H13" localSheetId="0">'[8]#REF'!$B$501:$R$533</definedName>
    <definedName name="________H13">'[9]#REF'!$B$501:$R$533</definedName>
    <definedName name="________H14" localSheetId="0">'[8]#REF'!$B$541:$R$573</definedName>
    <definedName name="________H14">'[9]#REF'!$B$541:$R$573</definedName>
    <definedName name="________H15" localSheetId="0">'[8]#REF'!$B$581:$R$613</definedName>
    <definedName name="________H15">'[9]#REF'!$B$581:$R$613</definedName>
    <definedName name="________HY10" localSheetId="0">'[8]#REF'!$B$381:$R$413</definedName>
    <definedName name="________HY10">'[9]#REF'!$B$381:$R$413</definedName>
    <definedName name="________HY12" localSheetId="0">'[8]#REF'!$B$461:$R$493</definedName>
    <definedName name="________HY12">'[9]#REF'!$B$461:$R$493</definedName>
    <definedName name="________MM1" localSheetId="0">#REF!</definedName>
    <definedName name="________MM1">#REF!</definedName>
    <definedName name="________MM2" localSheetId="0">#REF!</definedName>
    <definedName name="________MM2">#REF!</definedName>
    <definedName name="________MM3" localSheetId="0">#REF!</definedName>
    <definedName name="________MM3">#REF!</definedName>
    <definedName name="________MM4">#REF!</definedName>
    <definedName name="________MM5">#REF!</definedName>
    <definedName name="________MM6">#REF!</definedName>
    <definedName name="________Ｑ１２３">#REF!</definedName>
    <definedName name="________ｔｖ2" localSheetId="0" hidden="1">{"'電灯ｺﾝｾﾝﾄ'!$C$88"}</definedName>
    <definedName name="________ｔｖ2" hidden="1">{"'電灯ｺﾝｾﾝﾄ'!$C$88"}</definedName>
    <definedName name="________ｔｖ3" localSheetId="0" hidden="1">{"'電灯ｺﾝｾﾝﾄ'!$C$88"}</definedName>
    <definedName name="________ｔｖ3" hidden="1">{"'電灯ｺﾝｾﾝﾄ'!$C$88"}</definedName>
    <definedName name="_______95_370" localSheetId="0">#REF!</definedName>
    <definedName name="_______95_370">[12]電気!#REF!</definedName>
    <definedName name="_______Ａ１" localSheetId="0">#REF!</definedName>
    <definedName name="_______Ａ１">'[1]代価表 '!$A$1</definedName>
    <definedName name="_______A2" localSheetId="0">#REF!</definedName>
    <definedName name="_______A2">#REF!</definedName>
    <definedName name="_______A3" localSheetId="0">#REF!</definedName>
    <definedName name="_______A3">#REF!</definedName>
    <definedName name="_______A341337">#REF!</definedName>
    <definedName name="_______A4">#REF!</definedName>
    <definedName name="_______B1">#REF!</definedName>
    <definedName name="_______B2">#REF!</definedName>
    <definedName name="_______B3">#REF!</definedName>
    <definedName name="_______B5">#REF!</definedName>
    <definedName name="_______C">#REF!</definedName>
    <definedName name="_______C300200" localSheetId="0">'[10]  表シート  '!$G$9</definedName>
    <definedName name="_______C300200">'[11]  表シート  '!$G$9</definedName>
    <definedName name="_______C303800" localSheetId="0">'[10]  表シート  '!$G$25</definedName>
    <definedName name="_______C303800">'[11]  表シート  '!$G$25</definedName>
    <definedName name="_______C370003" localSheetId="0">'[10]  表シート  '!$G$46</definedName>
    <definedName name="_______C370003">'[11]  表シート  '!$G$46</definedName>
    <definedName name="_______C370135" localSheetId="0">'[10]  表シート  '!$G$47</definedName>
    <definedName name="_______C370135">'[11]  表シート  '!$G$47</definedName>
    <definedName name="_______C370240" localSheetId="0">'[10]  表シート  '!$G$48</definedName>
    <definedName name="_______C370240">'[11]  表シート  '!$G$48</definedName>
    <definedName name="_______C370320" localSheetId="0">[13]資材単価!$I$80</definedName>
    <definedName name="_______C370320">[14]資材単価!$I$80</definedName>
    <definedName name="_______C370400" localSheetId="0">[13]資材単価!$I$81</definedName>
    <definedName name="_______C370400">[14]資材単価!$I$81</definedName>
    <definedName name="_______C370450" localSheetId="0">[13]資材単価!#REF!</definedName>
    <definedName name="_______C370450">[14]資材単価!#REF!</definedName>
    <definedName name="_______C370500" localSheetId="0">'[10]  表シート  '!$G$51</definedName>
    <definedName name="_______C370500">'[11]  表シート  '!$G$51</definedName>
    <definedName name="_______C370600" localSheetId="0">'[10]  表シート  '!$G$52</definedName>
    <definedName name="_______C370600">'[11]  表シート  '!$G$52</definedName>
    <definedName name="_______C370800" localSheetId="0">[13]資材単価!$I$84</definedName>
    <definedName name="_______C370800">[14]資材単価!$I$84</definedName>
    <definedName name="_______C371100" localSheetId="0">[13]資材単価!$I$85</definedName>
    <definedName name="_______C371100">[14]資材単価!$I$85</definedName>
    <definedName name="_______C371200" localSheetId="0">[13]資材単価!$I$86</definedName>
    <definedName name="_______C371200">[14]資材単価!$I$86</definedName>
    <definedName name="_______C371300" localSheetId="0">[13]資材単価!$I$87</definedName>
    <definedName name="_______C371300">[14]資材単価!$I$87</definedName>
    <definedName name="_______C371625" localSheetId="0">'[10]  表シート  '!$G$57</definedName>
    <definedName name="_______C371625">'[11]  表シート  '!$G$57</definedName>
    <definedName name="_______C371630" localSheetId="0">'[10]  表シート  '!$G$58</definedName>
    <definedName name="_______C371630">'[11]  表シート  '!$G$58</definedName>
    <definedName name="_______C371640" localSheetId="0">'[10]  表シート  '!$G$59</definedName>
    <definedName name="_______C371640">'[11]  表シート  '!$G$59</definedName>
    <definedName name="_______C371650" localSheetId="0">'[10]  表シート  '!$G$60</definedName>
    <definedName name="_______C371650">'[11]  表シート  '!$G$60</definedName>
    <definedName name="_______C371725" localSheetId="0">'[10]  表シート  '!$G$61</definedName>
    <definedName name="_______C371725">'[11]  表シート  '!$G$61</definedName>
    <definedName name="_______C371730" localSheetId="0">'[10]  表シート  '!$G$62</definedName>
    <definedName name="_______C371730">'[11]  表シート  '!$G$62</definedName>
    <definedName name="_______C371740" localSheetId="0">'[10]  表シート  '!$G$63</definedName>
    <definedName name="_______C371740">'[11]  表シート  '!$G$63</definedName>
    <definedName name="_______C371750" localSheetId="0">'[10]  表シート  '!$G$64</definedName>
    <definedName name="_______C371750">'[11]  表シート  '!$G$64</definedName>
    <definedName name="_______C460211" localSheetId="0">'[10]  表シート  '!$G$107</definedName>
    <definedName name="_______C460211">'[11]  表シート  '!$G$107</definedName>
    <definedName name="_______C480900" localSheetId="0">'[10]  表シート  '!$G$114</definedName>
    <definedName name="_______C480900">'[11]  表シート  '!$G$114</definedName>
    <definedName name="_______C481000" localSheetId="0">'[10]  表シート  '!$G$115</definedName>
    <definedName name="_______C481000">'[11]  表シート  '!$G$115</definedName>
    <definedName name="_______DAT321" localSheetId="0">'[8]#REF'!$BA$5:$BD$124</definedName>
    <definedName name="_______DAT321">'[9]#REF'!$BA$5:$BD$124</definedName>
    <definedName name="_______H1" localSheetId="0">#REF!</definedName>
    <definedName name="_______H1">#REF!</definedName>
    <definedName name="_______H11" localSheetId="0">'[8]#REF'!$B$421:$R$453</definedName>
    <definedName name="_______H11">'[9]#REF'!$B$421:$R$453</definedName>
    <definedName name="_______H13" localSheetId="0">'[8]#REF'!$B$501:$R$533</definedName>
    <definedName name="_______H13">'[9]#REF'!$B$501:$R$533</definedName>
    <definedName name="_______H14" localSheetId="0">'[8]#REF'!$B$541:$R$573</definedName>
    <definedName name="_______H14">'[9]#REF'!$B$541:$R$573</definedName>
    <definedName name="_______H15" localSheetId="0">'[8]#REF'!$B$581:$R$613</definedName>
    <definedName name="_______H15">'[9]#REF'!$B$581:$R$613</definedName>
    <definedName name="_______HY10" localSheetId="0">'[8]#REF'!$B$381:$R$413</definedName>
    <definedName name="_______HY10">'[9]#REF'!$B$381:$R$413</definedName>
    <definedName name="_______HY12" localSheetId="0">'[8]#REF'!$B$461:$R$493</definedName>
    <definedName name="_______HY12">'[9]#REF'!$B$461:$R$493</definedName>
    <definedName name="_______MM1" localSheetId="0">#REF!</definedName>
    <definedName name="_______MM1">#REF!</definedName>
    <definedName name="_______MM2" localSheetId="0">#REF!</definedName>
    <definedName name="_______MM2">#REF!</definedName>
    <definedName name="_______MM3" localSheetId="0" hidden="1">{"'電灯ｺﾝｾﾝﾄ'!$C$88"}</definedName>
    <definedName name="_______MM3">#REF!</definedName>
    <definedName name="_______MM4">#REF!</definedName>
    <definedName name="_______MM5">#REF!</definedName>
    <definedName name="_______MM6">#REF!</definedName>
    <definedName name="_______PE1">#REF!</definedName>
    <definedName name="_______Ｑ１２３">#REF!</definedName>
    <definedName name="_______Win98">[15]比較表!$B$2:$N$20</definedName>
    <definedName name="______3行必要" localSheetId="0">#REF!</definedName>
    <definedName name="______3行必要">#REF!</definedName>
    <definedName name="______95_370_2" localSheetId="0">#REF!</definedName>
    <definedName name="______95_370_2">[16]電気!#REF!</definedName>
    <definedName name="______95_370_3" localSheetId="0">#REF!</definedName>
    <definedName name="______95_370_3">#REF!</definedName>
    <definedName name="______Ａ１" localSheetId="0">#REF!</definedName>
    <definedName name="______Ａ１">'[1]代価表 '!$A$1</definedName>
    <definedName name="______A2" localSheetId="0">#REF!</definedName>
    <definedName name="______A2">#REF!</definedName>
    <definedName name="______A3" localSheetId="0">#REF!</definedName>
    <definedName name="______A3">#REF!</definedName>
    <definedName name="______A341337">#REF!</definedName>
    <definedName name="______A4">#REF!</definedName>
    <definedName name="______B1">#REF!</definedName>
    <definedName name="______B2">#REF!</definedName>
    <definedName name="______B3">#REF!</definedName>
    <definedName name="______B5">#REF!</definedName>
    <definedName name="______C">#REF!</definedName>
    <definedName name="______C300200" localSheetId="0">'[10]  表シート  '!$G$9</definedName>
    <definedName name="______C300200">'[11]  表シート  '!$G$9</definedName>
    <definedName name="______C303800" localSheetId="0">'[10]  表シート  '!$G$25</definedName>
    <definedName name="______C303800">'[11]  表シート  '!$G$25</definedName>
    <definedName name="______C370003" localSheetId="0">'[10]  表シート  '!$G$46</definedName>
    <definedName name="______C370003">'[11]  表シート  '!$G$46</definedName>
    <definedName name="______C370135" localSheetId="0">'[10]  表シート  '!$G$47</definedName>
    <definedName name="______C370135">'[11]  表シート  '!$G$47</definedName>
    <definedName name="______C370240" localSheetId="0">'[10]  表シート  '!$G$48</definedName>
    <definedName name="______C370240">'[11]  表シート  '!$G$48</definedName>
    <definedName name="______C370320" localSheetId="0">[13]資材単価!$I$80</definedName>
    <definedName name="______C370320">[14]資材単価!$I$80</definedName>
    <definedName name="______C370400" localSheetId="0">[13]資材単価!$I$81</definedName>
    <definedName name="______C370400">[14]資材単価!$I$81</definedName>
    <definedName name="______C370450" localSheetId="0">[13]資材単価!#REF!</definedName>
    <definedName name="______C370450">[14]資材単価!#REF!</definedName>
    <definedName name="______C370500" localSheetId="0">'[10]  表シート  '!$G$51</definedName>
    <definedName name="______C370500">'[11]  表シート  '!$G$51</definedName>
    <definedName name="______C370600" localSheetId="0">'[10]  表シート  '!$G$52</definedName>
    <definedName name="______C370600">'[11]  表シート  '!$G$52</definedName>
    <definedName name="______C370800" localSheetId="0">[13]資材単価!$I$84</definedName>
    <definedName name="______C370800">[14]資材単価!$I$84</definedName>
    <definedName name="______C371100" localSheetId="0">[13]資材単価!$I$85</definedName>
    <definedName name="______C371100">[14]資材単価!$I$85</definedName>
    <definedName name="______C371200" localSheetId="0">[13]資材単価!$I$86</definedName>
    <definedName name="______C371200">[14]資材単価!$I$86</definedName>
    <definedName name="______C371300" localSheetId="0">[13]資材単価!$I$87</definedName>
    <definedName name="______C371300">[14]資材単価!$I$87</definedName>
    <definedName name="______C371625" localSheetId="0">'[10]  表シート  '!$G$57</definedName>
    <definedName name="______C371625">'[11]  表シート  '!$G$57</definedName>
    <definedName name="______C371630" localSheetId="0">'[10]  表シート  '!$G$58</definedName>
    <definedName name="______C371630">'[11]  表シート  '!$G$58</definedName>
    <definedName name="______C371640" localSheetId="0">'[10]  表シート  '!$G$59</definedName>
    <definedName name="______C371640">'[11]  表シート  '!$G$59</definedName>
    <definedName name="______C371650" localSheetId="0">'[10]  表シート  '!$G$60</definedName>
    <definedName name="______C371650">'[11]  表シート  '!$G$60</definedName>
    <definedName name="______C371725" localSheetId="0">'[10]  表シート  '!$G$61</definedName>
    <definedName name="______C371725">'[11]  表シート  '!$G$61</definedName>
    <definedName name="______C371730" localSheetId="0">'[10]  表シート  '!$G$62</definedName>
    <definedName name="______C371730">'[11]  表シート  '!$G$62</definedName>
    <definedName name="______C371740" localSheetId="0">'[10]  表シート  '!$G$63</definedName>
    <definedName name="______C371740">'[11]  表シート  '!$G$63</definedName>
    <definedName name="______C371750" localSheetId="0">'[10]  表シート  '!$G$64</definedName>
    <definedName name="______C371750">'[11]  表シート  '!$G$64</definedName>
    <definedName name="______C460211" localSheetId="0">'[10]  表シート  '!$G$107</definedName>
    <definedName name="______C460211">'[11]  表シート  '!$G$107</definedName>
    <definedName name="______C480900" localSheetId="0">'[10]  表シート  '!$G$114</definedName>
    <definedName name="______C480900">'[11]  表シート  '!$G$114</definedName>
    <definedName name="______C481000" localSheetId="0">'[10]  表シート  '!$G$115</definedName>
    <definedName name="______C481000">'[11]  表シート  '!$G$115</definedName>
    <definedName name="______DAI1" localSheetId="0">#REF!</definedName>
    <definedName name="______DAI1">#REF!</definedName>
    <definedName name="______DAT321" localSheetId="0">'[8]#REF'!$BA$5:$BD$124</definedName>
    <definedName name="______DAT321">'[9]#REF'!$BA$5:$BD$124</definedName>
    <definedName name="______H1" localSheetId="0">#REF!</definedName>
    <definedName name="______H1">#REF!</definedName>
    <definedName name="______H11" localSheetId="0">'[8]#REF'!$B$421:$R$453</definedName>
    <definedName name="______H11">'[9]#REF'!$B$421:$R$453</definedName>
    <definedName name="______H13" localSheetId="0">'[8]#REF'!$B$501:$R$533</definedName>
    <definedName name="______H13">'[9]#REF'!$B$501:$R$533</definedName>
    <definedName name="______H14" localSheetId="0">'[8]#REF'!$B$541:$R$573</definedName>
    <definedName name="______H14">'[9]#REF'!$B$541:$R$573</definedName>
    <definedName name="______H15" localSheetId="0">'[8]#REF'!$B$581:$R$613</definedName>
    <definedName name="______H15">'[9]#REF'!$B$581:$R$613</definedName>
    <definedName name="______HY10" localSheetId="0">'[8]#REF'!$B$381:$R$413</definedName>
    <definedName name="______HY10">'[9]#REF'!$B$381:$R$413</definedName>
    <definedName name="______HY12" localSheetId="0">'[8]#REF'!$B$461:$R$493</definedName>
    <definedName name="______HY12">'[9]#REF'!$B$461:$R$493</definedName>
    <definedName name="______MI1" localSheetId="0">#REF!</definedName>
    <definedName name="______MI1">#REF!</definedName>
    <definedName name="______MM1" localSheetId="0">#REF!</definedName>
    <definedName name="______MM1">#REF!</definedName>
    <definedName name="______MM2" localSheetId="0">#REF!</definedName>
    <definedName name="______MM2">#REF!</definedName>
    <definedName name="______MM3" localSheetId="0" hidden="1">{"'電灯ｺﾝｾﾝﾄ'!$C$88"}</definedName>
    <definedName name="______MM3">#REF!</definedName>
    <definedName name="______MM4">#REF!</definedName>
    <definedName name="______MM5">#REF!</definedName>
    <definedName name="______MM6">#REF!</definedName>
    <definedName name="______PE1">#REF!</definedName>
    <definedName name="______PE2">#REF!</definedName>
    <definedName name="______Ｑ１２３">#REF!</definedName>
    <definedName name="______SK1">#N/A</definedName>
    <definedName name="______SK11">#N/A</definedName>
    <definedName name="______SK2">#N/A</definedName>
    <definedName name="______SK3">#N/A</definedName>
    <definedName name="______SK4">#N/A</definedName>
    <definedName name="______SK5">#N/A</definedName>
    <definedName name="______SK6">#N/A</definedName>
    <definedName name="______SK7">#N/A</definedName>
    <definedName name="______SK8">#N/A</definedName>
    <definedName name="______SK9">#N/A</definedName>
    <definedName name="______SU1" localSheetId="0">#REF!</definedName>
    <definedName name="______SU1">#REF!</definedName>
    <definedName name="______ｔｖ2" localSheetId="0" hidden="1">{"'電灯ｺﾝｾﾝﾄ'!$C$88"}</definedName>
    <definedName name="______ｔｖ2" hidden="1">{"'電灯ｺﾝｾﾝﾄ'!$C$88"}</definedName>
    <definedName name="______ｔｖ3" localSheetId="0" hidden="1">{"'電灯ｺﾝｾﾝﾄ'!$C$88"}</definedName>
    <definedName name="______ｔｖ3" hidden="1">{"'電灯ｺﾝｾﾝﾄ'!$C$88"}</definedName>
    <definedName name="______Win98">[15]比較表!$B$2:$N$20</definedName>
    <definedName name="_____1" localSheetId="0">#REF!</definedName>
    <definedName name="_____1">#REF!</definedName>
    <definedName name="_____3行必要" localSheetId="0">#REF!</definedName>
    <definedName name="_____3行必要">#REF!</definedName>
    <definedName name="_____Ａ１" localSheetId="0">#REF!</definedName>
    <definedName name="_____Ａ１">'[1]代価表 '!$A$1</definedName>
    <definedName name="_____A2" localSheetId="0">#REF!</definedName>
    <definedName name="_____A2">#REF!</definedName>
    <definedName name="_____A3" localSheetId="0">#REF!</definedName>
    <definedName name="_____A3">#REF!</definedName>
    <definedName name="_____A341337">#REF!</definedName>
    <definedName name="_____A4">#REF!</definedName>
    <definedName name="_____B1">#REF!</definedName>
    <definedName name="_____B2">#REF!</definedName>
    <definedName name="_____B3">#REF!</definedName>
    <definedName name="_____B5">#REF!</definedName>
    <definedName name="_____C">#REF!</definedName>
    <definedName name="_____C300200" localSheetId="0">'[10]  表シート  '!$G$9</definedName>
    <definedName name="_____C300200">'[11]  表シート  '!$G$9</definedName>
    <definedName name="_____C303800" localSheetId="0">'[10]  表シート  '!$G$25</definedName>
    <definedName name="_____C303800">'[11]  表シート  '!$G$25</definedName>
    <definedName name="_____C370003" localSheetId="0">'[10]  表シート  '!$G$46</definedName>
    <definedName name="_____C370003">'[11]  表シート  '!$G$46</definedName>
    <definedName name="_____C370135" localSheetId="0">'[10]  表シート  '!$G$47</definedName>
    <definedName name="_____C370135">'[11]  表シート  '!$G$47</definedName>
    <definedName name="_____C370240" localSheetId="0">'[10]  表シート  '!$G$48</definedName>
    <definedName name="_____C370240">'[11]  表シート  '!$G$48</definedName>
    <definedName name="_____C370320" localSheetId="0">[13]資材単価!$I$80</definedName>
    <definedName name="_____C370320">[14]資材単価!$I$80</definedName>
    <definedName name="_____C370400" localSheetId="0">[13]資材単価!$I$81</definedName>
    <definedName name="_____C370400">[14]資材単価!$I$81</definedName>
    <definedName name="_____C370450" localSheetId="0">[13]資材単価!#REF!</definedName>
    <definedName name="_____C370450">[14]資材単価!#REF!</definedName>
    <definedName name="_____C370500" localSheetId="0">'[10]  表シート  '!$G$51</definedName>
    <definedName name="_____C370500">'[11]  表シート  '!$G$51</definedName>
    <definedName name="_____C370600" localSheetId="0">'[10]  表シート  '!$G$52</definedName>
    <definedName name="_____C370600">'[11]  表シート  '!$G$52</definedName>
    <definedName name="_____C370800" localSheetId="0">[13]資材単価!$I$84</definedName>
    <definedName name="_____C370800">[14]資材単価!$I$84</definedName>
    <definedName name="_____C371100" localSheetId="0">[13]資材単価!$I$85</definedName>
    <definedName name="_____C371100">[14]資材単価!$I$85</definedName>
    <definedName name="_____C371200" localSheetId="0">[13]資材単価!$I$86</definedName>
    <definedName name="_____C371200">[14]資材単価!$I$86</definedName>
    <definedName name="_____C371300" localSheetId="0">[13]資材単価!$I$87</definedName>
    <definedName name="_____C371300">[14]資材単価!$I$87</definedName>
    <definedName name="_____C371625" localSheetId="0">'[10]  表シート  '!$G$57</definedName>
    <definedName name="_____C371625">'[11]  表シート  '!$G$57</definedName>
    <definedName name="_____C371630" localSheetId="0">'[10]  表シート  '!$G$58</definedName>
    <definedName name="_____C371630">'[11]  表シート  '!$G$58</definedName>
    <definedName name="_____C371640" localSheetId="0">'[10]  表シート  '!$G$59</definedName>
    <definedName name="_____C371640">'[11]  表シート  '!$G$59</definedName>
    <definedName name="_____C371650" localSheetId="0">'[10]  表シート  '!$G$60</definedName>
    <definedName name="_____C371650">'[11]  表シート  '!$G$60</definedName>
    <definedName name="_____C371725" localSheetId="0">'[10]  表シート  '!$G$61</definedName>
    <definedName name="_____C371725">'[11]  表シート  '!$G$61</definedName>
    <definedName name="_____C371730" localSheetId="0">'[10]  表シート  '!$G$62</definedName>
    <definedName name="_____C371730">'[11]  表シート  '!$G$62</definedName>
    <definedName name="_____C371740" localSheetId="0">'[10]  表シート  '!$G$63</definedName>
    <definedName name="_____C371740">'[11]  表シート  '!$G$63</definedName>
    <definedName name="_____C371750" localSheetId="0">'[10]  表シート  '!$G$64</definedName>
    <definedName name="_____C371750">'[11]  表シート  '!$G$64</definedName>
    <definedName name="_____C460211" localSheetId="0">'[10]  表シート  '!$G$107</definedName>
    <definedName name="_____C460211">'[11]  表シート  '!$G$107</definedName>
    <definedName name="_____C480900" localSheetId="0">'[10]  表シート  '!$G$114</definedName>
    <definedName name="_____C480900">'[11]  表シート  '!$G$114</definedName>
    <definedName name="_____C481000" localSheetId="0">'[10]  表シート  '!$G$115</definedName>
    <definedName name="_____C481000">'[11]  表シート  '!$G$115</definedName>
    <definedName name="_____DAI1" localSheetId="0">#REF!</definedName>
    <definedName name="_____DAI1">#REF!</definedName>
    <definedName name="_____DAT321" localSheetId="0">'[8]#REF'!$BA$5:$BD$124</definedName>
    <definedName name="_____DAT321">'[9]#REF'!$BA$5:$BD$124</definedName>
    <definedName name="_____ELV1" localSheetId="0">#REF!</definedName>
    <definedName name="_____ELV1">#REF!</definedName>
    <definedName name="_____H1" localSheetId="0">#REF!</definedName>
    <definedName name="_____H1">#REF!</definedName>
    <definedName name="_____H11" localSheetId="0">'[8]#REF'!$B$421:$R$453</definedName>
    <definedName name="_____H11">'[9]#REF'!$B$421:$R$453</definedName>
    <definedName name="_____H13" localSheetId="0">'[8]#REF'!$B$501:$R$533</definedName>
    <definedName name="_____H13">'[9]#REF'!$B$501:$R$533</definedName>
    <definedName name="_____H14" localSheetId="0">'[8]#REF'!$B$541:$R$573</definedName>
    <definedName name="_____H14">'[9]#REF'!$B$541:$R$573</definedName>
    <definedName name="_____H15" localSheetId="0">'[8]#REF'!$B$581:$R$613</definedName>
    <definedName name="_____H15">'[9]#REF'!$B$581:$R$613</definedName>
    <definedName name="_____HY10" localSheetId="0">'[8]#REF'!$B$381:$R$413</definedName>
    <definedName name="_____HY10">'[9]#REF'!$B$381:$R$413</definedName>
    <definedName name="_____HY12" localSheetId="0">'[8]#REF'!$B$461:$R$493</definedName>
    <definedName name="_____HY12">'[9]#REF'!$B$461:$R$493</definedName>
    <definedName name="_____ken15" localSheetId="0">#REF!</definedName>
    <definedName name="_____ken15">#REF!</definedName>
    <definedName name="_____MI1" localSheetId="0">#REF!</definedName>
    <definedName name="_____MI1">#REF!</definedName>
    <definedName name="_____MM1" localSheetId="0">#REF!</definedName>
    <definedName name="_____MM1">#REF!</definedName>
    <definedName name="_____MM2" localSheetId="0">#REF!</definedName>
    <definedName name="_____MM2">#REF!</definedName>
    <definedName name="_____MM3" localSheetId="0" hidden="1">{"'電灯ｺﾝｾﾝﾄ'!$C$88"}</definedName>
    <definedName name="_____MM3">#REF!</definedName>
    <definedName name="_____MM4">#REF!</definedName>
    <definedName name="_____MM5">#REF!</definedName>
    <definedName name="_____MM6">#REF!</definedName>
    <definedName name="_____PE1">#REF!</definedName>
    <definedName name="_____PE2">#REF!</definedName>
    <definedName name="_____Ｑ１２３">#REF!</definedName>
    <definedName name="_____SK1">#N/A</definedName>
    <definedName name="_____SK11">#N/A</definedName>
    <definedName name="_____SK2">#N/A</definedName>
    <definedName name="_____SK3">#N/A</definedName>
    <definedName name="_____SK4">#N/A</definedName>
    <definedName name="_____SK5">#N/A</definedName>
    <definedName name="_____SK6">#N/A</definedName>
    <definedName name="_____SK7">#N/A</definedName>
    <definedName name="_____SK8">#N/A</definedName>
    <definedName name="_____SK9">#N/A</definedName>
    <definedName name="_____SU1" localSheetId="0">#REF!</definedName>
    <definedName name="_____SU1">#REF!</definedName>
    <definedName name="_____SUB2" localSheetId="0">#REF!</definedName>
    <definedName name="_____SUB2">#REF!</definedName>
    <definedName name="_____ｔｖ2" localSheetId="0" hidden="1">{"'電灯ｺﾝｾﾝﾄ'!$C$88"}</definedName>
    <definedName name="_____ｔｖ2" hidden="1">{"'電灯ｺﾝｾﾝﾄ'!$C$88"}</definedName>
    <definedName name="_____ｔｖ3" localSheetId="0" hidden="1">{"'電灯ｺﾝｾﾝﾄ'!$C$88"}</definedName>
    <definedName name="_____ｔｖ3" hidden="1">{"'電灯ｺﾝｾﾝﾄ'!$C$88"}</definedName>
    <definedName name="_____Win98">[15]比較表!$B$2:$N$20</definedName>
    <definedName name="_____xlnm.Print_Area_1">#N/A</definedName>
    <definedName name="____1" localSheetId="0">#REF!</definedName>
    <definedName name="____1">#REF!</definedName>
    <definedName name="____3行必要" localSheetId="0">#REF!</definedName>
    <definedName name="____3行必要">#REF!</definedName>
    <definedName name="____Ａ１" localSheetId="0">#REF!</definedName>
    <definedName name="____Ａ１">'[1]代価表 '!$A$1</definedName>
    <definedName name="____A2" localSheetId="0">#REF!</definedName>
    <definedName name="____A2">#REF!</definedName>
    <definedName name="____A3" localSheetId="0">#REF!</definedName>
    <definedName name="____A3">#REF!</definedName>
    <definedName name="____A341337">#REF!</definedName>
    <definedName name="____A4">#REF!</definedName>
    <definedName name="____aaa1">#REF!</definedName>
    <definedName name="____aaa2">#REF!</definedName>
    <definedName name="____B1">#REF!</definedName>
    <definedName name="____B2">#REF!</definedName>
    <definedName name="____B3">#REF!</definedName>
    <definedName name="____B5">#REF!</definedName>
    <definedName name="____C">#REF!</definedName>
    <definedName name="____C300200" localSheetId="0">[2]資材単価!$G$9</definedName>
    <definedName name="____C300200">'[11]  表シート  '!$G$9</definedName>
    <definedName name="____C303800" localSheetId="0">[2]資材単価!$G$25</definedName>
    <definedName name="____C303800">'[11]  表シート  '!$G$25</definedName>
    <definedName name="____C370003" localSheetId="0">[2]資材単価!$G$46</definedName>
    <definedName name="____C370003">'[11]  表シート  '!$G$46</definedName>
    <definedName name="____C370135" localSheetId="0">[2]資材単価!$G$47</definedName>
    <definedName name="____C370135">'[11]  表シート  '!$G$47</definedName>
    <definedName name="____C370240" localSheetId="0">[2]資材単価!$G$48</definedName>
    <definedName name="____C370240">'[11]  表シート  '!$G$48</definedName>
    <definedName name="____C370320" localSheetId="0">[13]資材単価!$I$80</definedName>
    <definedName name="____C370320">[14]資材単価!$I$80</definedName>
    <definedName name="____C370400" localSheetId="0">[13]資材単価!$I$81</definedName>
    <definedName name="____C370400">[14]資材単価!$I$81</definedName>
    <definedName name="____C370450" localSheetId="0">[13]資材単価!#REF!</definedName>
    <definedName name="____C370450">[14]資材単価!#REF!</definedName>
    <definedName name="____C370500" localSheetId="0">[2]資材単価!$G$51</definedName>
    <definedName name="____C370500">'[11]  表シート  '!$G$51</definedName>
    <definedName name="____C370600" localSheetId="0">[2]資材単価!$G$52</definedName>
    <definedName name="____C370600">'[11]  表シート  '!$G$52</definedName>
    <definedName name="____C370800" localSheetId="0">[13]資材単価!$I$84</definedName>
    <definedName name="____C370800">[14]資材単価!$I$84</definedName>
    <definedName name="____C371100" localSheetId="0">[13]資材単価!$I$85</definedName>
    <definedName name="____C371100">[14]資材単価!$I$85</definedName>
    <definedName name="____C371200" localSheetId="0">[13]資材単価!$I$86</definedName>
    <definedName name="____C371200">[14]資材単価!$I$86</definedName>
    <definedName name="____C371300" localSheetId="0">[13]資材単価!$I$87</definedName>
    <definedName name="____C371300">[14]資材単価!$I$87</definedName>
    <definedName name="____C371625" localSheetId="0">[2]資材単価!$G$57</definedName>
    <definedName name="____C371625">'[11]  表シート  '!$G$57</definedName>
    <definedName name="____C371630" localSheetId="0">[2]資材単価!$G$58</definedName>
    <definedName name="____C371630">'[11]  表シート  '!$G$58</definedName>
    <definedName name="____C371640" localSheetId="0">[2]資材単価!$G$59</definedName>
    <definedName name="____C371640">'[11]  表シート  '!$G$59</definedName>
    <definedName name="____C371650" localSheetId="0">[2]資材単価!$G$60</definedName>
    <definedName name="____C371650">'[11]  表シート  '!$G$60</definedName>
    <definedName name="____C371725" localSheetId="0">[2]資材単価!$G$61</definedName>
    <definedName name="____C371725">'[11]  表シート  '!$G$61</definedName>
    <definedName name="____C371730" localSheetId="0">[2]資材単価!$G$62</definedName>
    <definedName name="____C371730">'[11]  表シート  '!$G$62</definedName>
    <definedName name="____C371740" localSheetId="0">[2]資材単価!$G$63</definedName>
    <definedName name="____C371740">'[11]  表シート  '!$G$63</definedName>
    <definedName name="____C371750" localSheetId="0">[2]資材単価!$G$64</definedName>
    <definedName name="____C371750">'[11]  表シート  '!$G$64</definedName>
    <definedName name="____C460211" localSheetId="0">[2]資材単価!$G$107</definedName>
    <definedName name="____C460211">'[11]  表シート  '!$G$107</definedName>
    <definedName name="____C480900" localSheetId="0">[2]資材単価!$G$114</definedName>
    <definedName name="____C480900">'[11]  表シート  '!$G$114</definedName>
    <definedName name="____C481000" localSheetId="0">[2]資材単価!$G$115</definedName>
    <definedName name="____C481000">'[11]  表シート  '!$G$115</definedName>
    <definedName name="____DAI1" localSheetId="0">#REF!</definedName>
    <definedName name="____DAI1">#REF!</definedName>
    <definedName name="____DAT321" localSheetId="0">'[8]#REF'!$BA$5:$BD$124</definedName>
    <definedName name="____DAT321">'[9]#REF'!$BA$5:$BD$124</definedName>
    <definedName name="____ELV1" localSheetId="0">#REF!</definedName>
    <definedName name="____ELV1">#REF!</definedName>
    <definedName name="____fuz3" localSheetId="0">#REF!</definedName>
    <definedName name="____fuz3">#REF!</definedName>
    <definedName name="____gai3" localSheetId="0">[17]外構!#REF!</definedName>
    <definedName name="____gai3">[17]外構!#REF!</definedName>
    <definedName name="____H1" localSheetId="0">#REF!</definedName>
    <definedName name="____H1">#REF!</definedName>
    <definedName name="____H11" localSheetId="0">'[8]#REF'!$B$421:$R$453</definedName>
    <definedName name="____H11">'[9]#REF'!$B$421:$R$453</definedName>
    <definedName name="____H13" localSheetId="0">'[8]#REF'!$B$501:$R$533</definedName>
    <definedName name="____H13">'[9]#REF'!$B$501:$R$533</definedName>
    <definedName name="____H14" localSheetId="0">'[8]#REF'!$B$541:$R$573</definedName>
    <definedName name="____H14">'[9]#REF'!$B$541:$R$573</definedName>
    <definedName name="____H15" localSheetId="0">'[8]#REF'!$B$581:$R$613</definedName>
    <definedName name="____H15">'[9]#REF'!$B$581:$R$613</definedName>
    <definedName name="____HY10" localSheetId="0">'[8]#REF'!$B$381:$R$413</definedName>
    <definedName name="____HY10">'[9]#REF'!$B$381:$R$413</definedName>
    <definedName name="____HY12" localSheetId="0">'[8]#REF'!$B$461:$R$493</definedName>
    <definedName name="____HY12">'[9]#REF'!$B$461:$R$493</definedName>
    <definedName name="____ken1" localSheetId="0">#REF!</definedName>
    <definedName name="____ken1">#REF!</definedName>
    <definedName name="____ken10" localSheetId="0">#REF!</definedName>
    <definedName name="____ken10">#REF!</definedName>
    <definedName name="____ken11" localSheetId="0">#REF!</definedName>
    <definedName name="____ken11">#REF!</definedName>
    <definedName name="____ken12">#REF!</definedName>
    <definedName name="____ken13">#REF!</definedName>
    <definedName name="____ken14">#REF!</definedName>
    <definedName name="____ken15">#REF!</definedName>
    <definedName name="____ken16">#REF!</definedName>
    <definedName name="____ken2">#REF!</definedName>
    <definedName name="____ken3">#REF!</definedName>
    <definedName name="____ken4">#REF!</definedName>
    <definedName name="____ken5">#REF!</definedName>
    <definedName name="____ken6">#REF!</definedName>
    <definedName name="____ken7">#REF!</definedName>
    <definedName name="____ken8">#REF!</definedName>
    <definedName name="____ken9">#REF!</definedName>
    <definedName name="____MI1">#REF!</definedName>
    <definedName name="____MM1">#REF!</definedName>
    <definedName name="____MM2">#REF!</definedName>
    <definedName name="____MM3">#REF!</definedName>
    <definedName name="____MM4">#REF!</definedName>
    <definedName name="____MM5">#REF!</definedName>
    <definedName name="____MM6">#REF!</definedName>
    <definedName name="____PE1">#REF!</definedName>
    <definedName name="____PE2">#REF!</definedName>
    <definedName name="____Ｑ１２３">#REF!</definedName>
    <definedName name="____SK1">#REF!</definedName>
    <definedName name="____SK11">#REF!</definedName>
    <definedName name="____SK2">#REF!</definedName>
    <definedName name="____SK3">#REF!</definedName>
    <definedName name="____SK4">#REF!</definedName>
    <definedName name="____SK5">#REF!</definedName>
    <definedName name="____SK6">#REF!</definedName>
    <definedName name="____SK7">#REF!</definedName>
    <definedName name="____SK8">#REF!</definedName>
    <definedName name="____SK9">#REF!</definedName>
    <definedName name="____SU1">#REF!</definedName>
    <definedName name="____SUB2">#REF!</definedName>
    <definedName name="____ｔｖ2" localSheetId="0" hidden="1">{"'電灯ｺﾝｾﾝﾄ'!$C$88"}</definedName>
    <definedName name="____ｔｖ2" hidden="1">{"'電灯ｺﾝｾﾝﾄ'!$C$88"}</definedName>
    <definedName name="____ｔｖ3" localSheetId="0" hidden="1">{"'電灯ｺﾝｾﾝﾄ'!$C$88"}</definedName>
    <definedName name="____ｔｖ3" hidden="1">{"'電灯ｺﾝｾﾝﾄ'!$C$88"}</definedName>
    <definedName name="____Win98" localSheetId="0">[18]比較表!$B$2:$N$20</definedName>
    <definedName name="____Win98">[19]比較表!$B$2:$N$20</definedName>
    <definedName name="____xlnm.Print_Area_1">#N/A</definedName>
    <definedName name="____xlnm.Print_Titles">"#N/A"</definedName>
    <definedName name="____xlnm_Print_Area">"#ref!"</definedName>
    <definedName name="____xlnm_Print_Titles">NA()</definedName>
    <definedName name="___1" localSheetId="0">#REF!</definedName>
    <definedName name="___1">#REF!</definedName>
    <definedName name="___3行必要" localSheetId="0">#REF!</definedName>
    <definedName name="___3行必要">#REF!</definedName>
    <definedName name="___Ａ１" localSheetId="0">#REF!</definedName>
    <definedName name="___Ａ１">'[1]代価表 '!$A$1</definedName>
    <definedName name="___A2" localSheetId="0">#REF!</definedName>
    <definedName name="___A2">#REF!</definedName>
    <definedName name="___A3" localSheetId="0">#REF!</definedName>
    <definedName name="___A3">#REF!</definedName>
    <definedName name="___A341337">#REF!</definedName>
    <definedName name="___A4">#REF!</definedName>
    <definedName name="___aaa1" localSheetId="0">#REF!</definedName>
    <definedName name="___aaa1">#REF!</definedName>
    <definedName name="___aaa2" localSheetId="0">#REF!</definedName>
    <definedName name="___aaa2">#REF!</definedName>
    <definedName name="___B1">#REF!</definedName>
    <definedName name="___B2" localSheetId="0">#REF!</definedName>
    <definedName name="___B2">#REF!</definedName>
    <definedName name="___B3">#REF!</definedName>
    <definedName name="___B5">#REF!</definedName>
    <definedName name="___C">#REF!</definedName>
    <definedName name="___C300200" localSheetId="0">[2]資材単価!$G$9</definedName>
    <definedName name="___C300200">'[11]  表シート  '!$G$9</definedName>
    <definedName name="___C303800" localSheetId="0">[2]資材単価!$G$25</definedName>
    <definedName name="___C303800">'[11]  表シート  '!$G$25</definedName>
    <definedName name="___C370003" localSheetId="0">[2]資材単価!$G$46</definedName>
    <definedName name="___C370003">'[11]  表シート  '!$G$46</definedName>
    <definedName name="___C370135" localSheetId="0">[2]資材単価!$G$47</definedName>
    <definedName name="___C370135">'[11]  表シート  '!$G$47</definedName>
    <definedName name="___C370240" localSheetId="0">[2]資材単価!$G$48</definedName>
    <definedName name="___C370240">'[11]  表シート  '!$G$48</definedName>
    <definedName name="___C370320" localSheetId="0">[13]資材単価!$I$80</definedName>
    <definedName name="___C370320">[14]資材単価!$I$80</definedName>
    <definedName name="___C370400" localSheetId="0">[13]資材単価!$I$81</definedName>
    <definedName name="___C370400">[14]資材単価!$I$81</definedName>
    <definedName name="___C370450" localSheetId="0">#REF!</definedName>
    <definedName name="___C370450">[14]資材単価!#REF!</definedName>
    <definedName name="___C370500" localSheetId="0">[2]資材単価!$G$51</definedName>
    <definedName name="___C370500">'[11]  表シート  '!$G$51</definedName>
    <definedName name="___C370600" localSheetId="0">[2]資材単価!$G$52</definedName>
    <definedName name="___C370600">'[11]  表シート  '!$G$52</definedName>
    <definedName name="___C370800" localSheetId="0">[13]資材単価!$I$84</definedName>
    <definedName name="___C370800">[14]資材単価!$I$84</definedName>
    <definedName name="___C371100" localSheetId="0">[13]資材単価!$I$85</definedName>
    <definedName name="___C371100">[14]資材単価!$I$85</definedName>
    <definedName name="___C371200" localSheetId="0">[13]資材単価!$I$86</definedName>
    <definedName name="___C371200">[14]資材単価!$I$86</definedName>
    <definedName name="___C371300" localSheetId="0">[13]資材単価!$I$87</definedName>
    <definedName name="___C371300">[14]資材単価!$I$87</definedName>
    <definedName name="___C371625" localSheetId="0">[2]資材単価!$G$57</definedName>
    <definedName name="___C371625">'[11]  表シート  '!$G$57</definedName>
    <definedName name="___C371630" localSheetId="0">[2]資材単価!$G$58</definedName>
    <definedName name="___C371630">'[11]  表シート  '!$G$58</definedName>
    <definedName name="___C371640" localSheetId="0">[2]資材単価!$G$59</definedName>
    <definedName name="___C371640">'[11]  表シート  '!$G$59</definedName>
    <definedName name="___C371650" localSheetId="0">[2]資材単価!$G$60</definedName>
    <definedName name="___C371650">'[11]  表シート  '!$G$60</definedName>
    <definedName name="___C371725" localSheetId="0">[2]資材単価!$G$61</definedName>
    <definedName name="___C371725">'[11]  表シート  '!$G$61</definedName>
    <definedName name="___C371730" localSheetId="0">[2]資材単価!$G$62</definedName>
    <definedName name="___C371730">'[11]  表シート  '!$G$62</definedName>
    <definedName name="___C371740" localSheetId="0">[2]資材単価!$G$63</definedName>
    <definedName name="___C371740">'[11]  表シート  '!$G$63</definedName>
    <definedName name="___C371750" localSheetId="0">[2]資材単価!$G$64</definedName>
    <definedName name="___C371750">'[11]  表シート  '!$G$64</definedName>
    <definedName name="___C460211" localSheetId="0">[2]資材単価!$G$107</definedName>
    <definedName name="___C460211">'[11]  表シート  '!$G$107</definedName>
    <definedName name="___C480900" localSheetId="0">[2]資材単価!$G$114</definedName>
    <definedName name="___C480900">'[11]  表シート  '!$G$114</definedName>
    <definedName name="___C481000" localSheetId="0">[2]資材単価!$G$115</definedName>
    <definedName name="___C481000">'[11]  表シート  '!$G$115</definedName>
    <definedName name="___DAI1" localSheetId="0">#REF!</definedName>
    <definedName name="___DAI1">#REF!</definedName>
    <definedName name="___DAT321" localSheetId="0">'[8]#REF'!$BA$5:$BD$124</definedName>
    <definedName name="___DAT321">'[9]#REF'!$BA$5:$BD$124</definedName>
    <definedName name="___ECO01" localSheetId="0">[20]細目!#REF!</definedName>
    <definedName name="___ECO01">[21]細目!#REF!</definedName>
    <definedName name="___ELV1" localSheetId="0">#REF!</definedName>
    <definedName name="___ELV1">#REF!</definedName>
    <definedName name="___fuz3" localSheetId="0">#REF!</definedName>
    <definedName name="___fuz3">#REF!</definedName>
    <definedName name="___gai3" localSheetId="0">[17]外構!#REF!</definedName>
    <definedName name="___gai3">[17]外構!#REF!</definedName>
    <definedName name="___H1" localSheetId="0">#REF!</definedName>
    <definedName name="___H1">#REF!</definedName>
    <definedName name="___H11" localSheetId="0">'[8]#REF'!$B$421:$R$453</definedName>
    <definedName name="___H11">'[9]#REF'!$B$421:$R$453</definedName>
    <definedName name="___H13" localSheetId="0">'[8]#REF'!$B$501:$R$533</definedName>
    <definedName name="___H13">'[9]#REF'!$B$501:$R$533</definedName>
    <definedName name="___H14" localSheetId="0">'[8]#REF'!$B$541:$R$573</definedName>
    <definedName name="___H14">'[9]#REF'!$B$541:$R$573</definedName>
    <definedName name="___H15" localSheetId="0">'[8]#REF'!$B$581:$R$613</definedName>
    <definedName name="___H15">'[9]#REF'!$B$581:$R$613</definedName>
    <definedName name="___HY10" localSheetId="0">'[8]#REF'!$B$381:$R$413</definedName>
    <definedName name="___HY10">'[9]#REF'!$B$381:$R$413</definedName>
    <definedName name="___HY12" localSheetId="0">'[8]#REF'!$B$461:$R$493</definedName>
    <definedName name="___HY12">'[9]#REF'!$B$461:$R$493</definedName>
    <definedName name="___ISI01" localSheetId="0">[20]細目!#REF!</definedName>
    <definedName name="___ISI01">[21]細目!#REF!</definedName>
    <definedName name="___iv65555" localSheetId="0">#REF!</definedName>
    <definedName name="___iv65555">#REF!</definedName>
    <definedName name="___KCO01" localSheetId="0">[20]細目!#REF!</definedName>
    <definedName name="___KCO01">[21]細目!#REF!</definedName>
    <definedName name="___ken1" localSheetId="0">#REF!</definedName>
    <definedName name="___ken1">#REF!</definedName>
    <definedName name="___ken10" localSheetId="0">#REF!</definedName>
    <definedName name="___ken10">#REF!</definedName>
    <definedName name="___ken11" localSheetId="0">#REF!</definedName>
    <definedName name="___ken11">#REF!</definedName>
    <definedName name="___ken12">#REF!</definedName>
    <definedName name="___ken13">#REF!</definedName>
    <definedName name="___ken14">#REF!</definedName>
    <definedName name="___ken15" localSheetId="0">#REF!</definedName>
    <definedName name="___ken15">#REF!</definedName>
    <definedName name="___ken16">#REF!</definedName>
    <definedName name="___ken2">#REF!</definedName>
    <definedName name="___ken22">#REF!</definedName>
    <definedName name="___ken3">#REF!</definedName>
    <definedName name="___ken4">#REF!</definedName>
    <definedName name="___ken40">#REF!</definedName>
    <definedName name="___ken5">#REF!</definedName>
    <definedName name="___ken6">#REF!</definedName>
    <definedName name="___ken7">#REF!</definedName>
    <definedName name="___ken8">#REF!</definedName>
    <definedName name="___ken9">#REF!</definedName>
    <definedName name="___LOO01" localSheetId="0">[20]細目!#REF!</definedName>
    <definedName name="___LOO01">[21]細目!#REF!</definedName>
    <definedName name="___LOO02" localSheetId="0">[20]細目!#REF!</definedName>
    <definedName name="___LOO02">[21]細目!#REF!</definedName>
    <definedName name="___LOO03" localSheetId="0">[20]細目!#REF!</definedName>
    <definedName name="___LOO03">[21]細目!#REF!</definedName>
    <definedName name="___M65555" localSheetId="0">#REF!</definedName>
    <definedName name="___M65555">#REF!</definedName>
    <definedName name="___MI1" localSheetId="0">#REF!</definedName>
    <definedName name="___MI1">#REF!</definedName>
    <definedName name="___MM1" localSheetId="0">#REF!</definedName>
    <definedName name="___MM1">#REF!</definedName>
    <definedName name="___MM2">#REF!</definedName>
    <definedName name="___MM3" localSheetId="0" hidden="1">{"'電灯ｺﾝｾﾝﾄ'!$C$88"}</definedName>
    <definedName name="___MM3">#REF!</definedName>
    <definedName name="___MM4">#REF!</definedName>
    <definedName name="___MM5">#REF!</definedName>
    <definedName name="___MM6">#REF!</definedName>
    <definedName name="___PE1">#REF!</definedName>
    <definedName name="___PE2">#REF!</definedName>
    <definedName name="___Ｑ１２３">#REF!</definedName>
    <definedName name="___SK1">#N/A</definedName>
    <definedName name="___SK11">#N/A</definedName>
    <definedName name="___SK2">#N/A</definedName>
    <definedName name="___SK3">#N/A</definedName>
    <definedName name="___SK4">#N/A</definedName>
    <definedName name="___SK5">#N/A</definedName>
    <definedName name="___SK6">#N/A</definedName>
    <definedName name="___SK7">#N/A</definedName>
    <definedName name="___SK8">#N/A</definedName>
    <definedName name="___SK9">#N/A</definedName>
    <definedName name="___stm01" localSheetId="0">#REF!</definedName>
    <definedName name="___stm01">#REF!</definedName>
    <definedName name="___stm02" localSheetId="0">#REF!</definedName>
    <definedName name="___stm02">#REF!</definedName>
    <definedName name="___stm03" localSheetId="0">#REF!</definedName>
    <definedName name="___stm03">#REF!</definedName>
    <definedName name="___stm04">#REF!</definedName>
    <definedName name="___stm05">#REF!</definedName>
    <definedName name="___stm06">#REF!</definedName>
    <definedName name="___stm07">#REF!</definedName>
    <definedName name="___stm08">#REF!</definedName>
    <definedName name="___stm09">#REF!</definedName>
    <definedName name="___stm10">#REF!</definedName>
    <definedName name="___stm11">#REF!</definedName>
    <definedName name="___stm12">#REF!</definedName>
    <definedName name="___stm13">#REF!</definedName>
    <definedName name="___stm14">#REF!</definedName>
    <definedName name="___SU01" localSheetId="0">[20]細目!#REF!</definedName>
    <definedName name="___SU01">[21]細目!#REF!</definedName>
    <definedName name="___SU02" localSheetId="0">[20]細目!#REF!</definedName>
    <definedName name="___SU02">[21]細目!#REF!</definedName>
    <definedName name="___SU03" localSheetId="0">[20]細目!#REF!</definedName>
    <definedName name="___SU03">[21]細目!#REF!</definedName>
    <definedName name="___SU1" localSheetId="0">#REF!</definedName>
    <definedName name="___SU1">#REF!</definedName>
    <definedName name="___SUB01" localSheetId="0">[20]細目!#REF!</definedName>
    <definedName name="___SUB01">[21]細目!#REF!</definedName>
    <definedName name="___SUB1" localSheetId="0">[20]科目!#REF!</definedName>
    <definedName name="___SUB1">[21]科目!#REF!</definedName>
    <definedName name="___SUB2" localSheetId="0">[20]科目!#REF!</definedName>
    <definedName name="___SUB2">[21]科目!#REF!</definedName>
    <definedName name="___ｔｖ2" localSheetId="0" hidden="1">{"'電灯ｺﾝｾﾝﾄ'!$C$88"}</definedName>
    <definedName name="___ｔｖ2" hidden="1">{"'電灯ｺﾝｾﾝﾄ'!$C$88"}</definedName>
    <definedName name="___ｔｖ3" localSheetId="0" hidden="1">{"'電灯ｺﾝｾﾝﾄ'!$C$88"}</definedName>
    <definedName name="___ｔｖ3" hidden="1">{"'電灯ｺﾝｾﾝﾄ'!$C$88"}</definedName>
    <definedName name="___ｖｐ４０">#REF!</definedName>
    <definedName name="___Win98" localSheetId="0">#REF!</definedName>
    <definedName name="___Win98">[19]比較表!$B$2:$N$20</definedName>
    <definedName name="___xlnm.Print_Area_1">#N/A</definedName>
    <definedName name="___xlnm.Print_Titles">"#N/A"</definedName>
    <definedName name="___xlnm_Print_Area">"#ref!"</definedName>
    <definedName name="___xlnm_Print_Titles">NA()</definedName>
    <definedName name="___YU1">#REF!</definedName>
    <definedName name="__1" localSheetId="0">#REF!</definedName>
    <definedName name="__1">#REF!</definedName>
    <definedName name="__10A3_">#REF!</definedName>
    <definedName name="__11A4_">#REF!</definedName>
    <definedName name="__12B1_">#REF!</definedName>
    <definedName name="__13B2_">#REF!</definedName>
    <definedName name="__14B3_">#REF!</definedName>
    <definedName name="__15GOTO_I10">#REF!</definedName>
    <definedName name="__16GOTO_L10">#REF!</definedName>
    <definedName name="__17GOTO_R10">#REF!</definedName>
    <definedName name="__18QUIT">#REF!</definedName>
    <definedName name="__19RETURN">#REF!</definedName>
    <definedName name="__1PPOML10">#REF!</definedName>
    <definedName name="__20_1">#REF!</definedName>
    <definedName name="__21_3行必要">#REF!</definedName>
    <definedName name="__22A1_">#REF!</definedName>
    <definedName name="__23A_1">#REF!</definedName>
    <definedName name="__24A2_">#REF!</definedName>
    <definedName name="__25A_2">#REF!</definedName>
    <definedName name="__26A3_">#REF!</definedName>
    <definedName name="__27A_3">#REF!</definedName>
    <definedName name="__27H1_" localSheetId="0">#REF!</definedName>
    <definedName name="__27H1_">#REF!</definedName>
    <definedName name="__28A4_">#REF!</definedName>
    <definedName name="__29B1_">#REF!</definedName>
    <definedName name="__2PPOML2">#REF!</definedName>
    <definedName name="__30B2_">#REF!</definedName>
    <definedName name="__31B3_">#REF!</definedName>
    <definedName name="__32B5_">#REF!</definedName>
    <definedName name="__33C_">#REF!</definedName>
    <definedName name="__3WCS12">#REF!</definedName>
    <definedName name="__3行必要">#REF!</definedName>
    <definedName name="__4WCS14">#REF!</definedName>
    <definedName name="__5WCS4">#REF!</definedName>
    <definedName name="__6WCS5">#REF!</definedName>
    <definedName name="__7WCS6">#REF!</definedName>
    <definedName name="__8A1_">#REF!</definedName>
    <definedName name="__9A2_">#REF!</definedName>
    <definedName name="__Ａ１" localSheetId="0">#REF!</definedName>
    <definedName name="__Ａ１">'[1]代価表 '!$A$1</definedName>
    <definedName name="__A2" localSheetId="0">#REF!</definedName>
    <definedName name="__A2">#REF!</definedName>
    <definedName name="__A3" localSheetId="0">#REF!</definedName>
    <definedName name="__A3">#REF!</definedName>
    <definedName name="__A341337">#REF!</definedName>
    <definedName name="__A4">#REF!</definedName>
    <definedName name="__aaa1" localSheetId="0">#REF!</definedName>
    <definedName name="__aaa1">#REF!</definedName>
    <definedName name="__aaa2" localSheetId="0">#REF!</definedName>
    <definedName name="__aaa2">#REF!</definedName>
    <definedName name="__AB100000">#REF!</definedName>
    <definedName name="__AB67474">#REF!</definedName>
    <definedName name="__AB70047">#REF!</definedName>
    <definedName name="__AT1">#REF!</definedName>
    <definedName name="__B1">#REF!</definedName>
    <definedName name="__B2" localSheetId="0">#REF!</definedName>
    <definedName name="__B2">#REF!</definedName>
    <definedName name="__B3">#REF!</definedName>
    <definedName name="__B5">#REF!</definedName>
    <definedName name="__C">#REF!</definedName>
    <definedName name="__C300200" localSheetId="0">[22]資材単価!$G$9</definedName>
    <definedName name="__C300200">[4]資材単価!$I$10</definedName>
    <definedName name="__C303800" localSheetId="0">[22]資材単価!$G$25</definedName>
    <definedName name="__C303800">[4]資材単価!$I$27</definedName>
    <definedName name="__C370003" localSheetId="0">[22]資材単価!$G$46</definedName>
    <definedName name="__C370003">[4]資材単価!$I$45</definedName>
    <definedName name="__C370135" localSheetId="0">[22]資材単価!$G$47</definedName>
    <definedName name="__C370135">[4]資材単価!$I$46</definedName>
    <definedName name="__C370240" localSheetId="0">[22]資材単価!$G$48</definedName>
    <definedName name="__C370240">[4]資材単価!$I$47</definedName>
    <definedName name="__C370320" localSheetId="0">#REF!</definedName>
    <definedName name="__C370320">[14]資材単価!$I$80</definedName>
    <definedName name="__C370400" localSheetId="0">#REF!</definedName>
    <definedName name="__C370400">[14]資材単価!$I$81</definedName>
    <definedName name="__C370450" localSheetId="0">[13]資材単価!#REF!</definedName>
    <definedName name="__C370450">[14]資材単価!#REF!</definedName>
    <definedName name="__C370500" localSheetId="0">[22]資材単価!$G$51</definedName>
    <definedName name="__C370500">[4]資材単価!$I$50</definedName>
    <definedName name="__C370600" localSheetId="0">[22]資材単価!$G$52</definedName>
    <definedName name="__C370600">[4]資材単価!$I$51</definedName>
    <definedName name="__C370800" localSheetId="0">#REF!</definedName>
    <definedName name="__C370800">[14]資材単価!$I$84</definedName>
    <definedName name="__C371100" localSheetId="0">#REF!</definedName>
    <definedName name="__C371100">[14]資材単価!$I$85</definedName>
    <definedName name="__C371200" localSheetId="0">#REF!</definedName>
    <definedName name="__C371200">[14]資材単価!$I$86</definedName>
    <definedName name="__C371300" localSheetId="0">#REF!</definedName>
    <definedName name="__C371300">[14]資材単価!$I$87</definedName>
    <definedName name="__C371625" localSheetId="0">[22]資材単価!$G$57</definedName>
    <definedName name="__C371625">[4]資材単価!$I$56</definedName>
    <definedName name="__C371630" localSheetId="0">[22]資材単価!$G$58</definedName>
    <definedName name="__C371630">[4]資材単価!$I$57</definedName>
    <definedName name="__C371640" localSheetId="0">[22]資材単価!$G$59</definedName>
    <definedName name="__C371640">[4]資材単価!$I$58</definedName>
    <definedName name="__C371650" localSheetId="0">[22]資材単価!$G$60</definedName>
    <definedName name="__C371650">[4]資材単価!$I$59</definedName>
    <definedName name="__C371725" localSheetId="0">[22]資材単価!$G$61</definedName>
    <definedName name="__C371725">[4]資材単価!$I$60</definedName>
    <definedName name="__C371730" localSheetId="0">[22]資材単価!$G$62</definedName>
    <definedName name="__C371730">[4]資材単価!$I$61</definedName>
    <definedName name="__C371740" localSheetId="0">[22]資材単価!$G$63</definedName>
    <definedName name="__C371740">[4]資材単価!$I$62</definedName>
    <definedName name="__C371750" localSheetId="0">[22]資材単価!$G$64</definedName>
    <definedName name="__C371750">[4]資材単価!$I$63</definedName>
    <definedName name="__C460211" localSheetId="0">[22]資材単価!$G$107</definedName>
    <definedName name="__C460211">[4]資材単価!$I$96</definedName>
    <definedName name="__C480900" localSheetId="0">[22]資材単価!$G$114</definedName>
    <definedName name="__C480900">[4]資材単価!$I$103</definedName>
    <definedName name="__C481000" localSheetId="0">[22]資材単価!$G$115</definedName>
    <definedName name="__C481000">[4]資材単価!$I$104</definedName>
    <definedName name="__CLN11" localSheetId="0">#REF!</definedName>
    <definedName name="__CLN11">#REF!</definedName>
    <definedName name="__CPU2" localSheetId="0">#REF!</definedName>
    <definedName name="__CPU2">#REF!</definedName>
    <definedName name="__CPU3">#REF!</definedName>
    <definedName name="__CUT20">#REF!</definedName>
    <definedName name="__CUT200">#REF!</definedName>
    <definedName name="__CUT201">#REF!</definedName>
    <definedName name="__CUT202">#REF!</definedName>
    <definedName name="__CUT211">#REF!</definedName>
    <definedName name="__DAI1">#REF!</definedName>
    <definedName name="__DAN11">#REF!</definedName>
    <definedName name="__DAN111">#REF!</definedName>
    <definedName name="__DAN112">#REF!</definedName>
    <definedName name="__DAN21">#REF!</definedName>
    <definedName name="__DAN22">#REF!</definedName>
    <definedName name="__DAN23">#REF!</definedName>
    <definedName name="__DAN24">#REF!</definedName>
    <definedName name="__DAT321" localSheetId="0">#REF!</definedName>
    <definedName name="__DAT321">'[9]#REF'!$BA$5:$BD$124</definedName>
    <definedName name="__ECO01" localSheetId="0">[20]細目!#REF!</definedName>
    <definedName name="__ECO01">[21]細目!#REF!</definedName>
    <definedName name="__ELV1" localSheetId="0">#REF!</definedName>
    <definedName name="__ELV1">#REF!</definedName>
    <definedName name="__fuz3" localSheetId="0">#REF!</definedName>
    <definedName name="__fuz3">#REF!</definedName>
    <definedName name="__gai3" localSheetId="0">[17]外構!#REF!</definedName>
    <definedName name="__gai3">[17]外構!#REF!</definedName>
    <definedName name="__H1" localSheetId="0">#REF!</definedName>
    <definedName name="__H1">#REF!</definedName>
    <definedName name="__H11" localSheetId="0">'[8]#REF'!$B$421:$R$453</definedName>
    <definedName name="__H11">'[9]#REF'!$B$421:$R$453</definedName>
    <definedName name="__H13" localSheetId="0">'[8]#REF'!$B$501:$R$533</definedName>
    <definedName name="__H13">'[9]#REF'!$B$501:$R$533</definedName>
    <definedName name="__H14" localSheetId="0">'[8]#REF'!$B$541:$R$573</definedName>
    <definedName name="__H14">'[9]#REF'!$B$541:$R$573</definedName>
    <definedName name="__H15" localSheetId="0">'[8]#REF'!$B$581:$R$613</definedName>
    <definedName name="__H15">'[9]#REF'!$B$581:$R$613</definedName>
    <definedName name="__HLP1" localSheetId="0">#REF!</definedName>
    <definedName name="__HLP1">#REF!</definedName>
    <definedName name="__HLP2" localSheetId="0">#REF!</definedName>
    <definedName name="__HLP2">#REF!</definedName>
    <definedName name="__HLP3" localSheetId="0">#REF!</definedName>
    <definedName name="__HLP3">#REF!</definedName>
    <definedName name="__HLP4">#REF!</definedName>
    <definedName name="__HLP5">#REF!</definedName>
    <definedName name="__HY10" localSheetId="0">'[8]#REF'!$B$381:$R$413</definedName>
    <definedName name="__HY10">'[9]#REF'!$B$381:$R$413</definedName>
    <definedName name="__HY12" localSheetId="0">'[8]#REF'!$B$461:$R$493</definedName>
    <definedName name="__HY12">'[9]#REF'!$B$461:$R$493</definedName>
    <definedName name="__ISI01" localSheetId="0">[20]細目!#REF!</definedName>
    <definedName name="__ISI01">[21]細目!#REF!</definedName>
    <definedName name="__ITV2" localSheetId="0">#REF!</definedName>
    <definedName name="__ITV2">#REF!</definedName>
    <definedName name="__ITV3" localSheetId="0">#REF!</definedName>
    <definedName name="__ITV3">#REF!</definedName>
    <definedName name="__iv65555" localSheetId="0">#REF!</definedName>
    <definedName name="__iv65555">#REF!</definedName>
    <definedName name="__KCO01" localSheetId="0">[20]細目!#REF!</definedName>
    <definedName name="__KCO01">[21]細目!#REF!</definedName>
    <definedName name="__KEI1" localSheetId="0">#REF!</definedName>
    <definedName name="__KEI1">#REF!</definedName>
    <definedName name="__KEI10" localSheetId="0">[23]内訳!#REF!</definedName>
    <definedName name="__KEI10">[23]内訳!#REF!</definedName>
    <definedName name="__KEI11" localSheetId="0">[23]内訳!#REF!</definedName>
    <definedName name="__KEI11">[23]内訳!#REF!</definedName>
    <definedName name="__KEI12" localSheetId="0">[24]内訳!#REF!</definedName>
    <definedName name="__KEI12">[24]内訳!#REF!</definedName>
    <definedName name="__KEI13" localSheetId="0">#REF!</definedName>
    <definedName name="__KEI13">#REF!</definedName>
    <definedName name="__KEI14" localSheetId="0">[23]内訳!#REF!</definedName>
    <definedName name="__KEI14">[23]内訳!#REF!</definedName>
    <definedName name="__KEI15" localSheetId="0">[23]内訳!#REF!</definedName>
    <definedName name="__KEI15">[23]内訳!#REF!</definedName>
    <definedName name="__KEI2" localSheetId="0">#REF!</definedName>
    <definedName name="__KEI2">#REF!</definedName>
    <definedName name="__KEI3" localSheetId="0">#REF!</definedName>
    <definedName name="__KEI3">#REF!</definedName>
    <definedName name="__KEI4" localSheetId="0">[23]内訳!#REF!</definedName>
    <definedName name="__KEI4">[23]内訳!#REF!</definedName>
    <definedName name="__KEI5" localSheetId="0">#REF!</definedName>
    <definedName name="__KEI5">#REF!</definedName>
    <definedName name="__KEI6" localSheetId="0">#REF!</definedName>
    <definedName name="__KEI6">#REF!</definedName>
    <definedName name="__KEI7" localSheetId="0">#REF!</definedName>
    <definedName name="__KEI7">#REF!</definedName>
    <definedName name="__KEI8">#REF!</definedName>
    <definedName name="__KEI9">[24]内訳!#REF!</definedName>
    <definedName name="__ken1" localSheetId="0">#REF!</definedName>
    <definedName name="__ken1">#REF!</definedName>
    <definedName name="__ken10" localSheetId="0">#REF!</definedName>
    <definedName name="__ken10">#REF!</definedName>
    <definedName name="__ken11" localSheetId="0">#REF!</definedName>
    <definedName name="__ken11">#REF!</definedName>
    <definedName name="__ken12" localSheetId="0">#REF!</definedName>
    <definedName name="__ken12">#REF!</definedName>
    <definedName name="__ken13" localSheetId="0">#REF!</definedName>
    <definedName name="__ken13">#REF!</definedName>
    <definedName name="__ken14" localSheetId="0">#REF!</definedName>
    <definedName name="__ken14">#REF!</definedName>
    <definedName name="__ken15" localSheetId="0">#REF!</definedName>
    <definedName name="__ken15">#REF!</definedName>
    <definedName name="__ken16" localSheetId="0">#REF!</definedName>
    <definedName name="__ken16">#REF!</definedName>
    <definedName name="__ken2" localSheetId="0">#REF!</definedName>
    <definedName name="__ken2">#REF!</definedName>
    <definedName name="__ken22" localSheetId="0">#REF!</definedName>
    <definedName name="__ken22">#REF!</definedName>
    <definedName name="__ken3" localSheetId="0">#REF!</definedName>
    <definedName name="__ken3">#REF!</definedName>
    <definedName name="__ken4" localSheetId="0">#REF!</definedName>
    <definedName name="__ken4">#REF!</definedName>
    <definedName name="__ken40" localSheetId="0">#REF!</definedName>
    <definedName name="__ken40">#REF!</definedName>
    <definedName name="__ken5" localSheetId="0">#REF!</definedName>
    <definedName name="__ken5">#REF!</definedName>
    <definedName name="__ken6" localSheetId="0">#REF!</definedName>
    <definedName name="__ken6">#REF!</definedName>
    <definedName name="__ken7" localSheetId="0">#REF!</definedName>
    <definedName name="__ken7">#REF!</definedName>
    <definedName name="__ken8" localSheetId="0">#REF!</definedName>
    <definedName name="__ken8">#REF!</definedName>
    <definedName name="__ken9" localSheetId="0">#REF!</definedName>
    <definedName name="__ken9">#REF!</definedName>
    <definedName name="__KIS11">#REF!</definedName>
    <definedName name="__KOU1">#REF!</definedName>
    <definedName name="__KOU10">[23]内訳!#REF!</definedName>
    <definedName name="__KOU11">[23]内訳!#REF!</definedName>
    <definedName name="__KOU12">[24]内訳!#REF!</definedName>
    <definedName name="__KOU13" localSheetId="0">#REF!</definedName>
    <definedName name="__KOU13">#REF!</definedName>
    <definedName name="__KOU14" localSheetId="0">[23]内訳!#REF!</definedName>
    <definedName name="__KOU14">[23]内訳!#REF!</definedName>
    <definedName name="__KOU15" localSheetId="0">[23]内訳!#REF!</definedName>
    <definedName name="__KOU15">[23]内訳!#REF!</definedName>
    <definedName name="__KOU2" localSheetId="0">#REF!</definedName>
    <definedName name="__KOU2">#REF!</definedName>
    <definedName name="__KOU3" localSheetId="0">[24]内訳!#REF!</definedName>
    <definedName name="__KOU3">[24]内訳!#REF!</definedName>
    <definedName name="__KOU4" localSheetId="0">[23]内訳!#REF!</definedName>
    <definedName name="__KOU4">[23]内訳!#REF!</definedName>
    <definedName name="__KOU5" localSheetId="0">[24]内訳!#REF!</definedName>
    <definedName name="__KOU5">[24]内訳!#REF!</definedName>
    <definedName name="__KOU6" localSheetId="0">#REF!</definedName>
    <definedName name="__KOU6">#REF!</definedName>
    <definedName name="__KOU7" localSheetId="0">#REF!</definedName>
    <definedName name="__KOU7">#REF!</definedName>
    <definedName name="__KOU8" localSheetId="0">#REF!</definedName>
    <definedName name="__KOU8">#REF!</definedName>
    <definedName name="__KOU9">#REF!</definedName>
    <definedName name="__LOO01" localSheetId="0">[20]細目!#REF!</definedName>
    <definedName name="__LOO01">[21]細目!#REF!</definedName>
    <definedName name="__LOO02" localSheetId="0">[20]細目!#REF!</definedName>
    <definedName name="__LOO02">[21]細目!#REF!</definedName>
    <definedName name="__LOO03" localSheetId="0">[20]細目!#REF!</definedName>
    <definedName name="__LOO03">[21]細目!#REF!</definedName>
    <definedName name="__LPG2" localSheetId="0">#REF!</definedName>
    <definedName name="__LPG2">#REF!</definedName>
    <definedName name="__LPG3" localSheetId="0">#REF!</definedName>
    <definedName name="__LPG3">#REF!</definedName>
    <definedName name="__M65555" localSheetId="0">#REF!</definedName>
    <definedName name="__M65555">#REF!</definedName>
    <definedName name="__MI1">#REF!</definedName>
    <definedName name="__MM1">#REF!</definedName>
    <definedName name="__MM2">#REF!</definedName>
    <definedName name="__MM3" localSheetId="0" hidden="1">{"'電灯ｺﾝｾﾝﾄ'!$C$88"}</definedName>
    <definedName name="__MM3" hidden="1">{"'電灯ｺﾝｾﾝﾄ'!$C$88"}</definedName>
    <definedName name="__MM4">#REF!</definedName>
    <definedName name="__MM5">#REF!</definedName>
    <definedName name="__MM6">#REF!</definedName>
    <definedName name="__MSG1">#REF!</definedName>
    <definedName name="__PA01">#REF!</definedName>
    <definedName name="__PE1">#REF!</definedName>
    <definedName name="__PE2">#REF!</definedName>
    <definedName name="__PRC10">#REF!</definedName>
    <definedName name="__PRC100">#REF!</definedName>
    <definedName name="__PRC11">#REF!</definedName>
    <definedName name="__PRC20">#REF!</definedName>
    <definedName name="__PRC200">#REF!</definedName>
    <definedName name="__PRC21">#REF!</definedName>
    <definedName name="__PRC301">#REF!</definedName>
    <definedName name="__PRC401">#REF!</definedName>
    <definedName name="__PRC402">#REF!</definedName>
    <definedName name="__PRC511">#REF!</definedName>
    <definedName name="__PRC611">#REF!</definedName>
    <definedName name="__PRC711">#REF!</definedName>
    <definedName name="__PRC811">#REF!</definedName>
    <definedName name="__PRC911">#REF!</definedName>
    <definedName name="__PRD10">#REF!</definedName>
    <definedName name="__PRD11">#REF!</definedName>
    <definedName name="__PRK11">#REF!</definedName>
    <definedName name="__PRK12">#REF!</definedName>
    <definedName name="__PRK21">#REF!</definedName>
    <definedName name="__PRK22">#REF!</definedName>
    <definedName name="__PRT10">#REF!</definedName>
    <definedName name="__PRT13">#REF!</definedName>
    <definedName name="__PRY100">#REF!</definedName>
    <definedName name="__PRY101">#REF!</definedName>
    <definedName name="__PRY111">#REF!</definedName>
    <definedName name="__PRY200">#REF!</definedName>
    <definedName name="__PRY201">#REF!</definedName>
    <definedName name="__PRY211">#REF!</definedName>
    <definedName name="__PRY300">#REF!</definedName>
    <definedName name="__PRZ100">#REF!</definedName>
    <definedName name="__Q" localSheetId="0">'[8]#REF'!$BG$3</definedName>
    <definedName name="__Q">'[9]#REF'!$BG$3</definedName>
    <definedName name="__Ｑ１２３" localSheetId="0">#REF!</definedName>
    <definedName name="__Ｑ１２３">#REF!</definedName>
    <definedName name="__RE2" localSheetId="0">#REF!</definedName>
    <definedName name="__RE2">#REF!</definedName>
    <definedName name="__SK1">#N/A</definedName>
    <definedName name="__SK11">#N/A</definedName>
    <definedName name="__SK2">#N/A</definedName>
    <definedName name="__SK3">#N/A</definedName>
    <definedName name="__SK4">#N/A</definedName>
    <definedName name="__SK5">#N/A</definedName>
    <definedName name="__SK6">#N/A</definedName>
    <definedName name="__SK7">#N/A</definedName>
    <definedName name="__SK8">#N/A</definedName>
    <definedName name="__SK9">#N/A</definedName>
    <definedName name="__SOU1" localSheetId="0">#REF!</definedName>
    <definedName name="__SOU1">#REF!</definedName>
    <definedName name="__STC11" localSheetId="0">#REF!</definedName>
    <definedName name="__STC11">#REF!</definedName>
    <definedName name="__SU01" localSheetId="0">[20]細目!#REF!</definedName>
    <definedName name="__SU01">[21]細目!#REF!</definedName>
    <definedName name="__SU02" localSheetId="0">[20]細目!#REF!</definedName>
    <definedName name="__SU02">[21]細目!#REF!</definedName>
    <definedName name="__SU03" localSheetId="0">[20]細目!#REF!</definedName>
    <definedName name="__SU03">[21]細目!#REF!</definedName>
    <definedName name="__SU1" localSheetId="0">#REF!</definedName>
    <definedName name="__SU1">#REF!</definedName>
    <definedName name="__SUB01" localSheetId="0">[20]細目!#REF!</definedName>
    <definedName name="__SUB01">[21]細目!#REF!</definedName>
    <definedName name="__SUB1" localSheetId="0">[20]科目!#REF!</definedName>
    <definedName name="__SUB1">[21]科目!#REF!</definedName>
    <definedName name="__SUB2" localSheetId="0">[20]科目!#REF!</definedName>
    <definedName name="__SUB2">[21]科目!#REF!</definedName>
    <definedName name="__SUB3" localSheetId="0">#REF!</definedName>
    <definedName name="__SUB3">#REF!</definedName>
    <definedName name="__SUB4" localSheetId="0">#REF!</definedName>
    <definedName name="__SUB4">#REF!</definedName>
    <definedName name="__T1" localSheetId="0">#REF!</definedName>
    <definedName name="__T1">#REF!</definedName>
    <definedName name="__T2">#REF!</definedName>
    <definedName name="__T3">#REF!</definedName>
    <definedName name="__T4">#REF!</definedName>
    <definedName name="__T5">#REF!</definedName>
    <definedName name="__TAN1">#REF!</definedName>
    <definedName name="__TAN10">#REF!</definedName>
    <definedName name="__TAN11">#REF!</definedName>
    <definedName name="__TAN12">#REF!</definedName>
    <definedName name="__TAN2">#REF!</definedName>
    <definedName name="__TAN3">#REF!</definedName>
    <definedName name="__TAN4">#REF!</definedName>
    <definedName name="__TAN5">#REF!</definedName>
    <definedName name="__TAN6">#REF!</definedName>
    <definedName name="__TAN7">#REF!</definedName>
    <definedName name="__TAN8">#REF!</definedName>
    <definedName name="__TAN9">#REF!</definedName>
    <definedName name="__ＴＯＰ１００">#REF!</definedName>
    <definedName name="__ｔｖ2" localSheetId="0" hidden="1">{"'電灯ｺﾝｾﾝﾄ'!$C$88"}</definedName>
    <definedName name="__ｔｖ2" hidden="1">{"'電灯ｺﾝｾﾝﾄ'!$C$88"}</definedName>
    <definedName name="__ｔｖ3" localSheetId="0" hidden="1">{"'電灯ｺﾝｾﾝﾄ'!$C$88"}</definedName>
    <definedName name="__ｔｖ3" hidden="1">{"'電灯ｺﾝｾﾝﾄ'!$C$88"}</definedName>
    <definedName name="__UES100">#REF!</definedName>
    <definedName name="__UES101">#REF!</definedName>
    <definedName name="__UES102">#REF!</definedName>
    <definedName name="__UES111">#REF!</definedName>
    <definedName name="__UES112">#REF!</definedName>
    <definedName name="__UES200">#REF!</definedName>
    <definedName name="__UES202">#REF!</definedName>
    <definedName name="__UES212">#REF!</definedName>
    <definedName name="__ｖｐ４０">#REF!</definedName>
    <definedName name="__Win98" localSheetId="0">#REF!</definedName>
    <definedName name="__Win98">[19]比較表!$B$2:$N$20</definedName>
    <definedName name="__xlnm.Print_Area_1">#N/A</definedName>
    <definedName name="__xlnm.Print_Titles">"#N/A"</definedName>
    <definedName name="__xlnm_Print_Area">"#ref!"</definedName>
    <definedName name="__xlnm_Print_Titles">NA()</definedName>
    <definedName name="__YU1" localSheetId="0">#REF!</definedName>
    <definedName name="__YU1">#REF!</definedName>
    <definedName name="_\Q" localSheetId="0">#REF!</definedName>
    <definedName name="_\Q">'[9]#REF'!$BG$3</definedName>
    <definedName name="_0" localSheetId="0">#REF!</definedName>
    <definedName name="_0">[25]盤労務!$AO$5</definedName>
    <definedName name="_0.2㎡以上0.3㎡未満" localSheetId="0">#REF!</definedName>
    <definedName name="_0.2㎡以上0.3㎡未満">#REF!</definedName>
    <definedName name="_0.2㎡未満" localSheetId="0">#REF!</definedName>
    <definedName name="_0.2㎡未満">#REF!</definedName>
    <definedName name="_0.3㎡以上0.5㎡未満" localSheetId="0">#REF!</definedName>
    <definedName name="_0.3㎡以上0.5㎡未満">#REF!</definedName>
    <definedName name="_0.5㎡以上1.0㎡未満">#REF!</definedName>
    <definedName name="_0.5㎡以上1㎡未満">#REF!</definedName>
    <definedName name="_000Check_細目">0</definedName>
    <definedName name="_000Check_別紙">0</definedName>
    <definedName name="_001科目№0">ROW(#REF!)</definedName>
    <definedName name="_002耐震細目№0">ROW(#REF!)</definedName>
    <definedName name="_01">#REF!</definedName>
    <definedName name="_01_001">#REF!</definedName>
    <definedName name="_01頁">"P-"</definedName>
    <definedName name="_01別紙頁">"別"</definedName>
    <definedName name="_01別単頁">"単"</definedName>
    <definedName name="_02" localSheetId="0">[20]細目!#REF!</definedName>
    <definedName name="_02">[21]細目!#REF!</definedName>
    <definedName name="_02科目終頁" localSheetId="0">#REF!</definedName>
    <definedName name="_02科目終頁">#REF!</definedName>
    <definedName name="_02科目初頁">1</definedName>
    <definedName name="_02別紙初頁">1</definedName>
    <definedName name="_02別紙単価初頁">1</definedName>
    <definedName name="_03" localSheetId="0">[20]細目!#REF!</definedName>
    <definedName name="_03">[21]細目!#REF!</definedName>
    <definedName name="_03行数">20</definedName>
    <definedName name="_04表題初行">1</definedName>
    <definedName name="_05初行">2</definedName>
    <definedName name="_06初列">12</definedName>
    <definedName name="_0表作成ﾏｸﾛ命令" localSheetId="0">#REF!</definedName>
    <definedName name="_0表作成ﾏｸﾛ命令">#REF!</definedName>
    <definedName name="_1" localSheetId="0">#REF!</definedName>
    <definedName name="_1">#REF!</definedName>
    <definedName name="_1.0㎡以上2.0㎡未満">#REF!</definedName>
    <definedName name="_1_1">#REF!</definedName>
    <definedName name="_1_直接仮設工事">#REF!</definedName>
    <definedName name="_１_排水構工事">#REF!</definedName>
    <definedName name="_10" localSheetId="0">#REF!</definedName>
    <definedName name="_10">[26]配水池!$A$328:$O$345</definedName>
    <definedName name="_10_1" localSheetId="0">#REF!</definedName>
    <definedName name="_10_1">#REF!</definedName>
    <definedName name="_１０_左官工事" localSheetId="0">#REF!</definedName>
    <definedName name="_１０_左官工事">#REF!</definedName>
    <definedName name="_100B2_">#REF!</definedName>
    <definedName name="_100φ以上">#REF!</definedName>
    <definedName name="_104B3_">#REF!</definedName>
    <definedName name="_108B5_">#REF!</definedName>
    <definedName name="_109H1_">#REF!</definedName>
    <definedName name="_10A3_">#REF!</definedName>
    <definedName name="_11" localSheetId="0">#REF!</definedName>
    <definedName name="_11">#REF!</definedName>
    <definedName name="_11_1">#REF!</definedName>
    <definedName name="_１１_木製建具工事">#REF!</definedName>
    <definedName name="_111H11_" localSheetId="0">'[8]#REF'!$B$421:$R$453</definedName>
    <definedName name="_111H11_">'[9]#REF'!$B$421:$R$453</definedName>
    <definedName name="_113H13_" localSheetId="0">'[8]#REF'!$B$501:$R$533</definedName>
    <definedName name="_113H13_">'[9]#REF'!$B$501:$R$533</definedName>
    <definedName name="_115H14_" localSheetId="0">'[8]#REF'!$B$541:$R$573</definedName>
    <definedName name="_115H14_">'[9]#REF'!$B$541:$R$573</definedName>
    <definedName name="_117H15_" localSheetId="0">'[8]#REF'!$B$581:$R$613</definedName>
    <definedName name="_117H15_">'[9]#REF'!$B$581:$R$613</definedName>
    <definedName name="_119HY10_" localSheetId="0">'[8]#REF'!$B$381:$R$413</definedName>
    <definedName name="_119HY10_">'[9]#REF'!$B$381:$R$413</definedName>
    <definedName name="_11A4_" localSheetId="0">#REF!</definedName>
    <definedName name="_11A4_">#REF!</definedName>
    <definedName name="_12" localSheetId="0">#REF!</definedName>
    <definedName name="_12">#REF!</definedName>
    <definedName name="_12_1">#REF!</definedName>
    <definedName name="_１２_金属製建具工事">#REF!</definedName>
    <definedName name="_121HY12_" localSheetId="0">'[8]#REF'!$B$461:$R$493</definedName>
    <definedName name="_121HY12_">'[9]#REF'!$B$461:$R$493</definedName>
    <definedName name="_125MB1" localSheetId="0">#REF!</definedName>
    <definedName name="_125MB1">#REF!</definedName>
    <definedName name="_129MB3" localSheetId="0">#REF!</definedName>
    <definedName name="_129MB3">#REF!</definedName>
    <definedName name="_12B1_" localSheetId="0">#REF!</definedName>
    <definedName name="_12B1_">#REF!</definedName>
    <definedName name="_12SGP_VD">#REF!</definedName>
    <definedName name="_12WCS12">#REF!</definedName>
    <definedName name="_13" localSheetId="0">#REF!</definedName>
    <definedName name="_13">[26]配水池!$A$382:$O$382</definedName>
    <definedName name="_13_1" localSheetId="0">#REF!</definedName>
    <definedName name="_13_1">#REF!</definedName>
    <definedName name="_13_1_1" localSheetId="0">#REF!</definedName>
    <definedName name="_13_1_1">#REF!</definedName>
    <definedName name="_13_2" localSheetId="0">#REF!</definedName>
    <definedName name="_13_2">#REF!</definedName>
    <definedName name="_13_2_1">#REF!</definedName>
    <definedName name="_１３_ガラス工事">#REF!</definedName>
    <definedName name="_133MR115">#REF!</definedName>
    <definedName name="_137MR120">#REF!</definedName>
    <definedName name="_13B2_">#REF!</definedName>
    <definedName name="_14" localSheetId="0">#REF!</definedName>
    <definedName name="_14">#REF!</definedName>
    <definedName name="_14_1">#REF!</definedName>
    <definedName name="_１４_ガラス工事">#REF!</definedName>
    <definedName name="_１４_内外装工事">#REF!</definedName>
    <definedName name="_141MR180">#REF!</definedName>
    <definedName name="_145MT2">#REF!</definedName>
    <definedName name="_149MT3">#REF!</definedName>
    <definedName name="_14B3_">#REF!</definedName>
    <definedName name="_15" localSheetId="0">#REF!</definedName>
    <definedName name="_15">#REF!</definedName>
    <definedName name="_15_1">#REF!</definedName>
    <definedName name="_１５_雑工事">#REF!</definedName>
    <definedName name="_１５_塗装工事">#REF!</definedName>
    <definedName name="_150Ｑ１２３_">#REF!</definedName>
    <definedName name="_152印刷範囲_2">#REF!</definedName>
    <definedName name="_154印刷範囲_3">#REF!</definedName>
    <definedName name="_15GOTO_I10">#REF!</definedName>
    <definedName name="_16" localSheetId="0">#REF!</definedName>
    <definedName name="_16">#REF!</definedName>
    <definedName name="_16_1">#REF!</definedName>
    <definedName name="_１６_内外装工事">#REF!</definedName>
    <definedName name="_16GOTO_L10">#REF!</definedName>
    <definedName name="_16WCS14">#REF!</definedName>
    <definedName name="_17" localSheetId="0">#REF!</definedName>
    <definedName name="_17">#REF!</definedName>
    <definedName name="_17_1">#REF!</definedName>
    <definedName name="_１７_仕上げユニット_雑工事">#REF!</definedName>
    <definedName name="_17GOTO_R10">#REF!</definedName>
    <definedName name="_18" localSheetId="0">#REF!</definedName>
    <definedName name="_18">#REF!</definedName>
    <definedName name="_18_1">#REF!</definedName>
    <definedName name="_18QUIT">#REF!</definedName>
    <definedName name="_19">#REF!</definedName>
    <definedName name="_19_1" localSheetId="0">#REF!</definedName>
    <definedName name="_19_1">#REF!</definedName>
    <definedName name="_19_1_1">#REF!</definedName>
    <definedName name="_19_2" localSheetId="0">#REF!</definedName>
    <definedName name="_19_2">#REF!</definedName>
    <definedName name="_19_2_1">#REF!</definedName>
    <definedName name="_19RETURN">#REF!</definedName>
    <definedName name="_1Ａ１_" localSheetId="0">#REF!</definedName>
    <definedName name="_1Ａ１_">'[27]代価表 '!$A$1</definedName>
    <definedName name="_1AT1_" localSheetId="0">#REF!</definedName>
    <definedName name="_1AT1_">#REF!</definedName>
    <definedName name="_1H1_" localSheetId="0">#REF!</definedName>
    <definedName name="_1H1_">#REF!</definedName>
    <definedName name="_1㎡以上2㎡未満">#REF!</definedName>
    <definedName name="_1PPOML10">#REF!</definedName>
    <definedName name="_1月">#REF!</definedName>
    <definedName name="_2" localSheetId="0">#REF!</definedName>
    <definedName name="_2">[26]配水池!$A$3:$O$44</definedName>
    <definedName name="_2.0㎡以上3.0㎡未満" localSheetId="0">#REF!</definedName>
    <definedName name="_2.0㎡以上3.0㎡未満">#REF!</definedName>
    <definedName name="_2_1" localSheetId="0">#REF!</definedName>
    <definedName name="_2_1">#REF!</definedName>
    <definedName name="_2_3行必要" localSheetId="0">#REF!</definedName>
    <definedName name="_2_3行必要">#REF!</definedName>
    <definedName name="_２_土工事">#REF!</definedName>
    <definedName name="_２_舗装関連工事">#REF!</definedName>
    <definedName name="_20" localSheetId="0">#REF!</definedName>
    <definedName name="_20">[26]配水池!$A$383:$O$399</definedName>
    <definedName name="_20_1" localSheetId="0">#REF!</definedName>
    <definedName name="_20_1">#REF!</definedName>
    <definedName name="_20A1_" localSheetId="0">#REF!</definedName>
    <definedName name="_20A1_">#REF!</definedName>
    <definedName name="_20WCS4" localSheetId="0">#REF!</definedName>
    <definedName name="_20WCS4">#REF!</definedName>
    <definedName name="_21" localSheetId="0">#REF!</definedName>
    <definedName name="_21">#REF!</definedName>
    <definedName name="_21_1">#REF!</definedName>
    <definedName name="_21_14">#REF!</definedName>
    <definedName name="_21_3行必要">#REF!</definedName>
    <definedName name="_21A1_">#REF!</definedName>
    <definedName name="_21A2_">#REF!</definedName>
    <definedName name="_22" localSheetId="0">#REF!</definedName>
    <definedName name="_22">#REF!</definedName>
    <definedName name="_22_1">#REF!</definedName>
    <definedName name="_22A_1">#REF!</definedName>
    <definedName name="_22A1_">#REF!</definedName>
    <definedName name="_22A3_">#REF!</definedName>
    <definedName name="_23_1" localSheetId="0">#REF!</definedName>
    <definedName name="_23_1">#REF!</definedName>
    <definedName name="_23_1_1">#REF!</definedName>
    <definedName name="_23_2" localSheetId="0">#REF!</definedName>
    <definedName name="_23_2">#REF!</definedName>
    <definedName name="_23_2_1">#REF!</definedName>
    <definedName name="_23A_1">#REF!</definedName>
    <definedName name="_23A2_">#REF!</definedName>
    <definedName name="_23A4_">#REF!</definedName>
    <definedName name="_24" localSheetId="0">#REF!</definedName>
    <definedName name="_24">#REF!</definedName>
    <definedName name="_24_1">#REF!</definedName>
    <definedName name="_24A_2">#REF!</definedName>
    <definedName name="_24A2_">#REF!</definedName>
    <definedName name="_24A4_">#REF!</definedName>
    <definedName name="_24B1_">#REF!</definedName>
    <definedName name="_24WCS5">#REF!</definedName>
    <definedName name="_25" localSheetId="0">#REF!</definedName>
    <definedName name="_25">#REF!</definedName>
    <definedName name="_25_1">#REF!</definedName>
    <definedName name="_25A_2">#REF!</definedName>
    <definedName name="_25A3_">#REF!</definedName>
    <definedName name="_25B1_">#REF!</definedName>
    <definedName name="_25B2_">#REF!</definedName>
    <definedName name="_26" localSheetId="0">#REF!</definedName>
    <definedName name="_26">#REF!</definedName>
    <definedName name="_26_1">#REF!</definedName>
    <definedName name="_26A_3">#REF!</definedName>
    <definedName name="_26A3_">#REF!</definedName>
    <definedName name="_26B2_">#REF!</definedName>
    <definedName name="_26B3_">#REF!</definedName>
    <definedName name="_27" localSheetId="0">#REF!</definedName>
    <definedName name="_27">#REF!</definedName>
    <definedName name="_27_1">#REF!</definedName>
    <definedName name="_27A_3">#REF!</definedName>
    <definedName name="_27A4_">#REF!</definedName>
    <definedName name="_27B3_">#REF!</definedName>
    <definedName name="_27B5_">#REF!</definedName>
    <definedName name="_27H1_">#REF!</definedName>
    <definedName name="_28" localSheetId="0">#REF!</definedName>
    <definedName name="_28">#REF!</definedName>
    <definedName name="_28_1">#REF!</definedName>
    <definedName name="_28A4_">#REF!</definedName>
    <definedName name="_28B1_">#REF!</definedName>
    <definedName name="_28H1_">#REF!</definedName>
    <definedName name="_28H11_" localSheetId="0">'[8]#REF'!$B$421:$R$453</definedName>
    <definedName name="_28H11_">'[9]#REF'!$B$421:$R$453</definedName>
    <definedName name="_28WCS6" localSheetId="0">#REF!</definedName>
    <definedName name="_28WCS6">#REF!</definedName>
    <definedName name="_29" localSheetId="0">#REF!</definedName>
    <definedName name="_29">#REF!</definedName>
    <definedName name="_29_1">#REF!</definedName>
    <definedName name="_29B1_">#REF!</definedName>
    <definedName name="_29B2_">#REF!</definedName>
    <definedName name="_29B5_">#REF!</definedName>
    <definedName name="_29H1_">#REF!</definedName>
    <definedName name="_29H11_" localSheetId="0">'[8]#REF'!$B$421:$R$453</definedName>
    <definedName name="_29H11_">'[9]#REF'!$B$421:$R$453</definedName>
    <definedName name="_29H13_" localSheetId="0">'[8]#REF'!$B$501:$R$533</definedName>
    <definedName name="_29H13_">'[9]#REF'!$B$501:$R$533</definedName>
    <definedName name="_2㎡以上3㎡未満" localSheetId="0">#REF!</definedName>
    <definedName name="_2㎡以上3㎡未満">#REF!</definedName>
    <definedName name="_2PPOML2" localSheetId="0">#REF!</definedName>
    <definedName name="_2PPOML2">#REF!</definedName>
    <definedName name="_2次集計" localSheetId="0">#REF!</definedName>
    <definedName name="_2次集計">#REF!</definedName>
    <definedName name="_3" localSheetId="0">#REF!</definedName>
    <definedName name="_3">[26]配水池!$A$57:$O$98</definedName>
    <definedName name="_3.0㎡以上" localSheetId="0">#REF!</definedName>
    <definedName name="_3.0㎡以上">#REF!</definedName>
    <definedName name="_3_1" localSheetId="0">#REF!</definedName>
    <definedName name="_3_1">#REF!</definedName>
    <definedName name="_３_コンクリート工事" localSheetId="0">#REF!</definedName>
    <definedName name="_３_コンクリート工事">#REF!</definedName>
    <definedName name="_３_外柵他工事">#REF!</definedName>
    <definedName name="_30" localSheetId="0">#REF!</definedName>
    <definedName name="_30">#REF!</definedName>
    <definedName name="_30_1">#REF!</definedName>
    <definedName name="_30B2_">#REF!</definedName>
    <definedName name="_30B3_">#REF!</definedName>
    <definedName name="_30H11_" localSheetId="0">'[8]#REF'!$B$421:$R$453</definedName>
    <definedName name="_30H11_">'[9]#REF'!$B$421:$R$453</definedName>
    <definedName name="_30H13_" localSheetId="0">'[8]#REF'!$B$501:$R$533</definedName>
    <definedName name="_30H13_">'[9]#REF'!$B$501:$R$533</definedName>
    <definedName name="_30H14_" localSheetId="0">'[8]#REF'!$B$541:$R$573</definedName>
    <definedName name="_30H14_">'[9]#REF'!$B$541:$R$573</definedName>
    <definedName name="_31" localSheetId="0">#REF!</definedName>
    <definedName name="_31">#REF!</definedName>
    <definedName name="_31_1" localSheetId="0">#REF!</definedName>
    <definedName name="_31_1">#REF!</definedName>
    <definedName name="_31B3_">#REF!</definedName>
    <definedName name="_31B5_">#REF!</definedName>
    <definedName name="_31H1_">#REF!</definedName>
    <definedName name="_31H13_" localSheetId="0">'[8]#REF'!$B$501:$R$533</definedName>
    <definedName name="_31H13_">'[9]#REF'!$B$501:$R$533</definedName>
    <definedName name="_31H14_" localSheetId="0">'[8]#REF'!$B$541:$R$573</definedName>
    <definedName name="_31H14_">'[9]#REF'!$B$541:$R$573</definedName>
    <definedName name="_31H15_" localSheetId="0">'[8]#REF'!$B$581:$R$613</definedName>
    <definedName name="_31H15_">'[9]#REF'!$B$581:$R$613</definedName>
    <definedName name="_32" localSheetId="0">#REF!</definedName>
    <definedName name="_32">#REF!</definedName>
    <definedName name="_32_1" localSheetId="0">#REF!</definedName>
    <definedName name="_32_1">#REF!</definedName>
    <definedName name="_32A1_">#REF!</definedName>
    <definedName name="_32B5_">#REF!</definedName>
    <definedName name="_32H1_">#REF!</definedName>
    <definedName name="_32H11_" localSheetId="0">'[8]#REF'!$B$421:$R$453</definedName>
    <definedName name="_32H11_">'[9]#REF'!$B$421:$R$453</definedName>
    <definedName name="_32H14_" localSheetId="0">'[8]#REF'!$B$541:$R$573</definedName>
    <definedName name="_32H14_">'[9]#REF'!$B$541:$R$573</definedName>
    <definedName name="_32H15_" localSheetId="0">'[8]#REF'!$B$581:$R$613</definedName>
    <definedName name="_32H15_">'[9]#REF'!$B$581:$R$613</definedName>
    <definedName name="_32HY10_" localSheetId="0">'[8]#REF'!$B$381:$R$413</definedName>
    <definedName name="_32HY10_">'[9]#REF'!$B$381:$R$413</definedName>
    <definedName name="_33" localSheetId="0">#REF!</definedName>
    <definedName name="_33">#REF!</definedName>
    <definedName name="_33_1" localSheetId="0">#REF!</definedName>
    <definedName name="_33_1">#REF!</definedName>
    <definedName name="_33C_">#REF!</definedName>
    <definedName name="_33H11_" localSheetId="0">#REF!</definedName>
    <definedName name="_33H11_">'[9]#REF'!$B$421:$R$453</definedName>
    <definedName name="_33H13_" localSheetId="0">'[8]#REF'!$B$501:$R$533</definedName>
    <definedName name="_33H13_">'[9]#REF'!$B$501:$R$533</definedName>
    <definedName name="_33H15_" localSheetId="0">'[8]#REF'!$B$581:$R$613</definedName>
    <definedName name="_33H15_">'[9]#REF'!$B$581:$R$613</definedName>
    <definedName name="_33HY10_" localSheetId="0">'[8]#REF'!$B$381:$R$413</definedName>
    <definedName name="_33HY10_">'[9]#REF'!$B$381:$R$413</definedName>
    <definedName name="_33HY12_" localSheetId="0">'[8]#REF'!$B$461:$R$493</definedName>
    <definedName name="_33HY12_">'[9]#REF'!$B$461:$R$493</definedName>
    <definedName name="_34" localSheetId="0">#REF!</definedName>
    <definedName name="_34">#REF!</definedName>
    <definedName name="_34_1" localSheetId="0">#REF!</definedName>
    <definedName name="_34_1">#REF!</definedName>
    <definedName name="_34H13_" localSheetId="0">#REF!</definedName>
    <definedName name="_34H13_">'[9]#REF'!$B$501:$R$533</definedName>
    <definedName name="_34H14_" localSheetId="0">'[8]#REF'!$B$541:$R$573</definedName>
    <definedName name="_34H14_">'[9]#REF'!$B$541:$R$573</definedName>
    <definedName name="_34HY10_" localSheetId="0">'[8]#REF'!$B$381:$R$413</definedName>
    <definedName name="_34HY10_">'[9]#REF'!$B$381:$R$413</definedName>
    <definedName name="_34HY12_" localSheetId="0">'[8]#REF'!$B$461:$R$493</definedName>
    <definedName name="_34HY12_">'[9]#REF'!$B$461:$R$493</definedName>
    <definedName name="_34MB1" localSheetId="0">#REF!</definedName>
    <definedName name="_34MB1">#REF!</definedName>
    <definedName name="_35" localSheetId="0">#REF!</definedName>
    <definedName name="_35">#REF!</definedName>
    <definedName name="_35_1">#REF!</definedName>
    <definedName name="_35H1_">#REF!</definedName>
    <definedName name="_35H14_" localSheetId="0">#REF!</definedName>
    <definedName name="_35H14_">'[9]#REF'!$B$541:$R$573</definedName>
    <definedName name="_35H15_" localSheetId="0">'[8]#REF'!$B$581:$R$613</definedName>
    <definedName name="_35H15_">'[9]#REF'!$B$581:$R$613</definedName>
    <definedName name="_35HY12_" localSheetId="0">'[8]#REF'!$B$461:$R$493</definedName>
    <definedName name="_35HY12_">'[9]#REF'!$B$461:$R$493</definedName>
    <definedName name="_35MB1" localSheetId="0">#REF!</definedName>
    <definedName name="_35MB1">#REF!</definedName>
    <definedName name="_35MB3" localSheetId="0">#REF!</definedName>
    <definedName name="_35MB3">#REF!</definedName>
    <definedName name="_36" localSheetId="0">#REF!</definedName>
    <definedName name="_36">#REF!</definedName>
    <definedName name="_36_1">#REF!</definedName>
    <definedName name="_36A2_">#REF!</definedName>
    <definedName name="_36H11_">'[28]#REF'!$B$421:$R$453</definedName>
    <definedName name="_36H15_" localSheetId="0">#REF!</definedName>
    <definedName name="_36H15_">'[9]#REF'!$B$581:$R$613</definedName>
    <definedName name="_36HY10_" localSheetId="0">'[8]#REF'!$B$381:$R$413</definedName>
    <definedName name="_36HY10_">'[9]#REF'!$B$381:$R$413</definedName>
    <definedName name="_36MB1" localSheetId="0">#REF!</definedName>
    <definedName name="_36MB1">#REF!</definedName>
    <definedName name="_36MB3" localSheetId="0">#REF!</definedName>
    <definedName name="_36MB3">#REF!</definedName>
    <definedName name="_36MR115" localSheetId="0">#REF!</definedName>
    <definedName name="_36MR115">#REF!</definedName>
    <definedName name="_37" localSheetId="0">#REF!</definedName>
    <definedName name="_37">#REF!</definedName>
    <definedName name="_37_1">#REF!</definedName>
    <definedName name="_37H1_">#REF!</definedName>
    <definedName name="_37H13_">'[28]#REF'!$B$501:$R$533</definedName>
    <definedName name="_37HY10_" localSheetId="0">#REF!</definedName>
    <definedName name="_37HY10_">'[9]#REF'!$B$381:$R$413</definedName>
    <definedName name="_37HY12_" localSheetId="0">'[8]#REF'!$B$461:$R$493</definedName>
    <definedName name="_37HY12_">'[9]#REF'!$B$461:$R$493</definedName>
    <definedName name="_37MB3" localSheetId="0">#REF!</definedName>
    <definedName name="_37MB3">#REF!</definedName>
    <definedName name="_37MR115" localSheetId="0">#REF!</definedName>
    <definedName name="_37MR115">#REF!</definedName>
    <definedName name="_37MR120" localSheetId="0">#REF!</definedName>
    <definedName name="_37MR120">#REF!</definedName>
    <definedName name="_38" localSheetId="0">#REF!</definedName>
    <definedName name="_38">#REF!</definedName>
    <definedName name="_38_1">#REF!</definedName>
    <definedName name="_38H11_">'[9]#REF'!$B$421:$R$453</definedName>
    <definedName name="_38H14_">'[28]#REF'!$B$541:$R$573</definedName>
    <definedName name="_38HY12_" localSheetId="0">#REF!</definedName>
    <definedName name="_38HY12_">'[9]#REF'!$B$461:$R$493</definedName>
    <definedName name="_38MB1" localSheetId="0">#REF!</definedName>
    <definedName name="_38MB1">#REF!</definedName>
    <definedName name="_38MR115" localSheetId="0">#REF!</definedName>
    <definedName name="_38MR115">#REF!</definedName>
    <definedName name="_38MR120">#REF!</definedName>
    <definedName name="_38MR180">#REF!</definedName>
    <definedName name="_39" localSheetId="0">#REF!</definedName>
    <definedName name="_39">#REF!</definedName>
    <definedName name="_39_1">#REF!</definedName>
    <definedName name="_39H13_">'[9]#REF'!$B$501:$R$533</definedName>
    <definedName name="_39H15_">'[28]#REF'!$B$581:$R$613</definedName>
    <definedName name="_39MB1" localSheetId="0">#REF!</definedName>
    <definedName name="_39MB1">#REF!</definedName>
    <definedName name="_39MB3" localSheetId="0">#REF!</definedName>
    <definedName name="_39MB3">#REF!</definedName>
    <definedName name="_39MR120" localSheetId="0">#REF!</definedName>
    <definedName name="_39MR120">#REF!</definedName>
    <definedName name="_39MR180">#REF!</definedName>
    <definedName name="_39MT2">#REF!</definedName>
    <definedName name="_3A_1">#REF!</definedName>
    <definedName name="_3㎡以上">#REF!</definedName>
    <definedName name="_3WCS12">#REF!</definedName>
    <definedName name="_3行必要">#REF!</definedName>
    <definedName name="_4" localSheetId="0">#REF!</definedName>
    <definedName name="_4">[26]配水池!$A$165:$O$206</definedName>
    <definedName name="_4_1" localSheetId="0">#REF!</definedName>
    <definedName name="_4_1">#REF!</definedName>
    <definedName name="_４_型枠工事" localSheetId="0">#REF!</definedName>
    <definedName name="_４_型枠工事">#REF!</definedName>
    <definedName name="_４_植裁工事">#REF!</definedName>
    <definedName name="_40" localSheetId="0">#REF!</definedName>
    <definedName name="_40">#REF!</definedName>
    <definedName name="_40_1">#REF!</definedName>
    <definedName name="_40A3_">#REF!</definedName>
    <definedName name="_40H14_">'[9]#REF'!$B$541:$R$573</definedName>
    <definedName name="_40HY10_">'[28]#REF'!$B$381:$R$413</definedName>
    <definedName name="_40MB3" localSheetId="0">#REF!</definedName>
    <definedName name="_40MB3">#REF!</definedName>
    <definedName name="_40MR115" localSheetId="0">#REF!</definedName>
    <definedName name="_40MR115">#REF!</definedName>
    <definedName name="_40MR180">#REF!</definedName>
    <definedName name="_40MT2">#REF!</definedName>
    <definedName name="_40MT3">#REF!</definedName>
    <definedName name="_41" localSheetId="0">#REF!</definedName>
    <definedName name="_41">#REF!</definedName>
    <definedName name="_41_1">#REF!</definedName>
    <definedName name="_41H15_">'[9]#REF'!$B$581:$R$613</definedName>
    <definedName name="_41HY12_">'[28]#REF'!$B$461:$R$493</definedName>
    <definedName name="_41MR115" localSheetId="0">#REF!</definedName>
    <definedName name="_41MR115">#REF!</definedName>
    <definedName name="_41MR120" localSheetId="0">#REF!</definedName>
    <definedName name="_41MR120">#REF!</definedName>
    <definedName name="_41MT2">#REF!</definedName>
    <definedName name="_41MT3">#REF!</definedName>
    <definedName name="_41Ｑ１２３_">#REF!</definedName>
    <definedName name="_42" localSheetId="0">#REF!</definedName>
    <definedName name="_42">#REF!</definedName>
    <definedName name="_42_1">#REF!</definedName>
    <definedName name="_42HY10_">'[9]#REF'!$B$381:$R$413</definedName>
    <definedName name="_42MB1" localSheetId="0">#REF!</definedName>
    <definedName name="_42MB1">#REF!</definedName>
    <definedName name="_42MR120" localSheetId="0">#REF!</definedName>
    <definedName name="_42MR120">#REF!</definedName>
    <definedName name="_42MR180">#REF!</definedName>
    <definedName name="_42MT3">#REF!</definedName>
    <definedName name="_42Ｑ１２３_">#REF!</definedName>
    <definedName name="_43" localSheetId="0">#REF!</definedName>
    <definedName name="_43">#REF!</definedName>
    <definedName name="_43_1">#REF!</definedName>
    <definedName name="_43HY12_">'[9]#REF'!$B$461:$R$493</definedName>
    <definedName name="_43MB3" localSheetId="0">#REF!</definedName>
    <definedName name="_43MB3">#REF!</definedName>
    <definedName name="_43MR180" localSheetId="0">#REF!</definedName>
    <definedName name="_43MR180">#REF!</definedName>
    <definedName name="_43MT2">#REF!</definedName>
    <definedName name="_43Ｑ１２３_">#REF!</definedName>
    <definedName name="_43印刷範囲_2">#REF!</definedName>
    <definedName name="_44" localSheetId="0">#REF!</definedName>
    <definedName name="_44">#REF!</definedName>
    <definedName name="_44_1">#REF!</definedName>
    <definedName name="_44A4_">#REF!</definedName>
    <definedName name="_44MB1">#REF!</definedName>
    <definedName name="_44MR115">#REF!</definedName>
    <definedName name="_44MT2">#REF!</definedName>
    <definedName name="_44MT3">#REF!</definedName>
    <definedName name="_44印刷範囲_2">#REF!</definedName>
    <definedName name="_44印刷範囲_3">#REF!</definedName>
    <definedName name="_45_1" localSheetId="0">#REF!</definedName>
    <definedName name="_45_1">#REF!</definedName>
    <definedName name="_45_1_1">#REF!</definedName>
    <definedName name="_45_2" localSheetId="0">#REF!</definedName>
    <definedName name="_45_2">#REF!</definedName>
    <definedName name="_45_2_1">#REF!</definedName>
    <definedName name="_45_3" localSheetId="0">#REF!</definedName>
    <definedName name="_45_3">#REF!</definedName>
    <definedName name="_45_3_1">#REF!</definedName>
    <definedName name="_45_4" localSheetId="0">#REF!</definedName>
    <definedName name="_45_4">#REF!</definedName>
    <definedName name="_45_4_1">#REF!</definedName>
    <definedName name="_45MB3">#REF!</definedName>
    <definedName name="_45MR120">#REF!</definedName>
    <definedName name="_45MT3">#REF!</definedName>
    <definedName name="_45Ｑ１２３_">#REF!</definedName>
    <definedName name="_45印刷範囲_3">#REF!</definedName>
    <definedName name="_46_1" localSheetId="0">#REF!</definedName>
    <definedName name="_46_1">#REF!</definedName>
    <definedName name="_46_1_1">#REF!</definedName>
    <definedName name="_46_2" localSheetId="0">#REF!</definedName>
    <definedName name="_46_2">#REF!</definedName>
    <definedName name="_46_2_1">#REF!</definedName>
    <definedName name="_46_3" localSheetId="0">#REF!</definedName>
    <definedName name="_46_3">#REF!</definedName>
    <definedName name="_46_3_1">#REF!</definedName>
    <definedName name="_46_4" localSheetId="0">#REF!</definedName>
    <definedName name="_46_4">#REF!</definedName>
    <definedName name="_46_4_1">#REF!</definedName>
    <definedName name="_46MR115">#REF!</definedName>
    <definedName name="_46MR180">#REF!</definedName>
    <definedName name="_46Print_Area_02">#REF!</definedName>
    <definedName name="_46印刷範囲_2">#REF!</definedName>
    <definedName name="_47_1" localSheetId="0">#REF!</definedName>
    <definedName name="_47_1">#REF!</definedName>
    <definedName name="_47_1_1">#REF!</definedName>
    <definedName name="_47_2" localSheetId="0">#REF!</definedName>
    <definedName name="_47_2">#REF!</definedName>
    <definedName name="_47_2_1">#REF!</definedName>
    <definedName name="_47_3" localSheetId="0">#REF!</definedName>
    <definedName name="_47_3">#REF!</definedName>
    <definedName name="_47_3_1">#REF!</definedName>
    <definedName name="_47MR120">#REF!</definedName>
    <definedName name="_47MT2">#REF!</definedName>
    <definedName name="_47Ｑ１２３_">#REF!</definedName>
    <definedName name="_47印刷範囲_3">#REF!</definedName>
    <definedName name="_48" localSheetId="0">#REF!</definedName>
    <definedName name="_48">#REF!</definedName>
    <definedName name="_48_1">#REF!</definedName>
    <definedName name="_48B1_">#REF!</definedName>
    <definedName name="_48MR180">#REF!</definedName>
    <definedName name="_48MT3">#REF!</definedName>
    <definedName name="_48SGP_VD">#REF!</definedName>
    <definedName name="_49" localSheetId="0">#REF!</definedName>
    <definedName name="_49">#REF!</definedName>
    <definedName name="_49_1">#REF!</definedName>
    <definedName name="_49MT2">#REF!</definedName>
    <definedName name="_49Print_Area_02">#REF!</definedName>
    <definedName name="_4A_1">#REF!</definedName>
    <definedName name="_4A_2">#REF!</definedName>
    <definedName name="_4PPOML10">#REF!</definedName>
    <definedName name="_4WCS14">#REF!</definedName>
    <definedName name="_5" localSheetId="0">#REF!</definedName>
    <definedName name="_5">#REF!</definedName>
    <definedName name="_5_1">#REF!</definedName>
    <definedName name="_５_鉄筋工事">#REF!</definedName>
    <definedName name="_５_遊具工事">#REF!</definedName>
    <definedName name="_50" localSheetId="0">#REF!</definedName>
    <definedName name="_50">#REF!</definedName>
    <definedName name="_50_1">#REF!</definedName>
    <definedName name="_50MT3">#REF!</definedName>
    <definedName name="_50Ｑ１２３_">#REF!</definedName>
    <definedName name="_51Print_Area_02">#REF!</definedName>
    <definedName name="_51SGP_VD">#REF!</definedName>
    <definedName name="_52B2_">#REF!</definedName>
    <definedName name="_52Ｑ１２３_">#REF!</definedName>
    <definedName name="_53SGP_VD">#REF!</definedName>
    <definedName name="_56B3_">#REF!</definedName>
    <definedName name="_5A_2">#REF!</definedName>
    <definedName name="_5A_3">#REF!</definedName>
    <definedName name="_5H1_">#REF!</definedName>
    <definedName name="_5WCS4">#REF!</definedName>
    <definedName name="_6" localSheetId="0">#REF!</definedName>
    <definedName name="_6">#REF!</definedName>
    <definedName name="_6_1">#REF!</definedName>
    <definedName name="_６_ゴミ置場工事">#REF!</definedName>
    <definedName name="_６_鉄骨工事">#REF!</definedName>
    <definedName name="_60GOTO_I10">#REF!</definedName>
    <definedName name="_64GOTO_L10">#REF!</definedName>
    <definedName name="_68GOTO_R10">#REF!</definedName>
    <definedName name="_6A_3">#REF!</definedName>
    <definedName name="_6C_">#REF!</definedName>
    <definedName name="_6WCS5">#REF!</definedName>
    <definedName name="_7" localSheetId="0">#REF!</definedName>
    <definedName name="_7">#REF!</definedName>
    <definedName name="_7_1">#REF!</definedName>
    <definedName name="_７_案内板工事">#REF!</definedName>
    <definedName name="_７_組積工事">#REF!</definedName>
    <definedName name="_72QUIT">#REF!</definedName>
    <definedName name="_75φ以下">#REF!</definedName>
    <definedName name="_76RETURN">#REF!</definedName>
    <definedName name="_7WCS6">#REF!</definedName>
    <definedName name="_8" localSheetId="0">#REF!</definedName>
    <definedName name="_8">#REF!</definedName>
    <definedName name="_8_1">#REF!</definedName>
    <definedName name="_８_屋根工事">#REF!</definedName>
    <definedName name="_８_駐輪場工事">#REF!</definedName>
    <definedName name="_80A1_">#REF!</definedName>
    <definedName name="_84A2_">#REF!</definedName>
    <definedName name="_88A3_">#REF!</definedName>
    <definedName name="_8A1_">#REF!</definedName>
    <definedName name="_8H1_">#REF!</definedName>
    <definedName name="_8PPOML2">#REF!</definedName>
    <definedName name="_9" localSheetId="0">#REF!</definedName>
    <definedName name="_9">[26]配水池!$A$295:$O$327</definedName>
    <definedName name="_9_1" localSheetId="0">#REF!</definedName>
    <definedName name="_9_1">#REF!</definedName>
    <definedName name="_９_金属工事" localSheetId="0">#REF!</definedName>
    <definedName name="_９_金属工事">#REF!</definedName>
    <definedName name="_９_駐輪場工事">#REF!</definedName>
    <definedName name="_92A4_">#REF!</definedName>
    <definedName name="_96B1_">#REF!</definedName>
    <definedName name="_9A2_">#REF!</definedName>
    <definedName name="_9H1_">#REF!</definedName>
    <definedName name="_9SGP_VD">#REF!</definedName>
    <definedName name="_A" localSheetId="0">[29]種目内訳!$BT$1</definedName>
    <definedName name="_A">[25]盤労務!$AO$22</definedName>
    <definedName name="_A_0" localSheetId="0">#REF!</definedName>
    <definedName name="_A_0">#REF!</definedName>
    <definedName name="_A_1" localSheetId="0">#REF!</definedName>
    <definedName name="_A_1">#REF!</definedName>
    <definedName name="_A_2">#REF!</definedName>
    <definedName name="_Ａ１" localSheetId="0">#REF!</definedName>
    <definedName name="_Ａ１">'[30]代価表 '!$A$1</definedName>
    <definedName name="_A1_" localSheetId="0">#REF!</definedName>
    <definedName name="_A1_">#REF!</definedName>
    <definedName name="_A2" localSheetId="0">#REF!</definedName>
    <definedName name="_A2">#REF!</definedName>
    <definedName name="_A2_">#REF!</definedName>
    <definedName name="_A3">#REF!</definedName>
    <definedName name="_A3_">#REF!</definedName>
    <definedName name="_A341337">#REF!</definedName>
    <definedName name="_A4">#REF!</definedName>
    <definedName name="_A4_">#REF!</definedName>
    <definedName name="_aaa1" localSheetId="0">#REF!</definedName>
    <definedName name="_aaa1">#REF!</definedName>
    <definedName name="_aaa2" localSheetId="0">#REF!</definedName>
    <definedName name="_aaa2">#REF!</definedName>
    <definedName name="_AB100000">#REF!</definedName>
    <definedName name="_AB67474">#REF!</definedName>
    <definedName name="_AB70047">#REF!</definedName>
    <definedName name="_AT1">#REF!</definedName>
    <definedName name="_B" localSheetId="0">#REF!</definedName>
    <definedName name="_B">#REF!</definedName>
    <definedName name="_B_1">#REF!</definedName>
    <definedName name="_B_2">#REF!</definedName>
    <definedName name="_B1">#REF!</definedName>
    <definedName name="_B1_">#REF!</definedName>
    <definedName name="_B2">#REF!</definedName>
    <definedName name="_B2_">#REF!</definedName>
    <definedName name="_B3">#REF!</definedName>
    <definedName name="_B3_">#REF!</definedName>
    <definedName name="_B5">#REF!</definedName>
    <definedName name="＿B9" hidden="1">#REF!</definedName>
    <definedName name="_BLANK_A1__BLAN">#REF!</definedName>
    <definedName name="_BRANCH_A_">#REF!</definedName>
    <definedName name="_BRANCH_B_">#REF!</definedName>
    <definedName name="_BRANCH_Q_">#REF!</definedName>
    <definedName name="_BRANCH_自動_">#REF!</definedName>
    <definedName name="_BRANCH_自動1_" localSheetId="0">#REF!</definedName>
    <definedName name="_BRANCH_自動1_">[31]設計書1!#REF!</definedName>
    <definedName name="_BRANCH_手動_" localSheetId="0">#REF!</definedName>
    <definedName name="_BRANCH_手動_">#REF!</definedName>
    <definedName name="_BRANCH_中止_" localSheetId="0">#REF!</definedName>
    <definedName name="_BRANCH_中止_">#REF!</definedName>
    <definedName name="_BRANCH_範囲_" localSheetId="0">#REF!</definedName>
    <definedName name="_BRANCH_範囲_">#REF!</definedName>
    <definedName name="_BRANCH_変換_">#REF!</definedName>
    <definedName name="_C" localSheetId="0">#REF!</definedName>
    <definedName name="_C">#REF!</definedName>
    <definedName name="_C_1">#REF!</definedName>
    <definedName name="_C_2">#REF!</definedName>
    <definedName name="_C300200" localSheetId="0">[22]資材単価!$G$9</definedName>
    <definedName name="_C300200">'[32]  表シート  '!$G$9</definedName>
    <definedName name="_C303800" localSheetId="0">[22]資材単価!$G$25</definedName>
    <definedName name="_C303800">'[32]  表シート  '!$G$25</definedName>
    <definedName name="_C370003" localSheetId="0">[22]資材単価!$G$46</definedName>
    <definedName name="_C370003">'[32]  表シート  '!$G$46</definedName>
    <definedName name="_C370135" localSheetId="0">[22]資材単価!$G$47</definedName>
    <definedName name="_C370135">'[32]  表シート  '!$G$47</definedName>
    <definedName name="_C370240" localSheetId="0">[22]資材単価!$G$48</definedName>
    <definedName name="_C370240">'[32]  表シート  '!$G$48</definedName>
    <definedName name="_C370320" localSheetId="0">#REF!</definedName>
    <definedName name="_C370320">[4]資材単価!$I$48</definedName>
    <definedName name="_C370400" localSheetId="0">#REF!</definedName>
    <definedName name="_C370400">[4]資材単価!$I$49</definedName>
    <definedName name="_C370450" localSheetId="0">#REF!</definedName>
    <definedName name="_C370450">[4]資材単価!#REF!</definedName>
    <definedName name="_C370500" localSheetId="0">[22]資材単価!$G$51</definedName>
    <definedName name="_C370500">'[32]  表シート  '!$G$51</definedName>
    <definedName name="_C370501" localSheetId="0">'[33]  表シート  '!$G$51</definedName>
    <definedName name="_C370501">'[34]  表シート  '!$G$51</definedName>
    <definedName name="_C370600" localSheetId="0">[22]資材単価!$G$52</definedName>
    <definedName name="_C370600">'[32]  表シート  '!$G$52</definedName>
    <definedName name="_C370601" localSheetId="0">'[33]  表シート  '!$G$52</definedName>
    <definedName name="_C370601">'[34]  表シート  '!$G$52</definedName>
    <definedName name="_C370800" localSheetId="0">#REF!</definedName>
    <definedName name="_C370800">[4]資材単価!$I$52</definedName>
    <definedName name="_C371100" localSheetId="0">#REF!</definedName>
    <definedName name="_C371100">[4]資材単価!$I$53</definedName>
    <definedName name="_C371200" localSheetId="0">#REF!</definedName>
    <definedName name="_C371200">[4]資材単価!$I$54</definedName>
    <definedName name="_C371300" localSheetId="0">#REF!</definedName>
    <definedName name="_C371300">[4]資材単価!$I$55</definedName>
    <definedName name="_C371625" localSheetId="0">[22]資材単価!$G$57</definedName>
    <definedName name="_C371625">'[32]  表シート  '!$G$57</definedName>
    <definedName name="_C371630" localSheetId="0">[22]資材単価!$G$58</definedName>
    <definedName name="_C371630">'[32]  表シート  '!$G$58</definedName>
    <definedName name="_C371640" localSheetId="0">[22]資材単価!$G$59</definedName>
    <definedName name="_C371640">'[32]  表シート  '!$G$59</definedName>
    <definedName name="_C371641" localSheetId="0">'[33]  表シート  '!$G$59</definedName>
    <definedName name="_C371641">'[34]  表シート  '!$G$59</definedName>
    <definedName name="_C371650" localSheetId="0">[22]資材単価!$G$60</definedName>
    <definedName name="_C371650">'[32]  表シート  '!$G$60</definedName>
    <definedName name="_C371651" localSheetId="0">'[33]  表シート  '!$G$60</definedName>
    <definedName name="_C371651">'[34]  表シート  '!$G$60</definedName>
    <definedName name="_C371725" localSheetId="0">[22]資材単価!$G$61</definedName>
    <definedName name="_C371725">'[32]  表シート  '!$G$61</definedName>
    <definedName name="_C371726" localSheetId="0">'[33]  表シート  '!$G$61</definedName>
    <definedName name="_C371726">'[34]  表シート  '!$G$61</definedName>
    <definedName name="_C371730" localSheetId="0">[22]資材単価!$G$62</definedName>
    <definedName name="_C371730">'[32]  表シート  '!$G$62</definedName>
    <definedName name="_C371731" localSheetId="0">'[33]  表シート  '!$G$62</definedName>
    <definedName name="_C371731">'[34]  表シート  '!$G$62</definedName>
    <definedName name="_C371740" localSheetId="0">[22]資材単価!$G$63</definedName>
    <definedName name="_C371740">'[32]  表シート  '!$G$63</definedName>
    <definedName name="_C371741" localSheetId="0">'[33]  表シート  '!$G$63</definedName>
    <definedName name="_C371741">'[34]  表シート  '!$G$63</definedName>
    <definedName name="_C371750" localSheetId="0">[22]資材単価!$G$64</definedName>
    <definedName name="_C371750">'[32]  表シート  '!$G$64</definedName>
    <definedName name="_C371751" localSheetId="0">'[33]  表シート  '!$G$64</definedName>
    <definedName name="_C371751">'[34]  表シート  '!$G$64</definedName>
    <definedName name="_C460211" localSheetId="0">[22]資材単価!$G$107</definedName>
    <definedName name="_C460211">'[32]  表シート  '!$G$107</definedName>
    <definedName name="_C460212" localSheetId="0">'[33]  表シート  '!$G$107</definedName>
    <definedName name="_C460212">'[34]  表シート  '!$G$107</definedName>
    <definedName name="_C480900" localSheetId="0">[22]資材単価!$G$114</definedName>
    <definedName name="_C480900">'[32]  表シート  '!$G$114</definedName>
    <definedName name="_C480901" localSheetId="0">'[33]  表シート  '!$G$114</definedName>
    <definedName name="_C480901">'[34]  表シート  '!$G$114</definedName>
    <definedName name="_C481000" localSheetId="0">[22]資材単価!$G$115</definedName>
    <definedName name="_C481000">'[32]  表シート  '!$G$115</definedName>
    <definedName name="_C481001" localSheetId="0">'[33]  表シート  '!$G$115</definedName>
    <definedName name="_C481001">'[34]  表シート  '!$G$115</definedName>
    <definedName name="_CLN11" localSheetId="0">#REF!</definedName>
    <definedName name="_CLN11">#REF!</definedName>
    <definedName name="_CPU2" localSheetId="0">#REF!</definedName>
    <definedName name="_CPU2">#REF!</definedName>
    <definedName name="_CPU3" localSheetId="0">#REF!</definedName>
    <definedName name="_CPU3">#REF!</definedName>
    <definedName name="_CUT20">#REF!</definedName>
    <definedName name="_CUT200">#REF!</definedName>
    <definedName name="_CUT201">#REF!</definedName>
    <definedName name="_CUT202">#REF!</definedName>
    <definedName name="_CUT211">#REF!</definedName>
    <definedName name="_d">"#ref!"</definedName>
    <definedName name="_Ｄ１１" localSheetId="0">#REF!</definedName>
    <definedName name="_Ｄ１１">#REF!</definedName>
    <definedName name="_Ｄ１２" localSheetId="0">#REF!</definedName>
    <definedName name="_Ｄ１２">#REF!</definedName>
    <definedName name="_Ｄ１３" localSheetId="0">#REF!</definedName>
    <definedName name="_Ｄ１３">#REF!</definedName>
    <definedName name="_Ｄ１４">#REF!</definedName>
    <definedName name="_Ｄ１５">#REF!</definedName>
    <definedName name="_Ｄ１６">#REF!</definedName>
    <definedName name="_Ｄ１７">#REF!</definedName>
    <definedName name="_Ｄ１８">#REF!</definedName>
    <definedName name="_Ｄ１９">#REF!</definedName>
    <definedName name="_Ｄ２０">#REF!</definedName>
    <definedName name="_Ｄ３">#REF!</definedName>
    <definedName name="_Ｄ４">#REF!</definedName>
    <definedName name="_Ｄ５">#REF!</definedName>
    <definedName name="_Ｄ６">#REF!</definedName>
    <definedName name="_Ｄ７">#REF!</definedName>
    <definedName name="_Ｄ８">#REF!</definedName>
    <definedName name="_Ｄ９">#REF!</definedName>
    <definedName name="_DAI1">#REF!</definedName>
    <definedName name="_DAN11">#REF!</definedName>
    <definedName name="_DAN111">#REF!</definedName>
    <definedName name="_DAN112">#REF!</definedName>
    <definedName name="_DAN21">#REF!</definedName>
    <definedName name="_DAN22">#REF!</definedName>
    <definedName name="_DAN23">#REF!</definedName>
    <definedName name="_DAN24">#REF!</definedName>
    <definedName name="_DAT321" localSheetId="0">#REF!</definedName>
    <definedName name="_DAT321">'[9]#REF'!$BA$5:$BD$124</definedName>
    <definedName name="_Dist_Bin" localSheetId="0" hidden="1">#REF!</definedName>
    <definedName name="_Dist_Bin" hidden="1">#REF!</definedName>
    <definedName name="_Dist_Values" localSheetId="0" hidden="1">#REF!</definedName>
    <definedName name="_Dist_Values" hidden="1">#REF!</definedName>
    <definedName name="_E" localSheetId="0">[35]ｺﾝｸﾘｰﾄ統計!#REF!</definedName>
    <definedName name="_E">[36]ｺﾝｸﾘｰﾄ統計!#REF!</definedName>
    <definedName name="_ECO01" localSheetId="0">[20]細目!#REF!</definedName>
    <definedName name="_ECO01">[21]細目!#REF!</definedName>
    <definedName name="_ELV1" localSheetId="0">#REF!</definedName>
    <definedName name="_ELV1">#REF!</definedName>
    <definedName name="_F" localSheetId="0">#REF!</definedName>
    <definedName name="_f">"#ref!"</definedName>
    <definedName name="_FCC" localSheetId="0">#REF!</definedName>
    <definedName name="_FCC">#REF!</definedName>
    <definedName name="_FCCNA5..N999__" localSheetId="0">#REF!</definedName>
    <definedName name="_FCCNA5..N999__">#REF!</definedName>
    <definedName name="_Fill" localSheetId="0" hidden="1">#REF!</definedName>
    <definedName name="_Fill" hidden="1">[37]見積比較!#REF!</definedName>
    <definedName name="_Fill_1" localSheetId="0">#REF!</definedName>
    <definedName name="_Fill_1">#REF!</definedName>
    <definedName name="_xlnm._FilterDatabase" localSheetId="7" hidden="1">タイル!$I$1:$I$43</definedName>
    <definedName name="_xlnm._FilterDatabase" localSheetId="15" hidden="1">ユニット他!$I$1:$I$129</definedName>
    <definedName name="_xlnm._FilterDatabase" localSheetId="16" hidden="1">屋外!$I$1:$I$516</definedName>
    <definedName name="_xlnm._FilterDatabase" localSheetId="9" hidden="1">屋根!$E$1:$E$344</definedName>
    <definedName name="_xlnm._FilterDatabase" localSheetId="2" hidden="1">仮設!$E$1:$E$86</definedName>
    <definedName name="_xlnm._FilterDatabase" localSheetId="10" hidden="1">金属!$E$1:$E$176</definedName>
    <definedName name="_xlnm._FilterDatabase" localSheetId="12" hidden="1">建具!$I$1:$I$430</definedName>
    <definedName name="_xlnm._FilterDatabase" localSheetId="1" hidden="1">建築工事!$E$1:$E$301</definedName>
    <definedName name="_xlnm._FilterDatabase" localSheetId="11" hidden="1">左官!$I$1:$I$43</definedName>
    <definedName name="_xlnm._FilterDatabase" localSheetId="4" hidden="1">地業!$I$1:$I$43</definedName>
    <definedName name="_xlnm._FilterDatabase" localSheetId="5" hidden="1">鉄筋・ｺﾝ・型枠・鉄骨!$E$1:$E$344</definedName>
    <definedName name="_xlnm._FilterDatabase" localSheetId="13" hidden="1">塗装!$I$1:$I$129</definedName>
    <definedName name="_xlnm._FilterDatabase" localSheetId="3" hidden="1">土工!$I$1:$I$43</definedName>
    <definedName name="_xlnm._FilterDatabase" localSheetId="14" hidden="1">内外装!$I$1:$I$258</definedName>
    <definedName name="_xlnm._FilterDatabase" localSheetId="17" hidden="1">別Ⅰ!$I$44:$I$86</definedName>
    <definedName name="_xlnm._FilterDatabase" localSheetId="18" hidden="1">別Ⅱ!$I$130:$I$172</definedName>
    <definedName name="_xlnm._FilterDatabase" localSheetId="6" hidden="1">防水!$I$1:$I$43</definedName>
    <definedName name="_xlnm._FilterDatabase" localSheetId="8" hidden="1">木!$I$1:$I$1290</definedName>
    <definedName name="_fuz3" localSheetId="0">#REF!</definedName>
    <definedName name="_fuz3">#REF!</definedName>
    <definedName name="_g">NA()</definedName>
    <definedName name="_gai3" localSheetId="0">[5]外構!#REF!</definedName>
    <definedName name="_gai3">[17]外構!#REF!</definedName>
    <definedName name="_GOTO_A5_" localSheetId="0">#REF!</definedName>
    <definedName name="_GOTO_A5_">#REF!</definedName>
    <definedName name="_GOTO_E1__D_4__" localSheetId="0">#REF!</definedName>
    <definedName name="_GOTO_E1__D_4__">#REF!</definedName>
    <definedName name="_GOTO_H1__WCS20" localSheetId="0">#REF!</definedName>
    <definedName name="_GOTO_H1__WCS20">#REF!</definedName>
    <definedName name="_GOTO_I10_">#REF!</definedName>
    <definedName name="_GOTO_L10_">#REF!</definedName>
    <definedName name="_GOTO_P2_">#REF!</definedName>
    <definedName name="_GOTO_R10_">#REF!</definedName>
    <definedName name="_h">"#ref!"</definedName>
    <definedName name="_H1" localSheetId="0">#REF!</definedName>
    <definedName name="_H1">#REF!</definedName>
    <definedName name="_H11" localSheetId="0">#REF!</definedName>
    <definedName name="_H11">'[9]#REF'!$B$421:$R$453</definedName>
    <definedName name="_H13" localSheetId="0">#REF!</definedName>
    <definedName name="_H13">'[9]#REF'!$B$501:$R$533</definedName>
    <definedName name="_H14" localSheetId="0">#REF!</definedName>
    <definedName name="_H14">'[9]#REF'!$B$541:$R$573</definedName>
    <definedName name="_H15" localSheetId="0">#REF!</definedName>
    <definedName name="_H15">'[9]#REF'!$B$581:$R$613</definedName>
    <definedName name="_HLP1" localSheetId="0">#REF!</definedName>
    <definedName name="_HLP1">#REF!</definedName>
    <definedName name="_HLP2" localSheetId="0">#REF!</definedName>
    <definedName name="_HLP2">#REF!</definedName>
    <definedName name="_HLP3" localSheetId="0">#REF!</definedName>
    <definedName name="_HLP3">#REF!</definedName>
    <definedName name="_HLP4">#REF!</definedName>
    <definedName name="_HLP5">#REF!</definedName>
    <definedName name="_HOLDER1" localSheetId="0">[38]類別歩掛表!$B$21:$F$29</definedName>
    <definedName name="_HOLDER1">[39]類別歩掛表!$B$21:$F$29</definedName>
    <definedName name="_HOLDER2" localSheetId="0">[38]類別歩掛表!$B$30:$F$38</definedName>
    <definedName name="_HOLDER2">[39]類別歩掛表!$B$30:$F$38</definedName>
    <definedName name="_HOLDER4" localSheetId="0">[38]類別歩掛表!$B$39:$F$47</definedName>
    <definedName name="_HOLDER4">[39]類別歩掛表!$B$39:$F$47</definedName>
    <definedName name="_HOLDER6" localSheetId="0">[38]類別歩掛表!$B$48:$F$56</definedName>
    <definedName name="_HOLDER6">[39]類別歩掛表!$B$48:$F$56</definedName>
    <definedName name="_HOME_" localSheetId="0">#REF!</definedName>
    <definedName name="_HOME_">#REF!</definedName>
    <definedName name="_HOME__BLANK_A1" localSheetId="0">#REF!</definedName>
    <definedName name="_HOME__BLANK_A1">#REF!</definedName>
    <definedName name="_HOME__D_4_" localSheetId="0">#REF!</definedName>
    <definedName name="_HOME__D_4_">#REF!</definedName>
    <definedName name="_HOME__WINDOWSO">#REF!</definedName>
    <definedName name="_HY10" localSheetId="0">#REF!</definedName>
    <definedName name="_HY10">'[9]#REF'!$B$381:$R$413</definedName>
    <definedName name="_HY12" localSheetId="0">#REF!</definedName>
    <definedName name="_HY12">'[9]#REF'!$B$461:$R$493</definedName>
    <definedName name="_i">"#ref!"</definedName>
    <definedName name="_ISI01" localSheetId="0">[20]細目!#REF!</definedName>
    <definedName name="_ISI01">[21]細目!#REF!</definedName>
    <definedName name="_ITV2" localSheetId="0">#REF!</definedName>
    <definedName name="_ITV2">#REF!</definedName>
    <definedName name="_ITV3" localSheetId="0">#REF!</definedName>
    <definedName name="_ITV3">#REF!</definedName>
    <definedName name="_iv65555" localSheetId="0">#REF!</definedName>
    <definedName name="_iv65555">#REF!</definedName>
    <definedName name="_IV65600">#REF!</definedName>
    <definedName name="_IV65800">#REF!</definedName>
    <definedName name="_IV66000">#REF!</definedName>
    <definedName name="_IV70000">#REF!</definedName>
    <definedName name="_IV80000">#REF!</definedName>
    <definedName name="_IV99999">#REF!</definedName>
    <definedName name="_j">"#ref!"</definedName>
    <definedName name="_k">"#ref!"</definedName>
    <definedName name="_kb1" localSheetId="0">#REF!</definedName>
    <definedName name="_kb1">#REF!</definedName>
    <definedName name="_kb2" localSheetId="0">#REF!</definedName>
    <definedName name="_kb2">#REF!</definedName>
    <definedName name="_kb3" localSheetId="0">#REF!</definedName>
    <definedName name="_kb3">#REF!</definedName>
    <definedName name="_KCO01" localSheetId="0">[20]細目!#REF!</definedName>
    <definedName name="_KCO01">[21]細目!#REF!</definedName>
    <definedName name="_KEI1" localSheetId="0">#REF!</definedName>
    <definedName name="_KEI1">#REF!</definedName>
    <definedName name="_KEI10" localSheetId="0">[23]内訳!#REF!</definedName>
    <definedName name="_KEI10">[23]内訳!#REF!</definedName>
    <definedName name="_KEI11" localSheetId="0">[23]内訳!#REF!</definedName>
    <definedName name="_KEI11">[23]内訳!#REF!</definedName>
    <definedName name="_KEI12" localSheetId="0">[24]内訳!#REF!</definedName>
    <definedName name="_KEI12">[24]内訳!#REF!</definedName>
    <definedName name="_KEI13" localSheetId="0">#REF!</definedName>
    <definedName name="_KEI13">#REF!</definedName>
    <definedName name="_KEI14" localSheetId="0">[23]内訳!#REF!</definedName>
    <definedName name="_KEI14">[23]内訳!#REF!</definedName>
    <definedName name="_KEI15" localSheetId="0">[23]内訳!#REF!</definedName>
    <definedName name="_KEI15">[23]内訳!#REF!</definedName>
    <definedName name="_KEI2" localSheetId="0">#REF!</definedName>
    <definedName name="_KEI2">#REF!</definedName>
    <definedName name="_KEI3" localSheetId="0">#REF!</definedName>
    <definedName name="_KEI3">#REF!</definedName>
    <definedName name="_KEI4" localSheetId="0">[23]内訳!#REF!</definedName>
    <definedName name="_KEI4">[23]内訳!#REF!</definedName>
    <definedName name="_KEI5" localSheetId="0">#REF!</definedName>
    <definedName name="_KEI5">#REF!</definedName>
    <definedName name="_KEI6" localSheetId="0">#REF!</definedName>
    <definedName name="_KEI6">#REF!</definedName>
    <definedName name="_KEI7" localSheetId="0">#REF!</definedName>
    <definedName name="_KEI7">#REF!</definedName>
    <definedName name="_KEI8">#REF!</definedName>
    <definedName name="_KEI9">[24]内訳!#REF!</definedName>
    <definedName name="_ken1" localSheetId="0">#REF!</definedName>
    <definedName name="_ken1">#REF!</definedName>
    <definedName name="_ken10" localSheetId="0">#REF!</definedName>
    <definedName name="_ken10">#REF!</definedName>
    <definedName name="_ken11" localSheetId="0">#REF!</definedName>
    <definedName name="_ken11">#REF!</definedName>
    <definedName name="_ken12" localSheetId="0">#REF!</definedName>
    <definedName name="_ken12">#REF!</definedName>
    <definedName name="_ken13" localSheetId="0">#REF!</definedName>
    <definedName name="_ken13">#REF!</definedName>
    <definedName name="_ken14" localSheetId="0">#REF!</definedName>
    <definedName name="_ken14">#REF!</definedName>
    <definedName name="_ken15" localSheetId="0">#REF!</definedName>
    <definedName name="_ken15">#REF!</definedName>
    <definedName name="_ken16" localSheetId="0">#REF!</definedName>
    <definedName name="_ken16">#REF!</definedName>
    <definedName name="_ken2" localSheetId="0">#REF!</definedName>
    <definedName name="_ken2">#REF!</definedName>
    <definedName name="_ken22" localSheetId="0">#REF!</definedName>
    <definedName name="_ken22">#REF!</definedName>
    <definedName name="_ken3" localSheetId="0">#REF!</definedName>
    <definedName name="_ken3">#REF!</definedName>
    <definedName name="_ken4" localSheetId="0">#REF!</definedName>
    <definedName name="_ken4">#REF!</definedName>
    <definedName name="_ken40" localSheetId="0">#REF!</definedName>
    <definedName name="_ken40">#REF!</definedName>
    <definedName name="_ken5" localSheetId="0">#REF!</definedName>
    <definedName name="_ken5">#REF!</definedName>
    <definedName name="_ken6" localSheetId="0">#REF!</definedName>
    <definedName name="_ken6">#REF!</definedName>
    <definedName name="_ken7" localSheetId="0">#REF!</definedName>
    <definedName name="_ken7">#REF!</definedName>
    <definedName name="_ken8" localSheetId="0">#REF!</definedName>
    <definedName name="_ken8">#REF!</definedName>
    <definedName name="_ken9" localSheetId="0">#REF!</definedName>
    <definedName name="_ken9">#REF!</definedName>
    <definedName name="_Key1" hidden="1">#REF!</definedName>
    <definedName name="_Key2" localSheetId="0" hidden="1">#REF!</definedName>
    <definedName name="_Key2" hidden="1">[40]細目別内訳!$J$3</definedName>
    <definedName name="_kh1" localSheetId="0">#REF!</definedName>
    <definedName name="_kh1">#REF!</definedName>
    <definedName name="_kh2" localSheetId="0">#REF!</definedName>
    <definedName name="_kh2">#REF!</definedName>
    <definedName name="_kh3">#REF!</definedName>
    <definedName name="_KIS11">#REF!</definedName>
    <definedName name="_ＫＫＫ2" localSheetId="0" hidden="1">{"'電灯ｺﾝｾﾝﾄ'!$C$88"}</definedName>
    <definedName name="_ＫＫＫ2" hidden="1">{"'電灯ｺﾝｾﾝﾄ'!$C$88"}</definedName>
    <definedName name="_KOU1">#REF!</definedName>
    <definedName name="_KOU10" localSheetId="0">[23]内訳!#REF!</definedName>
    <definedName name="_KOU10">[23]内訳!#REF!</definedName>
    <definedName name="_KOU11" localSheetId="0">[23]内訳!#REF!</definedName>
    <definedName name="_KOU11">[23]内訳!#REF!</definedName>
    <definedName name="_KOU12" localSheetId="0">[24]内訳!#REF!</definedName>
    <definedName name="_KOU12">[24]内訳!#REF!</definedName>
    <definedName name="_KOU13" localSheetId="0">#REF!</definedName>
    <definedName name="_KOU13">#REF!</definedName>
    <definedName name="_KOU14" localSheetId="0">[23]内訳!#REF!</definedName>
    <definedName name="_KOU14">[23]内訳!#REF!</definedName>
    <definedName name="_KOU15" localSheetId="0">[23]内訳!#REF!</definedName>
    <definedName name="_KOU15">[23]内訳!#REF!</definedName>
    <definedName name="_KOU2" localSheetId="0">#REF!</definedName>
    <definedName name="_KOU2">#REF!</definedName>
    <definedName name="_KOU3" localSheetId="0">[24]内訳!#REF!</definedName>
    <definedName name="_KOU3">[24]内訳!#REF!</definedName>
    <definedName name="_KOU4" localSheetId="0">[23]内訳!#REF!</definedName>
    <definedName name="_KOU4">[23]内訳!#REF!</definedName>
    <definedName name="_KOU5" localSheetId="0">[24]内訳!#REF!</definedName>
    <definedName name="_KOU5">[24]内訳!#REF!</definedName>
    <definedName name="_KOU6" localSheetId="0">#REF!</definedName>
    <definedName name="_KOU6">#REF!</definedName>
    <definedName name="_KOU7" localSheetId="0">#REF!</definedName>
    <definedName name="_KOU7">#REF!</definedName>
    <definedName name="_KOU8" localSheetId="0">#REF!</definedName>
    <definedName name="_KOU8">#REF!</definedName>
    <definedName name="_KOU9">#REF!</definedName>
    <definedName name="_l">"#ref!"</definedName>
    <definedName name="_lb1" localSheetId="0">#REF!</definedName>
    <definedName name="_lb1">#REF!</definedName>
    <definedName name="_lb2" localSheetId="0">#REF!</definedName>
    <definedName name="_lb2">#REF!</definedName>
    <definedName name="_lb3" localSheetId="0">#REF!</definedName>
    <definedName name="_lb3">#REF!</definedName>
    <definedName name="_lb4">#REF!</definedName>
    <definedName name="_lb5">#REF!</definedName>
    <definedName name="_LET_A1___要再">#REF!</definedName>
    <definedName name="_LET_A1__【要再">#REF!</definedName>
    <definedName name="_LET_G1__データ">#REF!</definedName>
    <definedName name="_lh1">#REF!</definedName>
    <definedName name="_lh2">#REF!</definedName>
    <definedName name="_lh3">#REF!</definedName>
    <definedName name="_lh4">#REF!</definedName>
    <definedName name="_lh5">#REF!</definedName>
    <definedName name="_LOO01" localSheetId="0">[20]細目!#REF!</definedName>
    <definedName name="_LOO01">[21]細目!#REF!</definedName>
    <definedName name="_LOO02" localSheetId="0">[20]細目!#REF!</definedName>
    <definedName name="_LOO02">[21]細目!#REF!</definedName>
    <definedName name="_LOO03" localSheetId="0">[20]細目!#REF!</definedName>
    <definedName name="_LOO03">[21]細目!#REF!</definedName>
    <definedName name="_LPG2" localSheetId="0">#REF!</definedName>
    <definedName name="_LPG2">#REF!</definedName>
    <definedName name="_LPG3" localSheetId="0">#REF!</definedName>
    <definedName name="_LPG3">#REF!</definedName>
    <definedName name="_M" localSheetId="0">#REF!</definedName>
    <definedName name="_M">#REF!</definedName>
    <definedName name="_M1">#REF!</definedName>
    <definedName name="_M11">#REF!</definedName>
    <definedName name="_M65555">#REF!</definedName>
    <definedName name="_MENU_PPOIC0__E">#REF!</definedName>
    <definedName name="_MENU_PPOMR169_">#REF!</definedName>
    <definedName name="_MENU_PPRA29..A">#REF!</definedName>
    <definedName name="_MENU_PPRAP33..">#REF!</definedName>
    <definedName name="_MENU_PPRAP90..">#REF!</definedName>
    <definedName name="_MENU_PPRBS31..">#REF!</definedName>
    <definedName name="_MENUBRANCH_DAT">#REF!</definedName>
    <definedName name="_MENUBRANCH_PRI">#REF!</definedName>
    <definedName name="_MENUBRANCH_内">#REF!</definedName>
    <definedName name="_MI1">#REF!</definedName>
    <definedName name="_MM1">#REF!</definedName>
    <definedName name="_MM2">#REF!</definedName>
    <definedName name="_MM3" localSheetId="0" hidden="1">{"'電灯ｺﾝｾﾝﾄ'!$C$88"}</definedName>
    <definedName name="_MM3" hidden="1">{"'電灯ｺﾝｾﾝﾄ'!$C$88"}</definedName>
    <definedName name="_MM4">#REF!</definedName>
    <definedName name="_MM5">#REF!</definedName>
    <definedName name="_MM6">#REF!</definedName>
    <definedName name="_MSG1">#REF!</definedName>
    <definedName name="_n">"#ref!"</definedName>
    <definedName name="_N_1">#REF!</definedName>
    <definedName name="_o">"#ref!"</definedName>
    <definedName name="_Order1" hidden="1">255</definedName>
    <definedName name="_Order2" localSheetId="0" hidden="1">255</definedName>
    <definedName name="_Order2" hidden="1">0</definedName>
    <definedName name="_Order2_1">255</definedName>
    <definedName name="_P" localSheetId="0">#REF!</definedName>
    <definedName name="_P">[25]盤労務!$AO$26</definedName>
    <definedName name="_P_1" localSheetId="0">#REF!</definedName>
    <definedName name="_P_1">#REF!</definedName>
    <definedName name="_Parse_In" localSheetId="0" hidden="1">#REF!</definedName>
    <definedName name="_Parse_In" hidden="1">#REF!</definedName>
    <definedName name="_Parse_In_1">#REF!</definedName>
    <definedName name="_Parse_Out" localSheetId="0" hidden="1">[41]表紙!#REF!</definedName>
    <definedName name="_Parse_Out" hidden="1">[42]表紙!#REF!</definedName>
    <definedName name="_PE1" localSheetId="0">#REF!</definedName>
    <definedName name="_PE1">#REF!</definedName>
    <definedName name="_PE2" localSheetId="0">#REF!</definedName>
    <definedName name="_PE2">#REF!</definedName>
    <definedName name="_PP" localSheetId="0">#REF!</definedName>
    <definedName name="_PP">#REF!</definedName>
    <definedName name="_pp1">#REF!</definedName>
    <definedName name="_PPOIC_?_0___ES">#REF!</definedName>
    <definedName name="_PPOML10_">#REF!</definedName>
    <definedName name="_PPOML2_">#REF!</definedName>
    <definedName name="_PPOML6__T15__R">#REF!</definedName>
    <definedName name="_PPR_BS_._?__">#REF!</definedName>
    <definedName name="_PPRA1_K35_AGQ">#REF!</definedName>
    <definedName name="_PPRA41_K75_AGQ">#REF!</definedName>
    <definedName name="_PPRA81_K115_AG">#REF!</definedName>
    <definedName name="_PRC10">#REF!</definedName>
    <definedName name="_PRC100">#REF!</definedName>
    <definedName name="_PRC11">#REF!</definedName>
    <definedName name="_PRC20">#REF!</definedName>
    <definedName name="_PRC200">#REF!</definedName>
    <definedName name="_PRC21">#REF!</definedName>
    <definedName name="_PRC301">#REF!</definedName>
    <definedName name="_PRC401">#REF!</definedName>
    <definedName name="_PRC402">#REF!</definedName>
    <definedName name="_PRC511">#REF!</definedName>
    <definedName name="_PRC611">#REF!</definedName>
    <definedName name="_PRC711">#REF!</definedName>
    <definedName name="_PRC811">#REF!</definedName>
    <definedName name="_PRC911">#REF!</definedName>
    <definedName name="_PRD10">#REF!</definedName>
    <definedName name="_PRD11">#REF!</definedName>
    <definedName name="_PRK11">#REF!</definedName>
    <definedName name="_PRK12">#REF!</definedName>
    <definedName name="_PRK21">#REF!</definedName>
    <definedName name="_PRK22">#REF!</definedName>
    <definedName name="_PRT10">#REF!</definedName>
    <definedName name="_PRT13">#REF!</definedName>
    <definedName name="_PRY100">#REF!</definedName>
    <definedName name="_PRY101">#REF!</definedName>
    <definedName name="_PRY111">#REF!</definedName>
    <definedName name="_PRY200">#REF!</definedName>
    <definedName name="_PRY201">#REF!</definedName>
    <definedName name="_PRY211">#REF!</definedName>
    <definedName name="_PRY300">#REF!</definedName>
    <definedName name="_PRZ100">#REF!</definedName>
    <definedName name="_PU1" localSheetId="0">#REF!</definedName>
    <definedName name="_PU1">'[43]#REF'!#REF!</definedName>
    <definedName name="_q">"#ref!"</definedName>
    <definedName name="_Ｑ１２３" localSheetId="0">#REF!</definedName>
    <definedName name="_Ｑ１２３">#REF!</definedName>
    <definedName name="_QUIT_" localSheetId="0">#REF!</definedName>
    <definedName name="_QUIT_">#REF!</definedName>
    <definedName name="_QUIT__1" localSheetId="0">#REF!</definedName>
    <definedName name="_QUIT__1">#REF!</definedName>
    <definedName name="_R" localSheetId="0">#REF!</definedName>
    <definedName name="_R">#REF!</definedName>
    <definedName name="_R__WCS8__R_5__">#REF!</definedName>
    <definedName name="_R_1">#REF!</definedName>
    <definedName name="_R11">#REF!</definedName>
    <definedName name="_R12">#REF!</definedName>
    <definedName name="_R15">#REF!</definedName>
    <definedName name="_R16">#REF!</definedName>
    <definedName name="_R3">#REF!</definedName>
    <definedName name="_R4">#REF!</definedName>
    <definedName name="_R7">#REF!</definedName>
    <definedName name="_R8">#REF!</definedName>
    <definedName name="_rb1">#REF!</definedName>
    <definedName name="_rb2">#REF!</definedName>
    <definedName name="_rb3">#REF!</definedName>
    <definedName name="_rb4">#REF!</definedName>
    <definedName name="_rb5">#REF!</definedName>
    <definedName name="_RE">#REF!</definedName>
    <definedName name="_RE2">#REF!</definedName>
    <definedName name="_RECALC_G1..W99">#REF!</definedName>
    <definedName name="_Regression_Int" hidden="1">1</definedName>
    <definedName name="_RETURN_" localSheetId="0">#REF!</definedName>
    <definedName name="_RETURN_">#REF!</definedName>
    <definedName name="_RETURN__1" localSheetId="0">#REF!</definedName>
    <definedName name="_RETURN__1">#REF!</definedName>
    <definedName name="_RFT" localSheetId="0">#REF!</definedName>
    <definedName name="_RFT">#REF!</definedName>
    <definedName name="_rh1">#REF!</definedName>
    <definedName name="_rh2">#REF!</definedName>
    <definedName name="_rh3">#REF!</definedName>
    <definedName name="_rh4">#REF!</definedName>
    <definedName name="_rh5">#REF!</definedName>
    <definedName name="_s">"#ref!"</definedName>
    <definedName name="_SK1">#N/A</definedName>
    <definedName name="_SK11">#N/A</definedName>
    <definedName name="_SK2">#N/A</definedName>
    <definedName name="_SK3">#N/A</definedName>
    <definedName name="_SK4">#N/A</definedName>
    <definedName name="_SK5">#N/A</definedName>
    <definedName name="_SK6">#N/A</definedName>
    <definedName name="_SK7">#N/A</definedName>
    <definedName name="_SK8">#N/A</definedName>
    <definedName name="_SK9">#N/A</definedName>
    <definedName name="_Sort" localSheetId="0" hidden="1">#REF!</definedName>
    <definedName name="_Sort" hidden="1">#REF!</definedName>
    <definedName name="_SOU1" localSheetId="0">#REF!</definedName>
    <definedName name="_SOU1">#REF!</definedName>
    <definedName name="_ＳＳ1" localSheetId="0" hidden="1">{"'電灯ｺﾝｾﾝﾄ'!$C$88"}</definedName>
    <definedName name="_ＳＳ1" hidden="1">{"'電灯ｺﾝｾﾝﾄ'!$C$88"}</definedName>
    <definedName name="_STC11" localSheetId="0">#REF!</definedName>
    <definedName name="_STC11">#REF!</definedName>
    <definedName name="_stm01">#REF!</definedName>
    <definedName name="_stm02">#REF!</definedName>
    <definedName name="_stm03">#REF!</definedName>
    <definedName name="_stm04">#REF!</definedName>
    <definedName name="_stm05">#REF!</definedName>
    <definedName name="_stm06">#REF!</definedName>
    <definedName name="_stm07">#REF!</definedName>
    <definedName name="_stm08">#REF!</definedName>
    <definedName name="_stm09">#REF!</definedName>
    <definedName name="_stm10">#REF!</definedName>
    <definedName name="_stm11">#REF!</definedName>
    <definedName name="_stm12">#REF!</definedName>
    <definedName name="_stm13">#REF!</definedName>
    <definedName name="_stm14">#REF!</definedName>
    <definedName name="_SU01" localSheetId="0">[20]細目!#REF!</definedName>
    <definedName name="_SU01">[21]細目!#REF!</definedName>
    <definedName name="_SU02" localSheetId="0">[20]細目!#REF!</definedName>
    <definedName name="_SU02">[21]細目!#REF!</definedName>
    <definedName name="_SU03" localSheetId="0">[20]細目!#REF!</definedName>
    <definedName name="_SU03">[21]細目!#REF!</definedName>
    <definedName name="_SU1" localSheetId="0">#REF!</definedName>
    <definedName name="_SU1">#REF!</definedName>
    <definedName name="_SUB01" localSheetId="0">[20]細目!#REF!</definedName>
    <definedName name="_SUB01">[21]細目!#REF!</definedName>
    <definedName name="_SUB1" localSheetId="0">[20]科目!#REF!</definedName>
    <definedName name="_SUB1">[21]科目!#REF!</definedName>
    <definedName name="_SUB2" localSheetId="0">[20]科目!#REF!</definedName>
    <definedName name="_SUB2">[21]科目!#REF!</definedName>
    <definedName name="_SUB3" localSheetId="0">#REF!</definedName>
    <definedName name="_SUB3">#REF!</definedName>
    <definedName name="_SUB4" localSheetId="0">#REF!</definedName>
    <definedName name="_SUB4">#REF!</definedName>
    <definedName name="_t">"#ref!"</definedName>
    <definedName name="_Table1_In1" localSheetId="0" hidden="1">#REF!</definedName>
    <definedName name="_Table1_In1" hidden="1">#REF!</definedName>
    <definedName name="_Table2_In1" localSheetId="0" hidden="1">#REF!</definedName>
    <definedName name="_Table2_In1" hidden="1">[19]比較表!#REF!</definedName>
    <definedName name="_test" localSheetId="0" hidden="1">#REF!</definedName>
    <definedName name="_test" hidden="1">#REF!</definedName>
    <definedName name="_ＴＯＰ１００" localSheetId="0">#REF!</definedName>
    <definedName name="_ＴＯＰ１００">#REF!</definedName>
    <definedName name="_ｔｖ2" localSheetId="0" hidden="1">{"'電灯ｺﾝｾﾝﾄ'!$C$88"}</definedName>
    <definedName name="_ｔｖ2" hidden="1">{"'電灯ｺﾝｾﾝﾄ'!$C$88"}</definedName>
    <definedName name="_ｔｖ3" localSheetId="0" hidden="1">{"'電灯ｺﾝｾﾝﾄ'!$C$88"}</definedName>
    <definedName name="_ｔｖ3" hidden="1">{"'電灯ｺﾝｾﾝﾄ'!$C$88"}</definedName>
    <definedName name="_u">#REF!</definedName>
    <definedName name="_UA14">#REF!</definedName>
    <definedName name="_UES100">#REF!</definedName>
    <definedName name="_UES101">#REF!</definedName>
    <definedName name="_UES102">#REF!</definedName>
    <definedName name="_UES111">#REF!</definedName>
    <definedName name="_UES112">#REF!</definedName>
    <definedName name="_UES200">#REF!</definedName>
    <definedName name="_UES202">#REF!</definedName>
    <definedName name="_UES212">#REF!</definedName>
    <definedName name="_UT2">#REF!</definedName>
    <definedName name="_v">"#ref!"</definedName>
    <definedName name="_VALUE_" localSheetId="0">[20]細目!#REF!</definedName>
    <definedName name="_VALUE_">[21]細目!#REF!</definedName>
    <definedName name="_ｖｐ４０" localSheetId="0">#REF!</definedName>
    <definedName name="_ｖｐ４０">#REF!</definedName>
    <definedName name="_W" localSheetId="0">[44]種目!$BS$45</definedName>
    <definedName name="_W">[45]種目!$BS$45</definedName>
    <definedName name="_W_1" localSheetId="0">[35]ｺﾝｸﾘｰﾄ統計!#REF!</definedName>
    <definedName name="_W_1">[36]ｺﾝｸﾘｰﾄ統計!#REF!</definedName>
    <definedName name="_WCS" localSheetId="0">#REF!</definedName>
    <definedName name="_WCS">#REF!</definedName>
    <definedName name="_WCS12_" localSheetId="0">#REF!</definedName>
    <definedName name="_WCS12_">#REF!</definedName>
    <definedName name="_WCS14_" localSheetId="0">#REF!</definedName>
    <definedName name="_WCS14_">#REF!</definedName>
    <definedName name="_WCS4_">#REF!</definedName>
    <definedName name="_WCS5_">#REF!</definedName>
    <definedName name="_WCS6_">#REF!</definedName>
    <definedName name="_WDAU">#REF!</definedName>
    <definedName name="_WDR">#REF!</definedName>
    <definedName name="_WGRA">#REF!</definedName>
    <definedName name="_WGRM">#REF!</definedName>
    <definedName name="_Win98" localSheetId="0">#REF!</definedName>
    <definedName name="_Win98">[19]比較表!$B$2:$N$20</definedName>
    <definedName name="_WIR" localSheetId="0">#REF!</definedName>
    <definedName name="_WIR">#REF!</definedName>
    <definedName name="_WT" localSheetId="0">#REF!</definedName>
    <definedName name="_WT">#REF!</definedName>
    <definedName name="_WTH_WWV_WINDOW">#REF!</definedName>
    <definedName name="_ww">"#ref!"</definedName>
    <definedName name="_WWC_WTC" localSheetId="0">#REF!</definedName>
    <definedName name="_WWC_WTC">#REF!</definedName>
    <definedName name="_x">"#ref!"</definedName>
    <definedName name="_X_1">#REF!</definedName>
    <definedName name="_y">"#ref!"</definedName>
    <definedName name="_yb1" localSheetId="0">#REF!</definedName>
    <definedName name="_yb1">#REF!</definedName>
    <definedName name="_yb2" localSheetId="0">#REF!</definedName>
    <definedName name="_yb2">#REF!</definedName>
    <definedName name="_yb3" localSheetId="0">#REF!</definedName>
    <definedName name="_yb3">#REF!</definedName>
    <definedName name="_yb4">#REF!</definedName>
    <definedName name="_yb5">#REF!</definedName>
    <definedName name="_yb6">#REF!</definedName>
    <definedName name="_yh1">#REF!</definedName>
    <definedName name="_yh2">#REF!</definedName>
    <definedName name="_yh3">#REF!</definedName>
    <definedName name="_yh4">#REF!</definedName>
    <definedName name="_yh5">#REF!</definedName>
    <definedName name="_yh6">#REF!</definedName>
    <definedName name="_yh7">#REF!</definedName>
    <definedName name="_YU1">#REF!</definedName>
    <definedName name="_z">"#ref!"</definedName>
    <definedName name="_Z_1">#REF!</definedName>
    <definedName name="_共通仮設費小計" localSheetId="0">'[46]設計書(内渡付)'!$I$125</definedName>
    <definedName name="_共通仮設費小計">'[47]設計書(内渡付)'!$I$125</definedName>
    <definedName name="_行必要" localSheetId="0">#REF!</definedName>
    <definedName name="_行必要">#REF!</definedName>
    <definedName name="_散気筒" localSheetId="0">[38]類別歩掛表!$H$21:$J$27</definedName>
    <definedName name="_散気筒">[39]類別歩掛表!$H$21:$J$27</definedName>
    <definedName name="\" localSheetId="0">[48]原本!#REF!</definedName>
    <definedName name="\">[49]原本!#REF!</definedName>
    <definedName name="\\00" localSheetId="0" hidden="1">{"'電灯ｺﾝｾﾝﾄ'!$C$88"}</definedName>
    <definedName name="\\00" hidden="1">{"'電灯ｺﾝｾﾝﾄ'!$C$88"}</definedName>
    <definedName name="\0" localSheetId="0">#REF!</definedName>
    <definedName name="\0">#REF!</definedName>
    <definedName name="\025">#REF!</definedName>
    <definedName name="\1">#REF!</definedName>
    <definedName name="\11">#REF!</definedName>
    <definedName name="\12">#REF!</definedName>
    <definedName name="\13">#REF!</definedName>
    <definedName name="\1b">#REF!</definedName>
    <definedName name="\1C">#REF!</definedName>
    <definedName name="\2">#REF!</definedName>
    <definedName name="\20">#REF!</definedName>
    <definedName name="\21">#REF!</definedName>
    <definedName name="\22">#REF!</definedName>
    <definedName name="\23">#REF!</definedName>
    <definedName name="\24">#REF!</definedName>
    <definedName name="\25">#REF!</definedName>
    <definedName name="\26">#REF!</definedName>
    <definedName name="\27">#REF!</definedName>
    <definedName name="\3">#REF!</definedName>
    <definedName name="\30">#REF!</definedName>
    <definedName name="\31">#REF!</definedName>
    <definedName name="\311">#REF!</definedName>
    <definedName name="\312">#REF!</definedName>
    <definedName name="\313">#REF!</definedName>
    <definedName name="\314">#REF!</definedName>
    <definedName name="\315">#REF!</definedName>
    <definedName name="\316">#REF!</definedName>
    <definedName name="\317">#REF!</definedName>
    <definedName name="\318">#REF!</definedName>
    <definedName name="\319">#REF!</definedName>
    <definedName name="\32">#REF!</definedName>
    <definedName name="\320">#REF!</definedName>
    <definedName name="\321">#REF!</definedName>
    <definedName name="\322">#REF!</definedName>
    <definedName name="\323">#REF!</definedName>
    <definedName name="\324">#REF!</definedName>
    <definedName name="\325">#REF!</definedName>
    <definedName name="\326">#REF!</definedName>
    <definedName name="\327">#REF!</definedName>
    <definedName name="\328">#REF!</definedName>
    <definedName name="\329">#REF!</definedName>
    <definedName name="\33">#REF!</definedName>
    <definedName name="\330">#REF!</definedName>
    <definedName name="\331">#REF!</definedName>
    <definedName name="\332">#REF!</definedName>
    <definedName name="\333">#REF!</definedName>
    <definedName name="\334">#REF!</definedName>
    <definedName name="\335">#REF!</definedName>
    <definedName name="\336">#REF!</definedName>
    <definedName name="\337">#REF!</definedName>
    <definedName name="\338">#REF!</definedName>
    <definedName name="\339">#REF!</definedName>
    <definedName name="\34">#REF!</definedName>
    <definedName name="\340">#REF!</definedName>
    <definedName name="\341">#REF!</definedName>
    <definedName name="\342">#REF!</definedName>
    <definedName name="\343">#REF!</definedName>
    <definedName name="\344">#REF!</definedName>
    <definedName name="\345">#REF!</definedName>
    <definedName name="\346">#REF!</definedName>
    <definedName name="\347">#REF!</definedName>
    <definedName name="\348">#REF!</definedName>
    <definedName name="\349">#REF!</definedName>
    <definedName name="\35">#REF!</definedName>
    <definedName name="\350">#REF!</definedName>
    <definedName name="\351">#REF!</definedName>
    <definedName name="\352">#REF!</definedName>
    <definedName name="\353">#REF!</definedName>
    <definedName name="\354">#REF!</definedName>
    <definedName name="\355">#REF!</definedName>
    <definedName name="\356">#REF!</definedName>
    <definedName name="\357">#REF!</definedName>
    <definedName name="\358">#REF!</definedName>
    <definedName name="\359">#REF!</definedName>
    <definedName name="\36">#REF!</definedName>
    <definedName name="\360">#REF!</definedName>
    <definedName name="\361">#REF!</definedName>
    <definedName name="\362">#REF!</definedName>
    <definedName name="\363">#REF!</definedName>
    <definedName name="\364">#REF!</definedName>
    <definedName name="\365">#REF!</definedName>
    <definedName name="\366">#REF!</definedName>
    <definedName name="\367">#REF!</definedName>
    <definedName name="\368">#REF!</definedName>
    <definedName name="\369">#REF!</definedName>
    <definedName name="\37">#REF!</definedName>
    <definedName name="\370">#REF!</definedName>
    <definedName name="\371">#REF!</definedName>
    <definedName name="\372">#REF!</definedName>
    <definedName name="\373">#REF!</definedName>
    <definedName name="\374">#REF!</definedName>
    <definedName name="\375">#REF!</definedName>
    <definedName name="\376">#REF!</definedName>
    <definedName name="\377">#REF!</definedName>
    <definedName name="\378">#REF!</definedName>
    <definedName name="\379">#REF!</definedName>
    <definedName name="\38">#REF!</definedName>
    <definedName name="\380">#REF!</definedName>
    <definedName name="\381">#REF!</definedName>
    <definedName name="\382">#REF!</definedName>
    <definedName name="\383">#REF!</definedName>
    <definedName name="\384">#REF!</definedName>
    <definedName name="\385">#REF!</definedName>
    <definedName name="\386">#REF!</definedName>
    <definedName name="\387">#REF!</definedName>
    <definedName name="\388">#REF!</definedName>
    <definedName name="\389">#REF!</definedName>
    <definedName name="\39">#REF!</definedName>
    <definedName name="\390">#REF!</definedName>
    <definedName name="\391">#REF!</definedName>
    <definedName name="\392">#REF!</definedName>
    <definedName name="\393">#REF!</definedName>
    <definedName name="\394">#REF!</definedName>
    <definedName name="\395">#REF!</definedName>
    <definedName name="\396">#REF!</definedName>
    <definedName name="\397">#REF!</definedName>
    <definedName name="\4">#REF!</definedName>
    <definedName name="\40">#REF!</definedName>
    <definedName name="\401">#REF!</definedName>
    <definedName name="\402">#REF!</definedName>
    <definedName name="\403">#REF!</definedName>
    <definedName name="\404">#REF!</definedName>
    <definedName name="\405">#REF!</definedName>
    <definedName name="\406">#REF!</definedName>
    <definedName name="\407">#REF!</definedName>
    <definedName name="\408">#REF!</definedName>
    <definedName name="\409">#REF!</definedName>
    <definedName name="\41">#REF!</definedName>
    <definedName name="\410">#REF!</definedName>
    <definedName name="\411">#REF!</definedName>
    <definedName name="\412">#REF!</definedName>
    <definedName name="\413">#REF!</definedName>
    <definedName name="\414">#REF!</definedName>
    <definedName name="\415">#REF!</definedName>
    <definedName name="\416">#REF!</definedName>
    <definedName name="\417">#REF!</definedName>
    <definedName name="\418">#REF!</definedName>
    <definedName name="\419">#REF!</definedName>
    <definedName name="\420">#REF!</definedName>
    <definedName name="\421">#REF!</definedName>
    <definedName name="\422">#REF!</definedName>
    <definedName name="\423">#REF!</definedName>
    <definedName name="\424">#REF!</definedName>
    <definedName name="\425">#REF!</definedName>
    <definedName name="\426">#REF!</definedName>
    <definedName name="\427">#REF!</definedName>
    <definedName name="\428">#REF!</definedName>
    <definedName name="\429">#REF!</definedName>
    <definedName name="\430">#REF!</definedName>
    <definedName name="\431">#REF!</definedName>
    <definedName name="\432">#REF!</definedName>
    <definedName name="\433">#REF!</definedName>
    <definedName name="\45">#REF!</definedName>
    <definedName name="\46">#REF!</definedName>
    <definedName name="\47">#REF!</definedName>
    <definedName name="\48">#REF!</definedName>
    <definedName name="\49">#REF!</definedName>
    <definedName name="\5">#REF!</definedName>
    <definedName name="\50">#REF!</definedName>
    <definedName name="\51">#REF!</definedName>
    <definedName name="\52">#REF!</definedName>
    <definedName name="\53">#REF!</definedName>
    <definedName name="\54">#REF!</definedName>
    <definedName name="\55">#REF!</definedName>
    <definedName name="\56">#REF!</definedName>
    <definedName name="\6">#REF!</definedName>
    <definedName name="\a" localSheetId="0">[50]経費計算書!#REF!</definedName>
    <definedName name="\A">#REF!</definedName>
    <definedName name="\A\0" localSheetId="0">#REF!</definedName>
    <definedName name="\A\0">#REF!</definedName>
    <definedName name="\A1">#REF!</definedName>
    <definedName name="\AA">#REF!</definedName>
    <definedName name="\AA0">#REF!</definedName>
    <definedName name="\AA00">#REF!</definedName>
    <definedName name="\AA01">#REF!</definedName>
    <definedName name="\AA02">#REF!</definedName>
    <definedName name="\AA02A">#REF!</definedName>
    <definedName name="\AA02B">#REF!</definedName>
    <definedName name="\AA02C">#REF!</definedName>
    <definedName name="\AA02D">#REF!</definedName>
    <definedName name="\AA02E">#REF!</definedName>
    <definedName name="\AA02F">#REF!</definedName>
    <definedName name="\AA1">#REF!</definedName>
    <definedName name="\AA12">#REF!</definedName>
    <definedName name="\AA12A">#REF!</definedName>
    <definedName name="\AA12B">#REF!</definedName>
    <definedName name="\AA12C">#REF!</definedName>
    <definedName name="\AA12D">#REF!</definedName>
    <definedName name="\AA12E">#REF!</definedName>
    <definedName name="\AA12F">#REF!</definedName>
    <definedName name="\AA12G">#REF!</definedName>
    <definedName name="\AA12H">#REF!</definedName>
    <definedName name="\AA12I">#REF!</definedName>
    <definedName name="\AA12J">#REF!</definedName>
    <definedName name="\AA12K">#REF!</definedName>
    <definedName name="\AA12L">#REF!</definedName>
    <definedName name="\AA12M">#REF!</definedName>
    <definedName name="\AA12N">#REF!</definedName>
    <definedName name="\AA12O">#REF!</definedName>
    <definedName name="\AA12P">#REF!</definedName>
    <definedName name="\AA12Q">#REF!</definedName>
    <definedName name="\AA12R">#REF!</definedName>
    <definedName name="\AA12S">#REF!</definedName>
    <definedName name="\AA12T">#REF!</definedName>
    <definedName name="\AA12U">#REF!</definedName>
    <definedName name="\AA12V">#REF!</definedName>
    <definedName name="\AA12W">#REF!</definedName>
    <definedName name="\AA12X">#REF!</definedName>
    <definedName name="\AA12Y">#REF!</definedName>
    <definedName name="\AA13">#REF!</definedName>
    <definedName name="\AA13A">#REF!</definedName>
    <definedName name="\AA13B">#REF!</definedName>
    <definedName name="\AA13C">#REF!</definedName>
    <definedName name="\AA14">#REF!</definedName>
    <definedName name="\AA14A">#REF!</definedName>
    <definedName name="\AA14B">#REF!</definedName>
    <definedName name="\AA14C">#REF!</definedName>
    <definedName name="\AA14D">#REF!</definedName>
    <definedName name="\AA14E">#REF!</definedName>
    <definedName name="\AA14F">#REF!</definedName>
    <definedName name="\AA14G">#REF!</definedName>
    <definedName name="\AA14H">#REF!</definedName>
    <definedName name="\AA14I">#REF!</definedName>
    <definedName name="\AA14J">#REF!</definedName>
    <definedName name="\AA14K">#REF!</definedName>
    <definedName name="\AA14L">#REF!</definedName>
    <definedName name="\AA14M">#REF!</definedName>
    <definedName name="\AA14N">#REF!</definedName>
    <definedName name="\AA14O">#REF!</definedName>
    <definedName name="\AA16">#REF!</definedName>
    <definedName name="\AA16A">#REF!</definedName>
    <definedName name="\AA16B">#REF!</definedName>
    <definedName name="\AA16C">#REF!</definedName>
    <definedName name="\AA16D">#REF!</definedName>
    <definedName name="\AA16E">#REF!</definedName>
    <definedName name="\AA16F">#REF!</definedName>
    <definedName name="\AA16G">#REF!</definedName>
    <definedName name="\AA16H">#REF!</definedName>
    <definedName name="\AA16I">#REF!</definedName>
    <definedName name="\AA16J">#REF!</definedName>
    <definedName name="\AA16K">#REF!</definedName>
    <definedName name="\AA16L">#REF!</definedName>
    <definedName name="\AA16M">#REF!</definedName>
    <definedName name="\AA16N">#REF!</definedName>
    <definedName name="\AA16O">#REF!</definedName>
    <definedName name="\AA16P">#REF!</definedName>
    <definedName name="\AA16Q">#REF!</definedName>
    <definedName name="\AA16R">#REF!</definedName>
    <definedName name="\AA16S">#REF!</definedName>
    <definedName name="\AA16T">#REF!</definedName>
    <definedName name="\AA16U">#REF!</definedName>
    <definedName name="\AA18">#REF!</definedName>
    <definedName name="\AA18A">#REF!</definedName>
    <definedName name="\AA18B">#REF!</definedName>
    <definedName name="\AA18C">#REF!</definedName>
    <definedName name="\AA18D">#REF!</definedName>
    <definedName name="\AA18E">#REF!</definedName>
    <definedName name="\AA18F">#REF!</definedName>
    <definedName name="\AA18G">#REF!</definedName>
    <definedName name="\AA18H">#REF!</definedName>
    <definedName name="\AA19">#REF!</definedName>
    <definedName name="\AA19A">#REF!</definedName>
    <definedName name="\AA19B">#REF!</definedName>
    <definedName name="\AA19C">#REF!</definedName>
    <definedName name="\AA19D">#REF!</definedName>
    <definedName name="\AA19E">#REF!</definedName>
    <definedName name="\AA19F">#REF!</definedName>
    <definedName name="\AA19G">#REF!</definedName>
    <definedName name="\AA19H">#REF!</definedName>
    <definedName name="\AA19I">#REF!</definedName>
    <definedName name="\AA19J">#REF!</definedName>
    <definedName name="\AA19K">#REF!</definedName>
    <definedName name="\AA19L">#REF!</definedName>
    <definedName name="\AA19M">#REF!</definedName>
    <definedName name="\AA2">#REF!</definedName>
    <definedName name="\AA21">#REF!</definedName>
    <definedName name="\AA21A">#REF!</definedName>
    <definedName name="\AA21B">#REF!</definedName>
    <definedName name="\AA21C">#REF!</definedName>
    <definedName name="\AA21D">#REF!</definedName>
    <definedName name="\AA21E">#REF!</definedName>
    <definedName name="\AA21F">#REF!</definedName>
    <definedName name="\AA21G">#REF!</definedName>
    <definedName name="\AA21H">#REF!</definedName>
    <definedName name="\AA21I">#REF!</definedName>
    <definedName name="\AA21J">#REF!</definedName>
    <definedName name="\AA21K">#REF!</definedName>
    <definedName name="\AA21L">#REF!</definedName>
    <definedName name="\AA21M">#REF!</definedName>
    <definedName name="\AA21N">#REF!</definedName>
    <definedName name="\AA21O">#REF!</definedName>
    <definedName name="\AA21P">#REF!</definedName>
    <definedName name="\AA21Q">#REF!</definedName>
    <definedName name="\AA21R">#REF!</definedName>
    <definedName name="\AA23">#REF!</definedName>
    <definedName name="\AA23A">#REF!</definedName>
    <definedName name="\AA23B">#REF!</definedName>
    <definedName name="\AA23C">#REF!</definedName>
    <definedName name="\AA2A">#REF!</definedName>
    <definedName name="\AA2B">#REF!</definedName>
    <definedName name="\AA2C">#REF!</definedName>
    <definedName name="\AA2D">#REF!</definedName>
    <definedName name="\AA2E">#REF!</definedName>
    <definedName name="\AA2F">#REF!</definedName>
    <definedName name="\AA2G">#REF!</definedName>
    <definedName name="\AA2H">#REF!</definedName>
    <definedName name="\AA2I">#REF!</definedName>
    <definedName name="\AA2J">#REF!</definedName>
    <definedName name="\AA2K">#REF!</definedName>
    <definedName name="\AA2L">#REF!</definedName>
    <definedName name="\AA3">#REF!</definedName>
    <definedName name="\AA3A">#REF!</definedName>
    <definedName name="\AA3B">#REF!</definedName>
    <definedName name="\AA3C">#REF!</definedName>
    <definedName name="\AA3D">#REF!</definedName>
    <definedName name="\AA3E">#REF!</definedName>
    <definedName name="\AA3F">#REF!</definedName>
    <definedName name="\AA3G">#REF!</definedName>
    <definedName name="\AA3H">#REF!</definedName>
    <definedName name="\AA3I">#REF!</definedName>
    <definedName name="\AA3J">#REF!</definedName>
    <definedName name="\AA3K">#REF!</definedName>
    <definedName name="\AA4">#REF!</definedName>
    <definedName name="\AA4A">#REF!</definedName>
    <definedName name="\AA4B">#REF!</definedName>
    <definedName name="\AA4C">#REF!</definedName>
    <definedName name="\AA4D">#REF!</definedName>
    <definedName name="\AA4E">#REF!</definedName>
    <definedName name="\AA4F">#REF!</definedName>
    <definedName name="\AA5">#REF!</definedName>
    <definedName name="\AA5A">#REF!</definedName>
    <definedName name="\AA5B">#REF!</definedName>
    <definedName name="\AA5C">#REF!</definedName>
    <definedName name="\AA5D">#REF!</definedName>
    <definedName name="\AA5E">#REF!</definedName>
    <definedName name="\AA5F">#REF!</definedName>
    <definedName name="\AA5G">#REF!</definedName>
    <definedName name="\AA6">#REF!</definedName>
    <definedName name="\AA6A">#REF!</definedName>
    <definedName name="\AA6B">#REF!</definedName>
    <definedName name="\AA7">#REF!</definedName>
    <definedName name="\AA7A">#REF!</definedName>
    <definedName name="\AA7B">#REF!</definedName>
    <definedName name="\AA7C">#REF!</definedName>
    <definedName name="\AA7D">#REF!</definedName>
    <definedName name="\AA7E">#REF!</definedName>
    <definedName name="\AA7F">#REF!</definedName>
    <definedName name="\AA7G">#REF!</definedName>
    <definedName name="\AA7H">#REF!</definedName>
    <definedName name="\AA7I">#REF!</definedName>
    <definedName name="\AA7J">#REF!</definedName>
    <definedName name="\AA7K">#REF!</definedName>
    <definedName name="\AA7L">#REF!</definedName>
    <definedName name="\AA9">#REF!</definedName>
    <definedName name="\AA9A">#REF!</definedName>
    <definedName name="\AA9B">#REF!</definedName>
    <definedName name="\AA9C">#REF!</definedName>
    <definedName name="\AA9D">#REF!</definedName>
    <definedName name="\AA9E">#REF!</definedName>
    <definedName name="\AA9F">#REF!</definedName>
    <definedName name="\AAA">#REF!</definedName>
    <definedName name="\B" localSheetId="0">#REF!</definedName>
    <definedName name="\B">#REF!</definedName>
    <definedName name="\c" localSheetId="0">#N/A</definedName>
    <definedName name="\C">#REF!</definedName>
    <definedName name="\D" localSheetId="0">#REF!</definedName>
    <definedName name="\D">#REF!</definedName>
    <definedName name="\E" localSheetId="0">#REF!</definedName>
    <definedName name="\E">#REF!</definedName>
    <definedName name="\E1" localSheetId="0">#REF!</definedName>
    <definedName name="\E1">#REF!</definedName>
    <definedName name="\E10">#REF!</definedName>
    <definedName name="\E100">#REF!</definedName>
    <definedName name="\E101">#REF!</definedName>
    <definedName name="\E102">#REF!</definedName>
    <definedName name="\E103">#REF!</definedName>
    <definedName name="\E104">#REF!</definedName>
    <definedName name="\E105">#REF!</definedName>
    <definedName name="\E106">#REF!</definedName>
    <definedName name="\E107">#REF!</definedName>
    <definedName name="\E108">#REF!</definedName>
    <definedName name="\E109">#REF!</definedName>
    <definedName name="\E109A">#REF!</definedName>
    <definedName name="\E109B">#REF!</definedName>
    <definedName name="\E109C">#REF!</definedName>
    <definedName name="\E109D">#REF!</definedName>
    <definedName name="\E11">#REF!</definedName>
    <definedName name="\E110">#REF!</definedName>
    <definedName name="\E111">#REF!</definedName>
    <definedName name="\E112">#REF!</definedName>
    <definedName name="\E113">#REF!</definedName>
    <definedName name="\E114">#REF!</definedName>
    <definedName name="\E115">#REF!</definedName>
    <definedName name="\E116">#REF!</definedName>
    <definedName name="\E117">#REF!</definedName>
    <definedName name="\E118">#REF!</definedName>
    <definedName name="\E119">#REF!</definedName>
    <definedName name="\E12">#REF!</definedName>
    <definedName name="\E120">#REF!</definedName>
    <definedName name="\E121">#REF!</definedName>
    <definedName name="\E122">#REF!</definedName>
    <definedName name="\E123">#REF!</definedName>
    <definedName name="\E124">#REF!</definedName>
    <definedName name="\E125">#REF!</definedName>
    <definedName name="\E126">#REF!</definedName>
    <definedName name="\E127">#REF!</definedName>
    <definedName name="\E128">#REF!</definedName>
    <definedName name="\E129">#REF!</definedName>
    <definedName name="\E13">#REF!</definedName>
    <definedName name="\E130">#REF!</definedName>
    <definedName name="\E131">#REF!</definedName>
    <definedName name="\E132">#REF!</definedName>
    <definedName name="\E133">#REF!</definedName>
    <definedName name="\E134">#REF!</definedName>
    <definedName name="\E135">#REF!</definedName>
    <definedName name="\E136">#REF!</definedName>
    <definedName name="\E137">#REF!</definedName>
    <definedName name="\E138">#REF!</definedName>
    <definedName name="\E139">#REF!</definedName>
    <definedName name="\E14">#REF!</definedName>
    <definedName name="\E140">#REF!</definedName>
    <definedName name="\E141">#REF!</definedName>
    <definedName name="\E142">#REF!</definedName>
    <definedName name="\E143">#REF!</definedName>
    <definedName name="\E144">#REF!</definedName>
    <definedName name="\E145">#REF!</definedName>
    <definedName name="\E146">#REF!</definedName>
    <definedName name="\E147">#REF!</definedName>
    <definedName name="\E148">#REF!</definedName>
    <definedName name="\E149">#REF!</definedName>
    <definedName name="\E15">#REF!</definedName>
    <definedName name="\E150">#REF!</definedName>
    <definedName name="\E151">#REF!</definedName>
    <definedName name="\E152">#REF!</definedName>
    <definedName name="\E153">#REF!</definedName>
    <definedName name="\E154">#REF!</definedName>
    <definedName name="\E155">#REF!</definedName>
    <definedName name="\E156">#REF!</definedName>
    <definedName name="\E157">#REF!</definedName>
    <definedName name="\E158">#REF!</definedName>
    <definedName name="\E159">#REF!</definedName>
    <definedName name="\E16">#REF!</definedName>
    <definedName name="\E160">#REF!</definedName>
    <definedName name="\E161">#REF!</definedName>
    <definedName name="\E162">#REF!</definedName>
    <definedName name="\E163">#REF!</definedName>
    <definedName name="\E164">#REF!</definedName>
    <definedName name="\E165">#REF!</definedName>
    <definedName name="\E166">#REF!</definedName>
    <definedName name="\E167">#REF!</definedName>
    <definedName name="\E168">#REF!</definedName>
    <definedName name="\E169">#REF!</definedName>
    <definedName name="\E17">#REF!</definedName>
    <definedName name="\E170">#REF!</definedName>
    <definedName name="\E171">#REF!</definedName>
    <definedName name="\E172">#REF!</definedName>
    <definedName name="\E173">#REF!</definedName>
    <definedName name="\E174">#REF!</definedName>
    <definedName name="\E175">#REF!</definedName>
    <definedName name="\E176">#REF!</definedName>
    <definedName name="\E177">#REF!</definedName>
    <definedName name="\E178">#REF!</definedName>
    <definedName name="\E179">#REF!</definedName>
    <definedName name="\E18">#REF!</definedName>
    <definedName name="\E180">#REF!</definedName>
    <definedName name="\E181">#REF!</definedName>
    <definedName name="\E182">#REF!</definedName>
    <definedName name="\E183">#REF!</definedName>
    <definedName name="\E184">#REF!</definedName>
    <definedName name="\E185">#REF!</definedName>
    <definedName name="\E186">#REF!</definedName>
    <definedName name="\E187">#REF!</definedName>
    <definedName name="\E188">#REF!</definedName>
    <definedName name="\E189">#REF!</definedName>
    <definedName name="\E19">#REF!</definedName>
    <definedName name="\E190">#REF!</definedName>
    <definedName name="\E191">#REF!</definedName>
    <definedName name="\E192">#REF!</definedName>
    <definedName name="\E193">#REF!</definedName>
    <definedName name="\E194">#REF!</definedName>
    <definedName name="\E195">#REF!</definedName>
    <definedName name="\E196">#REF!</definedName>
    <definedName name="\E197">#REF!</definedName>
    <definedName name="\E198">#REF!</definedName>
    <definedName name="\E199">#REF!</definedName>
    <definedName name="\E2">#REF!</definedName>
    <definedName name="\E20">#REF!</definedName>
    <definedName name="\E200">#REF!</definedName>
    <definedName name="\E201">#REF!</definedName>
    <definedName name="\E202">#REF!</definedName>
    <definedName name="\E203">#REF!</definedName>
    <definedName name="\E204">#REF!</definedName>
    <definedName name="\E205">#REF!</definedName>
    <definedName name="\E206">#REF!</definedName>
    <definedName name="\E207">#REF!</definedName>
    <definedName name="\E208">#REF!</definedName>
    <definedName name="\E209">#REF!</definedName>
    <definedName name="\E21">#REF!</definedName>
    <definedName name="\E210">#REF!</definedName>
    <definedName name="\E211">#REF!</definedName>
    <definedName name="\E212">#REF!</definedName>
    <definedName name="\E213">#REF!</definedName>
    <definedName name="\E214">#REF!</definedName>
    <definedName name="\E215">#REF!</definedName>
    <definedName name="\E216">#REF!</definedName>
    <definedName name="\E217">#REF!</definedName>
    <definedName name="\E218">#REF!</definedName>
    <definedName name="\E219">#REF!</definedName>
    <definedName name="\E22">#REF!</definedName>
    <definedName name="\E220">#REF!</definedName>
    <definedName name="\E221">#REF!</definedName>
    <definedName name="\E222">#REF!</definedName>
    <definedName name="\E223">#REF!</definedName>
    <definedName name="\E224">#REF!</definedName>
    <definedName name="\E225">#REF!</definedName>
    <definedName name="\E226">#REF!</definedName>
    <definedName name="\E227">#REF!</definedName>
    <definedName name="\E228">#REF!</definedName>
    <definedName name="\E229">#REF!</definedName>
    <definedName name="\E23">#REF!</definedName>
    <definedName name="\E230">#REF!</definedName>
    <definedName name="\E231">#REF!</definedName>
    <definedName name="\E232">#REF!</definedName>
    <definedName name="\E233">#REF!</definedName>
    <definedName name="\E234">#REF!</definedName>
    <definedName name="\E235">#REF!</definedName>
    <definedName name="\E236">#REF!</definedName>
    <definedName name="\E24">#REF!</definedName>
    <definedName name="\E25">#REF!</definedName>
    <definedName name="\E26">#REF!</definedName>
    <definedName name="\E27">#REF!</definedName>
    <definedName name="\E28">#REF!</definedName>
    <definedName name="\E29">#REF!</definedName>
    <definedName name="\E3">#REF!</definedName>
    <definedName name="\E30">#REF!</definedName>
    <definedName name="\E300">#REF!</definedName>
    <definedName name="\E301">#REF!</definedName>
    <definedName name="\E302">#REF!</definedName>
    <definedName name="\E303">#REF!</definedName>
    <definedName name="\E31">#REF!</definedName>
    <definedName name="\E32">#REF!</definedName>
    <definedName name="\E33">#REF!</definedName>
    <definedName name="\E34">#REF!</definedName>
    <definedName name="\f" localSheetId="0">#N/A</definedName>
    <definedName name="\F">#REF!</definedName>
    <definedName name="\FF" localSheetId="0">#REF!</definedName>
    <definedName name="\FF">#REF!</definedName>
    <definedName name="\G" localSheetId="0">#REF!</definedName>
    <definedName name="\G">#REF!</definedName>
    <definedName name="\G01">#REF!</definedName>
    <definedName name="\G02">#REF!</definedName>
    <definedName name="\G03">#REF!</definedName>
    <definedName name="\G1">#REF!</definedName>
    <definedName name="\h" localSheetId="0">#REF!</definedName>
    <definedName name="\h">#REF!</definedName>
    <definedName name="\H1" localSheetId="0">#REF!</definedName>
    <definedName name="\H1">#REF!</definedName>
    <definedName name="\H2">#REF!</definedName>
    <definedName name="\H24">#REF!</definedName>
    <definedName name="\H25">#REF!</definedName>
    <definedName name="\H26">#REF!</definedName>
    <definedName name="\H27">#REF!</definedName>
    <definedName name="\H28">#REF!</definedName>
    <definedName name="\H29">#REF!</definedName>
    <definedName name="\i" localSheetId="0">#REF!</definedName>
    <definedName name="\i">#REF!</definedName>
    <definedName name="\J">#REF!</definedName>
    <definedName name="\K">#REF!</definedName>
    <definedName name="\k_2">#REF!</definedName>
    <definedName name="\l" localSheetId="0">#N/A</definedName>
    <definedName name="\L">#REF!</definedName>
    <definedName name="\l_2" localSheetId="0">#REF!</definedName>
    <definedName name="\l_2">#REF!</definedName>
    <definedName name="\LO" localSheetId="0">#REF!</definedName>
    <definedName name="\LO">#REF!</definedName>
    <definedName name="\M" localSheetId="0">#REF!</definedName>
    <definedName name="\M">#REF!</definedName>
    <definedName name="\N" localSheetId="0">#REF!</definedName>
    <definedName name="\n">#REF!</definedName>
    <definedName name="\o" localSheetId="0">#REF!</definedName>
    <definedName name="\o">#REF!</definedName>
    <definedName name="\P" localSheetId="0">#REF!</definedName>
    <definedName name="\P">#REF!</definedName>
    <definedName name="\P1">#REF!</definedName>
    <definedName name="\P101">#REF!</definedName>
    <definedName name="\PP">#REF!</definedName>
    <definedName name="\PPP">#REF!</definedName>
    <definedName name="\Q" localSheetId="0">#REF!</definedName>
    <definedName name="\Q">#REF!</definedName>
    <definedName name="\Q1" localSheetId="0">#REF!</definedName>
    <definedName name="\Q1">#REF!</definedName>
    <definedName name="\Q2">#REF!</definedName>
    <definedName name="\R" localSheetId="0">#REF!</definedName>
    <definedName name="\r">#REF!</definedName>
    <definedName name="\R1" localSheetId="0">#REF!</definedName>
    <definedName name="\R1">#REF!</definedName>
    <definedName name="\R2">#REF!</definedName>
    <definedName name="\S" localSheetId="0">#REF!</definedName>
    <definedName name="\s">#REF!</definedName>
    <definedName name="\S0" localSheetId="0">#REF!</definedName>
    <definedName name="\S0">#REF!</definedName>
    <definedName name="\S1">#REF!</definedName>
    <definedName name="\S10">#REF!</definedName>
    <definedName name="\S2">#REF!</definedName>
    <definedName name="\S3">#REF!</definedName>
    <definedName name="\S4">#REF!</definedName>
    <definedName name="\S5">#REF!</definedName>
    <definedName name="\S6">#REF!</definedName>
    <definedName name="\S7">#REF!</definedName>
    <definedName name="\S8">#REF!</definedName>
    <definedName name="\T" localSheetId="0">#REF!</definedName>
    <definedName name="\t">#REF!</definedName>
    <definedName name="\u">#REF!</definedName>
    <definedName name="\v" localSheetId="0">#REF!</definedName>
    <definedName name="\v">#N/A</definedName>
    <definedName name="\w" localSheetId="0">#REF!</definedName>
    <definedName name="\w">#REF!</definedName>
    <definedName name="\ww" localSheetId="0">#REF!</definedName>
    <definedName name="\ww">#REF!</definedName>
    <definedName name="\x" localSheetId="0">#N/A</definedName>
    <definedName name="\x">#REF!</definedName>
    <definedName name="\y" localSheetId="0">#REF!</definedName>
    <definedName name="\y">#REF!</definedName>
    <definedName name="\Z" localSheetId="0">[51]本工事内訳表!#REF!</definedName>
    <definedName name="\Z">#REF!</definedName>
    <definedName name="￥あ" localSheetId="0">#REF!</definedName>
    <definedName name="￥あ">[52]防火区画貫通材!#REF!</definedName>
    <definedName name="●ｽｲｯﾁ" localSheetId="0">#REF!</definedName>
    <definedName name="●ｽｲｯﾁ">#REF!</definedName>
    <definedName name="─" localSheetId="0">#REF!</definedName>
    <definedName name="─">#REF!</definedName>
    <definedName name="・・．" localSheetId="0" hidden="1">{"'電灯ｺﾝｾﾝﾄ'!$C$88"}</definedName>
    <definedName name="・・．" hidden="1">{"'電灯ｺﾝｾﾝﾄ'!$C$88"}</definedName>
    <definedName name="・・・">#REF!</definedName>
    <definedName name="・・・・・・" localSheetId="0">#REF!</definedName>
    <definedName name="・・・・・・">'[53]1山村'!#REF!</definedName>
    <definedName name="②" localSheetId="0">#REF!</definedName>
    <definedName name="②">#REF!</definedName>
    <definedName name="③" localSheetId="0">#REF!</definedName>
    <definedName name="③">#REF!</definedName>
    <definedName name="③d">#REF!</definedName>
    <definedName name="④">#REF!</definedName>
    <definedName name="⑤">#REF!</definedName>
    <definedName name="⑥">#REF!</definedName>
    <definedName name="⑥d">#REF!</definedName>
    <definedName name="⑦">#REF!</definedName>
    <definedName name="⑧">#REF!</definedName>
    <definedName name="⑧d">#REF!</definedName>
    <definedName name="⑨">#REF!</definedName>
    <definedName name="⑨d">#REF!</definedName>
    <definedName name="⑩">#REF!</definedName>
    <definedName name="⑫">#REF!</definedName>
    <definedName name="Ⅰ_病棟・診療棟">#REF!</definedName>
    <definedName name="Ⅰ期頭" localSheetId="0">#REF!</definedName>
    <definedName name="Ⅰ期頭">[54]工事概要!$F$4</definedName>
    <definedName name="Ⅱ．_外構工事" localSheetId="0">#REF!</definedName>
    <definedName name="Ⅱ．_外構工事">#REF!</definedName>
    <definedName name="Ⅱ__外構工事" localSheetId="0">#REF!</definedName>
    <definedName name="Ⅱ__外構工事">#REF!</definedName>
    <definedName name="a" localSheetId="0">#REF!</definedName>
    <definedName name="A">#N/A</definedName>
    <definedName name="A_1" localSheetId="0">{"'電灯ｺﾝｾﾝﾄ'!$C$88"}</definedName>
    <definedName name="A_1">{"'電灯ｺﾝｾﾝﾄ'!$C$88"}</definedName>
    <definedName name="A_機械">#REF!</definedName>
    <definedName name="A_起動">#REF!</definedName>
    <definedName name="A_建築">#REF!</definedName>
    <definedName name="Ａ_合計">#REF!</definedName>
    <definedName name="A_直接仮設" localSheetId="0">#REF!</definedName>
    <definedName name="A_直接仮設">#REF!</definedName>
    <definedName name="Ａ_直接工事費">#REF!</definedName>
    <definedName name="A_電気">#REF!</definedName>
    <definedName name="A_入力1">#REF!</definedName>
    <definedName name="A_入力2">#REF!</definedName>
    <definedName name="A_搬送">#REF!</definedName>
    <definedName name="A_表1">#REF!</definedName>
    <definedName name="A_表2">#REF!</definedName>
    <definedName name="A_表3">#REF!</definedName>
    <definedName name="A_表4">#REF!</definedName>
    <definedName name="A0" localSheetId="0">#REF!</definedName>
    <definedName name="A0">[55]内訳書!#REF!</definedName>
    <definedName name="A000_直接工事費" localSheetId="0">#REF!</definedName>
    <definedName name="A000_直接工事費">#REF!</definedName>
    <definedName name="A100_24号館改修" localSheetId="0">#REF!</definedName>
    <definedName name="A100_24号館改修">#REF!</definedName>
    <definedName name="A101_直接仮設工事">#REF!</definedName>
    <definedName name="A102_土工事">#REF!</definedName>
    <definedName name="A103_地業工事">#REF!</definedName>
    <definedName name="A104_鉄筋工事">#REF!</definedName>
    <definedName name="A105_コンクリート工事">#REF!</definedName>
    <definedName name="A106_鉄骨工事">#REF!</definedName>
    <definedName name="A107_耐震補強工事">#REF!</definedName>
    <definedName name="A108_既製コンクリート工事">#REF!</definedName>
    <definedName name="A109_防水工事">#REF!</definedName>
    <definedName name="A110_石工事">#REF!</definedName>
    <definedName name="A111_タイル工事">#REF!</definedName>
    <definedName name="A112_木工事">#REF!</definedName>
    <definedName name="A113_屋根及びとい工事">#REF!</definedName>
    <definedName name="A114_金属工事">#REF!</definedName>
    <definedName name="A115_左官工事">#REF!</definedName>
    <definedName name="A116_建具工事">#REF!</definedName>
    <definedName name="A11601_アルミニウム製建具">#REF!</definedName>
    <definedName name="A11602_鋼製建具">#REF!</definedName>
    <definedName name="A11603_鋼製軽量建具">#REF!</definedName>
    <definedName name="A11604_ステンレス製建具">#REF!</definedName>
    <definedName name="A11605_重量シャッター">#REF!</definedName>
    <definedName name="A11606_可動間仕切">#REF!</definedName>
    <definedName name="A11607_移動間仕切">#REF!</definedName>
    <definedName name="A11608_トイレブース">#REF!</definedName>
    <definedName name="A11609_硝子">#REF!</definedName>
    <definedName name="A117_カーテンウォール工事">#REF!</definedName>
    <definedName name="A118_塗装工事">#REF!</definedName>
    <definedName name="A119_内装工事">#REF!</definedName>
    <definedName name="A120_ユニット及びその他工事">#REF!</definedName>
    <definedName name="A121_排水工事">#REF!</definedName>
    <definedName name="A122_舗装工事">#REF!</definedName>
    <definedName name="A123_植栽工事">#REF!</definedName>
    <definedName name="A123給湯">#REF!</definedName>
    <definedName name="A123暖房">#REF!</definedName>
    <definedName name="A124_既設撤去工事">#REF!</definedName>
    <definedName name="A134給水">#REF!</definedName>
    <definedName name="A16382あ１" localSheetId="0">[56]A01!#REF!</definedName>
    <definedName name="A16382あ１">[57]A01!#REF!</definedName>
    <definedName name="A169排水" localSheetId="0">#REF!</definedName>
    <definedName name="A169排水">#REF!</definedName>
    <definedName name="A225器具" localSheetId="0">#REF!</definedName>
    <definedName name="A225器具">#REF!</definedName>
    <definedName name="A240消火">#REF!</definedName>
    <definedName name="A291ＯＭ">#REF!</definedName>
    <definedName name="A302管理棟給水改修">#REF!</definedName>
    <definedName name="A315物質給水">#REF!</definedName>
    <definedName name="A328電気給水">#REF!</definedName>
    <definedName name="A353屋外暖房">#REF!</definedName>
    <definedName name="A381屋外給水">#REF!</definedName>
    <definedName name="A425屋外排水">#REF!</definedName>
    <definedName name="A460屋外消火">#REF!</definedName>
    <definedName name="A465屋外ガス">#REF!</definedName>
    <definedName name="A46空調配管">#REF!</definedName>
    <definedName name="A486屋外電気">#REF!</definedName>
    <definedName name="A4空調機器">#REF!</definedName>
    <definedName name="A69換気">#REF!</definedName>
    <definedName name="AA" localSheetId="0">#REF!</definedName>
    <definedName name="AA">#REF!</definedName>
    <definedName name="AA_1" localSheetId="0">{"'電灯ｺﾝｾﾝﾄ'!$C$88"}</definedName>
    <definedName name="AA_1">{"'電灯ｺﾝｾﾝﾄ'!$C$88"}</definedName>
    <definedName name="aaa" localSheetId="0" hidden="1">{"'電灯ｺﾝｾﾝﾄ'!$C$88"}</definedName>
    <definedName name="aaa" hidden="1">{"'電灯ｺﾝｾﾝﾄ'!$C$88"}</definedName>
    <definedName name="aaaa" localSheetId="0" hidden="1">{"'電灯ｺﾝｾﾝﾄ'!$C$88"}</definedName>
    <definedName name="aaaa" hidden="1">{"'電灯ｺﾝｾﾝﾄ'!$C$88"}</definedName>
    <definedName name="aaaaa" hidden="1">#REF!</definedName>
    <definedName name="aaaaaa">#REF!</definedName>
    <definedName name="aaaaaaaaaaaa">#REF!</definedName>
    <definedName name="aaaaaaaaaaaaaaaa">#REF!</definedName>
    <definedName name="aaaaaaaaaaaaaaaaaaaa">#REF!</definedName>
    <definedName name="aaaasdf">#REF!</definedName>
    <definedName name="aab">#REF!</definedName>
    <definedName name="aam">#REF!</definedName>
    <definedName name="aan">#REF!</definedName>
    <definedName name="aas">#REF!</definedName>
    <definedName name="aav" localSheetId="7">[58]!マクロ終了</definedName>
    <definedName name="aav" localSheetId="15">[58]!マクロ終了</definedName>
    <definedName name="aav" localSheetId="9">[58]!マクロ終了</definedName>
    <definedName name="aav" localSheetId="2">[58]!マクロ終了</definedName>
    <definedName name="aav" localSheetId="41">[58]!マクロ終了</definedName>
    <definedName name="aav" localSheetId="10">[58]!マクロ終了</definedName>
    <definedName name="aav" localSheetId="12">[58]!マクロ終了</definedName>
    <definedName name="aav" localSheetId="1">[58]!マクロ終了</definedName>
    <definedName name="aav" localSheetId="11">[58]!マクロ終了</definedName>
    <definedName name="aav" localSheetId="43">[58]!マクロ終了</definedName>
    <definedName name="aav" localSheetId="22">[58]!マクロ終了</definedName>
    <definedName name="aav" localSheetId="23">[58]!マクロ終了</definedName>
    <definedName name="aav" localSheetId="21">[58]!マクロ終了</definedName>
    <definedName name="aav" localSheetId="30">[58]!マクロ終了</definedName>
    <definedName name="aav" localSheetId="31">[58]!マクロ終了</definedName>
    <definedName name="aav" localSheetId="32">[58]!マクロ終了</definedName>
    <definedName name="aav" localSheetId="33">[58]!マクロ終了</definedName>
    <definedName name="aav" localSheetId="34">[58]!マクロ終了</definedName>
    <definedName name="aav" localSheetId="35">[58]!マクロ終了</definedName>
    <definedName name="aav" localSheetId="36">[58]!マクロ終了</definedName>
    <definedName name="aav" localSheetId="37">[58]!マクロ終了</definedName>
    <definedName name="aav" localSheetId="24">[58]!マクロ終了</definedName>
    <definedName name="aav" localSheetId="25">[58]!マクロ終了</definedName>
    <definedName name="aav" localSheetId="26">[58]!マクロ終了</definedName>
    <definedName name="aav" localSheetId="27">[58]!マクロ終了</definedName>
    <definedName name="aav" localSheetId="28">[58]!マクロ終了</definedName>
    <definedName name="aav" localSheetId="29">[58]!マクロ終了</definedName>
    <definedName name="aav" localSheetId="38">[58]!マクロ終了</definedName>
    <definedName name="aav" localSheetId="0">#N/A</definedName>
    <definedName name="aav" localSheetId="4">[58]!マクロ終了</definedName>
    <definedName name="aav" localSheetId="5">[58]!マクロ終了</definedName>
    <definedName name="aav" localSheetId="13">[58]!マクロ終了</definedName>
    <definedName name="aav" localSheetId="3">[58]!マクロ終了</definedName>
    <definedName name="aav" localSheetId="14">[58]!マクロ終了</definedName>
    <definedName name="aav" localSheetId="17">[58]!マクロ終了</definedName>
    <definedName name="aav" localSheetId="18">[58]!マクロ終了</definedName>
    <definedName name="aav" localSheetId="44">[58]!マクロ終了</definedName>
    <definedName name="aav" localSheetId="39">[58]!マクロ終了</definedName>
    <definedName name="aav" localSheetId="6">[58]!マクロ終了</definedName>
    <definedName name="aav" localSheetId="8">[58]!マクロ終了</definedName>
    <definedName name="aav">[58]!マクロ終了</definedName>
    <definedName name="aax" localSheetId="7">[59]!マクロ終了</definedName>
    <definedName name="aax" localSheetId="15">[59]!マクロ終了</definedName>
    <definedName name="aax" localSheetId="9">[59]!マクロ終了</definedName>
    <definedName name="aax" localSheetId="2">[59]!マクロ終了</definedName>
    <definedName name="aax" localSheetId="41">[59]!マクロ終了</definedName>
    <definedName name="aax" localSheetId="10">[59]!マクロ終了</definedName>
    <definedName name="aax" localSheetId="12">[59]!マクロ終了</definedName>
    <definedName name="aax" localSheetId="1">[59]!マクロ終了</definedName>
    <definedName name="aax" localSheetId="11">[59]!マクロ終了</definedName>
    <definedName name="aax" localSheetId="43">[59]!マクロ終了</definedName>
    <definedName name="aax" localSheetId="22">[59]!マクロ終了</definedName>
    <definedName name="aax" localSheetId="23">[59]!マクロ終了</definedName>
    <definedName name="aax" localSheetId="21">[59]!マクロ終了</definedName>
    <definedName name="aax" localSheetId="30">[59]!マクロ終了</definedName>
    <definedName name="aax" localSheetId="31">[59]!マクロ終了</definedName>
    <definedName name="aax" localSheetId="32">[59]!マクロ終了</definedName>
    <definedName name="aax" localSheetId="33">[59]!マクロ終了</definedName>
    <definedName name="aax" localSheetId="34">[59]!マクロ終了</definedName>
    <definedName name="aax" localSheetId="35">[59]!マクロ終了</definedName>
    <definedName name="aax" localSheetId="36">[59]!マクロ終了</definedName>
    <definedName name="aax" localSheetId="37">[59]!マクロ終了</definedName>
    <definedName name="aax" localSheetId="24">[59]!マクロ終了</definedName>
    <definedName name="aax" localSheetId="25">[59]!マクロ終了</definedName>
    <definedName name="aax" localSheetId="26">[59]!マクロ終了</definedName>
    <definedName name="aax" localSheetId="27">[59]!マクロ終了</definedName>
    <definedName name="aax" localSheetId="28">[59]!マクロ終了</definedName>
    <definedName name="aax" localSheetId="29">[59]!マクロ終了</definedName>
    <definedName name="aax" localSheetId="38">[59]!マクロ終了</definedName>
    <definedName name="aax" localSheetId="0">#N/A</definedName>
    <definedName name="aax" localSheetId="4">[59]!マクロ終了</definedName>
    <definedName name="aax" localSheetId="5">[59]!マクロ終了</definedName>
    <definedName name="aax" localSheetId="13">[59]!マクロ終了</definedName>
    <definedName name="aax" localSheetId="3">[59]!マクロ終了</definedName>
    <definedName name="aax" localSheetId="14">[59]!マクロ終了</definedName>
    <definedName name="aax" localSheetId="17">[59]!マクロ終了</definedName>
    <definedName name="aax" localSheetId="18">[59]!マクロ終了</definedName>
    <definedName name="aax" localSheetId="44">[59]!マクロ終了</definedName>
    <definedName name="aax" localSheetId="39">[59]!マクロ終了</definedName>
    <definedName name="aax" localSheetId="6">[59]!マクロ終了</definedName>
    <definedName name="aax" localSheetId="8">[59]!マクロ終了</definedName>
    <definedName name="aax">[59]!マクロ終了</definedName>
    <definedName name="aaz" localSheetId="0">#REF!</definedName>
    <definedName name="aaz">#REF!</definedName>
    <definedName name="AAﾀｲﾌﾟ" localSheetId="0">#REF!</definedName>
    <definedName name="AAﾀｲﾌﾟ">[60]細目!#REF!</definedName>
    <definedName name="AA給水" localSheetId="0">[61]別紙明細!#REF!</definedName>
    <definedName name="AA給水">[62]別紙明細!#REF!</definedName>
    <definedName name="AA厚鋼" localSheetId="0">#REF!</definedName>
    <definedName name="AA厚鋼">#REF!</definedName>
    <definedName name="ＡＢ" localSheetId="0" hidden="1">{"'電灯ｺﾝｾﾝﾄ'!$C$88"}</definedName>
    <definedName name="ＡＢ" hidden="1">{"'電灯ｺﾝｾﾝﾄ'!$C$88"}</definedName>
    <definedName name="AB1601..AB1602_" localSheetId="0">[63]ガラリ!#REF!</definedName>
    <definedName name="AB1601..AB1602_">[64]ガラリ!#REF!</definedName>
    <definedName name="ABC" localSheetId="0">#REF!</definedName>
    <definedName name="ABC">#REF!</definedName>
    <definedName name="AB印刷" localSheetId="7">[65]!AB印刷</definedName>
    <definedName name="AB印刷" localSheetId="15">[65]!AB印刷</definedName>
    <definedName name="AB印刷" localSheetId="9">[65]!AB印刷</definedName>
    <definedName name="AB印刷" localSheetId="2">[65]!AB印刷</definedName>
    <definedName name="AB印刷" localSheetId="41">[65]!AB印刷</definedName>
    <definedName name="AB印刷" localSheetId="10">[65]!AB印刷</definedName>
    <definedName name="AB印刷" localSheetId="12">[65]!AB印刷</definedName>
    <definedName name="AB印刷" localSheetId="1">[65]!AB印刷</definedName>
    <definedName name="AB印刷" localSheetId="11">[65]!AB印刷</definedName>
    <definedName name="AB印刷" localSheetId="43">[65]!AB印刷</definedName>
    <definedName name="AB印刷" localSheetId="22">[65]!AB印刷</definedName>
    <definedName name="AB印刷" localSheetId="23">[65]!AB印刷</definedName>
    <definedName name="AB印刷" localSheetId="21">[65]!AB印刷</definedName>
    <definedName name="AB印刷" localSheetId="30">[65]!AB印刷</definedName>
    <definedName name="AB印刷" localSheetId="31">[65]!AB印刷</definedName>
    <definedName name="AB印刷" localSheetId="32">[65]!AB印刷</definedName>
    <definedName name="AB印刷" localSheetId="33">[65]!AB印刷</definedName>
    <definedName name="AB印刷" localSheetId="34">[65]!AB印刷</definedName>
    <definedName name="AB印刷" localSheetId="35">[65]!AB印刷</definedName>
    <definedName name="AB印刷" localSheetId="36">[65]!AB印刷</definedName>
    <definedName name="AB印刷" localSheetId="37">[65]!AB印刷</definedName>
    <definedName name="AB印刷" localSheetId="24">[65]!AB印刷</definedName>
    <definedName name="AB印刷" localSheetId="25">[65]!AB印刷</definedName>
    <definedName name="AB印刷" localSheetId="26">[65]!AB印刷</definedName>
    <definedName name="AB印刷" localSheetId="27">[65]!AB印刷</definedName>
    <definedName name="AB印刷" localSheetId="28">[65]!AB印刷</definedName>
    <definedName name="AB印刷" localSheetId="29">[65]!AB印刷</definedName>
    <definedName name="AB印刷" localSheetId="38">[65]!AB印刷</definedName>
    <definedName name="AB印刷" localSheetId="0">[66]!AB印刷</definedName>
    <definedName name="AB印刷" localSheetId="4">[65]!AB印刷</definedName>
    <definedName name="AB印刷" localSheetId="5">[65]!AB印刷</definedName>
    <definedName name="AB印刷" localSheetId="13">[65]!AB印刷</definedName>
    <definedName name="AB印刷" localSheetId="3">[65]!AB印刷</definedName>
    <definedName name="AB印刷" localSheetId="14">[65]!AB印刷</definedName>
    <definedName name="AB印刷" localSheetId="17">[65]!AB印刷</definedName>
    <definedName name="AB印刷" localSheetId="18">[65]!AB印刷</definedName>
    <definedName name="AB印刷" localSheetId="44">[65]!AB印刷</definedName>
    <definedName name="AB印刷" localSheetId="39">[65]!AB印刷</definedName>
    <definedName name="AB印刷" localSheetId="6">[65]!AB印刷</definedName>
    <definedName name="AB印刷" localSheetId="8">[65]!AB印刷</definedName>
    <definedName name="AB印刷">[65]!AB印刷</definedName>
    <definedName name="AB薄鋼" localSheetId="0">#REF!</definedName>
    <definedName name="AB薄鋼">#REF!</definedName>
    <definedName name="AC" localSheetId="0">#REF!</definedName>
    <definedName name="AC">#REF!</definedName>
    <definedName name="ACﾈｼﾞﾅｼ" localSheetId="0">#REF!</definedName>
    <definedName name="ACﾈｼﾞﾅｼ">#REF!</definedName>
    <definedName name="ad">#REF!</definedName>
    <definedName name="ada" localSheetId="0" hidden="1">[67]複合器具!#REF!</definedName>
    <definedName name="ada" hidden="1">[68]複合器具!#REF!</definedName>
    <definedName name="ADＶＥ" localSheetId="0">#REF!</definedName>
    <definedName name="ADＶＥ">#REF!</definedName>
    <definedName name="AE" localSheetId="0">#REF!</definedName>
    <definedName name="ae">#N/A</definedName>
    <definedName name="AEB" localSheetId="0">[69]電気!#REF!</definedName>
    <definedName name="AEB">[70]電気!#REF!</definedName>
    <definedName name="AECD" localSheetId="0">#REF!</definedName>
    <definedName name="AECD">#REF!</definedName>
    <definedName name="af" localSheetId="0">#REF!</definedName>
    <definedName name="af">#REF!</definedName>
    <definedName name="AFプリカ" localSheetId="0">#REF!</definedName>
    <definedName name="AFプリカ">#REF!</definedName>
    <definedName name="AGAIN">#REF!</definedName>
    <definedName name="AGPE">#REF!</definedName>
    <definedName name="ah">#REF!</definedName>
    <definedName name="AHFEP">#REF!</definedName>
    <definedName name="aho" localSheetId="0">[71]細目!$R$5:$R$548</definedName>
    <definedName name="aho">[72]細目!$R$5:$R$548</definedName>
    <definedName name="ai" localSheetId="7">[0]!Module1.外部名前</definedName>
    <definedName name="ai" localSheetId="15">[0]!Module1.外部名前</definedName>
    <definedName name="ai" localSheetId="9">[0]!Module1.外部名前</definedName>
    <definedName name="ai" localSheetId="2">[0]!Module1.外部名前</definedName>
    <definedName name="ai" localSheetId="10">[0]!Module1.外部名前</definedName>
    <definedName name="ai" localSheetId="12">[0]!Module1.外部名前</definedName>
    <definedName name="ai" localSheetId="1">[0]!Module1.外部名前</definedName>
    <definedName name="ai" localSheetId="11">[0]!Module1.外部名前</definedName>
    <definedName name="ai" localSheetId="0">[0]!Module1.外部名前</definedName>
    <definedName name="ai" localSheetId="4">[0]!Module1.外部名前</definedName>
    <definedName name="ai" localSheetId="5">[0]!Module1.外部名前</definedName>
    <definedName name="ai" localSheetId="13">[0]!Module1.外部名前</definedName>
    <definedName name="ai" localSheetId="3">[0]!Module1.外部名前</definedName>
    <definedName name="ai" localSheetId="14">[0]!Module1.外部名前</definedName>
    <definedName name="ai" localSheetId="17">[0]!Module1.外部名前</definedName>
    <definedName name="ai" localSheetId="18">[0]!Module1.外部名前</definedName>
    <definedName name="ai" localSheetId="6">[0]!Module1.外部名前</definedName>
    <definedName name="ai" localSheetId="8">[0]!Module1.外部名前</definedName>
    <definedName name="ai">[0]!Module1.外部名前</definedName>
    <definedName name="AI線ぴ" localSheetId="0">#REF!</definedName>
    <definedName name="AI線ぴ">#REF!</definedName>
    <definedName name="ajm" localSheetId="0" hidden="1">#REF!</definedName>
    <definedName name="ajm" hidden="1">#REF!</definedName>
    <definedName name="AJ鋼管附属" localSheetId="0">#REF!</definedName>
    <definedName name="AJ鋼管附属">#REF!</definedName>
    <definedName name="AK">#REF!</definedName>
    <definedName name="AKBOX">#REF!</definedName>
    <definedName name="al" localSheetId="7">[73]!マクロ終了</definedName>
    <definedName name="al" localSheetId="15">[73]!マクロ終了</definedName>
    <definedName name="al" localSheetId="9">[73]!マクロ終了</definedName>
    <definedName name="al" localSheetId="2">[73]!マクロ終了</definedName>
    <definedName name="al" localSheetId="41">[73]!マクロ終了</definedName>
    <definedName name="al" localSheetId="10">[73]!マクロ終了</definedName>
    <definedName name="al" localSheetId="12">[73]!マクロ終了</definedName>
    <definedName name="al" localSheetId="1">[73]!マクロ終了</definedName>
    <definedName name="al" localSheetId="11">[73]!マクロ終了</definedName>
    <definedName name="al" localSheetId="43">[73]!マクロ終了</definedName>
    <definedName name="al" localSheetId="22">[73]!マクロ終了</definedName>
    <definedName name="al" localSheetId="23">[73]!マクロ終了</definedName>
    <definedName name="al" localSheetId="21">[73]!マクロ終了</definedName>
    <definedName name="al" localSheetId="30">[73]!マクロ終了</definedName>
    <definedName name="al" localSheetId="31">[73]!マクロ終了</definedName>
    <definedName name="al" localSheetId="32">[73]!マクロ終了</definedName>
    <definedName name="al" localSheetId="33">[73]!マクロ終了</definedName>
    <definedName name="al" localSheetId="34">[73]!マクロ終了</definedName>
    <definedName name="al" localSheetId="35">[73]!マクロ終了</definedName>
    <definedName name="al" localSheetId="36">[73]!マクロ終了</definedName>
    <definedName name="al" localSheetId="37">[73]!マクロ終了</definedName>
    <definedName name="al" localSheetId="24">[73]!マクロ終了</definedName>
    <definedName name="al" localSheetId="25">[73]!マクロ終了</definedName>
    <definedName name="al" localSheetId="26">[73]!マクロ終了</definedName>
    <definedName name="al" localSheetId="27">[73]!マクロ終了</definedName>
    <definedName name="al" localSheetId="28">[73]!マクロ終了</definedName>
    <definedName name="al" localSheetId="29">[73]!マクロ終了</definedName>
    <definedName name="al" localSheetId="38">[73]!マクロ終了</definedName>
    <definedName name="al" localSheetId="0">#N/A</definedName>
    <definedName name="al" localSheetId="4">[73]!マクロ終了</definedName>
    <definedName name="al" localSheetId="5">[73]!マクロ終了</definedName>
    <definedName name="al" localSheetId="13">[73]!マクロ終了</definedName>
    <definedName name="al" localSheetId="3">[73]!マクロ終了</definedName>
    <definedName name="al" localSheetId="14">[73]!マクロ終了</definedName>
    <definedName name="al" localSheetId="17">[73]!マクロ終了</definedName>
    <definedName name="al" localSheetId="18">[73]!マクロ終了</definedName>
    <definedName name="al" localSheetId="44">[73]!マクロ終了</definedName>
    <definedName name="al" localSheetId="39">[73]!マクロ終了</definedName>
    <definedName name="al" localSheetId="6">[73]!マクロ終了</definedName>
    <definedName name="al" localSheetId="8">[73]!マクロ終了</definedName>
    <definedName name="al">[73]!マクロ終了</definedName>
    <definedName name="alt" localSheetId="0">全体大項目!alt</definedName>
    <definedName name="alt">#N/A</definedName>
    <definedName name="ao" localSheetId="0">全体大項目!ao</definedName>
    <definedName name="ao">#N/A</definedName>
    <definedName name="ap" localSheetId="0">全体大項目!ap</definedName>
    <definedName name="ap">#N/A</definedName>
    <definedName name="aq" localSheetId="0">全体大項目!aq</definedName>
    <definedName name="aq">#N/A</definedName>
    <definedName name="ar" localSheetId="0">全体大項目!ar</definedName>
    <definedName name="ar">#N/A</definedName>
    <definedName name="AreaPrint" localSheetId="0">[74]総括!#REF!</definedName>
    <definedName name="AreaPrint">[75]総括!#REF!</definedName>
    <definedName name="as" localSheetId="0">全体大項目!as</definedName>
    <definedName name="as">#N/A</definedName>
    <definedName name="asdf" localSheetId="0">#REF!</definedName>
    <definedName name="asdf">#REF!</definedName>
    <definedName name="ASDHKYU" localSheetId="0">#REF!</definedName>
    <definedName name="ASDHKYU">#REF!</definedName>
    <definedName name="at" localSheetId="0">全体大項目!at</definedName>
    <definedName name="at">#N/A</definedName>
    <definedName name="au" localSheetId="0">全体大項目!au</definedName>
    <definedName name="au">#N/A</definedName>
    <definedName name="AUTOEXEC" localSheetId="0">#REF!</definedName>
    <definedName name="AUTOEXEC">#REF!</definedName>
    <definedName name="av" localSheetId="0">#REF!</definedName>
    <definedName name="av">#REF!</definedName>
    <definedName name="aw" localSheetId="7">[0]!Module1.外部名前</definedName>
    <definedName name="aw" localSheetId="15">[0]!Module1.外部名前</definedName>
    <definedName name="aw" localSheetId="9">[0]!Module1.外部名前</definedName>
    <definedName name="aw" localSheetId="2">[0]!Module1.外部名前</definedName>
    <definedName name="aw" localSheetId="10">[0]!Module1.外部名前</definedName>
    <definedName name="aw" localSheetId="12">[0]!Module1.外部名前</definedName>
    <definedName name="aw" localSheetId="1">[0]!Module1.外部名前</definedName>
    <definedName name="aw" localSheetId="11">[0]!Module1.外部名前</definedName>
    <definedName name="AW" localSheetId="0">#REF!</definedName>
    <definedName name="aw" localSheetId="4">[0]!Module1.外部名前</definedName>
    <definedName name="aw" localSheetId="5">[0]!Module1.外部名前</definedName>
    <definedName name="aw" localSheetId="13">[0]!Module1.外部名前</definedName>
    <definedName name="aw" localSheetId="3">[0]!Module1.外部名前</definedName>
    <definedName name="aw" localSheetId="14">[0]!Module1.外部名前</definedName>
    <definedName name="aw" localSheetId="17">[0]!Module1.外部名前</definedName>
    <definedName name="aw" localSheetId="18">[0]!Module1.外部名前</definedName>
    <definedName name="aw" localSheetId="6">[0]!Module1.外部名前</definedName>
    <definedName name="aw" localSheetId="8">[0]!Module1.外部名前</definedName>
    <definedName name="aw">[0]!Module1.外部名前</definedName>
    <definedName name="AWREE" localSheetId="0">#REF!</definedName>
    <definedName name="AWREE">#REF!</definedName>
    <definedName name="ax" localSheetId="0" hidden="1">#REF!</definedName>
    <definedName name="ax" hidden="1">#REF!</definedName>
    <definedName name="AXIA" localSheetId="0">#REF!</definedName>
    <definedName name="AXIA">#REF!</definedName>
    <definedName name="AXX" hidden="1">#REF!</definedName>
    <definedName name="ay" localSheetId="0">全体大項目!ay</definedName>
    <definedName name="ay">#N/A</definedName>
    <definedName name="az" localSheetId="0" hidden="1">#REF!</definedName>
    <definedName name="az" hidden="1">#REF!</definedName>
    <definedName name="azxc" localSheetId="0">#REF!</definedName>
    <definedName name="azxc">#REF!</definedName>
    <definedName name="AZZ" hidden="1">#REF!</definedName>
    <definedName name="Aﾀｲﾌﾟ" localSheetId="0">#REF!</definedName>
    <definedName name="Aﾀｲﾌﾟ">[60]細目!#REF!</definedName>
    <definedName name="A下" localSheetId="0">#REF!</definedName>
    <definedName name="A下">#REF!</definedName>
    <definedName name="A科目印刷設事" localSheetId="0">#REF!</definedName>
    <definedName name="A科目印刷設事">[60]細目!#REF!</definedName>
    <definedName name="Ａ金額" localSheetId="0">#REF!</definedName>
    <definedName name="Ａ金額">#REF!</definedName>
    <definedName name="Ａ契約" localSheetId="0">#REF!</definedName>
    <definedName name="Ａ契約">#REF!</definedName>
    <definedName name="Ａ経費" localSheetId="0">#REF!</definedName>
    <definedName name="Ａ経費">#REF!</definedName>
    <definedName name="Ａ経費撤去_器具">#REF!</definedName>
    <definedName name="Ａ経費撤去_配線">#REF!</definedName>
    <definedName name="A行末">#REF!</definedName>
    <definedName name="A項目">#REF!</definedName>
    <definedName name="Ａ合計金額">#REF!</definedName>
    <definedName name="A左">#REF!</definedName>
    <definedName name="A細内印刷設事" localSheetId="0">#REF!</definedName>
    <definedName name="A細内印刷設事">[60]細目!#REF!</definedName>
    <definedName name="A終了" localSheetId="0">#REF!</definedName>
    <definedName name="A終了">#REF!</definedName>
    <definedName name="A書式A4" localSheetId="0">#REF!</definedName>
    <definedName name="A書式A4">#REF!</definedName>
    <definedName name="A上" localSheetId="0">#REF!</definedName>
    <definedName name="A上">#REF!</definedName>
    <definedName name="Ａ総合仮設">#REF!</definedName>
    <definedName name="A代価" localSheetId="0">#REF!</definedName>
    <definedName name="A代価">#REF!</definedName>
    <definedName name="A代価一覧表" localSheetId="0">#REF!</definedName>
    <definedName name="A代価一覧表">#REF!</definedName>
    <definedName name="A代価表">#REF!</definedName>
    <definedName name="A代価表印刷">#REF!</definedName>
    <definedName name="A直接仮設工事費">#REF!</definedName>
    <definedName name="Ａ撤去_器具">#REF!</definedName>
    <definedName name="Ａ撤去_配線">#REF!</definedName>
    <definedName name="A入力_自動計算_">#REF!</definedName>
    <definedName name="ｂ" localSheetId="0">[50]経費計算書!#REF!</definedName>
    <definedName name="B">#REF!</definedName>
    <definedName name="B_0" localSheetId="0">#REF!</definedName>
    <definedName name="B_0">#REF!</definedName>
    <definedName name="B_1" localSheetId="0">#REF!</definedName>
    <definedName name="B_1">{"'電灯ｺﾝｾﾝﾄ'!$C$88"}</definedName>
    <definedName name="B_A">#REF!</definedName>
    <definedName name="B_AAA">#REF!</definedName>
    <definedName name="B_AAE">#REF!</definedName>
    <definedName name="B_AAM">#REF!</definedName>
    <definedName name="B_B">#REF!</definedName>
    <definedName name="B_C">#REF!</definedName>
    <definedName name="B_CCA">#REF!</definedName>
    <definedName name="B_CCE">#REF!</definedName>
    <definedName name="B_CCM">#REF!</definedName>
    <definedName name="B_K1AK">#REF!</definedName>
    <definedName name="B_K1AS">#REF!</definedName>
    <definedName name="B_K1EK">#REF!</definedName>
    <definedName name="B_K1ES">#REF!</definedName>
    <definedName name="B_K1MK">#REF!</definedName>
    <definedName name="B_K1MS">#REF!</definedName>
    <definedName name="B_K2AK">#REF!</definedName>
    <definedName name="B_K2AS">#REF!</definedName>
    <definedName name="B_K2EK">#REF!</definedName>
    <definedName name="B_K2ES">#REF!</definedName>
    <definedName name="B_K2MK">#REF!</definedName>
    <definedName name="B_K2MS">#REF!</definedName>
    <definedName name="B_K3AK">#REF!</definedName>
    <definedName name="B_K3AS">#REF!</definedName>
    <definedName name="B_K3EK">#REF!</definedName>
    <definedName name="B_K3ES">#REF!</definedName>
    <definedName name="B_K3MK">#REF!</definedName>
    <definedName name="B_K3MS">#REF!</definedName>
    <definedName name="B_KK2AK">#REF!</definedName>
    <definedName name="B_KK2AS">#REF!</definedName>
    <definedName name="B_KK2EK">#REF!</definedName>
    <definedName name="B_KK2ES">#REF!</definedName>
    <definedName name="B_KK2MK">#REF!</definedName>
    <definedName name="B_KK2MS">#REF!</definedName>
    <definedName name="B_KK3AK">#REF!</definedName>
    <definedName name="B_KK3AS">#REF!</definedName>
    <definedName name="B_KK3EK">#REF!</definedName>
    <definedName name="B_KK3ES">#REF!</definedName>
    <definedName name="B_KK3MK">#REF!</definedName>
    <definedName name="B_KK3MS">#REF!</definedName>
    <definedName name="B_LIST">#REF!</definedName>
    <definedName name="B_NO">#REF!</definedName>
    <definedName name="B_R">#REF!</definedName>
    <definedName name="B_荷揚運搬" localSheetId="0">#REF!</definedName>
    <definedName name="B_荷揚運搬">#REF!</definedName>
    <definedName name="B000_共通費">#REF!</definedName>
    <definedName name="B459直工">#REF!</definedName>
    <definedName name="B4OUT">#REF!</definedName>
    <definedName name="B5OUT">#REF!</definedName>
    <definedName name="ba" localSheetId="0">全体大項目!ba</definedName>
    <definedName name="ba">#N/A</definedName>
    <definedName name="BANGOU" localSheetId="0">#REF!</definedName>
    <definedName name="BANGOU">#REF!</definedName>
    <definedName name="BANTI">#N/A</definedName>
    <definedName name="BAREA" localSheetId="0">#REF!</definedName>
    <definedName name="BAREA">#REF!</definedName>
    <definedName name="BAREA2" localSheetId="0">#REF!</definedName>
    <definedName name="BAREA2">#REF!</definedName>
    <definedName name="BAREA3" localSheetId="0">#REF!</definedName>
    <definedName name="BAREA3">#REF!</definedName>
    <definedName name="BB" localSheetId="0">#REF!</definedName>
    <definedName name="BB">#REF!</definedName>
    <definedName name="BB_1" localSheetId="0">{"'電灯ｺﾝｾﾝﾄ'!$C$88"}</definedName>
    <definedName name="BB_1">{"'電灯ｺﾝｾﾝﾄ'!$C$88"}</definedName>
    <definedName name="bbb" hidden="1">#REF!</definedName>
    <definedName name="bbbb">#REF!</definedName>
    <definedName name="bbbbbb">#REF!</definedName>
    <definedName name="bd" localSheetId="7">[0]!Module1.外部名前</definedName>
    <definedName name="bd" localSheetId="15">[0]!Module1.外部名前</definedName>
    <definedName name="bd" localSheetId="9">[0]!Module1.外部名前</definedName>
    <definedName name="bd" localSheetId="2">[0]!Module1.外部名前</definedName>
    <definedName name="bd" localSheetId="41">[0]!Module1.外部名前</definedName>
    <definedName name="bd" localSheetId="10">[0]!Module1.外部名前</definedName>
    <definedName name="bd" localSheetId="12">[0]!Module1.外部名前</definedName>
    <definedName name="bd" localSheetId="1">[0]!Module1.外部名前</definedName>
    <definedName name="bd" localSheetId="11">[0]!Module1.外部名前</definedName>
    <definedName name="bd" localSheetId="43">[0]!Module1.外部名前</definedName>
    <definedName name="bd" localSheetId="22">[0]!Module1.外部名前</definedName>
    <definedName name="bd" localSheetId="23">[0]!Module1.外部名前</definedName>
    <definedName name="bd" localSheetId="21">[0]!Module1.外部名前</definedName>
    <definedName name="bd" localSheetId="30">[0]!Module1.外部名前</definedName>
    <definedName name="bd" localSheetId="31">[0]!Module1.外部名前</definedName>
    <definedName name="bd" localSheetId="32">[0]!Module1.外部名前</definedName>
    <definedName name="bd" localSheetId="33">[0]!Module1.外部名前</definedName>
    <definedName name="bd" localSheetId="34">[0]!Module1.外部名前</definedName>
    <definedName name="bd" localSheetId="35">[0]!Module1.外部名前</definedName>
    <definedName name="bd" localSheetId="36">[0]!Module1.外部名前</definedName>
    <definedName name="bd" localSheetId="37">[0]!Module1.外部名前</definedName>
    <definedName name="bd" localSheetId="24">[0]!Module1.外部名前</definedName>
    <definedName name="bd" localSheetId="25">[0]!Module1.外部名前</definedName>
    <definedName name="bd" localSheetId="26">[0]!Module1.外部名前</definedName>
    <definedName name="bd" localSheetId="27">[0]!Module1.外部名前</definedName>
    <definedName name="bd" localSheetId="28">[0]!Module1.外部名前</definedName>
    <definedName name="bd" localSheetId="29">[0]!Module1.外部名前</definedName>
    <definedName name="bd" localSheetId="38">[0]!Module1.外部名前</definedName>
    <definedName name="bd" localSheetId="0">[0]!Module1.外部名前</definedName>
    <definedName name="bd" localSheetId="4">[0]!Module1.外部名前</definedName>
    <definedName name="bd" localSheetId="5">[0]!Module1.外部名前</definedName>
    <definedName name="bd" localSheetId="13">[0]!Module1.外部名前</definedName>
    <definedName name="bd" localSheetId="3">[0]!Module1.外部名前</definedName>
    <definedName name="bd" localSheetId="14">[0]!Module1.外部名前</definedName>
    <definedName name="bd" localSheetId="17">[0]!Module1.外部名前</definedName>
    <definedName name="bd" localSheetId="18">[0]!Module1.外部名前</definedName>
    <definedName name="bd" localSheetId="44">[0]!Module1.外部名前</definedName>
    <definedName name="bd" localSheetId="39">[0]!Module1.外部名前</definedName>
    <definedName name="bd" localSheetId="6">[0]!Module1.外部名前</definedName>
    <definedName name="bd" localSheetId="8">[0]!Module1.外部名前</definedName>
    <definedName name="bd">[0]!Module1.外部名前</definedName>
    <definedName name="bf" localSheetId="0">全体大項目!bf</definedName>
    <definedName name="bf">#N/A</definedName>
    <definedName name="bg" localSheetId="0">全体大項目!bg</definedName>
    <definedName name="bg">#N/A</definedName>
    <definedName name="bh" localSheetId="0">全体大項目!bh</definedName>
    <definedName name="bh">#N/A</definedName>
    <definedName name="BI" localSheetId="0">#REF!</definedName>
    <definedName name="BI">#REF!</definedName>
    <definedName name="bj" localSheetId="7">[0]!Module1.外部名前</definedName>
    <definedName name="bj" localSheetId="15">[0]!Module1.外部名前</definedName>
    <definedName name="bj" localSheetId="9">[0]!Module1.外部名前</definedName>
    <definedName name="bj" localSheetId="2">[0]!Module1.外部名前</definedName>
    <definedName name="bj" localSheetId="41">[0]!Module1.外部名前</definedName>
    <definedName name="bj" localSheetId="10">[0]!Module1.外部名前</definedName>
    <definedName name="bj" localSheetId="12">[0]!Module1.外部名前</definedName>
    <definedName name="bj" localSheetId="1">[0]!Module1.外部名前</definedName>
    <definedName name="bj" localSheetId="11">[0]!Module1.外部名前</definedName>
    <definedName name="bj" localSheetId="43">[0]!Module1.外部名前</definedName>
    <definedName name="bj" localSheetId="22">[0]!Module1.外部名前</definedName>
    <definedName name="bj" localSheetId="23">[0]!Module1.外部名前</definedName>
    <definedName name="bj" localSheetId="21">[0]!Module1.外部名前</definedName>
    <definedName name="bj" localSheetId="30">[0]!Module1.外部名前</definedName>
    <definedName name="bj" localSheetId="31">[0]!Module1.外部名前</definedName>
    <definedName name="bj" localSheetId="32">[0]!Module1.外部名前</definedName>
    <definedName name="bj" localSheetId="33">[0]!Module1.外部名前</definedName>
    <definedName name="bj" localSheetId="34">[0]!Module1.外部名前</definedName>
    <definedName name="bj" localSheetId="35">[0]!Module1.外部名前</definedName>
    <definedName name="bj" localSheetId="36">[0]!Module1.外部名前</definedName>
    <definedName name="bj" localSheetId="37">[0]!Module1.外部名前</definedName>
    <definedName name="bj" localSheetId="24">[0]!Module1.外部名前</definedName>
    <definedName name="bj" localSheetId="25">[0]!Module1.外部名前</definedName>
    <definedName name="bj" localSheetId="26">[0]!Module1.外部名前</definedName>
    <definedName name="bj" localSheetId="27">[0]!Module1.外部名前</definedName>
    <definedName name="bj" localSheetId="28">[0]!Module1.外部名前</definedName>
    <definedName name="bj" localSheetId="29">[0]!Module1.外部名前</definedName>
    <definedName name="bj" localSheetId="38">[0]!Module1.外部名前</definedName>
    <definedName name="bj" localSheetId="0">[0]!Module1.外部名前</definedName>
    <definedName name="bj" localSheetId="4">[0]!Module1.外部名前</definedName>
    <definedName name="bj" localSheetId="5">[0]!Module1.外部名前</definedName>
    <definedName name="bj" localSheetId="13">[0]!Module1.外部名前</definedName>
    <definedName name="bj" localSheetId="3">[0]!Module1.外部名前</definedName>
    <definedName name="bj" localSheetId="14">[0]!Module1.外部名前</definedName>
    <definedName name="bj" localSheetId="17">[0]!Module1.外部名前</definedName>
    <definedName name="bj" localSheetId="18">[0]!Module1.外部名前</definedName>
    <definedName name="bj" localSheetId="44">[0]!Module1.外部名前</definedName>
    <definedName name="bj" localSheetId="39">[0]!Module1.外部名前</definedName>
    <definedName name="bj" localSheetId="6">[0]!Module1.外部名前</definedName>
    <definedName name="bj" localSheetId="8">[0]!Module1.外部名前</definedName>
    <definedName name="bj">[0]!Module1.外部名前</definedName>
    <definedName name="bk" localSheetId="0">全体大項目!bk</definedName>
    <definedName name="bk">#N/A</definedName>
    <definedName name="BK_1" localSheetId="0">#REF!</definedName>
    <definedName name="BK_1">#REF!</definedName>
    <definedName name="BK_2" localSheetId="0">#REF!</definedName>
    <definedName name="BK_2">#REF!</definedName>
    <definedName name="BK_9" localSheetId="0">#REF!</definedName>
    <definedName name="BK_9">#REF!</definedName>
    <definedName name="bl" localSheetId="0">全体大項目!bl</definedName>
    <definedName name="bl">#N/A</definedName>
    <definedName name="BLNK1" localSheetId="0">#REF!</definedName>
    <definedName name="BLNK1">#REF!</definedName>
    <definedName name="BMAINMENU" localSheetId="0">#REF!</definedName>
    <definedName name="BMAINMENU">#REF!</definedName>
    <definedName name="BMENU" localSheetId="0">#REF!</definedName>
    <definedName name="BMENU">#REF!</definedName>
    <definedName name="BOX">#N/A</definedName>
    <definedName name="BRK" localSheetId="0">#REF!</definedName>
    <definedName name="BRK">#REF!</definedName>
    <definedName name="BRK_1" localSheetId="0">#REF!</definedName>
    <definedName name="BRK_1">#REF!</definedName>
    <definedName name="BRK_2" localSheetId="0">#REF!</definedName>
    <definedName name="BRK_2">#REF!</definedName>
    <definedName name="BRK_9">#REF!</definedName>
    <definedName name="bs" localSheetId="0">全体大項目!bs</definedName>
    <definedName name="bs">#N/A</definedName>
    <definedName name="BU_CHOOSE" localSheetId="0">#REF!</definedName>
    <definedName name="BU_CHOOSE">#REF!</definedName>
    <definedName name="BUNDEN" localSheetId="0">#REF!</definedName>
    <definedName name="BUNDEN">#REF!</definedName>
    <definedName name="BUZAI_NAME">#REF!</definedName>
    <definedName name="bvf" localSheetId="0">全体大項目!bvf</definedName>
    <definedName name="bvf">#N/A</definedName>
    <definedName name="BZ" localSheetId="0">#REF!</definedName>
    <definedName name="BZ">#REF!</definedName>
    <definedName name="Bﾀｲﾌﾟ" localSheetId="0">#REF!</definedName>
    <definedName name="Bﾀｲﾌﾟ">[60]細目!#REF!</definedName>
    <definedName name="bﾝm" localSheetId="0">全体大項目!bﾝm</definedName>
    <definedName name="bﾝm">#N/A</definedName>
    <definedName name="Ｂ案" localSheetId="0">#REF!</definedName>
    <definedName name="Ｂ案">#REF!</definedName>
    <definedName name="B一式印刷" localSheetId="0">#REF!</definedName>
    <definedName name="B一式印刷">#REF!</definedName>
    <definedName name="B機器" localSheetId="0">#REF!</definedName>
    <definedName name="B機器">#REF!</definedName>
    <definedName name="Ｂ金額">#REF!</definedName>
    <definedName name="Ｂ契約">#REF!</definedName>
    <definedName name="Ｂ経費">#REF!</definedName>
    <definedName name="Ｂ経費撤去_器具">#REF!</definedName>
    <definedName name="Ｂ経費撤去_配線">#REF!</definedName>
    <definedName name="B見資上L1">#REF!</definedName>
    <definedName name="B見資挿L1">#REF!</definedName>
    <definedName name="B見積資材上書">#REF!</definedName>
    <definedName name="B見積資材挿入">#REF!</definedName>
    <definedName name="B見積複単上書">#REF!</definedName>
    <definedName name="B見積複単挿入">#REF!</definedName>
    <definedName name="B見複上L1">#REF!</definedName>
    <definedName name="B見複挿L1">#REF!</definedName>
    <definedName name="B工区外構" localSheetId="0">'[76]6B建'!$F$857</definedName>
    <definedName name="B工区外構">'[77]6B建'!$F$857</definedName>
    <definedName name="Ｂ合計金額" localSheetId="0">#REF!</definedName>
    <definedName name="Ｂ合計金額">#REF!</definedName>
    <definedName name="B根拠例再選択" localSheetId="0">#REF!</definedName>
    <definedName name="B根拠例再選択">#REF!</definedName>
    <definedName name="B根拠例再入力" localSheetId="0">#REF!</definedName>
    <definedName name="B根拠例再入力">#REF!</definedName>
    <definedName name="B根拠例入力">#REF!</definedName>
    <definedName name="B資単入力">#REF!</definedName>
    <definedName name="B資単連再入力">#REF!</definedName>
    <definedName name="B書式B5">#REF!</definedName>
    <definedName name="B上窓選択">#REF!</definedName>
    <definedName name="Ｂ総合仮設">#REF!</definedName>
    <definedName name="B代価" localSheetId="0">#REF!</definedName>
    <definedName name="B代価">#REF!</definedName>
    <definedName name="B代価一覧表" localSheetId="0">#REF!</definedName>
    <definedName name="B代価一覧表">#REF!</definedName>
    <definedName name="B代価表印刷">#REF!</definedName>
    <definedName name="B単価入力MENU">#REF!</definedName>
    <definedName name="Ｂ撤去_器具">#REF!</definedName>
    <definedName name="Ｂ撤去_配線">#REF!</definedName>
    <definedName name="B搬入参考">#REF!</definedName>
    <definedName name="B搬入参考終">#REF!</definedName>
    <definedName name="B搬入参連続">#REF!</definedName>
    <definedName name="B搬入書式">#REF!</definedName>
    <definedName name="B搬入費MENU">#REF!</definedName>
    <definedName name="B搬入費入力">#REF!</definedName>
    <definedName name="B番地移動">#REF!</definedName>
    <definedName name="B番地記憶">#REF!</definedName>
    <definedName name="B表題B1">#REF!</definedName>
    <definedName name="B表題B2">#REF!</definedName>
    <definedName name="B表題H">#REF!</definedName>
    <definedName name="B連続再入力">#REF!</definedName>
    <definedName name="B連続入力">#REF!</definedName>
    <definedName name="B連続入力終">#REF!</definedName>
    <definedName name="C_" localSheetId="0">#REF!</definedName>
    <definedName name="C_">[26]配水池!$B$85:$M$122</definedName>
    <definedName name="C_0" localSheetId="0">#REF!</definedName>
    <definedName name="C_0">#REF!</definedName>
    <definedName name="C_A" localSheetId="0">#REF!</definedName>
    <definedName name="C_A">#REF!</definedName>
    <definedName name="C_AAA" localSheetId="0">#REF!</definedName>
    <definedName name="C_AAA">#REF!</definedName>
    <definedName name="C_AAE" localSheetId="0">#REF!</definedName>
    <definedName name="C_AAE">#REF!</definedName>
    <definedName name="C_AAM">#REF!</definedName>
    <definedName name="C_B">#REF!</definedName>
    <definedName name="C_C">#REF!</definedName>
    <definedName name="C_CCA">#REF!</definedName>
    <definedName name="C_CCE">#REF!</definedName>
    <definedName name="C_CCM">#REF!</definedName>
    <definedName name="C_CELL">#N/A</definedName>
    <definedName name="C_K1AK" localSheetId="0">#REF!</definedName>
    <definedName name="C_K1AK">#REF!</definedName>
    <definedName name="C_K1AS" localSheetId="0">#REF!</definedName>
    <definedName name="C_K1AS">#REF!</definedName>
    <definedName name="C_K1C" localSheetId="0">#REF!</definedName>
    <definedName name="C_K1C">#REF!</definedName>
    <definedName name="C_K1EK">#REF!</definedName>
    <definedName name="C_K1ES">#REF!</definedName>
    <definedName name="C_K1MK">#REF!</definedName>
    <definedName name="C_K1MS">#REF!</definedName>
    <definedName name="C_K2AK">#REF!</definedName>
    <definedName name="C_K2AS">#REF!</definedName>
    <definedName name="C_K2C">#REF!</definedName>
    <definedName name="C_K2EK">#REF!</definedName>
    <definedName name="C_K2ES">#REF!</definedName>
    <definedName name="C_K2MK">#REF!</definedName>
    <definedName name="C_K2MS">#REF!</definedName>
    <definedName name="C_K3AK">#REF!</definedName>
    <definedName name="C_K3AS">#REF!</definedName>
    <definedName name="C_K3C">#REF!</definedName>
    <definedName name="C_K3EK">#REF!</definedName>
    <definedName name="C_K3ES">#REF!</definedName>
    <definedName name="C_K3MK">#REF!</definedName>
    <definedName name="C_K3MS">#REF!</definedName>
    <definedName name="C_KK2AK">#REF!</definedName>
    <definedName name="C_KK2AS">#REF!</definedName>
    <definedName name="C_KK2EK">#REF!</definedName>
    <definedName name="C_KK2ES">#REF!</definedName>
    <definedName name="C_KK2MK">#REF!</definedName>
    <definedName name="C_KK2MS">#REF!</definedName>
    <definedName name="C_KK3AK">#REF!</definedName>
    <definedName name="C_KK3AS">#REF!</definedName>
    <definedName name="C_KK3EK">#REF!</definedName>
    <definedName name="C_KK3ES">#REF!</definedName>
    <definedName name="C_KK3MK">#REF!</definedName>
    <definedName name="C_KK3MS">#REF!</definedName>
    <definedName name="C_R">#REF!</definedName>
    <definedName name="ca" localSheetId="0">全体大項目!ca</definedName>
    <definedName name="ca">#N/A</definedName>
    <definedName name="CC" localSheetId="0">#REF!</definedName>
    <definedName name="CC">#N/A</definedName>
    <definedName name="CC_1" localSheetId="0">{"'電灯ｺﾝｾﾝﾄ'!$C$88"}</definedName>
    <definedName name="CC_1">{"'電灯ｺﾝｾﾝﾄ'!$C$88"}</definedName>
    <definedName name="ccc">#REF!</definedName>
    <definedName name="ＣＣＣＣ" localSheetId="0">全体大項目!ＣＣＣＣ</definedName>
    <definedName name="ＣＣＣＣ">[0]!ＣＣＣＣ</definedName>
    <definedName name="ccccc" localSheetId="0">#REF!</definedName>
    <definedName name="ccccc">#REF!</definedName>
    <definedName name="CCP" localSheetId="0">#REF!</definedName>
    <definedName name="CCP">#REF!</definedName>
    <definedName name="CCPU" localSheetId="0">#REF!</definedName>
    <definedName name="CCPU">#REF!</definedName>
    <definedName name="cd" localSheetId="0">全体大項目!cd</definedName>
    <definedName name="cd">#N/A</definedName>
    <definedName name="CE" localSheetId="0">#REF!</definedName>
    <definedName name="CE">#REF!</definedName>
    <definedName name="CEE" localSheetId="0">#REF!</definedName>
    <definedName name="CEE">#REF!</definedName>
    <definedName name="CEL_1" localSheetId="0">#REF!</definedName>
    <definedName name="CEL_1">#REF!</definedName>
    <definedName name="CEL_2">#REF!</definedName>
    <definedName name="CEL_3">#REF!</definedName>
    <definedName name="CEL_4">#REF!</definedName>
    <definedName name="CELLNOTE0">#REF!</definedName>
    <definedName name="CET">#REF!</definedName>
    <definedName name="CET6.6kv">#REF!</definedName>
    <definedName name="cf" localSheetId="0">全体大項目!cf</definedName>
    <definedName name="cf">#N/A</definedName>
    <definedName name="CH" localSheetId="0">#REF!</definedName>
    <definedName name="CH">#REF!</definedName>
    <definedName name="CHECK.END" localSheetId="0">#REF!</definedName>
    <definedName name="CHECK.END">#REF!</definedName>
    <definedName name="CHECK_END" localSheetId="0">#REF!</definedName>
    <definedName name="CHECK_END">#REF!</definedName>
    <definedName name="CHOOSE1">#REF!</definedName>
    <definedName name="CI">#REF!</definedName>
    <definedName name="cip" localSheetId="0">#REF!</definedName>
    <definedName name="cip">[78]CIP!$B$7:$T$8</definedName>
    <definedName name="cipはつり補修" localSheetId="0">#REF!</definedName>
    <definedName name="cipはつり補修">[78]CIP!$B$23:$T$24</definedName>
    <definedName name="cip継手" localSheetId="0">#REF!</definedName>
    <definedName name="cip継手">[78]CIP!$B$11:$T$12</definedName>
    <definedName name="cip支持金物" localSheetId="0">#REF!</definedName>
    <definedName name="cip支持金物">[78]CIP!$B$15:$T$16</definedName>
    <definedName name="cip配管工" localSheetId="0">#REF!</definedName>
    <definedName name="cip配管工">[78]CIP!$B$19:$T$20</definedName>
    <definedName name="cip列" localSheetId="0">#REF!</definedName>
    <definedName name="cip列">[78]CIP!$B$5:$T$6</definedName>
    <definedName name="CK" localSheetId="0">#REF!</definedName>
    <definedName name="CK">#REF!</definedName>
    <definedName name="CLN11D" localSheetId="0">#REF!</definedName>
    <definedName name="CLN11D">#REF!</definedName>
    <definedName name="CLN21D">#REF!</definedName>
    <definedName name="CO" localSheetId="0">#REF!</definedName>
    <definedName name="CO">[79]発生土!$J$3</definedName>
    <definedName name="code" localSheetId="0">#REF!</definedName>
    <definedName name="code">#REF!</definedName>
    <definedName name="COPY">#N/A</definedName>
    <definedName name="COUNT" localSheetId="0">#REF!</definedName>
    <definedName name="COUNT">#REF!</definedName>
    <definedName name="COUNT1">#N/A</definedName>
    <definedName name="COUNT2">#N/A</definedName>
    <definedName name="COUNT3">#N/A</definedName>
    <definedName name="COUNT4">#N/A</definedName>
    <definedName name="COUNTER" localSheetId="0">[80]表紙!#REF!</definedName>
    <definedName name="COUNTER">[81]表紙!#REF!</definedName>
    <definedName name="CPEV" localSheetId="0">#REF!</definedName>
    <definedName name="CPEV">#REF!</definedName>
    <definedName name="CPU" localSheetId="0">#REF!</definedName>
    <definedName name="CPU">#REF!</definedName>
    <definedName name="CPU_2" localSheetId="0">#REF!</definedName>
    <definedName name="CPU_2">'[82]校舎棟(対象内)'!#REF!</definedName>
    <definedName name="_xlnm.Criteria" localSheetId="0">#REF!</definedName>
    <definedName name="_xlnm.Criteria">#REF!</definedName>
    <definedName name="Criteria_MI" localSheetId="0">#REF!</definedName>
    <definedName name="Criteria_MI">#REF!</definedName>
    <definedName name="cs" localSheetId="0">全体大項目!cs</definedName>
    <definedName name="cs">#N/A</definedName>
    <definedName name="CSSSS" localSheetId="0">'[33]  表シート  '!$G$48</definedName>
    <definedName name="CSSSS">'[34]  表シート  '!$G$48</definedName>
    <definedName name="CT" localSheetId="0">#REF!</definedName>
    <definedName name="CT">[36]ｺﾝｸﾘｰﾄ統計!#REF!</definedName>
    <definedName name="CV" localSheetId="0">#REF!</definedName>
    <definedName name="CV">#REF!</definedName>
    <definedName name="CV･6.6KV" localSheetId="0">#REF!</definedName>
    <definedName name="CV･6.6KV">#REF!</definedName>
    <definedName name="CV･端末処理">#REF!</definedName>
    <definedName name="CV3K">#REF!</definedName>
    <definedName name="CV6K">#REF!</definedName>
    <definedName name="cvb" localSheetId="0">全体大項目!cvb</definedName>
    <definedName name="cvb">#N/A</definedName>
    <definedName name="CVSZ" localSheetId="0">#REF!</definedName>
    <definedName name="CVSZ">#REF!</definedName>
    <definedName name="CVT" localSheetId="0">#REF!</definedName>
    <definedName name="CVT">#REF!</definedName>
    <definedName name="CVT･6.6KV" localSheetId="0">#REF!</definedName>
    <definedName name="CVT･6.6KV">#REF!</definedName>
    <definedName name="CVT･端末処理">#REF!</definedName>
    <definedName name="CVT6K">#REF!</definedName>
    <definedName name="CVTSZ･6.6KV">#REF!</definedName>
    <definedName name="CVV">#REF!</definedName>
    <definedName name="CVVS">#REF!</definedName>
    <definedName name="Cﾀｲﾌﾟ" localSheetId="0">#REF!</definedName>
    <definedName name="Cﾀｲﾌﾟ">[60]細目!#REF!</definedName>
    <definedName name="Ｃ金額" localSheetId="0">#REF!</definedName>
    <definedName name="Ｃ金額">#REF!</definedName>
    <definedName name="C空調配管" localSheetId="0">#REF!</definedName>
    <definedName name="C空調配管">#REF!</definedName>
    <definedName name="Ｃ契約" localSheetId="0">#REF!</definedName>
    <definedName name="Ｃ契約">#REF!</definedName>
    <definedName name="Ｃ経費">#REF!</definedName>
    <definedName name="Ｃ経費撤去_器具">#REF!</definedName>
    <definedName name="Ｃ経費撤去_配線">#REF!</definedName>
    <definedName name="Ｃ合計金額">#REF!</definedName>
    <definedName name="Ｃ総合仮設">#REF!</definedName>
    <definedName name="C代価1" localSheetId="0">#REF!</definedName>
    <definedName name="C代価1">#REF!</definedName>
    <definedName name="C代価2" localSheetId="0">#REF!</definedName>
    <definedName name="C代価2">#REF!</definedName>
    <definedName name="C代価3" localSheetId="0">#REF!</definedName>
    <definedName name="C代価3">#REF!</definedName>
    <definedName name="C代価一覧表" localSheetId="0">#REF!</definedName>
    <definedName name="C代価一覧表">#REF!</definedName>
    <definedName name="Ｃ代価表印刷">#REF!</definedName>
    <definedName name="Ｃ撤去_器具">#REF!</definedName>
    <definedName name="Ｃ撤去_配線">#REF!</definedName>
    <definedName name="D" localSheetId="0" hidden="1">{"'電灯ｺﾝｾﾝﾄ'!$C$88"}</definedName>
    <definedName name="D" hidden="1">{"'電灯ｺﾝｾﾝﾄ'!$C$88"}</definedName>
    <definedName name="D_1" localSheetId="0">{"'電灯ｺﾝｾﾝﾄ'!$C$88"}</definedName>
    <definedName name="D_1">{"'電灯ｺﾝｾﾝﾄ'!$C$88"}</definedName>
    <definedName name="D_ITEM1">#REF!</definedName>
    <definedName name="D_ITEM2">#REF!</definedName>
    <definedName name="D_ITEM3">#REF!</definedName>
    <definedName name="D_ITEM4">#REF!</definedName>
    <definedName name="D_ITEM5">#REF!</definedName>
    <definedName name="D_ITEM6">#REF!</definedName>
    <definedName name="D_ITEM7">#REF!</definedName>
    <definedName name="D_ITEM8">#REF!</definedName>
    <definedName name="D＿諸経費率">#REF!</definedName>
    <definedName name="D＿非木解体共率">#REF!</definedName>
    <definedName name="D＿非木建築共率">#REF!</definedName>
    <definedName name="D＿木解体共率">#REF!</definedName>
    <definedName name="D＿木建築共率">#REF!</definedName>
    <definedName name="da" hidden="1">#REF!</definedName>
    <definedName name="daika" localSheetId="0">#REF!</definedName>
    <definedName name="daika">[83]仮設代価!$B$4:$I$2826</definedName>
    <definedName name="daika1" localSheetId="0">#REF!</definedName>
    <definedName name="daika1">[83]代価１!$B$4:$I$4408</definedName>
    <definedName name="DATA" localSheetId="0">#REF!</definedName>
    <definedName name="DATA">#REF!</definedName>
    <definedName name="DATA_BASE_P">#N/A</definedName>
    <definedName name="_xlnm.Database" localSheetId="0">#REF!</definedName>
    <definedName name="_xlnm.Database">#REF!</definedName>
    <definedName name="Database_MI" localSheetId="0">#REF!</definedName>
    <definedName name="Database_MI">#REF!</definedName>
    <definedName name="DD" localSheetId="0">#REF!</definedName>
    <definedName name="DD">#REF!</definedName>
    <definedName name="DD_1" localSheetId="0">{"'電灯ｺﾝｾﾝﾄ'!$C$88"}</definedName>
    <definedName name="DD_1">{"'電灯ｺﾝｾﾝﾄ'!$C$88"}</definedName>
    <definedName name="DDA" localSheetId="0" hidden="1">{"'電灯ｺﾝｾﾝﾄ'!$C$88"}</definedName>
    <definedName name="DDA" hidden="1">{"'電灯ｺﾝｾﾝﾄ'!$C$88"}</definedName>
    <definedName name="DDA_1" localSheetId="0">{"'電灯ｺﾝｾﾝﾄ'!$C$88"}</definedName>
    <definedName name="DDA_1">{"'電灯ｺﾝｾﾝﾄ'!$C$88"}</definedName>
    <definedName name="ｄｄｄ" localSheetId="0" hidden="1">{"'電灯ｺﾝｾﾝﾄ'!$C$88"}</definedName>
    <definedName name="ｄｄｄ" hidden="1">{"'電灯ｺﾝｾﾝﾄ'!$C$88"}</definedName>
    <definedName name="ｄｄｄ_1" localSheetId="0">{"'電灯ｺﾝｾﾝﾄ'!$C$88"}</definedName>
    <definedName name="ｄｄｄ_1">{"'電灯ｺﾝｾﾝﾄ'!$C$88"}</definedName>
    <definedName name="dddd" localSheetId="0">全体大項目!dddd</definedName>
    <definedName name="dddd">#N/A</definedName>
    <definedName name="DDDDDDDDDDDD" localSheetId="0">#REF!</definedName>
    <definedName name="DDDDDDDDDDDD">#REF!</definedName>
    <definedName name="DDDDDDDDDDDDDDDDDDDDDDDDDDD" localSheetId="0">#REF!</definedName>
    <definedName name="DDDDDDDDDDDDDDDDDDDDDDDDDDD">#REF!</definedName>
    <definedName name="de" localSheetId="0">全体大項目!de</definedName>
    <definedName name="de">#N/A</definedName>
    <definedName name="DENKOU" localSheetId="0">#REF!</definedName>
    <definedName name="DENKOU">#REF!</definedName>
    <definedName name="dennki" localSheetId="0">#REF!</definedName>
    <definedName name="dennki">#REF!</definedName>
    <definedName name="dennki_1" localSheetId="0">#REF!</definedName>
    <definedName name="dennki_1">#REF!</definedName>
    <definedName name="DENSEN">#N/A</definedName>
    <definedName name="df" localSheetId="0">全体大項目!df</definedName>
    <definedName name="df">#N/A</definedName>
    <definedName name="DFD" localSheetId="0">#REF!</definedName>
    <definedName name="DFD">#REF!</definedName>
    <definedName name="DFHH" localSheetId="0">#REF!</definedName>
    <definedName name="DFHH">#REF!</definedName>
    <definedName name="ｄｆｓ" localSheetId="0">#REF!</definedName>
    <definedName name="ｄｆｓ">#REF!</definedName>
    <definedName name="DFSA">#REF!</definedName>
    <definedName name="di" localSheetId="0">全体大項目!di</definedName>
    <definedName name="di">#N/A</definedName>
    <definedName name="DIR" localSheetId="0">#REF!</definedName>
    <definedName name="DIR">#REF!</definedName>
    <definedName name="DispSelItem1" localSheetId="0">全体大項目!DispSelItem1</definedName>
    <definedName name="DispSelItem1">#N/A</definedName>
    <definedName name="DispSelItem2" localSheetId="0">全体大項目!DispSelItem2</definedName>
    <definedName name="DispSelItem2">#N/A</definedName>
    <definedName name="DispSelItem3" localSheetId="0">全体大項目!DispSelItem3</definedName>
    <definedName name="DispSelItem3">#N/A</definedName>
    <definedName name="DK" localSheetId="0">#REF!</definedName>
    <definedName name="DK">#REF!</definedName>
    <definedName name="DKd" localSheetId="0">#REF!</definedName>
    <definedName name="DKd">#REF!</definedName>
    <definedName name="DOKOU" localSheetId="0">#REF!</definedName>
    <definedName name="DOKOU">#REF!</definedName>
    <definedName name="DOWN">#N/A</definedName>
    <definedName name="dq" localSheetId="0">全体大項目!dq</definedName>
    <definedName name="dq">#N/A</definedName>
    <definedName name="dr" localSheetId="0">全体大項目!dr</definedName>
    <definedName name="dr">#N/A</definedName>
    <definedName name="DRIVEB" localSheetId="0">#REF!</definedName>
    <definedName name="DRIVEB">#REF!</definedName>
    <definedName name="DRIVEBR" localSheetId="0">#REF!</definedName>
    <definedName name="DRIVEBR">#REF!</definedName>
    <definedName name="DRIVEBS" localSheetId="0">#REF!</definedName>
    <definedName name="DRIVEBS">#REF!</definedName>
    <definedName name="DRIVEC">#REF!</definedName>
    <definedName name="DRIVECR">#REF!</definedName>
    <definedName name="DRIVECS">#REF!</definedName>
    <definedName name="DRIVED">#REF!</definedName>
    <definedName name="DRIVEDR">#REF!</definedName>
    <definedName name="DRIVEDS">#REF!</definedName>
    <definedName name="DRIVEE">#REF!</definedName>
    <definedName name="DRIVEER">#REF!</definedName>
    <definedName name="DRIVEES">#REF!</definedName>
    <definedName name="ＤＳＦ" localSheetId="0">全体大項目!ＤＳＦ</definedName>
    <definedName name="ＤＳＦ">#N/A</definedName>
    <definedName name="ｄｓｇｇｂ" localSheetId="0">全体大項目!ｄｓｇｇｂ</definedName>
    <definedName name="ｄｓｇｇｂ">#N/A</definedName>
    <definedName name="dt" localSheetId="0">全体大項目!dt</definedName>
    <definedName name="dt">#N/A</definedName>
    <definedName name="du" localSheetId="0">全体大項目!du</definedName>
    <definedName name="du">#N/A</definedName>
    <definedName name="DUMMY" localSheetId="0">#REF!</definedName>
    <definedName name="DUMMY">#REF!</definedName>
    <definedName name="DV" localSheetId="0">#REF!</definedName>
    <definedName name="DV">#REF!</definedName>
    <definedName name="ＤＶＡ排水" localSheetId="0">'[84]SGP-VS消火'!$A$3:$T$30</definedName>
    <definedName name="ＤＶＡ排水">'[85]SGP-VS消火'!$A$3:$T$30</definedName>
    <definedName name="dw" localSheetId="0">全体大項目!dw</definedName>
    <definedName name="dw">#N/A</definedName>
    <definedName name="dy" localSheetId="0">全体大項目!dy</definedName>
    <definedName name="dy">#N/A</definedName>
    <definedName name="Dﾀｲﾌﾟ" localSheetId="0">#REF!</definedName>
    <definedName name="Dﾀｲﾌﾟ">[60]細目!#REF!</definedName>
    <definedName name="ｄふぁｓｆ" localSheetId="0">#REF!</definedName>
    <definedName name="ｄふぁｓｆ">#REF!</definedName>
    <definedName name="D衛生器具" localSheetId="0">#REF!</definedName>
    <definedName name="D衛生器具">#REF!</definedName>
    <definedName name="D代価" localSheetId="0">#REF!</definedName>
    <definedName name="D代価">#REF!</definedName>
    <definedName name="D代価一覧表" localSheetId="0">#REF!</definedName>
    <definedName name="D代価一覧表">#REF!</definedName>
    <definedName name="E" localSheetId="0">#REF!</definedName>
    <definedName name="E">#REF!</definedName>
    <definedName name="E_1" localSheetId="0">{"'電灯ｺﾝｾﾝﾄ'!$C$88"}</definedName>
    <definedName name="E_1">{"'電灯ｺﾝｾﾝﾄ'!$C$88"}</definedName>
    <definedName name="E_10代価" localSheetId="0">#REF!</definedName>
    <definedName name="E_10代価">#REF!</definedName>
    <definedName name="E_11代価" localSheetId="0">#REF!</definedName>
    <definedName name="E_11代価">#REF!</definedName>
    <definedName name="E_1代価" localSheetId="0">#REF!</definedName>
    <definedName name="E_1代価">#REF!</definedName>
    <definedName name="E_2代価" localSheetId="0">#REF!</definedName>
    <definedName name="E_2代価">#REF!</definedName>
    <definedName name="E_4代価" localSheetId="0">#REF!</definedName>
    <definedName name="E_4代価">#REF!</definedName>
    <definedName name="E_9代価" localSheetId="0">#REF!</definedName>
    <definedName name="E_9代価">#REF!</definedName>
    <definedName name="E3000.">#REF!</definedName>
    <definedName name="EBT">#REF!</definedName>
    <definedName name="ECOPY" localSheetId="0">[20]科目!#REF!</definedName>
    <definedName name="ECOPY">[21]科目!#REF!</definedName>
    <definedName name="EE" localSheetId="0">#REF!</definedName>
    <definedName name="EE">#REF!</definedName>
    <definedName name="EE_1" localSheetId="0">{"'電灯ｺﾝｾﾝﾄ'!$C$88"}</definedName>
    <definedName name="EE_1">{"'電灯ｺﾝｾﾝﾄ'!$C$88"}</definedName>
    <definedName name="EEE">#REF!</definedName>
    <definedName name="EEEE">#REF!</definedName>
    <definedName name="EEEEE">#REF!</definedName>
    <definedName name="EEF">#REF!</definedName>
    <definedName name="EI">#REF!</definedName>
    <definedName name="ＥＩＧＨＴ" localSheetId="0">[86]部屋名!#REF!</definedName>
    <definedName name="ＥＩＧＨＴ">[87]部屋名!#REF!</definedName>
    <definedName name="EK" localSheetId="0">#REF!</definedName>
    <definedName name="EK">#REF!</definedName>
    <definedName name="ELV" localSheetId="0">#REF!</definedName>
    <definedName name="ELV">#REF!</definedName>
    <definedName name="ELV_共用" localSheetId="0">#REF!</definedName>
    <definedName name="ELV_共用">#REF!</definedName>
    <definedName name="ELV1_共用">#REF!</definedName>
    <definedName name="EN">#REF!</definedName>
    <definedName name="end">#REF!</definedName>
    <definedName name="EPSON" hidden="1">#REF!</definedName>
    <definedName name="er" localSheetId="0">全体大項目!er</definedName>
    <definedName name="er">#N/A</definedName>
    <definedName name="ERROR" localSheetId="0">#REF!</definedName>
    <definedName name="ERROR">#REF!</definedName>
    <definedName name="EW" localSheetId="0">#REF!</definedName>
    <definedName name="EW">#REF!</definedName>
    <definedName name="Excel_BuiltIn_Criteria" localSheetId="0">#REF!</definedName>
    <definedName name="Excel_BuiltIn_Criteria">#REF!</definedName>
    <definedName name="Excel_BuiltIn_Database">#REF!</definedName>
    <definedName name="Excel_BuiltIn_Extract">#REF!</definedName>
    <definedName name="Excel_BuiltIn_Print_Area" localSheetId="0">#REF!</definedName>
    <definedName name="Excel_BuiltIn_Print_Area">#REF!</definedName>
    <definedName name="Excel_BuiltIn_Print_Area_0" localSheetId="0">[88]Ａ_1_15!#REF!</definedName>
    <definedName name="Excel_BuiltIn_Print_Area_0">[89]Ａ_1_15!#REF!</definedName>
    <definedName name="Excel_BuiltIn_Print_Area_1" localSheetId="0">#REF!</definedName>
    <definedName name="Excel_BuiltIn_Print_Area_1">#REF!</definedName>
    <definedName name="Excel_BuiltIn_Print_Area_10" localSheetId="0">#REF!</definedName>
    <definedName name="Excel_BuiltIn_Print_Area_10">#REF!</definedName>
    <definedName name="Excel_BuiltIn_Print_Titles">NA()</definedName>
    <definedName name="Excel_BuiltIn_Recorder" localSheetId="0">#REF!</definedName>
    <definedName name="Excel_BuiltIn_Recorder">#REF!</definedName>
    <definedName name="_xlnm.Extract" localSheetId="0">#REF!</definedName>
    <definedName name="_xlnm.Extract">#REF!</definedName>
    <definedName name="Extract_MI" localSheetId="0">#REF!</definedName>
    <definedName name="Extract_MI">#REF!</definedName>
    <definedName name="Eﾀｲﾌﾟ" localSheetId="0">#REF!</definedName>
    <definedName name="Eﾀｲﾌﾟ">[60]細目!#REF!</definedName>
    <definedName name="E換気" localSheetId="0">#REF!</definedName>
    <definedName name="E換気">#REF!</definedName>
    <definedName name="E自動制御" localSheetId="0">#REF!</definedName>
    <definedName name="E自動制御">#REF!</definedName>
    <definedName name="E代価一覧" localSheetId="0">#REF!</definedName>
    <definedName name="E代価一覧">#REF!</definedName>
    <definedName name="E番地移動">#REF!</definedName>
    <definedName name="E番地記憶">#REF!</definedName>
    <definedName name="E変換">#REF!</definedName>
    <definedName name="F" localSheetId="0">#REF!</definedName>
    <definedName name="Ｆ">#REF!</definedName>
    <definedName name="F_1" localSheetId="0">{"'電灯ｺﾝｾﾝﾄ'!$C$88"}</definedName>
    <definedName name="F_1">{"'電灯ｺﾝｾﾝﾄ'!$C$88"}</definedName>
    <definedName name="F_RD">#REF!</definedName>
    <definedName name="F_SV">#REF!</definedName>
    <definedName name="fa" localSheetId="0" hidden="1">[90]複器!#REF!</definedName>
    <definedName name="fa" hidden="1">[91]複器!#REF!</definedName>
    <definedName name="FD" localSheetId="0">#REF!</definedName>
    <definedName name="FD">#REF!</definedName>
    <definedName name="ｆｄｄｓ" localSheetId="0">#REF!</definedName>
    <definedName name="ｆｄｄｓ">#REF!</definedName>
    <definedName name="FEP" localSheetId="0">#REF!</definedName>
    <definedName name="FEP">#REF!</definedName>
    <definedName name="FF" localSheetId="0">#REF!</definedName>
    <definedName name="ｆｆ">#REF!</definedName>
    <definedName name="FF_1" localSheetId="0">{"'電灯ｺﾝｾﾝﾄ'!$C$88"}</definedName>
    <definedName name="FF_1">{"'電灯ｺﾝｾﾝﾄ'!$C$88"}</definedName>
    <definedName name="ｆｆｆｆｆｆｆｆｆ">#REF!</definedName>
    <definedName name="FI">#REF!</definedName>
    <definedName name="FILE_3">#REF!</definedName>
    <definedName name="FILE_N">#REF!</definedName>
    <definedName name="ＦＩＶＥ" localSheetId="0">[86]部屋名!#REF!</definedName>
    <definedName name="ＦＩＶＥ">[87]部屋名!#REF!</definedName>
    <definedName name="FK" localSheetId="0">#REF!</definedName>
    <definedName name="FK">#REF!</definedName>
    <definedName name="FO" localSheetId="0">#REF!</definedName>
    <definedName name="FO">#REF!</definedName>
    <definedName name="ＦＯＵＲ" localSheetId="0">[86]部屋名!#REF!</definedName>
    <definedName name="ＦＯＵＲ">[87]部屋名!#REF!</definedName>
    <definedName name="FP" localSheetId="0">#REF!</definedName>
    <definedName name="FP">#REF!</definedName>
    <definedName name="FP6K" localSheetId="0">#REF!</definedName>
    <definedName name="FP6K">#REF!</definedName>
    <definedName name="ＦＲＦＣ" localSheetId="0">#REF!</definedName>
    <definedName name="ＦＲＦＣ">#REF!</definedName>
    <definedName name="FROMV1">#REF!</definedName>
    <definedName name="FSZS">#REF!</definedName>
    <definedName name="ｆｓだｆ">#REF!</definedName>
    <definedName name="FUCK" localSheetId="7">[92]!FUCK</definedName>
    <definedName name="FUCK" localSheetId="15">[92]!FUCK</definedName>
    <definedName name="FUCK" localSheetId="9">[92]!FUCK</definedName>
    <definedName name="FUCK" localSheetId="2">[92]!FUCK</definedName>
    <definedName name="FUCK" localSheetId="41">[92]!FUCK</definedName>
    <definedName name="FUCK" localSheetId="10">[92]!FUCK</definedName>
    <definedName name="FUCK" localSheetId="12">[92]!FUCK</definedName>
    <definedName name="FUCK" localSheetId="1">[92]!FUCK</definedName>
    <definedName name="FUCK" localSheetId="11">[92]!FUCK</definedName>
    <definedName name="FUCK" localSheetId="22">[92]!FUCK</definedName>
    <definedName name="FUCK" localSheetId="23">[92]!FUCK</definedName>
    <definedName name="FUCK" localSheetId="30">[92]!FUCK</definedName>
    <definedName name="FUCK" localSheetId="31">[92]!FUCK</definedName>
    <definedName name="FUCK" localSheetId="32">[92]!FUCK</definedName>
    <definedName name="FUCK" localSheetId="33">[92]!FUCK</definedName>
    <definedName name="FUCK" localSheetId="34">[92]!FUCK</definedName>
    <definedName name="FUCK" localSheetId="35">[92]!FUCK</definedName>
    <definedName name="FUCK" localSheetId="36">[92]!FUCK</definedName>
    <definedName name="FUCK" localSheetId="37">[92]!FUCK</definedName>
    <definedName name="FUCK" localSheetId="25">[92]!FUCK</definedName>
    <definedName name="FUCK" localSheetId="26">[92]!FUCK</definedName>
    <definedName name="FUCK" localSheetId="27">[92]!FUCK</definedName>
    <definedName name="FUCK" localSheetId="28">[92]!FUCK</definedName>
    <definedName name="FUCK" localSheetId="29">[92]!FUCK</definedName>
    <definedName name="FUCK" localSheetId="38">[92]!FUCK</definedName>
    <definedName name="FUCK" localSheetId="4">[92]!FUCK</definedName>
    <definedName name="FUCK" localSheetId="5">[92]!FUCK</definedName>
    <definedName name="FUCK" localSheetId="13">[92]!FUCK</definedName>
    <definedName name="FUCK" localSheetId="3">[92]!FUCK</definedName>
    <definedName name="FUCK" localSheetId="14">[92]!FUCK</definedName>
    <definedName name="FUCK" localSheetId="17">[92]!FUCK</definedName>
    <definedName name="FUCK" localSheetId="18">[92]!FUCK</definedName>
    <definedName name="FUCK" localSheetId="44">[92]!FUCK</definedName>
    <definedName name="FUCK" localSheetId="39">[92]!FUCK</definedName>
    <definedName name="FUCK" localSheetId="6">[92]!FUCK</definedName>
    <definedName name="FUCK" localSheetId="8">[92]!FUCK</definedName>
    <definedName name="FUCK">[92]!FUCK</definedName>
    <definedName name="fuhjgk" localSheetId="0">全体大項目!fuhjgk</definedName>
    <definedName name="fuhjgk">#N/A</definedName>
    <definedName name="fuku" localSheetId="0">#REF!</definedName>
    <definedName name="fuku">#REF!</definedName>
    <definedName name="fukutan" localSheetId="0">#REF!</definedName>
    <definedName name="fukutan">[93]AP010501!$A$1:$E$3000</definedName>
    <definedName name="FZ" localSheetId="0">#REF!</definedName>
    <definedName name="FZ">#REF!</definedName>
    <definedName name="Fﾀｲﾌﾟ" localSheetId="0">#REF!</definedName>
    <definedName name="Fﾀｲﾌﾟ">[60]細目!#REF!</definedName>
    <definedName name="F給水" localSheetId="0">#REF!</definedName>
    <definedName name="F給水">#REF!</definedName>
    <definedName name="G" localSheetId="0">#REF!</definedName>
    <definedName name="G">#N/A</definedName>
    <definedName name="G_1" localSheetId="0">{"'電灯ｺﾝｾﾝﾄ'!$C$88"}</definedName>
    <definedName name="G_1">{"'電灯ｺﾝｾﾝﾄ'!$C$88"}</definedName>
    <definedName name="GAIKOU">[94]内訳!#REF!</definedName>
    <definedName name="GAITOU_1_ONLY">#N/A</definedName>
    <definedName name="GAITOU_DATA">#N/A</definedName>
    <definedName name="GAITOU_DATA_2">#N/A</definedName>
    <definedName name="GAITOU_ERA">#N/A</definedName>
    <definedName name="GAITOU_MSG">#N/A</definedName>
    <definedName name="GAMEN" localSheetId="0">#REF!</definedName>
    <definedName name="GAMEN">#REF!</definedName>
    <definedName name="GAMEN1" localSheetId="0">#REF!</definedName>
    <definedName name="GAMEN1">#REF!</definedName>
    <definedName name="GAMEN11" localSheetId="0">#REF!</definedName>
    <definedName name="GAMEN11">#REF!</definedName>
    <definedName name="GAMEN12">#REF!</definedName>
    <definedName name="GAMEN13">#REF!</definedName>
    <definedName name="GAMEN14">#REF!</definedName>
    <definedName name="GAMEN15">#REF!</definedName>
    <definedName name="GAMEN16">#REF!</definedName>
    <definedName name="GAMEN17">#REF!</definedName>
    <definedName name="GAMEN2">#REF!</definedName>
    <definedName name="GAMEN3">#REF!</definedName>
    <definedName name="ｇｄｆ">#REF!</definedName>
    <definedName name="ge" localSheetId="0">全体大項目!ge</definedName>
    <definedName name="ge">#N/A</definedName>
    <definedName name="ｇｆｇｆ" localSheetId="0">#REF!</definedName>
    <definedName name="ｇｆｇｆ">#REF!</definedName>
    <definedName name="GG" localSheetId="0">#REF!</definedName>
    <definedName name="GG">#REF!</definedName>
    <definedName name="GG_1" localSheetId="0">{"'電灯ｺﾝｾﾝﾄ'!$C$88"}</definedName>
    <definedName name="GG_1">{"'電灯ｺﾝｾﾝﾄ'!$C$88"}</definedName>
    <definedName name="ＧＧＧ" localSheetId="0">全体大項目!ＧＧＧ</definedName>
    <definedName name="GGG">[52]防火区画貫通材!#REF!</definedName>
    <definedName name="GGGGG" localSheetId="0">全体大項目!GGGGG</definedName>
    <definedName name="GGGGG">[0]!GGGGG</definedName>
    <definedName name="GI" localSheetId="0">#REF!</definedName>
    <definedName name="GI">#REF!</definedName>
    <definedName name="GK" localSheetId="0">#REF!</definedName>
    <definedName name="GK">#REF!</definedName>
    <definedName name="GPUMP1" localSheetId="0">#REF!</definedName>
    <definedName name="GPUMP1">#REF!</definedName>
    <definedName name="GS" localSheetId="0">#REF!</definedName>
    <definedName name="GS">[36]ｺﾝｸﾘｰﾄ統計!#REF!</definedName>
    <definedName name="GSN" localSheetId="0">#REF!</definedName>
    <definedName name="GSN">[36]ｺﾝｸﾘｰﾄ統計!#REF!</definedName>
    <definedName name="ＧＴ" localSheetId="0">#REF!</definedName>
    <definedName name="ＧＴ">#REF!</definedName>
    <definedName name="GTGT" localSheetId="0">全体大項目!GTGT</definedName>
    <definedName name="GTGT">[0]!GTGT</definedName>
    <definedName name="gyiui" localSheetId="0">#REF!</definedName>
    <definedName name="gyiui">#REF!</definedName>
    <definedName name="GYOKYOU">#N/A</definedName>
    <definedName name="ｇしゃ" localSheetId="0" hidden="1">{"'電灯ｺﾝｾﾝﾄ'!$C$88"}</definedName>
    <definedName name="ｇしゃ" hidden="1">{"'電灯ｺﾝｾﾝﾄ'!$C$88"}</definedName>
    <definedName name="ｇしゃ_1" localSheetId="0">{"'電灯ｺﾝｾﾝﾄ'!$C$88"}</definedName>
    <definedName name="ｇしゃ_1">{"'電灯ｺﾝｾﾝﾄ'!$C$88"}</definedName>
    <definedName name="G排水">#REF!</definedName>
    <definedName name="H" localSheetId="0">#REF!</definedName>
    <definedName name="h">#REF!</definedName>
    <definedName name="H_01">#REF!</definedName>
    <definedName name="H_02">#REF!</definedName>
    <definedName name="H_1" localSheetId="0">{"'電灯ｺﾝｾﾝﾄ'!$C$88"}</definedName>
    <definedName name="H_1">{"'電灯ｺﾝｾﾝﾄ'!$C$88"}</definedName>
    <definedName name="H_DSK">#REF!</definedName>
    <definedName name="H1305資材単価" localSheetId="0">#REF!</definedName>
    <definedName name="H1305資材単価">#REF!</definedName>
    <definedName name="HAJIME">#REF!</definedName>
    <definedName name="HAJIME1">#REF!</definedName>
    <definedName name="HANI">#REF!</definedName>
    <definedName name="hbc" localSheetId="0">全体大項目!hbc</definedName>
    <definedName name="hbc">#N/A</definedName>
    <definedName name="Hd" localSheetId="0">#REF!</definedName>
    <definedName name="Hd">#REF!</definedName>
    <definedName name="HEDDER1" localSheetId="0">#REF!</definedName>
    <definedName name="HEDDER1">#REF!</definedName>
    <definedName name="HEDDER2" localSheetId="0">#REF!</definedName>
    <definedName name="HEDDER2">#REF!</definedName>
    <definedName name="HEIMEN" localSheetId="0">#REF!</definedName>
    <definedName name="HEIMEN">#REF!</definedName>
    <definedName name="HEN_FNAME">#N/A</definedName>
    <definedName name="henkogaiyo" localSheetId="0">#REF!</definedName>
    <definedName name="henkogaiyo">#REF!</definedName>
    <definedName name="HH" localSheetId="0" hidden="1">{"'電灯ｺﾝｾﾝﾄ'!$C$88"}</definedName>
    <definedName name="HH" hidden="1">{"'電灯ｺﾝｾﾝﾄ'!$C$88"}</definedName>
    <definedName name="HH_1" localSheetId="0">{"'電灯ｺﾝｾﾝﾄ'!$C$88"}</definedName>
    <definedName name="HH_1">{"'電灯ｺﾝｾﾝﾄ'!$C$88"}</definedName>
    <definedName name="HHDE">#REF!</definedName>
    <definedName name="HHH">#REF!</definedName>
    <definedName name="hhhhh">#REF!</definedName>
    <definedName name="ｈｈｈｈｈｈｈｈｈｈｈｈｈｈｈｈｈｈｈｈｈ">#REF!</definedName>
    <definedName name="HIJ">#REF!</definedName>
    <definedName name="HIJf1">#REF!</definedName>
    <definedName name="HIJf2">#REF!</definedName>
    <definedName name="HIJf3">#REF!</definedName>
    <definedName name="HIRO_K">#N/A</definedName>
    <definedName name="HIRO_W">#N/A</definedName>
    <definedName name="HIV" localSheetId="0">#REF!</definedName>
    <definedName name="HIV">#REF!</definedName>
    <definedName name="HIVP" localSheetId="0">#REF!</definedName>
    <definedName name="HIVP">#REF!</definedName>
    <definedName name="hj" localSheetId="7">[0]!Module1.外部名前</definedName>
    <definedName name="hj" localSheetId="15">[0]!Module1.外部名前</definedName>
    <definedName name="hj" localSheetId="9">[0]!Module1.外部名前</definedName>
    <definedName name="hj" localSheetId="2">[0]!Module1.外部名前</definedName>
    <definedName name="hj" localSheetId="41">[0]!Module1.外部名前</definedName>
    <definedName name="hj" localSheetId="10">[0]!Module1.外部名前</definedName>
    <definedName name="hj" localSheetId="12">[0]!Module1.外部名前</definedName>
    <definedName name="hj" localSheetId="1">[0]!Module1.外部名前</definedName>
    <definedName name="hj" localSheetId="11">[0]!Module1.外部名前</definedName>
    <definedName name="hj" localSheetId="43">[0]!Module1.外部名前</definedName>
    <definedName name="hj" localSheetId="22">[0]!Module1.外部名前</definedName>
    <definedName name="hj" localSheetId="23">[0]!Module1.外部名前</definedName>
    <definedName name="hj" localSheetId="21">[0]!Module1.外部名前</definedName>
    <definedName name="hj" localSheetId="30">[0]!Module1.外部名前</definedName>
    <definedName name="hj" localSheetId="31">[0]!Module1.外部名前</definedName>
    <definedName name="hj" localSheetId="32">[0]!Module1.外部名前</definedName>
    <definedName name="hj" localSheetId="33">[0]!Module1.外部名前</definedName>
    <definedName name="hj" localSheetId="34">[0]!Module1.外部名前</definedName>
    <definedName name="hj" localSheetId="35">[0]!Module1.外部名前</definedName>
    <definedName name="hj" localSheetId="36">[0]!Module1.外部名前</definedName>
    <definedName name="hj" localSheetId="37">[0]!Module1.外部名前</definedName>
    <definedName name="hj" localSheetId="24">[0]!Module1.外部名前</definedName>
    <definedName name="hj" localSheetId="25">[0]!Module1.外部名前</definedName>
    <definedName name="hj" localSheetId="26">[0]!Module1.外部名前</definedName>
    <definedName name="hj" localSheetId="27">[0]!Module1.外部名前</definedName>
    <definedName name="hj" localSheetId="28">[0]!Module1.外部名前</definedName>
    <definedName name="hj" localSheetId="29">[0]!Module1.外部名前</definedName>
    <definedName name="hj" localSheetId="38">[0]!Module1.外部名前</definedName>
    <definedName name="hj" localSheetId="0">[0]!Module1.外部名前</definedName>
    <definedName name="hj" localSheetId="4">[0]!Module1.外部名前</definedName>
    <definedName name="hj" localSheetId="5">[0]!Module1.外部名前</definedName>
    <definedName name="hj" localSheetId="13">[0]!Module1.外部名前</definedName>
    <definedName name="hj" localSheetId="3">[0]!Module1.外部名前</definedName>
    <definedName name="hj" localSheetId="14">[0]!Module1.外部名前</definedName>
    <definedName name="hj" localSheetId="17">[0]!Module1.外部名前</definedName>
    <definedName name="hj" localSheetId="18">[0]!Module1.外部名前</definedName>
    <definedName name="hj" localSheetId="44">[0]!Module1.外部名前</definedName>
    <definedName name="hj" localSheetId="39">[0]!Module1.外部名前</definedName>
    <definedName name="hj" localSheetId="6">[0]!Module1.外部名前</definedName>
    <definedName name="hj" localSheetId="8">[0]!Module1.外部名前</definedName>
    <definedName name="hj">[0]!Module1.外部名前</definedName>
    <definedName name="hjk" localSheetId="0">#REF!</definedName>
    <definedName name="hjk">#REF!</definedName>
    <definedName name="ＨＫＪＫっＪ" localSheetId="0">全体大項目!ＨＫＪＫっＪ</definedName>
    <definedName name="ＨＫＪＫっＪ">#N/A</definedName>
    <definedName name="ＨＬ" localSheetId="0" hidden="1">{"'電灯ｺﾝｾﾝﾄ'!$C$88"}</definedName>
    <definedName name="ＨＬ" hidden="1">{"'電灯ｺﾝｾﾝﾄ'!$C$88"}</definedName>
    <definedName name="ＨＬ_1" localSheetId="0">{"'電灯ｺﾝｾﾝﾄ'!$C$88"}</definedName>
    <definedName name="ＨＬ_1">{"'電灯ｺﾝｾﾝﾄ'!$C$88"}</definedName>
    <definedName name="HOUSOU">#REF!</definedName>
    <definedName name="HP">#REF!</definedName>
    <definedName name="HTML_CodePage" hidden="1">932</definedName>
    <definedName name="HTML_Control" localSheetId="0" hidden="1">{"'電灯ｺﾝｾﾝﾄ'!$C$88"}</definedName>
    <definedName name="HTML_Control" hidden="1">{"'電灯ｺﾝｾﾝﾄ'!$C$88"}</definedName>
    <definedName name="HTML_Control_1" localSheetId="0">{"'電灯ｺﾝｾﾝﾄ'!$C$88"}</definedName>
    <definedName name="HTML_Control_1">{"'電灯ｺﾝｾﾝﾄ'!$C$88"}</definedName>
    <definedName name="HTML_Description" hidden="1">""</definedName>
    <definedName name="HTML_Email" hidden="1">""</definedName>
    <definedName name="HTML_Header" hidden="1">"電灯ｺﾝｾﾝﾄ"</definedName>
    <definedName name="HTML_LastUpdate" hidden="1">"01/09/12"</definedName>
    <definedName name="HTML_LineAfter" hidden="1">FALSE</definedName>
    <definedName name="HTML_LineBefore" hidden="1">FALSE</definedName>
    <definedName name="HTML_Name" hidden="1">"沢村宣明"</definedName>
    <definedName name="HTML_OBDlg2" hidden="1">TRUE</definedName>
    <definedName name="HTML_OBDlg4" hidden="1">TRUE</definedName>
    <definedName name="HTML_OS" hidden="1">0</definedName>
    <definedName name="HTML_PathFile" hidden="1">"A:\MyHTML.htm"</definedName>
    <definedName name="HTML_Title" hidden="1">"予算概算書作成H13"</definedName>
    <definedName name="hu">#REF!</definedName>
    <definedName name="HUI" localSheetId="0">全体大項目!HUI</definedName>
    <definedName name="HUI">[0]!HUI</definedName>
    <definedName name="HY" localSheetId="0">#REF!</definedName>
    <definedName name="HY">'[9]#REF'!$B$21:$R$53</definedName>
    <definedName name="HYO_KEI">#N/A</definedName>
    <definedName name="HYOSIKI" localSheetId="0">#REF!</definedName>
    <definedName name="HYOSIKI">#REF!</definedName>
    <definedName name="hyousi" localSheetId="0">#REF!</definedName>
    <definedName name="hyousi">#REF!</definedName>
    <definedName name="ＨＹきろく" localSheetId="0">#REF!</definedName>
    <definedName name="ＨＹきろく">#REF!</definedName>
    <definedName name="H給湯">#REF!</definedName>
    <definedName name="H型鋼">#REF!</definedName>
    <definedName name="Ｈ型鋼２">#REF!</definedName>
    <definedName name="H型鋼３">#REF!</definedName>
    <definedName name="Ｈ型鋼４">#REF!</definedName>
    <definedName name="I" localSheetId="0">#REF!</definedName>
    <definedName name="i">#REF!</definedName>
    <definedName name="I_1" localSheetId="0">{"'電灯ｺﾝｾﾝﾄ'!$C$88"}</definedName>
    <definedName name="I_1">{"'電灯ｺﾝｾﾝﾄ'!$C$88"}</definedName>
    <definedName name="IE">#REF!</definedName>
    <definedName name="II" localSheetId="0" hidden="1">{"'電灯ｺﾝｾﾝﾄ'!$C$88"}</definedName>
    <definedName name="II" hidden="1">{"'電灯ｺﾝｾﾝﾄ'!$C$88"}</definedName>
    <definedName name="II_1" localSheetId="0">{"'電灯ｺﾝｾﾝﾄ'!$C$88"}</definedName>
    <definedName name="II_1">{"'電灯ｺﾝｾﾝﾄ'!$C$88"}</definedName>
    <definedName name="iii" localSheetId="0" hidden="1">{"53)一覧表",#N/A,FALSE,"53)";"53)代価表",#N/A,FALSE,"53)"}</definedName>
    <definedName name="III">#REF!</definedName>
    <definedName name="IITV" localSheetId="0">#REF!</definedName>
    <definedName name="IITV">#REF!</definedName>
    <definedName name="II海水" localSheetId="0">[61]別紙明細!#REF!</definedName>
    <definedName name="II海水">[62]別紙明細!#REF!</definedName>
    <definedName name="IK" localSheetId="0">全体大項目!IK</definedName>
    <definedName name="IK">[0]!IK</definedName>
    <definedName name="INDENT">#N/A</definedName>
    <definedName name="INDX" localSheetId="0">#REF!</definedName>
    <definedName name="INDX">#REF!</definedName>
    <definedName name="INGﾌｧｲﾙ名" localSheetId="0">#REF!</definedName>
    <definedName name="INGﾌｧｲﾙ名">#REF!</definedName>
    <definedName name="INPUT" localSheetId="0">#REF!</definedName>
    <definedName name="INPUT">[60]細目!#REF!</definedName>
    <definedName name="INPUT2" localSheetId="0">#REF!</definedName>
    <definedName name="INPUT2">#REF!</definedName>
    <definedName name="INPUTMENU" localSheetId="0">#REF!</definedName>
    <definedName name="INPUTMENU">[60]細目!#REF!</definedName>
    <definedName name="InputRange" localSheetId="0">全体大項目!InputRange</definedName>
    <definedName name="InputRange">#N/A</definedName>
    <definedName name="io" localSheetId="0" hidden="1">{"'電灯ｺﾝｾﾝﾄ'!$C$88"}</definedName>
    <definedName name="io" hidden="1">{"'電灯ｺﾝｾﾝﾄ'!$C$88"}</definedName>
    <definedName name="io_1" localSheetId="0">{"'電灯ｺﾝｾﾝﾄ'!$C$88"}</definedName>
    <definedName name="io_1">{"'電灯ｺﾝｾﾝﾄ'!$C$88"}</definedName>
    <definedName name="ISIKI" localSheetId="0">[20]科目!#REF!</definedName>
    <definedName name="ISIKI">[21]科目!#REF!</definedName>
    <definedName name="ITA" localSheetId="0">#REF!</definedName>
    <definedName name="ITA">[95]No.2!#REF!</definedName>
    <definedName name="ITV" localSheetId="0">#REF!</definedName>
    <definedName name="ITV">#REF!</definedName>
    <definedName name="ITV_2" localSheetId="0">#REF!</definedName>
    <definedName name="ITV_2">'[82]校舎棟(対象内)'!#REF!</definedName>
    <definedName name="iuy" localSheetId="0">#REF!</definedName>
    <definedName name="iuy">#REF!</definedName>
    <definedName name="IV" localSheetId="0">#REF!</definedName>
    <definedName name="IV">#REF!</definedName>
    <definedName name="I海水" localSheetId="0">#REF!</definedName>
    <definedName name="I海水">#REF!</definedName>
    <definedName name="J" localSheetId="0">#REF!</definedName>
    <definedName name="ｊ">#REF!</definedName>
    <definedName name="J_1" localSheetId="0">{"'電灯ｺﾝｾﾝﾄ'!$C$88"}</definedName>
    <definedName name="J_1">{"'電灯ｺﾝｾﾝﾄ'!$C$88"}</definedName>
    <definedName name="ＪＡ" localSheetId="0" hidden="1">{"'電灯ｺﾝｾﾝﾄ'!$C$88"}</definedName>
    <definedName name="ＪＡ" hidden="1">{"'電灯ｺﾝｾﾝﾄ'!$C$88"}</definedName>
    <definedName name="JAC">#REF!</definedName>
    <definedName name="jfd" localSheetId="0">全体大項目!jfd</definedName>
    <definedName name="jfd">#N/A</definedName>
    <definedName name="jhg" localSheetId="0">全体大項目!jhg</definedName>
    <definedName name="jhg">#N/A</definedName>
    <definedName name="jin" localSheetId="0" hidden="1">#REF!</definedName>
    <definedName name="jin" hidden="1">#REF!</definedName>
    <definedName name="JJ" localSheetId="0" hidden="1">{"'電灯ｺﾝｾﾝﾄ'!$C$88"}</definedName>
    <definedName name="JJ" hidden="1">{"'電灯ｺﾝｾﾝﾄ'!$C$88"}</definedName>
    <definedName name="JJ_1" localSheetId="0">{"'電灯ｺﾝｾﾝﾄ'!$C$88"}</definedName>
    <definedName name="JJ_1">{"'電灯ｺﾝｾﾝﾄ'!$C$88"}</definedName>
    <definedName name="JJJ" localSheetId="0">'[96]#REF'!$C$14</definedName>
    <definedName name="JJJ">'[96]#REF'!$C$14</definedName>
    <definedName name="jjjjj" localSheetId="0">全体大項目!jjjjj</definedName>
    <definedName name="jjjjj">#N/A</definedName>
    <definedName name="ｊｊｊｊｊｊ" localSheetId="0">#REF!</definedName>
    <definedName name="ｊｊｊｊｊｊ">#REF!</definedName>
    <definedName name="jkjnkknkln" localSheetId="0">全体大項目!jkjnkknkln</definedName>
    <definedName name="jkjnkknkln">#N/A</definedName>
    <definedName name="Joken" localSheetId="0">#REF!</definedName>
    <definedName name="Joken">#REF!</definedName>
    <definedName name="JR" localSheetId="0">#REF!</definedName>
    <definedName name="JR">#REF!</definedName>
    <definedName name="JU" localSheetId="0">全体大項目!JU</definedName>
    <definedName name="JU">[0]!JU</definedName>
    <definedName name="JUJU" localSheetId="0" hidden="1">{#N/A,#N/A,FALSE,"内訳書";#N/A,#N/A,FALSE,"見積比較表";#N/A,#N/A,FALSE,"複合単価";#N/A,#N/A,FALSE,"拾出表"}</definedName>
    <definedName name="JUJU" hidden="1">{#N/A,#N/A,FALSE,"内訳書";#N/A,#N/A,FALSE,"見積比較表";#N/A,#N/A,FALSE,"複合単価";#N/A,#N/A,FALSE,"拾出表"}</definedName>
    <definedName name="JYAKUDEN">#N/A</definedName>
    <definedName name="J屋外排水" localSheetId="0">#REF!</definedName>
    <definedName name="J屋外排水">#REF!</definedName>
    <definedName name="ｋ" localSheetId="0">'[76]6B建'!$F$329</definedName>
    <definedName name="K" hidden="1">{"'電灯ｺﾝｾﾝﾄ'!$C$88"}</definedName>
    <definedName name="K_1">#N/A</definedName>
    <definedName name="K_15" localSheetId="0">[97]配管単価!#REF!</definedName>
    <definedName name="K_15">[98]配管単価!#REF!</definedName>
    <definedName name="K_16" localSheetId="0">[97]配管単価!#REF!</definedName>
    <definedName name="K_16">[98]配管単価!#REF!</definedName>
    <definedName name="K_C" localSheetId="0">[97]配管単価!#REF!</definedName>
    <definedName name="K_C">[98]配管単価!#REF!</definedName>
    <definedName name="K_P" localSheetId="0">[97]配管単価!#REF!</definedName>
    <definedName name="K_P">[98]配管単価!#REF!</definedName>
    <definedName name="K20T" localSheetId="0">#REF!</definedName>
    <definedName name="K20T">[99]入力!$G$4</definedName>
    <definedName name="K20円" localSheetId="0">#REF!</definedName>
    <definedName name="K20円">[99]入力!$H$4</definedName>
    <definedName name="K25T" localSheetId="0">#REF!</definedName>
    <definedName name="K25T">[99]入力!$G$5</definedName>
    <definedName name="K35T" localSheetId="0">#REF!</definedName>
    <definedName name="K35T">[99]入力!$G$6</definedName>
    <definedName name="K40T" localSheetId="0">#REF!</definedName>
    <definedName name="K40T">[99]入力!$G$7</definedName>
    <definedName name="K60T" localSheetId="0">#REF!</definedName>
    <definedName name="K60T">[99]入力!$G$8</definedName>
    <definedName name="K80T" localSheetId="0">#REF!</definedName>
    <definedName name="K80T">[99]入力!$G$9</definedName>
    <definedName name="KA" localSheetId="0" hidden="1">{"'電灯ｺﾝｾﾝﾄ'!$C$88"}</definedName>
    <definedName name="KA" hidden="1">{"'電灯ｺﾝｾﾝﾄ'!$C$88"}</definedName>
    <definedName name="KA_1" localSheetId="0">{"'電灯ｺﾝｾﾝﾄ'!$C$88"}</definedName>
    <definedName name="KA_1">{"'電灯ｺﾝｾﾝﾄ'!$C$88"}</definedName>
    <definedName name="KAA" localSheetId="0" hidden="1">{"'電灯ｺﾝｾﾝﾄ'!$C$88"}</definedName>
    <definedName name="KAA" hidden="1">{"'電灯ｺﾝｾﾝﾄ'!$C$88"}</definedName>
    <definedName name="KAA_1" localSheetId="0">{"'電灯ｺﾝｾﾝﾄ'!$C$88"}</definedName>
    <definedName name="KAA_1">{"'電灯ｺﾝｾﾝﾄ'!$C$88"}</definedName>
    <definedName name="kab">#REF!</definedName>
    <definedName name="KAHOU">#REF!</definedName>
    <definedName name="KAI_CON">#REF!</definedName>
    <definedName name="KAI_CON2">#REF!</definedName>
    <definedName name="KAI_E">#REF!</definedName>
    <definedName name="KAI_X">#REF!</definedName>
    <definedName name="kakaku">#REF!</definedName>
    <definedName name="KAKI_CELL">#N/A</definedName>
    <definedName name="KAKIKOMI">#N/A</definedName>
    <definedName name="KAN" localSheetId="0">#REF!</definedName>
    <definedName name="KAN">#REF!</definedName>
    <definedName name="kaneko">#N/A</definedName>
    <definedName name="kanelko">#N/A</definedName>
    <definedName name="KANKAKU" localSheetId="0">#REF!</definedName>
    <definedName name="KANKAKU">#REF!</definedName>
    <definedName name="KANKAKU1" localSheetId="0">#REF!</definedName>
    <definedName name="KANKAKU1">#REF!</definedName>
    <definedName name="kanko" localSheetId="0">#REF!</definedName>
    <definedName name="kanko">[100]刊行物H13!$A$3:$E$3914</definedName>
    <definedName name="kann" localSheetId="0" hidden="1">{"'電灯ｺﾝｾﾝﾄ'!$C$88"}</definedName>
    <definedName name="kann" hidden="1">{"'電灯ｺﾝｾﾝﾄ'!$C$88"}</definedName>
    <definedName name="kann_1" localSheetId="0">{"'電灯ｺﾝｾﾝﾄ'!$C$88"}</definedName>
    <definedName name="kann_1">{"'電灯ｺﾝｾﾝﾄ'!$C$88"}</definedName>
    <definedName name="kannsei">#REF!</definedName>
    <definedName name="kanntoku">#REF!</definedName>
    <definedName name="KARA">#N/A</definedName>
    <definedName name="katal" localSheetId="0">#REF!</definedName>
    <definedName name="katal">#REF!</definedName>
    <definedName name="katar" localSheetId="0">#REF!</definedName>
    <definedName name="katar">#REF!</definedName>
    <definedName name="KAWAHRA" localSheetId="0" hidden="1">{"'電灯ｺﾝｾﾝﾄ'!$C$88"}</definedName>
    <definedName name="KAWAHRA" hidden="1">{"'電灯ｺﾝｾﾝﾄ'!$C$88"}</definedName>
    <definedName name="KAWAHRA_1" localSheetId="0">{"'電灯ｺﾝｾﾝﾄ'!$C$88"}</definedName>
    <definedName name="KAWAHRA_1">{"'電灯ｺﾝｾﾝﾄ'!$C$88"}</definedName>
    <definedName name="KBI">#N/A</definedName>
    <definedName name="kca" localSheetId="0">#REF!</definedName>
    <definedName name="kca">#REF!</definedName>
    <definedName name="kcb" localSheetId="0">#REF!</definedName>
    <definedName name="kcb">#REF!</definedName>
    <definedName name="KCOPY" localSheetId="0">[20]科目!#REF!</definedName>
    <definedName name="KCOPY">[21]科目!#REF!</definedName>
    <definedName name="KD_OWN" localSheetId="0">[97]配管単価!#REF!</definedName>
    <definedName name="KD_OWN">[98]配管単価!#REF!</definedName>
    <definedName name="KDAT">#N/A</definedName>
    <definedName name="KE">[24]内訳!#REF!</definedName>
    <definedName name="KEI" localSheetId="0">#REF!</definedName>
    <definedName name="KEI">#REF!</definedName>
    <definedName name="KEIBI" localSheetId="0">#REF!</definedName>
    <definedName name="KEIBI">#REF!</definedName>
    <definedName name="KEIHI" localSheetId="0">#REF!</definedName>
    <definedName name="KEIHI">#REF!</definedName>
    <definedName name="keisan5">"オプション 5"</definedName>
    <definedName name="keisan6">"オプション 6"</definedName>
    <definedName name="keisan7">"オプション 7"</definedName>
    <definedName name="KEISEN" localSheetId="0">#REF!</definedName>
    <definedName name="KEISEN">#REF!</definedName>
    <definedName name="keiyakubi" localSheetId="0">#REF!</definedName>
    <definedName name="keiyakubi">#REF!</definedName>
    <definedName name="ｋｅｎ" localSheetId="0">'[101]Ａ-駐車場'!#REF!</definedName>
    <definedName name="ｋｅｎ">'[102]Ａ-外構'!#REF!</definedName>
    <definedName name="KEN_JYOUKEN">#N/A</definedName>
    <definedName name="KENMEI">[103]情報!$B$4</definedName>
    <definedName name="KENSAKU">#N/A</definedName>
    <definedName name="KESIMASU">#N/A</definedName>
    <definedName name="KEY" localSheetId="0">#REF!</definedName>
    <definedName name="KEY">#REF!</definedName>
    <definedName name="KFGK" localSheetId="0">全体大項目!KFGK</definedName>
    <definedName name="KFGK">[0]!KFGK</definedName>
    <definedName name="KHIN">#N/A</definedName>
    <definedName name="khy" localSheetId="0">全体大項目!khy</definedName>
    <definedName name="khy">#N/A</definedName>
    <definedName name="KI" localSheetId="0">#REF!</definedName>
    <definedName name="KI">#REF!</definedName>
    <definedName name="kikogaiyo" localSheetId="0">#REF!</definedName>
    <definedName name="kikogaiyo">#REF!</definedName>
    <definedName name="KINSATU" localSheetId="0">#REF!</definedName>
    <definedName name="KINSATU">#REF!</definedName>
    <definedName name="KIS11D">#REF!</definedName>
    <definedName name="KIS21D">#REF!</definedName>
    <definedName name="KISO">#REF!</definedName>
    <definedName name="kisol">#REF!</definedName>
    <definedName name="kisor">#REF!</definedName>
    <definedName name="KIU">#REF!</definedName>
    <definedName name="kj" localSheetId="0" hidden="1">[104]複器!#REF!</definedName>
    <definedName name="kj" hidden="1">[105]複器!#REF!</definedName>
    <definedName name="KK" localSheetId="0">[106]軽量工事日数!#REF!</definedName>
    <definedName name="kk" hidden="1">#REF!</definedName>
    <definedName name="KK_1" localSheetId="0">{"'電灯ｺﾝｾﾝﾄ'!$C$88"}</definedName>
    <definedName name="KK_1">{"'電灯ｺﾝｾﾝﾄ'!$C$88"}</definedName>
    <definedName name="kka">#REF!</definedName>
    <definedName name="kkb">#REF!</definedName>
    <definedName name="KKI">#N/A</definedName>
    <definedName name="ｋｋｋ" localSheetId="0">'[107]6B建'!$F$791</definedName>
    <definedName name="KKK">[31]設計書1!#REF!</definedName>
    <definedName name="ＫＫＫ2" localSheetId="0" hidden="1">{"'電灯ｺﾝｾﾝﾄ'!$C$88"}</definedName>
    <definedName name="ＫＫＫ2" hidden="1">{"'電灯ｺﾝｾﾝﾄ'!$C$88"}</definedName>
    <definedName name="KKKK" localSheetId="0" hidden="1">{#N/A,#N/A,FALSE,"EDIT_W"}</definedName>
    <definedName name="KKKK" hidden="1">{#N/A,#N/A,FALSE,"EDIT_W"}</definedName>
    <definedName name="ＫＫＫＫＫＫＫＫＫＫＫＫＫＫＫＫ" localSheetId="0">#REF!</definedName>
    <definedName name="ＫＫＫＫＫＫＫＫＫＫＫＫＫＫＫＫ">#REF!</definedName>
    <definedName name="KKKKKKKKKKKKKKKKK" localSheetId="0" hidden="1">#REF!</definedName>
    <definedName name="KKKKKKKKKKKKKKKKK" hidden="1">[108]複合単価!#REF!</definedName>
    <definedName name="KKKKKKL" localSheetId="0">全体大項目!KKKKKKL</definedName>
    <definedName name="KKKKKKL">[0]!KKKKKKL</definedName>
    <definedName name="klcv" localSheetId="0">全体大項目!klcv</definedName>
    <definedName name="klcv">#N/A</definedName>
    <definedName name="klj" localSheetId="0">全体大項目!klj</definedName>
    <definedName name="klj">#N/A</definedName>
    <definedName name="ko" localSheetId="0">全体大項目!ko</definedName>
    <definedName name="ko">#N/A</definedName>
    <definedName name="KojiMei" localSheetId="0">#REF!</definedName>
    <definedName name="KojiMei">#REF!</definedName>
    <definedName name="KOL" localSheetId="0">全体大項目!KOL</definedName>
    <definedName name="KOL">[0]!KOL</definedName>
    <definedName name="kon" localSheetId="0">#REF!</definedName>
    <definedName name="kon">#REF!</definedName>
    <definedName name="kouji" localSheetId="0">[109]表紙!$B$17</definedName>
    <definedName name="kouji">[110]表紙!$B$17</definedName>
    <definedName name="kozo" localSheetId="0">#REF!</definedName>
    <definedName name="kozo">#REF!</definedName>
    <definedName name="KP_1" localSheetId="0">[97]配管単価!#REF!</definedName>
    <definedName name="KP_1">[98]配管単価!#REF!</definedName>
    <definedName name="KS">#N/A</definedName>
    <definedName name="ksa" localSheetId="0">#REF!</definedName>
    <definedName name="ksa">#REF!</definedName>
    <definedName name="ksb" localSheetId="0">#REF!</definedName>
    <definedName name="ksb">#REF!</definedName>
    <definedName name="KTAN">#N/A</definedName>
    <definedName name="KUBUN_A">"KUBUN_A"</definedName>
    <definedName name="KUBUN_B">"KUBUN_B"</definedName>
    <definedName name="KUID" localSheetId="0">#REF!</definedName>
    <definedName name="KUID">#REF!</definedName>
    <definedName name="KUIL" localSheetId="0">#REF!</definedName>
    <definedName name="KUIL">#REF!</definedName>
    <definedName name="KUIN" localSheetId="0">#REF!</definedName>
    <definedName name="KUIN">#REF!</definedName>
    <definedName name="KUSSA11">#REF!</definedName>
    <definedName name="KUSSAK">#REF!</definedName>
    <definedName name="KUSSAK1">#REF!</definedName>
    <definedName name="KUSSAK2">#REF!</definedName>
    <definedName name="kｼﾞｭ" localSheetId="0">全体大項目!kｼﾞｭ</definedName>
    <definedName name="kｼﾞｭ">#N/A</definedName>
    <definedName name="Kﾒﾆｭ1" localSheetId="0">#REF!</definedName>
    <definedName name="Kﾒﾆｭ1">#REF!</definedName>
    <definedName name="K印刷" localSheetId="0">#REF!</definedName>
    <definedName name="K印刷">#REF!</definedName>
    <definedName name="K仮設印刷1" localSheetId="0">#REF!</definedName>
    <definedName name="K仮設印刷1">#REF!</definedName>
    <definedName name="K仮設印刷2">#REF!</definedName>
    <definedName name="K共通印刷1">#REF!</definedName>
    <definedName name="K共通印刷2">#REF!</definedName>
    <definedName name="K減額印刷1">#REF!</definedName>
    <definedName name="K減額印刷2">#REF!</definedName>
    <definedName name="K参照">#REF!</definedName>
    <definedName name="K全1">#REF!</definedName>
    <definedName name="K全2">#REF!</definedName>
    <definedName name="K単印">#REF!</definedName>
    <definedName name="K追印">#REF!</definedName>
    <definedName name="K撤去">#REF!</definedName>
    <definedName name="K入単">#REF!</definedName>
    <definedName name="K入追">#REF!</definedName>
    <definedName name="K入力">#REF!</definedName>
    <definedName name="L" localSheetId="0" hidden="1">{"'電灯ｺﾝｾﾝﾄ'!$C$88"}</definedName>
    <definedName name="L" hidden="1">{"'電灯ｺﾝｾﾝﾄ'!$C$88"}</definedName>
    <definedName name="L_1" localSheetId="0">{"'電灯ｺﾝｾﾝﾄ'!$C$88"}</definedName>
    <definedName name="L_1">{"'電灯ｺﾝｾﾝﾄ'!$C$88"}</definedName>
    <definedName name="L_NO_1">#REF!</definedName>
    <definedName name="L_NO_2">#REF!</definedName>
    <definedName name="LA">#REF!</definedName>
    <definedName name="LAN">#REF!</definedName>
    <definedName name="last">#REF!</definedName>
    <definedName name="lb">#REF!</definedName>
    <definedName name="LEFT">#REF!</definedName>
    <definedName name="lgt" localSheetId="7">[0]!Module1.外部名前</definedName>
    <definedName name="lgt" localSheetId="15">[0]!Module1.外部名前</definedName>
    <definedName name="lgt" localSheetId="9">[0]!Module1.外部名前</definedName>
    <definedName name="lgt" localSheetId="2">[0]!Module1.外部名前</definedName>
    <definedName name="lgt" localSheetId="41">[0]!Module1.外部名前</definedName>
    <definedName name="lgt" localSheetId="10">[0]!Module1.外部名前</definedName>
    <definedName name="lgt" localSheetId="12">[0]!Module1.外部名前</definedName>
    <definedName name="lgt" localSheetId="1">[0]!Module1.外部名前</definedName>
    <definedName name="lgt" localSheetId="11">[0]!Module1.外部名前</definedName>
    <definedName name="lgt" localSheetId="43">[0]!Module1.外部名前</definedName>
    <definedName name="lgt" localSheetId="22">[0]!Module1.外部名前</definedName>
    <definedName name="lgt" localSheetId="23">[0]!Module1.外部名前</definedName>
    <definedName name="lgt" localSheetId="21">[0]!Module1.外部名前</definedName>
    <definedName name="lgt" localSheetId="30">[0]!Module1.外部名前</definedName>
    <definedName name="lgt" localSheetId="31">[0]!Module1.外部名前</definedName>
    <definedName name="lgt" localSheetId="32">[0]!Module1.外部名前</definedName>
    <definedName name="lgt" localSheetId="33">[0]!Module1.外部名前</definedName>
    <definedName name="lgt" localSheetId="34">[0]!Module1.外部名前</definedName>
    <definedName name="lgt" localSheetId="35">[0]!Module1.外部名前</definedName>
    <definedName name="lgt" localSheetId="36">[0]!Module1.外部名前</definedName>
    <definedName name="lgt" localSheetId="37">[0]!Module1.外部名前</definedName>
    <definedName name="lgt" localSheetId="24">[0]!Module1.外部名前</definedName>
    <definedName name="lgt" localSheetId="25">[0]!Module1.外部名前</definedName>
    <definedName name="lgt" localSheetId="26">[0]!Module1.外部名前</definedName>
    <definedName name="lgt" localSheetId="27">[0]!Module1.外部名前</definedName>
    <definedName name="lgt" localSheetId="28">[0]!Module1.外部名前</definedName>
    <definedName name="lgt" localSheetId="29">[0]!Module1.外部名前</definedName>
    <definedName name="lgt" localSheetId="38">[0]!Module1.外部名前</definedName>
    <definedName name="lgt" localSheetId="0">[0]!Module1.外部名前</definedName>
    <definedName name="lgt" localSheetId="4">[0]!Module1.外部名前</definedName>
    <definedName name="lgt" localSheetId="5">[0]!Module1.外部名前</definedName>
    <definedName name="lgt" localSheetId="13">[0]!Module1.外部名前</definedName>
    <definedName name="lgt" localSheetId="3">[0]!Module1.外部名前</definedName>
    <definedName name="lgt" localSheetId="14">[0]!Module1.外部名前</definedName>
    <definedName name="lgt" localSheetId="17">[0]!Module1.外部名前</definedName>
    <definedName name="lgt" localSheetId="18">[0]!Module1.外部名前</definedName>
    <definedName name="lgt" localSheetId="44">[0]!Module1.外部名前</definedName>
    <definedName name="lgt" localSheetId="39">[0]!Module1.外部名前</definedName>
    <definedName name="lgt" localSheetId="6">[0]!Module1.外部名前</definedName>
    <definedName name="lgt" localSheetId="8">[0]!Module1.外部名前</definedName>
    <definedName name="lgt">[0]!Module1.外部名前</definedName>
    <definedName name="lh" localSheetId="0">#REF!</definedName>
    <definedName name="lh">#REF!</definedName>
    <definedName name="LINE" localSheetId="0">#REF!</definedName>
    <definedName name="LINE">#REF!</definedName>
    <definedName name="LIST" localSheetId="0">#REF!</definedName>
    <definedName name="LIST">#REF!</definedName>
    <definedName name="LIST_R">#REF!</definedName>
    <definedName name="LIST1">#REF!</definedName>
    <definedName name="LIST2">#REF!</definedName>
    <definedName name="LIST3">#REF!</definedName>
    <definedName name="LIST4">#REF!</definedName>
    <definedName name="LIST5">#REF!</definedName>
    <definedName name="LIST6">#REF!</definedName>
    <definedName name="LIST7">#REF!</definedName>
    <definedName name="LK">#REF!</definedName>
    <definedName name="lkj" localSheetId="0">全体大項目!lkj</definedName>
    <definedName name="lkj">#N/A</definedName>
    <definedName name="ｌｋｊｌくｊｈｋｊひうお" localSheetId="0">#REF!</definedName>
    <definedName name="ｌｋｊｌくｊｈｋｊひうお">#REF!</definedName>
    <definedName name="LL" localSheetId="0" hidden="1">{"'電灯ｺﾝｾﾝﾄ'!$C$88"}</definedName>
    <definedName name="LL">#REF!</definedName>
    <definedName name="LL_1" localSheetId="0">{"'電灯ｺﾝｾﾝﾄ'!$C$88"}</definedName>
    <definedName name="LL_1">{"'電灯ｺﾝｾﾝﾄ'!$C$88"}</definedName>
    <definedName name="ＬＬＬ" localSheetId="0" hidden="1">{"'電灯ｺﾝｾﾝﾄ'!$C$88"}</definedName>
    <definedName name="ＬＬＬ" hidden="1">{"'電灯ｺﾝｾﾝﾄ'!$C$88"}</definedName>
    <definedName name="LLLLL" localSheetId="0" hidden="1">{#N/A,#N/A,FALSE,"内訳書";#N/A,#N/A,FALSE,"見積比較表";#N/A,#N/A,FALSE,"複合単価";#N/A,#N/A,FALSE,"拾出表"}</definedName>
    <definedName name="LLLLL" hidden="1">{#N/A,#N/A,FALSE,"内訳書";#N/A,#N/A,FALSE,"見積比較表";#N/A,#N/A,FALSE,"複合単価";#N/A,#N/A,FALSE,"拾出表"}</definedName>
    <definedName name="LN">#REF!</definedName>
    <definedName name="LO" localSheetId="0">全体大項目!LO</definedName>
    <definedName name="LO">[0]!LO</definedName>
    <definedName name="LOL" localSheetId="0" hidden="1">{#N/A,#N/A,FALSE,"内訳書";#N/A,#N/A,FALSE,"見積比較表";#N/A,#N/A,FALSE,"複合単価";#N/A,#N/A,FALSE,"拾出表"}</definedName>
    <definedName name="LOL" hidden="1">{#N/A,#N/A,FALSE,"内訳書";#N/A,#N/A,FALSE,"見積比較表";#N/A,#N/A,FALSE,"複合単価";#N/A,#N/A,FALSE,"拾出表"}</definedName>
    <definedName name="LOOP1" localSheetId="0">[20]科目!#REF!</definedName>
    <definedName name="LOOP1">[21]科目!#REF!</definedName>
    <definedName name="LOOP2" localSheetId="0">[20]科目!#REF!</definedName>
    <definedName name="LOOP2">[21]科目!#REF!</definedName>
    <definedName name="LOOP3" localSheetId="0">#REF!</definedName>
    <definedName name="LOOP3">[60]細目!#REF!</definedName>
    <definedName name="LOOP4" localSheetId="0">#REF!</definedName>
    <definedName name="LOOP4">[60]細目!#REF!</definedName>
    <definedName name="LOOP5" localSheetId="0">#REF!</definedName>
    <definedName name="LOOP5">[60]細目!#REF!</definedName>
    <definedName name="LOOP6" localSheetId="0">#REF!</definedName>
    <definedName name="LOOP6">[60]細目!#REF!</definedName>
    <definedName name="LOOP7" localSheetId="0">#REF!</definedName>
    <definedName name="LOOP7">[60]細目!#REF!</definedName>
    <definedName name="LOOP8" localSheetId="0">#REF!</definedName>
    <definedName name="LOOP8">[60]細目!#REF!</definedName>
    <definedName name="LOOPN" localSheetId="0">[80]表紙!#REF!</definedName>
    <definedName name="LOOPN">[81]表紙!#REF!</definedName>
    <definedName name="LOOPS" localSheetId="0">[80]表紙!#REF!</definedName>
    <definedName name="LOOPS">[81]表紙!#REF!</definedName>
    <definedName name="LOOP入" localSheetId="0">[80]表紙!#REF!</definedName>
    <definedName name="LOOP入">[81]表紙!#REF!</definedName>
    <definedName name="LOOP抜" localSheetId="0">[80]表紙!#REF!</definedName>
    <definedName name="LOOP抜">[81]表紙!#REF!</definedName>
    <definedName name="lp" localSheetId="0">#REF!</definedName>
    <definedName name="lp">[78]LP!$B$5:$T$5</definedName>
    <definedName name="LP1A">[111]比較!$O$7</definedName>
    <definedName name="LP1B">[111]比較!$O$8</definedName>
    <definedName name="ＬＰ２" localSheetId="0">#REF!</definedName>
    <definedName name="ＬＰ２">#REF!</definedName>
    <definedName name="LP2A">[111]比較!$O$9</definedName>
    <definedName name="LP2B">[111]比較!$O$10</definedName>
    <definedName name="LP3A">[111]比較!$O$11</definedName>
    <definedName name="LP3B">[111]比較!$O$12</definedName>
    <definedName name="LPG" localSheetId="0">#REF!</definedName>
    <definedName name="LPG">#REF!</definedName>
    <definedName name="LPG_2" localSheetId="0">#REF!</definedName>
    <definedName name="LPG_2">'[82]校舎棟(対象内)'!#REF!</definedName>
    <definedName name="lpはつり補修" localSheetId="0">#REF!</definedName>
    <definedName name="lpはつり補修">[78]LP!$B$17:$T$17</definedName>
    <definedName name="lp支持金物" localSheetId="0">#REF!</definedName>
    <definedName name="lp支持金物">[78]LP!$B$11:$T$11</definedName>
    <definedName name="lp配管工" localSheetId="0">#REF!</definedName>
    <definedName name="lp配管工">[78]LP!$B$14:$T$14</definedName>
    <definedName name="lp列" localSheetId="0">#REF!</definedName>
    <definedName name="lp列">[78]LP!$B$3:$T$4</definedName>
    <definedName name="LstDesignReview" localSheetId="0">#REF!</definedName>
    <definedName name="LstDesignReview">#REF!</definedName>
    <definedName name="lｺ" localSheetId="0">全体大項目!lｺ</definedName>
    <definedName name="lｺ">#N/A</definedName>
    <definedName name="M" localSheetId="0" hidden="1">{"'電灯ｺﾝｾﾝﾄ'!$C$88"}</definedName>
    <definedName name="M" hidden="1">{"'電灯ｺﾝｾﾝﾄ'!$C$88"}</definedName>
    <definedName name="M_1" localSheetId="0">{"'電灯ｺﾝｾﾝﾄ'!$C$88"}</definedName>
    <definedName name="M_1">{"'電灯ｺﾝｾﾝﾄ'!$C$88"}</definedName>
    <definedName name="ma" localSheetId="0">全体大項目!ma</definedName>
    <definedName name="ma">#N/A</definedName>
    <definedName name="MACRO" localSheetId="0">#REF!</definedName>
    <definedName name="MACRO">#REF!</definedName>
    <definedName name="maen" localSheetId="0">#REF!</definedName>
    <definedName name="maen">#REF!</definedName>
    <definedName name="MAI">#N/A</definedName>
    <definedName name="MAIN" localSheetId="0">#REF!</definedName>
    <definedName name="MAIN">#REF!</definedName>
    <definedName name="MAIN_MENU">#N/A</definedName>
    <definedName name="MAINMENU" localSheetId="0">#REF!</definedName>
    <definedName name="MAINMENU">[60]細目!#REF!</definedName>
    <definedName name="MAKURO終了" localSheetId="7">[112]!マクロ終了</definedName>
    <definedName name="MAKURO終了" localSheetId="15">[112]!マクロ終了</definedName>
    <definedName name="MAKURO終了" localSheetId="9">[112]!マクロ終了</definedName>
    <definedName name="MAKURO終了" localSheetId="2">[112]!マクロ終了</definedName>
    <definedName name="MAKURO終了" localSheetId="41">[112]!マクロ終了</definedName>
    <definedName name="MAKURO終了" localSheetId="10">[112]!マクロ終了</definedName>
    <definedName name="MAKURO終了" localSheetId="12">[112]!マクロ終了</definedName>
    <definedName name="MAKURO終了" localSheetId="1">[112]!マクロ終了</definedName>
    <definedName name="MAKURO終了" localSheetId="11">[112]!マクロ終了</definedName>
    <definedName name="MAKURO終了" localSheetId="43">[112]!マクロ終了</definedName>
    <definedName name="MAKURO終了" localSheetId="22">[112]!マクロ終了</definedName>
    <definedName name="MAKURO終了" localSheetId="23">[112]!マクロ終了</definedName>
    <definedName name="MAKURO終了" localSheetId="21">[112]!マクロ終了</definedName>
    <definedName name="MAKURO終了" localSheetId="30">[112]!マクロ終了</definedName>
    <definedName name="MAKURO終了" localSheetId="31">[112]!マクロ終了</definedName>
    <definedName name="MAKURO終了" localSheetId="32">[112]!マクロ終了</definedName>
    <definedName name="MAKURO終了" localSheetId="33">[112]!マクロ終了</definedName>
    <definedName name="MAKURO終了" localSheetId="34">[112]!マクロ終了</definedName>
    <definedName name="MAKURO終了" localSheetId="35">[112]!マクロ終了</definedName>
    <definedName name="MAKURO終了" localSheetId="36">[112]!マクロ終了</definedName>
    <definedName name="MAKURO終了" localSheetId="37">[112]!マクロ終了</definedName>
    <definedName name="MAKURO終了" localSheetId="24">[112]!マクロ終了</definedName>
    <definedName name="MAKURO終了" localSheetId="25">[112]!マクロ終了</definedName>
    <definedName name="MAKURO終了" localSheetId="26">[112]!マクロ終了</definedName>
    <definedName name="MAKURO終了" localSheetId="27">[112]!マクロ終了</definedName>
    <definedName name="MAKURO終了" localSheetId="28">[112]!マクロ終了</definedName>
    <definedName name="MAKURO終了" localSheetId="29">[112]!マクロ終了</definedName>
    <definedName name="MAKURO終了" localSheetId="38">[112]!マクロ終了</definedName>
    <definedName name="MAKURO終了" localSheetId="0">#N/A</definedName>
    <definedName name="MAKURO終了" localSheetId="4">[112]!マクロ終了</definedName>
    <definedName name="MAKURO終了" localSheetId="5">[112]!マクロ終了</definedName>
    <definedName name="MAKURO終了" localSheetId="13">[112]!マクロ終了</definedName>
    <definedName name="MAKURO終了" localSheetId="3">[112]!マクロ終了</definedName>
    <definedName name="MAKURO終了" localSheetId="14">[112]!マクロ終了</definedName>
    <definedName name="MAKURO終了" localSheetId="17">[112]!マクロ終了</definedName>
    <definedName name="MAKURO終了" localSheetId="18">[112]!マクロ終了</definedName>
    <definedName name="MAKURO終了" localSheetId="44">[112]!マクロ終了</definedName>
    <definedName name="MAKURO終了" localSheetId="39">[112]!マクロ終了</definedName>
    <definedName name="MAKURO終了" localSheetId="6">[112]!マクロ終了</definedName>
    <definedName name="MAKURO終了" localSheetId="8">[112]!マクロ終了</definedName>
    <definedName name="MAKURO終了">[112]!マクロ終了</definedName>
    <definedName name="MARKING" localSheetId="0">#REF!</definedName>
    <definedName name="MARKING">#REF!</definedName>
    <definedName name="MATCH" localSheetId="0">#REF!</definedName>
    <definedName name="MATCH">#REF!</definedName>
    <definedName name="MAX" localSheetId="0">#REF!</definedName>
    <definedName name="MAX">#REF!</definedName>
    <definedName name="MB1_">#REF!</definedName>
    <definedName name="MB3_">#REF!</definedName>
    <definedName name="mbg" localSheetId="7">[0]!Module1.外部名前</definedName>
    <definedName name="mbg" localSheetId="15">[0]!Module1.外部名前</definedName>
    <definedName name="mbg" localSheetId="9">[0]!Module1.外部名前</definedName>
    <definedName name="mbg" localSheetId="2">[0]!Module1.外部名前</definedName>
    <definedName name="mbg" localSheetId="41">[0]!Module1.外部名前</definedName>
    <definedName name="mbg" localSheetId="10">[0]!Module1.外部名前</definedName>
    <definedName name="mbg" localSheetId="12">[0]!Module1.外部名前</definedName>
    <definedName name="mbg" localSheetId="1">[0]!Module1.外部名前</definedName>
    <definedName name="mbg" localSheetId="11">[0]!Module1.外部名前</definedName>
    <definedName name="mbg" localSheetId="43">[0]!Module1.外部名前</definedName>
    <definedName name="mbg" localSheetId="22">[0]!Module1.外部名前</definedName>
    <definedName name="mbg" localSheetId="23">[0]!Module1.外部名前</definedName>
    <definedName name="mbg" localSheetId="21">[0]!Module1.外部名前</definedName>
    <definedName name="mbg" localSheetId="30">[0]!Module1.外部名前</definedName>
    <definedName name="mbg" localSheetId="31">[0]!Module1.外部名前</definedName>
    <definedName name="mbg" localSheetId="32">[0]!Module1.外部名前</definedName>
    <definedName name="mbg" localSheetId="33">[0]!Module1.外部名前</definedName>
    <definedName name="mbg" localSheetId="34">[0]!Module1.外部名前</definedName>
    <definedName name="mbg" localSheetId="35">[0]!Module1.外部名前</definedName>
    <definedName name="mbg" localSheetId="36">[0]!Module1.外部名前</definedName>
    <definedName name="mbg" localSheetId="37">[0]!Module1.外部名前</definedName>
    <definedName name="mbg" localSheetId="24">[0]!Module1.外部名前</definedName>
    <definedName name="mbg" localSheetId="25">[0]!Module1.外部名前</definedName>
    <definedName name="mbg" localSheetId="26">[0]!Module1.外部名前</definedName>
    <definedName name="mbg" localSheetId="27">[0]!Module1.外部名前</definedName>
    <definedName name="mbg" localSheetId="28">[0]!Module1.外部名前</definedName>
    <definedName name="mbg" localSheetId="29">[0]!Module1.外部名前</definedName>
    <definedName name="mbg" localSheetId="38">[0]!Module1.外部名前</definedName>
    <definedName name="mbg" localSheetId="0">[0]!Module1.外部名前</definedName>
    <definedName name="mbg" localSheetId="4">[0]!Module1.外部名前</definedName>
    <definedName name="mbg" localSheetId="5">[0]!Module1.外部名前</definedName>
    <definedName name="mbg" localSheetId="13">[0]!Module1.外部名前</definedName>
    <definedName name="mbg" localSheetId="3">[0]!Module1.外部名前</definedName>
    <definedName name="mbg" localSheetId="14">[0]!Module1.外部名前</definedName>
    <definedName name="mbg" localSheetId="17">[0]!Module1.外部名前</definedName>
    <definedName name="mbg" localSheetId="18">[0]!Module1.外部名前</definedName>
    <definedName name="mbg" localSheetId="44">[0]!Module1.外部名前</definedName>
    <definedName name="mbg" localSheetId="39">[0]!Module1.外部名前</definedName>
    <definedName name="mbg" localSheetId="6">[0]!Module1.外部名前</definedName>
    <definedName name="mbg" localSheetId="8">[0]!Module1.外部名前</definedName>
    <definedName name="mbg">[0]!Module1.外部名前</definedName>
    <definedName name="md" localSheetId="0">全体大項目!md</definedName>
    <definedName name="md">#N/A</definedName>
    <definedName name="ME" localSheetId="0">#REF!</definedName>
    <definedName name="ME">'[9]#REF'!$BH$6</definedName>
    <definedName name="Meisai" localSheetId="0">#REF!</definedName>
    <definedName name="Meisai">#REF!</definedName>
    <definedName name="MEISAI_DAT">#N/A</definedName>
    <definedName name="MEISAI_EXIST">#N/A</definedName>
    <definedName name="MEISAI_WORK">#N/A</definedName>
    <definedName name="MEISAI_Y">#N/A</definedName>
    <definedName name="mejil" localSheetId="0">#REF!</definedName>
    <definedName name="mejil">#REF!</definedName>
    <definedName name="mejir" localSheetId="0">#REF!</definedName>
    <definedName name="mejir">#REF!</definedName>
    <definedName name="MENU" localSheetId="0">#REF!</definedName>
    <definedName name="MENU">[25]盤労務!$AO$8</definedName>
    <definedName name="MENU0" localSheetId="0">#REF!</definedName>
    <definedName name="MENU0">#REF!</definedName>
    <definedName name="MENU1" localSheetId="0">#REF!</definedName>
    <definedName name="MENU1">#REF!</definedName>
    <definedName name="MENU2">#REF!</definedName>
    <definedName name="MENU3">#REF!</definedName>
    <definedName name="MENUA" localSheetId="0">[80]表紙!#REF!</definedName>
    <definedName name="MENUA">[81]表紙!#REF!</definedName>
    <definedName name="MENUB" localSheetId="0">[80]表紙!#REF!</definedName>
    <definedName name="MENUB">[81]表紙!#REF!</definedName>
    <definedName name="MENUE" localSheetId="0">[80]表紙!#REF!</definedName>
    <definedName name="MENUE">[81]表紙!#REF!</definedName>
    <definedName name="MENUP" localSheetId="0">[80]表紙!#REF!</definedName>
    <definedName name="MENUP">[81]表紙!#REF!</definedName>
    <definedName name="MENUP2" localSheetId="0">[80]表紙!#REF!</definedName>
    <definedName name="MENUP2">[81]表紙!#REF!</definedName>
    <definedName name="mf" localSheetId="0">全体大項目!mf</definedName>
    <definedName name="mf">#N/A</definedName>
    <definedName name="MF代価" localSheetId="0">#REF!</definedName>
    <definedName name="MF代価">#REF!</definedName>
    <definedName name="mg" localSheetId="7">[0]!Module1.外部名前</definedName>
    <definedName name="mg" localSheetId="15">[0]!Module1.外部名前</definedName>
    <definedName name="mg" localSheetId="9">[0]!Module1.外部名前</definedName>
    <definedName name="mg" localSheetId="2">[0]!Module1.外部名前</definedName>
    <definedName name="mg" localSheetId="41">[0]!Module1.外部名前</definedName>
    <definedName name="mg" localSheetId="10">[0]!Module1.外部名前</definedName>
    <definedName name="mg" localSheetId="12">[0]!Module1.外部名前</definedName>
    <definedName name="mg" localSheetId="1">[0]!Module1.外部名前</definedName>
    <definedName name="mg" localSheetId="11">[0]!Module1.外部名前</definedName>
    <definedName name="mg" localSheetId="43">[0]!Module1.外部名前</definedName>
    <definedName name="mg" localSheetId="22">[0]!Module1.外部名前</definedName>
    <definedName name="mg" localSheetId="23">[0]!Module1.外部名前</definedName>
    <definedName name="mg" localSheetId="21">[0]!Module1.外部名前</definedName>
    <definedName name="mg" localSheetId="30">[0]!Module1.外部名前</definedName>
    <definedName name="mg" localSheetId="31">[0]!Module1.外部名前</definedName>
    <definedName name="mg" localSheetId="32">[0]!Module1.外部名前</definedName>
    <definedName name="mg" localSheetId="33">[0]!Module1.外部名前</definedName>
    <definedName name="mg" localSheetId="34">[0]!Module1.外部名前</definedName>
    <definedName name="mg" localSheetId="35">[0]!Module1.外部名前</definedName>
    <definedName name="mg" localSheetId="36">[0]!Module1.外部名前</definedName>
    <definedName name="mg" localSheetId="37">[0]!Module1.外部名前</definedName>
    <definedName name="mg" localSheetId="24">[0]!Module1.外部名前</definedName>
    <definedName name="mg" localSheetId="25">[0]!Module1.外部名前</definedName>
    <definedName name="mg" localSheetId="26">[0]!Module1.外部名前</definedName>
    <definedName name="mg" localSheetId="27">[0]!Module1.外部名前</definedName>
    <definedName name="mg" localSheetId="28">[0]!Module1.外部名前</definedName>
    <definedName name="mg" localSheetId="29">[0]!Module1.外部名前</definedName>
    <definedName name="mg" localSheetId="38">[0]!Module1.外部名前</definedName>
    <definedName name="mg" localSheetId="0">[0]!Module1.外部名前</definedName>
    <definedName name="mg" localSheetId="4">[0]!Module1.外部名前</definedName>
    <definedName name="mg" localSheetId="5">[0]!Module1.外部名前</definedName>
    <definedName name="mg" localSheetId="13">[0]!Module1.外部名前</definedName>
    <definedName name="mg" localSheetId="3">[0]!Module1.外部名前</definedName>
    <definedName name="mg" localSheetId="14">[0]!Module1.外部名前</definedName>
    <definedName name="mg" localSheetId="17">[0]!Module1.外部名前</definedName>
    <definedName name="mg" localSheetId="18">[0]!Module1.外部名前</definedName>
    <definedName name="mg" localSheetId="44">[0]!Module1.外部名前</definedName>
    <definedName name="mg" localSheetId="39">[0]!Module1.外部名前</definedName>
    <definedName name="mg" localSheetId="6">[0]!Module1.外部名前</definedName>
    <definedName name="mg" localSheetId="8">[0]!Module1.外部名前</definedName>
    <definedName name="mg">[0]!Module1.外部名前</definedName>
    <definedName name="mh" localSheetId="0">全体大項目!mh</definedName>
    <definedName name="mh">#N/A</definedName>
    <definedName name="ＭＨＡ" localSheetId="0">#REF!</definedName>
    <definedName name="ＭＨＡ">#REF!</definedName>
    <definedName name="mi" localSheetId="7">[0]!Module1.外部名前</definedName>
    <definedName name="mi" localSheetId="15">[0]!Module1.外部名前</definedName>
    <definedName name="mi" localSheetId="9">[0]!Module1.外部名前</definedName>
    <definedName name="mi" localSheetId="2">[0]!Module1.外部名前</definedName>
    <definedName name="mi" localSheetId="41">[0]!Module1.外部名前</definedName>
    <definedName name="mi" localSheetId="10">[0]!Module1.外部名前</definedName>
    <definedName name="mi" localSheetId="12">[0]!Module1.外部名前</definedName>
    <definedName name="mi" localSheetId="1">[0]!Module1.外部名前</definedName>
    <definedName name="mi" localSheetId="11">[0]!Module1.外部名前</definedName>
    <definedName name="mi" localSheetId="43">[0]!Module1.外部名前</definedName>
    <definedName name="mi" localSheetId="22">[0]!Module1.外部名前</definedName>
    <definedName name="mi" localSheetId="23">[0]!Module1.外部名前</definedName>
    <definedName name="mi" localSheetId="21">[0]!Module1.外部名前</definedName>
    <definedName name="mi" localSheetId="30">[0]!Module1.外部名前</definedName>
    <definedName name="mi" localSheetId="31">[0]!Module1.外部名前</definedName>
    <definedName name="mi" localSheetId="32">[0]!Module1.外部名前</definedName>
    <definedName name="mi" localSheetId="33">[0]!Module1.外部名前</definedName>
    <definedName name="mi" localSheetId="34">[0]!Module1.外部名前</definedName>
    <definedName name="mi" localSheetId="35">[0]!Module1.外部名前</definedName>
    <definedName name="mi" localSheetId="36">[0]!Module1.外部名前</definedName>
    <definedName name="mi" localSheetId="37">[0]!Module1.外部名前</definedName>
    <definedName name="mi" localSheetId="24">[0]!Module1.外部名前</definedName>
    <definedName name="mi" localSheetId="25">[0]!Module1.外部名前</definedName>
    <definedName name="mi" localSheetId="26">[0]!Module1.外部名前</definedName>
    <definedName name="mi" localSheetId="27">[0]!Module1.外部名前</definedName>
    <definedName name="mi" localSheetId="28">[0]!Module1.外部名前</definedName>
    <definedName name="mi" localSheetId="29">[0]!Module1.外部名前</definedName>
    <definedName name="mi" localSheetId="38">[0]!Module1.外部名前</definedName>
    <definedName name="mi" localSheetId="0">[0]!Module1.外部名前</definedName>
    <definedName name="mi" localSheetId="4">[0]!Module1.外部名前</definedName>
    <definedName name="mi" localSheetId="5">[0]!Module1.外部名前</definedName>
    <definedName name="mi" localSheetId="13">[0]!Module1.外部名前</definedName>
    <definedName name="mi" localSheetId="3">[0]!Module1.外部名前</definedName>
    <definedName name="mi" localSheetId="14">[0]!Module1.外部名前</definedName>
    <definedName name="mi" localSheetId="17">[0]!Module1.外部名前</definedName>
    <definedName name="mi" localSheetId="18">[0]!Module1.外部名前</definedName>
    <definedName name="mi" localSheetId="44">[0]!Module1.外部名前</definedName>
    <definedName name="mi" localSheetId="39">[0]!Module1.外部名前</definedName>
    <definedName name="mi" localSheetId="6">[0]!Module1.外部名前</definedName>
    <definedName name="mi" localSheetId="8">[0]!Module1.外部名前</definedName>
    <definedName name="mi">[0]!Module1.外部名前</definedName>
    <definedName name="MIN" localSheetId="0">#REF!</definedName>
    <definedName name="MIN">#REF!</definedName>
    <definedName name="mincell" localSheetId="0">#REF!</definedName>
    <definedName name="mincell">#REF!</definedName>
    <definedName name="mitugu" localSheetId="0">[113]!mitugu</definedName>
    <definedName name="mitugu">[114]!mitugu</definedName>
    <definedName name="mitumori" localSheetId="0">#REF!</definedName>
    <definedName name="mitumori">[115]見積!$A$4:$R$4074</definedName>
    <definedName name="mj" localSheetId="0">全体大項目!mj</definedName>
    <definedName name="mj">#N/A</definedName>
    <definedName name="MK">#N/A</definedName>
    <definedName name="mkhj" localSheetId="0">全体大項目!mkhj</definedName>
    <definedName name="mkhj">#N/A</definedName>
    <definedName name="mkj" localSheetId="0">全体大項目!mkj</definedName>
    <definedName name="mkj">#N/A</definedName>
    <definedName name="ml" localSheetId="7">[0]!Module1.外部名前</definedName>
    <definedName name="ml" localSheetId="15">[0]!Module1.外部名前</definedName>
    <definedName name="ml" localSheetId="9">[0]!Module1.外部名前</definedName>
    <definedName name="ml" localSheetId="2">[0]!Module1.外部名前</definedName>
    <definedName name="ml" localSheetId="41">[0]!Module1.外部名前</definedName>
    <definedName name="ml" localSheetId="10">[0]!Module1.外部名前</definedName>
    <definedName name="ml" localSheetId="12">[0]!Module1.外部名前</definedName>
    <definedName name="ml" localSheetId="1">[0]!Module1.外部名前</definedName>
    <definedName name="ml" localSheetId="11">[0]!Module1.外部名前</definedName>
    <definedName name="ml" localSheetId="43">[0]!Module1.外部名前</definedName>
    <definedName name="ml" localSheetId="22">[0]!Module1.外部名前</definedName>
    <definedName name="ml" localSheetId="23">[0]!Module1.外部名前</definedName>
    <definedName name="ml" localSheetId="21">[0]!Module1.外部名前</definedName>
    <definedName name="ml" localSheetId="30">[0]!Module1.外部名前</definedName>
    <definedName name="ml" localSheetId="31">[0]!Module1.外部名前</definedName>
    <definedName name="ml" localSheetId="32">[0]!Module1.外部名前</definedName>
    <definedName name="ml" localSheetId="33">[0]!Module1.外部名前</definedName>
    <definedName name="ml" localSheetId="34">[0]!Module1.外部名前</definedName>
    <definedName name="ml" localSheetId="35">[0]!Module1.外部名前</definedName>
    <definedName name="ml" localSheetId="36">[0]!Module1.外部名前</definedName>
    <definedName name="ml" localSheetId="37">[0]!Module1.外部名前</definedName>
    <definedName name="ml" localSheetId="24">[0]!Module1.外部名前</definedName>
    <definedName name="ml" localSheetId="25">[0]!Module1.外部名前</definedName>
    <definedName name="ml" localSheetId="26">[0]!Module1.外部名前</definedName>
    <definedName name="ml" localSheetId="27">[0]!Module1.外部名前</definedName>
    <definedName name="ml" localSheetId="28">[0]!Module1.外部名前</definedName>
    <definedName name="ml" localSheetId="29">[0]!Module1.外部名前</definedName>
    <definedName name="ml" localSheetId="38">[0]!Module1.外部名前</definedName>
    <definedName name="ml" localSheetId="0">[0]!Module1.外部名前</definedName>
    <definedName name="ml" localSheetId="4">[0]!Module1.外部名前</definedName>
    <definedName name="ml" localSheetId="5">[0]!Module1.外部名前</definedName>
    <definedName name="ml" localSheetId="13">[0]!Module1.外部名前</definedName>
    <definedName name="ml" localSheetId="3">[0]!Module1.外部名前</definedName>
    <definedName name="ml" localSheetId="14">[0]!Module1.外部名前</definedName>
    <definedName name="ml" localSheetId="17">[0]!Module1.外部名前</definedName>
    <definedName name="ml" localSheetId="18">[0]!Module1.外部名前</definedName>
    <definedName name="ml" localSheetId="44">[0]!Module1.外部名前</definedName>
    <definedName name="ml" localSheetId="39">[0]!Module1.外部名前</definedName>
    <definedName name="ml" localSheetId="6">[0]!Module1.外部名前</definedName>
    <definedName name="ml" localSheetId="8">[0]!Module1.外部名前</definedName>
    <definedName name="ml">[0]!Module1.外部名前</definedName>
    <definedName name="MM" localSheetId="0" hidden="1">{"'電灯ｺﾝｾﾝﾄ'!$C$88"}</definedName>
    <definedName name="ｍｍ">#REF!</definedName>
    <definedName name="MM_1" localSheetId="0">{"'電灯ｺﾝｾﾝﾄ'!$C$88"}</definedName>
    <definedName name="MM_1">{"'電灯ｺﾝｾﾝﾄ'!$C$88"}</definedName>
    <definedName name="MM3_1" localSheetId="0">{"'電灯ｺﾝｾﾝﾄ'!$C$88"}</definedName>
    <definedName name="MM3_1">{"'電灯ｺﾝｾﾝﾄ'!$C$88"}</definedName>
    <definedName name="MMENU">#REF!</definedName>
    <definedName name="MMMMMM" localSheetId="0">全体大項目!MMMMMM</definedName>
    <definedName name="MMMMMM">[0]!MMMMMM</definedName>
    <definedName name="Module1.規格転送" localSheetId="7">[116]!Module1.規格転送</definedName>
    <definedName name="Module1.規格転送" localSheetId="15">[116]!Module1.規格転送</definedName>
    <definedName name="Module1.規格転送" localSheetId="9">[116]!Module1.規格転送</definedName>
    <definedName name="Module1.規格転送" localSheetId="2">[116]!Module1.規格転送</definedName>
    <definedName name="Module1.規格転送" localSheetId="41">[116]!Module1.規格転送</definedName>
    <definedName name="Module1.規格転送" localSheetId="10">[116]!Module1.規格転送</definedName>
    <definedName name="Module1.規格転送" localSheetId="12">[116]!Module1.規格転送</definedName>
    <definedName name="Module1.規格転送" localSheetId="1">[116]!Module1.規格転送</definedName>
    <definedName name="Module1.規格転送" localSheetId="11">[116]!Module1.規格転送</definedName>
    <definedName name="Module1.規格転送" localSheetId="43">[116]!Module1.規格転送</definedName>
    <definedName name="Module1.規格転送" localSheetId="22">[116]!Module1.規格転送</definedName>
    <definedName name="Module1.規格転送" localSheetId="23">[116]!Module1.規格転送</definedName>
    <definedName name="Module1.規格転送" localSheetId="21">[116]!Module1.規格転送</definedName>
    <definedName name="Module1.規格転送" localSheetId="30">[116]!Module1.規格転送</definedName>
    <definedName name="Module1.規格転送" localSheetId="31">[116]!Module1.規格転送</definedName>
    <definedName name="Module1.規格転送" localSheetId="32">[116]!Module1.規格転送</definedName>
    <definedName name="Module1.規格転送" localSheetId="33">[116]!Module1.規格転送</definedName>
    <definedName name="Module1.規格転送" localSheetId="34">[116]!Module1.規格転送</definedName>
    <definedName name="Module1.規格転送" localSheetId="35">[116]!Module1.規格転送</definedName>
    <definedName name="Module1.規格転送" localSheetId="36">[116]!Module1.規格転送</definedName>
    <definedName name="Module1.規格転送" localSheetId="37">[116]!Module1.規格転送</definedName>
    <definedName name="Module1.規格転送" localSheetId="24">[116]!Module1.規格転送</definedName>
    <definedName name="Module1.規格転送" localSheetId="25">[116]!Module1.規格転送</definedName>
    <definedName name="Module1.規格転送" localSheetId="26">[116]!Module1.規格転送</definedName>
    <definedName name="Module1.規格転送" localSheetId="27">[116]!Module1.規格転送</definedName>
    <definedName name="Module1.規格転送" localSheetId="28">[116]!Module1.規格転送</definedName>
    <definedName name="Module1.規格転送" localSheetId="29">[116]!Module1.規格転送</definedName>
    <definedName name="Module1.規格転送" localSheetId="38">[116]!Module1.規格転送</definedName>
    <definedName name="Module1.規格転送" localSheetId="0">[117]!Module1.規格転送</definedName>
    <definedName name="Module1.規格転送" localSheetId="4">[116]!Module1.規格転送</definedName>
    <definedName name="Module1.規格転送" localSheetId="5">[116]!Module1.規格転送</definedName>
    <definedName name="Module1.規格転送" localSheetId="13">[116]!Module1.規格転送</definedName>
    <definedName name="Module1.規格転送" localSheetId="3">[116]!Module1.規格転送</definedName>
    <definedName name="Module1.規格転送" localSheetId="14">[116]!Module1.規格転送</definedName>
    <definedName name="Module1.規格転送" localSheetId="17">[116]!Module1.規格転送</definedName>
    <definedName name="Module1.規格転送" localSheetId="18">[116]!Module1.規格転送</definedName>
    <definedName name="Module1.規格転送" localSheetId="44">[116]!Module1.規格転送</definedName>
    <definedName name="Module1.規格転送" localSheetId="39">[116]!Module1.規格転送</definedName>
    <definedName name="Module1.規格転送" localSheetId="6">[116]!Module1.規格転送</definedName>
    <definedName name="Module1.規格転送" localSheetId="8">[116]!Module1.規格転送</definedName>
    <definedName name="Module1.規格転送">[116]!Module1.規格転送</definedName>
    <definedName name="Module1.名称選択" localSheetId="7">[116]!Module1.名称選択</definedName>
    <definedName name="Module1.名称選択" localSheetId="15">[116]!Module1.名称選択</definedName>
    <definedName name="Module1.名称選択" localSheetId="9">[116]!Module1.名称選択</definedName>
    <definedName name="Module1.名称選択" localSheetId="2">[116]!Module1.名称選択</definedName>
    <definedName name="Module1.名称選択" localSheetId="41">[116]!Module1.名称選択</definedName>
    <definedName name="Module1.名称選択" localSheetId="10">[116]!Module1.名称選択</definedName>
    <definedName name="Module1.名称選択" localSheetId="12">[116]!Module1.名称選択</definedName>
    <definedName name="Module1.名称選択" localSheetId="1">[116]!Module1.名称選択</definedName>
    <definedName name="Module1.名称選択" localSheetId="11">[116]!Module1.名称選択</definedName>
    <definedName name="Module1.名称選択" localSheetId="43">[116]!Module1.名称選択</definedName>
    <definedName name="Module1.名称選択" localSheetId="22">[116]!Module1.名称選択</definedName>
    <definedName name="Module1.名称選択" localSheetId="23">[116]!Module1.名称選択</definedName>
    <definedName name="Module1.名称選択" localSheetId="21">[116]!Module1.名称選択</definedName>
    <definedName name="Module1.名称選択" localSheetId="30">[116]!Module1.名称選択</definedName>
    <definedName name="Module1.名称選択" localSheetId="31">[116]!Module1.名称選択</definedName>
    <definedName name="Module1.名称選択" localSheetId="32">[116]!Module1.名称選択</definedName>
    <definedName name="Module1.名称選択" localSheetId="33">[116]!Module1.名称選択</definedName>
    <definedName name="Module1.名称選択" localSheetId="34">[116]!Module1.名称選択</definedName>
    <definedName name="Module1.名称選択" localSheetId="35">[116]!Module1.名称選択</definedName>
    <definedName name="Module1.名称選択" localSheetId="36">[116]!Module1.名称選択</definedName>
    <definedName name="Module1.名称選択" localSheetId="37">[116]!Module1.名称選択</definedName>
    <definedName name="Module1.名称選択" localSheetId="24">[116]!Module1.名称選択</definedName>
    <definedName name="Module1.名称選択" localSheetId="25">[116]!Module1.名称選択</definedName>
    <definedName name="Module1.名称選択" localSheetId="26">[116]!Module1.名称選択</definedName>
    <definedName name="Module1.名称選択" localSheetId="27">[116]!Module1.名称選択</definedName>
    <definedName name="Module1.名称選択" localSheetId="28">[116]!Module1.名称選択</definedName>
    <definedName name="Module1.名称選択" localSheetId="29">[116]!Module1.名称選択</definedName>
    <definedName name="Module1.名称選択" localSheetId="38">[116]!Module1.名称選択</definedName>
    <definedName name="Module1.名称選択" localSheetId="0">[117]!Module1.名称選択</definedName>
    <definedName name="Module1.名称選択" localSheetId="4">[116]!Module1.名称選択</definedName>
    <definedName name="Module1.名称選択" localSheetId="5">[116]!Module1.名称選択</definedName>
    <definedName name="Module1.名称選択" localSheetId="13">[116]!Module1.名称選択</definedName>
    <definedName name="Module1.名称選択" localSheetId="3">[116]!Module1.名称選択</definedName>
    <definedName name="Module1.名称選択" localSheetId="14">[116]!Module1.名称選択</definedName>
    <definedName name="Module1.名称選択" localSheetId="17">[116]!Module1.名称選択</definedName>
    <definedName name="Module1.名称選択" localSheetId="18">[116]!Module1.名称選択</definedName>
    <definedName name="Module1.名称選択" localSheetId="44">[116]!Module1.名称選択</definedName>
    <definedName name="Module1.名称選択" localSheetId="39">[116]!Module1.名称選択</definedName>
    <definedName name="Module1.名称選択" localSheetId="6">[116]!Module1.名称選択</definedName>
    <definedName name="Module1.名称選択" localSheetId="8">[116]!Module1.名称選択</definedName>
    <definedName name="Module1.名称選択">[116]!Module1.名称選択</definedName>
    <definedName name="MORI" localSheetId="0">#REF!</definedName>
    <definedName name="MORI">#REF!</definedName>
    <definedName name="MOTO">#N/A</definedName>
    <definedName name="MR115_" localSheetId="0">#REF!</definedName>
    <definedName name="MR115_">#REF!</definedName>
    <definedName name="MR120_" localSheetId="0">#REF!</definedName>
    <definedName name="MR120_">#REF!</definedName>
    <definedName name="MR180_" localSheetId="0">#REF!</definedName>
    <definedName name="MR180_">#REF!</definedName>
    <definedName name="ms" localSheetId="0">全体大項目!ms</definedName>
    <definedName name="ms">#N/A</definedName>
    <definedName name="MT2_" localSheetId="0">#REF!</definedName>
    <definedName name="MT2_">#REF!</definedName>
    <definedName name="MT3_" localSheetId="0">#REF!</definedName>
    <definedName name="MT3_">#REF!</definedName>
    <definedName name="MU" localSheetId="0">#REF!</definedName>
    <definedName name="MU">#REF!</definedName>
    <definedName name="MYOSIKI">#REF!</definedName>
    <definedName name="mﾝb" localSheetId="0">全体大項目!mﾝb</definedName>
    <definedName name="mﾝb">#N/A</definedName>
    <definedName name="M入力_手動計算_" localSheetId="0">#REF!</definedName>
    <definedName name="M入力_手動計算_">#REF!</definedName>
    <definedName name="N" localSheetId="0">#REF!</definedName>
    <definedName name="ｎ">#N/A</definedName>
    <definedName name="ｎ_1" localSheetId="0">#REF!</definedName>
    <definedName name="ｎ_1">#REF!</definedName>
    <definedName name="na" localSheetId="0">全体大項目!na</definedName>
    <definedName name="na">#N/A</definedName>
    <definedName name="NAIYOU" localSheetId="0">#REF!</definedName>
    <definedName name="NAIYOU">#REF!</definedName>
    <definedName name="naral" localSheetId="0">#REF!</definedName>
    <definedName name="naral">#REF!</definedName>
    <definedName name="narar" localSheetId="0">#REF!</definedName>
    <definedName name="narar">#REF!</definedName>
    <definedName name="NAUTOEXECTBR111C1TBYRTTSC消音ｴﾙ">#REF!</definedName>
    <definedName name="NC">#REF!</definedName>
    <definedName name="nd" localSheetId="0">全体大項目!nd</definedName>
    <definedName name="nd">#N/A</definedName>
    <definedName name="nf" localSheetId="0">全体大項目!nf</definedName>
    <definedName name="nf">#N/A</definedName>
    <definedName name="ng" localSheetId="0">全体大項目!ng</definedName>
    <definedName name="ng">#N/A</definedName>
    <definedName name="nh" localSheetId="0">全体大項目!nh</definedName>
    <definedName name="nh">#N/A</definedName>
    <definedName name="NI" localSheetId="0">#REF!</definedName>
    <definedName name="NI">#REF!</definedName>
    <definedName name="ＮＩＮＥ" localSheetId="0">[86]部屋名!#REF!</definedName>
    <definedName name="ＮＩＮＥ">[87]部屋名!#REF!</definedName>
    <definedName name="NITINANN">#N/A</definedName>
    <definedName name="nj" localSheetId="0">全体大項目!nj</definedName>
    <definedName name="nj">#N/A</definedName>
    <definedName name="nk" localSheetId="0">全体大項目!nk</definedName>
    <definedName name="nk">#N/A</definedName>
    <definedName name="nl" localSheetId="0">全体大項目!nl</definedName>
    <definedName name="nl">#N/A</definedName>
    <definedName name="NN" localSheetId="0" hidden="1">{"'電灯ｺﾝｾﾝﾄ'!$C$88"}</definedName>
    <definedName name="NN" hidden="1">{"'電灯ｺﾝｾﾝﾄ'!$C$88"}</definedName>
    <definedName name="NN_1" localSheetId="0">{"'電灯ｺﾝｾﾝﾄ'!$C$88"}</definedName>
    <definedName name="NN_1">{"'電灯ｺﾝｾﾝﾄ'!$C$88"}</definedName>
    <definedName name="NNN">#REF!</definedName>
    <definedName name="NO">#REF!</definedName>
    <definedName name="NO.">#REF!</definedName>
    <definedName name="ns" localSheetId="0">全体大項目!ns</definedName>
    <definedName name="ns">#N/A</definedName>
    <definedName name="NUM" localSheetId="0">#REF!</definedName>
    <definedName name="NUM">#REF!</definedName>
    <definedName name="o" localSheetId="0" hidden="1">{"'電灯ｺﾝｾﾝﾄ'!$C$88"}</definedName>
    <definedName name="o" hidden="1">{"'電灯ｺﾝｾﾝﾄ'!$C$88"}</definedName>
    <definedName name="o_1" localSheetId="0">{"'電灯ｺﾝｾﾝﾄ'!$C$88"}</definedName>
    <definedName name="o_1">{"'電灯ｺﾝｾﾝﾄ'!$C$88"}</definedName>
    <definedName name="OC">#REF!</definedName>
    <definedName name="OE">#REF!</definedName>
    <definedName name="ok" localSheetId="0">全体大項目!ok</definedName>
    <definedName name="ok">#N/A</definedName>
    <definedName name="okm" localSheetId="0">全体大項目!okm</definedName>
    <definedName name="okm">#N/A</definedName>
    <definedName name="okugai" localSheetId="0">#REF!</definedName>
    <definedName name="okugai">#REF!</definedName>
    <definedName name="ON" localSheetId="0">#REF!</definedName>
    <definedName name="ON">#REF!</definedName>
    <definedName name="ONE" localSheetId="0">#REF!</definedName>
    <definedName name="ONE">#REF!</definedName>
    <definedName name="OO" localSheetId="0" hidden="1">{"'電灯ｺﾝｾﾝﾄ'!$C$88"}</definedName>
    <definedName name="OO" hidden="1">{"'電灯ｺﾝｾﾝﾄ'!$C$88"}</definedName>
    <definedName name="OO_1" localSheetId="0">{"'電灯ｺﾝｾﾝﾄ'!$C$88"}</definedName>
    <definedName name="OO_1">{"'電灯ｺﾝｾﾝﾄ'!$C$88"}</definedName>
    <definedName name="OO0">#REF!</definedName>
    <definedName name="ooo" localSheetId="7">[118]!マクロ終了</definedName>
    <definedName name="ooo" localSheetId="15">[118]!マクロ終了</definedName>
    <definedName name="ooo" localSheetId="9">[118]!マクロ終了</definedName>
    <definedName name="ooo" localSheetId="2">[118]!マクロ終了</definedName>
    <definedName name="ooo" localSheetId="41">[119]!マクロ終了</definedName>
    <definedName name="ooo" localSheetId="10">[118]!マクロ終了</definedName>
    <definedName name="ooo" localSheetId="12">[118]!マクロ終了</definedName>
    <definedName name="ooo" localSheetId="1">[118]!マクロ終了</definedName>
    <definedName name="ooo" localSheetId="11">[118]!マクロ終了</definedName>
    <definedName name="ooo" localSheetId="43">[119]!マクロ終了</definedName>
    <definedName name="ooo" localSheetId="22">[119]!マクロ終了</definedName>
    <definedName name="ooo" localSheetId="23">[119]!マクロ終了</definedName>
    <definedName name="ooo" localSheetId="21">[119]!マクロ終了</definedName>
    <definedName name="ooo" localSheetId="30">[119]!マクロ終了</definedName>
    <definedName name="ooo" localSheetId="31">[119]!マクロ終了</definedName>
    <definedName name="ooo" localSheetId="32">[119]!マクロ終了</definedName>
    <definedName name="ooo" localSheetId="33">[119]!マクロ終了</definedName>
    <definedName name="ooo" localSheetId="34">[119]!マクロ終了</definedName>
    <definedName name="ooo" localSheetId="35">[119]!マクロ終了</definedName>
    <definedName name="ooo" localSheetId="36">[119]!マクロ終了</definedName>
    <definedName name="ooo" localSheetId="37">[119]!マクロ終了</definedName>
    <definedName name="ooo" localSheetId="24">[119]!マクロ終了</definedName>
    <definedName name="ooo" localSheetId="25">[119]!マクロ終了</definedName>
    <definedName name="ooo" localSheetId="26">[119]!マクロ終了</definedName>
    <definedName name="ooo" localSheetId="27">[119]!マクロ終了</definedName>
    <definedName name="ooo" localSheetId="28">[119]!マクロ終了</definedName>
    <definedName name="ooo" localSheetId="29">[119]!マクロ終了</definedName>
    <definedName name="ooo" localSheetId="38">[119]!マクロ終了</definedName>
    <definedName name="ooo" localSheetId="0">#N/A</definedName>
    <definedName name="ooo" localSheetId="4">[118]!マクロ終了</definedName>
    <definedName name="ooo" localSheetId="5">[118]!マクロ終了</definedName>
    <definedName name="ooo" localSheetId="13">[118]!マクロ終了</definedName>
    <definedName name="ooo" localSheetId="3">[118]!マクロ終了</definedName>
    <definedName name="ooo" localSheetId="14">[118]!マクロ終了</definedName>
    <definedName name="ooo" localSheetId="17">[118]!マクロ終了</definedName>
    <definedName name="ooo" localSheetId="18">[118]!マクロ終了</definedName>
    <definedName name="ooo" localSheetId="44">[119]!マクロ終了</definedName>
    <definedName name="ooo" localSheetId="39">[119]!マクロ終了</definedName>
    <definedName name="ooo" localSheetId="6">[118]!マクロ終了</definedName>
    <definedName name="ooo" localSheetId="8">[118]!マクロ終了</definedName>
    <definedName name="ooo">[118]!マクロ終了</definedName>
    <definedName name="OPENC" localSheetId="0">#REF!</definedName>
    <definedName name="OPENC">#REF!</definedName>
    <definedName name="opop" localSheetId="0">#REF!</definedName>
    <definedName name="opop">#REF!</definedName>
    <definedName name="OW" localSheetId="0">#REF!</definedName>
    <definedName name="OW">#REF!</definedName>
    <definedName name="OWARI">#REF!</definedName>
    <definedName name="OWARI1">#REF!</definedName>
    <definedName name="OYUO" localSheetId="7">[120]!マクロ終了</definedName>
    <definedName name="OYUO" localSheetId="15">[120]!マクロ終了</definedName>
    <definedName name="OYUO" localSheetId="9">[120]!マクロ終了</definedName>
    <definedName name="OYUO" localSheetId="2">[120]!マクロ終了</definedName>
    <definedName name="OYUO" localSheetId="41">[121]!マクロ終了</definedName>
    <definedName name="OYUO" localSheetId="10">[120]!マクロ終了</definedName>
    <definedName name="OYUO" localSheetId="12">[120]!マクロ終了</definedName>
    <definedName name="OYUO" localSheetId="1">[120]!マクロ終了</definedName>
    <definedName name="OYUO" localSheetId="11">[120]!マクロ終了</definedName>
    <definedName name="OYUO" localSheetId="43">[121]!マクロ終了</definedName>
    <definedName name="OYUO" localSheetId="22">[121]!マクロ終了</definedName>
    <definedName name="OYUO" localSheetId="23">[121]!マクロ終了</definedName>
    <definedName name="OYUO" localSheetId="21">[121]!マクロ終了</definedName>
    <definedName name="OYUO" localSheetId="30">[121]!マクロ終了</definedName>
    <definedName name="OYUO" localSheetId="31">[121]!マクロ終了</definedName>
    <definedName name="OYUO" localSheetId="32">[121]!マクロ終了</definedName>
    <definedName name="OYUO" localSheetId="33">[121]!マクロ終了</definedName>
    <definedName name="OYUO" localSheetId="34">[121]!マクロ終了</definedName>
    <definedName name="OYUO" localSheetId="35">[121]!マクロ終了</definedName>
    <definedName name="OYUO" localSheetId="36">[121]!マクロ終了</definedName>
    <definedName name="OYUO" localSheetId="37">[121]!マクロ終了</definedName>
    <definedName name="OYUO" localSheetId="24">[121]!マクロ終了</definedName>
    <definedName name="OYUO" localSheetId="25">[121]!マクロ終了</definedName>
    <definedName name="OYUO" localSheetId="26">[121]!マクロ終了</definedName>
    <definedName name="OYUO" localSheetId="27">[121]!マクロ終了</definedName>
    <definedName name="OYUO" localSheetId="28">[121]!マクロ終了</definedName>
    <definedName name="OYUO" localSheetId="29">[121]!マクロ終了</definedName>
    <definedName name="OYUO" localSheetId="38">[121]!マクロ終了</definedName>
    <definedName name="OYUO" localSheetId="0">#N/A</definedName>
    <definedName name="OYUO" localSheetId="4">[120]!マクロ終了</definedName>
    <definedName name="OYUO" localSheetId="5">[120]!マクロ終了</definedName>
    <definedName name="OYUO" localSheetId="13">[120]!マクロ終了</definedName>
    <definedName name="OYUO" localSheetId="3">[120]!マクロ終了</definedName>
    <definedName name="OYUO" localSheetId="14">[120]!マクロ終了</definedName>
    <definedName name="OYUO" localSheetId="17">[120]!マクロ終了</definedName>
    <definedName name="OYUO" localSheetId="18">[120]!マクロ終了</definedName>
    <definedName name="OYUO" localSheetId="44">[121]!マクロ終了</definedName>
    <definedName name="OYUO" localSheetId="39">[121]!マクロ終了</definedName>
    <definedName name="OYUO" localSheetId="6">[120]!マクロ終了</definedName>
    <definedName name="OYUO" localSheetId="8">[120]!マクロ終了</definedName>
    <definedName name="OYUO">[120]!マクロ終了</definedName>
    <definedName name="P" localSheetId="0" hidden="1">{"'電灯ｺﾝｾﾝﾄ'!$C$88"}</definedName>
    <definedName name="p">#REF!</definedName>
    <definedName name="P.Area" localSheetId="0">#REF!</definedName>
    <definedName name="P.Area">'[55]経費（営繕）'!$A$1:$L$53</definedName>
    <definedName name="P_1" localSheetId="0">[97]配管単価!#REF!</definedName>
    <definedName name="P_1">[98]配管単価!#REF!</definedName>
    <definedName name="P_100">#N/A</definedName>
    <definedName name="P_29" localSheetId="0">#REF!</definedName>
    <definedName name="P_29">#REF!</definedName>
    <definedName name="P_3" localSheetId="0">#REF!</definedName>
    <definedName name="P_3">#REF!</definedName>
    <definedName name="P_30" localSheetId="0">#REF!</definedName>
    <definedName name="P_30">#REF!</definedName>
    <definedName name="P_31">#REF!</definedName>
    <definedName name="P_32">#REF!</definedName>
    <definedName name="P_33">#REF!</definedName>
    <definedName name="P_34">#REF!</definedName>
    <definedName name="P_35">#REF!</definedName>
    <definedName name="P_36">#REF!</definedName>
    <definedName name="P_4">#REF!</definedName>
    <definedName name="P_5">#REF!</definedName>
    <definedName name="P_6">#REF!</definedName>
    <definedName name="P_7">#REF!</definedName>
    <definedName name="P_8">#REF!</definedName>
    <definedName name="P_9">#REF!</definedName>
    <definedName name="P_KA">#REF!</definedName>
    <definedName name="P_KB">#REF!</definedName>
    <definedName name="P_KL">#REF!</definedName>
    <definedName name="P_KX">#REF!</definedName>
    <definedName name="P_KXX">#REF!</definedName>
    <definedName name="P_KYK">#REF!</definedName>
    <definedName name="P_KYS">#REF!</definedName>
    <definedName name="P_L">#REF!</definedName>
    <definedName name="P_M">#REF!</definedName>
    <definedName name="P_S">#N/A</definedName>
    <definedName name="P\" localSheetId="0">[122]市住耐震!#REF!</definedName>
    <definedName name="P\">[123]市住耐震!#REF!</definedName>
    <definedName name="P1A">[111]比較!$O$13</definedName>
    <definedName name="P2_" localSheetId="0">'[124]複合 (電線管)'!#REF!</definedName>
    <definedName name="P2_">'[125]複合 (電線管)'!#REF!</definedName>
    <definedName name="P2A">[111]比較!$O$14</definedName>
    <definedName name="P3_">#N/A</definedName>
    <definedName name="P3A">[111]比較!$O$15</definedName>
    <definedName name="page1" localSheetId="0">#REF!</definedName>
    <definedName name="page1">#REF!</definedName>
    <definedName name="page10" localSheetId="0">#REF!</definedName>
    <definedName name="page10">#REF!</definedName>
    <definedName name="page11" localSheetId="0">#REF!</definedName>
    <definedName name="page11">#REF!</definedName>
    <definedName name="page12">#REF!</definedName>
    <definedName name="page13">#REF!</definedName>
    <definedName name="page14">#REF!</definedName>
    <definedName name="page15">#REF!</definedName>
    <definedName name="page16">#REF!</definedName>
    <definedName name="page17">#REF!</definedName>
    <definedName name="page18">#REF!</definedName>
    <definedName name="page19">#REF!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IPU">#N/A</definedName>
    <definedName name="PAS" localSheetId="0">#REF!</definedName>
    <definedName name="PAS">#REF!</definedName>
    <definedName name="PB･SUS" localSheetId="0">#REF!</definedName>
    <definedName name="PB･SUS">#REF!</definedName>
    <definedName name="PB･鉄" localSheetId="0">#REF!</definedName>
    <definedName name="PB･鉄">#REF!</definedName>
    <definedName name="ＰＢＯＸ">#REF!</definedName>
    <definedName name="PCT" localSheetId="0">#REF!</definedName>
    <definedName name="PCT">[36]ｺﾝｸﾘｰﾄ統計!#REF!</definedName>
    <definedName name="ＰＨＳ" localSheetId="0">#REF!</definedName>
    <definedName name="ＰＨＳ">#REF!</definedName>
    <definedName name="ＰＨＳ計" localSheetId="0">#REF!</definedName>
    <definedName name="ＰＨＳ計">#REF!</definedName>
    <definedName name="PKEI">#N/A</definedName>
    <definedName name="plint" localSheetId="0">#REF!</definedName>
    <definedName name="plint">#REF!</definedName>
    <definedName name="plint_area" localSheetId="0">#REF!</definedName>
    <definedName name="plint_area">#REF!</definedName>
    <definedName name="PMK">#N/A</definedName>
    <definedName name="PP" localSheetId="0" hidden="1">{"'電灯ｺﾝｾﾝﾄ'!$C$88"}</definedName>
    <definedName name="ｐｐ">#REF!</definedName>
    <definedName name="PP_1" localSheetId="0">{"'電灯ｺﾝｾﾝﾄ'!$C$88"}</definedName>
    <definedName name="PP_1">{"'電灯ｺﾝｾﾝﾄ'!$C$88"}</definedName>
    <definedName name="PPP">#REF!</definedName>
    <definedName name="PRC">#REF!</definedName>
    <definedName name="PRD">#REF!</definedName>
    <definedName name="PRIN1">#N/A</definedName>
    <definedName name="PRINT" localSheetId="0">#REF!</definedName>
    <definedName name="PRINT">#REF!</definedName>
    <definedName name="PRINT_1" localSheetId="0">#REF!</definedName>
    <definedName name="PRINT_1">#REF!</definedName>
    <definedName name="PRINT_2" localSheetId="0">#REF!</definedName>
    <definedName name="PRINT_2">#REF!</definedName>
    <definedName name="PRINT_3">#REF!</definedName>
    <definedName name="PRINT_4">#REF!</definedName>
    <definedName name="PRINT_AR01">#REF!</definedName>
    <definedName name="PRINT_AR02">#REF!</definedName>
    <definedName name="PRINT_AR03">#REF!</definedName>
    <definedName name="PRINT_AR04">#REF!</definedName>
    <definedName name="PRINT_AR05">#REF!</definedName>
    <definedName name="PRINT_AR06">#REF!</definedName>
    <definedName name="PRINT_AR07">#REF!</definedName>
    <definedName name="PRINT_AR08">#REF!</definedName>
    <definedName name="_xlnm.Print_Area" localSheetId="7">タイル!$A$1:$H$43</definedName>
    <definedName name="_xlnm.Print_Area" localSheetId="15">ユニット他!$A$1:$H$129</definedName>
    <definedName name="_xlnm.Print_Area" localSheetId="16">屋外!$A$1:$H$516</definedName>
    <definedName name="_xlnm.Print_Area" localSheetId="9">屋根!$A$1:$H$344</definedName>
    <definedName name="_xlnm.Print_Area" localSheetId="2">仮設!$A$1:$H$86</definedName>
    <definedName name="_xlnm.Print_Area" localSheetId="10">金属!$A$1:$H$172</definedName>
    <definedName name="_xlnm.Print_Area" localSheetId="12">建具!$A$1:$H$430</definedName>
    <definedName name="_xlnm.Print_Area" localSheetId="1">建築工事!$A$1:$H$301</definedName>
    <definedName name="_xlnm.Print_Area" localSheetId="11">左官!$A$1:$H$86</definedName>
    <definedName name="_xlnm.Print_Area" localSheetId="0">全体大項目!$A$1:$Q$75</definedName>
    <definedName name="_xlnm.Print_Area" localSheetId="4">地業!$A$1:$H$43</definedName>
    <definedName name="_xlnm.Print_Area" localSheetId="5">鉄筋・ｺﾝ・型枠・鉄骨!$A$1:$H$344</definedName>
    <definedName name="_xlnm.Print_Area" localSheetId="13">塗装!$A$1:$H$129</definedName>
    <definedName name="_xlnm.Print_Area" localSheetId="3">土工!$A$1:$H$43</definedName>
    <definedName name="_xlnm.Print_Area" localSheetId="14">内外装!$A$1:$H$258</definedName>
    <definedName name="_xlnm.Print_Area" localSheetId="17">別Ⅰ!$A$1:$H$606</definedName>
    <definedName name="_xlnm.Print_Area" localSheetId="18">別Ⅱ!$A$1:$H$473</definedName>
    <definedName name="_xlnm.Print_Area" localSheetId="44">別紙!$A$1:$H$516</definedName>
    <definedName name="_xlnm.Print_Area" localSheetId="39">別紙明細!$A$1:$H$86</definedName>
    <definedName name="_xlnm.Print_Area" localSheetId="6">防水!$A$1:$H$43</definedName>
    <definedName name="_xlnm.Print_Area" localSheetId="8">木!$A$1:$H$1290</definedName>
    <definedName name="_xlnm.Print_Area">[126]照明器具!$A$2:$S$34</definedName>
    <definedName name="PRINT_AREA_01" localSheetId="0">#REF!</definedName>
    <definedName name="PRINT_AREA_01">#REF!</definedName>
    <definedName name="Print_Area_MI" localSheetId="0">#REF!</definedName>
    <definedName name="PRINT_AREA_MI">#REF!</definedName>
    <definedName name="Print_Area_MI_1">#REF!</definedName>
    <definedName name="Print_Area_MI2">#REF!</definedName>
    <definedName name="Print_Area_MI3">#REF!</definedName>
    <definedName name="Print_Area_MI4">#REF!</definedName>
    <definedName name="Print_Area10">#REF!</definedName>
    <definedName name="Print_Area１１">#REF!</definedName>
    <definedName name="Print_Area１２">#REF!</definedName>
    <definedName name="print_area2">#REF!</definedName>
    <definedName name="Print_Area3">#REF!</definedName>
    <definedName name="Print_Area4">#REF!</definedName>
    <definedName name="Print_Area５">#REF!</definedName>
    <definedName name="Print_Area９">#REF!</definedName>
    <definedName name="Print_Areas">#REF!</definedName>
    <definedName name="Print_Tirles2">#REF!</definedName>
    <definedName name="_xlnm.Print_Titles">#N/A</definedName>
    <definedName name="Print_Titles_MI" localSheetId="0">#REF!</definedName>
    <definedName name="Print_Titles_MI">#REF!</definedName>
    <definedName name="Print_Titles_MI_1" localSheetId="0">#REF!</definedName>
    <definedName name="Print_Titles_MI_1">#REF!</definedName>
    <definedName name="print_Titles1">#REF!</definedName>
    <definedName name="Print_Titles2">"#N/A"</definedName>
    <definedName name="Print_Titles3" localSheetId="0">#REF!</definedName>
    <definedName name="Print_Titles3">#REF!</definedName>
    <definedName name="Print_Titles4" localSheetId="0">#REF!</definedName>
    <definedName name="Print_Titles4">#REF!</definedName>
    <definedName name="Print_Ｔｉｔｔｌｅ" localSheetId="0">#REF!</definedName>
    <definedName name="Print_Ｔｉｔｔｌｅ">#REF!</definedName>
    <definedName name="PRINT02">#REF!</definedName>
    <definedName name="PRINT1">#REF!</definedName>
    <definedName name="PRINT2">#REF!</definedName>
    <definedName name="PRINT3">#REF!</definedName>
    <definedName name="PRINT4">#REF!</definedName>
    <definedName name="PRINT5">#REF!</definedName>
    <definedName name="PRINT6">#REF!</definedName>
    <definedName name="PRINTArea" localSheetId="0">[74]総括!#REF!</definedName>
    <definedName name="PRINTArea">[75]総括!#REF!</definedName>
    <definedName name="PrintArea01" localSheetId="0">#REF!</definedName>
    <definedName name="PrintArea01">#REF!</definedName>
    <definedName name="PrintArea02" localSheetId="0">#REF!</definedName>
    <definedName name="PrintArea02">#REF!</definedName>
    <definedName name="PrintArea03" localSheetId="0">#REF!</definedName>
    <definedName name="PrintArea03">#REF!</definedName>
    <definedName name="PrintArea04">#REF!</definedName>
    <definedName name="PrintArea05">#REF!</definedName>
    <definedName name="PrintArea06">#REF!</definedName>
    <definedName name="PrintArea07">#REF!</definedName>
    <definedName name="PrintArea08">#REF!</definedName>
    <definedName name="PrintArea09">#REF!</definedName>
    <definedName name="PrintArea10">#REF!</definedName>
    <definedName name="PrintArea11">#REF!</definedName>
    <definedName name="PrintArea12">#REF!</definedName>
    <definedName name="PrintArea13">#REF!</definedName>
    <definedName name="PrintArea14">#REF!</definedName>
    <definedName name="printeria">#REF!</definedName>
    <definedName name="PRINTSUB_1">#N/A</definedName>
    <definedName name="PRINTSUB_2">#N/A</definedName>
    <definedName name="PRINTSUB_3" localSheetId="0">#REF!</definedName>
    <definedName name="PRINTSUB_3">#REF!</definedName>
    <definedName name="PRINTSUB_4">#N/A</definedName>
    <definedName name="PRK" localSheetId="0">#REF!</definedName>
    <definedName name="PRK">#REF!</definedName>
    <definedName name="PRN_A" localSheetId="0">#REF!</definedName>
    <definedName name="PRN_A">#REF!</definedName>
    <definedName name="prn_a2" localSheetId="0">#REF!</definedName>
    <definedName name="prn_a2">#REF!</definedName>
    <definedName name="PRN_A3">#REF!</definedName>
    <definedName name="PRN_A4">#REF!</definedName>
    <definedName name="PRT">#REF!</definedName>
    <definedName name="PRT_金額抜">#REF!</definedName>
    <definedName name="PRT_内訳">#REF!</definedName>
    <definedName name="PRTS">#REF!</definedName>
    <definedName name="PRTS100">#REF!</definedName>
    <definedName name="PRTS110">#REF!</definedName>
    <definedName name="PRTS111">#REF!</definedName>
    <definedName name="PRTS112">#REF!</definedName>
    <definedName name="PRTS210">#REF!</definedName>
    <definedName name="PRTS211">#REF!</definedName>
    <definedName name="PRY">#REF!</definedName>
    <definedName name="PRZ">#REF!</definedName>
    <definedName name="PTN">#REF!</definedName>
    <definedName name="PU">#REF!</definedName>
    <definedName name="ｑ">#REF!</definedName>
    <definedName name="Q_1" localSheetId="0">{"'電灯ｺﾝｾﾝﾄ'!$C$88"}</definedName>
    <definedName name="Q_1">{"'電灯ｺﾝｾﾝﾄ'!$C$88"}</definedName>
    <definedName name="QA">#REF!</definedName>
    <definedName name="qb" localSheetId="7">[0]!Module1.外部名前</definedName>
    <definedName name="qb" localSheetId="15">[0]!Module1.外部名前</definedName>
    <definedName name="qb" localSheetId="9">[0]!Module1.外部名前</definedName>
    <definedName name="qb" localSheetId="2">[0]!Module1.外部名前</definedName>
    <definedName name="qb" localSheetId="41">[0]!Module1.外部名前</definedName>
    <definedName name="qb" localSheetId="10">[0]!Module1.外部名前</definedName>
    <definedName name="qb" localSheetId="12">[0]!Module1.外部名前</definedName>
    <definedName name="qb" localSheetId="1">[0]!Module1.外部名前</definedName>
    <definedName name="qb" localSheetId="11">[0]!Module1.外部名前</definedName>
    <definedName name="qb" localSheetId="43">[0]!Module1.外部名前</definedName>
    <definedName name="qb" localSheetId="22">[0]!Module1.外部名前</definedName>
    <definedName name="qb" localSheetId="23">[0]!Module1.外部名前</definedName>
    <definedName name="qb" localSheetId="21">[0]!Module1.外部名前</definedName>
    <definedName name="qb" localSheetId="30">[0]!Module1.外部名前</definedName>
    <definedName name="qb" localSheetId="31">[0]!Module1.外部名前</definedName>
    <definedName name="qb" localSheetId="32">[0]!Module1.外部名前</definedName>
    <definedName name="qb" localSheetId="33">[0]!Module1.外部名前</definedName>
    <definedName name="qb" localSheetId="34">[0]!Module1.外部名前</definedName>
    <definedName name="qb" localSheetId="35">[0]!Module1.外部名前</definedName>
    <definedName name="qb" localSheetId="36">[0]!Module1.外部名前</definedName>
    <definedName name="qb" localSheetId="37">[0]!Module1.外部名前</definedName>
    <definedName name="qb" localSheetId="24">[0]!Module1.外部名前</definedName>
    <definedName name="qb" localSheetId="25">[0]!Module1.外部名前</definedName>
    <definedName name="qb" localSheetId="26">[0]!Module1.外部名前</definedName>
    <definedName name="qb" localSheetId="27">[0]!Module1.外部名前</definedName>
    <definedName name="qb" localSheetId="28">[0]!Module1.外部名前</definedName>
    <definedName name="qb" localSheetId="29">[0]!Module1.外部名前</definedName>
    <definedName name="qb" localSheetId="38">[0]!Module1.外部名前</definedName>
    <definedName name="qb" localSheetId="0">[0]!Module1.外部名前</definedName>
    <definedName name="qb" localSheetId="4">[0]!Module1.外部名前</definedName>
    <definedName name="qb" localSheetId="5">[0]!Module1.外部名前</definedName>
    <definedName name="qb" localSheetId="13">[0]!Module1.外部名前</definedName>
    <definedName name="qb" localSheetId="3">[0]!Module1.外部名前</definedName>
    <definedName name="qb" localSheetId="14">[0]!Module1.外部名前</definedName>
    <definedName name="qb" localSheetId="17">[0]!Module1.外部名前</definedName>
    <definedName name="qb" localSheetId="18">[0]!Module1.外部名前</definedName>
    <definedName name="qb" localSheetId="44">[0]!Module1.外部名前</definedName>
    <definedName name="qb" localSheetId="39">[0]!Module1.外部名前</definedName>
    <definedName name="qb" localSheetId="6">[0]!Module1.外部名前</definedName>
    <definedName name="qb" localSheetId="8">[0]!Module1.外部名前</definedName>
    <definedName name="qb">[0]!Module1.外部名前</definedName>
    <definedName name="qc" localSheetId="0">全体大項目!qc</definedName>
    <definedName name="qc">#N/A</definedName>
    <definedName name="qd" localSheetId="0">全体大項目!qd</definedName>
    <definedName name="qd">#N/A</definedName>
    <definedName name="qe" localSheetId="0">全体大項目!qe</definedName>
    <definedName name="qe">#N/A</definedName>
    <definedName name="qf" localSheetId="0">全体大項目!qf</definedName>
    <definedName name="qf">#N/A</definedName>
    <definedName name="qg" localSheetId="0">全体大項目!qg</definedName>
    <definedName name="qg">#N/A</definedName>
    <definedName name="qh" localSheetId="0">全体大項目!qh</definedName>
    <definedName name="qh">#N/A</definedName>
    <definedName name="qi" localSheetId="0">#REF!</definedName>
    <definedName name="qi">#REF!</definedName>
    <definedName name="qj" localSheetId="0">全体大項目!qj</definedName>
    <definedName name="qj">#N/A</definedName>
    <definedName name="qk" localSheetId="0">全体大項目!qk</definedName>
    <definedName name="qk">#N/A</definedName>
    <definedName name="ql" localSheetId="0">全体大項目!ql</definedName>
    <definedName name="ql">#N/A</definedName>
    <definedName name="qm" localSheetId="7">[0]!Module1.外部名前</definedName>
    <definedName name="qm" localSheetId="15">[0]!Module1.外部名前</definedName>
    <definedName name="qm" localSheetId="9">[0]!Module1.外部名前</definedName>
    <definedName name="qm" localSheetId="2">[0]!Module1.外部名前</definedName>
    <definedName name="qm" localSheetId="41">[0]!Module1.外部名前</definedName>
    <definedName name="qm" localSheetId="10">[0]!Module1.外部名前</definedName>
    <definedName name="qm" localSheetId="12">[0]!Module1.外部名前</definedName>
    <definedName name="qm" localSheetId="1">[0]!Module1.外部名前</definedName>
    <definedName name="qm" localSheetId="11">[0]!Module1.外部名前</definedName>
    <definedName name="qm" localSheetId="43">[0]!Module1.外部名前</definedName>
    <definedName name="qm" localSheetId="22">[0]!Module1.外部名前</definedName>
    <definedName name="qm" localSheetId="23">[0]!Module1.外部名前</definedName>
    <definedName name="qm" localSheetId="21">[0]!Module1.外部名前</definedName>
    <definedName name="qm" localSheetId="30">[0]!Module1.外部名前</definedName>
    <definedName name="qm" localSheetId="31">[0]!Module1.外部名前</definedName>
    <definedName name="qm" localSheetId="32">[0]!Module1.外部名前</definedName>
    <definedName name="qm" localSheetId="33">[0]!Module1.外部名前</definedName>
    <definedName name="qm" localSheetId="34">[0]!Module1.外部名前</definedName>
    <definedName name="qm" localSheetId="35">[0]!Module1.外部名前</definedName>
    <definedName name="qm" localSheetId="36">[0]!Module1.外部名前</definedName>
    <definedName name="qm" localSheetId="37">[0]!Module1.外部名前</definedName>
    <definedName name="qm" localSheetId="24">[0]!Module1.外部名前</definedName>
    <definedName name="qm" localSheetId="25">[0]!Module1.外部名前</definedName>
    <definedName name="qm" localSheetId="26">[0]!Module1.外部名前</definedName>
    <definedName name="qm" localSheetId="27">[0]!Module1.外部名前</definedName>
    <definedName name="qm" localSheetId="28">[0]!Module1.外部名前</definedName>
    <definedName name="qm" localSheetId="29">[0]!Module1.外部名前</definedName>
    <definedName name="qm" localSheetId="38">[0]!Module1.外部名前</definedName>
    <definedName name="qm" localSheetId="0">[0]!Module1.外部名前</definedName>
    <definedName name="qm" localSheetId="4">[0]!Module1.外部名前</definedName>
    <definedName name="qm" localSheetId="5">[0]!Module1.外部名前</definedName>
    <definedName name="qm" localSheetId="13">[0]!Module1.外部名前</definedName>
    <definedName name="qm" localSheetId="3">[0]!Module1.外部名前</definedName>
    <definedName name="qm" localSheetId="14">[0]!Module1.外部名前</definedName>
    <definedName name="qm" localSheetId="17">[0]!Module1.外部名前</definedName>
    <definedName name="qm" localSheetId="18">[0]!Module1.外部名前</definedName>
    <definedName name="qm" localSheetId="44">[0]!Module1.外部名前</definedName>
    <definedName name="qm" localSheetId="39">[0]!Module1.外部名前</definedName>
    <definedName name="qm" localSheetId="6">[0]!Module1.外部名前</definedName>
    <definedName name="qm" localSheetId="8">[0]!Module1.外部名前</definedName>
    <definedName name="qm">[0]!Module1.外部名前</definedName>
    <definedName name="qn" localSheetId="0">全体大項目!qn</definedName>
    <definedName name="qn">#N/A</definedName>
    <definedName name="qo" localSheetId="0">#REF!</definedName>
    <definedName name="qo">#REF!</definedName>
    <definedName name="qp" localSheetId="0">#REF!</definedName>
    <definedName name="qp">#REF!</definedName>
    <definedName name="QQ" localSheetId="0" hidden="1">{"'電灯ｺﾝｾﾝﾄ'!$C$88"}</definedName>
    <definedName name="QQ" hidden="1">{"'電灯ｺﾝｾﾝﾄ'!$C$88"}</definedName>
    <definedName name="QQ_1" localSheetId="0">{"'電灯ｺﾝｾﾝﾄ'!$C$88"}</definedName>
    <definedName name="QQ_1">{"'電灯ｺﾝｾﾝﾄ'!$C$88"}</definedName>
    <definedName name="qqa">#REF!</definedName>
    <definedName name="qqb">#REF!</definedName>
    <definedName name="qqc">#REF!</definedName>
    <definedName name="qqd">#REF!</definedName>
    <definedName name="qqe">#REF!</definedName>
    <definedName name="qqf">#REF!</definedName>
    <definedName name="qqg">#REF!</definedName>
    <definedName name="qqh">#REF!</definedName>
    <definedName name="qqj">#REF!</definedName>
    <definedName name="qqk" localSheetId="7">[127]!マクロ終了</definedName>
    <definedName name="qqk" localSheetId="15">[127]!マクロ終了</definedName>
    <definedName name="qqk" localSheetId="9">[127]!マクロ終了</definedName>
    <definedName name="qqk" localSheetId="2">[127]!マクロ終了</definedName>
    <definedName name="qqk" localSheetId="41">[127]!マクロ終了</definedName>
    <definedName name="qqk" localSheetId="10">[127]!マクロ終了</definedName>
    <definedName name="qqk" localSheetId="12">[127]!マクロ終了</definedName>
    <definedName name="qqk" localSheetId="1">[127]!マクロ終了</definedName>
    <definedName name="qqk" localSheetId="11">[127]!マクロ終了</definedName>
    <definedName name="qqk" localSheetId="43">[127]!マクロ終了</definedName>
    <definedName name="qqk" localSheetId="22">[127]!マクロ終了</definedName>
    <definedName name="qqk" localSheetId="23">[127]!マクロ終了</definedName>
    <definedName name="qqk" localSheetId="21">[127]!マクロ終了</definedName>
    <definedName name="qqk" localSheetId="30">[127]!マクロ終了</definedName>
    <definedName name="qqk" localSheetId="31">[127]!マクロ終了</definedName>
    <definedName name="qqk" localSheetId="32">[127]!マクロ終了</definedName>
    <definedName name="qqk" localSheetId="33">[127]!マクロ終了</definedName>
    <definedName name="qqk" localSheetId="34">[127]!マクロ終了</definedName>
    <definedName name="qqk" localSheetId="35">[127]!マクロ終了</definedName>
    <definedName name="qqk" localSheetId="36">[127]!マクロ終了</definedName>
    <definedName name="qqk" localSheetId="37">[127]!マクロ終了</definedName>
    <definedName name="qqk" localSheetId="24">[127]!マクロ終了</definedName>
    <definedName name="qqk" localSheetId="25">[127]!マクロ終了</definedName>
    <definedName name="qqk" localSheetId="26">[127]!マクロ終了</definedName>
    <definedName name="qqk" localSheetId="27">[127]!マクロ終了</definedName>
    <definedName name="qqk" localSheetId="28">[127]!マクロ終了</definedName>
    <definedName name="qqk" localSheetId="29">[127]!マクロ終了</definedName>
    <definedName name="qqk" localSheetId="38">[127]!マクロ終了</definedName>
    <definedName name="qqk" localSheetId="0">#N/A</definedName>
    <definedName name="qqk" localSheetId="4">[127]!マクロ終了</definedName>
    <definedName name="qqk" localSheetId="5">[127]!マクロ終了</definedName>
    <definedName name="qqk" localSheetId="13">[127]!マクロ終了</definedName>
    <definedName name="qqk" localSheetId="3">[127]!マクロ終了</definedName>
    <definedName name="qqk" localSheetId="14">[127]!マクロ終了</definedName>
    <definedName name="qqk" localSheetId="17">[127]!マクロ終了</definedName>
    <definedName name="qqk" localSheetId="18">[127]!マクロ終了</definedName>
    <definedName name="qqk" localSheetId="44">[127]!マクロ終了</definedName>
    <definedName name="qqk" localSheetId="39">[127]!マクロ終了</definedName>
    <definedName name="qqk" localSheetId="6">[127]!マクロ終了</definedName>
    <definedName name="qqk" localSheetId="8">[127]!マクロ終了</definedName>
    <definedName name="qqk">[127]!マクロ終了</definedName>
    <definedName name="qql" localSheetId="0">#REF!</definedName>
    <definedName name="qql">#REF!</definedName>
    <definedName name="qqo" localSheetId="0">#REF!</definedName>
    <definedName name="qqo">#REF!</definedName>
    <definedName name="ＱＱＱ" localSheetId="0">#REF!</definedName>
    <definedName name="ＱＱＱ">#REF!</definedName>
    <definedName name="ｑｑｑｑ">#REF!</definedName>
    <definedName name="QQQQASSSDDF" localSheetId="0">全体大項目!QQQQASSSDDF</definedName>
    <definedName name="QQQQASSSDDF">[0]!QQQQASSSDDF</definedName>
    <definedName name="ｑｑｑｑｑ" localSheetId="0">#REF!</definedName>
    <definedName name="ｑｑｑｑｑ">#REF!</definedName>
    <definedName name="qqr" localSheetId="0">#REF!</definedName>
    <definedName name="qqr">#REF!</definedName>
    <definedName name="qqs" localSheetId="7">[128]!マクロ終了</definedName>
    <definedName name="qqs" localSheetId="15">[128]!マクロ終了</definedName>
    <definedName name="qqs" localSheetId="9">[128]!マクロ終了</definedName>
    <definedName name="qqs" localSheetId="2">[128]!マクロ終了</definedName>
    <definedName name="qqs" localSheetId="41">[128]!マクロ終了</definedName>
    <definedName name="qqs" localSheetId="10">[128]!マクロ終了</definedName>
    <definedName name="qqs" localSheetId="12">[128]!マクロ終了</definedName>
    <definedName name="qqs" localSheetId="1">[128]!マクロ終了</definedName>
    <definedName name="qqs" localSheetId="11">[128]!マクロ終了</definedName>
    <definedName name="qqs" localSheetId="43">[128]!マクロ終了</definedName>
    <definedName name="qqs" localSheetId="22">[128]!マクロ終了</definedName>
    <definedName name="qqs" localSheetId="23">[128]!マクロ終了</definedName>
    <definedName name="qqs" localSheetId="21">[128]!マクロ終了</definedName>
    <definedName name="qqs" localSheetId="30">[128]!マクロ終了</definedName>
    <definedName name="qqs" localSheetId="31">[128]!マクロ終了</definedName>
    <definedName name="qqs" localSheetId="32">[128]!マクロ終了</definedName>
    <definedName name="qqs" localSheetId="33">[128]!マクロ終了</definedName>
    <definedName name="qqs" localSheetId="34">[128]!マクロ終了</definedName>
    <definedName name="qqs" localSheetId="35">[128]!マクロ終了</definedName>
    <definedName name="qqs" localSheetId="36">[128]!マクロ終了</definedName>
    <definedName name="qqs" localSheetId="37">[128]!マクロ終了</definedName>
    <definedName name="qqs" localSheetId="24">[128]!マクロ終了</definedName>
    <definedName name="qqs" localSheetId="25">[128]!マクロ終了</definedName>
    <definedName name="qqs" localSheetId="26">[128]!マクロ終了</definedName>
    <definedName name="qqs" localSheetId="27">[128]!マクロ終了</definedName>
    <definedName name="qqs" localSheetId="28">[128]!マクロ終了</definedName>
    <definedName name="qqs" localSheetId="29">[128]!マクロ終了</definedName>
    <definedName name="qqs" localSheetId="38">[128]!マクロ終了</definedName>
    <definedName name="qqs" localSheetId="0">#N/A</definedName>
    <definedName name="qqs" localSheetId="4">[128]!マクロ終了</definedName>
    <definedName name="qqs" localSheetId="5">[128]!マクロ終了</definedName>
    <definedName name="qqs" localSheetId="13">[128]!マクロ終了</definedName>
    <definedName name="qqs" localSheetId="3">[128]!マクロ終了</definedName>
    <definedName name="qqs" localSheetId="14">[128]!マクロ終了</definedName>
    <definedName name="qqs" localSheetId="17">[128]!マクロ終了</definedName>
    <definedName name="qqs" localSheetId="18">[128]!マクロ終了</definedName>
    <definedName name="qqs" localSheetId="44">[128]!マクロ終了</definedName>
    <definedName name="qqs" localSheetId="39">[128]!マクロ終了</definedName>
    <definedName name="qqs" localSheetId="6">[128]!マクロ終了</definedName>
    <definedName name="qqs" localSheetId="8">[128]!マクロ終了</definedName>
    <definedName name="qqs">[128]!マクロ終了</definedName>
    <definedName name="qqt" localSheetId="0">#REF!</definedName>
    <definedName name="qqt">#REF!</definedName>
    <definedName name="qqu" localSheetId="0">#REF!</definedName>
    <definedName name="qqu">#REF!</definedName>
    <definedName name="qqv" localSheetId="0">#REF!</definedName>
    <definedName name="qqv">#REF!</definedName>
    <definedName name="qqw" localSheetId="7">[129]!マクロ終了</definedName>
    <definedName name="qqw" localSheetId="15">[129]!マクロ終了</definedName>
    <definedName name="qqw" localSheetId="9">[129]!マクロ終了</definedName>
    <definedName name="qqw" localSheetId="2">[129]!マクロ終了</definedName>
    <definedName name="qqw" localSheetId="41">[129]!マクロ終了</definedName>
    <definedName name="qqw" localSheetId="10">[129]!マクロ終了</definedName>
    <definedName name="qqw" localSheetId="12">[129]!マクロ終了</definedName>
    <definedName name="qqw" localSheetId="1">[129]!マクロ終了</definedName>
    <definedName name="qqw" localSheetId="11">[129]!マクロ終了</definedName>
    <definedName name="qqw" localSheetId="43">[129]!マクロ終了</definedName>
    <definedName name="qqw" localSheetId="22">[129]!マクロ終了</definedName>
    <definedName name="qqw" localSheetId="23">[129]!マクロ終了</definedName>
    <definedName name="qqw" localSheetId="21">[129]!マクロ終了</definedName>
    <definedName name="qqw" localSheetId="30">[129]!マクロ終了</definedName>
    <definedName name="qqw" localSheetId="31">[129]!マクロ終了</definedName>
    <definedName name="qqw" localSheetId="32">[129]!マクロ終了</definedName>
    <definedName name="qqw" localSheetId="33">[129]!マクロ終了</definedName>
    <definedName name="qqw" localSheetId="34">[129]!マクロ終了</definedName>
    <definedName name="qqw" localSheetId="35">[129]!マクロ終了</definedName>
    <definedName name="qqw" localSheetId="36">[129]!マクロ終了</definedName>
    <definedName name="qqw" localSheetId="37">[129]!マクロ終了</definedName>
    <definedName name="qqw" localSheetId="24">[129]!マクロ終了</definedName>
    <definedName name="qqw" localSheetId="25">[129]!マクロ終了</definedName>
    <definedName name="qqw" localSheetId="26">[129]!マクロ終了</definedName>
    <definedName name="qqw" localSheetId="27">[129]!マクロ終了</definedName>
    <definedName name="qqw" localSheetId="28">[129]!マクロ終了</definedName>
    <definedName name="qqw" localSheetId="29">[129]!マクロ終了</definedName>
    <definedName name="qqw" localSheetId="38">[129]!マクロ終了</definedName>
    <definedName name="qqw" localSheetId="0">#N/A</definedName>
    <definedName name="qqw" localSheetId="4">[129]!マクロ終了</definedName>
    <definedName name="qqw" localSheetId="5">[129]!マクロ終了</definedName>
    <definedName name="qqw" localSheetId="13">[129]!マクロ終了</definedName>
    <definedName name="qqw" localSheetId="3">[129]!マクロ終了</definedName>
    <definedName name="qqw" localSheetId="14">[129]!マクロ終了</definedName>
    <definedName name="qqw" localSheetId="17">[129]!マクロ終了</definedName>
    <definedName name="qqw" localSheetId="18">[129]!マクロ終了</definedName>
    <definedName name="qqw" localSheetId="44">[129]!マクロ終了</definedName>
    <definedName name="qqw" localSheetId="39">[129]!マクロ終了</definedName>
    <definedName name="qqw" localSheetId="6">[129]!マクロ終了</definedName>
    <definedName name="qqw" localSheetId="8">[129]!マクロ終了</definedName>
    <definedName name="qqw">[129]!マクロ終了</definedName>
    <definedName name="qqx" localSheetId="0">#REF!</definedName>
    <definedName name="qqx">#REF!</definedName>
    <definedName name="qqy" localSheetId="0">#REF!</definedName>
    <definedName name="qqy">#REF!</definedName>
    <definedName name="qqz" localSheetId="0">#REF!</definedName>
    <definedName name="qqz">#REF!</definedName>
    <definedName name="qr" localSheetId="0">全体大項目!qr</definedName>
    <definedName name="qr">#N/A</definedName>
    <definedName name="qs" localSheetId="0">全体大項目!qs</definedName>
    <definedName name="qs">#N/A</definedName>
    <definedName name="qt" localSheetId="0" hidden="1">#REF!</definedName>
    <definedName name="qt" hidden="1">#REF!</definedName>
    <definedName name="qu" localSheetId="0">#REF!</definedName>
    <definedName name="qu">#REF!</definedName>
    <definedName name="qv" localSheetId="0">全体大項目!qv</definedName>
    <definedName name="qv">#N/A</definedName>
    <definedName name="QW" localSheetId="0">#REF!</definedName>
    <definedName name="QW">#REF!</definedName>
    <definedName name="qx" localSheetId="0">全体大項目!qx</definedName>
    <definedName name="qx">#N/A</definedName>
    <definedName name="qy" localSheetId="0">#REF!</definedName>
    <definedName name="qy">#REF!</definedName>
    <definedName name="qz" localSheetId="0">全体大項目!qz</definedName>
    <definedName name="qz">#N/A</definedName>
    <definedName name="qｱ" localSheetId="0">全体大項目!qｱ</definedName>
    <definedName name="qｱ">#N/A</definedName>
    <definedName name="ＱうぇＲちゅい" localSheetId="0">#REF!</definedName>
    <definedName name="ＱうぇＲちゅい">#REF!</definedName>
    <definedName name="Q中止" localSheetId="0">#REF!</definedName>
    <definedName name="Q中止">#REF!</definedName>
    <definedName name="R_" localSheetId="0">#REF!</definedName>
    <definedName name="R_">#REF!</definedName>
    <definedName name="rb">#REF!</definedName>
    <definedName name="ＲＣ階段撤去" localSheetId="7">[0]!Module1.外部名前</definedName>
    <definedName name="ＲＣ階段撤去" localSheetId="15">[0]!Module1.外部名前</definedName>
    <definedName name="ＲＣ階段撤去" localSheetId="9">[0]!Module1.外部名前</definedName>
    <definedName name="ＲＣ階段撤去" localSheetId="2">[0]!Module1.外部名前</definedName>
    <definedName name="ＲＣ階段撤去" localSheetId="41">[0]!Module1.外部名前</definedName>
    <definedName name="ＲＣ階段撤去" localSheetId="10">[0]!Module1.外部名前</definedName>
    <definedName name="ＲＣ階段撤去" localSheetId="12">[0]!Module1.外部名前</definedName>
    <definedName name="ＲＣ階段撤去" localSheetId="1">[0]!Module1.外部名前</definedName>
    <definedName name="ＲＣ階段撤去" localSheetId="11">[0]!Module1.外部名前</definedName>
    <definedName name="ＲＣ階段撤去" localSheetId="22">[0]!Module1.外部名前</definedName>
    <definedName name="ＲＣ階段撤去" localSheetId="23">[0]!Module1.外部名前</definedName>
    <definedName name="ＲＣ階段撤去" localSheetId="30">[0]!Module1.外部名前</definedName>
    <definedName name="ＲＣ階段撤去" localSheetId="31">[0]!Module1.外部名前</definedName>
    <definedName name="ＲＣ階段撤去" localSheetId="32">[0]!Module1.外部名前</definedName>
    <definedName name="ＲＣ階段撤去" localSheetId="33">[0]!Module1.外部名前</definedName>
    <definedName name="ＲＣ階段撤去" localSheetId="34">[0]!Module1.外部名前</definedName>
    <definedName name="ＲＣ階段撤去" localSheetId="35">[0]!Module1.外部名前</definedName>
    <definedName name="ＲＣ階段撤去" localSheetId="36">[0]!Module1.外部名前</definedName>
    <definedName name="ＲＣ階段撤去" localSheetId="37">[0]!Module1.外部名前</definedName>
    <definedName name="ＲＣ階段撤去" localSheetId="25">[0]!Module1.外部名前</definedName>
    <definedName name="ＲＣ階段撤去" localSheetId="26">[0]!Module1.外部名前</definedName>
    <definedName name="ＲＣ階段撤去" localSheetId="27">[0]!Module1.外部名前</definedName>
    <definedName name="ＲＣ階段撤去" localSheetId="28">[0]!Module1.外部名前</definedName>
    <definedName name="ＲＣ階段撤去" localSheetId="29">[0]!Module1.外部名前</definedName>
    <definedName name="ＲＣ階段撤去" localSheetId="38">[0]!Module1.外部名前</definedName>
    <definedName name="ＲＣ階段撤去" localSheetId="0">[0]!Module1.外部名前</definedName>
    <definedName name="ＲＣ階段撤去" localSheetId="4">[0]!Module1.外部名前</definedName>
    <definedName name="ＲＣ階段撤去" localSheetId="5">[0]!Module1.外部名前</definedName>
    <definedName name="ＲＣ階段撤去" localSheetId="13">[0]!Module1.外部名前</definedName>
    <definedName name="ＲＣ階段撤去" localSheetId="3">[0]!Module1.外部名前</definedName>
    <definedName name="ＲＣ階段撤去" localSheetId="14">[0]!Module1.外部名前</definedName>
    <definedName name="ＲＣ階段撤去" localSheetId="17">[0]!Module1.外部名前</definedName>
    <definedName name="ＲＣ階段撤去" localSheetId="18">[0]!Module1.外部名前</definedName>
    <definedName name="ＲＣ階段撤去" localSheetId="44">[0]!Module1.外部名前</definedName>
    <definedName name="ＲＣ階段撤去" localSheetId="39">[0]!Module1.外部名前</definedName>
    <definedName name="ＲＣ階段撤去" localSheetId="6">[0]!Module1.外部名前</definedName>
    <definedName name="ＲＣ階段撤去" localSheetId="8">[0]!Module1.外部名前</definedName>
    <definedName name="ＲＣ階段撤去">[0]!Module1.外部名前</definedName>
    <definedName name="RD" localSheetId="0">#REF!</definedName>
    <definedName name="RD">#REF!</definedName>
    <definedName name="RE" localSheetId="0">#REF!</definedName>
    <definedName name="RE">#REF!</definedName>
    <definedName name="RECORD" localSheetId="0">#REF!</definedName>
    <definedName name="RECORD">#REF!</definedName>
    <definedName name="Record4" localSheetId="0">全体大項目!Record4</definedName>
    <definedName name="Record4">#N/A</definedName>
    <definedName name="record5" localSheetId="0">全体大項目!record5</definedName>
    <definedName name="record5">#N/A</definedName>
    <definedName name="_xlnm.Recorder" localSheetId="0">#REF!</definedName>
    <definedName name="_xlnm.Recorder">#REF!</definedName>
    <definedName name="rh" localSheetId="0">#REF!</definedName>
    <definedName name="rh">#REF!</definedName>
    <definedName name="RIGHT">#N/A</definedName>
    <definedName name="ROU1A" localSheetId="0">#REF!</definedName>
    <definedName name="ROU1A">#REF!</definedName>
    <definedName name="ROU1B" localSheetId="0">#REF!</definedName>
    <definedName name="ROU1B">#REF!</definedName>
    <definedName name="ROU2A" localSheetId="0">#REF!</definedName>
    <definedName name="ROU2A">#REF!</definedName>
    <definedName name="ROU2B">#REF!</definedName>
    <definedName name="ROU3A">#REF!</definedName>
    <definedName name="ROU3B">#REF!</definedName>
    <definedName name="ROUP1A">#REF!</definedName>
    <definedName name="ROUP2A">#REF!</definedName>
    <definedName name="RR" localSheetId="0" hidden="1">{"'電灯ｺﾝｾﾝﾄ'!$C$88"}</definedName>
    <definedName name="RR" hidden="1">{"'電灯ｺﾝｾﾝﾄ'!$C$88"}</definedName>
    <definedName name="RR_1" localSheetId="0">{"'電灯ｺﾝｾﾝﾄ'!$C$88"}</definedName>
    <definedName name="RR_1">{"'電灯ｺﾝｾﾝﾄ'!$C$88"}</definedName>
    <definedName name="ＲＲＲ">#REF!</definedName>
    <definedName name="ＲＲＴ">#REF!</definedName>
    <definedName name="RSW4L">#REF!</definedName>
    <definedName name="RSW5L">#REF!</definedName>
    <definedName name="RSW6L">#REF!</definedName>
    <definedName name="RT" localSheetId="0">全体大項目!RT</definedName>
    <definedName name="RT">[0]!RT</definedName>
    <definedName name="ruika" localSheetId="0">#REF!</definedName>
    <definedName name="ruika">#REF!</definedName>
    <definedName name="RWQ" localSheetId="0">#REF!</definedName>
    <definedName name="RWQ">#REF!</definedName>
    <definedName name="ryb" localSheetId="0">全体大項目!ryb</definedName>
    <definedName name="ryb">#N/A</definedName>
    <definedName name="ｒて" localSheetId="0">#REF!</definedName>
    <definedName name="ｒて">#REF!</definedName>
    <definedName name="R範囲" localSheetId="0">#REF!</definedName>
    <definedName name="R範囲">#REF!</definedName>
    <definedName name="ｓ" localSheetId="0">#REF!</definedName>
    <definedName name="ｓ">#REF!</definedName>
    <definedName name="S_1" localSheetId="0">#REF!</definedName>
    <definedName name="S_1">[130]細目別内訳!#REF!</definedName>
    <definedName name="S_2" localSheetId="0">#REF!</definedName>
    <definedName name="S_2">[130]細目別内訳!#REF!</definedName>
    <definedName name="S_3" localSheetId="0">#REF!</definedName>
    <definedName name="S_3">[130]細目別内訳!#REF!</definedName>
    <definedName name="S_4" localSheetId="0">#REF!</definedName>
    <definedName name="S_4">[130]細目別内訳!#REF!</definedName>
    <definedName name="S_B" localSheetId="0">#REF!</definedName>
    <definedName name="S_B">#REF!</definedName>
    <definedName name="S_BK1" localSheetId="0">#REF!</definedName>
    <definedName name="S_BK1">#REF!</definedName>
    <definedName name="S_BK2">#REF!</definedName>
    <definedName name="S_BK3">#REF!</definedName>
    <definedName name="S_BKKA">#REF!</definedName>
    <definedName name="S_BKKE">#REF!</definedName>
    <definedName name="S_BKKM">#REF!</definedName>
    <definedName name="S_C">#REF!</definedName>
    <definedName name="S_CK1">#REF!</definedName>
    <definedName name="S_CK2">#REF!</definedName>
    <definedName name="S_CK3">#REF!</definedName>
    <definedName name="S_CKKA">#REF!</definedName>
    <definedName name="S_CKKE">#REF!</definedName>
    <definedName name="S_CKKM">#REF!</definedName>
    <definedName name="S_MENU1">#REF!</definedName>
    <definedName name="S_PB">#REF!</definedName>
    <definedName name="S_PC">#REF!</definedName>
    <definedName name="S_率機">#REF!</definedName>
    <definedName name="S_率建">#REF!</definedName>
    <definedName name="S_率電">#REF!</definedName>
    <definedName name="S_率搬">#REF!</definedName>
    <definedName name="SA">#REF!</definedName>
    <definedName name="SAB">#REF!</definedName>
    <definedName name="SAF">#REF!</definedName>
    <definedName name="sai">#REF!</definedName>
    <definedName name="saimoku" localSheetId="0">'[131]内訳書 '!#REF!</definedName>
    <definedName name="saimoku">'[132]内訳書 '!#REF!</definedName>
    <definedName name="SAIYOU" localSheetId="0">#REF!</definedName>
    <definedName name="SAIYOU">#REF!</definedName>
    <definedName name="saiyouその２" localSheetId="0">#REF!</definedName>
    <definedName name="saiyouその２">#REF!</definedName>
    <definedName name="saizu" localSheetId="0">#REF!</definedName>
    <definedName name="saizu">#REF!</definedName>
    <definedName name="se" localSheetId="7">[0]!Module1.外部名前</definedName>
    <definedName name="se" localSheetId="15">[0]!Module1.外部名前</definedName>
    <definedName name="se" localSheetId="9">[0]!Module1.外部名前</definedName>
    <definedName name="se" localSheetId="2">[0]!Module1.外部名前</definedName>
    <definedName name="se" localSheetId="10">[0]!Module1.外部名前</definedName>
    <definedName name="se" localSheetId="12">[0]!Module1.外部名前</definedName>
    <definedName name="se" localSheetId="1">[0]!Module1.外部名前</definedName>
    <definedName name="se" localSheetId="11">[0]!Module1.外部名前</definedName>
    <definedName name="se" localSheetId="0">[0]!Module1.外部名前</definedName>
    <definedName name="se" localSheetId="4">[0]!Module1.外部名前</definedName>
    <definedName name="se" localSheetId="5">[0]!Module1.外部名前</definedName>
    <definedName name="se" localSheetId="13">[0]!Module1.外部名前</definedName>
    <definedName name="se" localSheetId="3">[0]!Module1.外部名前</definedName>
    <definedName name="se" localSheetId="14">[0]!Module1.外部名前</definedName>
    <definedName name="se" localSheetId="17">[0]!Module1.外部名前</definedName>
    <definedName name="se" localSheetId="18">[0]!Module1.外部名前</definedName>
    <definedName name="se" localSheetId="6">[0]!Module1.外部名前</definedName>
    <definedName name="se" localSheetId="8">[0]!Module1.外部名前</definedName>
    <definedName name="se">[0]!Module1.外部名前</definedName>
    <definedName name="SE_K">#N/A</definedName>
    <definedName name="SEIGYO" localSheetId="0">#REF!</definedName>
    <definedName name="SEIGYO">#REF!</definedName>
    <definedName name="sekei" localSheetId="0">#REF!</definedName>
    <definedName name="sekei">#REF!</definedName>
    <definedName name="seki" localSheetId="0">#REF!</definedName>
    <definedName name="seki">#REF!</definedName>
    <definedName name="setubi">#REF!</definedName>
    <definedName name="ＳＥＶＥＮ" localSheetId="0">[86]部屋名!#REF!</definedName>
    <definedName name="ＳＥＶＥＮ">[87]部屋名!#REF!</definedName>
    <definedName name="ｓｆｄ" localSheetId="0">#REF!</definedName>
    <definedName name="ｓｆｄ">#REF!</definedName>
    <definedName name="sgh" localSheetId="0">全体大項目!sgh</definedName>
    <definedName name="sgh">#N/A</definedName>
    <definedName name="sheet" localSheetId="0" hidden="1">{"'電灯ｺﾝｾﾝﾄ'!$C$88"}</definedName>
    <definedName name="sheet" hidden="1">{"'電灯ｺﾝｾﾝﾄ'!$C$88"}</definedName>
    <definedName name="sheet_1" localSheetId="0">{"'電灯ｺﾝｾﾝﾄ'!$C$88"}</definedName>
    <definedName name="sheet_1">{"'電灯ｺﾝｾﾝﾄ'!$C$88"}</definedName>
    <definedName name="sheet1" localSheetId="0" hidden="1">{"'電灯ｺﾝｾﾝﾄ'!$C$88"}</definedName>
    <definedName name="sheet1" hidden="1">{"'電灯ｺﾝｾﾝﾄ'!$C$88"}</definedName>
    <definedName name="sheet1_1" localSheetId="0">{"'電灯ｺﾝｾﾝﾄ'!$C$88"}</definedName>
    <definedName name="sheet1_1">{"'電灯ｺﾝｾﾝﾄ'!$C$88"}</definedName>
    <definedName name="ｓｈｓｒｇｄ" localSheetId="0" hidden="1">{"'電灯ｺﾝｾﾝﾄ'!$C$88"}</definedName>
    <definedName name="ｓｈｓｒｇｄ" hidden="1">{"'電灯ｺﾝｾﾝﾄ'!$C$88"}</definedName>
    <definedName name="si" localSheetId="0">#REF!</definedName>
    <definedName name="si">#REF!</definedName>
    <definedName name="ＳＩＸ" localSheetId="0">[86]部屋名!#REF!</definedName>
    <definedName name="ＳＩＸ">[87]部屋名!#REF!</definedName>
    <definedName name="siza" localSheetId="0">#REF!</definedName>
    <definedName name="siza">#REF!</definedName>
    <definedName name="SIZAI" localSheetId="0">#REF!</definedName>
    <definedName name="SIZAI">#REF!</definedName>
    <definedName name="SIZE_B4" localSheetId="0">#REF!</definedName>
    <definedName name="SIZE_B4">#REF!</definedName>
    <definedName name="SIZE_B5">#REF!</definedName>
    <definedName name="SIZE_MENU">#REF!</definedName>
    <definedName name="SMENU">#REF!</definedName>
    <definedName name="so" localSheetId="0">全体大項目!so</definedName>
    <definedName name="so">#N/A</definedName>
    <definedName name="SONO" localSheetId="0">#REF!</definedName>
    <definedName name="SONO">#REF!</definedName>
    <definedName name="SONO1" localSheetId="0">#REF!</definedName>
    <definedName name="SONO1">#REF!</definedName>
    <definedName name="SORT1" localSheetId="0">#REF!</definedName>
    <definedName name="SORT1">#REF!</definedName>
    <definedName name="SORT1_SUB">#REF!</definedName>
    <definedName name="sort124" hidden="1">#REF!</definedName>
    <definedName name="SORT2">#REF!</definedName>
    <definedName name="SORT2_SUB">#REF!</definedName>
    <definedName name="SOUGOU" hidden="1">#REF!</definedName>
    <definedName name="sp" localSheetId="0">全体大項目!sp</definedName>
    <definedName name="sp">#N/A</definedName>
    <definedName name="sq" localSheetId="0">全体大項目!sq</definedName>
    <definedName name="sq">#N/A</definedName>
    <definedName name="sr" localSheetId="7">[0]!Module1.外部名前</definedName>
    <definedName name="sr" localSheetId="15">[0]!Module1.外部名前</definedName>
    <definedName name="sr" localSheetId="9">[0]!Module1.外部名前</definedName>
    <definedName name="sr" localSheetId="2">[0]!Module1.外部名前</definedName>
    <definedName name="sr" localSheetId="41">[0]!Module1.外部名前</definedName>
    <definedName name="sr" localSheetId="10">[0]!Module1.外部名前</definedName>
    <definedName name="sr" localSheetId="12">[0]!Module1.外部名前</definedName>
    <definedName name="sr" localSheetId="1">[0]!Module1.外部名前</definedName>
    <definedName name="sr" localSheetId="11">[0]!Module1.外部名前</definedName>
    <definedName name="sr" localSheetId="43">[0]!Module1.外部名前</definedName>
    <definedName name="sr" localSheetId="22">[0]!Module1.外部名前</definedName>
    <definedName name="sr" localSheetId="23">[0]!Module1.外部名前</definedName>
    <definedName name="sr" localSheetId="21">[0]!Module1.外部名前</definedName>
    <definedName name="sr" localSheetId="30">[0]!Module1.外部名前</definedName>
    <definedName name="sr" localSheetId="31">[0]!Module1.外部名前</definedName>
    <definedName name="sr" localSheetId="32">[0]!Module1.外部名前</definedName>
    <definedName name="sr" localSheetId="33">[0]!Module1.外部名前</definedName>
    <definedName name="sr" localSheetId="34">[0]!Module1.外部名前</definedName>
    <definedName name="sr" localSheetId="35">[0]!Module1.外部名前</definedName>
    <definedName name="sr" localSheetId="36">[0]!Module1.外部名前</definedName>
    <definedName name="sr" localSheetId="37">[0]!Module1.外部名前</definedName>
    <definedName name="sr" localSheetId="24">[0]!Module1.外部名前</definedName>
    <definedName name="sr" localSheetId="25">[0]!Module1.外部名前</definedName>
    <definedName name="sr" localSheetId="26">[0]!Module1.外部名前</definedName>
    <definedName name="sr" localSheetId="27">[0]!Module1.外部名前</definedName>
    <definedName name="sr" localSheetId="28">[0]!Module1.外部名前</definedName>
    <definedName name="sr" localSheetId="29">[0]!Module1.外部名前</definedName>
    <definedName name="sr" localSheetId="38">[0]!Module1.外部名前</definedName>
    <definedName name="sr" localSheetId="0">[0]!Module1.外部名前</definedName>
    <definedName name="sr" localSheetId="4">[0]!Module1.外部名前</definedName>
    <definedName name="sr" localSheetId="5">[0]!Module1.外部名前</definedName>
    <definedName name="sr" localSheetId="13">[0]!Module1.外部名前</definedName>
    <definedName name="sr" localSheetId="3">[0]!Module1.外部名前</definedName>
    <definedName name="sr" localSheetId="14">[0]!Module1.外部名前</definedName>
    <definedName name="sr" localSheetId="17">[0]!Module1.外部名前</definedName>
    <definedName name="sr" localSheetId="18">[0]!Module1.外部名前</definedName>
    <definedName name="sr" localSheetId="44">[0]!Module1.外部名前</definedName>
    <definedName name="sr" localSheetId="39">[0]!Module1.外部名前</definedName>
    <definedName name="sr" localSheetId="6">[0]!Module1.外部名前</definedName>
    <definedName name="sr" localSheetId="8">[0]!Module1.外部名前</definedName>
    <definedName name="sr">[0]!Module1.外部名前</definedName>
    <definedName name="ｓｒｔｈｒｓｔ" localSheetId="0">#REF!</definedName>
    <definedName name="ｓｒｔｈｒｓｔ">#REF!</definedName>
    <definedName name="ｓｒｔｈｓｒ" localSheetId="0">#REF!</definedName>
    <definedName name="ｓｒｔｈｓｒ">#REF!</definedName>
    <definedName name="SS" localSheetId="0" hidden="1">{"'電灯ｺﾝｾﾝﾄ'!$C$88"}</definedName>
    <definedName name="SS" hidden="1">{"'電灯ｺﾝｾﾝﾄ'!$C$88"}</definedName>
    <definedName name="SS_1" localSheetId="0">{"'電灯ｺﾝｾﾝﾄ'!$C$88"}</definedName>
    <definedName name="SS_1">{"'電灯ｺﾝｾﾝﾄ'!$C$88"}</definedName>
    <definedName name="ＳＳ1" localSheetId="0" hidden="1">{"'電灯ｺﾝｾﾝﾄ'!$C$88"}</definedName>
    <definedName name="ＳＳ1" hidden="1">{"'電灯ｺﾝｾﾝﾄ'!$C$88"}</definedName>
    <definedName name="ＳＳＳ" localSheetId="0">{"'電灯ｺﾝｾﾝﾄ'!$C$88"}</definedName>
    <definedName name="ＳＳＳ">{"'電灯ｺﾝｾﾝﾄ'!$C$88"}</definedName>
    <definedName name="SSSSSSSSSSSS">#REF!</definedName>
    <definedName name="SSSSSSSSSSSSSSSSSSSSSSSSSSSSSS">#REF!</definedName>
    <definedName name="st" localSheetId="0">全体大項目!st</definedName>
    <definedName name="st">#N/A</definedName>
    <definedName name="STC11D" localSheetId="0">#REF!</definedName>
    <definedName name="STC11D">#REF!</definedName>
    <definedName name="STC21D" localSheetId="0">#REF!</definedName>
    <definedName name="STC21D">#REF!</definedName>
    <definedName name="ｓｔｈｒｓｇｒｔ" localSheetId="0">#REF!</definedName>
    <definedName name="ｓｔｈｒｓｇｒｔ">#REF!</definedName>
    <definedName name="ｓｔｈｓｒｔｈｒｔｈｔｒ">#REF!</definedName>
    <definedName name="STNMTBL">#REF!</definedName>
    <definedName name="ＳＵ" localSheetId="0" hidden="1">{"'電灯ｺﾝｾﾝﾄ'!$C$88"}</definedName>
    <definedName name="ＳＵ" hidden="1">{"'電灯ｺﾝｾﾝﾄ'!$C$88"}</definedName>
    <definedName name="SUB">#REF!</definedName>
    <definedName name="SUB_2">#REF!</definedName>
    <definedName name="SUB_F1" localSheetId="0">'[124]複合 (電線管)'!$B$7</definedName>
    <definedName name="SUB_F1">'[125]複合 (電線管)'!$B$7</definedName>
    <definedName name="SUB_F10" localSheetId="0">'[124]複合 (電線管)'!$B$19</definedName>
    <definedName name="SUB_F10">'[125]複合 (電線管)'!$B$19</definedName>
    <definedName name="SUB_F20" localSheetId="0">'[124]複合 (電線管)'!$B$34</definedName>
    <definedName name="SUB_F20">'[125]複合 (電線管)'!$B$34</definedName>
    <definedName name="SUB_F6" localSheetId="0">'[124]複合 (電線管)'!$B$14</definedName>
    <definedName name="SUB_F6">'[125]複合 (電線管)'!$B$14</definedName>
    <definedName name="SUB_G1" localSheetId="0">'[124]複合 (電線管)'!$B$706</definedName>
    <definedName name="SUB_G1">'[125]複合 (電線管)'!$B$706</definedName>
    <definedName name="SUB_G6" localSheetId="0">'[124]複合 (電線管)'!$B$713</definedName>
    <definedName name="SUB_G6">'[125]複合 (電線管)'!$B$713</definedName>
    <definedName name="SUB_M1" localSheetId="0">'[124]複合 (電線管)'!$A$477</definedName>
    <definedName name="SUB_M1">'[125]複合 (電線管)'!$A$477</definedName>
    <definedName name="SUB_M2" localSheetId="0">'[124]複合 (電線管)'!$A$503</definedName>
    <definedName name="SUB_M2">'[125]複合 (電線管)'!$A$503</definedName>
    <definedName name="SUB_O1" localSheetId="0">'[124]複合 (電線管)'!$A$445</definedName>
    <definedName name="SUB_O1">'[125]複合 (電線管)'!$A$445</definedName>
    <definedName name="SUB_O2" localSheetId="0">'[124]複合 (電線管)'!$A$452</definedName>
    <definedName name="SUB_O2">'[125]複合 (電線管)'!$A$452</definedName>
    <definedName name="SUB_P1" localSheetId="0">'[124]複合 (電線管)'!$A$421</definedName>
    <definedName name="SUB_P1">'[125]複合 (電線管)'!$A$421</definedName>
    <definedName name="SUB_P2" localSheetId="0">'[124]複合 (電線管)'!$A$428</definedName>
    <definedName name="SUB_P2">'[125]複合 (電線管)'!$A$428</definedName>
    <definedName name="SUB_T1" localSheetId="0">'[124]複合 (電線管)'!$A$362</definedName>
    <definedName name="SUB_T1">'[125]複合 (電線管)'!$A$362</definedName>
    <definedName name="SUB_T2" localSheetId="0">'[124]複合 (電線管)'!$A$390</definedName>
    <definedName name="SUB_T2">'[125]複合 (電線管)'!$A$390</definedName>
    <definedName name="SUB0">#N/A</definedName>
    <definedName name="SUBC" localSheetId="0">[20]科目!#REF!</definedName>
    <definedName name="SUBC">[21]科目!#REF!</definedName>
    <definedName name="SUBC2" localSheetId="0">[20]科目!#REF!</definedName>
    <definedName name="SUBC2">[21]科目!#REF!</definedName>
    <definedName name="ＳＵＳＡＫＩ" localSheetId="0" hidden="1">{"'電灯ｺﾝｾﾝﾄ'!$C$88"}</definedName>
    <definedName name="ＳＵＳＡＫＩ" hidden="1">{"'電灯ｺﾝｾﾝﾄ'!$C$88"}</definedName>
    <definedName name="susはつり補修屋内一般" localSheetId="0">#REF!</definedName>
    <definedName name="susはつり補修屋内一般">[78]SUS!$B$116:$T$119</definedName>
    <definedName name="susはつり補修機械室・便所" localSheetId="0">#REF!</definedName>
    <definedName name="susはつり補修機械室・便所">[78]SUS!$B$122:$T$125</definedName>
    <definedName name="sus屋外配管" localSheetId="0">#REF!</definedName>
    <definedName name="sus屋外配管">[78]SUS!$B$18:$T$21</definedName>
    <definedName name="SUS屋内" localSheetId="0">#REF!</definedName>
    <definedName name="SUS屋内">#REF!</definedName>
    <definedName name="sus屋内一般配管" localSheetId="0">#REF!</definedName>
    <definedName name="sus屋内一般配管">[78]SUS!$B$6:$T$9</definedName>
    <definedName name="sus機械室・便所配管" localSheetId="0">#REF!</definedName>
    <definedName name="sus機械室・便所配管">[78]SUS!$B$12:$T$15</definedName>
    <definedName name="sus継手屋外配管" localSheetId="0">#REF!</definedName>
    <definedName name="sus継手屋外配管">[78]SUS!$B$41:$T$44</definedName>
    <definedName name="sus継手屋内一般" localSheetId="0">#REF!</definedName>
    <definedName name="sus継手屋内一般">[78]SUS!$B$29:$T$32</definedName>
    <definedName name="sus継手機械室・便所" localSheetId="0">#REF!</definedName>
    <definedName name="sus継手機械室・便所">[78]SUS!$B$35:$T$38</definedName>
    <definedName name="sus継手地中" localSheetId="0">#REF!</definedName>
    <definedName name="sus継手地中">[78]SUS!$B$47:$T$49</definedName>
    <definedName name="sus支持金物屋外" localSheetId="0">#REF!</definedName>
    <definedName name="sus支持金物屋外">[78]SUS!$B$87:$T$90</definedName>
    <definedName name="sus支持金物屋内一般" localSheetId="0">#REF!</definedName>
    <definedName name="sus支持金物屋内一般">[78]SUS!$B$75:$T$78</definedName>
    <definedName name="sus支持金物機械室・便所" localSheetId="0">#REF!</definedName>
    <definedName name="sus支持金物機械室・便所">[78]SUS!$B$81:$T$84</definedName>
    <definedName name="SUS据付" localSheetId="0">#REF!</definedName>
    <definedName name="SUS据付">#REF!</definedName>
    <definedName name="sus接合材屋外" localSheetId="0">#REF!</definedName>
    <definedName name="sus接合材屋外">[78]SUS!$B$64:$T$67</definedName>
    <definedName name="sus接合材屋内一般" localSheetId="0">#REF!</definedName>
    <definedName name="sus接合材屋内一般">[78]SUS!$B$52:$T$55</definedName>
    <definedName name="sus接合材機械室・便所" localSheetId="0">#REF!</definedName>
    <definedName name="sus接合材機械室・便所">[78]SUS!$B$58:$T$61</definedName>
    <definedName name="sus接合材地中" localSheetId="0">#REF!</definedName>
    <definedName name="sus接合材地中">[78]SUS!$B$70:$T$72</definedName>
    <definedName name="sus地中配管" localSheetId="0">#REF!</definedName>
    <definedName name="sus地中配管">[78]SUS!$B$24:$T$26</definedName>
    <definedName name="sus配管工屋外" localSheetId="0">#REF!</definedName>
    <definedName name="sus配管工屋外">[78]SUS!$B$105:$T$108</definedName>
    <definedName name="sus配管工屋内一般" localSheetId="0">#REF!</definedName>
    <definedName name="sus配管工屋内一般">[78]SUS!$B$93:$T$96</definedName>
    <definedName name="sus配管工機械室・便所" localSheetId="0">#REF!</definedName>
    <definedName name="sus配管工機械室・便所">[78]SUS!$B$99:$T$102</definedName>
    <definedName name="sus配管工地中" localSheetId="0">#REF!</definedName>
    <definedName name="sus配管工地中">[78]SUS!$B$111:$T$113</definedName>
    <definedName name="sus列" localSheetId="0">#REF!</definedName>
    <definedName name="sus列">[78]SUS!$B$4:$T$5</definedName>
    <definedName name="SUZE_B5" localSheetId="0">#REF!</definedName>
    <definedName name="SUZE_B5">[133]動力盤!#REF!</definedName>
    <definedName name="SVHLP" localSheetId="0">#REF!</definedName>
    <definedName name="SVHLP">#REF!</definedName>
    <definedName name="sw" localSheetId="0">全体大項目!sw</definedName>
    <definedName name="sw">#N/A</definedName>
    <definedName name="sy" localSheetId="0">全体大項目!sy</definedName>
    <definedName name="sy">#N/A</definedName>
    <definedName name="SYOA" localSheetId="0">#REF!</definedName>
    <definedName name="SYOA">#REF!</definedName>
    <definedName name="SYOB1" localSheetId="0">#REF!</definedName>
    <definedName name="SYOB1">#REF!</definedName>
    <definedName name="SYOB2" localSheetId="0">#REF!</definedName>
    <definedName name="SYOB2">#REF!</definedName>
    <definedName name="SYOC">#REF!</definedName>
    <definedName name="SYOD">#REF!</definedName>
    <definedName name="SYOE1">#REF!</definedName>
    <definedName name="SYOE2">#REF!</definedName>
    <definedName name="SYOF1">#REF!</definedName>
    <definedName name="SYOG">#REF!</definedName>
    <definedName name="SYOH1">#REF!</definedName>
    <definedName name="SYOH2">#REF!</definedName>
    <definedName name="SYOJ">#REF!</definedName>
    <definedName name="SYOK">#REF!</definedName>
    <definedName name="SYOL">#REF!</definedName>
    <definedName name="SYOM">#REF!</definedName>
    <definedName name="SYON">#REF!</definedName>
    <definedName name="SYOO">#REF!</definedName>
    <definedName name="SYOP">#REF!</definedName>
    <definedName name="SYOR">#REF!</definedName>
    <definedName name="SYOS">#REF!</definedName>
    <definedName name="SYOT">#REF!</definedName>
    <definedName name="SYOU">#REF!</definedName>
    <definedName name="SYOU1">#N/A</definedName>
    <definedName name="SYOUKEI1">#N/A</definedName>
    <definedName name="SYOUKEI2">#N/A</definedName>
    <definedName name="SYOUKEI3">#N/A</definedName>
    <definedName name="SYOUKEI4">#N/A</definedName>
    <definedName name="SYOUKEI5">#N/A</definedName>
    <definedName name="SYOUKEI6">#N/A</definedName>
    <definedName name="SYOUKEI7">#N/A</definedName>
    <definedName name="SYOUMEI">#N/A</definedName>
    <definedName name="SYOV" localSheetId="0">#REF!</definedName>
    <definedName name="SYOV">#REF!</definedName>
    <definedName name="SYOW" localSheetId="0">#REF!</definedName>
    <definedName name="SYOW">#REF!</definedName>
    <definedName name="SYOX" localSheetId="0">#REF!</definedName>
    <definedName name="SYOX">#REF!</definedName>
    <definedName name="SYOY">#REF!</definedName>
    <definedName name="SYOZ">#REF!</definedName>
    <definedName name="SYOあ">#REF!</definedName>
    <definedName name="SYOい">#REF!</definedName>
    <definedName name="SYOう１">[134]複合!#REF!</definedName>
    <definedName name="SYOう２" localSheetId="0">#REF!</definedName>
    <definedName name="SYOう２">#REF!</definedName>
    <definedName name="SYOえ" localSheetId="0">#REF!</definedName>
    <definedName name="SYOえ">#REF!</definedName>
    <definedName name="SYOお" localSheetId="0">#REF!</definedName>
    <definedName name="SYOお">#REF!</definedName>
    <definedName name="SYOか">#REF!</definedName>
    <definedName name="SYOく">#REF!</definedName>
    <definedName name="syuzai" localSheetId="0">#REF!</definedName>
    <definedName name="syuzai">[100]主要材料H13!$A$4:$E$3116</definedName>
    <definedName name="Ｓ造" localSheetId="0">#REF!</definedName>
    <definedName name="Ｓ造">[36]ｺﾝｸﾘｰﾄ統計!#REF!</definedName>
    <definedName name="Ｔ" localSheetId="0">#REF!</definedName>
    <definedName name="T" hidden="1">{"'電灯ｺﾝｾﾝﾄ'!$C$88"}</definedName>
    <definedName name="T_1" localSheetId="0">#REF!</definedName>
    <definedName name="T_1">[130]細目別内訳!#REF!</definedName>
    <definedName name="T_10" localSheetId="0">#REF!</definedName>
    <definedName name="T_10">#REF!</definedName>
    <definedName name="T_11" localSheetId="0">#REF!</definedName>
    <definedName name="T_11">#REF!</definedName>
    <definedName name="T_12">#REF!</definedName>
    <definedName name="T_2" localSheetId="0">#REF!</definedName>
    <definedName name="T_2">[130]細目別内訳!#REF!</definedName>
    <definedName name="T_3" localSheetId="0">#REF!</definedName>
    <definedName name="T_3">#REF!</definedName>
    <definedName name="T_4" localSheetId="0">#REF!</definedName>
    <definedName name="T_4">#REF!</definedName>
    <definedName name="T_5">#REF!</definedName>
    <definedName name="T_6">#REF!</definedName>
    <definedName name="T_7">#REF!</definedName>
    <definedName name="T_8">#REF!</definedName>
    <definedName name="T_9">#REF!</definedName>
    <definedName name="T1A">[111]比較!$O$16</definedName>
    <definedName name="T1B">[111]比較!$O$17</definedName>
    <definedName name="T2A">[111]比較!$O$18</definedName>
    <definedName name="T2B">[111]比較!$O$19</definedName>
    <definedName name="T3A">[111]比較!$O$20</definedName>
    <definedName name="T3B">[111]比較!$O$21</definedName>
    <definedName name="table1" localSheetId="0">#REF!</definedName>
    <definedName name="table1">#REF!</definedName>
    <definedName name="table11" localSheetId="0">#REF!</definedName>
    <definedName name="table11">#REF!</definedName>
    <definedName name="table12">#REF!</definedName>
    <definedName name="table2" localSheetId="0">#REF!</definedName>
    <definedName name="table2">#REF!</definedName>
    <definedName name="TABLE3" localSheetId="0">#REF!</definedName>
    <definedName name="TABLE3">#REF!</definedName>
    <definedName name="TACHIAGARI" localSheetId="0">#REF!</definedName>
    <definedName name="TACHIAGARI">#REF!</definedName>
    <definedName name="TADASI">#REF!</definedName>
    <definedName name="TAN_FNAME">#N/A</definedName>
    <definedName name="tannka" localSheetId="0" hidden="1">#REF!</definedName>
    <definedName name="tannka" hidden="1">#REF!</definedName>
    <definedName name="TARGET" localSheetId="0">#REF!</definedName>
    <definedName name="TARGET">#REF!</definedName>
    <definedName name="TARGET比" localSheetId="0">#REF!</definedName>
    <definedName name="TARGET比">#REF!</definedName>
    <definedName name="TARGET複">#REF!</definedName>
    <definedName name="TE">#REF!</definedName>
    <definedName name="TEK7KX1">#REF!</definedName>
    <definedName name="TEK7KX2">#REF!</definedName>
    <definedName name="TEK7UX1">#REF!</definedName>
    <definedName name="TEK7UX2">#REF!</definedName>
    <definedName name="TEKK1">#REF!</definedName>
    <definedName name="TEKK10">#REF!</definedName>
    <definedName name="TEKK1D">#REF!</definedName>
    <definedName name="TEKK1DN">#REF!</definedName>
    <definedName name="TEKK1DY">#REF!</definedName>
    <definedName name="TEKK5">#REF!</definedName>
    <definedName name="TEKK7">#REF!</definedName>
    <definedName name="TEKK7C">#REF!</definedName>
    <definedName name="TEKK7D">#REF!</definedName>
    <definedName name="TEKK7KY">#REF!</definedName>
    <definedName name="TEKK7U">#REF!</definedName>
    <definedName name="TEKK7UY">#REF!</definedName>
    <definedName name="TEL">#REF!</definedName>
    <definedName name="Temp_Line">#REF!</definedName>
    <definedName name="ＴＥＮ" localSheetId="0">[86]部屋名!#REF!</definedName>
    <definedName name="ＴＥＮ">[87]部屋名!#REF!</definedName>
    <definedName name="TEST">[135]内訳経費!#REF!</definedName>
    <definedName name="TH" localSheetId="0">'[136]#REF'!$BH$17</definedName>
    <definedName name="TH">'[137]#REF'!$BH$17</definedName>
    <definedName name="ｔｈｒｄｇｃｖ" localSheetId="0">#REF!</definedName>
    <definedName name="ｔｈｒｄｇｃｖ">#REF!</definedName>
    <definedName name="ｔｈｒて" localSheetId="0">#REF!</definedName>
    <definedName name="ｔｈｒて">#REF!</definedName>
    <definedName name="ti" localSheetId="0">全体大項目!ti</definedName>
    <definedName name="ti">#N/A</definedName>
    <definedName name="TIME" localSheetId="0">#REF!</definedName>
    <definedName name="TIME">#REF!</definedName>
    <definedName name="TIND1" localSheetId="0">#REF!</definedName>
    <definedName name="TIND1">#REF!</definedName>
    <definedName name="TIVF" localSheetId="0">#REF!</definedName>
    <definedName name="TIVF">#REF!</definedName>
    <definedName name="Tmm" localSheetId="0" hidden="1">{0}</definedName>
    <definedName name="Tmm" hidden="1">{0}</definedName>
    <definedName name="TO">#REF!</definedName>
    <definedName name="Top">#REF!</definedName>
    <definedName name="TOTAL">#REF!</definedName>
    <definedName name="TOUROKU">#N/A</definedName>
    <definedName name="TOUROKU_BIK">#N/A</definedName>
    <definedName name="TOUROKU_DAT">#N/A</definedName>
    <definedName name="TOUROKU_KIKA">#N/A</definedName>
    <definedName name="TOUROKU_TAN">#N/A</definedName>
    <definedName name="TOUROKU_ZOKU">#N/A</definedName>
    <definedName name="TOUTAN">#N/A</definedName>
    <definedName name="TR" localSheetId="0">#REF!</definedName>
    <definedName name="TR">#REF!</definedName>
    <definedName name="ＴＲＥＥ" localSheetId="0">[86]部屋名!#REF!</definedName>
    <definedName name="ＴＲＥＥ">[87]部屋名!#REF!</definedName>
    <definedName name="TS" localSheetId="0">#REF!</definedName>
    <definedName name="TS">#REF!</definedName>
    <definedName name="TT" localSheetId="0" hidden="1">{"'電灯ｺﾝｾﾝﾄ'!$C$88"}</definedName>
    <definedName name="TT" hidden="1">{"'電灯ｺﾝｾﾝﾄ'!$C$88"}</definedName>
    <definedName name="TT_1" localSheetId="0">{"'電灯ｺﾝｾﾝﾄ'!$C$88"}</definedName>
    <definedName name="TT_1">{"'電灯ｺﾝｾﾝﾄ'!$C$88"}</definedName>
    <definedName name="ttt" localSheetId="0">#REF!</definedName>
    <definedName name="ttt">[138]総括A4!#REF!</definedName>
    <definedName name="ｔｔｔｙ" localSheetId="0">#REF!</definedName>
    <definedName name="ｔｔｔｙ">[139]sheet!#REF!</definedName>
    <definedName name="tu" localSheetId="0">全体大項目!tu</definedName>
    <definedName name="tu">#N/A</definedName>
    <definedName name="tumiage" localSheetId="0">#REF!</definedName>
    <definedName name="tumiage">[140]積上!$A$4:$K$5152</definedName>
    <definedName name="TUY" localSheetId="0">[113]!TUY</definedName>
    <definedName name="TUY">[114]!TUY</definedName>
    <definedName name="ｔｖ" localSheetId="0" hidden="1">{"'電灯ｺﾝｾﾝﾄ'!$C$88"}</definedName>
    <definedName name="ｔｖ" hidden="1">{"'電灯ｺﾝｾﾝﾄ'!$C$88"}</definedName>
    <definedName name="ｔｖ_1" localSheetId="0">{"'電灯ｺﾝｾﾝﾄ'!$C$88"}</definedName>
    <definedName name="ｔｖ_1">{"'電灯ｺﾝｾﾝﾄ'!$C$88"}</definedName>
    <definedName name="ｔｖ2" localSheetId="0" hidden="1">{"'電灯ｺﾝｾﾝﾄ'!$C$88"}</definedName>
    <definedName name="ｔｖ2" hidden="1">{"'電灯ｺﾝｾﾝﾄ'!$C$88"}</definedName>
    <definedName name="ｔｖ2_1" localSheetId="0">{"'電灯ｺﾝｾﾝﾄ'!$C$88"}</definedName>
    <definedName name="ｔｖ2_1">{"'電灯ｺﾝｾﾝﾄ'!$C$88"}</definedName>
    <definedName name="ｔｖ3" localSheetId="0" hidden="1">{"'電灯ｺﾝｾﾝﾄ'!$C$88"}</definedName>
    <definedName name="ｔｖ3" hidden="1">{"'電灯ｺﾝｾﾝﾄ'!$C$88"}</definedName>
    <definedName name="ｔｖ3_1" localSheetId="0">{"'電灯ｺﾝｾﾝﾄ'!$C$88"}</definedName>
    <definedName name="ｔｖ3_1">{"'電灯ｺﾝｾﾝﾄ'!$C$88"}</definedName>
    <definedName name="TW">#REF!</definedName>
    <definedName name="ＴＷＯ" localSheetId="0">[86]部屋名!#REF!</definedName>
    <definedName name="ＴＷＯ">[87]部屋名!#REF!</definedName>
    <definedName name="ty" localSheetId="0">全体大項目!ty</definedName>
    <definedName name="ty">#N/A</definedName>
    <definedName name="ｔｙｖ" localSheetId="0" hidden="1">{"'電灯ｺﾝｾﾝﾄ'!$C$88"}</definedName>
    <definedName name="ｔｙｖ" hidden="1">{"'電灯ｺﾝｾﾝﾄ'!$C$88"}</definedName>
    <definedName name="ｔｙｖ_1" localSheetId="0">{"'電灯ｺﾝｾﾝﾄ'!$C$88"}</definedName>
    <definedName name="ｔｙｖ_1">{"'電灯ｺﾝｾﾝﾄ'!$C$88"}</definedName>
    <definedName name="ｔれ">#REF!</definedName>
    <definedName name="u" localSheetId="0" hidden="1">{"'電灯ｺﾝｾﾝﾄ'!$C$88"}</definedName>
    <definedName name="u" hidden="1">{"'電灯ｺﾝｾﾝﾄ'!$C$88"}</definedName>
    <definedName name="u_1" localSheetId="0">{"'電灯ｺﾝｾﾝﾄ'!$C$88"}</definedName>
    <definedName name="u_1">{"'電灯ｺﾝｾﾝﾄ'!$C$88"}</definedName>
    <definedName name="uchi" localSheetId="0">[141]表紙!$A$2:$A$11</definedName>
    <definedName name="uchi">[142]表紙!$A$2:$A$11</definedName>
    <definedName name="UES10D" localSheetId="0">#REF!</definedName>
    <definedName name="UES10D">#REF!</definedName>
    <definedName name="ui" localSheetId="7">[0]!Module1.外部名前</definedName>
    <definedName name="ui" localSheetId="15">[0]!Module1.外部名前</definedName>
    <definedName name="ui" localSheetId="9">[0]!Module1.外部名前</definedName>
    <definedName name="ui" localSheetId="2">[0]!Module1.外部名前</definedName>
    <definedName name="ui" localSheetId="41">[0]!Module1.外部名前</definedName>
    <definedName name="ui" localSheetId="10">[0]!Module1.外部名前</definedName>
    <definedName name="ui" localSheetId="12">[0]!Module1.外部名前</definedName>
    <definedName name="ui" localSheetId="1">[0]!Module1.外部名前</definedName>
    <definedName name="ui" localSheetId="11">[0]!Module1.外部名前</definedName>
    <definedName name="ui" localSheetId="43">[0]!Module1.外部名前</definedName>
    <definedName name="ui" localSheetId="22">[0]!Module1.外部名前</definedName>
    <definedName name="ui" localSheetId="23">[0]!Module1.外部名前</definedName>
    <definedName name="ui" localSheetId="21">[0]!Module1.外部名前</definedName>
    <definedName name="ui" localSheetId="30">[0]!Module1.外部名前</definedName>
    <definedName name="ui" localSheetId="31">[0]!Module1.外部名前</definedName>
    <definedName name="ui" localSheetId="32">[0]!Module1.外部名前</definedName>
    <definedName name="ui" localSheetId="33">[0]!Module1.外部名前</definedName>
    <definedName name="ui" localSheetId="34">[0]!Module1.外部名前</definedName>
    <definedName name="ui" localSheetId="35">[0]!Module1.外部名前</definedName>
    <definedName name="ui" localSheetId="36">[0]!Module1.外部名前</definedName>
    <definedName name="ui" localSheetId="37">[0]!Module1.外部名前</definedName>
    <definedName name="ui" localSheetId="24">[0]!Module1.外部名前</definedName>
    <definedName name="ui" localSheetId="25">[0]!Module1.外部名前</definedName>
    <definedName name="ui" localSheetId="26">[0]!Module1.外部名前</definedName>
    <definedName name="ui" localSheetId="27">[0]!Module1.外部名前</definedName>
    <definedName name="ui" localSheetId="28">[0]!Module1.外部名前</definedName>
    <definedName name="ui" localSheetId="29">[0]!Module1.外部名前</definedName>
    <definedName name="ui" localSheetId="38">[0]!Module1.外部名前</definedName>
    <definedName name="ui" localSheetId="0">[0]!Module1.外部名前</definedName>
    <definedName name="ui" localSheetId="4">[0]!Module1.外部名前</definedName>
    <definedName name="ui" localSheetId="5">[0]!Module1.外部名前</definedName>
    <definedName name="ui" localSheetId="13">[0]!Module1.外部名前</definedName>
    <definedName name="ui" localSheetId="3">[0]!Module1.外部名前</definedName>
    <definedName name="ui" localSheetId="14">[0]!Module1.外部名前</definedName>
    <definedName name="ui" localSheetId="17">[0]!Module1.外部名前</definedName>
    <definedName name="ui" localSheetId="18">[0]!Module1.外部名前</definedName>
    <definedName name="ui" localSheetId="44">[0]!Module1.外部名前</definedName>
    <definedName name="ui" localSheetId="39">[0]!Module1.外部名前</definedName>
    <definedName name="ui" localSheetId="6">[0]!Module1.外部名前</definedName>
    <definedName name="ui" localSheetId="8">[0]!Module1.外部名前</definedName>
    <definedName name="ui">[0]!Module1.外部名前</definedName>
    <definedName name="UK" localSheetId="0" hidden="1">{#N/A,#N/A,FALSE,"内訳書";#N/A,#N/A,FALSE,"見積比較表";#N/A,#N/A,FALSE,"複合単価";#N/A,#N/A,FALSE,"拾出表"}</definedName>
    <definedName name="UK" hidden="1">{#N/A,#N/A,FALSE,"内訳書";#N/A,#N/A,FALSE,"見積比較表";#N/A,#N/A,FALSE,"複合単価";#N/A,#N/A,FALSE,"拾出表"}</definedName>
    <definedName name="UNO" localSheetId="0">#REF!</definedName>
    <definedName name="UNO">#REF!</definedName>
    <definedName name="usiron" localSheetId="0">#REF!</definedName>
    <definedName name="usiron">#REF!</definedName>
    <definedName name="UU" localSheetId="0" hidden="1">{"'電灯ｺﾝｾﾝﾄ'!$C$88"}</definedName>
    <definedName name="UU" hidden="1">{"'電灯ｺﾝｾﾝﾄ'!$C$88"}</definedName>
    <definedName name="UU_1" localSheetId="0">{"'電灯ｺﾝｾﾝﾄ'!$C$88"}</definedName>
    <definedName name="UU_1">{"'電灯ｺﾝｾﾝﾄ'!$C$88"}</definedName>
    <definedName name="uuuu">"#N/A"</definedName>
    <definedName name="UUUUU" localSheetId="0" hidden="1">#REF!</definedName>
    <definedName name="UUUUU" hidden="1">[108]複合単価!#REF!</definedName>
    <definedName name="uyt" localSheetId="0">#REF!</definedName>
    <definedName name="uyt">#REF!</definedName>
    <definedName name="V" localSheetId="0" hidden="1">{"'電灯ｺﾝｾﾝﾄ'!$C$88"}</definedName>
    <definedName name="V" hidden="1">{"'電灯ｺﾝｾﾝﾄ'!$C$88"}</definedName>
    <definedName name="V_1" localSheetId="0">{"'電灯ｺﾝｾﾝﾄ'!$C$88"}</definedName>
    <definedName name="V_1">{"'電灯ｺﾝｾﾝﾄ'!$C$88"}</definedName>
    <definedName name="va" localSheetId="0">全体大項目!va</definedName>
    <definedName name="va">#N/A</definedName>
    <definedName name="VB" localSheetId="0">#REF!</definedName>
    <definedName name="VB">#REF!</definedName>
    <definedName name="VBB" localSheetId="0" hidden="1">{"'電灯ｺﾝｾﾝﾄ'!$C$88"}</definedName>
    <definedName name="VBB" hidden="1">{"'電灯ｺﾝｾﾝﾄ'!$C$88"}</definedName>
    <definedName name="VCT" localSheetId="0">#REF!</definedName>
    <definedName name="VCT">#REF!</definedName>
    <definedName name="vd" localSheetId="0">全体大項目!vd</definedName>
    <definedName name="vd">#N/A</definedName>
    <definedName name="VE" localSheetId="0">#REF!</definedName>
    <definedName name="VE">#REF!</definedName>
    <definedName name="VER.CHECK" localSheetId="0">#REF!</definedName>
    <definedName name="VER.CHECK">#REF!</definedName>
    <definedName name="VER_CHECK" localSheetId="0">#REF!</definedName>
    <definedName name="VER_CHECK">#REF!</definedName>
    <definedName name="vf" localSheetId="0">全体大項目!vf</definedName>
    <definedName name="vf">#N/A</definedName>
    <definedName name="vg" localSheetId="7">[0]!Module1.外部名前</definedName>
    <definedName name="vg" localSheetId="15">[0]!Module1.外部名前</definedName>
    <definedName name="vg" localSheetId="9">[0]!Module1.外部名前</definedName>
    <definedName name="vg" localSheetId="2">[0]!Module1.外部名前</definedName>
    <definedName name="vg" localSheetId="41">[0]!Module1.外部名前</definedName>
    <definedName name="vg" localSheetId="10">[0]!Module1.外部名前</definedName>
    <definedName name="vg" localSheetId="12">[0]!Module1.外部名前</definedName>
    <definedName name="vg" localSheetId="1">[0]!Module1.外部名前</definedName>
    <definedName name="vg" localSheetId="11">[0]!Module1.外部名前</definedName>
    <definedName name="vg" localSheetId="43">[0]!Module1.外部名前</definedName>
    <definedName name="vg" localSheetId="22">[0]!Module1.外部名前</definedName>
    <definedName name="vg" localSheetId="23">[0]!Module1.外部名前</definedName>
    <definedName name="vg" localSheetId="21">[0]!Module1.外部名前</definedName>
    <definedName name="vg" localSheetId="30">[0]!Module1.外部名前</definedName>
    <definedName name="vg" localSheetId="31">[0]!Module1.外部名前</definedName>
    <definedName name="vg" localSheetId="32">[0]!Module1.外部名前</definedName>
    <definedName name="vg" localSheetId="33">[0]!Module1.外部名前</definedName>
    <definedName name="vg" localSheetId="34">[0]!Module1.外部名前</definedName>
    <definedName name="vg" localSheetId="35">[0]!Module1.外部名前</definedName>
    <definedName name="vg" localSheetId="36">[0]!Module1.外部名前</definedName>
    <definedName name="vg" localSheetId="37">[0]!Module1.外部名前</definedName>
    <definedName name="vg" localSheetId="24">[0]!Module1.外部名前</definedName>
    <definedName name="vg" localSheetId="25">[0]!Module1.外部名前</definedName>
    <definedName name="vg" localSheetId="26">[0]!Module1.外部名前</definedName>
    <definedName name="vg" localSheetId="27">[0]!Module1.外部名前</definedName>
    <definedName name="vg" localSheetId="28">[0]!Module1.外部名前</definedName>
    <definedName name="vg" localSheetId="29">[0]!Module1.外部名前</definedName>
    <definedName name="vg" localSheetId="38">[0]!Module1.外部名前</definedName>
    <definedName name="vg" localSheetId="0">[0]!Module1.外部名前</definedName>
    <definedName name="vg" localSheetId="4">[0]!Module1.外部名前</definedName>
    <definedName name="vg" localSheetId="5">[0]!Module1.外部名前</definedName>
    <definedName name="vg" localSheetId="13">[0]!Module1.外部名前</definedName>
    <definedName name="vg" localSheetId="3">[0]!Module1.外部名前</definedName>
    <definedName name="vg" localSheetId="14">[0]!Module1.外部名前</definedName>
    <definedName name="vg" localSheetId="17">[0]!Module1.外部名前</definedName>
    <definedName name="vg" localSheetId="18">[0]!Module1.外部名前</definedName>
    <definedName name="vg" localSheetId="44">[0]!Module1.外部名前</definedName>
    <definedName name="vg" localSheetId="39">[0]!Module1.外部名前</definedName>
    <definedName name="vg" localSheetId="6">[0]!Module1.外部名前</definedName>
    <definedName name="vg" localSheetId="8">[0]!Module1.外部名前</definedName>
    <definedName name="vg">[0]!Module1.外部名前</definedName>
    <definedName name="vh" localSheetId="0">全体大項目!vh</definedName>
    <definedName name="vh">#N/A</definedName>
    <definedName name="vj" localSheetId="0">全体大項目!vj</definedName>
    <definedName name="vj">#N/A</definedName>
    <definedName name="vk" localSheetId="0">全体大項目!vk</definedName>
    <definedName name="vk">#N/A</definedName>
    <definedName name="vl" localSheetId="0">全体大項目!vl</definedName>
    <definedName name="vl">#N/A</definedName>
    <definedName name="VLOOK" localSheetId="0">#REF!</definedName>
    <definedName name="VLOOK">#REF!</definedName>
    <definedName name="vl確認共通率" localSheetId="0">#REF!</definedName>
    <definedName name="vl確認共通率">#REF!</definedName>
    <definedName name="vo継手屋外" localSheetId="0">#REF!</definedName>
    <definedName name="vo継手屋外">[78]VP!$B$31:$T$32</definedName>
    <definedName name="vo継手屋内一般" localSheetId="0">#REF!</definedName>
    <definedName name="vo継手屋内一般">[78]VP!$B$23:$T$24</definedName>
    <definedName name="vo継手機械室・便所" localSheetId="0">#REF!</definedName>
    <definedName name="vo継手機械室・便所">[78]VP!$B$27:$T$28</definedName>
    <definedName name="vo継手地中" localSheetId="0">#REF!</definedName>
    <definedName name="vo継手地中">[78]VP!$B$35:$T$36</definedName>
    <definedName name="VP.VU据付" localSheetId="0">#REF!</definedName>
    <definedName name="VP.VU据付">#REF!</definedName>
    <definedName name="VP_VU据付">"#ref!"</definedName>
    <definedName name="ｖｐ４０" localSheetId="0">#REF!</definedName>
    <definedName name="ｖｐ４０">#N/A</definedName>
    <definedName name="ｖｐ４０_1" localSheetId="0">#REF!</definedName>
    <definedName name="ｖｐ４０_1">#REF!</definedName>
    <definedName name="VPドレン" localSheetId="0">#REF!</definedName>
    <definedName name="VPドレン">#REF!</definedName>
    <definedName name="vpはつり補修屋内一般" localSheetId="0">#REF!</definedName>
    <definedName name="vpはつり補修屋内一般">[78]VP!$B$83:$T$84</definedName>
    <definedName name="vpはつり補修機械室・便所" localSheetId="0">#REF!</definedName>
    <definedName name="vpはつり補修機械室・便所">[78]VP!$B$87:$T$88</definedName>
    <definedName name="vp屋外配管" localSheetId="0">#REF!</definedName>
    <definedName name="vp屋外配管">[78]VP!$B$15:$T$16</definedName>
    <definedName name="vp屋内一般配管" localSheetId="0">#REF!</definedName>
    <definedName name="vp屋内一般配管">[78]VP!$B$7:$T$8</definedName>
    <definedName name="vp機械室・便所配管" localSheetId="0">#REF!</definedName>
    <definedName name="vp機械室・便所配管">[78]VP!$B$11:$T$12</definedName>
    <definedName name="vp支持金物屋外" localSheetId="0">#REF!</definedName>
    <definedName name="vp支持金物屋外">[78]VP!$B$63:$T$64</definedName>
    <definedName name="vp支持金物屋内一般" localSheetId="0">#REF!</definedName>
    <definedName name="vp支持金物屋内一般">[78]VP!$B$55:$T$56</definedName>
    <definedName name="vp支持金物機械室・便所" localSheetId="0">#REF!</definedName>
    <definedName name="vp支持金物機械室・便所">[78]VP!$B$59:$T$60</definedName>
    <definedName name="vp接合材屋外" localSheetId="0">#REF!</definedName>
    <definedName name="vp接合材屋外">[78]VP!$B$47:$T$48</definedName>
    <definedName name="vp接合材屋内一般" localSheetId="0">#REF!</definedName>
    <definedName name="vp接合材屋内一般">[78]VP!$B$39:$T$40</definedName>
    <definedName name="vp接合材機械室・便所" localSheetId="0">#REF!</definedName>
    <definedName name="vp接合材機械室・便所">[78]VP!$B$43:$T$44</definedName>
    <definedName name="vp接合材地中" localSheetId="0">#REF!</definedName>
    <definedName name="vp接合材地中">[78]VP!$B$51:$T$52</definedName>
    <definedName name="vp地中配管" localSheetId="0">#REF!</definedName>
    <definedName name="vp地中配管">[78]VP!$B$19:$T$20</definedName>
    <definedName name="vp配管工屋外" localSheetId="0">#REF!</definedName>
    <definedName name="vp配管工屋外">[78]VP!$B$75:$T$76</definedName>
    <definedName name="vp配管工屋内一般" localSheetId="0">#REF!</definedName>
    <definedName name="vp配管工屋内一般">[78]VP!$B$67:$T$68</definedName>
    <definedName name="vp配管工機械室・便所" localSheetId="0">#REF!</definedName>
    <definedName name="vp配管工機械室・便所">[78]VP!$B$71:$T$72</definedName>
    <definedName name="vp配管工地中" localSheetId="0">#REF!</definedName>
    <definedName name="vp配管工地中">[78]VP!$B$79:$T$80</definedName>
    <definedName name="vp列" localSheetId="0">#REF!</definedName>
    <definedName name="vp列">[78]VP!$B$4:$T$5</definedName>
    <definedName name="vs" localSheetId="0">全体大項目!vs</definedName>
    <definedName name="vs">#N/A</definedName>
    <definedName name="VU屋内" localSheetId="0">#REF!</definedName>
    <definedName name="VU屋内">#REF!</definedName>
    <definedName name="VV" localSheetId="0" hidden="1">{"'電灯ｺﾝｾﾝﾄ'!$C$88"}</definedName>
    <definedName name="VV" hidden="1">{"'電灯ｺﾝｾﾝﾄ'!$C$88"}</definedName>
    <definedName name="VV_1" localSheetId="0">{"'電灯ｺﾝｾﾝﾄ'!$C$88"}</definedName>
    <definedName name="VV_1">{"'電灯ｺﾝｾﾝﾄ'!$C$88"}</definedName>
    <definedName name="VVF">#REF!</definedName>
    <definedName name="VVR">#REF!</definedName>
    <definedName name="ＶＶＶＶＶ" localSheetId="0">全体大項目!ＶＶＶＶＶ</definedName>
    <definedName name="ＶＶＶＶＶ">[0]!ＶＶＶＶＶ</definedName>
    <definedName name="W" localSheetId="0" hidden="1">{"'電灯ｺﾝｾﾝﾄ'!$C$88"}</definedName>
    <definedName name="w">{"'電灯ｺﾝｾﾝﾄ'!$C$88"}</definedName>
    <definedName name="W_1" localSheetId="0">{"'電灯ｺﾝｾﾝﾄ'!$C$88"}</definedName>
    <definedName name="W_1">{"'電灯ｺﾝｾﾝﾄ'!$C$88"}</definedName>
    <definedName name="WA">#REF!</definedName>
    <definedName name="WAON">#REF!</definedName>
    <definedName name="wb" localSheetId="0">全体大項目!wb</definedName>
    <definedName name="wb">#N/A</definedName>
    <definedName name="wc" localSheetId="7">[0]!Module1.外部名前</definedName>
    <definedName name="wc" localSheetId="15">[0]!Module1.外部名前</definedName>
    <definedName name="wc" localSheetId="9">[0]!Module1.外部名前</definedName>
    <definedName name="wc" localSheetId="2">[0]!Module1.外部名前</definedName>
    <definedName name="wc" localSheetId="41">[0]!Module1.外部名前</definedName>
    <definedName name="wc" localSheetId="10">[0]!Module1.外部名前</definedName>
    <definedName name="wc" localSheetId="12">[0]!Module1.外部名前</definedName>
    <definedName name="wc" localSheetId="1">[0]!Module1.外部名前</definedName>
    <definedName name="wc" localSheetId="11">[0]!Module1.外部名前</definedName>
    <definedName name="wc" localSheetId="43">[0]!Module1.外部名前</definedName>
    <definedName name="wc" localSheetId="22">[0]!Module1.外部名前</definedName>
    <definedName name="wc" localSheetId="23">[0]!Module1.外部名前</definedName>
    <definedName name="wc" localSheetId="21">[0]!Module1.外部名前</definedName>
    <definedName name="wc" localSheetId="30">[0]!Module1.外部名前</definedName>
    <definedName name="wc" localSheetId="31">[0]!Module1.外部名前</definedName>
    <definedName name="wc" localSheetId="32">[0]!Module1.外部名前</definedName>
    <definedName name="wc" localSheetId="33">[0]!Module1.外部名前</definedName>
    <definedName name="wc" localSheetId="34">[0]!Module1.外部名前</definedName>
    <definedName name="wc" localSheetId="35">[0]!Module1.外部名前</definedName>
    <definedName name="wc" localSheetId="36">[0]!Module1.外部名前</definedName>
    <definedName name="wc" localSheetId="37">[0]!Module1.外部名前</definedName>
    <definedName name="wc" localSheetId="24">[0]!Module1.外部名前</definedName>
    <definedName name="wc" localSheetId="25">[0]!Module1.外部名前</definedName>
    <definedName name="wc" localSheetId="26">[0]!Module1.外部名前</definedName>
    <definedName name="wc" localSheetId="27">[0]!Module1.外部名前</definedName>
    <definedName name="wc" localSheetId="28">[0]!Module1.外部名前</definedName>
    <definedName name="wc" localSheetId="29">[0]!Module1.外部名前</definedName>
    <definedName name="wc" localSheetId="38">[0]!Module1.外部名前</definedName>
    <definedName name="wc" localSheetId="0">[0]!Module1.外部名前</definedName>
    <definedName name="wc" localSheetId="4">[0]!Module1.外部名前</definedName>
    <definedName name="wc" localSheetId="5">[0]!Module1.外部名前</definedName>
    <definedName name="wc" localSheetId="13">[0]!Module1.外部名前</definedName>
    <definedName name="wc" localSheetId="3">[0]!Module1.外部名前</definedName>
    <definedName name="wc" localSheetId="14">[0]!Module1.外部名前</definedName>
    <definedName name="wc" localSheetId="17">[0]!Module1.外部名前</definedName>
    <definedName name="wc" localSheetId="18">[0]!Module1.外部名前</definedName>
    <definedName name="wc" localSheetId="44">[0]!Module1.外部名前</definedName>
    <definedName name="wc" localSheetId="39">[0]!Module1.外部名前</definedName>
    <definedName name="wc" localSheetId="6">[0]!Module1.外部名前</definedName>
    <definedName name="wc" localSheetId="8">[0]!Module1.外部名前</definedName>
    <definedName name="wc">[0]!Module1.外部名前</definedName>
    <definedName name="WCS">#N/A</definedName>
    <definedName name="wd" localSheetId="0">全体大項目!wd</definedName>
    <definedName name="wd">#N/A</definedName>
    <definedName name="we" localSheetId="0">全体大項目!we</definedName>
    <definedName name="we">#N/A</definedName>
    <definedName name="wer" localSheetId="7">[0]!Module1.外部名前</definedName>
    <definedName name="wer" localSheetId="15">[0]!Module1.外部名前</definedName>
    <definedName name="wer" localSheetId="9">[0]!Module1.外部名前</definedName>
    <definedName name="wer" localSheetId="2">[0]!Module1.外部名前</definedName>
    <definedName name="wer" localSheetId="41">[0]!Module1.外部名前</definedName>
    <definedName name="wer" localSheetId="10">[0]!Module1.外部名前</definedName>
    <definedName name="wer" localSheetId="12">[0]!Module1.外部名前</definedName>
    <definedName name="wer" localSheetId="1">[0]!Module1.外部名前</definedName>
    <definedName name="wer" localSheetId="11">[0]!Module1.外部名前</definedName>
    <definedName name="wer" localSheetId="43">[0]!Module1.外部名前</definedName>
    <definedName name="wer" localSheetId="22">[0]!Module1.外部名前</definedName>
    <definedName name="wer" localSheetId="23">[0]!Module1.外部名前</definedName>
    <definedName name="wer" localSheetId="21">[0]!Module1.外部名前</definedName>
    <definedName name="wer" localSheetId="30">[0]!Module1.外部名前</definedName>
    <definedName name="wer" localSheetId="31">[0]!Module1.外部名前</definedName>
    <definedName name="wer" localSheetId="32">[0]!Module1.外部名前</definedName>
    <definedName name="wer" localSheetId="33">[0]!Module1.外部名前</definedName>
    <definedName name="wer" localSheetId="34">[0]!Module1.外部名前</definedName>
    <definedName name="wer" localSheetId="35">[0]!Module1.外部名前</definedName>
    <definedName name="wer" localSheetId="36">[0]!Module1.外部名前</definedName>
    <definedName name="wer" localSheetId="37">[0]!Module1.外部名前</definedName>
    <definedName name="wer" localSheetId="24">[0]!Module1.外部名前</definedName>
    <definedName name="wer" localSheetId="25">[0]!Module1.外部名前</definedName>
    <definedName name="wer" localSheetId="26">[0]!Module1.外部名前</definedName>
    <definedName name="wer" localSheetId="27">[0]!Module1.外部名前</definedName>
    <definedName name="wer" localSheetId="28">[0]!Module1.外部名前</definedName>
    <definedName name="wer" localSheetId="29">[0]!Module1.外部名前</definedName>
    <definedName name="wer" localSheetId="38">[0]!Module1.外部名前</definedName>
    <definedName name="wer" localSheetId="0">[0]!Module1.外部名前</definedName>
    <definedName name="wer" localSheetId="4">[0]!Module1.外部名前</definedName>
    <definedName name="wer" localSheetId="5">[0]!Module1.外部名前</definedName>
    <definedName name="wer" localSheetId="13">[0]!Module1.外部名前</definedName>
    <definedName name="wer" localSheetId="3">[0]!Module1.外部名前</definedName>
    <definedName name="wer" localSheetId="14">[0]!Module1.外部名前</definedName>
    <definedName name="wer" localSheetId="17">[0]!Module1.外部名前</definedName>
    <definedName name="wer" localSheetId="18">[0]!Module1.外部名前</definedName>
    <definedName name="wer" localSheetId="44">[0]!Module1.外部名前</definedName>
    <definedName name="wer" localSheetId="39">[0]!Module1.外部名前</definedName>
    <definedName name="wer" localSheetId="6">[0]!Module1.外部名前</definedName>
    <definedName name="wer" localSheetId="8">[0]!Module1.外部名前</definedName>
    <definedName name="wer">[0]!Module1.外部名前</definedName>
    <definedName name="wf" localSheetId="0">全体大項目!wf</definedName>
    <definedName name="wf">#N/A</definedName>
    <definedName name="wg" localSheetId="0">全体大項目!wg</definedName>
    <definedName name="wg">#N/A</definedName>
    <definedName name="WGHJ" localSheetId="0">全体大項目!WGHJ</definedName>
    <definedName name="WGHJ">[0]!WGHJ</definedName>
    <definedName name="wh" localSheetId="7">[0]!Module1.外部名前</definedName>
    <definedName name="wh" localSheetId="15">[0]!Module1.外部名前</definedName>
    <definedName name="wh" localSheetId="9">[0]!Module1.外部名前</definedName>
    <definedName name="wh" localSheetId="2">[0]!Module1.外部名前</definedName>
    <definedName name="wh" localSheetId="41">[0]!Module1.外部名前</definedName>
    <definedName name="wh" localSheetId="10">[0]!Module1.外部名前</definedName>
    <definedName name="wh" localSheetId="12">[0]!Module1.外部名前</definedName>
    <definedName name="wh" localSheetId="1">[0]!Module1.外部名前</definedName>
    <definedName name="wh" localSheetId="11">[0]!Module1.外部名前</definedName>
    <definedName name="wh" localSheetId="43">[0]!Module1.外部名前</definedName>
    <definedName name="wh" localSheetId="22">[0]!Module1.外部名前</definedName>
    <definedName name="wh" localSheetId="23">[0]!Module1.外部名前</definedName>
    <definedName name="wh" localSheetId="21">[0]!Module1.外部名前</definedName>
    <definedName name="wh" localSheetId="30">[0]!Module1.外部名前</definedName>
    <definedName name="wh" localSheetId="31">[0]!Module1.外部名前</definedName>
    <definedName name="wh" localSheetId="32">[0]!Module1.外部名前</definedName>
    <definedName name="wh" localSheetId="33">[0]!Module1.外部名前</definedName>
    <definedName name="wh" localSheetId="34">[0]!Module1.外部名前</definedName>
    <definedName name="wh" localSheetId="35">[0]!Module1.外部名前</definedName>
    <definedName name="wh" localSheetId="36">[0]!Module1.外部名前</definedName>
    <definedName name="wh" localSheetId="37">[0]!Module1.外部名前</definedName>
    <definedName name="wh" localSheetId="24">[0]!Module1.外部名前</definedName>
    <definedName name="wh" localSheetId="25">[0]!Module1.外部名前</definedName>
    <definedName name="wh" localSheetId="26">[0]!Module1.外部名前</definedName>
    <definedName name="wh" localSheetId="27">[0]!Module1.外部名前</definedName>
    <definedName name="wh" localSheetId="28">[0]!Module1.外部名前</definedName>
    <definedName name="wh" localSheetId="29">[0]!Module1.外部名前</definedName>
    <definedName name="wh" localSheetId="38">[0]!Module1.外部名前</definedName>
    <definedName name="wh" localSheetId="0">[0]!Module1.外部名前</definedName>
    <definedName name="wh" localSheetId="4">[0]!Module1.外部名前</definedName>
    <definedName name="wh" localSheetId="5">[0]!Module1.外部名前</definedName>
    <definedName name="wh" localSheetId="13">[0]!Module1.外部名前</definedName>
    <definedName name="wh" localSheetId="3">[0]!Module1.外部名前</definedName>
    <definedName name="wh" localSheetId="14">[0]!Module1.外部名前</definedName>
    <definedName name="wh" localSheetId="17">[0]!Module1.外部名前</definedName>
    <definedName name="wh" localSheetId="18">[0]!Module1.外部名前</definedName>
    <definedName name="wh" localSheetId="44">[0]!Module1.外部名前</definedName>
    <definedName name="wh" localSheetId="39">[0]!Module1.外部名前</definedName>
    <definedName name="wh" localSheetId="6">[0]!Module1.外部名前</definedName>
    <definedName name="wh" localSheetId="8">[0]!Module1.外部名前</definedName>
    <definedName name="wh">[0]!Module1.外部名前</definedName>
    <definedName name="WIR_D_34" localSheetId="0">[143]M見積表!$T$5</definedName>
    <definedName name="WIR_D_34">[144]M見積表!$T$5</definedName>
    <definedName name="wj" localSheetId="0">全体大項目!wj</definedName>
    <definedName name="wj">#N/A</definedName>
    <definedName name="wk" localSheetId="0">全体大項目!wk</definedName>
    <definedName name="wk">#N/A</definedName>
    <definedName name="wl" localSheetId="0">全体大項目!wl</definedName>
    <definedName name="wl">#N/A</definedName>
    <definedName name="wm" localSheetId="0">全体大項目!wm</definedName>
    <definedName name="wm">#N/A</definedName>
    <definedName name="wn" localSheetId="0">全体大項目!wn</definedName>
    <definedName name="wn">#N/A</definedName>
    <definedName name="wr" localSheetId="0">全体大項目!wr</definedName>
    <definedName name="wr">#N/A</definedName>
    <definedName name="wrn.TEST001." localSheetId="0" hidden="1">{#N/A,#N/A,FALSE,"EDIT_W"}</definedName>
    <definedName name="wrn.TEST001." hidden="1">{#N/A,#N/A,FALSE,"EDIT_W"}</definedName>
    <definedName name="wrn.印刷." localSheetId="0" hidden="1">{"44)～46)一覧表印刷",#N/A,FALSE,"44)～46)";"44)～46)代価表印刷",#N/A,FALSE,"44)～46)"}</definedName>
    <definedName name="wrn.印刷." hidden="1">{"44)～46)一覧表印刷",#N/A,FALSE,"44)～46)";"44)～46)代価表印刷",#N/A,FALSE,"44)～46)"}</definedName>
    <definedName name="wrn.印刷・重心." localSheetId="0" hidden="1">{"重心病棟",#N/A,FALSE,"重心病棟"}</definedName>
    <definedName name="wrn.印刷・重心." hidden="1">{"重心病棟",#N/A,FALSE,"重心病棟"}</definedName>
    <definedName name="wrn.印刷・代価." localSheetId="0" hidden="1">{"代価",#N/A,FALSE,"代価"}</definedName>
    <definedName name="wrn.印刷・代価." hidden="1">{"代価",#N/A,FALSE,"代価"}</definedName>
    <definedName name="wrn.玉代40114093印刷." localSheetId="0" hidden="1">{"1)～27)一覧表",#N/A,FALSE,"1)～27)";"1)～27)代価表",#N/A,FALSE,"1)～27)"}</definedName>
    <definedName name="wrn.玉代40114093印刷." hidden="1">{"1)～27)一覧表",#N/A,FALSE,"1)～27)";"1)～27)代価表",#N/A,FALSE,"1)～27)"}</definedName>
    <definedName name="wrn.玉代50415051印刷." localSheetId="0" hidden="1">{"47)48)一覧表",#N/A,FALSE,"47)､48)";"47)48)代価表",#N/A,FALSE,"47)､48)"}</definedName>
    <definedName name="wrn.玉代50415051印刷." hidden="1">{"47)48)一覧表",#N/A,FALSE,"47)､48)";"47)48)代価表",#N/A,FALSE,"47)､48)"}</definedName>
    <definedName name="wrn.玉代51115141印刷." localSheetId="0" hidden="1">{"49)～52)代価表",#N/A,FALSE,"49)～52)";"49)～52)一覧表",#N/A,FALSE,"49)～52)"}</definedName>
    <definedName name="wrn.玉代51115141印刷." hidden="1">{"49)～52)代価表",#N/A,FALSE,"49)～52)";"49)～52)一覧表",#N/A,FALSE,"49)～52)"}</definedName>
    <definedName name="wrn.玉代5151印刷." localSheetId="0" hidden="1">{"53)一覧表",#N/A,FALSE,"53)";"53)代価表",#N/A,FALSE,"53)"}</definedName>
    <definedName name="wrn.玉代5151印刷." hidden="1">{"53)一覧表",#N/A,FALSE,"53)";"53)代価表",#N/A,FALSE,"53)"}</definedName>
    <definedName name="wrn.玉代51615163印刷." localSheetId="0" hidden="1">{"54)～56)一覧表",#N/A,FALSE,"54)～56)";"５４）～56)代価表",#N/A,FALSE,"54)～56)"}</definedName>
    <definedName name="wrn.玉代51615163印刷." hidden="1">{"54)～56)一覧表",#N/A,FALSE,"54)～56)";"５４）～56)代価表",#N/A,FALSE,"54)～56)"}</definedName>
    <definedName name="wrn.別紙明細" localSheetId="0" hidden="1">{"54)～56)一覧表",#N/A,FALSE,"54)～56)";"５４）～56)代価表",#N/A,FALSE,"54)～56)"}</definedName>
    <definedName name="wrn.別紙明細" hidden="1">{"54)～56)一覧表",#N/A,FALSE,"54)～56)";"５４）～56)代価表",#N/A,FALSE,"54)～56)"}</definedName>
    <definedName name="wrn.妙円寺_8." localSheetId="0" hidden="1">{#N/A,#N/A,FALSE,"内訳書";#N/A,#N/A,FALSE,"見積比較表";#N/A,#N/A,FALSE,"複合単価";#N/A,#N/A,FALSE,"拾出表"}</definedName>
    <definedName name="wrn.妙円寺_8." hidden="1">{#N/A,#N/A,FALSE,"内訳書";#N/A,#N/A,FALSE,"見積比較表";#N/A,#N/A,FALSE,"複合単価";#N/A,#N/A,FALSE,"拾出表"}</definedName>
    <definedName name="ws" localSheetId="7">[0]!Module1.外部名前</definedName>
    <definedName name="ws" localSheetId="15">[0]!Module1.外部名前</definedName>
    <definedName name="ws" localSheetId="9">[0]!Module1.外部名前</definedName>
    <definedName name="ws" localSheetId="2">[0]!Module1.外部名前</definedName>
    <definedName name="ws" localSheetId="41">[0]!Module1.外部名前</definedName>
    <definedName name="ws" localSheetId="10">[0]!Module1.外部名前</definedName>
    <definedName name="ws" localSheetId="12">[0]!Module1.外部名前</definedName>
    <definedName name="ws" localSheetId="1">[0]!Module1.外部名前</definedName>
    <definedName name="ws" localSheetId="11">[0]!Module1.外部名前</definedName>
    <definedName name="ws" localSheetId="43">[0]!Module1.外部名前</definedName>
    <definedName name="ws" localSheetId="22">[0]!Module1.外部名前</definedName>
    <definedName name="ws" localSheetId="23">[0]!Module1.外部名前</definedName>
    <definedName name="ws" localSheetId="21">[0]!Module1.外部名前</definedName>
    <definedName name="ws" localSheetId="30">[0]!Module1.外部名前</definedName>
    <definedName name="ws" localSheetId="31">[0]!Module1.外部名前</definedName>
    <definedName name="ws" localSheetId="32">[0]!Module1.外部名前</definedName>
    <definedName name="ws" localSheetId="33">[0]!Module1.外部名前</definedName>
    <definedName name="ws" localSheetId="34">[0]!Module1.外部名前</definedName>
    <definedName name="ws" localSheetId="35">[0]!Module1.外部名前</definedName>
    <definedName name="ws" localSheetId="36">[0]!Module1.外部名前</definedName>
    <definedName name="ws" localSheetId="37">[0]!Module1.外部名前</definedName>
    <definedName name="ws" localSheetId="24">[0]!Module1.外部名前</definedName>
    <definedName name="ws" localSheetId="25">[0]!Module1.外部名前</definedName>
    <definedName name="ws" localSheetId="26">[0]!Module1.外部名前</definedName>
    <definedName name="ws" localSheetId="27">[0]!Module1.外部名前</definedName>
    <definedName name="ws" localSheetId="28">[0]!Module1.外部名前</definedName>
    <definedName name="ws" localSheetId="29">[0]!Module1.外部名前</definedName>
    <definedName name="ws" localSheetId="38">[0]!Module1.外部名前</definedName>
    <definedName name="ws" localSheetId="0">[0]!Module1.外部名前</definedName>
    <definedName name="ws" localSheetId="4">[0]!Module1.外部名前</definedName>
    <definedName name="ws" localSheetId="5">[0]!Module1.外部名前</definedName>
    <definedName name="ws" localSheetId="13">[0]!Module1.外部名前</definedName>
    <definedName name="ws" localSheetId="3">[0]!Module1.外部名前</definedName>
    <definedName name="ws" localSheetId="14">[0]!Module1.外部名前</definedName>
    <definedName name="ws" localSheetId="17">[0]!Module1.外部名前</definedName>
    <definedName name="ws" localSheetId="18">[0]!Module1.外部名前</definedName>
    <definedName name="ws" localSheetId="44">[0]!Module1.外部名前</definedName>
    <definedName name="ws" localSheetId="39">[0]!Module1.外部名前</definedName>
    <definedName name="ws" localSheetId="6">[0]!Module1.外部名前</definedName>
    <definedName name="ws" localSheetId="8">[0]!Module1.外部名前</definedName>
    <definedName name="ws">[0]!Module1.外部名前</definedName>
    <definedName name="wt" localSheetId="0">全体大項目!wt</definedName>
    <definedName name="wt">#N/A</definedName>
    <definedName name="wu" localSheetId="0">全体大項目!wu</definedName>
    <definedName name="wu">#N/A</definedName>
    <definedName name="wv" localSheetId="0">全体大項目!wv</definedName>
    <definedName name="wv">#N/A</definedName>
    <definedName name="WWW" localSheetId="0">#REF!</definedName>
    <definedName name="WWW">#REF!</definedName>
    <definedName name="ｗｗｗｗ" localSheetId="0">#REF!</definedName>
    <definedName name="WWWW">#REF!</definedName>
    <definedName name="WWWWW" localSheetId="0">#REF!</definedName>
    <definedName name="WWWWW">#REF!</definedName>
    <definedName name="wx" localSheetId="7">[0]!Module1.外部名前</definedName>
    <definedName name="wx" localSheetId="15">[0]!Module1.外部名前</definedName>
    <definedName name="wx" localSheetId="9">[0]!Module1.外部名前</definedName>
    <definedName name="wx" localSheetId="2">[0]!Module1.外部名前</definedName>
    <definedName name="wx" localSheetId="41">[0]!Module1.外部名前</definedName>
    <definedName name="wx" localSheetId="10">[0]!Module1.外部名前</definedName>
    <definedName name="wx" localSheetId="12">[0]!Module1.外部名前</definedName>
    <definedName name="wx" localSheetId="1">[0]!Module1.外部名前</definedName>
    <definedName name="wx" localSheetId="11">[0]!Module1.外部名前</definedName>
    <definedName name="wx" localSheetId="43">[0]!Module1.外部名前</definedName>
    <definedName name="wx" localSheetId="22">[0]!Module1.外部名前</definedName>
    <definedName name="wx" localSheetId="23">[0]!Module1.外部名前</definedName>
    <definedName name="wx" localSheetId="21">[0]!Module1.外部名前</definedName>
    <definedName name="wx" localSheetId="30">[0]!Module1.外部名前</definedName>
    <definedName name="wx" localSheetId="31">[0]!Module1.外部名前</definedName>
    <definedName name="wx" localSheetId="32">[0]!Module1.外部名前</definedName>
    <definedName name="wx" localSheetId="33">[0]!Module1.外部名前</definedName>
    <definedName name="wx" localSheetId="34">[0]!Module1.外部名前</definedName>
    <definedName name="wx" localSheetId="35">[0]!Module1.外部名前</definedName>
    <definedName name="wx" localSheetId="36">[0]!Module1.外部名前</definedName>
    <definedName name="wx" localSheetId="37">[0]!Module1.外部名前</definedName>
    <definedName name="wx" localSheetId="24">[0]!Module1.外部名前</definedName>
    <definedName name="wx" localSheetId="25">[0]!Module1.外部名前</definedName>
    <definedName name="wx" localSheetId="26">[0]!Module1.外部名前</definedName>
    <definedName name="wx" localSheetId="27">[0]!Module1.外部名前</definedName>
    <definedName name="wx" localSheetId="28">[0]!Module1.外部名前</definedName>
    <definedName name="wx" localSheetId="29">[0]!Module1.外部名前</definedName>
    <definedName name="wx" localSheetId="38">[0]!Module1.外部名前</definedName>
    <definedName name="wx" localSheetId="0">[0]!Module1.外部名前</definedName>
    <definedName name="wx" localSheetId="4">[0]!Module1.外部名前</definedName>
    <definedName name="wx" localSheetId="5">[0]!Module1.外部名前</definedName>
    <definedName name="wx" localSheetId="13">[0]!Module1.外部名前</definedName>
    <definedName name="wx" localSheetId="3">[0]!Module1.外部名前</definedName>
    <definedName name="wx" localSheetId="14">[0]!Module1.外部名前</definedName>
    <definedName name="wx" localSheetId="17">[0]!Module1.外部名前</definedName>
    <definedName name="wx" localSheetId="18">[0]!Module1.外部名前</definedName>
    <definedName name="wx" localSheetId="44">[0]!Module1.外部名前</definedName>
    <definedName name="wx" localSheetId="39">[0]!Module1.外部名前</definedName>
    <definedName name="wx" localSheetId="6">[0]!Module1.外部名前</definedName>
    <definedName name="wx" localSheetId="8">[0]!Module1.外部名前</definedName>
    <definedName name="wx">[0]!Module1.外部名前</definedName>
    <definedName name="wz" localSheetId="0">全体大項目!wz</definedName>
    <definedName name="wz">#N/A</definedName>
    <definedName name="x" localSheetId="0">#REF!</definedName>
    <definedName name="x">[145]経費金抜!#REF!</definedName>
    <definedName name="X_1" localSheetId="0">{"'電灯ｺﾝｾﾝﾄ'!$C$88"}</definedName>
    <definedName name="X_1">{"'電灯ｺﾝｾﾝﾄ'!$C$88"}</definedName>
    <definedName name="xa" localSheetId="0">全体大項目!xa</definedName>
    <definedName name="xa">#N/A</definedName>
    <definedName name="xb" localSheetId="0">#REF!</definedName>
    <definedName name="xb">#REF!</definedName>
    <definedName name="xc" localSheetId="0" hidden="1">#REF!</definedName>
    <definedName name="xc" hidden="1">#REF!</definedName>
    <definedName name="xd" localSheetId="7">[0]!Module1.外部名前</definedName>
    <definedName name="xd" localSheetId="15">[0]!Module1.外部名前</definedName>
    <definedName name="xd" localSheetId="9">[0]!Module1.外部名前</definedName>
    <definedName name="xd" localSheetId="2">[0]!Module1.外部名前</definedName>
    <definedName name="xd" localSheetId="41">[0]!Module1.外部名前</definedName>
    <definedName name="xd" localSheetId="10">[0]!Module1.外部名前</definedName>
    <definedName name="xd" localSheetId="12">[0]!Module1.外部名前</definedName>
    <definedName name="xd" localSheetId="1">[0]!Module1.外部名前</definedName>
    <definedName name="xd" localSheetId="11">[0]!Module1.外部名前</definedName>
    <definedName name="xd" localSheetId="43">[0]!Module1.外部名前</definedName>
    <definedName name="xd" localSheetId="22">[0]!Module1.外部名前</definedName>
    <definedName name="xd" localSheetId="23">[0]!Module1.外部名前</definedName>
    <definedName name="xd" localSheetId="21">[0]!Module1.外部名前</definedName>
    <definedName name="xd" localSheetId="30">[0]!Module1.外部名前</definedName>
    <definedName name="xd" localSheetId="31">[0]!Module1.外部名前</definedName>
    <definedName name="xd" localSheetId="32">[0]!Module1.外部名前</definedName>
    <definedName name="xd" localSheetId="33">[0]!Module1.外部名前</definedName>
    <definedName name="xd" localSheetId="34">[0]!Module1.外部名前</definedName>
    <definedName name="xd" localSheetId="35">[0]!Module1.外部名前</definedName>
    <definedName name="xd" localSheetId="36">[0]!Module1.外部名前</definedName>
    <definedName name="xd" localSheetId="37">[0]!Module1.外部名前</definedName>
    <definedName name="xd" localSheetId="24">[0]!Module1.外部名前</definedName>
    <definedName name="xd" localSheetId="25">[0]!Module1.外部名前</definedName>
    <definedName name="xd" localSheetId="26">[0]!Module1.外部名前</definedName>
    <definedName name="xd" localSheetId="27">[0]!Module1.外部名前</definedName>
    <definedName name="xd" localSheetId="28">[0]!Module1.外部名前</definedName>
    <definedName name="xd" localSheetId="29">[0]!Module1.外部名前</definedName>
    <definedName name="xd" localSheetId="38">[0]!Module1.外部名前</definedName>
    <definedName name="xd" localSheetId="0">[0]!Module1.外部名前</definedName>
    <definedName name="xd" localSheetId="4">[0]!Module1.外部名前</definedName>
    <definedName name="xd" localSheetId="5">[0]!Module1.外部名前</definedName>
    <definedName name="xd" localSheetId="13">[0]!Module1.外部名前</definedName>
    <definedName name="xd" localSheetId="3">[0]!Module1.外部名前</definedName>
    <definedName name="xd" localSheetId="14">[0]!Module1.外部名前</definedName>
    <definedName name="xd" localSheetId="17">[0]!Module1.外部名前</definedName>
    <definedName name="xd" localSheetId="18">[0]!Module1.外部名前</definedName>
    <definedName name="xd" localSheetId="44">[0]!Module1.外部名前</definedName>
    <definedName name="xd" localSheetId="39">[0]!Module1.外部名前</definedName>
    <definedName name="xd" localSheetId="6">[0]!Module1.外部名前</definedName>
    <definedName name="xd" localSheetId="8">[0]!Module1.外部名前</definedName>
    <definedName name="xd">[0]!Module1.外部名前</definedName>
    <definedName name="xe" localSheetId="0">#REF!</definedName>
    <definedName name="xe">#REF!</definedName>
    <definedName name="xf" localSheetId="0">全体大項目!xf</definedName>
    <definedName name="xf">#N/A</definedName>
    <definedName name="xg" localSheetId="0">全体大項目!xg</definedName>
    <definedName name="xg">#N/A</definedName>
    <definedName name="xh" localSheetId="0">全体大項目!xh</definedName>
    <definedName name="xh">#N/A</definedName>
    <definedName name="xj" localSheetId="0">全体大項目!xj</definedName>
    <definedName name="xj">#N/A</definedName>
    <definedName name="xk" localSheetId="0">全体大項目!xk</definedName>
    <definedName name="xk">#N/A</definedName>
    <definedName name="xl" localSheetId="7">[0]!Module1.外部名前</definedName>
    <definedName name="xl" localSheetId="15">[0]!Module1.外部名前</definedName>
    <definedName name="xl" localSheetId="9">[0]!Module1.外部名前</definedName>
    <definedName name="xl" localSheetId="2">[0]!Module1.外部名前</definedName>
    <definedName name="xl" localSheetId="41">[0]!Module1.外部名前</definedName>
    <definedName name="xl" localSheetId="10">[0]!Module1.外部名前</definedName>
    <definedName name="xl" localSheetId="12">[0]!Module1.外部名前</definedName>
    <definedName name="xl" localSheetId="1">[0]!Module1.外部名前</definedName>
    <definedName name="xl" localSheetId="11">[0]!Module1.外部名前</definedName>
    <definedName name="xl" localSheetId="43">[0]!Module1.外部名前</definedName>
    <definedName name="xl" localSheetId="22">[0]!Module1.外部名前</definedName>
    <definedName name="xl" localSheetId="23">[0]!Module1.外部名前</definedName>
    <definedName name="xl" localSheetId="21">[0]!Module1.外部名前</definedName>
    <definedName name="xl" localSheetId="30">[0]!Module1.外部名前</definedName>
    <definedName name="xl" localSheetId="31">[0]!Module1.外部名前</definedName>
    <definedName name="xl" localSheetId="32">[0]!Module1.外部名前</definedName>
    <definedName name="xl" localSheetId="33">[0]!Module1.外部名前</definedName>
    <definedName name="xl" localSheetId="34">[0]!Module1.外部名前</definedName>
    <definedName name="xl" localSheetId="35">[0]!Module1.外部名前</definedName>
    <definedName name="xl" localSheetId="36">[0]!Module1.外部名前</definedName>
    <definedName name="xl" localSheetId="37">[0]!Module1.外部名前</definedName>
    <definedName name="xl" localSheetId="24">[0]!Module1.外部名前</definedName>
    <definedName name="xl" localSheetId="25">[0]!Module1.外部名前</definedName>
    <definedName name="xl" localSheetId="26">[0]!Module1.外部名前</definedName>
    <definedName name="xl" localSheetId="27">[0]!Module1.外部名前</definedName>
    <definedName name="xl" localSheetId="28">[0]!Module1.外部名前</definedName>
    <definedName name="xl" localSheetId="29">[0]!Module1.外部名前</definedName>
    <definedName name="xl" localSheetId="38">[0]!Module1.外部名前</definedName>
    <definedName name="xl" localSheetId="0">[0]!Module1.外部名前</definedName>
    <definedName name="xl" localSheetId="4">[0]!Module1.外部名前</definedName>
    <definedName name="xl" localSheetId="5">[0]!Module1.外部名前</definedName>
    <definedName name="xl" localSheetId="13">[0]!Module1.外部名前</definedName>
    <definedName name="xl" localSheetId="3">[0]!Module1.外部名前</definedName>
    <definedName name="xl" localSheetId="14">[0]!Module1.外部名前</definedName>
    <definedName name="xl" localSheetId="17">[0]!Module1.外部名前</definedName>
    <definedName name="xl" localSheetId="18">[0]!Module1.外部名前</definedName>
    <definedName name="xl" localSheetId="44">[0]!Module1.外部名前</definedName>
    <definedName name="xl" localSheetId="39">[0]!Module1.外部名前</definedName>
    <definedName name="xl" localSheetId="6">[0]!Module1.外部名前</definedName>
    <definedName name="xl" localSheetId="8">[0]!Module1.外部名前</definedName>
    <definedName name="xl">[0]!Module1.外部名前</definedName>
    <definedName name="XL__015___" localSheetId="0">#REF!</definedName>
    <definedName name="XL__015___">#REF!</definedName>
    <definedName name="xm" localSheetId="0">#REF!</definedName>
    <definedName name="xm">#REF!</definedName>
    <definedName name="xn" localSheetId="0">#REF!</definedName>
    <definedName name="xn">#REF!</definedName>
    <definedName name="xp" localSheetId="7">[120]!マクロ終了</definedName>
    <definedName name="xp" localSheetId="15">[120]!マクロ終了</definedName>
    <definedName name="xp" localSheetId="9">[120]!マクロ終了</definedName>
    <definedName name="xp" localSheetId="2">[120]!マクロ終了</definedName>
    <definedName name="xp" localSheetId="41">[120]!マクロ終了</definedName>
    <definedName name="xp" localSheetId="10">[120]!マクロ終了</definedName>
    <definedName name="xp" localSheetId="12">[120]!マクロ終了</definedName>
    <definedName name="xp" localSheetId="1">[120]!マクロ終了</definedName>
    <definedName name="xp" localSheetId="11">[120]!マクロ終了</definedName>
    <definedName name="xp" localSheetId="43">[120]!マクロ終了</definedName>
    <definedName name="xp" localSheetId="22">[120]!マクロ終了</definedName>
    <definedName name="xp" localSheetId="23">[120]!マクロ終了</definedName>
    <definedName name="xp" localSheetId="21">[120]!マクロ終了</definedName>
    <definedName name="xp" localSheetId="30">[120]!マクロ終了</definedName>
    <definedName name="xp" localSheetId="31">[120]!マクロ終了</definedName>
    <definedName name="xp" localSheetId="32">[120]!マクロ終了</definedName>
    <definedName name="xp" localSheetId="33">[120]!マクロ終了</definedName>
    <definedName name="xp" localSheetId="34">[120]!マクロ終了</definedName>
    <definedName name="xp" localSheetId="35">[120]!マクロ終了</definedName>
    <definedName name="xp" localSheetId="36">[120]!マクロ終了</definedName>
    <definedName name="xp" localSheetId="37">[120]!マクロ終了</definedName>
    <definedName name="xp" localSheetId="24">[120]!マクロ終了</definedName>
    <definedName name="xp" localSheetId="25">[120]!マクロ終了</definedName>
    <definedName name="xp" localSheetId="26">[120]!マクロ終了</definedName>
    <definedName name="xp" localSheetId="27">[120]!マクロ終了</definedName>
    <definedName name="xp" localSheetId="28">[120]!マクロ終了</definedName>
    <definedName name="xp" localSheetId="29">[120]!マクロ終了</definedName>
    <definedName name="xp" localSheetId="38">[120]!マクロ終了</definedName>
    <definedName name="xp" localSheetId="0">#N/A</definedName>
    <definedName name="xp" localSheetId="4">[120]!マクロ終了</definedName>
    <definedName name="xp" localSheetId="5">[120]!マクロ終了</definedName>
    <definedName name="xp" localSheetId="13">[120]!マクロ終了</definedName>
    <definedName name="xp" localSheetId="3">[120]!マクロ終了</definedName>
    <definedName name="xp" localSheetId="14">[120]!マクロ終了</definedName>
    <definedName name="xp" localSheetId="17">[120]!マクロ終了</definedName>
    <definedName name="xp" localSheetId="18">[120]!マクロ終了</definedName>
    <definedName name="xp" localSheetId="44">[120]!マクロ終了</definedName>
    <definedName name="xp" localSheetId="39">[120]!マクロ終了</definedName>
    <definedName name="xp" localSheetId="6">[120]!マクロ終了</definedName>
    <definedName name="xp" localSheetId="8">[120]!マクロ終了</definedName>
    <definedName name="xp">[120]!マクロ終了</definedName>
    <definedName name="xq" localSheetId="7">[118]!マクロ終了</definedName>
    <definedName name="xq" localSheetId="15">[118]!マクロ終了</definedName>
    <definedName name="xq" localSheetId="9">[118]!マクロ終了</definedName>
    <definedName name="xq" localSheetId="2">[118]!マクロ終了</definedName>
    <definedName name="xq" localSheetId="41">[118]!マクロ終了</definedName>
    <definedName name="xq" localSheetId="10">[118]!マクロ終了</definedName>
    <definedName name="xq" localSheetId="12">[118]!マクロ終了</definedName>
    <definedName name="xq" localSheetId="1">[118]!マクロ終了</definedName>
    <definedName name="xq" localSheetId="11">[118]!マクロ終了</definedName>
    <definedName name="xq" localSheetId="43">[118]!マクロ終了</definedName>
    <definedName name="xq" localSheetId="22">[118]!マクロ終了</definedName>
    <definedName name="xq" localSheetId="23">[118]!マクロ終了</definedName>
    <definedName name="xq" localSheetId="21">[118]!マクロ終了</definedName>
    <definedName name="xq" localSheetId="30">[118]!マクロ終了</definedName>
    <definedName name="xq" localSheetId="31">[118]!マクロ終了</definedName>
    <definedName name="xq" localSheetId="32">[118]!マクロ終了</definedName>
    <definedName name="xq" localSheetId="33">[118]!マクロ終了</definedName>
    <definedName name="xq" localSheetId="34">[118]!マクロ終了</definedName>
    <definedName name="xq" localSheetId="35">[118]!マクロ終了</definedName>
    <definedName name="xq" localSheetId="36">[118]!マクロ終了</definedName>
    <definedName name="xq" localSheetId="37">[118]!マクロ終了</definedName>
    <definedName name="xq" localSheetId="24">[118]!マクロ終了</definedName>
    <definedName name="xq" localSheetId="25">[118]!マクロ終了</definedName>
    <definedName name="xq" localSheetId="26">[118]!マクロ終了</definedName>
    <definedName name="xq" localSheetId="27">[118]!マクロ終了</definedName>
    <definedName name="xq" localSheetId="28">[118]!マクロ終了</definedName>
    <definedName name="xq" localSheetId="29">[118]!マクロ終了</definedName>
    <definedName name="xq" localSheetId="38">[118]!マクロ終了</definedName>
    <definedName name="xq" localSheetId="0">#N/A</definedName>
    <definedName name="xq" localSheetId="4">[118]!マクロ終了</definedName>
    <definedName name="xq" localSheetId="5">[118]!マクロ終了</definedName>
    <definedName name="xq" localSheetId="13">[118]!マクロ終了</definedName>
    <definedName name="xq" localSheetId="3">[118]!マクロ終了</definedName>
    <definedName name="xq" localSheetId="14">[118]!マクロ終了</definedName>
    <definedName name="xq" localSheetId="17">[118]!マクロ終了</definedName>
    <definedName name="xq" localSheetId="18">[118]!マクロ終了</definedName>
    <definedName name="xq" localSheetId="44">[118]!マクロ終了</definedName>
    <definedName name="xq" localSheetId="39">[118]!マクロ終了</definedName>
    <definedName name="xq" localSheetId="6">[118]!マクロ終了</definedName>
    <definedName name="xq" localSheetId="8">[118]!マクロ終了</definedName>
    <definedName name="xq">[118]!マクロ終了</definedName>
    <definedName name="xr" localSheetId="0">#REF!</definedName>
    <definedName name="xr">#REF!</definedName>
    <definedName name="xs" localSheetId="7">[0]!Module1.外部名前</definedName>
    <definedName name="xs" localSheetId="15">[0]!Module1.外部名前</definedName>
    <definedName name="xs" localSheetId="9">[0]!Module1.外部名前</definedName>
    <definedName name="xs" localSheetId="2">[0]!Module1.外部名前</definedName>
    <definedName name="xs" localSheetId="41">[0]!Module1.外部名前</definedName>
    <definedName name="xs" localSheetId="10">[0]!Module1.外部名前</definedName>
    <definedName name="xs" localSheetId="12">[0]!Module1.外部名前</definedName>
    <definedName name="xs" localSheetId="1">[0]!Module1.外部名前</definedName>
    <definedName name="xs" localSheetId="11">[0]!Module1.外部名前</definedName>
    <definedName name="xs" localSheetId="43">[0]!Module1.外部名前</definedName>
    <definedName name="xs" localSheetId="22">[0]!Module1.外部名前</definedName>
    <definedName name="xs" localSheetId="23">[0]!Module1.外部名前</definedName>
    <definedName name="xs" localSheetId="21">[0]!Module1.外部名前</definedName>
    <definedName name="xs" localSheetId="30">[0]!Module1.外部名前</definedName>
    <definedName name="xs" localSheetId="31">[0]!Module1.外部名前</definedName>
    <definedName name="xs" localSheetId="32">[0]!Module1.外部名前</definedName>
    <definedName name="xs" localSheetId="33">[0]!Module1.外部名前</definedName>
    <definedName name="xs" localSheetId="34">[0]!Module1.外部名前</definedName>
    <definedName name="xs" localSheetId="35">[0]!Module1.外部名前</definedName>
    <definedName name="xs" localSheetId="36">[0]!Module1.外部名前</definedName>
    <definedName name="xs" localSheetId="37">[0]!Module1.外部名前</definedName>
    <definedName name="xs" localSheetId="24">[0]!Module1.外部名前</definedName>
    <definedName name="xs" localSheetId="25">[0]!Module1.外部名前</definedName>
    <definedName name="xs" localSheetId="26">[0]!Module1.外部名前</definedName>
    <definedName name="xs" localSheetId="27">[0]!Module1.外部名前</definedName>
    <definedName name="xs" localSheetId="28">[0]!Module1.外部名前</definedName>
    <definedName name="xs" localSheetId="29">[0]!Module1.外部名前</definedName>
    <definedName name="xs" localSheetId="38">[0]!Module1.外部名前</definedName>
    <definedName name="xs" localSheetId="0">[0]!Module1.外部名前</definedName>
    <definedName name="xs" localSheetId="4">[0]!Module1.外部名前</definedName>
    <definedName name="xs" localSheetId="5">[0]!Module1.外部名前</definedName>
    <definedName name="xs" localSheetId="13">[0]!Module1.外部名前</definedName>
    <definedName name="xs" localSheetId="3">[0]!Module1.外部名前</definedName>
    <definedName name="xs" localSheetId="14">[0]!Module1.外部名前</definedName>
    <definedName name="xs" localSheetId="17">[0]!Module1.外部名前</definedName>
    <definedName name="xs" localSheetId="18">[0]!Module1.外部名前</definedName>
    <definedName name="xs" localSheetId="44">[0]!Module1.外部名前</definedName>
    <definedName name="xs" localSheetId="39">[0]!Module1.外部名前</definedName>
    <definedName name="xs" localSheetId="6">[0]!Module1.外部名前</definedName>
    <definedName name="xs" localSheetId="8">[0]!Module1.外部名前</definedName>
    <definedName name="xs">[0]!Module1.外部名前</definedName>
    <definedName name="xt" localSheetId="0">#REF!</definedName>
    <definedName name="xt">#REF!</definedName>
    <definedName name="xu" localSheetId="0">#REF!</definedName>
    <definedName name="xu">#REF!</definedName>
    <definedName name="xv" localSheetId="0">#REF!</definedName>
    <definedName name="xv">#REF!</definedName>
    <definedName name="xw" localSheetId="7">[120]!マクロ終了</definedName>
    <definedName name="xw" localSheetId="15">[120]!マクロ終了</definedName>
    <definedName name="xw" localSheetId="9">[120]!マクロ終了</definedName>
    <definedName name="xw" localSheetId="2">[120]!マクロ終了</definedName>
    <definedName name="xw" localSheetId="41">[120]!マクロ終了</definedName>
    <definedName name="xw" localSheetId="10">[120]!マクロ終了</definedName>
    <definedName name="xw" localSheetId="12">[120]!マクロ終了</definedName>
    <definedName name="xw" localSheetId="1">[120]!マクロ終了</definedName>
    <definedName name="xw" localSheetId="11">[120]!マクロ終了</definedName>
    <definedName name="xw" localSheetId="43">[120]!マクロ終了</definedName>
    <definedName name="xw" localSheetId="22">[120]!マクロ終了</definedName>
    <definedName name="xw" localSheetId="23">[120]!マクロ終了</definedName>
    <definedName name="xw" localSheetId="21">[120]!マクロ終了</definedName>
    <definedName name="xw" localSheetId="30">[120]!マクロ終了</definedName>
    <definedName name="xw" localSheetId="31">[120]!マクロ終了</definedName>
    <definedName name="xw" localSheetId="32">[120]!マクロ終了</definedName>
    <definedName name="xw" localSheetId="33">[120]!マクロ終了</definedName>
    <definedName name="xw" localSheetId="34">[120]!マクロ終了</definedName>
    <definedName name="xw" localSheetId="35">[120]!マクロ終了</definedName>
    <definedName name="xw" localSheetId="36">[120]!マクロ終了</definedName>
    <definedName name="xw" localSheetId="37">[120]!マクロ終了</definedName>
    <definedName name="xw" localSheetId="24">[120]!マクロ終了</definedName>
    <definedName name="xw" localSheetId="25">[120]!マクロ終了</definedName>
    <definedName name="xw" localSheetId="26">[120]!マクロ終了</definedName>
    <definedName name="xw" localSheetId="27">[120]!マクロ終了</definedName>
    <definedName name="xw" localSheetId="28">[120]!マクロ終了</definedName>
    <definedName name="xw" localSheetId="29">[120]!マクロ終了</definedName>
    <definedName name="xw" localSheetId="38">[120]!マクロ終了</definedName>
    <definedName name="xw" localSheetId="0">#N/A</definedName>
    <definedName name="xw" localSheetId="4">[120]!マクロ終了</definedName>
    <definedName name="xw" localSheetId="5">[120]!マクロ終了</definedName>
    <definedName name="xw" localSheetId="13">[120]!マクロ終了</definedName>
    <definedName name="xw" localSheetId="3">[120]!マクロ終了</definedName>
    <definedName name="xw" localSheetId="14">[120]!マクロ終了</definedName>
    <definedName name="xw" localSheetId="17">[120]!マクロ終了</definedName>
    <definedName name="xw" localSheetId="18">[120]!マクロ終了</definedName>
    <definedName name="xw" localSheetId="44">[120]!マクロ終了</definedName>
    <definedName name="xw" localSheetId="39">[120]!マクロ終了</definedName>
    <definedName name="xw" localSheetId="6">[120]!マクロ終了</definedName>
    <definedName name="xw" localSheetId="8">[120]!マクロ終了</definedName>
    <definedName name="xw">[120]!マクロ終了</definedName>
    <definedName name="XX" localSheetId="0" hidden="1">{"'電灯ｺﾝｾﾝﾄ'!$C$88"}</definedName>
    <definedName name="XX" hidden="1">{"'電灯ｺﾝｾﾝﾄ'!$C$88"}</definedName>
    <definedName name="XX_1" localSheetId="0">{"'電灯ｺﾝｾﾝﾄ'!$C$88"}</definedName>
    <definedName name="XX_1">{"'電灯ｺﾝｾﾝﾄ'!$C$88"}</definedName>
    <definedName name="xxb">#REF!</definedName>
    <definedName name="xxc" localSheetId="7">[146]!マクロ終了</definedName>
    <definedName name="xxc" localSheetId="15">[146]!マクロ終了</definedName>
    <definedName name="xxc" localSheetId="9">[146]!マクロ終了</definedName>
    <definedName name="xxc" localSheetId="2">[146]!マクロ終了</definedName>
    <definedName name="xxc" localSheetId="41">[146]!マクロ終了</definedName>
    <definedName name="xxc" localSheetId="10">[146]!マクロ終了</definedName>
    <definedName name="xxc" localSheetId="12">[146]!マクロ終了</definedName>
    <definedName name="xxc" localSheetId="1">[146]!マクロ終了</definedName>
    <definedName name="xxc" localSheetId="11">[146]!マクロ終了</definedName>
    <definedName name="xxc" localSheetId="43">[146]!マクロ終了</definedName>
    <definedName name="xxc" localSheetId="22">[146]!マクロ終了</definedName>
    <definedName name="xxc" localSheetId="23">[146]!マクロ終了</definedName>
    <definedName name="xxc" localSheetId="21">[146]!マクロ終了</definedName>
    <definedName name="xxc" localSheetId="30">[146]!マクロ終了</definedName>
    <definedName name="xxc" localSheetId="31">[146]!マクロ終了</definedName>
    <definedName name="xxc" localSheetId="32">[146]!マクロ終了</definedName>
    <definedName name="xxc" localSheetId="33">[146]!マクロ終了</definedName>
    <definedName name="xxc" localSheetId="34">[146]!マクロ終了</definedName>
    <definedName name="xxc" localSheetId="35">[146]!マクロ終了</definedName>
    <definedName name="xxc" localSheetId="36">[146]!マクロ終了</definedName>
    <definedName name="xxc" localSheetId="37">[146]!マクロ終了</definedName>
    <definedName name="xxc" localSheetId="24">[146]!マクロ終了</definedName>
    <definedName name="xxc" localSheetId="25">[146]!マクロ終了</definedName>
    <definedName name="xxc" localSheetId="26">[146]!マクロ終了</definedName>
    <definedName name="xxc" localSheetId="27">[146]!マクロ終了</definedName>
    <definedName name="xxc" localSheetId="28">[146]!マクロ終了</definedName>
    <definedName name="xxc" localSheetId="29">[146]!マクロ終了</definedName>
    <definedName name="xxc" localSheetId="38">[146]!マクロ終了</definedName>
    <definedName name="xxc" localSheetId="0">#N/A</definedName>
    <definedName name="xxc" localSheetId="4">[146]!マクロ終了</definedName>
    <definedName name="xxc" localSheetId="5">[146]!マクロ終了</definedName>
    <definedName name="xxc" localSheetId="13">[146]!マクロ終了</definedName>
    <definedName name="xxc" localSheetId="3">[146]!マクロ終了</definedName>
    <definedName name="xxc" localSheetId="14">[146]!マクロ終了</definedName>
    <definedName name="xxc" localSheetId="17">[146]!マクロ終了</definedName>
    <definedName name="xxc" localSheetId="18">[146]!マクロ終了</definedName>
    <definedName name="xxc" localSheetId="44">[146]!マクロ終了</definedName>
    <definedName name="xxc" localSheetId="39">[146]!マクロ終了</definedName>
    <definedName name="xxc" localSheetId="6">[146]!マクロ終了</definedName>
    <definedName name="xxc" localSheetId="8">[146]!マクロ終了</definedName>
    <definedName name="xxc">[146]!マクロ終了</definedName>
    <definedName name="xxm" localSheetId="0">#REF!</definedName>
    <definedName name="xxm">#REF!</definedName>
    <definedName name="xxn" localSheetId="0">#REF!</definedName>
    <definedName name="xxn">#REF!</definedName>
    <definedName name="xxv" localSheetId="0">#REF!</definedName>
    <definedName name="xxv">#REF!</definedName>
    <definedName name="XXX" localSheetId="0">全体大項目!XXX</definedName>
    <definedName name="XXX">#N/A</definedName>
    <definedName name="ｘｘｘｘｘ" localSheetId="0" hidden="1">{"'電灯ｺﾝｾﾝﾄ'!$C$88"}</definedName>
    <definedName name="ｘｘｘｘｘ" hidden="1">{"'電灯ｺﾝｾﾝﾄ'!$C$88"}</definedName>
    <definedName name="xxz">#REF!</definedName>
    <definedName name="xy" localSheetId="7">[120]!マクロ終了</definedName>
    <definedName name="xy" localSheetId="15">[120]!マクロ終了</definedName>
    <definedName name="xy" localSheetId="9">[120]!マクロ終了</definedName>
    <definedName name="xy" localSheetId="2">[120]!マクロ終了</definedName>
    <definedName name="xy" localSheetId="41">[120]!マクロ終了</definedName>
    <definedName name="xy" localSheetId="10">[120]!マクロ終了</definedName>
    <definedName name="xy" localSheetId="12">[120]!マクロ終了</definedName>
    <definedName name="xy" localSheetId="1">[120]!マクロ終了</definedName>
    <definedName name="xy" localSheetId="11">[120]!マクロ終了</definedName>
    <definedName name="xy" localSheetId="43">[120]!マクロ終了</definedName>
    <definedName name="xy" localSheetId="22">[120]!マクロ終了</definedName>
    <definedName name="xy" localSheetId="23">[120]!マクロ終了</definedName>
    <definedName name="xy" localSheetId="21">[120]!マクロ終了</definedName>
    <definedName name="xy" localSheetId="30">[120]!マクロ終了</definedName>
    <definedName name="xy" localSheetId="31">[120]!マクロ終了</definedName>
    <definedName name="xy" localSheetId="32">[120]!マクロ終了</definedName>
    <definedName name="xy" localSheetId="33">[120]!マクロ終了</definedName>
    <definedName name="xy" localSheetId="34">[120]!マクロ終了</definedName>
    <definedName name="xy" localSheetId="35">[120]!マクロ終了</definedName>
    <definedName name="xy" localSheetId="36">[120]!マクロ終了</definedName>
    <definedName name="xy" localSheetId="37">[120]!マクロ終了</definedName>
    <definedName name="xy" localSheetId="24">[120]!マクロ終了</definedName>
    <definedName name="xy" localSheetId="25">[120]!マクロ終了</definedName>
    <definedName name="xy" localSheetId="26">[120]!マクロ終了</definedName>
    <definedName name="xy" localSheetId="27">[120]!マクロ終了</definedName>
    <definedName name="xy" localSheetId="28">[120]!マクロ終了</definedName>
    <definedName name="xy" localSheetId="29">[120]!マクロ終了</definedName>
    <definedName name="xy" localSheetId="38">[120]!マクロ終了</definedName>
    <definedName name="xy" localSheetId="0">#N/A</definedName>
    <definedName name="xy" localSheetId="4">[120]!マクロ終了</definedName>
    <definedName name="xy" localSheetId="5">[120]!マクロ終了</definedName>
    <definedName name="xy" localSheetId="13">[120]!マクロ終了</definedName>
    <definedName name="xy" localSheetId="3">[120]!マクロ終了</definedName>
    <definedName name="xy" localSheetId="14">[120]!マクロ終了</definedName>
    <definedName name="xy" localSheetId="17">[120]!マクロ終了</definedName>
    <definedName name="xy" localSheetId="18">[120]!マクロ終了</definedName>
    <definedName name="xy" localSheetId="44">[120]!マクロ終了</definedName>
    <definedName name="xy" localSheetId="39">[120]!マクロ終了</definedName>
    <definedName name="xy" localSheetId="6">[120]!マクロ終了</definedName>
    <definedName name="xy" localSheetId="8">[120]!マクロ終了</definedName>
    <definedName name="xy">[120]!マクロ終了</definedName>
    <definedName name="xz" localSheetId="0">#REF!</definedName>
    <definedName name="xz">#REF!</definedName>
    <definedName name="Y" localSheetId="0" hidden="1">{"'電灯ｺﾝｾﾝﾄ'!$C$88"}</definedName>
    <definedName name="Y" hidden="1">{"'電灯ｺﾝｾﾝﾄ'!$C$88"}</definedName>
    <definedName name="Y_1" localSheetId="0">{"'電灯ｺﾝｾﾝﾄ'!$C$88"}</definedName>
    <definedName name="Y_1">{"'電灯ｺﾝｾﾝﾄ'!$C$88"}</definedName>
    <definedName name="YAITA">#REF!</definedName>
    <definedName name="YAITA1">#REF!</definedName>
    <definedName name="YAITA2">#REF!</definedName>
    <definedName name="yb">#REF!</definedName>
    <definedName name="YD">#REF!</definedName>
    <definedName name="YESNO">#REF!</definedName>
    <definedName name="yh">#REF!</definedName>
    <definedName name="YNDOK">#REF!</definedName>
    <definedName name="YNKCON">#REF!</definedName>
    <definedName name="YNKCON2">#REF!</definedName>
    <definedName name="YNKE">#REF!</definedName>
    <definedName name="YNKNM">#REF!</definedName>
    <definedName name="YNKOU">#REF!</definedName>
    <definedName name="YNKUSS11">#REF!</definedName>
    <definedName name="YNKUSS2">#REF!</definedName>
    <definedName name="YNKX">#REF!</definedName>
    <definedName name="YNOPN">#REF!</definedName>
    <definedName name="YNP11">#REF!</definedName>
    <definedName name="YNP11C">#REF!</definedName>
    <definedName name="YNP11D">#REF!</definedName>
    <definedName name="YNP21C">#REF!</definedName>
    <definedName name="YNP21D">#REF!</definedName>
    <definedName name="YNP21J">#REF!</definedName>
    <definedName name="YNS11">#REF!</definedName>
    <definedName name="YNTEK1">#REF!</definedName>
    <definedName name="YNTEK10">#REF!</definedName>
    <definedName name="YNTEK5">#REF!</definedName>
    <definedName name="YNTEK7C">#REF!</definedName>
    <definedName name="YNTK7D">#REF!</definedName>
    <definedName name="YNTK7KX">#REF!</definedName>
    <definedName name="YNTK7KY">#REF!</definedName>
    <definedName name="YNTK7UX">#REF!</definedName>
    <definedName name="YNTK7UY">#REF!</definedName>
    <definedName name="YNYAI1">#REF!</definedName>
    <definedName name="YNYAI2">#REF!</definedName>
    <definedName name="yu" localSheetId="0">全体大項目!yu</definedName>
    <definedName name="yu">#N/A</definedName>
    <definedName name="YUUa" localSheetId="0">[134]複合!#REF!</definedName>
    <definedName name="YUUa">[134]複合!#REF!</definedName>
    <definedName name="YUUb" localSheetId="0">#REF!</definedName>
    <definedName name="YUUb">#REF!</definedName>
    <definedName name="YUUd" localSheetId="0">#REF!</definedName>
    <definedName name="YUUd">#REF!</definedName>
    <definedName name="YUUe" localSheetId="0">#REF!</definedName>
    <definedName name="YUUe">#REF!</definedName>
    <definedName name="yyyy" localSheetId="0">全体大項目!yyyy</definedName>
    <definedName name="yyyy">#N/A</definedName>
    <definedName name="z" localSheetId="7">[0]!Module1.外部名前</definedName>
    <definedName name="z" localSheetId="15">[0]!Module1.外部名前</definedName>
    <definedName name="z" localSheetId="9">[0]!Module1.外部名前</definedName>
    <definedName name="z" localSheetId="2">[0]!Module1.外部名前</definedName>
    <definedName name="z" localSheetId="10">[0]!Module1.外部名前</definedName>
    <definedName name="z" localSheetId="12">[0]!Module1.外部名前</definedName>
    <definedName name="z" localSheetId="1">[0]!Module1.外部名前</definedName>
    <definedName name="z" localSheetId="11">[0]!Module1.外部名前</definedName>
    <definedName name="Ｚ" localSheetId="0">#REF!</definedName>
    <definedName name="z" localSheetId="4">[0]!Module1.外部名前</definedName>
    <definedName name="z" localSheetId="5">[0]!Module1.外部名前</definedName>
    <definedName name="z" localSheetId="13">[0]!Module1.外部名前</definedName>
    <definedName name="z" localSheetId="3">[0]!Module1.外部名前</definedName>
    <definedName name="z" localSheetId="14">[0]!Module1.外部名前</definedName>
    <definedName name="z" localSheetId="17">[0]!Module1.外部名前</definedName>
    <definedName name="z" localSheetId="18">[0]!Module1.外部名前</definedName>
    <definedName name="z" localSheetId="6">[0]!Module1.外部名前</definedName>
    <definedName name="z" localSheetId="8">[0]!Module1.外部名前</definedName>
    <definedName name="z">[0]!Module1.外部名前</definedName>
    <definedName name="Z_1" localSheetId="0">{"'電灯ｺﾝｾﾝﾄ'!$C$88"}</definedName>
    <definedName name="Z_1">{"'電灯ｺﾝｾﾝﾄ'!$C$88"}</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za" localSheetId="0">全体大項目!za</definedName>
    <definedName name="za">#N/A</definedName>
    <definedName name="ZAI" localSheetId="0">#REF!</definedName>
    <definedName name="ZAI">#REF!</definedName>
    <definedName name="zaq" localSheetId="0">全体大項目!zaq</definedName>
    <definedName name="zaq">#N/A</definedName>
    <definedName name="zb" localSheetId="0">#REF!</definedName>
    <definedName name="zb">#REF!</definedName>
    <definedName name="zc" localSheetId="0" hidden="1">#REF!</definedName>
    <definedName name="zc" hidden="1">#REF!</definedName>
    <definedName name="ZCC" hidden="1">#REF!</definedName>
    <definedName name="zd" localSheetId="0">全体大項目!zd</definedName>
    <definedName name="zd">#N/A</definedName>
    <definedName name="ze" localSheetId="7">[73]!マクロ終了</definedName>
    <definedName name="ze" localSheetId="15">[73]!マクロ終了</definedName>
    <definedName name="ze" localSheetId="9">[73]!マクロ終了</definedName>
    <definedName name="ze" localSheetId="2">[73]!マクロ終了</definedName>
    <definedName name="ze" localSheetId="41">[73]!マクロ終了</definedName>
    <definedName name="ze" localSheetId="10">[73]!マクロ終了</definedName>
    <definedName name="ze" localSheetId="12">[73]!マクロ終了</definedName>
    <definedName name="ze" localSheetId="1">[73]!マクロ終了</definedName>
    <definedName name="ze" localSheetId="11">[73]!マクロ終了</definedName>
    <definedName name="ze" localSheetId="43">[73]!マクロ終了</definedName>
    <definedName name="ze" localSheetId="22">[73]!マクロ終了</definedName>
    <definedName name="ze" localSheetId="23">[73]!マクロ終了</definedName>
    <definedName name="ze" localSheetId="21">[73]!マクロ終了</definedName>
    <definedName name="ze" localSheetId="30">[73]!マクロ終了</definedName>
    <definedName name="ze" localSheetId="31">[73]!マクロ終了</definedName>
    <definedName name="ze" localSheetId="32">[73]!マクロ終了</definedName>
    <definedName name="ze" localSheetId="33">[73]!マクロ終了</definedName>
    <definedName name="ze" localSheetId="34">[73]!マクロ終了</definedName>
    <definedName name="ze" localSheetId="35">[73]!マクロ終了</definedName>
    <definedName name="ze" localSheetId="36">[73]!マクロ終了</definedName>
    <definedName name="ze" localSheetId="37">[73]!マクロ終了</definedName>
    <definedName name="ze" localSheetId="24">[73]!マクロ終了</definedName>
    <definedName name="ze" localSheetId="25">[73]!マクロ終了</definedName>
    <definedName name="ze" localSheetId="26">[73]!マクロ終了</definedName>
    <definedName name="ze" localSheetId="27">[73]!マクロ終了</definedName>
    <definedName name="ze" localSheetId="28">[73]!マクロ終了</definedName>
    <definedName name="ze" localSheetId="29">[73]!マクロ終了</definedName>
    <definedName name="ze" localSheetId="38">[73]!マクロ終了</definedName>
    <definedName name="ze" localSheetId="0">#N/A</definedName>
    <definedName name="ze" localSheetId="4">[73]!マクロ終了</definedName>
    <definedName name="ze" localSheetId="5">[73]!マクロ終了</definedName>
    <definedName name="ze" localSheetId="13">[73]!マクロ終了</definedName>
    <definedName name="ze" localSheetId="3">[73]!マクロ終了</definedName>
    <definedName name="ze" localSheetId="14">[73]!マクロ終了</definedName>
    <definedName name="ze" localSheetId="17">[73]!マクロ終了</definedName>
    <definedName name="ze" localSheetId="18">[73]!マクロ終了</definedName>
    <definedName name="ze" localSheetId="44">[73]!マクロ終了</definedName>
    <definedName name="ze" localSheetId="39">[73]!マクロ終了</definedName>
    <definedName name="ze" localSheetId="6">[73]!マクロ終了</definedName>
    <definedName name="ze" localSheetId="8">[73]!マクロ終了</definedName>
    <definedName name="ze">[73]!マクロ終了</definedName>
    <definedName name="zf" localSheetId="0">全体大項目!zf</definedName>
    <definedName name="zf">#N/A</definedName>
    <definedName name="zg" localSheetId="0">全体大項目!zg</definedName>
    <definedName name="zg">#N/A</definedName>
    <definedName name="zh" localSheetId="0">全体大項目!zh</definedName>
    <definedName name="zh">#N/A</definedName>
    <definedName name="zhi" localSheetId="0">全体大項目!zhi</definedName>
    <definedName name="zhi">#N/A</definedName>
    <definedName name="zhu" localSheetId="0">全体大項目!zhu</definedName>
    <definedName name="zhu">#N/A</definedName>
    <definedName name="zi" localSheetId="0">#REF!</definedName>
    <definedName name="zi">#REF!</definedName>
    <definedName name="zj" localSheetId="0">全体大項目!zj</definedName>
    <definedName name="zj">#N/A</definedName>
    <definedName name="zjj" localSheetId="0" hidden="1">#REF!</definedName>
    <definedName name="zjj" hidden="1">#REF!</definedName>
    <definedName name="zk" localSheetId="0">全体大項目!zk</definedName>
    <definedName name="zk">#N/A</definedName>
    <definedName name="zko" localSheetId="0">全体大項目!zko</definedName>
    <definedName name="zko">#N/A</definedName>
    <definedName name="zl" localSheetId="0">全体大項目!zl</definedName>
    <definedName name="zl">#N/A</definedName>
    <definedName name="zm" localSheetId="0">#REF!</definedName>
    <definedName name="zm">#REF!</definedName>
    <definedName name="zn" localSheetId="0">#REF!</definedName>
    <definedName name="zn">#REF!</definedName>
    <definedName name="ZnGP" localSheetId="0">#REF!</definedName>
    <definedName name="ZnGP">#REF!</definedName>
    <definedName name="zo">#REF!</definedName>
    <definedName name="zp" localSheetId="7">[58]!マクロ終了</definedName>
    <definedName name="zp" localSheetId="15">[58]!マクロ終了</definedName>
    <definedName name="zp" localSheetId="9">[58]!マクロ終了</definedName>
    <definedName name="zp" localSheetId="2">[58]!マクロ終了</definedName>
    <definedName name="zp" localSheetId="41">[58]!マクロ終了</definedName>
    <definedName name="zp" localSheetId="10">[58]!マクロ終了</definedName>
    <definedName name="zp" localSheetId="12">[58]!マクロ終了</definedName>
    <definedName name="zp" localSheetId="1">[58]!マクロ終了</definedName>
    <definedName name="zp" localSheetId="11">[58]!マクロ終了</definedName>
    <definedName name="zp" localSheetId="43">[58]!マクロ終了</definedName>
    <definedName name="zp" localSheetId="22">[58]!マクロ終了</definedName>
    <definedName name="zp" localSheetId="23">[58]!マクロ終了</definedName>
    <definedName name="zp" localSheetId="21">[58]!マクロ終了</definedName>
    <definedName name="zp" localSheetId="30">[58]!マクロ終了</definedName>
    <definedName name="zp" localSheetId="31">[58]!マクロ終了</definedName>
    <definedName name="zp" localSheetId="32">[58]!マクロ終了</definedName>
    <definedName name="zp" localSheetId="33">[58]!マクロ終了</definedName>
    <definedName name="zp" localSheetId="34">[58]!マクロ終了</definedName>
    <definedName name="zp" localSheetId="35">[58]!マクロ終了</definedName>
    <definedName name="zp" localSheetId="36">[58]!マクロ終了</definedName>
    <definedName name="zp" localSheetId="37">[58]!マクロ終了</definedName>
    <definedName name="zp" localSheetId="24">[58]!マクロ終了</definedName>
    <definedName name="zp" localSheetId="25">[58]!マクロ終了</definedName>
    <definedName name="zp" localSheetId="26">[58]!マクロ終了</definedName>
    <definedName name="zp" localSheetId="27">[58]!マクロ終了</definedName>
    <definedName name="zp" localSheetId="28">[58]!マクロ終了</definedName>
    <definedName name="zp" localSheetId="29">[58]!マクロ終了</definedName>
    <definedName name="zp" localSheetId="38">[58]!マクロ終了</definedName>
    <definedName name="zp" localSheetId="0">#N/A</definedName>
    <definedName name="zp" localSheetId="4">[58]!マクロ終了</definedName>
    <definedName name="zp" localSheetId="5">[58]!マクロ終了</definedName>
    <definedName name="zp" localSheetId="13">[58]!マクロ終了</definedName>
    <definedName name="zp" localSheetId="3">[58]!マクロ終了</definedName>
    <definedName name="zp" localSheetId="14">[58]!マクロ終了</definedName>
    <definedName name="zp" localSheetId="17">[58]!マクロ終了</definedName>
    <definedName name="zp" localSheetId="18">[58]!マクロ終了</definedName>
    <definedName name="zp" localSheetId="44">[58]!マクロ終了</definedName>
    <definedName name="zp" localSheetId="39">[58]!マクロ終了</definedName>
    <definedName name="zp" localSheetId="6">[58]!マクロ終了</definedName>
    <definedName name="zp" localSheetId="8">[58]!マクロ終了</definedName>
    <definedName name="zp">[58]!マクロ終了</definedName>
    <definedName name="zq" localSheetId="7">[59]!マクロ終了</definedName>
    <definedName name="zq" localSheetId="15">[59]!マクロ終了</definedName>
    <definedName name="zq" localSheetId="9">[59]!マクロ終了</definedName>
    <definedName name="zq" localSheetId="2">[59]!マクロ終了</definedName>
    <definedName name="zq" localSheetId="41">[59]!マクロ終了</definedName>
    <definedName name="zq" localSheetId="10">[59]!マクロ終了</definedName>
    <definedName name="zq" localSheetId="12">[59]!マクロ終了</definedName>
    <definedName name="zq" localSheetId="1">[59]!マクロ終了</definedName>
    <definedName name="zq" localSheetId="11">[59]!マクロ終了</definedName>
    <definedName name="zq" localSheetId="43">[59]!マクロ終了</definedName>
    <definedName name="zq" localSheetId="22">[59]!マクロ終了</definedName>
    <definedName name="zq" localSheetId="23">[59]!マクロ終了</definedName>
    <definedName name="zq" localSheetId="21">[59]!マクロ終了</definedName>
    <definedName name="zq" localSheetId="30">[59]!マクロ終了</definedName>
    <definedName name="zq" localSheetId="31">[59]!マクロ終了</definedName>
    <definedName name="zq" localSheetId="32">[59]!マクロ終了</definedName>
    <definedName name="zq" localSheetId="33">[59]!マクロ終了</definedName>
    <definedName name="zq" localSheetId="34">[59]!マクロ終了</definedName>
    <definedName name="zq" localSheetId="35">[59]!マクロ終了</definedName>
    <definedName name="zq" localSheetId="36">[59]!マクロ終了</definedName>
    <definedName name="zq" localSheetId="37">[59]!マクロ終了</definedName>
    <definedName name="zq" localSheetId="24">[59]!マクロ終了</definedName>
    <definedName name="zq" localSheetId="25">[59]!マクロ終了</definedName>
    <definedName name="zq" localSheetId="26">[59]!マクロ終了</definedName>
    <definedName name="zq" localSheetId="27">[59]!マクロ終了</definedName>
    <definedName name="zq" localSheetId="28">[59]!マクロ終了</definedName>
    <definedName name="zq" localSheetId="29">[59]!マクロ終了</definedName>
    <definedName name="zq" localSheetId="38">[59]!マクロ終了</definedName>
    <definedName name="zq" localSheetId="0">#N/A</definedName>
    <definedName name="zq" localSheetId="4">[59]!マクロ終了</definedName>
    <definedName name="zq" localSheetId="5">[59]!マクロ終了</definedName>
    <definedName name="zq" localSheetId="13">[59]!マクロ終了</definedName>
    <definedName name="zq" localSheetId="3">[59]!マクロ終了</definedName>
    <definedName name="zq" localSheetId="14">[59]!マクロ終了</definedName>
    <definedName name="zq" localSheetId="17">[59]!マクロ終了</definedName>
    <definedName name="zq" localSheetId="18">[59]!マクロ終了</definedName>
    <definedName name="zq" localSheetId="44">[59]!マクロ終了</definedName>
    <definedName name="zq" localSheetId="39">[59]!マクロ終了</definedName>
    <definedName name="zq" localSheetId="6">[59]!マクロ終了</definedName>
    <definedName name="zq" localSheetId="8">[59]!マクロ終了</definedName>
    <definedName name="zq">[59]!マクロ終了</definedName>
    <definedName name="zr" localSheetId="0">#REF!</definedName>
    <definedName name="zr">#REF!</definedName>
    <definedName name="zs" localSheetId="0">全体大項目!zs</definedName>
    <definedName name="zs">#N/A</definedName>
    <definedName name="zsw" localSheetId="0">全体大項目!zsw</definedName>
    <definedName name="zsw">#N/A</definedName>
    <definedName name="zu" localSheetId="7">[59]!マクロ終了</definedName>
    <definedName name="zu" localSheetId="15">[59]!マクロ終了</definedName>
    <definedName name="zu" localSheetId="9">[59]!マクロ終了</definedName>
    <definedName name="zu" localSheetId="2">[59]!マクロ終了</definedName>
    <definedName name="zu" localSheetId="41">[59]!マクロ終了</definedName>
    <definedName name="zu" localSheetId="10">[59]!マクロ終了</definedName>
    <definedName name="zu" localSheetId="12">[59]!マクロ終了</definedName>
    <definedName name="zu" localSheetId="1">[59]!マクロ終了</definedName>
    <definedName name="zu" localSheetId="11">[59]!マクロ終了</definedName>
    <definedName name="zu" localSheetId="43">[59]!マクロ終了</definedName>
    <definedName name="zu" localSheetId="22">[59]!マクロ終了</definedName>
    <definedName name="zu" localSheetId="23">[59]!マクロ終了</definedName>
    <definedName name="zu" localSheetId="21">[59]!マクロ終了</definedName>
    <definedName name="zu" localSheetId="30">[59]!マクロ終了</definedName>
    <definedName name="zu" localSheetId="31">[59]!マクロ終了</definedName>
    <definedName name="zu" localSheetId="32">[59]!マクロ終了</definedName>
    <definedName name="zu" localSheetId="33">[59]!マクロ終了</definedName>
    <definedName name="zu" localSheetId="34">[59]!マクロ終了</definedName>
    <definedName name="zu" localSheetId="35">[59]!マクロ終了</definedName>
    <definedName name="zu" localSheetId="36">[59]!マクロ終了</definedName>
    <definedName name="zu" localSheetId="37">[59]!マクロ終了</definedName>
    <definedName name="zu" localSheetId="24">[59]!マクロ終了</definedName>
    <definedName name="zu" localSheetId="25">[59]!マクロ終了</definedName>
    <definedName name="zu" localSheetId="26">[59]!マクロ終了</definedName>
    <definedName name="zu" localSheetId="27">[59]!マクロ終了</definedName>
    <definedName name="zu" localSheetId="28">[59]!マクロ終了</definedName>
    <definedName name="zu" localSheetId="29">[59]!マクロ終了</definedName>
    <definedName name="zu" localSheetId="38">[59]!マクロ終了</definedName>
    <definedName name="zu" localSheetId="0">#N/A</definedName>
    <definedName name="zu" localSheetId="4">[59]!マクロ終了</definedName>
    <definedName name="zu" localSheetId="5">[59]!マクロ終了</definedName>
    <definedName name="zu" localSheetId="13">[59]!マクロ終了</definedName>
    <definedName name="zu" localSheetId="3">[59]!マクロ終了</definedName>
    <definedName name="zu" localSheetId="14">[59]!マクロ終了</definedName>
    <definedName name="zu" localSheetId="17">[59]!マクロ終了</definedName>
    <definedName name="zu" localSheetId="18">[59]!マクロ終了</definedName>
    <definedName name="zu" localSheetId="44">[59]!マクロ終了</definedName>
    <definedName name="zu" localSheetId="39">[59]!マクロ終了</definedName>
    <definedName name="zu" localSheetId="6">[59]!マクロ終了</definedName>
    <definedName name="zu" localSheetId="8">[59]!マクロ終了</definedName>
    <definedName name="zu">[59]!マクロ終了</definedName>
    <definedName name="zv" localSheetId="0">#REF!</definedName>
    <definedName name="zv">#REF!</definedName>
    <definedName name="zw" localSheetId="0">#REF!</definedName>
    <definedName name="zw">#REF!</definedName>
    <definedName name="zx" localSheetId="0" hidden="1">#REF!</definedName>
    <definedName name="zx" hidden="1">#REF!</definedName>
    <definedName name="ZXX" hidden="1">#REF!</definedName>
    <definedName name="ＺＺ" localSheetId="0" hidden="1">{"'電灯ｺﾝｾﾝﾄ'!$C$88"}</definedName>
    <definedName name="ＺＺ" hidden="1">{"'電灯ｺﾝｾﾝﾄ'!$C$88"}</definedName>
    <definedName name="zza" localSheetId="0">全体大項目!zza</definedName>
    <definedName name="zza">#N/A</definedName>
    <definedName name="zzb" localSheetId="0">全体大項目!zzb</definedName>
    <definedName name="zzb">#N/A</definedName>
    <definedName name="zzc" localSheetId="0">#REF!</definedName>
    <definedName name="zzc">#REF!</definedName>
    <definedName name="zzv" localSheetId="0">#REF!</definedName>
    <definedName name="zzv">#REF!</definedName>
    <definedName name="zzx" localSheetId="0">#REF!</definedName>
    <definedName name="zzx">#REF!</definedName>
    <definedName name="ZZZ" localSheetId="0">全体大項目!ZZZ</definedName>
    <definedName name="ZZZ">#N/A</definedName>
    <definedName name="ＺＺＺＺＺ" localSheetId="0">全体大項目!ＺＺＺＺＺ</definedName>
    <definedName name="ＺＺＺＺＺ">[0]!ＺＺＺＺＺ</definedName>
    <definedName name="α2" localSheetId="0">#REF!</definedName>
    <definedName name="α2">#REF!</definedName>
    <definedName name="あ" localSheetId="0">#REF!</definedName>
    <definedName name="あ">[147]A01!#REF!</definedName>
    <definedName name="あ_" localSheetId="0">{"'電灯ｺﾝｾﾝﾄ'!$C$88"}</definedName>
    <definedName name="あ_">{"'電灯ｺﾝｾﾝﾄ'!$C$88"}</definedName>
    <definedName name="あ__1" localSheetId="0">{"'電灯ｺﾝｾﾝﾄ'!$C$88"}</definedName>
    <definedName name="あ__1">{"'電灯ｺﾝｾﾝﾄ'!$C$88"}</definedName>
    <definedName name="あ_1" localSheetId="0">{"'電灯ｺﾝｾﾝﾄ'!$C$88"}</definedName>
    <definedName name="あ_1">{"'電灯ｺﾝｾﾝﾄ'!$C$88"}</definedName>
    <definedName name="あ」" localSheetId="0" hidden="1">{"'電灯ｺﾝｾﾝﾄ'!$C$88"}</definedName>
    <definedName name="あ」" hidden="1">{"'電灯ｺﾝｾﾝﾄ'!$C$88"}</definedName>
    <definedName name="あ１" localSheetId="0">#REF!</definedName>
    <definedName name="あ１">#REF!</definedName>
    <definedName name="あ１_1">#REF!</definedName>
    <definedName name="あ１０００" localSheetId="0">#REF!</definedName>
    <definedName name="あ１０００">'[148]直接工事費（標準建設費）'!#REF!</definedName>
    <definedName name="あ１A1" localSheetId="0">[149]複合単価!#REF!</definedName>
    <definedName name="あ１A1">[149]複合単価!#REF!</definedName>
    <definedName name="あ２" localSheetId="0">#REF!</definedName>
    <definedName name="あ２">#REF!</definedName>
    <definedName name="ｱDF" localSheetId="0">#REF!</definedName>
    <definedName name="ｱDF">#REF!</definedName>
    <definedName name="あq">#REF!</definedName>
    <definedName name="あｑ１">#REF!</definedName>
    <definedName name="あｓ" localSheetId="0" hidden="1">{"'電灯ｺﾝｾﾝﾄ'!$C$88"}</definedName>
    <definedName name="あｓ" hidden="1">{"'電灯ｺﾝｾﾝﾄ'!$C$88"}</definedName>
    <definedName name="あＳＳ" localSheetId="0">全体大項目!あＳＳ</definedName>
    <definedName name="あＳＳ">[0]!あＳＳ</definedName>
    <definedName name="あｔｔｔｔｔｔｔｔｔｔｔｔｔｔｔ" localSheetId="0">#REF!</definedName>
    <definedName name="あｔｔｔｔｔｔｔｔｔｔｔｔｔｔｔ">#REF!</definedName>
    <definedName name="あＷＷＷ" localSheetId="0">#REF!</definedName>
    <definedName name="あＷＷＷ">#REF!</definedName>
    <definedName name="ああ" localSheetId="0" hidden="1">{"'電灯ｺﾝｾﾝﾄ'!$C$88"}</definedName>
    <definedName name="ああ">#REF!</definedName>
    <definedName name="ああ_1" localSheetId="0">{"'電灯ｺﾝｾﾝﾄ'!$C$88"}</definedName>
    <definedName name="ああ_1">{"'電灯ｺﾝｾﾝﾄ'!$C$88"}</definedName>
    <definedName name="ｱｱｱ" localSheetId="0" hidden="1">{"53)一覧表",#N/A,FALSE,"53)";"53)代価表",#N/A,FALSE,"53)"}</definedName>
    <definedName name="ｱｱｱ" hidden="1">{"53)一覧表",#N/A,FALSE,"53)";"53)代価表",#N/A,FALSE,"53)"}</definedName>
    <definedName name="あああ" localSheetId="0" hidden="1">{"'電灯ｺﾝｾﾝﾄ'!$C$88"}</definedName>
    <definedName name="あああ" hidden="1">#REF!</definedName>
    <definedName name="あああ_1" localSheetId="0">{"'電灯ｺﾝｾﾝﾄ'!$C$88"}</definedName>
    <definedName name="あああ_1">{"'電灯ｺﾝｾﾝﾄ'!$C$88"}</definedName>
    <definedName name="ああああ" localSheetId="0" hidden="1">{"'電灯ｺﾝｾﾝﾄ'!$C$88"}</definedName>
    <definedName name="ああああ">#REF!</definedName>
    <definedName name="ああああ_1" localSheetId="0">{"'電灯ｺﾝｾﾝﾄ'!$C$88"}</definedName>
    <definedName name="ああああ_1">{"'電灯ｺﾝｾﾝﾄ'!$C$88"}</definedName>
    <definedName name="ｱｱｱｱｱ">#REF!</definedName>
    <definedName name="あああああ" localSheetId="0" hidden="1">{"'電灯ｺﾝｾﾝﾄ'!$C$88"}</definedName>
    <definedName name="あああああ">#REF!</definedName>
    <definedName name="あああああ_1" localSheetId="0">{"'電灯ｺﾝｾﾝﾄ'!$C$88"}</definedName>
    <definedName name="あああああ_1">{"'電灯ｺﾝｾﾝﾄ'!$C$88"}</definedName>
    <definedName name="ああああああ">#REF!</definedName>
    <definedName name="ああああああああああ">#REF!</definedName>
    <definedName name="ああああああああああああああ">#REF!</definedName>
    <definedName name="あうい" localSheetId="0">#REF!</definedName>
    <definedName name="あうい">[52]防火区画貫通材!#REF!</definedName>
    <definedName name="ｱｳﾄﾚｯﾄﾎﾞｯｸｽ" localSheetId="0">#REF!</definedName>
    <definedName name="ｱｳﾄﾚｯﾄﾎﾞｯｸｽ">#REF!</definedName>
    <definedName name="あえｚｄｆ" localSheetId="0" hidden="1">{"'電灯ｺﾝｾﾝﾄ'!$C$88"}</definedName>
    <definedName name="あえｚｄｆ" hidden="1">{"'電灯ｺﾝｾﾝﾄ'!$C$88"}</definedName>
    <definedName name="アスレチック空調">#REF!</definedName>
    <definedName name="あだ" localSheetId="0" hidden="1">{"'電灯ｺﾝｾﾝﾄ'!$C$88"}</definedName>
    <definedName name="あだ" hidden="1">{"'電灯ｺﾝｾﾝﾄ'!$C$88"}</definedName>
    <definedName name="あだ_1" localSheetId="0">{"'電灯ｺﾝｾﾝﾄ'!$C$88"}</definedName>
    <definedName name="あだ_1">{"'電灯ｺﾝｾﾝﾄ'!$C$88"}</definedName>
    <definedName name="アネモ">#REF!</definedName>
    <definedName name="ｱﾙﾐ段付ﾎﾟｰﾙ">#REF!</definedName>
    <definedName name="ぃ">#REF!</definedName>
    <definedName name="ｲ">#REF!</definedName>
    <definedName name="い" localSheetId="0" hidden="1">{"'電灯ｺﾝｾﾝﾄ'!$C$88"}</definedName>
    <definedName name="い" hidden="1">{"'電灯ｺﾝｾﾝﾄ'!$C$88"}</definedName>
    <definedName name="ぃ_1">#REF!</definedName>
    <definedName name="い_1" localSheetId="0">{"'電灯ｺﾝｾﾝﾄ'!$C$88"}</definedName>
    <definedName name="い_1">{"'電灯ｺﾝｾﾝﾄ'!$C$88"}</definedName>
    <definedName name="いい" localSheetId="0">#REF!</definedName>
    <definedName name="いい">#N/A</definedName>
    <definedName name="いい_1" localSheetId="0">#REF!</definedName>
    <definedName name="いい_1">#REF!</definedName>
    <definedName name="いいいい" localSheetId="0">#REF!</definedName>
    <definedName name="いいいい">#REF!</definedName>
    <definedName name="いいいいい">#REF!</definedName>
    <definedName name="いいいいいいいいいいい">#REF!</definedName>
    <definedName name="ｲｼ" localSheetId="0">#REF!</definedName>
    <definedName name="ｲｼ">#REF!</definedName>
    <definedName name="ｲｼ_1">#REF!</definedName>
    <definedName name="ｲﾝﾀｰﾎﾝ" localSheetId="0">#REF!</definedName>
    <definedName name="ｲﾝﾀｰﾎﾝ">#REF!</definedName>
    <definedName name="ｲﾝﾀｰﾎﾝ_2" localSheetId="0">#REF!</definedName>
    <definedName name="ｲﾝﾀｰﾎﾝ_2">'[82]校舎棟(対象内)'!#REF!</definedName>
    <definedName name="ｲﾝﾀｰﾎﾝ２" localSheetId="0">#REF!</definedName>
    <definedName name="ｲﾝﾀｰﾎﾝ２">#REF!</definedName>
    <definedName name="ｲﾝﾀｰﾎﾝ３" localSheetId="0">#REF!</definedName>
    <definedName name="ｲﾝﾀｰﾎﾝ３">#REF!</definedName>
    <definedName name="ｲﾝﾀｰﾎﾝ設備計" localSheetId="0">#REF!</definedName>
    <definedName name="ｲﾝﾀｰﾎﾝ設備計">#REF!</definedName>
    <definedName name="インバート">#REF!</definedName>
    <definedName name="ｲﾝﾊﾞｰﾄﾓﾙﾀﾙ">#REF!</definedName>
    <definedName name="う" localSheetId="0" hidden="1">{"'電灯ｺﾝｾﾝﾄ'!$C$88"}</definedName>
    <definedName name="う" hidden="1">{"'電灯ｺﾝｾﾝﾄ'!$C$88"}</definedName>
    <definedName name="う_1" localSheetId="0">{"'電灯ｺﾝｾﾝﾄ'!$C$88"}</definedName>
    <definedName name="う_1">{"'電灯ｺﾝｾﾝﾄ'!$C$88"}</definedName>
    <definedName name="ｳkg" localSheetId="0">全体大項目!ｳkg</definedName>
    <definedName name="ｳkg">#N/A</definedName>
    <definedName name="ｳkh" localSheetId="7">[0]!Module1.外部名前</definedName>
    <definedName name="ｳkh" localSheetId="15">[0]!Module1.外部名前</definedName>
    <definedName name="ｳkh" localSheetId="9">[0]!Module1.外部名前</definedName>
    <definedName name="ｳkh" localSheetId="2">[0]!Module1.外部名前</definedName>
    <definedName name="ｳkh" localSheetId="41">[0]!Module1.外部名前</definedName>
    <definedName name="ｳkh" localSheetId="10">[0]!Module1.外部名前</definedName>
    <definedName name="ｳkh" localSheetId="12">[0]!Module1.外部名前</definedName>
    <definedName name="ｳkh" localSheetId="1">[0]!Module1.外部名前</definedName>
    <definedName name="ｳkh" localSheetId="11">[0]!Module1.外部名前</definedName>
    <definedName name="ｳkh" localSheetId="43">[0]!Module1.外部名前</definedName>
    <definedName name="ｳkh" localSheetId="22">[0]!Module1.外部名前</definedName>
    <definedName name="ｳkh" localSheetId="23">[0]!Module1.外部名前</definedName>
    <definedName name="ｳkh" localSheetId="21">[0]!Module1.外部名前</definedName>
    <definedName name="ｳkh" localSheetId="30">[0]!Module1.外部名前</definedName>
    <definedName name="ｳkh" localSheetId="31">[0]!Module1.外部名前</definedName>
    <definedName name="ｳkh" localSheetId="32">[0]!Module1.外部名前</definedName>
    <definedName name="ｳkh" localSheetId="33">[0]!Module1.外部名前</definedName>
    <definedName name="ｳkh" localSheetId="34">[0]!Module1.外部名前</definedName>
    <definedName name="ｳkh" localSheetId="35">[0]!Module1.外部名前</definedName>
    <definedName name="ｳkh" localSheetId="36">[0]!Module1.外部名前</definedName>
    <definedName name="ｳkh" localSheetId="37">[0]!Module1.外部名前</definedName>
    <definedName name="ｳkh" localSheetId="24">[0]!Module1.外部名前</definedName>
    <definedName name="ｳkh" localSheetId="25">[0]!Module1.外部名前</definedName>
    <definedName name="ｳkh" localSheetId="26">[0]!Module1.外部名前</definedName>
    <definedName name="ｳkh" localSheetId="27">[0]!Module1.外部名前</definedName>
    <definedName name="ｳkh" localSheetId="28">[0]!Module1.外部名前</definedName>
    <definedName name="ｳkh" localSheetId="29">[0]!Module1.外部名前</definedName>
    <definedName name="ｳkh" localSheetId="38">[0]!Module1.外部名前</definedName>
    <definedName name="ｳkh" localSheetId="0">[0]!Module1.外部名前</definedName>
    <definedName name="ｳkh" localSheetId="4">[0]!Module1.外部名前</definedName>
    <definedName name="ｳkh" localSheetId="5">[0]!Module1.外部名前</definedName>
    <definedName name="ｳkh" localSheetId="13">[0]!Module1.外部名前</definedName>
    <definedName name="ｳkh" localSheetId="3">[0]!Module1.外部名前</definedName>
    <definedName name="ｳkh" localSheetId="14">[0]!Module1.外部名前</definedName>
    <definedName name="ｳkh" localSheetId="17">[0]!Module1.外部名前</definedName>
    <definedName name="ｳkh" localSheetId="18">[0]!Module1.外部名前</definedName>
    <definedName name="ｳkh" localSheetId="44">[0]!Module1.外部名前</definedName>
    <definedName name="ｳkh" localSheetId="39">[0]!Module1.外部名前</definedName>
    <definedName name="ｳkh" localSheetId="6">[0]!Module1.外部名前</definedName>
    <definedName name="ｳkh" localSheetId="8">[0]!Module1.外部名前</definedName>
    <definedName name="ｳkh">[0]!Module1.外部名前</definedName>
    <definedName name="ううう" localSheetId="0">#REF!</definedName>
    <definedName name="ううう">#REF!</definedName>
    <definedName name="うううううう" localSheetId="0">#REF!</definedName>
    <definedName name="うううううう">#REF!</definedName>
    <definedName name="うぇ" localSheetId="7">[0]!Module1.外部名前</definedName>
    <definedName name="うぇ" localSheetId="15">[0]!Module1.外部名前</definedName>
    <definedName name="うぇ" localSheetId="9">[0]!Module1.外部名前</definedName>
    <definedName name="うぇ" localSheetId="2">[0]!Module1.外部名前</definedName>
    <definedName name="うぇ" localSheetId="41">[0]!Module1.外部名前</definedName>
    <definedName name="うぇ" localSheetId="10">[0]!Module1.外部名前</definedName>
    <definedName name="うぇ" localSheetId="12">[0]!Module1.外部名前</definedName>
    <definedName name="うぇ" localSheetId="1">[0]!Module1.外部名前</definedName>
    <definedName name="うぇ" localSheetId="11">[0]!Module1.外部名前</definedName>
    <definedName name="うぇ" localSheetId="43">[0]!Module1.外部名前</definedName>
    <definedName name="うぇ" localSheetId="22">[0]!Module1.外部名前</definedName>
    <definedName name="うぇ" localSheetId="23">[0]!Module1.外部名前</definedName>
    <definedName name="うぇ" localSheetId="21">[0]!Module1.外部名前</definedName>
    <definedName name="うぇ" localSheetId="30">[0]!Module1.外部名前</definedName>
    <definedName name="うぇ" localSheetId="31">[0]!Module1.外部名前</definedName>
    <definedName name="うぇ" localSheetId="32">[0]!Module1.外部名前</definedName>
    <definedName name="うぇ" localSheetId="33">[0]!Module1.外部名前</definedName>
    <definedName name="うぇ" localSheetId="34">[0]!Module1.外部名前</definedName>
    <definedName name="うぇ" localSheetId="35">[0]!Module1.外部名前</definedName>
    <definedName name="うぇ" localSheetId="36">[0]!Module1.外部名前</definedName>
    <definedName name="うぇ" localSheetId="37">[0]!Module1.外部名前</definedName>
    <definedName name="うぇ" localSheetId="24">[0]!Module1.外部名前</definedName>
    <definedName name="うぇ" localSheetId="25">[0]!Module1.外部名前</definedName>
    <definedName name="うぇ" localSheetId="26">[0]!Module1.外部名前</definedName>
    <definedName name="うぇ" localSheetId="27">[0]!Module1.外部名前</definedName>
    <definedName name="うぇ" localSheetId="28">[0]!Module1.外部名前</definedName>
    <definedName name="うぇ" localSheetId="29">[0]!Module1.外部名前</definedName>
    <definedName name="うぇ" localSheetId="38">[0]!Module1.外部名前</definedName>
    <definedName name="うぇ" localSheetId="0">[0]!Module1.外部名前</definedName>
    <definedName name="うぇ" localSheetId="4">[0]!Module1.外部名前</definedName>
    <definedName name="うぇ" localSheetId="5">[0]!Module1.外部名前</definedName>
    <definedName name="うぇ" localSheetId="13">[0]!Module1.外部名前</definedName>
    <definedName name="うぇ" localSheetId="3">[0]!Module1.外部名前</definedName>
    <definedName name="うぇ" localSheetId="14">[0]!Module1.外部名前</definedName>
    <definedName name="うぇ" localSheetId="17">[0]!Module1.外部名前</definedName>
    <definedName name="うぇ" localSheetId="18">[0]!Module1.外部名前</definedName>
    <definedName name="うぇ" localSheetId="44">[0]!Module1.外部名前</definedName>
    <definedName name="うぇ" localSheetId="39">[0]!Module1.外部名前</definedName>
    <definedName name="うぇ" localSheetId="6">[0]!Module1.外部名前</definedName>
    <definedName name="うぇ" localSheetId="8">[0]!Module1.外部名前</definedName>
    <definedName name="うぇ">[0]!Module1.外部名前</definedName>
    <definedName name="うぇｒｆｗｓｗ" localSheetId="0">#REF!</definedName>
    <definedName name="うぇｒｆｗｓｗ">#REF!</definedName>
    <definedName name="ｳｫｼｭﾚｯﾄ" localSheetId="0">#REF!</definedName>
    <definedName name="ｳｫｼｭﾚｯﾄ">#REF!</definedName>
    <definedName name="うちわけ" localSheetId="0">#REF!</definedName>
    <definedName name="うちわけ">#REF!</definedName>
    <definedName name="ｳﾗﾎﾞｯｸｽ">#REF!</definedName>
    <definedName name="え">#REF!</definedName>
    <definedName name="ｴd" localSheetId="0">全体大項目!ｴd</definedName>
    <definedName name="ｴd">#N/A</definedName>
    <definedName name="ｴf" localSheetId="0">全体大項目!ｴf</definedName>
    <definedName name="ｴf">#N/A</definedName>
    <definedName name="ｴs" localSheetId="0">全体大項目!ｴs</definedName>
    <definedName name="ｴs">#N/A</definedName>
    <definedName name="えｗｒ" localSheetId="0">#REF!</definedName>
    <definedName name="えｗｒ">#REF!</definedName>
    <definedName name="ｴｱ" localSheetId="0">全体大項目!ｴｱ</definedName>
    <definedName name="ｴｱ">#N/A</definedName>
    <definedName name="エアコン" localSheetId="0">#REF!</definedName>
    <definedName name="エアコン">#REF!</definedName>
    <definedName name="えうぇｗ" localSheetId="0">#REF!</definedName>
    <definedName name="えうぇｗ">#REF!</definedName>
    <definedName name="えうぇｗｒｗｒｗ" localSheetId="0">#REF!</definedName>
    <definedName name="えうぇｗｒｗｒｗ">#REF!</definedName>
    <definedName name="えええ">#REF!</definedName>
    <definedName name="ええええ">#REF!</definedName>
    <definedName name="ｴｯﾁﾝｸﾞ">#REF!</definedName>
    <definedName name="えろ" localSheetId="0">#REF!</definedName>
    <definedName name="えろ">[150]設計書1!#REF!</definedName>
    <definedName name="ｴﾝ" localSheetId="0">#REF!</definedName>
    <definedName name="ｴﾝ">#REF!</definedName>
    <definedName name="ｴﾝﾄﾗﾝｽ" localSheetId="0">#REF!</definedName>
    <definedName name="ｴﾝﾄﾗﾝｽ">#REF!</definedName>
    <definedName name="ｴﾝﾄﾗﾝｽｷｬｯﾌﾟ">#REF!</definedName>
    <definedName name="お" localSheetId="0" hidden="1">{"'電灯ｺﾝｾﾝﾄ'!$C$88"}</definedName>
    <definedName name="お" hidden="1">{"'電灯ｺﾝｾﾝﾄ'!$C$88"}</definedName>
    <definedName name="お1">#REF!</definedName>
    <definedName name="お1230" localSheetId="0">#REF!</definedName>
    <definedName name="お1230">[151]内訳!#REF!</definedName>
    <definedName name="お１２５３" localSheetId="0">#REF!</definedName>
    <definedName name="お１２５３">#REF!</definedName>
    <definedName name="お2" localSheetId="0">#REF!</definedName>
    <definedName name="お2">#REF!</definedName>
    <definedName name="ｫj" localSheetId="0">全体大項目!ｫj</definedName>
    <definedName name="ｫj">#N/A</definedName>
    <definedName name="ｵlk" localSheetId="0">全体大項目!ｵlk</definedName>
    <definedName name="ｵlk">#N/A</definedName>
    <definedName name="おいおいｇ" localSheetId="0">全体大項目!おいおいｇ</definedName>
    <definedName name="おいおいｇ">#N/A</definedName>
    <definedName name="オイル" localSheetId="0">#REF!</definedName>
    <definedName name="オイル">#REF!</definedName>
    <definedName name="ｵｲﾙﾄﾗｯﾌﾟ" localSheetId="0">#REF!</definedName>
    <definedName name="ｵｲﾙﾄﾗｯﾌﾟ">#REF!</definedName>
    <definedName name="ｵｳk" localSheetId="0">全体大項目!ｵｳk</definedName>
    <definedName name="ｵｳk">#N/A</definedName>
    <definedName name="おおお" localSheetId="0">#REF!</definedName>
    <definedName name="おおお">#REF!</definedName>
    <definedName name="ｵｸｶﾞｲｼｾﾂ" localSheetId="0">'[124]複合 (電線管)'!#REF!</definedName>
    <definedName name="ｵｸｶﾞｲｼｾﾂ">'[125]複合 (電線管)'!#REF!</definedName>
    <definedName name="ｵﾋﾟ" localSheetId="0">全体大項目!ｵﾋﾟ</definedName>
    <definedName name="ｵﾋﾟ">#N/A</definedName>
    <definedName name="おわり" localSheetId="0">#REF!</definedName>
    <definedName name="おわり">'[9]#REF'!$BH$11</definedName>
    <definedName name="ガ" localSheetId="0">#REF!</definedName>
    <definedName name="ガ">#REF!</definedName>
    <definedName name="ｶﾞ１" localSheetId="0">#REF!</definedName>
    <definedName name="ｶﾞ１">#REF!</definedName>
    <definedName name="ｶﾞ2">#REF!</definedName>
    <definedName name="ｶﾞ3">#REF!</definedName>
    <definedName name="ｶﾞ4">#REF!</definedName>
    <definedName name="ｶﾞ5">#REF!</definedName>
    <definedName name="ｶﾞ6">#REF!</definedName>
    <definedName name="ｶﾞｰﾄﾞﾊﾟｲﾌﾟ" localSheetId="0">全体大項目!ｶﾞｰﾄﾞﾊﾟｲﾌﾟ</definedName>
    <definedName name="ｶﾞｰﾄﾞﾊﾟｲﾌﾟ">#N/A</definedName>
    <definedName name="ガードマン" localSheetId="0">#REF!</definedName>
    <definedName name="ガードマン">#REF!</definedName>
    <definedName name="ｶｰﾄﾞﾘｰﾀﾞ" localSheetId="0">#REF!</definedName>
    <definedName name="ｶｰﾄﾞﾘｰﾀﾞ">#REF!</definedName>
    <definedName name="ｶｰﾄﾞﾘｰﾀﾞｰ" localSheetId="0">#REF!</definedName>
    <definedName name="ｶｰﾄﾞﾘｰﾀﾞｰ">#REF!</definedName>
    <definedName name="ｶｰﾄﾞﾘｰﾀﾞｰ計">#REF!</definedName>
    <definedName name="ｶﾞｲｺｳ" localSheetId="0">#REF!</definedName>
    <definedName name="ｶﾞｲｺｳ">#REF!</definedName>
    <definedName name="ｶﾞｲｺｳ_1">#REF!</definedName>
    <definedName name="ｶﾞｲｺｳ1" localSheetId="0">#REF!</definedName>
    <definedName name="ｶﾞｲｺｳ1">#REF!</definedName>
    <definedName name="ｶﾞｲｺｳ1_1">#REF!</definedName>
    <definedName name="ｶﾞｲｺｳ2" localSheetId="0">#REF!</definedName>
    <definedName name="ｶﾞｲｺｳ2">#REF!</definedName>
    <definedName name="ｶﾞｲｺｳ2_1">#REF!</definedName>
    <definedName name="ｶｲﾀｲ" localSheetId="0">'[124]複合 (電線管)'!#REF!</definedName>
    <definedName name="ｶｲﾀｲ">'[125]複合 (電線管)'!#REF!</definedName>
    <definedName name="ｶﾞｲﾌﾞｼｱｹﾞ" localSheetId="0">'[124]複合 (電線管)'!#REF!</definedName>
    <definedName name="ｶﾞｲﾌﾞｼｱｹﾞ">'[125]複合 (電線管)'!#REF!</definedName>
    <definedName name="ｶｳﾝﾄ" localSheetId="0">#REF!</definedName>
    <definedName name="ｶｳﾝﾄ">[36]ｺﾝｸﾘｰﾄ統計!#REF!</definedName>
    <definedName name="ｶｸﾞ" localSheetId="0">#REF!</definedName>
    <definedName name="ｶｸﾞ">#REF!</definedName>
    <definedName name="ｶｸﾞ_1" localSheetId="0">#REF!</definedName>
    <definedName name="ｶｸﾞ_1">#REF!</definedName>
    <definedName name="ｶｸﾞ1" localSheetId="0">#REF!</definedName>
    <definedName name="ｶｸﾞ1">#REF!</definedName>
    <definedName name="ｶｸﾞ1_1">#REF!</definedName>
    <definedName name="ｶｸﾞ2" localSheetId="0">#REF!</definedName>
    <definedName name="ｶｸﾞ2">#REF!</definedName>
    <definedName name="ｶｸﾞ2_1">#REF!</definedName>
    <definedName name="ガス">#REF!</definedName>
    <definedName name="ｶﾞｽ">#REF!</definedName>
    <definedName name="ｶﾞｽ_1">#REF!</definedName>
    <definedName name="ｶﾞｽ１">#REF!</definedName>
    <definedName name="ガス給湯器">#REF!</definedName>
    <definedName name="ｶﾞｽ空調">#REF!</definedName>
    <definedName name="ガス元拾い" localSheetId="0" hidden="1">{"'電灯ｺﾝｾﾝﾄ'!$C$88"}</definedName>
    <definedName name="ガス元拾い" hidden="1">{"'電灯ｺﾝｾﾝﾄ'!$C$88"}</definedName>
    <definedName name="ガス工事">[152]内訳書!#REF!</definedName>
    <definedName name="ガス設備">#N/A</definedName>
    <definedName name="ガス漏れ" localSheetId="0">#REF!</definedName>
    <definedName name="ガス漏れ">#REF!</definedName>
    <definedName name="ｶｾﾂ" localSheetId="0">#REF!</definedName>
    <definedName name="ｶｾﾂ">#REF!</definedName>
    <definedName name="ｶｾﾂ_1">#REF!</definedName>
    <definedName name="ｶｾｯﾄFC諸元" localSheetId="0">#REF!</definedName>
    <definedName name="ｶｾｯﾄFC諸元">[153]機械諸元!$G$6:$M$25</definedName>
    <definedName name="ｶﾀﾜｸ" localSheetId="0">#REF!</definedName>
    <definedName name="ｶﾀﾜｸ">#REF!</definedName>
    <definedName name="ｶﾀﾜｸ_1" localSheetId="0">#REF!</definedName>
    <definedName name="ｶﾀﾜｸ_1">#REF!</definedName>
    <definedName name="ｶｯﾀｰ">#REF!</definedName>
    <definedName name="ｶｯﾄ" localSheetId="0">#REF!</definedName>
    <definedName name="ｶｯﾄ">[36]ｺﾝｸﾘｰﾄ統計!#REF!</definedName>
    <definedName name="かほう" localSheetId="0">#REF!</definedName>
    <definedName name="かほう">[150]設計書1!#REF!</definedName>
    <definedName name="ｶﾞﾗｽ" localSheetId="0">#REF!</definedName>
    <definedName name="ｶﾞﾗｽ">#REF!</definedName>
    <definedName name="ｶﾞﾗｽ_1" localSheetId="0">#REF!</definedName>
    <definedName name="ｶﾞﾗｽ_1">#REF!</definedName>
    <definedName name="ガラス_共用">#REF!</definedName>
    <definedName name="ガラス１" localSheetId="0">[154]細目!#REF!</definedName>
    <definedName name="ガラス１">[155]細目!#REF!</definedName>
    <definedName name="ガラス1_共用" localSheetId="0">#REF!</definedName>
    <definedName name="ガラス1_共用">#REF!</definedName>
    <definedName name="ガラス2" localSheetId="0">[156]細目!#REF!</definedName>
    <definedName name="ガラス2">[157]細目!#REF!</definedName>
    <definedName name="ガラス工" localSheetId="0">#REF!</definedName>
    <definedName name="ガラス工">#REF!</definedName>
    <definedName name="ガラス工事" localSheetId="0">#REF!</definedName>
    <definedName name="ガラス工事">#REF!</definedName>
    <definedName name="ガラス工事計" localSheetId="0">[158]原設計書!#REF!</definedName>
    <definedName name="ガラス工事計">[159]原設計書!#REF!</definedName>
    <definedName name="ｶﾞﾗｽ凡例" localSheetId="0">#REF!</definedName>
    <definedName name="ｶﾞﾗｽ凡例">[160]外部基本事項!$K$10:$K$17</definedName>
    <definedName name="ｶﾜﾑﾗ" localSheetId="0">#REF!</definedName>
    <definedName name="ｶﾜﾑﾗ">#REF!</definedName>
    <definedName name="かん" localSheetId="0" hidden="1">{"'電灯ｺﾝｾﾝﾄ'!$C$88"}</definedName>
    <definedName name="かん" hidden="1">{"'電灯ｺﾝｾﾝﾄ'!$C$88"}</definedName>
    <definedName name="かん_1" localSheetId="0">{"'電灯ｺﾝｾﾝﾄ'!$C$88"}</definedName>
    <definedName name="かん_1">{"'電灯ｺﾝｾﾝﾄ'!$C$88"}</definedName>
    <definedName name="ｶﾝｾﾝ">#N/A</definedName>
    <definedName name="き" localSheetId="0">全体大項目!き</definedName>
    <definedName name="き">[0]!き</definedName>
    <definedName name="ぎ" localSheetId="0">全体大項目!ぎ</definedName>
    <definedName name="ぎ">[0]!ぎ</definedName>
    <definedName name="キー" localSheetId="0">#REF!</definedName>
    <definedName name="キー">#REF!</definedName>
    <definedName name="キュービクル" localSheetId="0" hidden="1">{"'電灯ｺﾝｾﾝﾄ'!$C$88"}</definedName>
    <definedName name="キュービクル" hidden="1">{"'電灯ｺﾝｾﾝﾄ'!$C$88"}</definedName>
    <definedName name="ｷｮｳﾂｳﾋ">#REF!</definedName>
    <definedName name="ｷﾘｽﾃ">#REF!</definedName>
    <definedName name="キロ">#REF!</definedName>
    <definedName name="きろく">#REF!</definedName>
    <definedName name="ｷﾝｿﾞｸ" localSheetId="0">#REF!</definedName>
    <definedName name="ｷﾝｿﾞｸ">#REF!</definedName>
    <definedName name="ｷﾝｿﾞｸ_1">#REF!</definedName>
    <definedName name="ｷﾝｿﾞｸ1" localSheetId="0">#REF!</definedName>
    <definedName name="ｷﾝｿﾞｸ1">#REF!</definedName>
    <definedName name="ｷﾝｿﾞｸ1_1">#REF!</definedName>
    <definedName name="ｷﾝｿﾞｸ2" localSheetId="0">#REF!</definedName>
    <definedName name="ｷﾝｿﾞｸ2">#REF!</definedName>
    <definedName name="ｷﾝｿﾞｸ2_1">#REF!</definedName>
    <definedName name="ｷﾝｿﾞｸ3" localSheetId="0">#REF!</definedName>
    <definedName name="ｷﾝｿﾞｸ3">#REF!</definedName>
    <definedName name="ｷﾝｿﾞｸ3_1">#REF!</definedName>
    <definedName name="ぐ" localSheetId="0" hidden="1">{"'電灯ｺﾝｾﾝﾄ'!$C$88"}</definedName>
    <definedName name="ぐ" hidden="1">{"'電灯ｺﾝｾﾝﾄ'!$C$88"}</definedName>
    <definedName name="ｸｲ" localSheetId="0">#REF!</definedName>
    <definedName name="ｸｲ">#REF!</definedName>
    <definedName name="ｸｲ_1">#REF!</definedName>
    <definedName name="ｸﾀｲ" localSheetId="0">'[124]複合 (電線管)'!#REF!</definedName>
    <definedName name="ｸﾀｲ">'[125]複合 (電線管)'!#REF!</definedName>
    <definedName name="け" localSheetId="0">#REF!</definedName>
    <definedName name="け">#REF!</definedName>
    <definedName name="け_1" localSheetId="0">#REF!</definedName>
    <definedName name="け_1">#REF!</definedName>
    <definedName name="ｹｰﾌﾞﾙ･6KVCET" localSheetId="0">#REF!</definedName>
    <definedName name="ｹｰﾌﾞﾙ･6KVCET">#REF!</definedName>
    <definedName name="ｹｰﾌﾞﾙ･6KVPDC">#REF!</definedName>
    <definedName name="ｹｰﾌﾞﾙ･AE">#REF!</definedName>
    <definedName name="ｹｰﾌﾞﾙ･CCP">#REF!</definedName>
    <definedName name="ｹｰﾌﾞﾙ･CE">#REF!</definedName>
    <definedName name="ｹｰﾌﾞﾙ･CEE">#REF!</definedName>
    <definedName name="ｹｰﾌﾞﾙ･CET">#REF!</definedName>
    <definedName name="ｹｰﾌﾞﾙ･CPEE">#REF!</definedName>
    <definedName name="ｹｰﾌﾞﾙ･CVV">#REF!</definedName>
    <definedName name="ｹｰﾌﾞﾙ･DV">#REF!</definedName>
    <definedName name="ｹｰﾌﾞﾙ･EBT">#REF!</definedName>
    <definedName name="ｹｰﾌﾞﾙ･EEF">#REF!</definedName>
    <definedName name="ｹｰﾌﾞﾙ･FP">#REF!</definedName>
    <definedName name="ｹｰﾌﾞﾙ･HP">#REF!</definedName>
    <definedName name="ｹｰﾌﾞﾙ･MVVS">#REF!</definedName>
    <definedName name="ｹｰﾌﾞﾙ･OW">#REF!</definedName>
    <definedName name="ｹｰﾌﾞﾙ･TIVF">#REF!</definedName>
    <definedName name="ｹｰﾌﾞﾙ･TKEE">#REF!</definedName>
    <definedName name="ｹｰﾌﾞﾙ･UTP">#REF!</definedName>
    <definedName name="ｹｰﾌﾞﾙ･VCT">#REF!</definedName>
    <definedName name="ｹｰﾌﾞﾙ･同軸">#REF!</definedName>
    <definedName name="ｹｰﾌﾞﾙ･導入線">#REF!</definedName>
    <definedName name="ｹｰﾌﾞﾙｼｰﾄ">#REF!</definedName>
    <definedName name="ケーブルラック">#REF!</definedName>
    <definedName name="ケーブルラック計">#REF!</definedName>
    <definedName name="ｹｰﾌﾞﾙ材･6KVCET">#REF!</definedName>
    <definedName name="ｹｰﾌﾞﾙ材･CE">#REF!</definedName>
    <definedName name="ｹｰﾌﾞﾙ材･CEE">#REF!</definedName>
    <definedName name="ｹｰﾌﾞﾙ材･CET">#REF!</definedName>
    <definedName name="ｹｰﾌﾞﾙ材･CVV">#REF!</definedName>
    <definedName name="ｹｰﾌﾞﾙ材･DV">#REF!</definedName>
    <definedName name="ｹｰﾌﾞﾙ材･EBT">#REF!</definedName>
    <definedName name="ｹｰﾌﾞﾙ材･EEF">#REF!</definedName>
    <definedName name="ｹｰﾌﾞﾙ材･FP">#REF!</definedName>
    <definedName name="ｹｰﾌﾞﾙ材･OW">#REF!</definedName>
    <definedName name="ｹｰﾌﾞﾙ材･PDC">#REF!</definedName>
    <definedName name="ｹｰﾌﾞﾙ材･TIVF">#REF!</definedName>
    <definedName name="ｹｰﾌﾞﾙ材･VCT">#REF!</definedName>
    <definedName name="ｹｰﾌﾞﾙ単価">#REF!</definedName>
    <definedName name="ｹﾝﾁｸ" localSheetId="0">'[124]複合 (電線管)'!#REF!</definedName>
    <definedName name="ｹﾝﾁｸ">'[125]複合 (電線管)'!#REF!</definedName>
    <definedName name="コ" localSheetId="0">#REF!</definedName>
    <definedName name="コ">#REF!</definedName>
    <definedName name="ごうけい" localSheetId="0">[156]細目!#REF!</definedName>
    <definedName name="ごうけい">[157]細目!#REF!</definedName>
    <definedName name="ｺﾞｳｹｲ" localSheetId="0">#REF!</definedName>
    <definedName name="ｺﾞｳｹｲ">#REF!</definedName>
    <definedName name="ｺｳﾀﾃ" localSheetId="0">#REF!</definedName>
    <definedName name="ｺｳﾀﾃ">#REF!</definedName>
    <definedName name="ｺｳﾀﾃ_1">#REF!</definedName>
    <definedName name="ｺｳﾀﾃ1" localSheetId="0">#REF!</definedName>
    <definedName name="ｺｳﾀﾃ1">#REF!</definedName>
    <definedName name="ｺｳﾀﾃ1_1">#REF!</definedName>
    <definedName name="ｺｳﾀﾃ10" localSheetId="0">#REF!</definedName>
    <definedName name="ｺｳﾀﾃ10">#REF!</definedName>
    <definedName name="ｺｳﾀﾃ10_1">#REF!</definedName>
    <definedName name="ｺｳﾀﾃ11" localSheetId="0">#REF!</definedName>
    <definedName name="ｺｳﾀﾃ11">#REF!</definedName>
    <definedName name="ｺｳﾀﾃ11_1">#REF!</definedName>
    <definedName name="ｺｳﾀﾃ12" localSheetId="0">#REF!</definedName>
    <definedName name="ｺｳﾀﾃ12">#REF!</definedName>
    <definedName name="ｺｳﾀﾃ12_1">#REF!</definedName>
    <definedName name="ｺｳﾀﾃ13" localSheetId="0">#REF!</definedName>
    <definedName name="ｺｳﾀﾃ13">#REF!</definedName>
    <definedName name="ｺｳﾀﾃ13_1">#REF!</definedName>
    <definedName name="ｺｳﾀﾃ2" localSheetId="0">#REF!</definedName>
    <definedName name="ｺｳﾀﾃ2">#REF!</definedName>
    <definedName name="ｺｳﾀﾃ2_1">#REF!</definedName>
    <definedName name="ｺｳﾀﾃ3" localSheetId="0">#REF!</definedName>
    <definedName name="ｺｳﾀﾃ3">#REF!</definedName>
    <definedName name="ｺｳﾀﾃ3_1">#REF!</definedName>
    <definedName name="ｺｳﾀﾃ4" localSheetId="0">#REF!</definedName>
    <definedName name="ｺｳﾀﾃ4">#REF!</definedName>
    <definedName name="ｺｳﾀﾃ4_1">#REF!</definedName>
    <definedName name="ｺｳﾀﾃ5" localSheetId="0">#REF!</definedName>
    <definedName name="ｺｳﾀﾃ5">#REF!</definedName>
    <definedName name="ｺｳﾀﾃ5_1">#REF!</definedName>
    <definedName name="ｺｳﾀﾃ6" localSheetId="0">#REF!</definedName>
    <definedName name="ｺｳﾀﾃ6">#REF!</definedName>
    <definedName name="ｺｳﾀﾃ6_1">#REF!</definedName>
    <definedName name="ｺｳﾀﾃ7" localSheetId="0">#REF!</definedName>
    <definedName name="ｺｳﾀﾃ7">#REF!</definedName>
    <definedName name="ｺｳﾀﾃ7_1">#REF!</definedName>
    <definedName name="ｺｳﾀﾃ8" localSheetId="0">#REF!</definedName>
    <definedName name="ｺｳﾀﾃ8">#REF!</definedName>
    <definedName name="ｺｳﾀﾃ8_1">#REF!</definedName>
    <definedName name="ｺｳﾀﾃ9" localSheetId="0">#REF!</definedName>
    <definedName name="ｺｳﾀﾃ9">#REF!</definedName>
    <definedName name="ｺｳﾀﾃ9_1">#REF!</definedName>
    <definedName name="コード">#REF!</definedName>
    <definedName name="ｺｰﾄﾞ">#REF!</definedName>
    <definedName name="ｺｰﾄﾞIN">#REF!</definedName>
    <definedName name="ｺｰﾄﾞ入力">#REF!</definedName>
    <definedName name="コード表">[161]基本!$A$1:$G$2010</definedName>
    <definedName name="ｺｵﾓｸ" localSheetId="0">#REF!</definedName>
    <definedName name="ｺｵﾓｸ">#REF!</definedName>
    <definedName name="ｺｵﾓｸ_1" localSheetId="0">#REF!</definedName>
    <definedName name="ｺｵﾓｸ_1">#REF!</definedName>
    <definedName name="ｺｵﾓｸ1" localSheetId="0">#REF!</definedName>
    <definedName name="ｺｵﾓｸ1">#REF!</definedName>
    <definedName name="ｺｵﾓｸ1_1">#REF!</definedName>
    <definedName name="ｺｵﾓｸ2" localSheetId="0">#REF!</definedName>
    <definedName name="ｺｵﾓｸ2">#REF!</definedName>
    <definedName name="ｺｵﾓｸ2_1">#REF!</definedName>
    <definedName name="ｺｵﾓｸ3" localSheetId="0">#REF!</definedName>
    <definedName name="ｺｵﾓｸ3">#REF!</definedName>
    <definedName name="ｺｵﾓｸ3_1">#REF!</definedName>
    <definedName name="コスト" localSheetId="0">[162]A.建築!#REF!</definedName>
    <definedName name="コスト">[163]A.建築!#REF!</definedName>
    <definedName name="コゾノ" localSheetId="7">[164]!Module1.外部名前</definedName>
    <definedName name="コゾノ" localSheetId="15">[164]!Module1.外部名前</definedName>
    <definedName name="コゾノ" localSheetId="9">[164]!Module1.外部名前</definedName>
    <definedName name="コゾノ" localSheetId="2">[164]!Module1.外部名前</definedName>
    <definedName name="コゾノ" localSheetId="41">Module1.外部名前</definedName>
    <definedName name="コゾノ" localSheetId="10">[164]!Module1.外部名前</definedName>
    <definedName name="コゾノ" localSheetId="12">[164]!Module1.外部名前</definedName>
    <definedName name="コゾノ" localSheetId="1">[164]!Module1.外部名前</definedName>
    <definedName name="コゾノ" localSheetId="11">[164]!Module1.外部名前</definedName>
    <definedName name="コゾノ" localSheetId="22">Module1.外部名前</definedName>
    <definedName name="コゾノ" localSheetId="23">Module1.外部名前</definedName>
    <definedName name="コゾノ" localSheetId="30">Module1.外部名前</definedName>
    <definedName name="コゾノ" localSheetId="31">Module1.外部名前</definedName>
    <definedName name="コゾノ" localSheetId="32">Module1.外部名前</definedName>
    <definedName name="コゾノ" localSheetId="33">Module1.外部名前</definedName>
    <definedName name="コゾノ" localSheetId="34">Module1.外部名前</definedName>
    <definedName name="コゾノ" localSheetId="35">Module1.外部名前</definedName>
    <definedName name="コゾノ" localSheetId="36">Module1.外部名前</definedName>
    <definedName name="コゾノ" localSheetId="37">Module1.外部名前</definedName>
    <definedName name="コゾノ" localSheetId="25">Module1.外部名前</definedName>
    <definedName name="コゾノ" localSheetId="26">Module1.外部名前</definedName>
    <definedName name="コゾノ" localSheetId="27">Module1.外部名前</definedName>
    <definedName name="コゾノ" localSheetId="28">Module1.外部名前</definedName>
    <definedName name="コゾノ" localSheetId="29">Module1.外部名前</definedName>
    <definedName name="コゾノ" localSheetId="38">Module1.外部名前</definedName>
    <definedName name="コゾノ" localSheetId="0">[165]!Module1.外部名前</definedName>
    <definedName name="コゾノ" localSheetId="4">[164]!Module1.外部名前</definedName>
    <definedName name="コゾノ" localSheetId="5">[164]!Module1.外部名前</definedName>
    <definedName name="コゾノ" localSheetId="13">[164]!Module1.外部名前</definedName>
    <definedName name="コゾノ" localSheetId="3">[164]!Module1.外部名前</definedName>
    <definedName name="コゾノ" localSheetId="14">[164]!Module1.外部名前</definedName>
    <definedName name="コゾノ" localSheetId="17">[164]!Module1.外部名前</definedName>
    <definedName name="コゾノ" localSheetId="18">[164]!Module1.外部名前</definedName>
    <definedName name="コゾノ" localSheetId="44">Module1.外部名前</definedName>
    <definedName name="コゾノ" localSheetId="39">Module1.外部名前</definedName>
    <definedName name="コゾノ" localSheetId="6">[164]!Module1.外部名前</definedName>
    <definedName name="コゾノ" localSheetId="8">[164]!Module1.外部名前</definedName>
    <definedName name="コゾノ">[164]!Module1.外部名前</definedName>
    <definedName name="ｺﾞﾐ置場工事" localSheetId="0">#REF!</definedName>
    <definedName name="ｺﾞﾐ置場工事">#REF!</definedName>
    <definedName name="ｺﾝ" localSheetId="0">#REF!</definedName>
    <definedName name="ｺﾝ">#REF!</definedName>
    <definedName name="ｺﾝ_" localSheetId="0">{"'電灯ｺﾝｾﾝﾄ'!$C$88"}</definedName>
    <definedName name="ｺﾝ_">{"'電灯ｺﾝｾﾝﾄ'!$C$88"}</definedName>
    <definedName name="ｺﾝ__1" localSheetId="0">{"'電灯ｺﾝｾﾝﾄ'!$C$88"}</definedName>
    <definedName name="ｺﾝ__1">{"'電灯ｺﾝｾﾝﾄ'!$C$88"}</definedName>
    <definedName name="ｺﾝ_共用">#REF!</definedName>
    <definedName name="ｺﾝ「" localSheetId="0" hidden="1">{"'電灯ｺﾝｾﾝﾄ'!$C$88"}</definedName>
    <definedName name="ｺﾝ「" hidden="1">{"'電灯ｺﾝｾﾝﾄ'!$C$88"}</definedName>
    <definedName name="ｺﾝ1">#REF!</definedName>
    <definedName name="ｺﾝ1_共用">#REF!</definedName>
    <definedName name="ｺﾝｸﾘ_ﾄ">#N/A</definedName>
    <definedName name="ｺﾝｸﾘｰﾄ" localSheetId="0">#REF!</definedName>
    <definedName name="ｺﾝｸﾘｰﾄ">#REF!</definedName>
    <definedName name="ｺﾝｸﾘｰﾄ_1" localSheetId="0">#REF!</definedName>
    <definedName name="ｺﾝｸﾘｰﾄ_1">#REF!</definedName>
    <definedName name="ｺﾝｸﾘｰﾄ｣基礎">#REF!</definedName>
    <definedName name="コンクリート１" localSheetId="0">[154]細目!#REF!</definedName>
    <definedName name="コンクリート１">[155]細目!#REF!</definedName>
    <definedName name="ｺﾝｸﾘｰﾄﾎﾞｯｸｽ" localSheetId="0">#REF!</definedName>
    <definedName name="ｺﾝｸﾘｰﾄﾎﾞｯｸｽ">#REF!</definedName>
    <definedName name="ｺﾝｸﾘｰﾄ基礎" localSheetId="0">#REF!</definedName>
    <definedName name="ｺﾝｸﾘｰﾄ基礎">#REF!</definedName>
    <definedName name="コンクリート工事" localSheetId="0">#REF!</definedName>
    <definedName name="コンクリート工事">#REF!</definedName>
    <definedName name="コンクリート工事小計" localSheetId="0">'[46]設計書(内渡付)'!$I$233</definedName>
    <definedName name="コンクリート工事小計">'[47]設計書(内渡付)'!$I$233</definedName>
    <definedName name="ｺﾝｸﾘｰﾄ柱" localSheetId="0">#REF!</definedName>
    <definedName name="ｺﾝｸﾘｰﾄ柱">#REF!</definedName>
    <definedName name="コンステック見積書" localSheetId="0">#REF!</definedName>
    <definedName name="コンステック見積書">#REF!</definedName>
    <definedName name="ｺﾝｾﾝﾄ" localSheetId="0" hidden="1">{"'電灯ｺﾝｾﾝﾄ'!$C$88"}</definedName>
    <definedName name="ｺﾝｾﾝﾄ" hidden="1">{"'電灯ｺﾝｾﾝﾄ'!$C$88"}</definedName>
    <definedName name="ｺﾝｾﾝﾄ_1" localSheetId="0">{"'電灯ｺﾝｾﾝﾄ'!$C$88"}</definedName>
    <definedName name="ｺﾝｾﾝﾄ_1">{"'電灯ｺﾝｾﾝﾄ'!$C$88"}</definedName>
    <definedName name="ｺﾝｾﾝﾄ_2" localSheetId="0">#REF!</definedName>
    <definedName name="ｺﾝｾﾝﾄ_2">'[82]校舎棟(対象内)'!#REF!</definedName>
    <definedName name="ｺﾝｾﾝﾄ２" localSheetId="0">#REF!</definedName>
    <definedName name="ｺﾝｾﾝﾄ２">#REF!</definedName>
    <definedName name="ｺﾝｾﾝﾄ３" localSheetId="0">#REF!</definedName>
    <definedName name="ｺﾝｾﾝﾄ３">#REF!</definedName>
    <definedName name="ｺﾝｾﾝﾄ設備工事" localSheetId="0">#REF!</definedName>
    <definedName name="ｺﾝｾﾝﾄ設備工事">[166]名称マスター!#REF!</definedName>
    <definedName name="ｺﾝﾃﾞﾝｻ" localSheetId="0">#REF!</definedName>
    <definedName name="ｺﾝﾃﾞﾝｻ">#REF!</definedName>
    <definedName name="ｺﾝ工">#N/A</definedName>
    <definedName name="ｺﾝ材">#N/A</definedName>
    <definedName name="ｺﾝ柱" localSheetId="0">#REF!</definedName>
    <definedName name="ｺﾝ柱">#REF!</definedName>
    <definedName name="ｻｰﾓｽｲｯﾁ" localSheetId="0">#REF!</definedName>
    <definedName name="ｻｰﾓｽｲｯﾁ">#REF!</definedName>
    <definedName name="サイズ" localSheetId="0">#REF!</definedName>
    <definedName name="サイズ">#REF!</definedName>
    <definedName name="ｻｲｽﾞ">#REF!</definedName>
    <definedName name="サイズ1">#REF!</definedName>
    <definedName name="サイズ10">#REF!</definedName>
    <definedName name="サイズ11">#REF!</definedName>
    <definedName name="サイズ12">#REF!</definedName>
    <definedName name="サイズ2">#REF!</definedName>
    <definedName name="サイズ3">#REF!</definedName>
    <definedName name="サイズ4">#REF!</definedName>
    <definedName name="サイズ5">#REF!</definedName>
    <definedName name="サイズ6">#REF!</definedName>
    <definedName name="サイズ7">#REF!</definedName>
    <definedName name="サイズ8">#REF!</definedName>
    <definedName name="サイズ9">#REF!</definedName>
    <definedName name="ｻｲｽﾞCV" localSheetId="0">[167]計算用!$D$3:$E$16</definedName>
    <definedName name="ｻｲｽﾞCV">[168]計算用!$D$3:$E$16</definedName>
    <definedName name="ｻｲｽﾞIV" localSheetId="0">[167]計算用!$A$3:$B$21</definedName>
    <definedName name="ｻｲｽﾞIV">[168]計算用!$A$3:$B$21</definedName>
    <definedName name="ｻｲｽﾞ動力" localSheetId="0">[167]計算用!$G$28:$H$43</definedName>
    <definedName name="ｻｲｽﾞ動力">[168]計算用!$G$28:$H$43</definedName>
    <definedName name="さお" localSheetId="0">#REF!</definedName>
    <definedName name="さお">[169]照明器具!$A$2:$S$34</definedName>
    <definedName name="ｻｶﾝ" localSheetId="0">#REF!</definedName>
    <definedName name="ｻｶﾝ">#REF!</definedName>
    <definedName name="ｻｶﾝ_1" localSheetId="0">#REF!</definedName>
    <definedName name="ｻｶﾝ_1">#REF!</definedName>
    <definedName name="ｻｶﾝ1" localSheetId="0">#REF!</definedName>
    <definedName name="ｻｶﾝ1">#REF!</definedName>
    <definedName name="ｻｶﾝ1_1">#REF!</definedName>
    <definedName name="ｻｶﾝ2" localSheetId="0">#REF!</definedName>
    <definedName name="ｻｶﾝ2">#REF!</definedName>
    <definedName name="ｻｶﾝ2_1">#REF!</definedName>
    <definedName name="ささＳ">#REF!</definedName>
    <definedName name="さささ">#REF!</definedName>
    <definedName name="ｻﾞﾂ" localSheetId="0">#REF!</definedName>
    <definedName name="ｻﾞﾂ">#REF!</definedName>
    <definedName name="ｻﾞﾂ_1">#REF!</definedName>
    <definedName name="ｻﾞﾂ1" localSheetId="0">#REF!</definedName>
    <definedName name="ｻﾞﾂ1">#REF!</definedName>
    <definedName name="ｻﾞﾂ1_1">#REF!</definedName>
    <definedName name="ｻﾞﾂ2" localSheetId="0">#REF!</definedName>
    <definedName name="ｻﾞﾂ2">#REF!</definedName>
    <definedName name="ｻﾞﾂ2_1">#REF!</definedName>
    <definedName name="サッシ工">#REF!</definedName>
    <definedName name="シート">#REF!</definedName>
    <definedName name="ｼｰﾙ">#REF!</definedName>
    <definedName name="シザイ">#REF!</definedName>
    <definedName name="しせん" localSheetId="0">#REF!</definedName>
    <definedName name="しせん">[170]支線工事!$B$12:$P$42</definedName>
    <definedName name="じゅ" localSheetId="0">全体大項目!じゅ</definedName>
    <definedName name="じゅ">[0]!じゅ</definedName>
    <definedName name="ｼﾕｳｾｲﾁ" localSheetId="0">'[171]ﾃﾞ-ﾀ'!$H$3:$I$20</definedName>
    <definedName name="ｼﾕｳｾｲﾁ">'[172]ﾃﾞ-ﾀ'!$H$3:$I$20</definedName>
    <definedName name="ｼﾞｮｳｶｿｳ">#N/A</definedName>
    <definedName name="しょうけい" localSheetId="0">#REF!</definedName>
    <definedName name="しょうけい">#REF!</definedName>
    <definedName name="ｼｮｳﾋｾﾞｲ" localSheetId="0">#REF!</definedName>
    <definedName name="ｼｮｳﾋｾﾞｲ">#REF!</definedName>
    <definedName name="ｼﾞｮｳﾎｳｼｮﾘｾﾝﾀｰﾄｳ" localSheetId="0">#REF!</definedName>
    <definedName name="ｼﾞｮｳﾎｳｼｮﾘｾﾝﾀｰﾄｳ">#REF!</definedName>
    <definedName name="ｼﾞｮｳﾎｳｼｮﾘｾﾝﾀｰﾄｳｹｲ">#REF!</definedName>
    <definedName name="ｼｮｹｲﾋ">#REF!</definedName>
    <definedName name="す">#REF!</definedName>
    <definedName name="スイッチ" localSheetId="0">'[46]設計書(内渡付)'!$C$52</definedName>
    <definedName name="スイッチ">'[47]設計書(内渡付)'!$C$52</definedName>
    <definedName name="ｽｲｯﾁﾎﾞｯｸｽ" localSheetId="0">#REF!</definedName>
    <definedName name="ｽｲｯﾁﾎﾞｯｸｽ">#REF!</definedName>
    <definedName name="ｽﾃﾝﾚｽﾊﾞﾝﾄﾞ" localSheetId="0">#REF!</definedName>
    <definedName name="ｽﾃﾝﾚｽﾊﾞﾝﾄﾞ">#REF!</definedName>
    <definedName name="ステンレス製防水形" localSheetId="0">#REF!</definedName>
    <definedName name="ステンレス製防水形">#REF!</definedName>
    <definedName name="ｽﾋﾟｰｶｰ">#REF!</definedName>
    <definedName name="スラブ">#REF!</definedName>
    <definedName name="スリーブ">#REF!</definedName>
    <definedName name="スリーブ径">#REF!</definedName>
    <definedName name="せ66" localSheetId="0" hidden="1">{"'電灯ｺﾝｾﾝﾄ'!$C$88"}</definedName>
    <definedName name="せ66" hidden="1">{"'電灯ｺﾝｾﾝﾄ'!$C$88"}</definedName>
    <definedName name="ｿｳｺﾞｳｶｾﾂ">#REF!</definedName>
    <definedName name="ソート実行">#REF!</definedName>
    <definedName name="ソート範囲">#REF!</definedName>
    <definedName name="ｿｾｷ" localSheetId="0">#REF!</definedName>
    <definedName name="ｿｾｷ">#REF!</definedName>
    <definedName name="ｿｾｷ_1">#REF!</definedName>
    <definedName name="その他">#N/A</definedName>
    <definedName name="その他ﾒﾆｭｰ" localSheetId="0">#REF!</definedName>
    <definedName name="その他ﾒﾆｭｰ">#REF!</definedName>
    <definedName name="その他経費率" localSheetId="0">#REF!</definedName>
    <definedName name="その他経費率">#REF!</definedName>
    <definedName name="その他複合単価" localSheetId="0">全体大項目!その他複合単価</definedName>
    <definedName name="その他複合単価">[0]!その他複合単価</definedName>
    <definedName name="その他率" localSheetId="0">#REF!</definedName>
    <definedName name="その他率">#REF!</definedName>
    <definedName name="た" localSheetId="0">[122]市住耐震!#REF!</definedName>
    <definedName name="た">[123]市住耐震!#REF!</definedName>
    <definedName name="ダイアログ" localSheetId="0">全体大項目!ダイアログ</definedName>
    <definedName name="ダイアログ">#N/A</definedName>
    <definedName name="ダイアログ表示" localSheetId="0">全体大項目!ダイアログ表示</definedName>
    <definedName name="ダイアログ表示">#N/A</definedName>
    <definedName name="だいか" localSheetId="0">[173]設計書1!#REF!</definedName>
    <definedName name="だいか">[150]設計書1!#REF!</definedName>
    <definedName name="ﾀｲｶﾋﾌｸ" localSheetId="0">#REF!</definedName>
    <definedName name="ﾀｲｶﾋﾌｸ">#REF!</definedName>
    <definedName name="ﾀｲｶﾋﾌｸ_1" localSheetId="0">#REF!</definedName>
    <definedName name="ﾀｲｶﾋﾌｸ_1">#REF!</definedName>
    <definedName name="ﾀﾞｲｶﾋｮｳ">#REF!</definedName>
    <definedName name="タイトル" localSheetId="0">全体大項目!タイトル</definedName>
    <definedName name="タイトル">#N/A</definedName>
    <definedName name="ﾀｲﾄﾙ行" localSheetId="0">#REF!</definedName>
    <definedName name="ﾀｲﾄﾙ行">#REF!</definedName>
    <definedName name="ﾀｲﾙ" localSheetId="0">#REF!</definedName>
    <definedName name="タイル">#N/A</definedName>
    <definedName name="ﾀｲﾙ_1" localSheetId="0">#REF!</definedName>
    <definedName name="ﾀｲﾙ_1">#REF!</definedName>
    <definedName name="ﾀｲﾙ_共用" localSheetId="0">#REF!</definedName>
    <definedName name="ﾀｲﾙ_共用">#REF!</definedName>
    <definedName name="ﾀｲﾙ1" localSheetId="0">#REF!</definedName>
    <definedName name="ﾀｲﾙ1">#REF!</definedName>
    <definedName name="ﾀｲﾙ1_共用">#REF!</definedName>
    <definedName name="タイル工">#REF!</definedName>
    <definedName name="ﾀｲﾙ工事">#N/A</definedName>
    <definedName name="たく" localSheetId="0">[174]種目!$A$2:$K$17</definedName>
    <definedName name="たく">[175]種目!$A$2:$K$17</definedName>
    <definedName name="ﾀﾞｸﾄ" localSheetId="0">[176]Sheet1!#REF!</definedName>
    <definedName name="ﾀﾞｸﾄ">[177]Sheet1!#REF!</definedName>
    <definedName name="ダクト工" localSheetId="0">#REF!</definedName>
    <definedName name="ダクト工">#REF!</definedName>
    <definedName name="ダクト小計" localSheetId="0">#REF!</definedName>
    <definedName name="ダクト小計">#REF!</definedName>
    <definedName name="ダクト設備" localSheetId="0">#REF!</definedName>
    <definedName name="ダクト設備">#REF!</definedName>
    <definedName name="ダクト設備工事" localSheetId="0">[176]Sheet1!#REF!</definedName>
    <definedName name="ダクト設備工事">[177]Sheet1!#REF!</definedName>
    <definedName name="だだ" localSheetId="0" hidden="1">{"'電灯ｺﾝｾﾝﾄ'!$C$88"}</definedName>
    <definedName name="だだ" hidden="1">{"'電灯ｺﾝｾﾝﾄ'!$C$88"}</definedName>
    <definedName name="だだ_1" localSheetId="0">{"'電灯ｺﾝｾﾝﾄ'!$C$88"}</definedName>
    <definedName name="だだ_1">{"'電灯ｺﾝｾﾝﾄ'!$C$88"}</definedName>
    <definedName name="ﾀﾞﾐｰGET">#REF!</definedName>
    <definedName name="タンク">#REF!</definedName>
    <definedName name="ダンパー">#REF!</definedName>
    <definedName name="チ" localSheetId="0" hidden="1">{"'電灯ｺﾝｾﾝﾄ'!$C$88"}</definedName>
    <definedName name="チ" hidden="1">{"'電灯ｺﾝｾﾝﾄ'!$C$88"}</definedName>
    <definedName name="ち１３００a１３００">#REF!</definedName>
    <definedName name="ち１３００ａ１３００_2" localSheetId="0">#REF!</definedName>
    <definedName name="ち１３００ａ１３００_2">[178]設計書!#REF!</definedName>
    <definedName name="ﾁｷﾞｮｳ" localSheetId="0">'[124]複合 (電線管)'!#REF!</definedName>
    <definedName name="ﾁｷﾞｮｳ">'[125]複合 (電線管)'!#REF!</definedName>
    <definedName name="ちく" localSheetId="0">#REF!</definedName>
    <definedName name="ちく">#REF!</definedName>
    <definedName name="ﾁｬｲﾑ" localSheetId="0">#REF!</definedName>
    <definedName name="ﾁｬｲﾑ">#REF!</definedName>
    <definedName name="ﾁｮｸｾﾂｶｲﾀｲ" localSheetId="0">'[124]複合 (電線管)'!#REF!</definedName>
    <definedName name="ﾁｮｸｾﾂｶｲﾀｲ">'[125]複合 (電線管)'!#REF!</definedName>
    <definedName name="ﾁｮｸｾﾂｺｳｼﾞﾋｹｲ" localSheetId="0">#REF!</definedName>
    <definedName name="ﾁｮｸｾﾂｺｳｼﾞﾋｹｲ">#REF!</definedName>
    <definedName name="っｄ" localSheetId="0" hidden="1">#REF!</definedName>
    <definedName name="っｄ" hidden="1">[19]比較表!#REF!</definedName>
    <definedName name="ｯK" localSheetId="0" hidden="1">{"'電灯ｺﾝｾﾝﾄ'!$C$88"}</definedName>
    <definedName name="ｯK" hidden="1">{"'電灯ｺﾝｾﾝﾄ'!$C$88"}</definedName>
    <definedName name="ｯm" localSheetId="0" hidden="1">{"'電灯ｺﾝｾﾝﾄ'!$C$88"}</definedName>
    <definedName name="ｯm" hidden="1">{"'電灯ｺﾝｾﾝﾄ'!$C$88"}</definedName>
    <definedName name="っＭ">#REF!</definedName>
    <definedName name="っＴ">#REF!</definedName>
    <definedName name="つう" localSheetId="0" hidden="1">{"'電灯ｺﾝｾﾝﾄ'!$C$88"}</definedName>
    <definedName name="つう" hidden="1">{"'電灯ｺﾝｾﾝﾄ'!$C$88"}</definedName>
    <definedName name="ﾂﾁｺｳ" localSheetId="0">'[124]複合 (電線管)'!#REF!</definedName>
    <definedName name="ﾂﾁｺｳ">'[125]複合 (電線管)'!#REF!</definedName>
    <definedName name="っっＢ" localSheetId="0">#REF!</definedName>
    <definedName name="っっＢ">#REF!</definedName>
    <definedName name="っっＣ" localSheetId="0">#REF!</definedName>
    <definedName name="っっＣ">#REF!</definedName>
    <definedName name="っっＦ" localSheetId="0">#REF!</definedName>
    <definedName name="っっＦ">#REF!</definedName>
    <definedName name="っっｇ">#REF!</definedName>
    <definedName name="っっｋ">#REF!</definedName>
    <definedName name="っっＬ">#REF!</definedName>
    <definedName name="っっＰ">#REF!</definedName>
    <definedName name="っっｒ">#REF!</definedName>
    <definedName name="っっＳ">#REF!</definedName>
    <definedName name="っっｔ">#REF!</definedName>
    <definedName name="っっＷ">#REF!</definedName>
    <definedName name="っっＸ">#REF!</definedName>
    <definedName name="っっｙ">#REF!</definedName>
    <definedName name="っっっＤ">#REF!</definedName>
    <definedName name="っっっＫ">#REF!</definedName>
    <definedName name="っっっＴ">#REF!</definedName>
    <definedName name="っっっっっＤ">#REF!</definedName>
    <definedName name="っっっっっＦ">#REF!</definedName>
    <definedName name="っっっっっＴ">#REF!</definedName>
    <definedName name="っっっっっっっっっっっっっっＰ">#REF!</definedName>
    <definedName name="っっっっっっっっっっっっっっっＬ">#REF!</definedName>
    <definedName name="っっっっっっっっっっっっっっっＲ">#REF!</definedName>
    <definedName name="っっっっっっっっっっっっっっっっＷ">#REF!</definedName>
    <definedName name="っっっっっっっっっっっっっっっっっＪ">#REF!</definedName>
    <definedName name="っっっっっっっっっっっっっっっっっＶ">#REF!</definedName>
    <definedName name="っっっっっっっっっっっっっっっっっっＺ">#REF!</definedName>
    <definedName name="っっっっっっっっっっっっっっっっっっっっＹ">#REF!</definedName>
    <definedName name="っっっっっっっっっっっっっっっっっっっっっっっＭ">#REF!</definedName>
    <definedName name="って" localSheetId="0">#REF!</definedName>
    <definedName name="って">[139]sheet!#REF!</definedName>
    <definedName name="ﾃr" localSheetId="0">全体大項目!ﾃr</definedName>
    <definedName name="ﾃr">#N/A</definedName>
    <definedName name="てｒてｒてｒてｒてｒ" localSheetId="0">#REF!</definedName>
    <definedName name="てｒてｒてｒてｒてｒ">#REF!</definedName>
    <definedName name="データ" localSheetId="0">[38]フォーム!#REF!</definedName>
    <definedName name="データ">[39]フォーム!#REF!</definedName>
    <definedName name="データ21" localSheetId="0">#REF!</definedName>
    <definedName name="データ21">#REF!</definedName>
    <definedName name="データエリア" localSheetId="0">#REF!</definedName>
    <definedName name="データエリア">#REF!</definedName>
    <definedName name="データの入力を" localSheetId="0">#REF!</definedName>
    <definedName name="データの入力を">#REF!</definedName>
    <definedName name="データ入力を">#REF!</definedName>
    <definedName name="データ入力を計">#REF!</definedName>
    <definedName name="データ入力を中">#REF!</definedName>
    <definedName name="データ入力後計">#REF!</definedName>
    <definedName name="テクノキューム計" localSheetId="0">[179]内訳Ａ４!#REF!</definedName>
    <definedName name="テクノキューム計">[180]内訳Ａ４!#REF!</definedName>
    <definedName name="テクノ土木工事計" localSheetId="0">[179]内訳Ａ４!#REF!</definedName>
    <definedName name="テクノ土木工事計">[180]内訳Ａ４!#REF!</definedName>
    <definedName name="てすと" localSheetId="0">#REF!</definedName>
    <definedName name="てすと">[70]電気!#REF!</definedName>
    <definedName name="ﾃｯｷﾝ" localSheetId="0">#REF!</definedName>
    <definedName name="ﾃｯｷﾝ">#REF!</definedName>
    <definedName name="ﾃｯｷﾝ_1" localSheetId="0">#REF!</definedName>
    <definedName name="ﾃｯｷﾝ_1">#REF!</definedName>
    <definedName name="ﾃｯｺﾂ" localSheetId="0">#REF!</definedName>
    <definedName name="ﾃｯｺﾂ">#REF!</definedName>
    <definedName name="ﾃｯｺﾂ_1">#REF!</definedName>
    <definedName name="ﾃｯｺﾂ1" localSheetId="0">#REF!</definedName>
    <definedName name="ﾃｯｺﾂ1">#REF!</definedName>
    <definedName name="ﾃｯｺﾂ1_1">#REF!</definedName>
    <definedName name="ﾃｯｺﾂ2" localSheetId="0">#REF!</definedName>
    <definedName name="ﾃｯｺﾂ2">#REF!</definedName>
    <definedName name="ﾃｯｺﾂ2_1">#REF!</definedName>
    <definedName name="テレビ" localSheetId="0" hidden="1">{"'電灯ｺﾝｾﾝﾄ'!$C$88"}</definedName>
    <definedName name="テレビ" hidden="1">{"'電灯ｺﾝｾﾝﾄ'!$C$88"}</definedName>
    <definedName name="テレビ_1" localSheetId="0">{"'電灯ｺﾝｾﾝﾄ'!$C$88"}</definedName>
    <definedName name="テレビ_1">{"'電灯ｺﾝｾﾝﾄ'!$C$88"}</definedName>
    <definedName name="ﾃﾚﾋﾞ1">#REF!</definedName>
    <definedName name="ﾃﾚﾋﾞ２">#REF!</definedName>
    <definedName name="ﾃﾚﾋﾞ３">#REF!</definedName>
    <definedName name="ﾃﾚﾋﾞ共聴設備計">#REF!</definedName>
    <definedName name="テレビ共同受信設備工事">#REF!</definedName>
    <definedName name="ﾃﾞﾝｺｳ">#REF!</definedName>
    <definedName name="ド">#REF!</definedName>
    <definedName name="ど">#REF!</definedName>
    <definedName name="ﾄﾞ" localSheetId="0">#REF!</definedName>
    <definedName name="ﾄﾞ">#REF!</definedName>
    <definedName name="ﾄﾞ_1">#REF!</definedName>
    <definedName name="ど3">#REF!</definedName>
    <definedName name="ど4">#REF!</definedName>
    <definedName name="ど5">#REF!</definedName>
    <definedName name="ど6">#REF!</definedName>
    <definedName name="ど7">#REF!</definedName>
    <definedName name="ど8">#REF!</definedName>
    <definedName name="ど9">#REF!</definedName>
    <definedName name="ﾄｲﾚ" localSheetId="0">[181]経費率!$S$1:$V$21</definedName>
    <definedName name="ﾄｲﾚ">[182]経費率!$S$1:$V$21</definedName>
    <definedName name="トイレーガラス" localSheetId="0">[183]EV･便所!#REF!</definedName>
    <definedName name="トイレーガラス">[184]EV･便所!#REF!</definedName>
    <definedName name="トイレーコンリート" localSheetId="0">[183]EV･便所!#REF!</definedName>
    <definedName name="トイレーコンリート">[184]EV･便所!#REF!</definedName>
    <definedName name="トイレータイル" localSheetId="0">[183]EV･便所!#REF!</definedName>
    <definedName name="トイレータイル">[184]EV･便所!#REF!</definedName>
    <definedName name="トイレー屋根" localSheetId="0">[183]EV･便所!#REF!</definedName>
    <definedName name="トイレー屋根">[184]EV･便所!#REF!</definedName>
    <definedName name="トイレー解体" localSheetId="0">[183]EV･便所!#REF!</definedName>
    <definedName name="トイレー解体">[184]EV･便所!#REF!</definedName>
    <definedName name="トイレー金属" localSheetId="0">[183]EV･便所!#REF!</definedName>
    <definedName name="トイレー金属">[184]EV･便所!#REF!</definedName>
    <definedName name="トイレー金属建具" localSheetId="0">[183]EV･便所!#REF!</definedName>
    <definedName name="トイレー金属建具">[184]EV･便所!#REF!</definedName>
    <definedName name="トイレー型枠" localSheetId="0">[183]EV･便所!#REF!</definedName>
    <definedName name="トイレー型枠">[184]EV･便所!#REF!</definedName>
    <definedName name="トイレー左官" localSheetId="0">[183]EV･便所!#REF!</definedName>
    <definedName name="トイレー左官">[184]EV･便所!#REF!</definedName>
    <definedName name="トイレー雑" localSheetId="0">[183]EV･便所!#REF!</definedName>
    <definedName name="トイレー雑">[184]EV･便所!#REF!</definedName>
    <definedName name="トイレー直仮設" localSheetId="0">[183]EV･便所!#REF!</definedName>
    <definedName name="トイレー直仮設">[184]EV･便所!#REF!</definedName>
    <definedName name="トイレー鉄筋" localSheetId="0">[183]EV･便所!#REF!</definedName>
    <definedName name="トイレー鉄筋">[184]EV･便所!#REF!</definedName>
    <definedName name="トイレー塗装" localSheetId="0">[183]EV･便所!#REF!</definedName>
    <definedName name="トイレー塗装">[184]EV･便所!#REF!</definedName>
    <definedName name="トイレー土工事" localSheetId="0">[183]EV･便所!#REF!</definedName>
    <definedName name="トイレー土工事">[184]EV･便所!#REF!</definedName>
    <definedName name="トイレー内外装" localSheetId="0">[183]EV･便所!#REF!</definedName>
    <definedName name="トイレー内外装">[184]EV･便所!#REF!</definedName>
    <definedName name="トイレー防水" localSheetId="0">[183]EV･便所!#REF!</definedName>
    <definedName name="トイレー防水">[184]EV･便所!#REF!</definedName>
    <definedName name="トイレー明細" localSheetId="0">[183]EV･便所!#REF!</definedName>
    <definedName name="トイレー明細">[184]EV･便所!#REF!</definedName>
    <definedName name="トイレー木工事" localSheetId="0">[183]EV･便所!#REF!</definedName>
    <definedName name="トイレー木工事">[184]EV･便所!#REF!</definedName>
    <definedName name="トイレ呼出" localSheetId="0">全体大項目!トイレ呼出</definedName>
    <definedName name="トイレ呼出">[0]!トイレ呼出</definedName>
    <definedName name="ﾄﾞｺｳ" localSheetId="0">'[124]複合 (電線管)'!#REF!</definedName>
    <definedName name="ﾄﾞｺｳ">'[125]複合 (電線管)'!#REF!</definedName>
    <definedName name="ﾄｿｳ" localSheetId="0">#REF!</definedName>
    <definedName name="ﾄｿｳ">#REF!</definedName>
    <definedName name="ﾄｿｳ_1" localSheetId="0">#REF!</definedName>
    <definedName name="ﾄｿｳ_1">#REF!</definedName>
    <definedName name="ﾄｿｳ1" localSheetId="0">#REF!</definedName>
    <definedName name="ﾄｿｳ1">#REF!</definedName>
    <definedName name="ﾄｿｳ1_1">#REF!</definedName>
    <definedName name="ﾄｿｳ2" localSheetId="0">#REF!</definedName>
    <definedName name="ﾄｿｳ2">#REF!</definedName>
    <definedName name="ﾄｿｳ2_1">#REF!</definedName>
    <definedName name="ﾄｿｳｺｳ" localSheetId="0">[185]材料一覧!$K$18</definedName>
    <definedName name="ﾄｿｳｺｳ">[186]材料一覧!$K$18</definedName>
    <definedName name="とちら" localSheetId="0">#REF!</definedName>
    <definedName name="とちら">#REF!</definedName>
    <definedName name="とと" localSheetId="0">[187]ガラリ!#REF!</definedName>
    <definedName name="とと">[188]ガラリ!#REF!</definedName>
    <definedName name="とび工" localSheetId="0">#REF!</definedName>
    <definedName name="とび工">#REF!</definedName>
    <definedName name="とび工労務費" localSheetId="0">#REF!</definedName>
    <definedName name="とび工労務費">#REF!</definedName>
    <definedName name="ﾄﾗﾝｽ" localSheetId="0">#REF!</definedName>
    <definedName name="ﾄﾗﾝｽ">#REF!</definedName>
    <definedName name="とりこわし" localSheetId="0">#REF!</definedName>
    <definedName name="とりこわし">[57]A01!#REF!</definedName>
    <definedName name="ドレン配管" localSheetId="0">[176]Sheet1!#REF!</definedName>
    <definedName name="ドレン配管">[177]Sheet1!#REF!</definedName>
    <definedName name="ﾅｰｽｺｰﾙ" localSheetId="0">#REF!</definedName>
    <definedName name="ﾅｰｽｺｰﾙ">#REF!</definedName>
    <definedName name="ﾅｰｽｺｰﾙ_2" localSheetId="0">#REF!</definedName>
    <definedName name="ﾅｰｽｺｰﾙ_2">'[82]校舎棟(対象内)'!#REF!</definedName>
    <definedName name="ﾅｰｽｺｰﾙ２" localSheetId="0">#REF!</definedName>
    <definedName name="ﾅｰｽｺｰﾙ２">#REF!</definedName>
    <definedName name="ﾅｰｽｺｰﾙ３" localSheetId="0">#REF!</definedName>
    <definedName name="ﾅｰｽｺｰﾙ３">#REF!</definedName>
    <definedName name="ﾅｲｿｳ" localSheetId="0">#REF!</definedName>
    <definedName name="ﾅｲｿｳ">#REF!</definedName>
    <definedName name="ﾅｲｿｳ_1">#REF!</definedName>
    <definedName name="ﾅｲｿｳ1" localSheetId="0">#REF!</definedName>
    <definedName name="ﾅｲｿｳ1">#REF!</definedName>
    <definedName name="ﾅｲｿｳ1_1">#REF!</definedName>
    <definedName name="ﾅｲｿｳ2" localSheetId="0">#REF!</definedName>
    <definedName name="ﾅｲｿｳ2">#REF!</definedName>
    <definedName name="ﾅｲｿｳ2_1">#REF!</definedName>
    <definedName name="ﾅｲﾌﾞｼｱｹﾞ" localSheetId="0">'[124]複合 (電線管)'!#REF!</definedName>
    <definedName name="ﾅｲﾌﾞｼｱｹﾞ">'[125]複合 (電線管)'!#REF!</definedName>
    <definedName name="なか" localSheetId="0">[174]種目!$A$740:$H$740</definedName>
    <definedName name="なか">[175]種目!$A$740:$H$740</definedName>
    <definedName name="に" localSheetId="0">#REF!</definedName>
    <definedName name="に">[189]諸経費!#REF!</definedName>
    <definedName name="ぬ" localSheetId="0">#REF!</definedName>
    <definedName name="ぬ">#REF!</definedName>
    <definedName name="ﾉｰﾏﾙ" localSheetId="0">#REF!</definedName>
    <definedName name="ﾉｰﾏﾙ">#REF!</definedName>
    <definedName name="は">#REF!</definedName>
    <definedName name="はき">#REF!</definedName>
    <definedName name="ﾊﾟｽ">#REF!</definedName>
    <definedName name="ﾊｯｾｲｻﾞｲ" localSheetId="0">'[124]複合 (電線管)'!#REF!</definedName>
    <definedName name="ﾊｯｾｲｻﾞｲ">'[125]複合 (電線管)'!#REF!</definedName>
    <definedName name="はつり工" localSheetId="0">#REF!</definedName>
    <definedName name="はつり工">#REF!</definedName>
    <definedName name="はつり工単価" localSheetId="0">#REF!</definedName>
    <definedName name="はつり工単価">#REF!</definedName>
    <definedName name="パラペット" localSheetId="0">#REF!</definedName>
    <definedName name="パラペット">#REF!</definedName>
    <definedName name="バルブ">#REF!</definedName>
    <definedName name="ﾊﾞﾙﾌﾞ名称">#REF!</definedName>
    <definedName name="ハンチ" localSheetId="0">#REF!</definedName>
    <definedName name="ハンチ">[99]入力!$C$9</definedName>
    <definedName name="ひ" localSheetId="0">全体大項目!ひ</definedName>
    <definedName name="ひ">[0]!ひ</definedName>
    <definedName name="ピ" localSheetId="0">#REF!</definedName>
    <definedName name="ピ">#REF!</definedName>
    <definedName name="ﾋﾟｱﾉA" localSheetId="0">#REF!</definedName>
    <definedName name="ﾋﾟｱﾉA">#REF!</definedName>
    <definedName name="ﾋﾟｱﾉG" localSheetId="0">#REF!</definedName>
    <definedName name="ﾋﾟｱﾉG">#REF!</definedName>
    <definedName name="ﾋﾟｱﾉの種類">#REF!</definedName>
    <definedName name="ひかくひょう" localSheetId="0">#REF!</definedName>
    <definedName name="ひかくひょう">'[9]#REF'!$BH$17</definedName>
    <definedName name="ひょう10" localSheetId="0">#REF!</definedName>
    <definedName name="ひょう10">'[9]#REF'!$B$381:$R$413</definedName>
    <definedName name="ひょう11" localSheetId="0">#REF!</definedName>
    <definedName name="ひょう11">'[9]#REF'!$B$421:$R$453</definedName>
    <definedName name="ひょう12" localSheetId="0">#REF!</definedName>
    <definedName name="ひょう12">'[9]#REF'!$B$461:$R$493</definedName>
    <definedName name="ひょう13" localSheetId="0">#REF!</definedName>
    <definedName name="ひょう13">'[9]#REF'!$B$501:$R$533</definedName>
    <definedName name="ひょう14" localSheetId="0">#REF!</definedName>
    <definedName name="ひょう14">'[9]#REF'!$B$541:$R$573</definedName>
    <definedName name="ひょう15" localSheetId="0">#REF!</definedName>
    <definedName name="ひょう15">'[9]#REF'!$B$581:$R$613</definedName>
    <definedName name="ひょう16" localSheetId="0">#REF!</definedName>
    <definedName name="ひょう16">'[9]#REF'!$B$621:$R$653</definedName>
    <definedName name="ひょう2" localSheetId="0">#REF!</definedName>
    <definedName name="ひょう2">'[9]#REF'!$B$61:$R$93</definedName>
    <definedName name="ひょう21" localSheetId="0">#REF!</definedName>
    <definedName name="ひょう21">'[9]#REF'!$AA$23:$AJ$53</definedName>
    <definedName name="ひょう22" localSheetId="0">#REF!</definedName>
    <definedName name="ひょう22">'[9]#REF'!$AA$63:$AJ$93</definedName>
    <definedName name="ひょう23" localSheetId="0">#REF!</definedName>
    <definedName name="ひょう23">'[9]#REF'!$AA$103:$AJ$133</definedName>
    <definedName name="ひょう24" localSheetId="0">#REF!</definedName>
    <definedName name="ひょう24">'[9]#REF'!$AA$143:$AJ$173</definedName>
    <definedName name="ひょう25" localSheetId="0">#REF!</definedName>
    <definedName name="ひょう25">'[9]#REF'!$AA$183:$AJ$213</definedName>
    <definedName name="ひょう26" localSheetId="0">#REF!</definedName>
    <definedName name="ひょう26">'[9]#REF'!$AA$223:$AJ$253</definedName>
    <definedName name="ひょう27" localSheetId="0">#REF!</definedName>
    <definedName name="ひょう27">'[9]#REF'!$AA$263:$AJ$293</definedName>
    <definedName name="ひょう28" localSheetId="0">#REF!</definedName>
    <definedName name="ひょう28">'[9]#REF'!$AA$303:$AJ$333</definedName>
    <definedName name="ひょう29" localSheetId="0">#REF!</definedName>
    <definedName name="ひょう29">'[9]#REF'!$AA$343:$AJ$373</definedName>
    <definedName name="ひょう3" localSheetId="0">#REF!</definedName>
    <definedName name="ひょう3">'[9]#REF'!$B$101:$R$133</definedName>
    <definedName name="ひょう30" localSheetId="0">#REF!</definedName>
    <definedName name="ひょう30">'[9]#REF'!$AA$383:$AJ$413</definedName>
    <definedName name="ひょう31" localSheetId="0">#REF!</definedName>
    <definedName name="ひょう31">'[9]#REF'!$AA$423:$AJ$453</definedName>
    <definedName name="ひょう32" localSheetId="0">#REF!</definedName>
    <definedName name="ひょう32">'[9]#REF'!$AA$463:$AJ$493</definedName>
    <definedName name="ひょう33" localSheetId="0">#REF!</definedName>
    <definedName name="ひょう33">'[9]#REF'!$AA$503:$AJ$533</definedName>
    <definedName name="ひょう34" localSheetId="0">#REF!</definedName>
    <definedName name="ひょう34">'[9]#REF'!$AA$543:$AJ$573</definedName>
    <definedName name="ﾋｮｳｼ" localSheetId="0">#REF!</definedName>
    <definedName name="ﾋｮｳｼ">[190]便所３!#REF!</definedName>
    <definedName name="ふ" localSheetId="0" hidden="1">{"'電灯ｺﾝｾﾝﾄ'!$C$88"}</definedName>
    <definedName name="ふ" hidden="1">{"'電灯ｺﾝｾﾝﾄ'!$C$88"}</definedName>
    <definedName name="ﾌｧｲﾙ名">#REF!</definedName>
    <definedName name="ファン">#REF!</definedName>
    <definedName name="ファンコイル">#REF!</definedName>
    <definedName name="フィルタ">#REF!</definedName>
    <definedName name="ﾌﾟｰﾙ改修工事">#REF!</definedName>
    <definedName name="フェンス" localSheetId="0">全体大項目!フェンス</definedName>
    <definedName name="フェンス">[0]!フェンス</definedName>
    <definedName name="ﾌﾞｶｶﾘmcb" localSheetId="0">'[171]ﾃﾞ-ﾀ'!$A$3:$E$11</definedName>
    <definedName name="ﾌﾞｶｶﾘmcb">'[172]ﾃﾞ-ﾀ'!$A$3:$E$11</definedName>
    <definedName name="ブリーズライン" localSheetId="0">#REF!</definedName>
    <definedName name="ブリーズライン">#REF!</definedName>
    <definedName name="ﾌﾞﾘｯｼﾞ" localSheetId="0">#REF!</definedName>
    <definedName name="ﾌﾞﾘｯｼﾞ">#REF!</definedName>
    <definedName name="ﾌﾞﾘｯｼﾞ1" localSheetId="0">#REF!</definedName>
    <definedName name="ﾌﾞﾘｯｼﾞ1">#REF!</definedName>
    <definedName name="ﾌﾞﾘｯｼﾞ計">#REF!</definedName>
    <definedName name="ﾌﾞﾘｯｼﾞ計1">#REF!</definedName>
    <definedName name="プリンターへの">#REF!</definedName>
    <definedName name="ﾌﾟﾘﾝﾄ1">#REF!</definedName>
    <definedName name="ﾌﾟﾘﾝﾄ2">#REF!</definedName>
    <definedName name="プリントタイトル">#REF!</definedName>
    <definedName name="プリント範囲の">#REF!</definedName>
    <definedName name="ﾌﾟﾙｯﾎﾞｸ">#REF!</definedName>
    <definedName name="ﾌﾟﾙﾎﾞｯｸｽ">#REF!</definedName>
    <definedName name="ﾌﾟﾙﾎﾞｯｸｽ･鉄">#REF!</definedName>
    <definedName name="プレート">#REF!</definedName>
    <definedName name="ﾌﾟﾚｰﾄ">#REF!</definedName>
    <definedName name="ﾌﾟﾚｰﾄ類">#REF!</definedName>
    <definedName name="ブロック工">#REF!</definedName>
    <definedName name="ペ">#REF!</definedName>
    <definedName name="べっぴょう">#REF!</definedName>
    <definedName name="ほ">#REF!</definedName>
    <definedName name="ぼH難" localSheetId="0" hidden="1">{"'電灯ｺﾝｾﾝﾄ'!$C$88"}</definedName>
    <definedName name="ぼH難" hidden="1">{"'電灯ｺﾝｾﾝﾄ'!$C$88"}</definedName>
    <definedName name="ぼH難_1" localSheetId="0">{"'電灯ｺﾝｾﾝﾄ'!$C$88"}</definedName>
    <definedName name="ぼH難_1">{"'電灯ｺﾝｾﾝﾄ'!$C$88"}</definedName>
    <definedName name="ﾎﾞｲﾗｰ">#REF!</definedName>
    <definedName name="ﾎﾞｲﾗｰ_2" localSheetId="0">#REF!</definedName>
    <definedName name="ﾎﾞｲﾗｰ_2">'[82]校舎棟(対象内)'!#REF!</definedName>
    <definedName name="ﾎﾞｲﾗｰ1" localSheetId="0">#REF!</definedName>
    <definedName name="ﾎﾞｲﾗｰ1">#REF!</definedName>
    <definedName name="ﾎﾞｲﾗｰ２" localSheetId="0">#REF!</definedName>
    <definedName name="ﾎﾞｲﾗｰ２">#REF!</definedName>
    <definedName name="ﾎﾞｲﾗｰ３" localSheetId="0">#REF!</definedName>
    <definedName name="ﾎﾞｲﾗｰ３">#REF!</definedName>
    <definedName name="ﾎﾞｳｽｲ" localSheetId="0">#REF!</definedName>
    <definedName name="ﾎﾞｳｽｲ">#REF!</definedName>
    <definedName name="ﾎﾞｳｽｲ_1">#REF!</definedName>
    <definedName name="ﾎｰﾑ盤">#REF!</definedName>
    <definedName name="ﾎﾟｰﾙ">#REF!</definedName>
    <definedName name="ボタン12_Click">#N/A</definedName>
    <definedName name="ボタン13_Click">#N/A</definedName>
    <definedName name="ボタン6_Click">#N/A</definedName>
    <definedName name="ボタン7_Click">#N/A</definedName>
    <definedName name="ﾎﾞｯｸｽ" localSheetId="0">#REF!</definedName>
    <definedName name="ﾎﾞｯｸｽ">#REF!</definedName>
    <definedName name="ﾎﾞｯｸｽ類" localSheetId="0">#REF!</definedName>
    <definedName name="ﾎﾞｯｸｽ類">#REF!</definedName>
    <definedName name="ポリ被覆鋼管PLP" localSheetId="0">#REF!</definedName>
    <definedName name="ポリ被覆鋼管PLP">#REF!</definedName>
    <definedName name="ﾎﾞﾝﾃﾞｨﾝｸﾞ">#REF!</definedName>
    <definedName name="ポンプ">#REF!</definedName>
    <definedName name="ﾎﾟﾝﾌﾟ">#REF!</definedName>
    <definedName name="ポ室撤去">#N/A</definedName>
    <definedName name="ま" localSheetId="0" hidden="1">{"54)～56)一覧表",#N/A,FALSE,"54)～56)";"５４）～56)代価表",#N/A,FALSE,"54)～56)"}</definedName>
    <definedName name="ま" hidden="1">{"54)～56)一覧表",#N/A,FALSE,"54)～56)";"５４）～56)代価表",#N/A,FALSE,"54)～56)"}</definedName>
    <definedName name="ﾏｲ" localSheetId="0" hidden="1">{"'電灯ｺﾝｾﾝﾄ'!$C$88"}</definedName>
    <definedName name="ﾏｲ" hidden="1">{"'電灯ｺﾝｾﾝﾄ'!$C$88"}</definedName>
    <definedName name="ﾏｲ_1" localSheetId="0">{"'電灯ｺﾝｾﾝﾄ'!$C$88"}</definedName>
    <definedName name="ﾏｲ_1">{"'電灯ｺﾝｾﾝﾄ'!$C$88"}</definedName>
    <definedName name="ﾏｲｸｼｰﾙﾄﾞ">#REF!</definedName>
    <definedName name="ﾏｸﾛ" localSheetId="0">#REF!</definedName>
    <definedName name="ﾏｸﾛ">[191]桝!#REF!</definedName>
    <definedName name="マクロ終了" localSheetId="7">[112]!マクロ終了</definedName>
    <definedName name="マクロ終了" localSheetId="15">[112]!マクロ終了</definedName>
    <definedName name="マクロ終了" localSheetId="9">[112]!マクロ終了</definedName>
    <definedName name="マクロ終了" localSheetId="2">[112]!マクロ終了</definedName>
    <definedName name="マクロ終了" localSheetId="41">[112]!マクロ終了</definedName>
    <definedName name="マクロ終了" localSheetId="10">[112]!マクロ終了</definedName>
    <definedName name="マクロ終了" localSheetId="12">[112]!マクロ終了</definedName>
    <definedName name="マクロ終了" localSheetId="1">[112]!マクロ終了</definedName>
    <definedName name="マクロ終了" localSheetId="11">[112]!マクロ終了</definedName>
    <definedName name="マクロ終了" localSheetId="43">[112]!マクロ終了</definedName>
    <definedName name="マクロ終了" localSheetId="22">[112]!マクロ終了</definedName>
    <definedName name="マクロ終了" localSheetId="23">[112]!マクロ終了</definedName>
    <definedName name="マクロ終了" localSheetId="21">[112]!マクロ終了</definedName>
    <definedName name="マクロ終了" localSheetId="30">[112]!マクロ終了</definedName>
    <definedName name="マクロ終了" localSheetId="31">[112]!マクロ終了</definedName>
    <definedName name="マクロ終了" localSheetId="32">[112]!マクロ終了</definedName>
    <definedName name="マクロ終了" localSheetId="33">[112]!マクロ終了</definedName>
    <definedName name="マクロ終了" localSheetId="34">[112]!マクロ終了</definedName>
    <definedName name="マクロ終了" localSheetId="35">[112]!マクロ終了</definedName>
    <definedName name="マクロ終了" localSheetId="36">[112]!マクロ終了</definedName>
    <definedName name="マクロ終了" localSheetId="37">[112]!マクロ終了</definedName>
    <definedName name="マクロ終了" localSheetId="24">[112]!マクロ終了</definedName>
    <definedName name="マクロ終了" localSheetId="25">[112]!マクロ終了</definedName>
    <definedName name="マクロ終了" localSheetId="26">[112]!マクロ終了</definedName>
    <definedName name="マクロ終了" localSheetId="27">[112]!マクロ終了</definedName>
    <definedName name="マクロ終了" localSheetId="28">[112]!マクロ終了</definedName>
    <definedName name="マクロ終了" localSheetId="29">[112]!マクロ終了</definedName>
    <definedName name="マクロ終了" localSheetId="38">[112]!マクロ終了</definedName>
    <definedName name="マクロ終了" localSheetId="0">[192]!マクロ終了</definedName>
    <definedName name="マクロ終了" localSheetId="4">[112]!マクロ終了</definedName>
    <definedName name="マクロ終了" localSheetId="5">[112]!マクロ終了</definedName>
    <definedName name="マクロ終了" localSheetId="13">[112]!マクロ終了</definedName>
    <definedName name="マクロ終了" localSheetId="3">[112]!マクロ終了</definedName>
    <definedName name="マクロ終了" localSheetId="14">[112]!マクロ終了</definedName>
    <definedName name="マクロ終了" localSheetId="17">[112]!マクロ終了</definedName>
    <definedName name="マクロ終了" localSheetId="18">[112]!マクロ終了</definedName>
    <definedName name="マクロ終了" localSheetId="44">[112]!マクロ終了</definedName>
    <definedName name="マクロ終了" localSheetId="39">[112]!マクロ終了</definedName>
    <definedName name="マクロ終了" localSheetId="6">[112]!マクロ終了</definedName>
    <definedName name="マクロ終了" localSheetId="8">[112]!マクロ終了</definedName>
    <definedName name="マクロ終了">[112]!マクロ終了</definedName>
    <definedName name="まくろ終了" localSheetId="7">[112]!マクロ終了</definedName>
    <definedName name="まくろ終了" localSheetId="15">[112]!マクロ終了</definedName>
    <definedName name="まくろ終了" localSheetId="9">[112]!マクロ終了</definedName>
    <definedName name="まくろ終了" localSheetId="2">[112]!マクロ終了</definedName>
    <definedName name="まくろ終了" localSheetId="41">[112]!マクロ終了</definedName>
    <definedName name="まくろ終了" localSheetId="10">[112]!マクロ終了</definedName>
    <definedName name="まくろ終了" localSheetId="12">[112]!マクロ終了</definedName>
    <definedName name="まくろ終了" localSheetId="1">[112]!マクロ終了</definedName>
    <definedName name="まくろ終了" localSheetId="11">[112]!マクロ終了</definedName>
    <definedName name="まくろ終了" localSheetId="43">[112]!マクロ終了</definedName>
    <definedName name="まくろ終了" localSheetId="22">[112]!マクロ終了</definedName>
    <definedName name="まくろ終了" localSheetId="23">[112]!マクロ終了</definedName>
    <definedName name="まくろ終了" localSheetId="21">[112]!マクロ終了</definedName>
    <definedName name="まくろ終了" localSheetId="30">[112]!マクロ終了</definedName>
    <definedName name="まくろ終了" localSheetId="31">[112]!マクロ終了</definedName>
    <definedName name="まくろ終了" localSheetId="32">[112]!マクロ終了</definedName>
    <definedName name="まくろ終了" localSheetId="33">[112]!マクロ終了</definedName>
    <definedName name="まくろ終了" localSheetId="34">[112]!マクロ終了</definedName>
    <definedName name="まくろ終了" localSheetId="35">[112]!マクロ終了</definedName>
    <definedName name="まくろ終了" localSheetId="36">[112]!マクロ終了</definedName>
    <definedName name="まくろ終了" localSheetId="37">[112]!マクロ終了</definedName>
    <definedName name="まくろ終了" localSheetId="24">[112]!マクロ終了</definedName>
    <definedName name="まくろ終了" localSheetId="25">[112]!マクロ終了</definedName>
    <definedName name="まくろ終了" localSheetId="26">[112]!マクロ終了</definedName>
    <definedName name="まくろ終了" localSheetId="27">[112]!マクロ終了</definedName>
    <definedName name="まくろ終了" localSheetId="28">[112]!マクロ終了</definedName>
    <definedName name="まくろ終了" localSheetId="29">[112]!マクロ終了</definedName>
    <definedName name="まくろ終了" localSheetId="38">[112]!マクロ終了</definedName>
    <definedName name="まくろ終了" localSheetId="0">#N/A</definedName>
    <definedName name="まくろ終了" localSheetId="4">[112]!マクロ終了</definedName>
    <definedName name="まくろ終了" localSheetId="5">[112]!マクロ終了</definedName>
    <definedName name="まくろ終了" localSheetId="13">[112]!マクロ終了</definedName>
    <definedName name="まくろ終了" localSheetId="3">[112]!マクロ終了</definedName>
    <definedName name="まくろ終了" localSheetId="14">[112]!マクロ終了</definedName>
    <definedName name="まくろ終了" localSheetId="17">[112]!マクロ終了</definedName>
    <definedName name="まくろ終了" localSheetId="18">[112]!マクロ終了</definedName>
    <definedName name="まくろ終了" localSheetId="44">[112]!マクロ終了</definedName>
    <definedName name="まくろ終了" localSheetId="39">[112]!マクロ終了</definedName>
    <definedName name="まくろ終了" localSheetId="6">[112]!マクロ終了</definedName>
    <definedName name="まくろ終了" localSheetId="8">[112]!マクロ終了</definedName>
    <definedName name="まくろ終了">[112]!マクロ終了</definedName>
    <definedName name="ﾏﾆｭｱﾙ" localSheetId="0">#REF!</definedName>
    <definedName name="ﾏﾆｭｱﾙ">#REF!</definedName>
    <definedName name="ﾏﾝﾎｰﾙ" localSheetId="0">#REF!</definedName>
    <definedName name="ﾏﾝﾎｰﾙ">#REF!</definedName>
    <definedName name="み" localSheetId="0">#REF!</definedName>
    <definedName name="み">#REF!</definedName>
    <definedName name="ﾐﾀﾞｼ">#REF!</definedName>
    <definedName name="ミダシ2">#REF!</definedName>
    <definedName name="ﾐﾀﾞｼ３">#REF!</definedName>
    <definedName name="ﾐﾀﾞｼ４">#REF!</definedName>
    <definedName name="メ_カ_" localSheetId="0">#REF!</definedName>
    <definedName name="メ_カ_">'[9]#REF'!$BH$37</definedName>
    <definedName name="メインメニュー" localSheetId="0">#REF!</definedName>
    <definedName name="メインメニュー">#REF!</definedName>
    <definedName name="メインメニュー_1" localSheetId="0">#REF!</definedName>
    <definedName name="メインメニュー_1">#REF!</definedName>
    <definedName name="ﾒｰｶｰ比較" localSheetId="0">#REF!</definedName>
    <definedName name="ﾒｰｶｰ比較">#REF!</definedName>
    <definedName name="めか" localSheetId="0">#REF!</definedName>
    <definedName name="めか">'[9]#REF'!$BH$37</definedName>
    <definedName name="ﾒｯｾﾝｼﾞｬｰ" localSheetId="0">#REF!</definedName>
    <definedName name="ﾒｯｾﾝｼﾞｬｰ">#REF!</definedName>
    <definedName name="ﾒｯｾﾝｼﾞｬｰﾜｲﾔ" localSheetId="0">#REF!</definedName>
    <definedName name="ﾒｯｾﾝｼﾞｬｰﾜｲﾔ">#REF!</definedName>
    <definedName name="めにゅ" localSheetId="0">#REF!</definedName>
    <definedName name="めにゅ">'[9]#REF'!$BH$6</definedName>
    <definedName name="メニュ_" localSheetId="0">#REF!</definedName>
    <definedName name="メニュ_">'[9]#REF'!$BH$6</definedName>
    <definedName name="ﾒﾆｭ_3" localSheetId="0">#REF!</definedName>
    <definedName name="ﾒﾆｭ_3">#REF!</definedName>
    <definedName name="メニュー" localSheetId="0">#REF!</definedName>
    <definedName name="メニュー">#REF!</definedName>
    <definedName name="メニュー_1">#REF!</definedName>
    <definedName name="メニュー1">#REF!</definedName>
    <definedName name="ﾒﾆｭｰ10">#REF!</definedName>
    <definedName name="メニュー11">#REF!</definedName>
    <definedName name="メニュー12">#REF!</definedName>
    <definedName name="メニュー13">#REF!</definedName>
    <definedName name="メニュー14">#REF!</definedName>
    <definedName name="ﾒﾆｭｰ2" localSheetId="0">#REF!</definedName>
    <definedName name="ﾒﾆｭｰ2">[193]排水ポンプ!#REF!</definedName>
    <definedName name="ﾒﾆｭｰ4" localSheetId="0">#REF!</definedName>
    <definedName name="ﾒﾆｭｰ4">#REF!</definedName>
    <definedName name="ﾒﾆｭｰ5" localSheetId="0">#REF!</definedName>
    <definedName name="ﾒﾆｭｰ5">#REF!</definedName>
    <definedName name="ﾒﾆｭｰ6">#REF!</definedName>
    <definedName name="ﾒﾆｭｰ7">#REF!</definedName>
    <definedName name="ﾒﾆｭｰ8">#REF!</definedName>
    <definedName name="ﾒﾆｭｰ9">#REF!</definedName>
    <definedName name="ﾒﾆｭｰ印刷">#REF!</definedName>
    <definedName name="ﾓｰﾙ">#REF!</definedName>
    <definedName name="ﾓｸ" localSheetId="0">#REF!</definedName>
    <definedName name="ﾓｸ">#REF!</definedName>
    <definedName name="ﾓｸ_1">#REF!</definedName>
    <definedName name="ﾓｸ1" localSheetId="0">#REF!</definedName>
    <definedName name="ﾓｸ1">#REF!</definedName>
    <definedName name="ﾓｸ1_1">#REF!</definedName>
    <definedName name="ﾓｸ2" localSheetId="0">#REF!</definedName>
    <definedName name="ﾓｸ2">#REF!</definedName>
    <definedName name="ﾓｸ2_1">#REF!</definedName>
    <definedName name="ﾓｸﾀﾃ" localSheetId="0">#REF!</definedName>
    <definedName name="ﾓｸﾀﾃ">#REF!</definedName>
    <definedName name="ﾓｸﾀﾃ_1">#REF!</definedName>
    <definedName name="ﾓｼﾞｭﾗｰ">#REF!</definedName>
    <definedName name="もっとﾒﾆｭｰ">#REF!</definedName>
    <definedName name="ﾓﾙﾀﾙ">#N/A</definedName>
    <definedName name="モルタル無筋" localSheetId="0">#REF!</definedName>
    <definedName name="モルタル無筋">#REF!</definedName>
    <definedName name="モルタル有筋" localSheetId="0">#REF!</definedName>
    <definedName name="モルタル有筋">#REF!</definedName>
    <definedName name="ﾔﾈ" localSheetId="0">#REF!</definedName>
    <definedName name="ﾔﾈ">#REF!</definedName>
    <definedName name="ﾔﾈ_1">#REF!</definedName>
    <definedName name="ユ">#REF!</definedName>
    <definedName name="ゆとり幅">#REF!</definedName>
    <definedName name="ゆとり幅２" localSheetId="0">#REF!</definedName>
    <definedName name="ゆとり幅２">[194]桝配管データ!$D$31:$E$34</definedName>
    <definedName name="ユニット" localSheetId="0">#REF!</definedName>
    <definedName name="ユニット">[189]諸経費!#REF!</definedName>
    <definedName name="ユニバーサル" localSheetId="0">#REF!</definedName>
    <definedName name="ユニバーサル">#REF!</definedName>
    <definedName name="ラ" localSheetId="0">#REF!</definedName>
    <definedName name="ラ">#REF!</definedName>
    <definedName name="ライン">#REF!</definedName>
    <definedName name="ライン名称___">#REF!</definedName>
    <definedName name="ラン" localSheetId="0">#REF!</definedName>
    <definedName name="ラン">[79]発生土!$J$6</definedName>
    <definedName name="リスト" localSheetId="0">#REF!</definedName>
    <definedName name="リスト">#REF!</definedName>
    <definedName name="リンクボタン">"ボタン 19"</definedName>
    <definedName name="れｗｑ" localSheetId="0">#REF!</definedName>
    <definedName name="れｗｑ">#REF!</definedName>
    <definedName name="ロ" localSheetId="0">#REF!</definedName>
    <definedName name="ロ">#REF!</definedName>
    <definedName name="ﾜ" localSheetId="0">全体大項目!ﾜ</definedName>
    <definedName name="ﾜ">#N/A</definedName>
    <definedName name="わく">#N/A</definedName>
    <definedName name="ﾜﾘﾏｼﾘﾂ" localSheetId="0">[195]ﾏﾘﾏｼﾘﾂ!$A$3:$C$21</definedName>
    <definedName name="ﾜﾘﾏｼﾘﾂ">[196]ﾏﾘﾏｼﾘﾂ!$A$3:$C$21</definedName>
    <definedName name="んＮ" localSheetId="0">'[96]#REF'!$C$14</definedName>
    <definedName name="んＮ">#REF!</definedName>
    <definedName name="んな" localSheetId="0">#REF!</definedName>
    <definedName name="んな">#REF!</definedName>
    <definedName name="んん" localSheetId="0">#REF!</definedName>
    <definedName name="んん">#REF!</definedName>
    <definedName name="んんんんんんんんんん">#REF!</definedName>
    <definedName name="亜aaaaaaaaaaaaaaaaaaaaaaaaaaaaaaaaaaaaaaaaaaaaaaaaaaaaあああああああああああああああ">#REF!</definedName>
    <definedName name="旭志" localSheetId="0">#REF!</definedName>
    <definedName name="旭志">[197]A01!#REF!</definedName>
    <definedName name="旭志２" localSheetId="0">#REF!</definedName>
    <definedName name="旭志２">[197]A01!#REF!</definedName>
    <definedName name="依頼書" localSheetId="0">#REF!</definedName>
    <definedName name="依頼書">#REF!</definedName>
    <definedName name="委託業者" localSheetId="0">#REF!</definedName>
    <definedName name="委託業者">[198]入力ｼｰﾄ!#REF!</definedName>
    <definedName name="異形管率" localSheetId="0">#REF!</definedName>
    <definedName name="異形管率">#REF!</definedName>
    <definedName name="異種管" localSheetId="0">#REF!</definedName>
    <definedName name="異種管">#REF!</definedName>
    <definedName name="移動処理" localSheetId="0">#REF!</definedName>
    <definedName name="移動処理">[60]細目!#REF!</definedName>
    <definedName name="医ｶﾞｽ" localSheetId="0">#REF!</definedName>
    <definedName name="医ｶﾞｽ">#REF!</definedName>
    <definedName name="医ｶﾞｽ_2" localSheetId="0">#REF!</definedName>
    <definedName name="医ｶﾞｽ_2">'[82]校舎棟(対象内)'!#REF!</definedName>
    <definedName name="医ｶﾞｽ２" localSheetId="0">#REF!</definedName>
    <definedName name="医ｶﾞｽ２">#REF!</definedName>
    <definedName name="医ｶﾞｽ４" localSheetId="0">#REF!</definedName>
    <definedName name="医ｶﾞｽ４">#REF!</definedName>
    <definedName name="医療ｶﾞｽ" localSheetId="0">全体大項目!医療ｶﾞｽ</definedName>
    <definedName name="医療ｶﾞｽ">#N/A</definedName>
    <definedName name="医療ガス設備" localSheetId="0">#REF!</definedName>
    <definedName name="医療ガス設備">#REF!</definedName>
    <definedName name="一" localSheetId="0">[86]部屋名!#REF!</definedName>
    <definedName name="一">[87]部屋名!#REF!</definedName>
    <definedName name="一ぉ木" localSheetId="0" hidden="1">{"'電灯ｺﾝｾﾝﾄ'!$C$88"}</definedName>
    <definedName name="一ぉ木" hidden="1">{"'電灯ｺﾝｾﾝﾄ'!$C$88"}</definedName>
    <definedName name="一ぉ木_1" localSheetId="0">{"'電灯ｺﾝｾﾝﾄ'!$C$88"}</definedName>
    <definedName name="一ぉ木_1">{"'電灯ｺﾝｾﾝﾄ'!$C$88"}</definedName>
    <definedName name="一位代価">#REF!</definedName>
    <definedName name="一改98" localSheetId="0">#REF!</definedName>
    <definedName name="一改98">[60]細目!#REF!</definedName>
    <definedName name="一改R5J" localSheetId="0">#REF!</definedName>
    <definedName name="一改R5J">[60]細目!#REF!</definedName>
    <definedName name="一改区分入力" localSheetId="0">#REF!</definedName>
    <definedName name="一改区分入力">[60]細目!#REF!</definedName>
    <definedName name="一式1" localSheetId="0">#REF!</definedName>
    <definedName name="一式1">#REF!</definedName>
    <definedName name="一式記入" localSheetId="0">#REF!</definedName>
    <definedName name="一式記入">[60]細目!#REF!</definedName>
    <definedName name="一式経費">#N/A</definedName>
    <definedName name="一段積み" localSheetId="0">[88]Ａ_1_15!#REF!</definedName>
    <definedName name="一段積み">[89]Ａ_1_15!#REF!</definedName>
    <definedName name="一般1" localSheetId="0">#REF!</definedName>
    <definedName name="一般1">#REF!</definedName>
    <definedName name="一般2" localSheetId="0">#REF!</definedName>
    <definedName name="一般2">#REF!</definedName>
    <definedName name="一般2t車単価" localSheetId="0">#REF!</definedName>
    <definedName name="一般2t車単価">#REF!</definedName>
    <definedName name="一般3">#REF!</definedName>
    <definedName name="一般4t車単価">#REF!</definedName>
    <definedName name="一般一般">#REF!</definedName>
    <definedName name="一般運転手">#REF!</definedName>
    <definedName name="一般改修">#REF!</definedName>
    <definedName name="一般改修確認" localSheetId="0">#REF!</definedName>
    <definedName name="一般改修確認">[60]細目!#REF!</definedName>
    <definedName name="一般監理" localSheetId="0">#REF!</definedName>
    <definedName name="一般監理">#REF!</definedName>
    <definedName name="一般監理２" localSheetId="0">#REF!</definedName>
    <definedName name="一般監理２">#REF!</definedName>
    <definedName name="一般監理３" localSheetId="0">#REF!</definedName>
    <definedName name="一般監理３">#REF!</definedName>
    <definedName name="一般監理４">#REF!</definedName>
    <definedName name="一般管理">#REF!</definedName>
    <definedName name="一般管理費" localSheetId="0">#REF!</definedName>
    <definedName name="一般管理費">#REF!</definedName>
    <definedName name="一般管理費_1">#REF!</definedName>
    <definedName name="一般管理費S" localSheetId="0">[199]諸経費算出表!$C$42</definedName>
    <definedName name="一般管理費S">[200]諸経費算出表!$C$42</definedName>
    <definedName name="一般管理費等" localSheetId="0">#REF!</definedName>
    <definedName name="一般管理費等">#REF!</definedName>
    <definedName name="一般管理費等率" localSheetId="0">#REF!</definedName>
    <definedName name="一般管理費等率">#REF!</definedName>
    <definedName name="一般管理費等率EV" localSheetId="0">#REF!</definedName>
    <definedName name="一般管理費等率EV">#REF!</definedName>
    <definedName name="一般管理費率">#REF!</definedName>
    <definedName name="一般管理率">#REF!</definedName>
    <definedName name="一般競争電気プ">#REF!</definedName>
    <definedName name="一般競争電気プ_1">#REF!</definedName>
    <definedName name="一般処理" localSheetId="0">#REF!</definedName>
    <definedName name="一般処理">[60]細目!#REF!</definedName>
    <definedName name="一般世話役" localSheetId="0">#REF!</definedName>
    <definedName name="一般世話役">#REF!</definedName>
    <definedName name="一般多現場" localSheetId="0">#REF!</definedName>
    <definedName name="一般多現場">#REF!</definedName>
    <definedName name="一般多現場_1">#REF!</definedName>
    <definedName name="一般多現場プ">#REF!</definedName>
    <definedName name="一般多現場プ_1">#REF!</definedName>
    <definedName name="一般多現場印刷">#REF!</definedName>
    <definedName name="一般多現場印刷_1">#REF!</definedName>
    <definedName name="一般電気競争">#REF!</definedName>
    <definedName name="一般電気競争_1">#REF!</definedName>
    <definedName name="一般電気競争印">#REF!</definedName>
    <definedName name="一般電気競争印_1">#REF!</definedName>
    <definedName name="一般労務費">#REF!</definedName>
    <definedName name="一般労務費E">#REF!</definedName>
    <definedName name="一般労務費M">#REF!</definedName>
    <definedName name="一部分印刷">#REF!</definedName>
    <definedName name="一部保存実行">#REF!</definedName>
    <definedName name="一部保存範囲">#REF!</definedName>
    <definedName name="一枚印刷">#REF!</definedName>
    <definedName name="一枚目印刷">#REF!</definedName>
    <definedName name="一覧">#REF!</definedName>
    <definedName name="一覧1">#REF!</definedName>
    <definedName name="印刷">#REF!</definedName>
    <definedName name="印刷1">#REF!</definedName>
    <definedName name="印刷2">#REF!</definedName>
    <definedName name="印刷3">#REF!</definedName>
    <definedName name="印刷3枚">#REF!</definedName>
    <definedName name="印刷4">#REF!</definedName>
    <definedName name="印刷5">#REF!</definedName>
    <definedName name="印刷6">#REF!</definedName>
    <definedName name="印刷7">#REF!</definedName>
    <definedName name="印刷8">#REF!</definedName>
    <definedName name="印刷エレ本土">#REF!</definedName>
    <definedName name="印刷エレ離島">#REF!</definedName>
    <definedName name="印刷プレビュー">#REF!</definedName>
    <definedName name="印刷ページ４">#REF!</definedName>
    <definedName name="印刷ページ５">#REF!</definedName>
    <definedName name="印刷ページ数１">#REF!</definedName>
    <definedName name="印刷ページ数２">#REF!</definedName>
    <definedName name="印刷ﾒﾆｭ_">#REF!</definedName>
    <definedName name="印刷メニュー">#REF!</definedName>
    <definedName name="印刷メニュー_1">#REF!</definedName>
    <definedName name="印刷基準">#REF!</definedName>
    <definedName name="印刷経費エレ">#REF!</definedName>
    <definedName name="印刷経費電気">#REF!</definedName>
    <definedName name="印刷書式">#REF!</definedName>
    <definedName name="印刷総ページ数">#REF!</definedName>
    <definedName name="印刷電気本土">#REF!</definedName>
    <definedName name="印刷電気離島">#REF!</definedName>
    <definedName name="印刷範囲" localSheetId="0">#REF!</definedName>
    <definedName name="印刷範囲">#REF!</definedName>
    <definedName name="印刷範囲_2_">#REF!</definedName>
    <definedName name="印刷範囲_3_">#REF!</definedName>
    <definedName name="印刷範囲_小計_" localSheetId="0">#REF!</definedName>
    <definedName name="印刷範囲_小計_">#REF!</definedName>
    <definedName name="印刷範囲NR">#REF!</definedName>
    <definedName name="印刷表" localSheetId="0">[80]表紙!#REF!</definedName>
    <definedName name="印刷表">[81]表紙!#REF!</definedName>
    <definedName name="印字LOOP">#N/A</definedName>
    <definedName name="印字LOOP2">#N/A</definedName>
    <definedName name="印字ROUT">#N/A</definedName>
    <definedName name="印字イメージ" localSheetId="0">#REF!</definedName>
    <definedName name="印字イメージ">[201]見積内訳書式!#REF!</definedName>
    <definedName name="印字計数">#N/A</definedName>
    <definedName name="印字行数">#N/A</definedName>
    <definedName name="印字変数1">#N/A</definedName>
    <definedName name="印字変数2">#N/A</definedName>
    <definedName name="印字変数3">#N/A</definedName>
    <definedName name="印字変数4">#N/A</definedName>
    <definedName name="印字変数5">#N/A</definedName>
    <definedName name="印字変数6">#N/A</definedName>
    <definedName name="印字変数7">#N/A</definedName>
    <definedName name="印字変数8">#N/A</definedName>
    <definedName name="引継" localSheetId="0">#REF!</definedName>
    <definedName name="引継">[60]細目!#REF!</definedName>
    <definedName name="右" localSheetId="0">#REF!</definedName>
    <definedName name="右">#REF!</definedName>
    <definedName name="雨水濾過" localSheetId="0">#REF!</definedName>
    <definedName name="雨水濾過">#REF!</definedName>
    <definedName name="運転手_特殊">#REF!</definedName>
    <definedName name="運搬住" localSheetId="0">'[124]複合 (電線管)'!$AC$50:$AD$80</definedName>
    <definedName name="運搬住">'[125]複合 (電線管)'!$AC$50:$AD$80</definedName>
    <definedName name="運搬費" localSheetId="0" hidden="1">{"'電灯ｺﾝｾﾝﾄ'!$C$88"}</definedName>
    <definedName name="運搬費" hidden="1">{"'電灯ｺﾝｾﾝﾄ'!$C$88"}</definedName>
    <definedName name="運搬非住" localSheetId="0">'[124]複合 (電線管)'!$AC$84:$AD$109</definedName>
    <definedName name="運搬非住">'[125]複合 (電線管)'!$AC$84:$AD$109</definedName>
    <definedName name="運搬方法" localSheetId="0">#REF!</definedName>
    <definedName name="運搬方法">#REF!</definedName>
    <definedName name="衛１" localSheetId="0">#REF!</definedName>
    <definedName name="衛１">#REF!</definedName>
    <definedName name="衛生" localSheetId="0">#REF!</definedName>
    <definedName name="衛生">#REF!</definedName>
    <definedName name="衛生_1">#REF!</definedName>
    <definedName name="衛生器具">#REF!</definedName>
    <definedName name="衛生器具①">#REF!</definedName>
    <definedName name="衛生器具②">#REF!</definedName>
    <definedName name="衛生器具設備" localSheetId="0">#N/A</definedName>
    <definedName name="衛生器具設備">[202]!マクロ終了</definedName>
    <definedName name="衛生器具設備工事" localSheetId="0">#REF!</definedName>
    <definedName name="衛生器具設備工事">[166]名称マスター!#REF!</definedName>
    <definedName name="衛生代価表">#N/A</definedName>
    <definedName name="延床面積" localSheetId="0">#REF!</definedName>
    <definedName name="延床面積">#REF!</definedName>
    <definedName name="縁石工事" localSheetId="0">#REF!</definedName>
    <definedName name="縁石工事">#REF!</definedName>
    <definedName name="塩ビ">#N/A</definedName>
    <definedName name="塩ビ桝" localSheetId="0">#REF!</definedName>
    <definedName name="塩ビ桝">#REF!</definedName>
    <definedName name="荻町グランド改修電気設備工事" localSheetId="0">#REF!</definedName>
    <definedName name="荻町グランド改修電気設備工事">#REF!</definedName>
    <definedName name="屋外" localSheetId="0">#REF!</definedName>
    <definedName name="屋外">#REF!</definedName>
    <definedName name="屋外給水工事" localSheetId="0">[152]内訳書!#REF!</definedName>
    <definedName name="屋外給水工事">[152]内訳書!#REF!</definedName>
    <definedName name="屋外給水設備工事" localSheetId="0">#REF!</definedName>
    <definedName name="屋外給水設備工事">[166]名称マスター!#REF!</definedName>
    <definedName name="屋外設備計" localSheetId="0">#REF!</definedName>
    <definedName name="屋外設備計">#REF!</definedName>
    <definedName name="屋外排水設備工事" localSheetId="0">#REF!</definedName>
    <definedName name="屋外排水設備工事">[166]名称マスター!#REF!</definedName>
    <definedName name="屋根" localSheetId="0">#REF!</definedName>
    <definedName name="屋根">#REF!</definedName>
    <definedName name="屋根1" localSheetId="0">#REF!</definedName>
    <definedName name="屋根1">#REF!</definedName>
    <definedName name="屋根ふき工">#REF!</definedName>
    <definedName name="屋根及び樋１" localSheetId="0">[154]細目!#REF!</definedName>
    <definedName name="屋根及び樋１">[155]細目!#REF!</definedName>
    <definedName name="屋根及び樋工事">#N/A</definedName>
    <definedName name="屋根工事" localSheetId="0">[203]設計書!#REF!</definedName>
    <definedName name="屋根工事">[204]設計書!#REF!</definedName>
    <definedName name="屋根工事小計" localSheetId="0">'[46]設計書(内渡付)'!$I$485</definedName>
    <definedName name="屋根工事小計">'[47]設計書(内渡付)'!$I$485</definedName>
    <definedName name="屋根比較" localSheetId="0">#REF!</definedName>
    <definedName name="屋根比較">#REF!</definedName>
    <definedName name="屋根葺" localSheetId="0">#REF!</definedName>
    <definedName name="屋根葺">#REF!</definedName>
    <definedName name="屋内1" localSheetId="0">#REF!</definedName>
    <definedName name="屋内1">#REF!</definedName>
    <definedName name="屋内2">#REF!</definedName>
    <definedName name="屋内2t車単価">#REF!</definedName>
    <definedName name="屋内3">#REF!</definedName>
    <definedName name="屋内4t車単価">#REF!</definedName>
    <definedName name="屋内給水設備工事" localSheetId="0">#REF!</definedName>
    <definedName name="屋内給水設備工事">[166]名称マスター!#REF!</definedName>
    <definedName name="屋内消火栓設備" localSheetId="0">#REF!</definedName>
    <definedName name="屋内消火栓設備">#REF!</definedName>
    <definedName name="屋内排水設備工事" localSheetId="0">#REF!</definedName>
    <definedName name="屋内排水設備工事">[166]名称マスター!#REF!</definedName>
    <definedName name="温度ｽｲｯﾁ" localSheetId="0">#REF!</definedName>
    <definedName name="温度ｽｲｯﾁ">#REF!</definedName>
    <definedName name="下" localSheetId="0">#REF!</definedName>
    <definedName name="下">#REF!</definedName>
    <definedName name="化粧蓋" localSheetId="0">#REF!</definedName>
    <definedName name="化粧蓋">[205]空調!$K$3:$L$12</definedName>
    <definedName name="仮ＮＯ" localSheetId="0">#REF!</definedName>
    <definedName name="仮ＮＯ">#REF!</definedName>
    <definedName name="仮の値CV" localSheetId="0">[167]計算用!$J$3:$K$16</definedName>
    <definedName name="仮の値CV">[168]計算用!$J$3:$K$16</definedName>
    <definedName name="仮の値IV" localSheetId="0">[167]計算用!$G$3:$H$20</definedName>
    <definedName name="仮の値IV">[168]計算用!$G$3:$H$20</definedName>
    <definedName name="仮設" localSheetId="0">[206]経費率!$S$1:$V$21</definedName>
    <definedName name="仮設">[207]経費率!$S$1:$V$21</definedName>
    <definedName name="仮設２" localSheetId="0">'[124]複合 (電線管)'!$Z$84:$AA$125</definedName>
    <definedName name="仮設２">'[125]複合 (電線管)'!$Z$84:$AA$125</definedName>
    <definedName name="仮設CT" localSheetId="0">#REF!</definedName>
    <definedName name="仮設CT">#REF!</definedName>
    <definedName name="仮設建物" localSheetId="0">#REF!</definedName>
    <definedName name="仮設建物">#REF!</definedName>
    <definedName name="仮設工" localSheetId="0">#REF!</definedName>
    <definedName name="仮設工">#REF!</definedName>
    <definedName name="仮設材損料">#REF!</definedName>
    <definedName name="仮設費率">#N/A</definedName>
    <definedName name="仮設率の補正" localSheetId="0">#REF!</definedName>
    <definedName name="仮設率の補正">#REF!</definedName>
    <definedName name="仮設率一般" localSheetId="0">#REF!</definedName>
    <definedName name="仮設率一般">#REF!</definedName>
    <definedName name="仮設率改修" localSheetId="0">#REF!</definedName>
    <definedName name="仮設率改修">#REF!</definedName>
    <definedName name="家具工事計" localSheetId="0">[158]原設計書!#REF!</definedName>
    <definedName name="家具工事計">[159]原設計書!#REF!</definedName>
    <definedName name="家族人員" localSheetId="0">#REF!</definedName>
    <definedName name="家族人員">#REF!</definedName>
    <definedName name="科範囲" localSheetId="0">#REF!</definedName>
    <definedName name="科範囲">#REF!</definedName>
    <definedName name="科目" localSheetId="0">#REF!</definedName>
    <definedName name="科目">#REF!</definedName>
    <definedName name="科目0630" localSheetId="0">[208]細目!#REF!</definedName>
    <definedName name="科目0630">[209]細目!#REF!</definedName>
    <definedName name="科目１" localSheetId="0">#REF!</definedName>
    <definedName name="科目１">#REF!</definedName>
    <definedName name="科目END" localSheetId="0">#REF!</definedName>
    <definedName name="科目END">#REF!</definedName>
    <definedName name="科目タイトル" localSheetId="0">#REF!</definedName>
    <definedName name="科目タイトル">#REF!</definedName>
    <definedName name="科目ﾍﾟｰｼﾞA1">#REF!</definedName>
    <definedName name="科目ﾍﾟｰｼﾞA2">#REF!</definedName>
    <definedName name="科目ﾍﾟｰｼﾞA3">#REF!</definedName>
    <definedName name="科目ﾍﾟｰｼﾞA4">#REF!</definedName>
    <definedName name="科目ﾍﾟｰｼﾞA5">#REF!</definedName>
    <definedName name="科目ﾍﾟｰｼﾞB1">#REF!</definedName>
    <definedName name="科目印刷" localSheetId="0">#REF!</definedName>
    <definedName name="科目印刷">[60]細目!#REF!</definedName>
    <definedName name="科目印刷A1" localSheetId="0">#REF!</definedName>
    <definedName name="科目印刷A1">#REF!</definedName>
    <definedName name="科目印刷A2" localSheetId="0">#REF!</definedName>
    <definedName name="科目印刷A2">#REF!</definedName>
    <definedName name="科目印刷A3">#REF!</definedName>
    <definedName name="科目印刷A4">#REF!</definedName>
    <definedName name="科目印刷A5">#REF!</definedName>
    <definedName name="科目印刷B1">#REF!</definedName>
    <definedName name="科目見出し">#REF!</definedName>
    <definedName name="科目行">#REF!</definedName>
    <definedName name="科目最終行">#N/A</definedName>
    <definedName name="科目細目計">#N/A</definedName>
    <definedName name="科目細目計文字">#N/A</definedName>
    <definedName name="科目作成" localSheetId="0">#REF!</definedName>
    <definedName name="科目作成">[60]細目!#REF!</definedName>
    <definedName name="科目種目" localSheetId="0">#REF!</definedName>
    <definedName name="科目種目">[60]細目!#REF!</definedName>
    <definedName name="科目数文字">#N/A</definedName>
    <definedName name="科目内訳" localSheetId="0">#REF!</definedName>
    <definedName name="科目内訳">[60]細目!#REF!</definedName>
    <definedName name="科目枚数">#N/A</definedName>
    <definedName name="科目名称" localSheetId="0">#REF!</definedName>
    <definedName name="科目名称">[210]数量計算書!$B$2</definedName>
    <definedName name="火災報知設備計" localSheetId="0">#REF!</definedName>
    <definedName name="火災報知設備計">#REF!</definedName>
    <definedName name="火報" localSheetId="0">#REF!</definedName>
    <definedName name="火報">#REF!</definedName>
    <definedName name="荷揚設備">#N/A</definedName>
    <definedName name="画面分割" localSheetId="7">[211]!画面分割</definedName>
    <definedName name="画面分割" localSheetId="15">[211]!画面分割</definedName>
    <definedName name="画面分割" localSheetId="9">[211]!画面分割</definedName>
    <definedName name="画面分割" localSheetId="2">[211]!画面分割</definedName>
    <definedName name="画面分割" localSheetId="41">[211]!画面分割</definedName>
    <definedName name="画面分割" localSheetId="10">[211]!画面分割</definedName>
    <definedName name="画面分割" localSheetId="12">[211]!画面分割</definedName>
    <definedName name="画面分割" localSheetId="1">[211]!画面分割</definedName>
    <definedName name="画面分割" localSheetId="11">[211]!画面分割</definedName>
    <definedName name="画面分割" localSheetId="43">[211]!画面分割</definedName>
    <definedName name="画面分割" localSheetId="22">[211]!画面分割</definedName>
    <definedName name="画面分割" localSheetId="23">[211]!画面分割</definedName>
    <definedName name="画面分割" localSheetId="21">[211]!画面分割</definedName>
    <definedName name="画面分割" localSheetId="30">[211]!画面分割</definedName>
    <definedName name="画面分割" localSheetId="31">[211]!画面分割</definedName>
    <definedName name="画面分割" localSheetId="32">[211]!画面分割</definedName>
    <definedName name="画面分割" localSheetId="33">[211]!画面分割</definedName>
    <definedName name="画面分割" localSheetId="34">[211]!画面分割</definedName>
    <definedName name="画面分割" localSheetId="35">[211]!画面分割</definedName>
    <definedName name="画面分割" localSheetId="36">[211]!画面分割</definedName>
    <definedName name="画面分割" localSheetId="37">[211]!画面分割</definedName>
    <definedName name="画面分割" localSheetId="24">[211]!画面分割</definedName>
    <definedName name="画面分割" localSheetId="25">[211]!画面分割</definedName>
    <definedName name="画面分割" localSheetId="26">[211]!画面分割</definedName>
    <definedName name="画面分割" localSheetId="27">[211]!画面分割</definedName>
    <definedName name="画面分割" localSheetId="28">[211]!画面分割</definedName>
    <definedName name="画面分割" localSheetId="29">[211]!画面分割</definedName>
    <definedName name="画面分割" localSheetId="38">[211]!画面分割</definedName>
    <definedName name="画面分割" localSheetId="0">[212]!画面分割</definedName>
    <definedName name="画面分割" localSheetId="4">[211]!画面分割</definedName>
    <definedName name="画面分割" localSheetId="5">[211]!画面分割</definedName>
    <definedName name="画面分割" localSheetId="13">[211]!画面分割</definedName>
    <definedName name="画面分割" localSheetId="3">[211]!画面分割</definedName>
    <definedName name="画面分割" localSheetId="14">[211]!画面分割</definedName>
    <definedName name="画面分割" localSheetId="17">[211]!画面分割</definedName>
    <definedName name="画面分割" localSheetId="18">[211]!画面分割</definedName>
    <definedName name="画面分割" localSheetId="44">[211]!画面分割</definedName>
    <definedName name="画面分割" localSheetId="39">[211]!画面分割</definedName>
    <definedName name="画面分割" localSheetId="6">[211]!画面分割</definedName>
    <definedName name="画面分割" localSheetId="8">[211]!画面分割</definedName>
    <definedName name="画面分割">[211]!画面分割</definedName>
    <definedName name="解錠設備" localSheetId="0">#REF!</definedName>
    <definedName name="解錠設備">#REF!</definedName>
    <definedName name="解析単位重量" localSheetId="0">#REF!</definedName>
    <definedName name="解析単位重量">#REF!</definedName>
    <definedName name="解体工事" localSheetId="0">#REF!</definedName>
    <definedName name="解体工事">#REF!</definedName>
    <definedName name="解体工事計" localSheetId="0">[158]原設計書!#REF!</definedName>
    <definedName name="解体工事計">[159]原設計書!#REF!</definedName>
    <definedName name="解体住" localSheetId="0">'[124]複合 (電線管)'!$Z$57:$AA$59</definedName>
    <definedName name="解体住">'[125]複合 (電線管)'!$Z$57:$AA$59</definedName>
    <definedName name="解体撤去元" localSheetId="0" hidden="1">{"代価",#N/A,FALSE,"代価"}</definedName>
    <definedName name="解体撤去元" hidden="1">{"代価",#N/A,FALSE,"代価"}</definedName>
    <definedName name="解体非住" localSheetId="0">'[124]複合 (電線管)'!$Z$62:$AA$64</definedName>
    <definedName name="解体非住">'[125]複合 (電線管)'!$Z$62:$AA$64</definedName>
    <definedName name="回転灯" localSheetId="0">#REF!</definedName>
    <definedName name="回転灯">#REF!</definedName>
    <definedName name="改修" localSheetId="0">#REF!</definedName>
    <definedName name="改修">[213]細目内訳!#REF!</definedName>
    <definedName name="改修1" localSheetId="0">[173]設計書1!#REF!</definedName>
    <definedName name="改修1">[150]設計書1!#REF!</definedName>
    <definedName name="改修仮設費率表" localSheetId="0">#REF!</definedName>
    <definedName name="改修仮設費率表">#REF!</definedName>
    <definedName name="改修経費">#N/A</definedName>
    <definedName name="改修計" localSheetId="0">#REF!</definedName>
    <definedName name="改修計">#REF!</definedName>
    <definedName name="改修現場経費率表" localSheetId="0">#REF!</definedName>
    <definedName name="改修現場経費率表">#REF!</definedName>
    <definedName name="改修処理" localSheetId="0">#REF!</definedName>
    <definedName name="改修処理">[60]細目!#REF!</definedName>
    <definedName name="改修単価" localSheetId="0">#REF!</definedName>
    <definedName name="改修単価">#REF!</definedName>
    <definedName name="改修直接工事" localSheetId="0">#REF!</definedName>
    <definedName name="改修直接工事">#REF!</definedName>
    <definedName name="改修直接工事費" localSheetId="0">#REF!</definedName>
    <definedName name="改修直接工事費">#REF!</definedName>
    <definedName name="改善前" localSheetId="0">#REF!</definedName>
    <definedName name="改善前">#REF!</definedName>
    <definedName name="改善前の力率" localSheetId="0">#REF!</definedName>
    <definedName name="改善前の力率">#REF!</definedName>
    <definedName name="開口">#REF!</definedName>
    <definedName name="開口CON">#REF!</definedName>
    <definedName name="開始">#REF!</definedName>
    <definedName name="開始ｺﾒﾝﾄ">#REF!</definedName>
    <definedName name="開始頁" localSheetId="0">[80]表紙!#REF!</definedName>
    <definedName name="開始頁">[81]表紙!#REF!</definedName>
    <definedName name="階加算" localSheetId="0">#REF!</definedName>
    <definedName name="階加算">#REF!</definedName>
    <definedName name="階加算額" localSheetId="0">#REF!</definedName>
    <definedName name="階加算額">#REF!</definedName>
    <definedName name="階段" localSheetId="0">#REF!</definedName>
    <definedName name="階段">#REF!</definedName>
    <definedName name="階別" localSheetId="0">#REF!</definedName>
    <definedName name="階別">#REF!</definedName>
    <definedName name="外" localSheetId="0">全体大項目!外</definedName>
    <definedName name="外">#N/A</definedName>
    <definedName name="外ガス設備" localSheetId="0">#REF!</definedName>
    <definedName name="外ガス設備">#REF!</definedName>
    <definedName name="外給水設備" localSheetId="0">#REF!</definedName>
    <definedName name="外給水設備">#REF!</definedName>
    <definedName name="外給水撤">#N/A</definedName>
    <definedName name="外構" localSheetId="0">#REF!</definedName>
    <definedName name="外構">[214]細目!#REF!</definedName>
    <definedName name="外構工事" localSheetId="0">#REF!</definedName>
    <definedName name="外構工事">#REF!</definedName>
    <definedName name="外構工事_1" localSheetId="0">#REF!</definedName>
    <definedName name="外構工事_1">#REF!</definedName>
    <definedName name="外構代価表">#REF!</definedName>
    <definedName name="外消火栓設備">#REF!</definedName>
    <definedName name="外消火撤">#N/A</definedName>
    <definedName name="外線契約" localSheetId="0">#REF!</definedName>
    <definedName name="外線契約">#REF!</definedName>
    <definedName name="外線工事計" localSheetId="0">#REF!</definedName>
    <definedName name="外線工事計">#REF!</definedName>
    <definedName name="外線工事費計" localSheetId="0">#REF!</definedName>
    <definedName name="外線工事費計">#REF!</definedName>
    <definedName name="外線合計金額">#REF!</definedName>
    <definedName name="外線総合仮設">#REF!</definedName>
    <definedName name="外線力金額">#REF!</definedName>
    <definedName name="外灯設備計">#REF!</definedName>
    <definedName name="外灯設備工事">#REF!</definedName>
    <definedName name="外排水設備">#REF!</definedName>
    <definedName name="外排水撤">#N/A</definedName>
    <definedName name="外壁比較" localSheetId="0">#REF!</definedName>
    <definedName name="外壁比較">#REF!</definedName>
    <definedName name="概算設計書">#N/A</definedName>
    <definedName name="概要" localSheetId="0">#REF!</definedName>
    <definedName name="概要">#REF!</definedName>
    <definedName name="碍子" localSheetId="0">#REF!</definedName>
    <definedName name="碍子">#REF!</definedName>
    <definedName name="各課ﾘｽﾄ" localSheetId="0">#REF!,#REF!,#REF!,#REF!</definedName>
    <definedName name="各課ﾘｽﾄ">[215]工事ﾃﾞｰﾀ入力ｼｰﾄ!$D$65:$D$84,[215]工事ﾃﾞｰﾀ入力ｼｰﾄ!$D$85:$D$98,[215]工事ﾃﾞｰﾀ入力ｼｰﾄ!$D$98:$D$104,[215]工事ﾃﾞｰﾀ入力ｼｰﾄ!$D$105:$D$114</definedName>
    <definedName name="拡声" localSheetId="0">#REF!</definedName>
    <definedName name="拡声">#REF!</definedName>
    <definedName name="拡声設備計" localSheetId="0">#REF!</definedName>
    <definedName name="拡声設備計">#REF!</definedName>
    <definedName name="確認" localSheetId="0">#REF!</definedName>
    <definedName name="確認">#REF!</definedName>
    <definedName name="掛率" localSheetId="0">#REF!</definedName>
    <definedName name="掛率">#REF!</definedName>
    <definedName name="掛率_1">#REF!</definedName>
    <definedName name="割込位置">#REF!</definedName>
    <definedName name="割込検索">#REF!</definedName>
    <definedName name="割増600以上" localSheetId="0">#REF!</definedName>
    <definedName name="割増600以上">[216]歩掛ﾃﾞｰﾀ!$K$5:$L$14</definedName>
    <definedName name="割増600以上２" localSheetId="0">#REF!</definedName>
    <definedName name="割増600以上２">#REF!</definedName>
    <definedName name="割増600未満" localSheetId="0">#REF!</definedName>
    <definedName name="割増600未満">[216]歩掛ﾃﾞｰﾀ!$N$5:$O$11</definedName>
    <definedName name="割増600未満２" localSheetId="0">#REF!</definedName>
    <definedName name="割増600未満２">#REF!</definedName>
    <definedName name="割増率" localSheetId="0">#REF!</definedName>
    <definedName name="割増率">#REF!</definedName>
    <definedName name="割増率1" localSheetId="0">#REF!</definedName>
    <definedName name="割増率1">#REF!</definedName>
    <definedName name="割増率2">#REF!</definedName>
    <definedName name="蒲生小２">[217]macro!$D$2</definedName>
    <definedName name="刊行物１" localSheetId="0">#REF!</definedName>
    <definedName name="刊行物１">[218]代価表!$R$2:$S$7</definedName>
    <definedName name="完成" localSheetId="0">#REF!</definedName>
    <definedName name="完成">#REF!</definedName>
    <definedName name="完成日" localSheetId="0">#REF!</definedName>
    <definedName name="完成日">[198]入力ｼｰﾄ!#REF!</definedName>
    <definedName name="完成年月日" localSheetId="0">#REF!</definedName>
    <definedName name="完成年月日">[198]入力ｼｰﾄ!#REF!</definedName>
    <definedName name="幹線" localSheetId="0" hidden="1">{"'電灯ｺﾝｾﾝﾄ'!$C$88"}</definedName>
    <definedName name="幹線">#REF!</definedName>
    <definedName name="幹線_2">#REF!</definedName>
    <definedName name="幹線･動力設備工事" localSheetId="0">#REF!</definedName>
    <definedName name="幹線･動力設備工事">[166]名称マスター!#REF!</definedName>
    <definedName name="幹線1" localSheetId="0">#REF!</definedName>
    <definedName name="幹線1">#REF!</definedName>
    <definedName name="幹線２" localSheetId="0">#REF!</definedName>
    <definedName name="幹線２">#REF!</definedName>
    <definedName name="幹線４" localSheetId="0">#REF!</definedName>
    <definedName name="幹線４">#REF!</definedName>
    <definedName name="幹線計">#REF!</definedName>
    <definedName name="幹線設備工事">#REF!</definedName>
    <definedName name="換１">#REF!</definedName>
    <definedName name="換気">#REF!</definedName>
    <definedName name="換気_1">#REF!</definedName>
    <definedName name="換気せ" localSheetId="0">全体大項目!換気せ</definedName>
    <definedName name="換気せ">#N/A</definedName>
    <definedName name="換気工事" localSheetId="0">[152]内訳書!#REF!</definedName>
    <definedName name="換気工事">[152]内訳書!#REF!</definedName>
    <definedName name="換気小計" localSheetId="0">#REF!</definedName>
    <definedName name="換気小計">#REF!</definedName>
    <definedName name="換気設備">#N/A</definedName>
    <definedName name="換気扇" localSheetId="0">#REF!</definedName>
    <definedName name="換気扇">#REF!</definedName>
    <definedName name="換気扇取付枠比較" localSheetId="0">全体大項目!換気扇取付枠比較</definedName>
    <definedName name="換気扇取付枠比較">[0]!換気扇取付枠比較</definedName>
    <definedName name="環境測定" localSheetId="0" hidden="1">[219]見積比較!#REF!</definedName>
    <definedName name="環境測定" hidden="1">[37]見積比較!#REF!</definedName>
    <definedName name="監視カメラ設備" localSheetId="0">#REF!</definedName>
    <definedName name="監視カメラ設備">#REF!</definedName>
    <definedName name="監視ｶﾒﾗ設備計" localSheetId="0">#REF!</definedName>
    <definedName name="監視ｶﾒﾗ設備計">#REF!</definedName>
    <definedName name="監督１" localSheetId="0">#REF!</definedName>
    <definedName name="監督１">#REF!</definedName>
    <definedName name="監督２">#REF!</definedName>
    <definedName name="管">#REF!</definedName>
    <definedName name="管2">#REF!</definedName>
    <definedName name="管サイズ">#REF!</definedName>
    <definedName name="管サイズ３">#REF!</definedName>
    <definedName name="管その他">#REF!</definedName>
    <definedName name="管外径">#REF!</definedName>
    <definedName name="管種">#REF!</definedName>
    <definedName name="管種３">#REF!</definedName>
    <definedName name="管種区分" localSheetId="0">#REF!</definedName>
    <definedName name="管種区分">#REF!</definedName>
    <definedName name="管名称" localSheetId="0">#REF!</definedName>
    <definedName name="管名称">[78]管名称!$B$4:$E$54</definedName>
    <definedName name="管容量" localSheetId="0">#REF!</definedName>
    <definedName name="管容量">#REF!</definedName>
    <definedName name="管利用法" localSheetId="0">#REF!</definedName>
    <definedName name="管利用法">#REF!</definedName>
    <definedName name="貫通" localSheetId="0">#REF!</definedName>
    <definedName name="貫通">#REF!</definedName>
    <definedName name="貫通部">#REF!</definedName>
    <definedName name="間隔">#N/A</definedName>
    <definedName name="器" localSheetId="0">#REF!</definedName>
    <definedName name="器">#REF!</definedName>
    <definedName name="器具･一般" localSheetId="0">#REF!</definedName>
    <definedName name="器具･一般">#REF!</definedName>
    <definedName name="器具･非常" localSheetId="0">#REF!</definedName>
    <definedName name="器具･非常">#REF!</definedName>
    <definedName name="器具･誘導">#REF!</definedName>
    <definedName name="器具･誘導灯">#REF!</definedName>
    <definedName name="器具取設">#N/A</definedName>
    <definedName name="器具小計" localSheetId="0">#REF!</definedName>
    <definedName name="器具小計">#REF!</definedName>
    <definedName name="基準単価" localSheetId="0">#REF!</definedName>
    <definedName name="基準単価">#REF!</definedName>
    <definedName name="基礎" localSheetId="0">#REF!</definedName>
    <definedName name="基礎">#REF!</definedName>
    <definedName name="基礎コン" localSheetId="0">#REF!</definedName>
    <definedName name="基礎コン">[99]入力!$C$19</definedName>
    <definedName name="基礎コンクリート" localSheetId="0">#REF!</definedName>
    <definedName name="基礎コンクリート">[99]入力!$D$19</definedName>
    <definedName name="基礎型枠" localSheetId="0">#REF!</definedName>
    <definedName name="基礎型枠">[99]詳細!$B$23</definedName>
    <definedName name="基礎研究棟" localSheetId="0">[220]細目!#REF!</definedName>
    <definedName name="基礎研究棟">[221]細目!#REF!</definedName>
    <definedName name="基礎工事" localSheetId="0">#REF!</definedName>
    <definedName name="基礎工事">#REF!</definedName>
    <definedName name="基礎材" localSheetId="0">#REF!</definedName>
    <definedName name="基礎材">[99]入力!$D$18</definedName>
    <definedName name="基礎増分" localSheetId="0">#REF!</definedName>
    <definedName name="基礎増分">#REF!</definedName>
    <definedName name="基礎鉄筋種別" localSheetId="0">#REF!</definedName>
    <definedName name="基礎鉄筋種別">[160]外部基本事項!#REF!</definedName>
    <definedName name="基礎番号" localSheetId="0">#REF!</definedName>
    <definedName name="基礎番号">[160]外部基本事項!#REF!</definedName>
    <definedName name="基礎無筋" localSheetId="0">#REF!</definedName>
    <definedName name="基礎無筋">#REF!</definedName>
    <definedName name="基礎面積" localSheetId="0">#REF!</definedName>
    <definedName name="基礎面積">#REF!</definedName>
    <definedName name="基礎有筋">#REF!</definedName>
    <definedName name="基本額A">#REF!</definedName>
    <definedName name="基本額G">#REF!</definedName>
    <definedName name="基本共通仮設費">#REF!</definedName>
    <definedName name="基本総合仮設費率表">#REF!</definedName>
    <definedName name="既ｺﾝ">#REF!</definedName>
    <definedName name="既施工出来形____の合計_B">#REF!</definedName>
    <definedName name="既施工出来形の合計_Ｂ">#REF!</definedName>
    <definedName name="既製ｺﾝｸﾘ_ﾄ">#N/A</definedName>
    <definedName name="既製ｺﾝｸﾘｰﾄ" localSheetId="0">#REF!</definedName>
    <definedName name="既製ｺﾝｸﾘｰﾄ">#REF!</definedName>
    <definedName name="既製ｺﾝｸﾘｰﾄ1" localSheetId="0">#REF!</definedName>
    <definedName name="既製ｺﾝｸﾘｰﾄ1">#REF!</definedName>
    <definedName name="既製コンクリート工事" localSheetId="0">#REF!</definedName>
    <definedName name="既製コンクリート工事">#REF!</definedName>
    <definedName name="機" localSheetId="0">全体大項目!機</definedName>
    <definedName name="機">[0]!機</definedName>
    <definedName name="機改仮" localSheetId="0">#REF!</definedName>
    <definedName name="機改仮">#REF!</definedName>
    <definedName name="機改諸" localSheetId="0">#REF!</definedName>
    <definedName name="機改諸">#REF!</definedName>
    <definedName name="機械" localSheetId="0">#REF!</definedName>
    <definedName name="機械">#REF!</definedName>
    <definedName name="機械１" localSheetId="0">[222]電気設備細目内訳!#REF!</definedName>
    <definedName name="機械１">[223]電気設備細目内訳!#REF!</definedName>
    <definedName name="機械2" localSheetId="0">[222]電気設備細目内訳!#REF!</definedName>
    <definedName name="機械2">[223]電気設備細目内訳!#REF!</definedName>
    <definedName name="機械基礎" localSheetId="0">[187]ガラリ!#REF!</definedName>
    <definedName name="機械基礎">[188]ガラリ!#REF!</definedName>
    <definedName name="機械工" localSheetId="0">#REF!</definedName>
    <definedName name="機械工">#REF!</definedName>
    <definedName name="機械設備工" localSheetId="0">#REF!</definedName>
    <definedName name="機械設備工">#REF!</definedName>
    <definedName name="機械設備工事" localSheetId="0">#REF!</definedName>
    <definedName name="機械設備工事">#REF!</definedName>
    <definedName name="機械単価" localSheetId="0">#REF!</definedName>
    <definedName name="機械単価">[224]work!$BN$5:$BP$80</definedName>
    <definedName name="機器" localSheetId="0">全体大項目!機器</definedName>
    <definedName name="機器">[0]!機器</definedName>
    <definedName name="機器記号" localSheetId="0">#REF!</definedName>
    <definedName name="機器記号">#REF!</definedName>
    <definedName name="機器元拾い_集計4" localSheetId="0">{"'電灯ｺﾝｾﾝﾄ'!$C$88"}</definedName>
    <definedName name="機器元拾い_集計4">{"'電灯ｺﾝｾﾝﾄ'!$C$88"}</definedName>
    <definedName name="機器元拾い_集計4_1" localSheetId="0">{"'電灯ｺﾝｾﾝﾄ'!$C$88"}</definedName>
    <definedName name="機器元拾い_集計4_1">{"'電灯ｺﾝｾﾝﾄ'!$C$88"}</definedName>
    <definedName name="機器元拾い・集計4" localSheetId="0" hidden="1">{"'電灯ｺﾝｾﾝﾄ'!$C$88"}</definedName>
    <definedName name="機器元拾い・集計4" hidden="1">{"'電灯ｺﾝｾﾝﾄ'!$C$88"}</definedName>
    <definedName name="機器工事" localSheetId="0">#REF!</definedName>
    <definedName name="機器工事">[225]施工単価!$B$6:$AJ$95</definedName>
    <definedName name="機器取設">#N/A</definedName>
    <definedName name="機器設備工事" localSheetId="0">[176]Sheet1!#REF!</definedName>
    <definedName name="機器設備工事">[177]Sheet1!#REF!</definedName>
    <definedName name="機器番手" localSheetId="0">#REF!</definedName>
    <definedName name="機器番手">[225]施工単価!$B$6:$B$95</definedName>
    <definedName name="機器費" localSheetId="0">#REF!</definedName>
    <definedName name="機器費">#REF!</definedName>
    <definedName name="機器費E" localSheetId="0">#REF!</definedName>
    <definedName name="機器費E">#REF!</definedName>
    <definedName name="機器費M">#REF!</definedName>
    <definedName name="機器費計">#REF!</definedName>
    <definedName name="機器類元拾い_集計" localSheetId="0">{"'電灯ｺﾝｾﾝﾄ'!$C$88"}</definedName>
    <definedName name="機器類元拾い_集計">{"'電灯ｺﾝｾﾝﾄ'!$C$88"}</definedName>
    <definedName name="機器類元拾い_集計_1" localSheetId="0">{"'電灯ｺﾝｾﾝﾄ'!$C$88"}</definedName>
    <definedName name="機器類元拾い_集計_1">{"'電灯ｺﾝｾﾝﾄ'!$C$88"}</definedName>
    <definedName name="機器類元拾い_集計4" localSheetId="0">{"'電灯ｺﾝｾﾝﾄ'!$C$88"}</definedName>
    <definedName name="機器類元拾い_集計4">{"'電灯ｺﾝｾﾝﾄ'!$C$88"}</definedName>
    <definedName name="機器類元拾い_集計4_1" localSheetId="0">{"'電灯ｺﾝｾﾝﾄ'!$C$88"}</definedName>
    <definedName name="機器類元拾い_集計4_1">{"'電灯ｺﾝｾﾝﾄ'!$C$88"}</definedName>
    <definedName name="機器類元拾い・集計" localSheetId="0" hidden="1">{"'電灯ｺﾝｾﾝﾄ'!$C$88"}</definedName>
    <definedName name="機器類元拾い・集計" hidden="1">{"'電灯ｺﾝｾﾝﾄ'!$C$88"}</definedName>
    <definedName name="機器類元拾い･集計4" localSheetId="0" hidden="1">{"'電灯ｺﾝｾﾝﾄ'!$C$88"}</definedName>
    <definedName name="機器類元拾い･集計4" hidden="1">{"'電灯ｺﾝｾﾝﾄ'!$C$88"}</definedName>
    <definedName name="機器類拾い_集計3" localSheetId="0">{"'電灯ｺﾝｾﾝﾄ'!$C$88"}</definedName>
    <definedName name="機器類拾い_集計3">{"'電灯ｺﾝｾﾝﾄ'!$C$88"}</definedName>
    <definedName name="機器類拾い_集計3_1" localSheetId="0">{"'電灯ｺﾝｾﾝﾄ'!$C$88"}</definedName>
    <definedName name="機器類拾い_集計3_1">{"'電灯ｺﾝｾﾝﾄ'!$C$88"}</definedName>
    <definedName name="機器類拾い・集計3" localSheetId="0" hidden="1">{"'電灯ｺﾝｾﾝﾄ'!$C$88"}</definedName>
    <definedName name="機器類拾い・集計3" hidden="1">{"'電灯ｺﾝｾﾝﾄ'!$C$88"}</definedName>
    <definedName name="機器類集計4" localSheetId="0" hidden="1">{"'電灯ｺﾝｾﾝﾄ'!$C$88"}</definedName>
    <definedName name="機器類集計4" hidden="1">{"'電灯ｺﾝｾﾝﾄ'!$C$88"}</definedName>
    <definedName name="機器類集計4_1" localSheetId="0">{"'電灯ｺﾝｾﾝﾄ'!$C$88"}</definedName>
    <definedName name="機器類集計4_1">{"'電灯ｺﾝｾﾝﾄ'!$C$88"}</definedName>
    <definedName name="機材費">#REF!</definedName>
    <definedName name="機新仮">#REF!</definedName>
    <definedName name="機新諸">#REF!</definedName>
    <definedName name="機専転記">#REF!</definedName>
    <definedName name="気中開閉器･PAS">#REF!</definedName>
    <definedName name="規格転送" localSheetId="0">全体大項目!規格転送</definedName>
    <definedName name="規格転送">#N/A</definedName>
    <definedName name="記入欄" localSheetId="0">#REF!</definedName>
    <definedName name="記入欄">#REF!</definedName>
    <definedName name="技術者" localSheetId="0">#REF!</definedName>
    <definedName name="技術者">#REF!</definedName>
    <definedName name="技術費率E" localSheetId="0">[226]直接経費!#REF!</definedName>
    <definedName name="技術費率E">[227]直接経費!#REF!</definedName>
    <definedName name="議事" localSheetId="0">#REF!</definedName>
    <definedName name="議事">#REF!</definedName>
    <definedName name="議事録" localSheetId="0" hidden="1">#REF!</definedName>
    <definedName name="議事録" hidden="1">#REF!</definedName>
    <definedName name="休養室" localSheetId="0" hidden="1">[228]建築まとめ!$C$7:$G$7</definedName>
    <definedName name="休養室" hidden="1">[228]建築まとめ!$C$7:$G$7</definedName>
    <definedName name="吸込口" localSheetId="0">#REF!</definedName>
    <definedName name="吸込口">#REF!</definedName>
    <definedName name="宮本" localSheetId="0" hidden="1">{"'電灯ｺﾝｾﾝﾄ'!$C$88"}</definedName>
    <definedName name="宮本" hidden="1">{"'電灯ｺﾝｾﾝﾄ'!$C$88"}</definedName>
    <definedName name="給１">#REF!</definedName>
    <definedName name="給水">#REF!</definedName>
    <definedName name="給水_1">#REF!</definedName>
    <definedName name="給水管" localSheetId="0">全体大項目!給水管</definedName>
    <definedName name="給水管">[0]!給水管</definedName>
    <definedName name="給水小計" localSheetId="0">#REF!</definedName>
    <definedName name="給水小計">#REF!</definedName>
    <definedName name="給水消火" localSheetId="0">#REF!</definedName>
    <definedName name="給水消火">#REF!</definedName>
    <definedName name="給水設備">#N/A</definedName>
    <definedName name="給湯" localSheetId="0">#REF!</definedName>
    <definedName name="給湯">#REF!</definedName>
    <definedName name="給湯_1" localSheetId="0">#REF!</definedName>
    <definedName name="給湯_1">#REF!</definedName>
    <definedName name="給湯工事" localSheetId="0">[152]内訳書!#REF!</definedName>
    <definedName name="給湯工事">[152]内訳書!#REF!</definedName>
    <definedName name="給湯小計" localSheetId="0">#REF!</definedName>
    <definedName name="給湯小計">#REF!</definedName>
    <definedName name="給湯設備" localSheetId="0">#REF!</definedName>
    <definedName name="給湯設備">#REF!</definedName>
    <definedName name="給湯保温" localSheetId="0" hidden="1">{#N/A,#N/A,FALSE,"EDIT_W"}</definedName>
    <definedName name="給湯保温" hidden="1">{#N/A,#N/A,FALSE,"EDIT_W"}</definedName>
    <definedName name="給排水" localSheetId="0">#REF!</definedName>
    <definedName name="給排水">#REF!</definedName>
    <definedName name="給排水ガス設備">#N/A</definedName>
    <definedName name="給排水明細" localSheetId="0">#REF!</definedName>
    <definedName name="給排水明細">#REF!</definedName>
    <definedName name="共仮" localSheetId="0">#REF!</definedName>
    <definedName name="共仮">#REF!</definedName>
    <definedName name="共通" localSheetId="0">#REF!</definedName>
    <definedName name="共通">#REF!</definedName>
    <definedName name="共通仮設">#REF!</definedName>
    <definedName name="共通仮設２">#REF!</definedName>
    <definedName name="共通仮設３">#REF!</definedName>
    <definedName name="共通仮設４">#REF!</definedName>
    <definedName name="共通仮設一般">#REF!</definedName>
    <definedName name="共通仮設改修">#REF!</definedName>
    <definedName name="共通仮設工事" localSheetId="0">#REF!</definedName>
    <definedName name="共通仮設工事">#REF!</definedName>
    <definedName name="共通仮設工事_1">#REF!</definedName>
    <definedName name="共通仮設費">#REF!</definedName>
    <definedName name="共通仮設費率">#REF!</definedName>
    <definedName name="共通仮設費率EV">#REF!</definedName>
    <definedName name="共通仮設費率一般">#REF!</definedName>
    <definedName name="共通仮設費率改修">#REF!</definedName>
    <definedName name="共通仮設率">#REF!</definedName>
    <definedName name="共通経費">#REF!</definedName>
    <definedName name="共通事項" localSheetId="0">[229]集計【電灯】!$O$25:$V$28</definedName>
    <definedName name="共通事項">[230]集計【電灯】!$O$25:$V$28</definedName>
    <definedName name="共通事項０２" localSheetId="0">#REF!</definedName>
    <definedName name="共通事項０２">[231]集計【電灯】!$O$25:$V$28</definedName>
    <definedName name="共通事項03" localSheetId="0">#REF!</definedName>
    <definedName name="共通事項03">[231]集計【電灯】!$O$25:$V$28</definedName>
    <definedName name="共通費" localSheetId="0">#REF!</definedName>
    <definedName name="共通費">#REF!</definedName>
    <definedName name="共通費１" localSheetId="0">[187]ガラリ!#REF!</definedName>
    <definedName name="共通費１">[188]ガラリ!#REF!</definedName>
    <definedName name="共通費B" localSheetId="0">#REF!</definedName>
    <definedName name="共通費B">#REF!</definedName>
    <definedName name="共通費印刷" localSheetId="0">#REF!</definedName>
    <definedName name="共通費印刷">#REF!</definedName>
    <definedName name="共通費印刷A1" localSheetId="0">#REF!</definedName>
    <definedName name="共通費印刷A1">#REF!</definedName>
    <definedName name="共通費改正概要">#REF!</definedName>
    <definedName name="共通費計">#REF!</definedName>
    <definedName name="共通費計値複写" localSheetId="0">#REF!</definedName>
    <definedName name="共通費計値複写">[60]細目!#REF!</definedName>
    <definedName name="共通費算表" localSheetId="0">#REF!</definedName>
    <definedName name="共通費算表">#REF!</definedName>
    <definedName name="共通費処理" localSheetId="0">#REF!</definedName>
    <definedName name="共通費処理">[60]細目!#REF!</definedName>
    <definedName name="共通費値複写" localSheetId="0">#REF!</definedName>
    <definedName name="共通費値複写">[60]細目!#REF!</definedName>
    <definedName name="共通費率" localSheetId="0">#REF!</definedName>
    <definedName name="共通費率">[232]共通費!#REF!</definedName>
    <definedName name="共用" localSheetId="0">#REF!</definedName>
    <definedName name="共用">#REF!</definedName>
    <definedName name="共用倉庫" localSheetId="0">#REF!</definedName>
    <definedName name="共用倉庫">#REF!</definedName>
    <definedName name="共用倉庫1">#REF!</definedName>
    <definedName name="橋口" localSheetId="0">[233]直接工事小計!#REF!</definedName>
    <definedName name="橋口">[234]直接工事小計!#REF!</definedName>
    <definedName name="鏡" localSheetId="0">#REF!</definedName>
    <definedName name="鏡">#REF!</definedName>
    <definedName name="業者" localSheetId="0">#REF!</definedName>
    <definedName name="業者">#REF!</definedName>
    <definedName name="業者衛生" localSheetId="0">#REF!</definedName>
    <definedName name="業者衛生">#REF!</definedName>
    <definedName name="業者拡声">#REF!</definedName>
    <definedName name="業者換気">#REF!</definedName>
    <definedName name="業者潅水">#REF!</definedName>
    <definedName name="業者給水">#REF!</definedName>
    <definedName name="業者呼出">#REF!</definedName>
    <definedName name="業者工費">#REF!</definedName>
    <definedName name="業者自火報">#REF!</definedName>
    <definedName name="業者消火">#REF!</definedName>
    <definedName name="業者照明">#REF!</definedName>
    <definedName name="業者提出">#N/A</definedName>
    <definedName name="業者電工" localSheetId="0">#REF!</definedName>
    <definedName name="業者電工">#REF!</definedName>
    <definedName name="業者排水" localSheetId="0">#REF!</definedName>
    <definedName name="業者排水">#REF!</definedName>
    <definedName name="業者発電機" localSheetId="0">#REF!</definedName>
    <definedName name="業者発電機">#REF!</definedName>
    <definedName name="業者盤">#REF!</definedName>
    <definedName name="業者避雷針">#REF!</definedName>
    <definedName name="業者桝">#REF!</definedName>
    <definedName name="業者名">#REF!</definedName>
    <definedName name="業務人A">#REF!</definedName>
    <definedName name="業務人B">#REF!</definedName>
    <definedName name="極数">#REF!</definedName>
    <definedName name="筋" localSheetId="0">[220]細目!#REF!</definedName>
    <definedName name="筋">[221]細目!#REF!</definedName>
    <definedName name="金額" localSheetId="0">#REF!</definedName>
    <definedName name="金額">#REF!</definedName>
    <definedName name="金額処理" localSheetId="0">#REF!</definedName>
    <definedName name="金額処理">[60]細目!#REF!</definedName>
    <definedName name="金額処理1" localSheetId="0">#REF!</definedName>
    <definedName name="金額処理1">[60]細目!#REF!</definedName>
    <definedName name="金丸">#N/A</definedName>
    <definedName name="金建" localSheetId="0">#REF!</definedName>
    <definedName name="金建">#REF!</definedName>
    <definedName name="金建_共用" localSheetId="0">#REF!</definedName>
    <definedName name="金建_共用">#REF!</definedName>
    <definedName name="金建1" localSheetId="0">#REF!</definedName>
    <definedName name="金建1">#REF!</definedName>
    <definedName name="金建1_共用">#REF!</definedName>
    <definedName name="金属">#REF!</definedName>
    <definedName name="金属_共用">#REF!</definedName>
    <definedName name="金属1" localSheetId="0">#REF!</definedName>
    <definedName name="金属1">#REF!</definedName>
    <definedName name="金属1_共用">#REF!</definedName>
    <definedName name="金属2">#REF!</definedName>
    <definedName name="金属3">#REF!</definedName>
    <definedName name="金属工事">#N/A</definedName>
    <definedName name="金属工事小計" localSheetId="0">'[46]設計書(内渡付)'!$I$557</definedName>
    <definedName name="金属工事小計">'[47]設計書(内渡付)'!$I$557</definedName>
    <definedName name="金属製建具" localSheetId="0">#REF!</definedName>
    <definedName name="金属製建具">#REF!</definedName>
    <definedName name="金属製建具ー計" localSheetId="0">'[46]設計書(内渡付)'!$I$701</definedName>
    <definedName name="金属製建具ー計">'[47]設計書(内渡付)'!$I$701</definedName>
    <definedName name="金属製建具工事" localSheetId="0">#REF!</definedName>
    <definedName name="金属製建具工事">#REF!</definedName>
    <definedName name="金入り" localSheetId="0">#REF!</definedName>
    <definedName name="金入り">#REF!</definedName>
    <definedName name="金入設定" localSheetId="0">[80]表紙!#REF!</definedName>
    <definedName name="金入設定">[81]表紙!#REF!</definedName>
    <definedName name="金入内訳書" localSheetId="0">#REF!</definedName>
    <definedName name="金入内訳書">#REF!</definedName>
    <definedName name="金抜き" localSheetId="0">#REF!</definedName>
    <definedName name="金抜き">#REF!</definedName>
    <definedName name="金抜設定" localSheetId="0">[80]表紙!#REF!</definedName>
    <definedName name="金抜設定">[81]表紙!#REF!</definedName>
    <definedName name="区分" localSheetId="0">#REF!</definedName>
    <definedName name="区分">#REF!</definedName>
    <definedName name="区分１" localSheetId="0">#REF!</definedName>
    <definedName name="区分１">#REF!</definedName>
    <definedName name="空" localSheetId="0">#REF!</definedName>
    <definedName name="空">[52]防火区画貫通材!#REF!</definedName>
    <definedName name="空１" localSheetId="0">#REF!</definedName>
    <definedName name="空１">#REF!</definedName>
    <definedName name="空気ろ過器" localSheetId="0">#REF!</definedName>
    <definedName name="空気ろ過器">#REF!</definedName>
    <definedName name="空気調和設備計">#REF!</definedName>
    <definedName name="空気調和設備工事" localSheetId="0">[176]Sheet1!#REF!</definedName>
    <definedName name="空気調和設備工事">[177]Sheet1!#REF!</definedName>
    <definedName name="空調" localSheetId="0">#REF!</definedName>
    <definedName name="空調">#N/A</definedName>
    <definedName name="空調機" localSheetId="0">#REF!</definedName>
    <definedName name="空調機">#REF!</definedName>
    <definedName name="空調機器設備" localSheetId="0">#REF!</definedName>
    <definedName name="空調機器設備">#REF!</definedName>
    <definedName name="空調機複合単価" localSheetId="0" hidden="1">{#N/A,#N/A,FALSE,"EDIT_W"}</definedName>
    <definedName name="空調機複合単価" hidden="1">{#N/A,#N/A,FALSE,"EDIT_W"}</definedName>
    <definedName name="空調計" localSheetId="0">#REF!</definedName>
    <definedName name="空調計">#REF!</definedName>
    <definedName name="空調工事" localSheetId="0">[152]内訳書!#REF!</definedName>
    <definedName name="空調工事">[152]内訳書!#REF!</definedName>
    <definedName name="空調細目" localSheetId="0">#REF!</definedName>
    <definedName name="空調細目">#REF!</definedName>
    <definedName name="空調電源" localSheetId="0">#REF!</definedName>
    <definedName name="空調電源">#REF!</definedName>
    <definedName name="空調電源_2" localSheetId="0">#REF!</definedName>
    <definedName name="空調電源_2">#REF!</definedName>
    <definedName name="空調電源３">#REF!</definedName>
    <definedName name="空調電源４">#REF!</definedName>
    <definedName name="掘さく">#REF!</definedName>
    <definedName name="掘削">#REF!</definedName>
    <definedName name="掘削埋戻">#REF!</definedName>
    <definedName name="熊本県">#REF!</definedName>
    <definedName name="栗石" localSheetId="0">#REF!</definedName>
    <definedName name="栗石">[79]発生土!$J$4</definedName>
    <definedName name="繰り返し" localSheetId="0">#REF!</definedName>
    <definedName name="繰り返し">#REF!</definedName>
    <definedName name="型枠" localSheetId="0">#REF!</definedName>
    <definedName name="型枠">#REF!</definedName>
    <definedName name="型枠_共用" localSheetId="0">#REF!</definedName>
    <definedName name="型枠_共用">#REF!</definedName>
    <definedName name="型枠1">#REF!</definedName>
    <definedName name="型枠1_共用">#REF!</definedName>
    <definedName name="型枠工">#REF!</definedName>
    <definedName name="型枠工事">#REF!</definedName>
    <definedName name="契約">#REF!</definedName>
    <definedName name="契約日">#REF!</definedName>
    <definedName name="契約年月日" localSheetId="0">#REF!</definedName>
    <definedName name="契約年月日">[198]入力ｼｰﾄ!#REF!</definedName>
    <definedName name="契約保証" localSheetId="0">#REF!</definedName>
    <definedName name="契約保証">#REF!</definedName>
    <definedName name="契約保証補正値" localSheetId="0">#REF!</definedName>
    <definedName name="契約保証補正値">#REF!</definedName>
    <definedName name="形状寸法">#REF!</definedName>
    <definedName name="系統ﾒﾆｭｰ">#REF!</definedName>
    <definedName name="経費">[235]H10ｺｰﾄﾞ!$A$3:$F$3800</definedName>
    <definedName name="経費メニュー" localSheetId="0">#REF!</definedName>
    <definedName name="経費メニュー">#REF!</definedName>
    <definedName name="経費メニュー_1" localSheetId="0">#REF!</definedName>
    <definedName name="経費メニュー_1">#REF!</definedName>
    <definedName name="経費基礎" localSheetId="0">'[124]複合 (電線管)'!$G$24</definedName>
    <definedName name="経費基礎">'[125]複合 (電線管)'!$G$24</definedName>
    <definedName name="経費計算" localSheetId="0">#REF!</definedName>
    <definedName name="経費計算">#REF!</definedName>
    <definedName name="経費計算１" localSheetId="0">[208]細目!#REF!</definedName>
    <definedName name="経費計算１">[209]細目!#REF!</definedName>
    <definedName name="経費計算END" localSheetId="0">#REF!</definedName>
    <definedName name="経費計算END">#REF!</definedName>
    <definedName name="経費工事分類" localSheetId="0">[236]設定!$C$29:$C$52</definedName>
    <definedName name="経費工事分類">[237]設定!$C$29:$C$52</definedName>
    <definedName name="経費算出" localSheetId="0">#REF!</definedName>
    <definedName name="経費算出">#REF!</definedName>
    <definedName name="経費算出列" localSheetId="0">[236]設定!$C$29:$N$29</definedName>
    <definedName name="経費算出列">[237]設定!$C$29:$N$29</definedName>
    <definedName name="経費算定" localSheetId="0">#REF!</definedName>
    <definedName name="経費算定">#REF!</definedName>
    <definedName name="経費算定書" localSheetId="0">#REF!</definedName>
    <definedName name="経費算定書">'[238]Ａ－1～15'!#REF!</definedName>
    <definedName name="経費率">#N/A</definedName>
    <definedName name="罫線" localSheetId="0">#REF!</definedName>
    <definedName name="罫線">#REF!</definedName>
    <definedName name="蛍光灯" localSheetId="0">#REF!</definedName>
    <definedName name="蛍光灯">#REF!</definedName>
    <definedName name="計" localSheetId="0">#REF!</definedName>
    <definedName name="計">#REF!</definedName>
    <definedName name="計_2" localSheetId="0">#REF!</definedName>
    <definedName name="計_2">'[82]校舎棟(対象内)'!#REF!</definedName>
    <definedName name="計１" localSheetId="0">'[124]複合 (電線管)'!$L$15</definedName>
    <definedName name="計１">'[125]複合 (電線管)'!$L$15</definedName>
    <definedName name="計2" localSheetId="0">#REF!</definedName>
    <definedName name="計2">#REF!</definedName>
    <definedName name="計3" localSheetId="0">#REF!</definedName>
    <definedName name="計3">#REF!</definedName>
    <definedName name="計4" localSheetId="0">#REF!</definedName>
    <definedName name="計4">#REF!</definedName>
    <definedName name="計画通知" localSheetId="0">#REF!</definedName>
    <definedName name="計画通知">[198]入力ｼｰﾄ!#REF!</definedName>
    <definedName name="計算" localSheetId="0">#REF!</definedName>
    <definedName name="計算">#REF!</definedName>
    <definedName name="計算書" localSheetId="0">#REF!</definedName>
    <definedName name="計算書">#REF!</definedName>
    <definedName name="計算書２">#REF!</definedName>
    <definedName name="計算書3" localSheetId="0" hidden="1">{"'電灯ｺﾝｾﾝﾄ'!$C$88"}</definedName>
    <definedName name="計算書3" hidden="1">{"'電灯ｺﾝｾﾝﾄ'!$C$88"}</definedName>
    <definedName name="計算書3_1" localSheetId="0">{"'電灯ｺﾝｾﾝﾄ'!$C$88"}</definedName>
    <definedName name="計算書3_1">{"'電灯ｺﾝｾﾝﾄ'!$C$88"}</definedName>
    <definedName name="計算範囲">#REF!</definedName>
    <definedName name="軽作業員">#REF!</definedName>
    <definedName name="桁数SUB" localSheetId="0">[97]配管単価!#REF!</definedName>
    <definedName name="桁数SUB">[98]配管単価!#REF!</definedName>
    <definedName name="穴埋め" localSheetId="0">#REF!</definedName>
    <definedName name="穴埋め">#REF!</definedName>
    <definedName name="件名" localSheetId="0">#REF!</definedName>
    <definedName name="件名">'[239]H14内訳書 5'!$B$2</definedName>
    <definedName name="件名別代価" localSheetId="0">#REF!</definedName>
    <definedName name="件名別代価">[150]設計書1!#REF!</definedName>
    <definedName name="件名別代価10" localSheetId="0">#REF!</definedName>
    <definedName name="件名別代価10">[150]設計書1!#REF!</definedName>
    <definedName name="件名別代価11" localSheetId="0">#REF!</definedName>
    <definedName name="件名別代価11">[150]設計書1!#REF!</definedName>
    <definedName name="件名別代価12" localSheetId="0">#REF!</definedName>
    <definedName name="件名別代価12">[150]設計書1!#REF!</definedName>
    <definedName name="件名別代価13" localSheetId="0">#REF!</definedName>
    <definedName name="件名別代価13">[150]設計書1!#REF!</definedName>
    <definedName name="件名別代価14" localSheetId="0">#REF!</definedName>
    <definedName name="件名別代価14">[150]設計書1!#REF!</definedName>
    <definedName name="件名別代価15" localSheetId="0">#REF!</definedName>
    <definedName name="件名別代価15">[150]設計書1!#REF!</definedName>
    <definedName name="件名別代価16" localSheetId="0">#REF!</definedName>
    <definedName name="件名別代価16">[150]設計書1!#REF!</definedName>
    <definedName name="件名別代価17" localSheetId="0">#REF!</definedName>
    <definedName name="件名別代価17">#REF!</definedName>
    <definedName name="件名別代価18" localSheetId="0">#REF!</definedName>
    <definedName name="件名別代価18">[240]直接工事小計!#REF!</definedName>
    <definedName name="件名別代価2" localSheetId="0">#REF!</definedName>
    <definedName name="件名別代価2">[150]設計書1!#REF!</definedName>
    <definedName name="件名別代価20" localSheetId="0">#REF!</definedName>
    <definedName name="件名別代価20">[150]設計書1!#REF!</definedName>
    <definedName name="件名別代価21" localSheetId="0">#REF!</definedName>
    <definedName name="件名別代価21">[150]設計書1!#REF!</definedName>
    <definedName name="件名別代価22" localSheetId="0">#REF!</definedName>
    <definedName name="件名別代価22">[150]設計書1!#REF!</definedName>
    <definedName name="件名別代価23" localSheetId="0">#REF!</definedName>
    <definedName name="件名別代価23">[150]設計書1!#REF!</definedName>
    <definedName name="件名別代価24" localSheetId="0">#REF!</definedName>
    <definedName name="件名別代価24">[150]設計書1!#REF!</definedName>
    <definedName name="件名別代価3" localSheetId="0">#REF!</definedName>
    <definedName name="件名別代価3">[150]設計書1!#REF!</definedName>
    <definedName name="件名別代価4" localSheetId="0">#REF!</definedName>
    <definedName name="件名別代価4">[150]設計書1!#REF!</definedName>
    <definedName name="件名別代価6" localSheetId="0">#REF!</definedName>
    <definedName name="件名別代価6">[150]設計書1!#REF!</definedName>
    <definedName name="件名別代価7" localSheetId="0">#REF!</definedName>
    <definedName name="件名別代価7">[150]設計書1!#REF!</definedName>
    <definedName name="件名別代価9" localSheetId="0">#REF!</definedName>
    <definedName name="件名別代価9">[150]設計書1!#REF!</definedName>
    <definedName name="件滅代価5" localSheetId="0">#REF!</definedName>
    <definedName name="件滅代価5">[150]設計書1!#REF!</definedName>
    <definedName name="建改諸" localSheetId="0">#REF!</definedName>
    <definedName name="建改諸">#REF!</definedName>
    <definedName name="建具" localSheetId="0">#REF!</definedName>
    <definedName name="建具">#REF!</definedName>
    <definedName name="建具１" localSheetId="0">[154]細目!#REF!</definedName>
    <definedName name="建具１">[155]細目!#REF!</definedName>
    <definedName name="建具解除" localSheetId="0">#REF!</definedName>
    <definedName name="建具解除">[241]建具画面!建具解除</definedName>
    <definedName name="建具計算印刷" localSheetId="0">#REF!</definedName>
    <definedName name="建具計算印刷">[241]建具画面!建具計算印刷</definedName>
    <definedName name="建具工" localSheetId="0">#REF!</definedName>
    <definedName name="建具工">#REF!</definedName>
    <definedName name="建具工事" localSheetId="0">[203]設計書!#REF!</definedName>
    <definedName name="建具工事">[204]設計書!#REF!</definedName>
    <definedName name="建具工事小計" localSheetId="0">'[46]設計書(内渡付)'!$I$611</definedName>
    <definedName name="建具工事小計">'[47]設計書(内渡付)'!$I$611</definedName>
    <definedName name="建具削除" localSheetId="0">#REF!</definedName>
    <definedName name="建具削除">[241]建具画面!建具削除</definedName>
    <definedName name="建具寸法表" localSheetId="0">#REF!</definedName>
    <definedName name="建具寸法表">#REF!</definedName>
    <definedName name="建具分割" localSheetId="0">#REF!</definedName>
    <definedName name="建具分割">[241]建具画面!建具分割</definedName>
    <definedName name="建具明細転送" localSheetId="0">#REF!</definedName>
    <definedName name="建具明細転送">[241]建具画面!建具明細転送</definedName>
    <definedName name="建新仮" localSheetId="0">#REF!</definedName>
    <definedName name="建新仮">#REF!</definedName>
    <definedName name="建新諸" localSheetId="0">#REF!</definedName>
    <definedName name="建新諸">#REF!</definedName>
    <definedName name="建設物価" localSheetId="0">#REF!</definedName>
    <definedName name="建設物価">[242]電線管!$I$4</definedName>
    <definedName name="建代" localSheetId="0">#REF!</definedName>
    <definedName name="建代">#REF!</definedName>
    <definedName name="建築" localSheetId="0">#REF!</definedName>
    <definedName name="建築">#REF!</definedName>
    <definedName name="建築Ｂ">#REF!</definedName>
    <definedName name="建築ブロック工">#REF!</definedName>
    <definedName name="建築見積比較">#REF!</definedName>
    <definedName name="建築代価">#REF!</definedName>
    <definedName name="建築内訳">#REF!</definedName>
    <definedName name="建築本体工事" localSheetId="0">#REF!</definedName>
    <definedName name="建築本体工事">#REF!</definedName>
    <definedName name="建築本体工事_1">#REF!</definedName>
    <definedName name="建築面積">#REF!</definedName>
    <definedName name="建柱費" localSheetId="0">全体大項目!建柱費</definedName>
    <definedName name="建柱費">[0]!建柱費</definedName>
    <definedName name="建物５月_P.309" localSheetId="0">#REF!</definedName>
    <definedName name="建物５月_P.309">#REF!</definedName>
    <definedName name="建物６月" localSheetId="0">#REF!</definedName>
    <definedName name="建物６月">#REF!</definedName>
    <definedName name="建物所有者" localSheetId="0">#REF!</definedName>
    <definedName name="建物所有者">[243]解体!$B$4</definedName>
    <definedName name="検査下命" localSheetId="0">#REF!</definedName>
    <definedName name="検査下命">[198]入力ｼｰﾄ!#REF!</definedName>
    <definedName name="検索１０" localSheetId="0">#REF!</definedName>
    <definedName name="検索１０">'[244]見積（器具）'!#REF!</definedName>
    <definedName name="検索３" localSheetId="0">#REF!</definedName>
    <definedName name="検索３">'[244]見積（器具）'!#REF!</definedName>
    <definedName name="検索４" localSheetId="0">#REF!</definedName>
    <definedName name="検索４">'[244]見積（器具）'!#REF!</definedName>
    <definedName name="検索５" localSheetId="0">#REF!</definedName>
    <definedName name="検索５">'[244]見積（器具）'!#REF!</definedName>
    <definedName name="検索６" localSheetId="0">#REF!</definedName>
    <definedName name="検索６">'[244]見積（器具）'!#REF!</definedName>
    <definedName name="検索７" localSheetId="0">#REF!</definedName>
    <definedName name="検索７">'[244]見積（器具）'!#REF!</definedName>
    <definedName name="検索８" localSheetId="0">#REF!</definedName>
    <definedName name="検索８">'[244]見積（器具）'!#REF!</definedName>
    <definedName name="検索９" localSheetId="0">#REF!</definedName>
    <definedName name="検索９">'[244]見積（器具）'!#REF!</definedName>
    <definedName name="県" localSheetId="0">#REF!</definedName>
    <definedName name="県">#REF!</definedName>
    <definedName name="県庁内" localSheetId="0">#REF!</definedName>
    <definedName name="県庁内">#REF!</definedName>
    <definedName name="県表紙" localSheetId="0">#REF!</definedName>
    <definedName name="県表紙">#REF!</definedName>
    <definedName name="見資上L1" localSheetId="0">#REF!</definedName>
    <definedName name="見資上L1">[60]細目!#REF!</definedName>
    <definedName name="見資挿L1" localSheetId="0">#REF!</definedName>
    <definedName name="見資挿L1">[60]細目!#REF!</definedName>
    <definedName name="見出し" localSheetId="0">#REF!</definedName>
    <definedName name="見出し">#REF!</definedName>
    <definedName name="見積" localSheetId="0">#REF!</definedName>
    <definedName name="見積">#REF!</definedName>
    <definedName name="見積AFU範囲">#REF!</definedName>
    <definedName name="見積Ａ範囲">#REF!</definedName>
    <definedName name="見積Ａ列">#REF!</definedName>
    <definedName name="見積Ｂ範囲">#REF!</definedName>
    <definedName name="見積Ｂ列">#REF!</definedName>
    <definedName name="見積EHP範囲">#REF!</definedName>
    <definedName name="見積FAN範囲">#REF!</definedName>
    <definedName name="見積GHP範囲">#REF!</definedName>
    <definedName name="見積HEX範囲">#REF!</definedName>
    <definedName name="見積PW範囲">#REF!</definedName>
    <definedName name="見積RI範囲">#REF!</definedName>
    <definedName name="見積SP範囲">#REF!</definedName>
    <definedName name="見積WHE範囲">#REF!</definedName>
    <definedName name="見積WHG範囲">#REF!</definedName>
    <definedName name="見積WM範囲">#REF!</definedName>
    <definedName name="見積WT範囲">#REF!</definedName>
    <definedName name="見積ｹﾐｶﾙﾌｧﾝ範囲">#REF!</definedName>
    <definedName name="見積シート">#REF!</definedName>
    <definedName name="見積ｼｰﾄL1">#REF!</definedName>
    <definedName name="見積ｼｰﾄL2">#REF!</definedName>
    <definedName name="見積ひかくｈ">#REF!</definedName>
    <definedName name="見積ﾎﾞｲﾗ範囲">#REF!</definedName>
    <definedName name="見積ﾒｲﾝ">#REF!</definedName>
    <definedName name="見積もり" localSheetId="0" hidden="1">{"'電灯ｺﾝｾﾝﾄ'!$C$88"}</definedName>
    <definedName name="見積もり" hidden="1">{"'電灯ｺﾝｾﾝﾄ'!$C$88"}</definedName>
    <definedName name="見積位置検L1">#REF!</definedName>
    <definedName name="見積位置検出">#REF!</definedName>
    <definedName name="見積依頼印刷">#REF!</definedName>
    <definedName name="見積依頼書印">#REF!</definedName>
    <definedName name="見積印刷">#REF!</definedName>
    <definedName name="見積印刷A1">#REF!</definedName>
    <definedName name="見積印刷A10">#REF!</definedName>
    <definedName name="見積印刷A2">#REF!</definedName>
    <definedName name="見積印刷A3">#REF!</definedName>
    <definedName name="見積印刷A4">#REF!</definedName>
    <definedName name="見積印刷A5">#REF!</definedName>
    <definedName name="見積印刷A6">#REF!</definedName>
    <definedName name="見積印刷A7">#REF!</definedName>
    <definedName name="見積印刷A8">#REF!</definedName>
    <definedName name="見積印刷A9">#REF!</definedName>
    <definedName name="見積衛生器具範囲">#REF!</definedName>
    <definedName name="見積屋外ｶﾞｽ範囲">#REF!</definedName>
    <definedName name="見積屋内ｶﾞｽ範囲">#REF!</definedName>
    <definedName name="見積加湿器範囲">#REF!</definedName>
    <definedName name="見積業仕入力">#REF!</definedName>
    <definedName name="見積区分コード">#REF!</definedName>
    <definedName name="見積区分項目">#REF!</definedName>
    <definedName name="見積見積">#REF!</definedName>
    <definedName name="見積工数印刷">#REF!</definedName>
    <definedName name="見積行削除">#REF!</definedName>
    <definedName name="見積行挿入">#REF!</definedName>
    <definedName name="見積項目リスト">#REF!</definedName>
    <definedName name="見積資材上書" localSheetId="0">#REF!</definedName>
    <definedName name="見積資材上書">[60]細目!#REF!</definedName>
    <definedName name="見積資材挿入" localSheetId="0">#REF!</definedName>
    <definedName name="見積資材挿入">[60]細目!#REF!</definedName>
    <definedName name="見積実分盤" localSheetId="0">#REF!</definedName>
    <definedName name="見積実分盤">#REF!</definedName>
    <definedName name="見積消火栓範囲" localSheetId="0">#REF!</definedName>
    <definedName name="見積消火栓範囲">#REF!</definedName>
    <definedName name="見積単工入力" localSheetId="0">#REF!</definedName>
    <definedName name="見積単工入力">#REF!</definedName>
    <definedName name="見積入力">#REF!</definedName>
    <definedName name="見積比較" localSheetId="0">#REF!</definedName>
    <definedName name="見積比較">[245]sheet!#REF!</definedName>
    <definedName name="見積比較印刷" localSheetId="0">#REF!</definedName>
    <definedName name="見積比較印刷">#REF!</definedName>
    <definedName name="見積比較検討書" localSheetId="0">#REF!</definedName>
    <definedName name="見積比較検討書">#REF!</definedName>
    <definedName name="見積比較参照">#REF!</definedName>
    <definedName name="見積比較表">#REF!</definedName>
    <definedName name="見積品名登録">#REF!</definedName>
    <definedName name="見積複単印刷">#REF!</definedName>
    <definedName name="見積複単上書" localSheetId="0">#REF!</definedName>
    <definedName name="見積複単上書">[60]細目!#REF!</definedName>
    <definedName name="見積複単挿入" localSheetId="0">#REF!</definedName>
    <definedName name="見積複単挿入">[60]細目!#REF!</definedName>
    <definedName name="見積明細印刷" localSheetId="0">#REF!</definedName>
    <definedName name="見積明細印刷">#REF!</definedName>
    <definedName name="見積用">#N/A</definedName>
    <definedName name="見積用2">#N/A</definedName>
    <definedName name="見比単品" localSheetId="0">#REF!</definedName>
    <definedName name="見比単品">[246]見比単品!$A$5:$T$105</definedName>
    <definedName name="見複上L1" localSheetId="0">#REF!</definedName>
    <definedName name="見複上L1">[60]細目!#REF!</definedName>
    <definedName name="見複挿L1" localSheetId="0">#REF!</definedName>
    <definedName name="見複挿L1">[60]細目!#REF!</definedName>
    <definedName name="見本代価">#N/A</definedName>
    <definedName name="原義内訳" localSheetId="0">#REF!</definedName>
    <definedName name="原義内訳">#REF!</definedName>
    <definedName name="減額" localSheetId="0">#REF!</definedName>
    <definedName name="減額">#REF!</definedName>
    <definedName name="減額直工" localSheetId="0">#REF!</definedName>
    <definedName name="減額直工">[247]細目内訳!#REF!</definedName>
    <definedName name="現経費" localSheetId="0">#REF!</definedName>
    <definedName name="現経費">#REF!</definedName>
    <definedName name="現場一般" localSheetId="0">#REF!</definedName>
    <definedName name="現場一般">#REF!</definedName>
    <definedName name="現場改修" localSheetId="0">#REF!</definedName>
    <definedName name="現場改修">#REF!</definedName>
    <definedName name="現場管理">#REF!</definedName>
    <definedName name="現場管理費">#REF!</definedName>
    <definedName name="現場管理費率EV">#REF!</definedName>
    <definedName name="現場管理費率一般">#REF!</definedName>
    <definedName name="現場管理費率改修">#REF!</definedName>
    <definedName name="現場管理率">#REF!</definedName>
    <definedName name="現場詰所">#REF!</definedName>
    <definedName name="現場経費" localSheetId="0">#REF!</definedName>
    <definedName name="現場経費">#REF!</definedName>
    <definedName name="現場経費_1">#REF!</definedName>
    <definedName name="現場経費２">#REF!</definedName>
    <definedName name="現場経費３">#REF!</definedName>
    <definedName name="現場経費４">#REF!</definedName>
    <definedName name="現場経費一般">#REF!</definedName>
    <definedName name="現場経費改修">#REF!</definedName>
    <definedName name="現場経費率">#REF!</definedName>
    <definedName name="現場経費率一般">#REF!</definedName>
    <definedName name="現場経費率改修">!$P$44:$Q$82</definedName>
    <definedName name="現場設計書">#N/A</definedName>
    <definedName name="現場搬入機材____の合計_A" localSheetId="0">#REF!</definedName>
    <definedName name="現場搬入機材____の合計_A">#REF!</definedName>
    <definedName name="現場搬入機材の合計_Ａ" localSheetId="0">#REF!</definedName>
    <definedName name="現場搬入機材の合計_Ａ">#REF!</definedName>
    <definedName name="個数" localSheetId="0">#REF!</definedName>
    <definedName name="個数">#REF!</definedName>
    <definedName name="個数２">#REF!</definedName>
    <definedName name="個数３">#REF!</definedName>
    <definedName name="呼出">#REF!</definedName>
    <definedName name="呼出GO">#REF!</definedName>
    <definedName name="交通整理員">#REF!</definedName>
    <definedName name="公衆便所" localSheetId="0">全体大項目!公衆便所</definedName>
    <definedName name="公衆便所">[0]!公衆便所</definedName>
    <definedName name="公表ﾍﾟｰｼﾞA1" localSheetId="0">#REF!</definedName>
    <definedName name="公表ﾍﾟｰｼﾞA1">#REF!</definedName>
    <definedName name="公表ﾍﾟｰｼﾞB1" localSheetId="0">#REF!</definedName>
    <definedName name="公表ﾍﾟｰｼﾞB1">#REF!</definedName>
    <definedName name="公表ﾍﾟｰｼﾞC1" localSheetId="0">#REF!</definedName>
    <definedName name="公表ﾍﾟｰｼﾞC1">#REF!</definedName>
    <definedName name="公表ﾍﾟｰｼﾞC2">#REF!</definedName>
    <definedName name="公表ﾍﾟｰｼﾞC3">#REF!</definedName>
    <definedName name="公表ﾍﾟｰｼﾞD1">#REF!</definedName>
    <definedName name="公表印刷A1">#REF!</definedName>
    <definedName name="公表印刷B1">#REF!</definedName>
    <definedName name="公表印刷C1">#REF!</definedName>
    <definedName name="公表印刷C2">#REF!</definedName>
    <definedName name="公表印刷C3">#REF!</definedName>
    <definedName name="公表印刷D1">#REF!</definedName>
    <definedName name="口径">#REF!</definedName>
    <definedName name="口径区分" localSheetId="0">#REF!</definedName>
    <definedName name="口径区分">#REF!</definedName>
    <definedName name="口径入力">#REF!</definedName>
    <definedName name="口数">#REF!</definedName>
    <definedName name="工共率">#REF!</definedName>
    <definedName name="工作諸率">#REF!</definedName>
    <definedName name="工事価格" localSheetId="0">#REF!</definedName>
    <definedName name="工事価格">[248]算出!$G$54</definedName>
    <definedName name="工事区分" localSheetId="0">[249]工事件名!$C$8</definedName>
    <definedName name="工事区分">[250]工事件名!$C$8</definedName>
    <definedName name="工事件名" localSheetId="0">[251]工事件名!$C$4</definedName>
    <definedName name="工事件名">[252]工事件名!$C$4</definedName>
    <definedName name="工事原価" localSheetId="0">#REF!</definedName>
    <definedName name="工事原価">#REF!</definedName>
    <definedName name="工事種別" localSheetId="0">[249]工事件名!$C$7</definedName>
    <definedName name="工事種別">[250]工事件名!$C$7</definedName>
    <definedName name="工事場所" localSheetId="0">#REF!</definedName>
    <definedName name="工事場所">#REF!</definedName>
    <definedName name="工事請負人" localSheetId="0">#REF!</definedName>
    <definedName name="工事請負人">#REF!</definedName>
    <definedName name="工事選択" localSheetId="0">#REF!</definedName>
    <definedName name="工事選択">#REF!</definedName>
    <definedName name="工事費計">#REF!</definedName>
    <definedName name="工事名">#REF!</definedName>
    <definedName name="工事名0">#REF!</definedName>
    <definedName name="工事名1" localSheetId="0">[253]細目!#REF!</definedName>
    <definedName name="工事名1">[254]細目!#REF!</definedName>
    <definedName name="工事名２" localSheetId="0">[154]細目!#REF!</definedName>
    <definedName name="工事名２">[155]細目!#REF!</definedName>
    <definedName name="工事名称" localSheetId="0">#REF!</definedName>
    <definedName name="工事名称">[248]細目!$B$2</definedName>
    <definedName name="工事名称_2" localSheetId="0">#REF!</definedName>
    <definedName name="工事名称_2">[255]Sheet2!$A$2:$B$341</definedName>
    <definedName name="工事名称_町営住宅下横田第2団地_1号棟_新築工事" localSheetId="0">#REF!</definedName>
    <definedName name="工事名称_町営住宅下横田第2団地_1号棟_新築工事">#REF!</definedName>
    <definedName name="工事名称入力" localSheetId="0">#REF!</definedName>
    <definedName name="工事名称入力">#REF!</definedName>
    <definedName name="工種" localSheetId="0">#REF!</definedName>
    <definedName name="工種">#REF!</definedName>
    <definedName name="工場派遣作業員">#REF!</definedName>
    <definedName name="工場派遣労務費E">#REF!</definedName>
    <definedName name="工場派遣労務費M">#REF!</definedName>
    <definedName name="工数" localSheetId="0">[256]鉄筋!$J$3</definedName>
    <definedName name="工数">[257]鉄筋!$J$3</definedName>
    <definedName name="工数表" localSheetId="0">#REF!</definedName>
    <definedName name="工数表">#REF!</definedName>
    <definedName name="工派労務費" localSheetId="0">#REF!</definedName>
    <definedName name="工派労務費">#REF!</definedName>
    <definedName name="工法" localSheetId="0">#REF!</definedName>
    <definedName name="工法">#REF!</definedName>
    <definedName name="工法1">#REF!</definedName>
    <definedName name="工法2">#REF!</definedName>
    <definedName name="工法3">#REF!</definedName>
    <definedName name="工法4">#REF!</definedName>
    <definedName name="工法5">#REF!</definedName>
    <definedName name="工法6">#REF!</definedName>
    <definedName name="工法7">#REF!</definedName>
    <definedName name="更衣A棟">#REF!</definedName>
    <definedName name="杭">#REF!</definedName>
    <definedName name="構造計算書" localSheetId="0">#REF!</definedName>
    <definedName name="構造計算書">[198]入力ｼｰﾄ!#REF!</definedName>
    <definedName name="構内" localSheetId="0">#REF!</definedName>
    <definedName name="構内">#REF!</definedName>
    <definedName name="硬質ビニル製" localSheetId="0">#REF!</definedName>
    <definedName name="硬質ビニル製">#REF!</definedName>
    <definedName name="航空障害計">#REF!</definedName>
    <definedName name="行タイトル" localSheetId="0">#REF!</definedName>
    <definedName name="行タイトル">'[258]1山村'!#REF!</definedName>
    <definedName name="行削除" localSheetId="0">#REF!</definedName>
    <definedName name="行削除">[60]細目!#REF!</definedName>
    <definedName name="行数" localSheetId="0">#REF!</definedName>
    <definedName name="行数">#REF!</definedName>
    <definedName name="行挿入外" localSheetId="0">#REF!</definedName>
    <definedName name="行挿入外">[60]細目!#REF!</definedName>
    <definedName name="行挿入内" localSheetId="0">#REF!</definedName>
    <definedName name="行挿入内">[60]細目!#REF!</definedName>
    <definedName name="行末" localSheetId="0">#REF!</definedName>
    <definedName name="行末">#REF!</definedName>
    <definedName name="鋼管はつり屋内一般" localSheetId="0">#REF!</definedName>
    <definedName name="鋼管はつり屋内一般">[78]鋼管!$B$613:$T$643</definedName>
    <definedName name="鋼管はつり機械室・便所" localSheetId="0">#REF!</definedName>
    <definedName name="鋼管はつり機械室・便所">[78]鋼管!$B$646:$T$676</definedName>
    <definedName name="鋼管ﾎﾟｰﾙ" localSheetId="0">#REF!</definedName>
    <definedName name="鋼管ﾎﾟｰﾙ">#REF!</definedName>
    <definedName name="鋼管屋外配管" localSheetId="0">#REF!</definedName>
    <definedName name="鋼管屋外配管">[78]鋼管!$B$74:$T$101</definedName>
    <definedName name="鋼管屋内一般配管" localSheetId="0">#REF!</definedName>
    <definedName name="鋼管屋内一般配管">[78]鋼管!$B$6:$T$36</definedName>
    <definedName name="鋼管機械室・便所配管" localSheetId="0">#REF!</definedName>
    <definedName name="鋼管機械室・便所配管">[78]鋼管!$B$40:$T$70</definedName>
    <definedName name="鋼管継手屋外配管" localSheetId="0">#REF!</definedName>
    <definedName name="鋼管継手屋外配管">[78]鋼管!$B$202:$T$229</definedName>
    <definedName name="鋼管継手屋内一般" localSheetId="0">#REF!</definedName>
    <definedName name="鋼管継手屋内一般">[78]鋼管!$B$136:$T$166</definedName>
    <definedName name="鋼管継手機械室・便所" localSheetId="0">#REF!</definedName>
    <definedName name="鋼管継手機械室・便所">[78]鋼管!$B$169:$T$199</definedName>
    <definedName name="鋼管継手地中" localSheetId="0">#REF!</definedName>
    <definedName name="鋼管継手地中">[78]鋼管!$B$232:$T$260</definedName>
    <definedName name="鋼管支持金物屋外" localSheetId="0">#REF!</definedName>
    <definedName name="鋼管支持金物屋外">[78]鋼管!$B$456:$T$483</definedName>
    <definedName name="鋼管支持金物屋内一般" localSheetId="0">#REF!</definedName>
    <definedName name="鋼管支持金物屋内一般">[78]鋼管!$B$390:$T$420</definedName>
    <definedName name="鋼管支持金物機械室・便所" localSheetId="0">#REF!</definedName>
    <definedName name="鋼管支持金物機械室・便所">[78]鋼管!$B$423:$T$453</definedName>
    <definedName name="鋼管接合材屋外" localSheetId="0">#REF!</definedName>
    <definedName name="鋼管接合材屋外">[78]鋼管!$B$329:$T$356</definedName>
    <definedName name="鋼管接合材屋内一般" localSheetId="0">#REF!</definedName>
    <definedName name="鋼管接合材屋内一般">[78]鋼管!$B$263:$T$293</definedName>
    <definedName name="鋼管接合材機械室・便所" localSheetId="0">#REF!</definedName>
    <definedName name="鋼管接合材機械室・便所">[78]鋼管!$B$296:$T$326</definedName>
    <definedName name="鋼管接合材地中" localSheetId="0">#REF!</definedName>
    <definedName name="鋼管接合材地中">[78]鋼管!$B$359:$T$387</definedName>
    <definedName name="鋼管地中配管" localSheetId="0">#REF!</definedName>
    <definedName name="鋼管地中配管">[78]鋼管!$B$105:$T$133</definedName>
    <definedName name="鋼管配管工屋外" localSheetId="0">#REF!</definedName>
    <definedName name="鋼管配管工屋外">[78]鋼管!$B$552:$T$579</definedName>
    <definedName name="鋼管配管工屋内一般" localSheetId="0">#REF!</definedName>
    <definedName name="鋼管配管工屋内一般">[78]鋼管!$B$486:$T$516</definedName>
    <definedName name="鋼管配管工機械室・便所" localSheetId="0">#REF!</definedName>
    <definedName name="鋼管配管工機械室・便所">[78]鋼管!$B$519:$T$549</definedName>
    <definedName name="鋼管配管工地中" localSheetId="0">#REF!</definedName>
    <definedName name="鋼管配管工地中">[78]鋼管!$B$582:$T$610</definedName>
    <definedName name="鋼管列" localSheetId="0">#REF!</definedName>
    <definedName name="鋼管列">[78]鋼管!$B$3:$T$4</definedName>
    <definedName name="鋼計４_１">"#ref!"</definedName>
    <definedName name="鋼計４‐１">#REF!</definedName>
    <definedName name="鋼材量" localSheetId="0">#REF!</definedName>
    <definedName name="鋼材量">#REF!</definedName>
    <definedName name="鋼材量２" localSheetId="0">#REF!</definedName>
    <definedName name="鋼材量２">#REF!</definedName>
    <definedName name="鋼材量３">#REF!</definedName>
    <definedName name="鋼材量４">#REF!</definedName>
    <definedName name="鋼製架台計">#REF!</definedName>
    <definedName name="鋼製架台類計">#REF!</definedName>
    <definedName name="鋼板製さび止め塗装仕上げ">#REF!</definedName>
    <definedName name="鋼板製さび止め塗装仕上げ防水形">#REF!</definedName>
    <definedName name="鋼板製溶融亜鉛メッキ防水形">#REF!</definedName>
    <definedName name="降下係数" localSheetId="0">[167]計算用!$Q$3:$R$13</definedName>
    <definedName name="降下係数">[168]計算用!$Q$3:$R$13</definedName>
    <definedName name="項目複写" localSheetId="0">#REF!</definedName>
    <definedName name="項目複写">#REF!</definedName>
    <definedName name="高圧" localSheetId="0">#REF!</definedName>
    <definedName name="高圧">#REF!</definedName>
    <definedName name="高圧_2" localSheetId="0">#REF!</definedName>
    <definedName name="高圧_2">'[82]校舎棟(対象内)'!#REF!</definedName>
    <definedName name="高圧･LBS" localSheetId="0">#REF!</definedName>
    <definedName name="高圧･LBS">#REF!</definedName>
    <definedName name="高圧･PAS" localSheetId="0">#REF!</definedName>
    <definedName name="高圧･PAS">#REF!</definedName>
    <definedName name="高圧･PCS">#REF!</definedName>
    <definedName name="高圧･Tr">#REF!</definedName>
    <definedName name="高圧･直列ﾘｱｸﾄﾙ">#REF!</definedName>
    <definedName name="高圧･避雷器">#REF!</definedName>
    <definedName name="高圧２">#REF!</definedName>
    <definedName name="高圧３">#REF!</definedName>
    <definedName name="高城" localSheetId="0">[259]内訳!#REF!</definedName>
    <definedName name="高城">[151]内訳!#REF!</definedName>
    <definedName name="合価表1" localSheetId="0">#REF!</definedName>
    <definedName name="合価表1">[260]H80601単価!#REF!</definedName>
    <definedName name="合計" localSheetId="0">#REF!</definedName>
    <definedName name="合計">#REF!</definedName>
    <definedName name="合計１" localSheetId="0">#REF!</definedName>
    <definedName name="合計１">#REF!</definedName>
    <definedName name="合計１０">#REF!</definedName>
    <definedName name="合計１１">#REF!</definedName>
    <definedName name="合計１２">#REF!</definedName>
    <definedName name="合計１３">#REF!</definedName>
    <definedName name="合計１４">#REF!</definedName>
    <definedName name="合計１５">#REF!</definedName>
    <definedName name="合計１６">#REF!</definedName>
    <definedName name="合計１７">#REF!</definedName>
    <definedName name="合計２">#REF!</definedName>
    <definedName name="合計３">#REF!</definedName>
    <definedName name="合計４">#REF!</definedName>
    <definedName name="合計５">#REF!</definedName>
    <definedName name="合計６">#REF!</definedName>
    <definedName name="合計７">#REF!</definedName>
    <definedName name="合計８">#REF!</definedName>
    <definedName name="合計９">#REF!</definedName>
    <definedName name="合計a">#REF!</definedName>
    <definedName name="合計B">#REF!</definedName>
    <definedName name="合計ｃ">#REF!</definedName>
    <definedName name="合計ｄ">#REF!</definedName>
    <definedName name="合計e">#REF!</definedName>
    <definedName name="合計ｆ">#REF!</definedName>
    <definedName name="合計ｇ">#REF!</definedName>
    <definedName name="合計位置">#REF!</definedName>
    <definedName name="合計記入">#REF!</definedName>
    <definedName name="合計金位置">#REF!</definedName>
    <definedName name="合計金額">#REF!</definedName>
    <definedName name="根拠いり">#REF!</definedName>
    <definedName name="根拠設定" localSheetId="0">[80]表紙!#REF!</definedName>
    <definedName name="根拠設定">[81]表紙!#REF!</definedName>
    <definedName name="根切り_機械" localSheetId="0">#REF!</definedName>
    <definedName name="根切り_機械">#REF!</definedName>
    <definedName name="根切り_人力" localSheetId="0">#REF!</definedName>
    <definedName name="根切り_人力">#REF!</definedName>
    <definedName name="根切り人力" localSheetId="0">#REF!</definedName>
    <definedName name="根切り人力">#REF!</definedName>
    <definedName name="根切幅">#REF!</definedName>
    <definedName name="左">#REF!</definedName>
    <definedName name="左官">#REF!</definedName>
    <definedName name="左官_共用">#REF!</definedName>
    <definedName name="左官1" localSheetId="0">#REF!</definedName>
    <definedName name="左官1">#REF!</definedName>
    <definedName name="左官1_共用">#REF!</definedName>
    <definedName name="左官工">#REF!</definedName>
    <definedName name="左官工事">#N/A</definedName>
    <definedName name="左官工事小計" localSheetId="0">'[46]設計書(内渡付)'!$I$593</definedName>
    <definedName name="左官工事小計">'[47]設計書(内渡付)'!$I$593</definedName>
    <definedName name="左官数量" localSheetId="0">#REF!</definedName>
    <definedName name="左官数量">#REF!</definedName>
    <definedName name="差" localSheetId="0">#REF!</definedName>
    <definedName name="差">#REF!</definedName>
    <definedName name="査定率表" localSheetId="0">#REF!</definedName>
    <definedName name="査定率表">#REF!</definedName>
    <definedName name="砂">#N/A</definedName>
    <definedName name="砂利地業" localSheetId="0">#REF!</definedName>
    <definedName name="砂利地業">#REF!</definedName>
    <definedName name="再">#N/A</definedName>
    <definedName name="再取付のみ" localSheetId="0">#REF!</definedName>
    <definedName name="再取付のみ">[147]A01!#REF!</definedName>
    <definedName name="最低価格" localSheetId="0">#REF!</definedName>
    <definedName name="最低価格">#REF!</definedName>
    <definedName name="最低基準" localSheetId="0">#REF!</definedName>
    <definedName name="最低基準">#REF!</definedName>
    <definedName name="最低基準印刷B">#REF!</definedName>
    <definedName name="最低基準価格">#REF!</definedName>
    <definedName name="最低基準額">#REF!</definedName>
    <definedName name="最低補償">#REF!</definedName>
    <definedName name="採用">#N/A</definedName>
    <definedName name="砕石" localSheetId="0">#REF!</definedName>
    <definedName name="砕石">[79]発生土!$J$5</definedName>
    <definedName name="細見積品入力" localSheetId="0">#REF!</definedName>
    <definedName name="細見積品入力">[60]細目!#REF!</definedName>
    <definedName name="細内印刷" localSheetId="0">#REF!</definedName>
    <definedName name="細内印刷">[60]細目!#REF!</definedName>
    <definedName name="細範囲" localSheetId="0">#REF!</definedName>
    <definedName name="細範囲">#REF!</definedName>
    <definedName name="細目" localSheetId="0">#REF!</definedName>
    <definedName name="細目">#REF!</definedName>
    <definedName name="細目・改修" localSheetId="0">#REF!</definedName>
    <definedName name="細目・改修">[214]細目!#REF!</definedName>
    <definedName name="細目・外構" localSheetId="0">#REF!</definedName>
    <definedName name="細目・外構">[214]細目!#REF!</definedName>
    <definedName name="細目・研究室" localSheetId="0">#REF!</definedName>
    <definedName name="細目・研究室">[214]細目!#REF!</definedName>
    <definedName name="細目・増築" localSheetId="0">#REF!</definedName>
    <definedName name="細目・増築">[214]細目!#REF!</definedName>
    <definedName name="細目01" localSheetId="0">#REF!</definedName>
    <definedName name="細目01">[261]名称マスター!#REF!</definedName>
    <definedName name="細目010" localSheetId="0">#REF!</definedName>
    <definedName name="細目010">[261]名称マスター!#REF!</definedName>
    <definedName name="細目02" localSheetId="0">#REF!</definedName>
    <definedName name="細目02">[261]名称マスター!#REF!</definedName>
    <definedName name="細目03" localSheetId="0">#REF!</definedName>
    <definedName name="細目03">[261]名称マスター!#REF!</definedName>
    <definedName name="細目04" localSheetId="0">#REF!</definedName>
    <definedName name="細目04">[261]名称マスター!#REF!</definedName>
    <definedName name="細目05" localSheetId="0">#REF!</definedName>
    <definedName name="細目05">[261]名称マスター!#REF!</definedName>
    <definedName name="細目06" localSheetId="0">#REF!</definedName>
    <definedName name="細目06">[261]名称マスター!#REF!</definedName>
    <definedName name="細目07" localSheetId="0">#REF!</definedName>
    <definedName name="細目07">'[262]1山村'!#REF!</definedName>
    <definedName name="細目08" localSheetId="0">#REF!</definedName>
    <definedName name="細目08">[261]名称マスター!#REF!</definedName>
    <definedName name="細目09" localSheetId="0">#REF!</definedName>
    <definedName name="細目09">[261]名称マスター!#REF!</definedName>
    <definedName name="細目１" localSheetId="0">#REF!</definedName>
    <definedName name="細目１">#REF!</definedName>
    <definedName name="細目1頁始め" localSheetId="0">#REF!</definedName>
    <definedName name="細目1頁始め">#REF!</definedName>
    <definedName name="細目1頁終り">#REF!</definedName>
    <definedName name="細目２" localSheetId="0">[220]細目!#REF!</definedName>
    <definedName name="細目２">[221]細目!#REF!</definedName>
    <definedName name="細目7.29" localSheetId="0">#REF!</definedName>
    <definedName name="細目7.29">#REF!</definedName>
    <definedName name="細目END" localSheetId="0">[253]細目!#REF!</definedName>
    <definedName name="細目END">[254]細目!#REF!</definedName>
    <definedName name="細目タイトル" localSheetId="0">#REF!</definedName>
    <definedName name="細目タイトル">#REF!</definedName>
    <definedName name="細目ﾍﾟｰｼﾞA" localSheetId="0">#REF!</definedName>
    <definedName name="細目ﾍﾟｰｼﾞA">#REF!</definedName>
    <definedName name="細目印刷A" localSheetId="0">#REF!</definedName>
    <definedName name="細目印刷A">#REF!</definedName>
    <definedName name="細目印刷B">#REF!</definedName>
    <definedName name="細目基準">#REF!</definedName>
    <definedName name="細目見出し">#REF!</definedName>
    <definedName name="細目行">#REF!</definedName>
    <definedName name="細目最終行">#N/A</definedName>
    <definedName name="細目始め" localSheetId="0">#REF!</definedName>
    <definedName name="細目始め">#REF!</definedName>
    <definedName name="細目自動除塵機" localSheetId="0">#REF!</definedName>
    <definedName name="細目自動除塵機">#REF!</definedName>
    <definedName name="細目終り" localSheetId="0">#REF!</definedName>
    <definedName name="細目終り">#REF!</definedName>
    <definedName name="細目集計3" localSheetId="0" hidden="1">{"'電灯ｺﾝｾﾝﾄ'!$C$88"}</definedName>
    <definedName name="細目集計3" hidden="1">{"'電灯ｺﾝｾﾝﾄ'!$C$88"}</definedName>
    <definedName name="細目数文字">#N/A</definedName>
    <definedName name="細目範囲Ａ">#REF!</definedName>
    <definedName name="細目範囲Ｂ" localSheetId="0">#REF!</definedName>
    <definedName name="細目範囲Ｂ">#REF!</definedName>
    <definedName name="細目範囲Ｃ" localSheetId="0">#REF!</definedName>
    <definedName name="細目範囲Ｃ">#REF!</definedName>
    <definedName name="細目範囲Ｄ">#REF!</definedName>
    <definedName name="細目枚数">#N/A</definedName>
    <definedName name="材" localSheetId="0">#REF!</definedName>
    <definedName name="材">#REF!</definedName>
    <definedName name="材2" localSheetId="0">#REF!</definedName>
    <definedName name="材2">#REF!</definedName>
    <definedName name="材3" localSheetId="0">#REF!</definedName>
    <definedName name="材3">#REF!</definedName>
    <definedName name="材4">#REF!</definedName>
    <definedName name="材料リスト">#REF!</definedName>
    <definedName name="材料費">#REF!</definedName>
    <definedName name="材料費E">#REF!</definedName>
    <definedName name="材料費M">#REF!</definedName>
    <definedName name="材料費計">#REF!</definedName>
    <definedName name="作業種別">#REF!</definedName>
    <definedName name="作成?">#REF!</definedName>
    <definedName name="作成YN">#REF!</definedName>
    <definedName name="雑１" localSheetId="0">[154]細目!#REF!</definedName>
    <definedName name="雑１">[155]細目!#REF!</definedName>
    <definedName name="雑工事" localSheetId="0">#REF!</definedName>
    <definedName name="雑工事">#REF!</definedName>
    <definedName name="雑工事計" localSheetId="0">[158]原設計書!#REF!</definedName>
    <definedName name="雑工事計">[159]原設計書!#REF!</definedName>
    <definedName name="雑工事小計" localSheetId="0">'[46]設計書(内渡付)'!$I$989</definedName>
    <definedName name="雑工事小計">'[47]設計書(内渡付)'!$I$989</definedName>
    <definedName name="三枚とも印刷" localSheetId="0">#REF!</definedName>
    <definedName name="三枚とも印刷">#REF!</definedName>
    <definedName name="三枚印刷" localSheetId="0">#REF!</definedName>
    <definedName name="三枚印刷">#REF!</definedName>
    <definedName name="三枚共印刷" localSheetId="0">#REF!</definedName>
    <definedName name="三枚共印刷">#REF!</definedName>
    <definedName name="三枚目印刷">#REF!</definedName>
    <definedName name="参考" localSheetId="41">[121]!マクロ終了</definedName>
    <definedName name="参考" localSheetId="43">[121]!マクロ終了</definedName>
    <definedName name="参考" localSheetId="22">[121]!マクロ終了</definedName>
    <definedName name="参考" localSheetId="23">[121]!マクロ終了</definedName>
    <definedName name="参考" localSheetId="21">[121]!マクロ終了</definedName>
    <definedName name="参考" localSheetId="30">[121]!マクロ終了</definedName>
    <definedName name="参考" localSheetId="31">[121]!マクロ終了</definedName>
    <definedName name="参考" localSheetId="32">[121]!マクロ終了</definedName>
    <definedName name="参考" localSheetId="33">[121]!マクロ終了</definedName>
    <definedName name="参考" localSheetId="34">[121]!マクロ終了</definedName>
    <definedName name="参考" localSheetId="35">[121]!マクロ終了</definedName>
    <definedName name="参考" localSheetId="36">[121]!マクロ終了</definedName>
    <definedName name="参考" localSheetId="37">[121]!マクロ終了</definedName>
    <definedName name="参考" localSheetId="24">[121]!マクロ終了</definedName>
    <definedName name="参考" localSheetId="25">[121]!マクロ終了</definedName>
    <definedName name="参考" localSheetId="26">[121]!マクロ終了</definedName>
    <definedName name="参考" localSheetId="27">[121]!マクロ終了</definedName>
    <definedName name="参考" localSheetId="28">[121]!マクロ終了</definedName>
    <definedName name="参考" localSheetId="29">[121]!マクロ終了</definedName>
    <definedName name="参考" localSheetId="38">[121]!マクロ終了</definedName>
    <definedName name="参考" localSheetId="44">[121]!マクロ終了</definedName>
    <definedName name="参考" localSheetId="39">[121]!マクロ終了</definedName>
    <definedName name="参考">#N/A</definedName>
    <definedName name="参考２">#N/A</definedName>
    <definedName name="参考数量プ" localSheetId="0">#REF!</definedName>
    <definedName name="参考数量プ">#REF!</definedName>
    <definedName name="参考数量プ_1" localSheetId="0">#REF!</definedName>
    <definedName name="参考数量プ_1">#REF!</definedName>
    <definedName name="参考数量印刷" localSheetId="0">#REF!</definedName>
    <definedName name="参考数量印刷">#REF!</definedName>
    <definedName name="参考数量印刷_1">#REF!</definedName>
    <definedName name="参照" localSheetId="0">[220]細目!#REF!</definedName>
    <definedName name="参照">[221]細目!#REF!</definedName>
    <definedName name="山香給排水" localSheetId="0">#REF!</definedName>
    <definedName name="山香給排水">#REF!</definedName>
    <definedName name="散気筒" localSheetId="0">[263]類別歩掛表!$F$14:$H$33</definedName>
    <definedName name="散気筒">[264]類別歩掛表!$F$14:$H$33</definedName>
    <definedName name="散気板" localSheetId="0">[263]類別歩掛表!$A$14:$D$49</definedName>
    <definedName name="散気板">[264]類別歩掛表!$A$14:$D$49</definedName>
    <definedName name="散気板単" localSheetId="0">[263]類別歩掛表!$J$14:$K$22</definedName>
    <definedName name="散気板単">[264]類別歩掛表!$J$14:$K$22</definedName>
    <definedName name="産廃" localSheetId="0">#REF!</definedName>
    <definedName name="産廃">[265]Sheet1!$A$1:$C$62</definedName>
    <definedName name="産廃２" localSheetId="0">#REF!</definedName>
    <definedName name="産廃２">[265]Sheet1!$A$1:$A$62</definedName>
    <definedName name="産廃コン柱重量" localSheetId="0">#REF!</definedName>
    <definedName name="産廃コン柱重量">#REF!</definedName>
    <definedName name="産廃コン柱総外径" localSheetId="0">#REF!</definedName>
    <definedName name="産廃コン柱総外径">#REF!</definedName>
    <definedName name="算出金額確認1">#REF!</definedName>
    <definedName name="算出金額確認2">#REF!</definedName>
    <definedName name="算出金額確認3">#REF!</definedName>
    <definedName name="算出人員">#REF!</definedName>
    <definedName name="算定表">#REF!</definedName>
    <definedName name="残土">#N/A</definedName>
    <definedName name="残土処分" localSheetId="0">#REF!</definedName>
    <definedName name="残土処分">#REF!</definedName>
    <definedName name="仕上" localSheetId="0">#REF!</definedName>
    <definedName name="仕上">#REF!</definedName>
    <definedName name="仕上1" localSheetId="0">#REF!</definedName>
    <definedName name="仕上1">#REF!</definedName>
    <definedName name="仕上ﾕﾆ_共用">#REF!</definedName>
    <definedName name="仕上ﾕﾆ1_共用">#REF!</definedName>
    <definedName name="仕上ﾕﾆｯﾄ">#REF!</definedName>
    <definedName name="仕上ﾕﾆｯﾄ1">#REF!</definedName>
    <definedName name="仕上ﾕﾆｯﾄ2">#REF!</definedName>
    <definedName name="仕様" localSheetId="0">[266]Sheet1!$A$1:$B$62</definedName>
    <definedName name="仕様">#REF!</definedName>
    <definedName name="仕様２" localSheetId="0">#REF!</definedName>
    <definedName name="仕様２">#REF!</definedName>
    <definedName name="仕様３" localSheetId="0">#REF!</definedName>
    <definedName name="仕様３">#REF!</definedName>
    <definedName name="仕様４">#REF!</definedName>
    <definedName name="仕様７">#REF!</definedName>
    <definedName name="仕様８">#REF!</definedName>
    <definedName name="仕様９">#REF!</definedName>
    <definedName name="市場単価比較表">#REF!</definedName>
    <definedName name="市道よう壁">#REF!</definedName>
    <definedName name="指定">#REF!</definedName>
    <definedName name="指定無し" localSheetId="0">#REF!</definedName>
    <definedName name="指定無し">[214]細目!#REF!</definedName>
    <definedName name="指名業者" localSheetId="0">#REF!</definedName>
    <definedName name="指名業者">#REF!</definedName>
    <definedName name="指名数" localSheetId="0">#REF!</definedName>
    <definedName name="指名数">#REF!</definedName>
    <definedName name="指名代表者">#REF!</definedName>
    <definedName name="指名番号">#REF!</definedName>
    <definedName name="支線PRT">#REF!</definedName>
    <definedName name="施工" localSheetId="0">[162]A.建築!#REF!</definedName>
    <definedName name="施工">[163]A.建築!#REF!</definedName>
    <definedName name="施工場所" localSheetId="0">#REF!</definedName>
    <definedName name="施工場所">#REF!</definedName>
    <definedName name="施工場所2" localSheetId="0">[267]data!$D$3:$D$8</definedName>
    <definedName name="施工場所2">[268]data!$D$3:$D$8</definedName>
    <definedName name="試運転費" localSheetId="0">#REF!</definedName>
    <definedName name="試運転費">#REF!</definedName>
    <definedName name="試運転費E" localSheetId="0">#REF!</definedName>
    <definedName name="試運転費E">#REF!</definedName>
    <definedName name="試運転費M" localSheetId="0">#REF!</definedName>
    <definedName name="試運転費M">#REF!</definedName>
    <definedName name="資材" localSheetId="0">#REF!</definedName>
    <definedName name="資材">[269]T!$B$4:$N$25</definedName>
    <definedName name="資材単価" localSheetId="0">#REF!</definedName>
    <definedName name="資材単価">#REF!</definedName>
    <definedName name="資材調書" localSheetId="0">#REF!</definedName>
    <definedName name="資材調書">#REF!</definedName>
    <definedName name="資材比較">#REF!</definedName>
    <definedName name="資料" localSheetId="0">[162]A.建築!#REF!</definedName>
    <definedName name="資料">[163]A.建築!#REF!</definedName>
    <definedName name="児童" localSheetId="0" hidden="1">{"'電灯ｺﾝｾﾝﾄ'!$C$88"}</definedName>
    <definedName name="児童" hidden="1">{"'電灯ｺﾝｾﾝﾄ'!$C$88"}</definedName>
    <definedName name="時計" localSheetId="0" hidden="1">{"'電灯ｺﾝｾﾝﾄ'!$C$88"}</definedName>
    <definedName name="時計" hidden="1">{"'電灯ｺﾝｾﾝﾄ'!$C$88"}</definedName>
    <definedName name="次項目" localSheetId="0">#REF!</definedName>
    <definedName name="次項目">#REF!</definedName>
    <definedName name="次停止" localSheetId="0">#REF!</definedName>
    <definedName name="次停止">#REF!</definedName>
    <definedName name="次停止1" localSheetId="0">#REF!</definedName>
    <definedName name="次停止1">#REF!</definedName>
    <definedName name="次停止2">#REF!</definedName>
    <definedName name="次頁">#REF!</definedName>
    <definedName name="次頁位置">#REF!</definedName>
    <definedName name="次頁検索">#REF!</definedName>
    <definedName name="次頁検索1">#REF!</definedName>
    <definedName name="次頁番地">#REF!</definedName>
    <definedName name="自家発">#REF!</definedName>
    <definedName name="自家発_2" localSheetId="0">#REF!</definedName>
    <definedName name="自家発_2">'[82]校舎棟(対象内)'!#REF!</definedName>
    <definedName name="自家発２" localSheetId="0">#REF!</definedName>
    <definedName name="自家発２">#REF!</definedName>
    <definedName name="自家発４" localSheetId="0">#REF!</definedName>
    <definedName name="自家発４">#REF!</definedName>
    <definedName name="自火報" localSheetId="0">#REF!</definedName>
    <definedName name="自火報">#REF!</definedName>
    <definedName name="自火報_2" localSheetId="0">#REF!</definedName>
    <definedName name="自火報_2">'[82]校舎棟(対象内)'!#REF!</definedName>
    <definedName name="自火報２" localSheetId="0">#REF!</definedName>
    <definedName name="自火報２">#REF!</definedName>
    <definedName name="自火報３" localSheetId="0">#REF!</definedName>
    <definedName name="自火報３">#REF!</definedName>
    <definedName name="自電気小計" localSheetId="0">#REF!</definedName>
    <definedName name="自電気小計">#REF!</definedName>
    <definedName name="自動" localSheetId="0" hidden="1">{"'電灯ｺﾝｾﾝﾄ'!$C$88"}</definedName>
    <definedName name="自動" hidden="1">{"'電灯ｺﾝｾﾝﾄ'!$C$88"}</definedName>
    <definedName name="自動_1" localSheetId="0">{"'電灯ｺﾝｾﾝﾄ'!$C$88"}</definedName>
    <definedName name="自動_1">{"'電灯ｺﾝｾﾝﾄ'!$C$88"}</definedName>
    <definedName name="自動1" localSheetId="0" hidden="1">{"'電灯ｺﾝｾﾝﾄ'!$C$88"}</definedName>
    <definedName name="自動1" hidden="1">{"'電灯ｺﾝｾﾝﾄ'!$C$88"}</definedName>
    <definedName name="自動1_1" localSheetId="0">{"'電灯ｺﾝｾﾝﾄ'!$C$88"}</definedName>
    <definedName name="自動1_1">{"'電灯ｺﾝｾﾝﾄ'!$C$88"}</definedName>
    <definedName name="自動かめれ" localSheetId="0" hidden="1">{"'電灯ｺﾝｾﾝﾄ'!$C$88"}</definedName>
    <definedName name="自動かめれ" hidden="1">{"'電灯ｺﾝｾﾝﾄ'!$C$88"}</definedName>
    <definedName name="自動かめれ_1" localSheetId="0">{"'電灯ｺﾝｾﾝﾄ'!$C$88"}</definedName>
    <definedName name="自動かめれ_1">{"'電灯ｺﾝｾﾝﾄ'!$C$88"}</definedName>
    <definedName name="自動火災報知設">#REF!</definedName>
    <definedName name="自動火災報知設備工事">#REF!</definedName>
    <definedName name="自動制御">#REF!</definedName>
    <definedName name="自動点滅器">#REF!</definedName>
    <definedName name="式">[270]科目!#REF!</definedName>
    <definedName name="質疑回答表紙" localSheetId="0">#REF!</definedName>
    <definedName name="質疑回答表紙">#REF!</definedName>
    <definedName name="実験電力" localSheetId="0">#REF!</definedName>
    <definedName name="実験電力">[271]細目別内訳!#REF!</definedName>
    <definedName name="実験電力設備" localSheetId="0">#REF!</definedName>
    <definedName name="実験電力設備">#REF!</definedName>
    <definedName name="実験電力設備計" localSheetId="0">#REF!</definedName>
    <definedName name="実験電力設備計">#REF!</definedName>
    <definedName name="実施価格">#REF!</definedName>
    <definedName name="実施合計金額">#REF!</definedName>
    <definedName name="実施消費税">#REF!</definedName>
    <definedName name="弱電" localSheetId="0" hidden="1">{"'電灯ｺﾝｾﾝﾄ'!$C$88"}</definedName>
    <definedName name="弱電" hidden="1">{"'電灯ｺﾝｾﾝﾄ'!$C$88"}</definedName>
    <definedName name="主専">#REF!</definedName>
    <definedName name="主体内訳">#REF!</definedName>
    <definedName name="主要専門">#REF!</definedName>
    <definedName name="取り壊し">#REF!</definedName>
    <definedName name="取壊諸">#REF!</definedName>
    <definedName name="手掻スクリーン">#REF!</definedName>
    <definedName name="手動">#REF!</definedName>
    <definedName name="手入力">#REF!</definedName>
    <definedName name="狩俣第２団地機械内訳" localSheetId="0" hidden="1">[104]複器!#REF!</definedName>
    <definedName name="狩俣第２団地機械内訳" hidden="1">[105]複器!#REF!</definedName>
    <definedName name="種範囲" localSheetId="0">#REF!</definedName>
    <definedName name="種範囲">#REF!</definedName>
    <definedName name="種別" localSheetId="0">#REF!</definedName>
    <definedName name="種別">#REF!</definedName>
    <definedName name="種別１０" localSheetId="0">#REF!</definedName>
    <definedName name="種別１０">#REF!</definedName>
    <definedName name="種別１１">#REF!</definedName>
    <definedName name="種別１２">#REF!</definedName>
    <definedName name="種別１３">#REF!</definedName>
    <definedName name="種別２">#REF!</definedName>
    <definedName name="種別７">#REF!</definedName>
    <definedName name="種別９">#REF!</definedName>
    <definedName name="種別ﾒﾆｭｰ">#REF!</definedName>
    <definedName name="種別‐設">#REF!</definedName>
    <definedName name="種目">#REF!</definedName>
    <definedName name="種目１" localSheetId="0">[208]細目!#REF!</definedName>
    <definedName name="種目１">[209]細目!#REF!</definedName>
    <definedName name="種目END" localSheetId="0">#REF!</definedName>
    <definedName name="種目END">#REF!</definedName>
    <definedName name="種目エンド" localSheetId="0">#REF!</definedName>
    <definedName name="種目エンド">#REF!</definedName>
    <definedName name="種目コピー" localSheetId="0">#REF!</definedName>
    <definedName name="種目コピー">#REF!</definedName>
    <definedName name="種目タイトル">#REF!</definedName>
    <definedName name="種目タイトル2">#REF!</definedName>
    <definedName name="種目ﾍﾟｰｼﾞA1">#REF!</definedName>
    <definedName name="種目ﾍﾟｰｼﾞB1">#REF!</definedName>
    <definedName name="種目ﾍﾟｰｼﾞB2">#REF!</definedName>
    <definedName name="種目印刷" localSheetId="0">#REF!</definedName>
    <definedName name="種目印刷">[60]細目!#REF!</definedName>
    <definedName name="種目印刷A1" localSheetId="0">#REF!</definedName>
    <definedName name="種目印刷A1">#REF!</definedName>
    <definedName name="種目印刷B1" localSheetId="0">#REF!</definedName>
    <definedName name="種目印刷B1">#REF!</definedName>
    <definedName name="種目印刷B2">#REF!</definedName>
    <definedName name="種目引継" localSheetId="0">#REF!</definedName>
    <definedName name="種目引継">[60]細目!#REF!</definedName>
    <definedName name="種目作成" localSheetId="0">#REF!</definedName>
    <definedName name="種目作成">[60]細目!#REF!</definedName>
    <definedName name="種目作成2" localSheetId="0">#REF!</definedName>
    <definedName name="種目作成2">[60]細目!#REF!</definedName>
    <definedName name="種目作成3" localSheetId="0">#REF!</definedName>
    <definedName name="種目作成3">[60]細目!#REF!</definedName>
    <definedName name="種目作成4" localSheetId="0">#REF!</definedName>
    <definedName name="種目作成4">[60]細目!#REF!</definedName>
    <definedName name="種目選択" localSheetId="0">#REF!</definedName>
    <definedName name="種目選択">#REF!</definedName>
    <definedName name="種目内訳" localSheetId="0">#REF!</definedName>
    <definedName name="種目内訳">[60]細目!#REF!</definedName>
    <definedName name="種目番号" localSheetId="0">#REF!</definedName>
    <definedName name="種目番号">#REF!</definedName>
    <definedName name="種目別内訳">#N/A</definedName>
    <definedName name="種類" localSheetId="0">#REF!</definedName>
    <definedName name="種類">#REF!</definedName>
    <definedName name="種類１０" localSheetId="0">#REF!</definedName>
    <definedName name="種類１０">#REF!</definedName>
    <definedName name="種類２" localSheetId="0">#REF!</definedName>
    <definedName name="種類２">#REF!</definedName>
    <definedName name="種類３">#REF!</definedName>
    <definedName name="種類４">#REF!</definedName>
    <definedName name="種類５">#REF!</definedName>
    <definedName name="種類６">#REF!</definedName>
    <definedName name="種類７">#REF!</definedName>
    <definedName name="種類８">#REF!</definedName>
    <definedName name="種類９">#REF!</definedName>
    <definedName name="受ﾎﾟ室">#REF!</definedName>
    <definedName name="受ﾎﾟ室1">#REF!</definedName>
    <definedName name="受変電設備" localSheetId="0" hidden="1">{"'電灯ｺﾝｾﾝﾄ'!$C$88"}</definedName>
    <definedName name="受変電設備" hidden="1">{"'電灯ｺﾝｾﾝﾄ'!$C$88"}</definedName>
    <definedName name="受変電設備工事">#REF!</definedName>
    <definedName name="州消え2" localSheetId="0" hidden="1">{"'電灯ｺﾝｾﾝﾄ'!$C$88"}</definedName>
    <definedName name="州消え2" hidden="1">{"'電灯ｺﾝｾﾝﾄ'!$C$88"}</definedName>
    <definedName name="州消え2_1" localSheetId="0">{"'電灯ｺﾝｾﾝﾄ'!$C$88"}</definedName>
    <definedName name="州消え2_1">{"'電灯ｺﾝｾﾝﾄ'!$C$88"}</definedName>
    <definedName name="修正">#REF!</definedName>
    <definedName name="修正1" localSheetId="0">[80]表紙!#REF!</definedName>
    <definedName name="修正1">[81]表紙!#REF!</definedName>
    <definedName name="修正２" localSheetId="0">#REF!</definedName>
    <definedName name="修正２">#REF!</definedName>
    <definedName name="修正３" localSheetId="0">#REF!</definedName>
    <definedName name="修正３">[272]分電盤!$R$7:$AI$8</definedName>
    <definedName name="修正４" localSheetId="0">#REF!</definedName>
    <definedName name="修正４">[273]分電盤!$R$7:$AI$8</definedName>
    <definedName name="修正5" localSheetId="0">[80]表紙!#REF!</definedName>
    <definedName name="修正5">[81]表紙!#REF!</definedName>
    <definedName name="修正6" localSheetId="0">[80]表紙!#REF!</definedName>
    <definedName name="修正6">[81]表紙!#REF!</definedName>
    <definedName name="修正年月" localSheetId="0">[267]目次!$B$2</definedName>
    <definedName name="修正年月">[268]目次!$B$2</definedName>
    <definedName name="修正表" localSheetId="0">#REF!</definedName>
    <definedName name="修正表">#REF!</definedName>
    <definedName name="修正表1" localSheetId="0">#REF!</definedName>
    <definedName name="修正表1">#REF!</definedName>
    <definedName name="修正表2" localSheetId="0">#REF!</definedName>
    <definedName name="修正表2">#REF!</definedName>
    <definedName name="拾い">#REF!</definedName>
    <definedName name="終わり" localSheetId="0">#REF!</definedName>
    <definedName name="終わり">'[9]#REF'!$BH$11</definedName>
    <definedName name="終了" localSheetId="0">#REF!</definedName>
    <definedName name="終了">#REF!</definedName>
    <definedName name="終了処理" localSheetId="0">#REF!</definedName>
    <definedName name="終了処理">#REF!</definedName>
    <definedName name="終了頁">#N/A</definedName>
    <definedName name="集会" localSheetId="0">#REF!</definedName>
    <definedName name="集会">#REF!</definedName>
    <definedName name="集会所" localSheetId="0">#REF!</definedName>
    <definedName name="集会所">#REF!</definedName>
    <definedName name="集計２" localSheetId="0" hidden="1">{"'電灯ｺﾝｾﾝﾄ'!$C$88"}</definedName>
    <definedName name="集計２" hidden="1">{"'電灯ｺﾝｾﾝﾄ'!$C$88"}</definedName>
    <definedName name="集計２_1" localSheetId="0">{"'電灯ｺﾝｾﾝﾄ'!$C$88"}</definedName>
    <definedName name="集計２_1">{"'電灯ｺﾝｾﾝﾄ'!$C$88"}</definedName>
    <definedName name="集計３" localSheetId="0" hidden="1">{"'電灯ｺﾝｾﾝﾄ'!$C$88"}</definedName>
    <definedName name="集計３" hidden="1">{"'電灯ｺﾝｾﾝﾄ'!$C$88"}</definedName>
    <definedName name="集計３_1" localSheetId="0">{"'電灯ｺﾝｾﾝﾄ'!$C$88"}</definedName>
    <definedName name="集計３_1">{"'電灯ｺﾝｾﾝﾄ'!$C$88"}</definedName>
    <definedName name="集計４" localSheetId="0" hidden="1">{"'電灯ｺﾝｾﾝﾄ'!$C$88"}</definedName>
    <definedName name="集計４" hidden="1">{"'電灯ｺﾝｾﾝﾄ'!$C$88"}</definedName>
    <definedName name="集計4_" localSheetId="0">{"'電灯ｺﾝｾﾝﾄ'!$C$88"}</definedName>
    <definedName name="集計4_">{"'電灯ｺﾝｾﾝﾄ'!$C$88"}</definedName>
    <definedName name="集計4__1" localSheetId="0">{"'電灯ｺﾝｾﾝﾄ'!$C$88"}</definedName>
    <definedName name="集計4__1">{"'電灯ｺﾝｾﾝﾄ'!$C$88"}</definedName>
    <definedName name="集計4」" localSheetId="0" hidden="1">{"'電灯ｺﾝｾﾝﾄ'!$C$88"}</definedName>
    <definedName name="集計4」" hidden="1">{"'電灯ｺﾝｾﾝﾄ'!$C$88"}</definedName>
    <definedName name="集計5" localSheetId="0" hidden="1">{"'電灯ｺﾝｾﾝﾄ'!$C$88"}</definedName>
    <definedName name="集計5" hidden="1">{"'電灯ｺﾝｾﾝﾄ'!$C$88"}</definedName>
    <definedName name="集計5_1" localSheetId="0">{"'電灯ｺﾝｾﾝﾄ'!$C$88"}</definedName>
    <definedName name="集計5_1">{"'電灯ｺﾝｾﾝﾄ'!$C$88"}</definedName>
    <definedName name="集計6" localSheetId="0" hidden="1">{"'電灯ｺﾝｾﾝﾄ'!$C$88"}</definedName>
    <definedName name="集計6" hidden="1">{"'電灯ｺﾝｾﾝﾄ'!$C$88"}</definedName>
    <definedName name="集計6_1" localSheetId="0">{"'電灯ｺﾝｾﾝﾄ'!$C$88"}</definedName>
    <definedName name="集計6_1">{"'電灯ｺﾝｾﾝﾄ'!$C$88"}</definedName>
    <definedName name="集計7" localSheetId="0" hidden="1">{"'電灯ｺﾝｾﾝﾄ'!$C$88"}</definedName>
    <definedName name="集計7" hidden="1">{"'電灯ｺﾝｾﾝﾄ'!$C$88"}</definedName>
    <definedName name="集計7_1" localSheetId="0">{"'電灯ｺﾝｾﾝﾄ'!$C$88"}</definedName>
    <definedName name="集計7_1">{"'電灯ｺﾝｾﾝﾄ'!$C$88"}</definedName>
    <definedName name="集計済ｺﾒﾝﾄ">#REF!</definedName>
    <definedName name="集計読込">#REF!</definedName>
    <definedName name="集計比較" localSheetId="0">[274]第4回変更内訳書!#REF!</definedName>
    <definedName name="集計比較">[275]第4回変更内訳書!#REF!</definedName>
    <definedName name="集計表">#N/A</definedName>
    <definedName name="住居面積" localSheetId="0">#REF!</definedName>
    <definedName name="住居面積">#REF!</definedName>
    <definedName name="住戸比較" localSheetId="0">#REF!</definedName>
    <definedName name="住戸比較">#REF!</definedName>
    <definedName name="住戸分電盤" localSheetId="0">#REF!</definedName>
    <definedName name="住戸分電盤">#REF!</definedName>
    <definedName name="従建物登記" localSheetId="0">#REF!</definedName>
    <definedName name="従建物登記">[276]基本項目入力!#REF!</definedName>
    <definedName name="重量" localSheetId="0">#REF!</definedName>
    <definedName name="重量">#REF!</definedName>
    <definedName name="重量表" localSheetId="0">#REF!</definedName>
    <definedName name="重量表">#REF!</definedName>
    <definedName name="重量品" localSheetId="0">#REF!</definedName>
    <definedName name="重量品">#REF!</definedName>
    <definedName name="出来形金額">#REF!</definedName>
    <definedName name="出来高" localSheetId="0">全体大項目!出来高</definedName>
    <definedName name="出来高">#N/A</definedName>
    <definedName name="純工事費" localSheetId="0">#REF!</definedName>
    <definedName name="純工事費">#REF!</definedName>
    <definedName name="処理前一般管理費" localSheetId="0">#REF!</definedName>
    <definedName name="処理前一般管理費">#REF!</definedName>
    <definedName name="処理前合計" localSheetId="0">#REF!</definedName>
    <definedName name="処理前合計">#REF!</definedName>
    <definedName name="初期ﾒﾆｭｰ">#REF!</definedName>
    <definedName name="初期化">#REF!</definedName>
    <definedName name="初期入力">#REF!</definedName>
    <definedName name="初期入力_1">#REF!</definedName>
    <definedName name="所有者">#REF!</definedName>
    <definedName name="書込種類１">#REF!</definedName>
    <definedName name="書込種類２">#REF!</definedName>
    <definedName name="書込種類３">#REF!</definedName>
    <definedName name="書込種類４">#REF!</definedName>
    <definedName name="書込種類５">#REF!</definedName>
    <definedName name="諸経費" localSheetId="0">#REF!</definedName>
    <definedName name="諸経費">[248]細目!$G$47</definedName>
    <definedName name="諸経費1" localSheetId="0">[253]細目!#REF!</definedName>
    <definedName name="諸経費1">[254]細目!#REF!</definedName>
    <definedName name="諸経費2">#N/A</definedName>
    <definedName name="諸経費3">#N/A</definedName>
    <definedName name="諸経費B" localSheetId="0">#REF!</definedName>
    <definedName name="諸経費B">#REF!</definedName>
    <definedName name="諸経費計" localSheetId="0">#REF!</definedName>
    <definedName name="諸経費計">#REF!</definedName>
    <definedName name="諸経費計算原" localSheetId="0">'[46]設計書(内渡付)'!$C$52</definedName>
    <definedName name="諸経費計算原">'[47]設計書(内渡付)'!$C$52</definedName>
    <definedName name="諸経費対象外">#N/A</definedName>
    <definedName name="諸経費率" localSheetId="0">#REF!</definedName>
    <definedName name="諸経費率">#REF!</definedName>
    <definedName name="諸費用2" localSheetId="0" hidden="1">#REF!</definedName>
    <definedName name="諸費用2" hidden="1">#REF!</definedName>
    <definedName name="諸率" localSheetId="0">#REF!</definedName>
    <definedName name="諸率">#REF!</definedName>
    <definedName name="小学校B">#REF!</definedName>
    <definedName name="小学校C">#REF!</definedName>
    <definedName name="小計">#REF!</definedName>
    <definedName name="小計32">#REF!</definedName>
    <definedName name="小計エラー">#REF!</definedName>
    <definedName name="小計番地">#REF!</definedName>
    <definedName name="小崎" localSheetId="7">[277]!FUCK</definedName>
    <definedName name="小崎" localSheetId="15">[277]!FUCK</definedName>
    <definedName name="小崎" localSheetId="9">[277]!FUCK</definedName>
    <definedName name="小崎" localSheetId="2">[277]!FUCK</definedName>
    <definedName name="小崎" localSheetId="41">[277]!FUCK</definedName>
    <definedName name="小崎" localSheetId="10">[277]!FUCK</definedName>
    <definedName name="小崎" localSheetId="12">[277]!FUCK</definedName>
    <definedName name="小崎" localSheetId="1">[277]!FUCK</definedName>
    <definedName name="小崎" localSheetId="11">[277]!FUCK</definedName>
    <definedName name="小崎" localSheetId="22">[277]!FUCK</definedName>
    <definedName name="小崎" localSheetId="23">[277]!FUCK</definedName>
    <definedName name="小崎" localSheetId="30">[277]!FUCK</definedName>
    <definedName name="小崎" localSheetId="31">[277]!FUCK</definedName>
    <definedName name="小崎" localSheetId="32">[277]!FUCK</definedName>
    <definedName name="小崎" localSheetId="33">[277]!FUCK</definedName>
    <definedName name="小崎" localSheetId="34">[277]!FUCK</definedName>
    <definedName name="小崎" localSheetId="35">[277]!FUCK</definedName>
    <definedName name="小崎" localSheetId="36">[277]!FUCK</definedName>
    <definedName name="小崎" localSheetId="37">[277]!FUCK</definedName>
    <definedName name="小崎" localSheetId="25">[277]!FUCK</definedName>
    <definedName name="小崎" localSheetId="26">[277]!FUCK</definedName>
    <definedName name="小崎" localSheetId="27">[277]!FUCK</definedName>
    <definedName name="小崎" localSheetId="28">[277]!FUCK</definedName>
    <definedName name="小崎" localSheetId="29">[277]!FUCK</definedName>
    <definedName name="小崎" localSheetId="38">[277]!FUCK</definedName>
    <definedName name="小崎" localSheetId="0">#N/A</definedName>
    <definedName name="小崎" localSheetId="4">[277]!FUCK</definedName>
    <definedName name="小崎" localSheetId="5">[277]!FUCK</definedName>
    <definedName name="小崎" localSheetId="13">[277]!FUCK</definedName>
    <definedName name="小崎" localSheetId="3">[277]!FUCK</definedName>
    <definedName name="小崎" localSheetId="14">[277]!FUCK</definedName>
    <definedName name="小崎" localSheetId="17">[277]!FUCK</definedName>
    <definedName name="小崎" localSheetId="18">[277]!FUCK</definedName>
    <definedName name="小崎" localSheetId="44">[277]!FUCK</definedName>
    <definedName name="小崎" localSheetId="39">[277]!FUCK</definedName>
    <definedName name="小崎" localSheetId="6">[277]!FUCK</definedName>
    <definedName name="小崎" localSheetId="8">[277]!FUCK</definedName>
    <definedName name="小崎">[277]!FUCK</definedName>
    <definedName name="小鋳鉄管口径" localSheetId="0">#REF!</definedName>
    <definedName name="小鋳鉄管口径">#REF!</definedName>
    <definedName name="小配管弁類計" localSheetId="0">#REF!</definedName>
    <definedName name="小配管弁類計">#REF!</definedName>
    <definedName name="小明細検索" localSheetId="0">#REF!</definedName>
    <definedName name="小明細検索">#REF!</definedName>
    <definedName name="少項再入力" localSheetId="0">#REF!</definedName>
    <definedName name="少項再入力">[60]細目!#REF!</definedName>
    <definedName name="少項入力" localSheetId="0">#REF!</definedName>
    <definedName name="少項入力">[60]細目!#REF!</definedName>
    <definedName name="少項入力終" localSheetId="0">#REF!</definedName>
    <definedName name="少項入力終">[60]細目!#REF!</definedName>
    <definedName name="床暖" localSheetId="0">#REF!</definedName>
    <definedName name="床暖">[278]増築!#REF!</definedName>
    <definedName name="床暖房" localSheetId="0">#REF!</definedName>
    <definedName name="床暖房">#REF!</definedName>
    <definedName name="昇降仮" localSheetId="0">#REF!</definedName>
    <definedName name="昇降仮">#REF!</definedName>
    <definedName name="昇降機工事" localSheetId="0">#REF!</definedName>
    <definedName name="昇降機工事">#REF!</definedName>
    <definedName name="昇降機工事_1">#REF!</definedName>
    <definedName name="昇降口" localSheetId="0">#REF!</definedName>
    <definedName name="昇降口">[189]諸経費!#REF!</definedName>
    <definedName name="昇降諸" localSheetId="0">#REF!</definedName>
    <definedName name="昇降諸">#REF!</definedName>
    <definedName name="消１" localSheetId="0">#REF!</definedName>
    <definedName name="消１">#REF!</definedName>
    <definedName name="消火">#REF!</definedName>
    <definedName name="消火_1">#REF!</definedName>
    <definedName name="消火小計">#REF!</definedName>
    <definedName name="消火栓工事">[152]内訳書!#REF!</definedName>
    <definedName name="消火栓始動装置複合" localSheetId="0">全体大項目!消火栓始動装置複合</definedName>
    <definedName name="消火栓始動装置複合">[0]!消火栓始動装置複合</definedName>
    <definedName name="消火保温" localSheetId="0" hidden="1">{#N/A,#N/A,FALSE,"EDIT_W"}</definedName>
    <definedName name="消火保温" hidden="1">{#N/A,#N/A,FALSE,"EDIT_W"}</definedName>
    <definedName name="消去" localSheetId="0">#REF!</definedName>
    <definedName name="消去">#REF!</definedName>
    <definedName name="消去1" localSheetId="0">#REF!</definedName>
    <definedName name="消去1">#REF!</definedName>
    <definedName name="消去行為" localSheetId="0">#REF!</definedName>
    <definedName name="消去行為">#REF!</definedName>
    <definedName name="消費">#N/A</definedName>
    <definedName name="消費税">#N/A</definedName>
    <definedName name="消費税1" localSheetId="0">[253]細目!#REF!</definedName>
    <definedName name="消費税1">[254]細目!#REF!</definedName>
    <definedName name="消費税2" localSheetId="0">[253]細目!#REF!</definedName>
    <definedName name="消費税2">[254]細目!#REF!</definedName>
    <definedName name="消費税3" localSheetId="0">[253]細目!#REF!</definedName>
    <definedName name="消費税3">[254]細目!#REF!</definedName>
    <definedName name="消費税相当額" localSheetId="0">#REF!</definedName>
    <definedName name="消費税相当額">[248]算出!$G$61</definedName>
    <definedName name="消費税率" localSheetId="0">#REF!</definedName>
    <definedName name="消費税率">#REF!</definedName>
    <definedName name="照明" localSheetId="0">#REF!</definedName>
    <definedName name="照明">#REF!</definedName>
    <definedName name="照明_2">#REF!</definedName>
    <definedName name="照明２">#REF!</definedName>
    <definedName name="照明４">#REF!</definedName>
    <definedName name="照明器具">#REF!</definedName>
    <definedName name="照明器具･一般">#REF!</definedName>
    <definedName name="照明器具･非常">#REF!</definedName>
    <definedName name="照明器具･誘導灯">#REF!</definedName>
    <definedName name="照明器具取付設備工事" localSheetId="0">#REF!</definedName>
    <definedName name="照明器具取付設備工事">[166]名称マスター!#REF!</definedName>
    <definedName name="照明設備計" localSheetId="0">#REF!</definedName>
    <definedName name="照明設備計">#REF!</definedName>
    <definedName name="硝子" localSheetId="0">#REF!</definedName>
    <definedName name="硝子">#REF!</definedName>
    <definedName name="硝子1" localSheetId="0">#REF!</definedName>
    <definedName name="硝子1">#REF!</definedName>
    <definedName name="硝子ー計" localSheetId="0">'[46]設計書(内渡付)'!$I$843</definedName>
    <definedName name="硝子ー計">'[47]設計書(内渡付)'!$I$843</definedName>
    <definedName name="詳細" localSheetId="0">#REF!</definedName>
    <definedName name="詳細">#REF!</definedName>
    <definedName name="上" localSheetId="0">#REF!</definedName>
    <definedName name="上">#REF!</definedName>
    <definedName name="上位金" localSheetId="0">#REF!</definedName>
    <definedName name="上位金">#REF!</definedName>
    <definedName name="上項目番地">#REF!</definedName>
    <definedName name="上水">#REF!</definedName>
    <definedName name="上水_2" localSheetId="0">#REF!</definedName>
    <definedName name="上水_2">'[82]校舎棟(対象内)'!#REF!</definedName>
    <definedName name="上水２" localSheetId="0">#REF!</definedName>
    <definedName name="上水２">#REF!</definedName>
    <definedName name="上水４" localSheetId="0">#REF!</definedName>
    <definedName name="上水４">#REF!</definedName>
    <definedName name="上窓選択" localSheetId="0">#REF!</definedName>
    <definedName name="上窓選択">[60]細目!#REF!</definedName>
    <definedName name="乗率" localSheetId="0">#REF!</definedName>
    <definedName name="乗率">#REF!</definedName>
    <definedName name="乗率②" localSheetId="0">#REF!</definedName>
    <definedName name="乗率②">#REF!</definedName>
    <definedName name="場所打杭">#N/A</definedName>
    <definedName name="情報計" localSheetId="0">#REF!</definedName>
    <definedName name="情報計">#REF!</definedName>
    <definedName name="情報通信" localSheetId="0" hidden="1">{"'電灯ｺﾝｾﾝﾄ'!$C$88"}</definedName>
    <definedName name="情報通信" hidden="1">{"'電灯ｺﾝｾﾝﾄ'!$C$88"}</definedName>
    <definedName name="情報通信外線計">#REF!</definedName>
    <definedName name="情報通信設備">#REF!</definedName>
    <definedName name="情報通信設備計">#REF!</definedName>
    <definedName name="情報伝送設備計">#REF!</definedName>
    <definedName name="情報用配管設備工事">#REF!</definedName>
    <definedName name="浄化槽">#REF!</definedName>
    <definedName name="浄化槽_2" localSheetId="0">#REF!</definedName>
    <definedName name="浄化槽_2">'[82]校舎棟(対象内)'!#REF!</definedName>
    <definedName name="浄化槽２" localSheetId="0">#REF!</definedName>
    <definedName name="浄化槽２">#REF!</definedName>
    <definedName name="浄化槽３" localSheetId="0">#REF!</definedName>
    <definedName name="浄化槽３">#REF!</definedName>
    <definedName name="浄化槽設備工事" localSheetId="0">#REF!</definedName>
    <definedName name="浄化槽設備工事">[166]名称マスター!#REF!</definedName>
    <definedName name="植栽" localSheetId="0">#REF!</definedName>
    <definedName name="植栽">#REF!</definedName>
    <definedName name="職種" localSheetId="0">#REF!</definedName>
    <definedName name="職種">#REF!</definedName>
    <definedName name="新" localSheetId="0" hidden="1">{"'電灯ｺﾝｾﾝﾄ'!$C$88"}</definedName>
    <definedName name="新" hidden="1">{"'電灯ｺﾝｾﾝﾄ'!$C$88"}</definedName>
    <definedName name="新_1" localSheetId="0">{"'電灯ｺﾝｾﾝﾄ'!$C$88"}</definedName>
    <definedName name="新_1">{"'電灯ｺﾝｾﾝﾄ'!$C$88"}</definedName>
    <definedName name="新・諸経費">#REF!</definedName>
    <definedName name="新営or改修">#REF!</definedName>
    <definedName name="新規" localSheetId="0" hidden="1">{"'電灯ｺﾝｾﾝﾄ'!$C$88"}</definedName>
    <definedName name="新規">#REF!</definedName>
    <definedName name="新規YN">#REF!</definedName>
    <definedName name="新規割込">#REF!</definedName>
    <definedName name="新諸経費" localSheetId="0">[208]細目!#REF!</definedName>
    <definedName name="新諸経費">[209]細目!#REF!</definedName>
    <definedName name="新消費税" localSheetId="0">[208]細目!#REF!</definedName>
    <definedName name="新消費税">[209]細目!#REF!</definedName>
    <definedName name="新消費税１" localSheetId="0">[208]細目!#REF!</definedName>
    <definedName name="新消費税１">[209]細目!#REF!</definedName>
    <definedName name="新消費税２" localSheetId="0">[208]細目!#REF!</definedName>
    <definedName name="新消費税２">[209]細目!#REF!</definedName>
    <definedName name="新消費税３" localSheetId="0">[208]細目!#REF!</definedName>
    <definedName name="新消費税３">[209]細目!#REF!</definedName>
    <definedName name="新設" hidden="1">'[279]新設 空調調整'!#REF!</definedName>
    <definedName name="新設トイレ" localSheetId="0">[183]EV･便所!#REF!</definedName>
    <definedName name="新設トイレ">[184]EV･便所!#REF!</definedName>
    <definedName name="新総合仮１" localSheetId="0">[208]細目!#REF!</definedName>
    <definedName name="新総合仮１">[209]細目!#REF!</definedName>
    <definedName name="申請費" localSheetId="0">#REF!</definedName>
    <definedName name="申請費">#REF!</definedName>
    <definedName name="人研無筋" localSheetId="0">#REF!</definedName>
    <definedName name="人研無筋">#REF!</definedName>
    <definedName name="人研有筋" localSheetId="0">#REF!</definedName>
    <definedName name="人研有筋">#REF!</definedName>
    <definedName name="図面表紙プ">#REF!</definedName>
    <definedName name="図面表紙プ_1">#REF!</definedName>
    <definedName name="図面表紙印刷">#REF!</definedName>
    <definedName name="図面表紙印刷_1">#REF!</definedName>
    <definedName name="吹出口">#REF!</definedName>
    <definedName name="吹付け１" localSheetId="0">[154]細目!#REF!</definedName>
    <definedName name="吹付け１">[155]細目!#REF!</definedName>
    <definedName name="水泳プール循環設備の設計" localSheetId="0">#REF!</definedName>
    <definedName name="水泳プール循環設備の設計">#REF!</definedName>
    <definedName name="水槽" localSheetId="0">#REF!</definedName>
    <definedName name="水槽">#REF!</definedName>
    <definedName name="水槽_FRP" localSheetId="0">#REF!</definedName>
    <definedName name="水槽_FRP">#REF!</definedName>
    <definedName name="水槽_鉄">#REF!</definedName>
    <definedName name="随契審議書">#REF!</definedName>
    <definedName name="数積" localSheetId="0">#REF!</definedName>
    <definedName name="数積">[280]数積!$A$22:$AR$205</definedName>
    <definedName name="数量" localSheetId="0">#REF!</definedName>
    <definedName name="数量">#REF!</definedName>
    <definedName name="数量1" localSheetId="0">#REF!</definedName>
    <definedName name="数量1">#REF!</definedName>
    <definedName name="数量2">#REF!</definedName>
    <definedName name="数量IN">#REF!</definedName>
    <definedName name="数量元拾い" localSheetId="0">#REF!</definedName>
    <definedName name="数量元拾い">[198]入力ｼｰﾄ!#REF!</definedName>
    <definedName name="数量正式" localSheetId="0">全体大項目!数量正式</definedName>
    <definedName name="数量正式">#N/A</definedName>
    <definedName name="数量内訳" localSheetId="0">全体大項目!数量内訳</definedName>
    <definedName name="数量内訳">#N/A</definedName>
    <definedName name="数量表" localSheetId="0">#REF!</definedName>
    <definedName name="数量表">#REF!</definedName>
    <definedName name="数量欄" localSheetId="0">#REF!</definedName>
    <definedName name="数量欄">[60]細目!#REF!</definedName>
    <definedName name="数量欄再入力" localSheetId="0">#REF!</definedName>
    <definedName name="数量欄再入力">[60]細目!#REF!</definedName>
    <definedName name="据え付け費" localSheetId="0">#REF!</definedName>
    <definedName name="据え付け費">[281]歩掛ﾃﾞｰﾀ!$B$5:$F$720</definedName>
    <definedName name="据付" localSheetId="0">#REF!</definedName>
    <definedName name="据付">[216]歩掛ﾃﾞｰﾀ!$B$5:$F$720</definedName>
    <definedName name="据付２" localSheetId="0">#REF!</definedName>
    <definedName name="据付２">#REF!</definedName>
    <definedName name="据付費" localSheetId="0">#REF!</definedName>
    <definedName name="据付費">#REF!</definedName>
    <definedName name="据付費1" localSheetId="0">#REF!</definedName>
    <definedName name="据付費1">#REF!</definedName>
    <definedName name="据付費E">#REF!</definedName>
    <definedName name="据付費M">#REF!</definedName>
    <definedName name="世話">#REF!</definedName>
    <definedName name="世話役" localSheetId="0">#REF!</definedName>
    <definedName name="世話役">#REF!</definedName>
    <definedName name="制御盤" localSheetId="0">#REF!</definedName>
    <definedName name="制御盤">#REF!</definedName>
    <definedName name="制盤工数印刷">#REF!</definedName>
    <definedName name="正誤確認">#REF!</definedName>
    <definedName name="製缶類">#REF!</definedName>
    <definedName name="製造元請電気">#REF!</definedName>
    <definedName name="製造元請電気_1">#REF!</definedName>
    <definedName name="製造元請電気プ">#REF!</definedName>
    <definedName name="製造元請電気プ_1">#REF!</definedName>
    <definedName name="製造元請電気印">#REF!</definedName>
    <definedName name="製造元請電気印_1">#REF!</definedName>
    <definedName name="製造元請搬送">#REF!</definedName>
    <definedName name="製造元請搬送_1">#REF!</definedName>
    <definedName name="製造元請搬送プ">#REF!</definedName>
    <definedName name="製造元請搬送プ_1">#REF!</definedName>
    <definedName name="製造元請搬送印">#REF!</definedName>
    <definedName name="製造元請搬送印_1">#REF!</definedName>
    <definedName name="製品単価" localSheetId="0">#REF!</definedName>
    <definedName name="製品単価">[99]入力!$C$11</definedName>
    <definedName name="請負金額" localSheetId="0">#REF!</definedName>
    <definedName name="請負金額">#REF!</definedName>
    <definedName name="請負者">#N/A</definedName>
    <definedName name="請負者提出" localSheetId="0">[282]成績集計２!$B$5:$O$24</definedName>
    <definedName name="請負者提出">[283]成績集計２!$B$5:$O$24</definedName>
    <definedName name="石" localSheetId="0">#REF!</definedName>
    <definedName name="石">#REF!</definedName>
    <definedName name="石1" localSheetId="0">#REF!</definedName>
    <definedName name="石1">#REF!</definedName>
    <definedName name="石及びﾀｲﾙ工事小計" localSheetId="0">'[46]設計書(内渡付)'!$I$449</definedName>
    <definedName name="石及びﾀｲﾙ工事小計">'[47]設計書(内渡付)'!$I$449</definedName>
    <definedName name="石工" localSheetId="0">#REF!</definedName>
    <definedName name="石工">#REF!</definedName>
    <definedName name="積み上げ" localSheetId="0">#REF!</definedName>
    <definedName name="積み上げ">#REF!</definedName>
    <definedName name="積算価格" localSheetId="0">#REF!</definedName>
    <definedName name="積算価格">[248]算出!$G$63</definedName>
    <definedName name="接合材料率" localSheetId="0">#REF!</definedName>
    <definedName name="接合材料率">#REF!</definedName>
    <definedName name="接続h" localSheetId="0">#REF!</definedName>
    <definedName name="接続h">#REF!</definedName>
    <definedName name="接続v">#REF!</definedName>
    <definedName name="接地">#REF!</definedName>
    <definedName name="接地工事">#REF!</definedName>
    <definedName name="接地線">#REF!</definedName>
    <definedName name="接地端子盤">#REF!</definedName>
    <definedName name="設">#REF!</definedName>
    <definedName name="設_計__金__額">#REF!</definedName>
    <definedName name="設_計金額">#REF!</definedName>
    <definedName name="設計概要" localSheetId="0">#REF!</definedName>
    <definedName name="設計概要">#REF!</definedName>
    <definedName name="設計金額">#REF!</definedName>
    <definedName name="設計伺正">#N/A</definedName>
    <definedName name="設計事務所" localSheetId="0">#REF!+#REF!</definedName>
    <definedName name="設計事務所">#REF!+[284]設計事務所一覧!$A$2:$F$135</definedName>
    <definedName name="設計書">#N/A</definedName>
    <definedName name="設計書１">#N/A</definedName>
    <definedName name="設計書タイトル" localSheetId="0">#REF!</definedName>
    <definedName name="設計書タイトル">#REF!</definedName>
    <definedName name="設計図" localSheetId="0">#REF!</definedName>
    <definedName name="設計図">[198]入力ｼｰﾄ!#REF!</definedName>
    <definedName name="設計労務単価" localSheetId="0">#REF!</definedName>
    <definedName name="設計労務単価">#REF!</definedName>
    <definedName name="設‐種別" localSheetId="0">#REF!</definedName>
    <definedName name="設‐種別">#REF!</definedName>
    <definedName name="設‐種別１">#REF!</definedName>
    <definedName name="設‐適用１">#REF!</definedName>
    <definedName name="設‐適用２">#REF!</definedName>
    <definedName name="設‐適用３">#REF!</definedName>
    <definedName name="設‐適用４">#REF!</definedName>
    <definedName name="設備" localSheetId="0">#REF!</definedName>
    <definedName name="設備">[60]細目!#REF!</definedName>
    <definedName name="設備LOOP" localSheetId="0">#REF!</definedName>
    <definedName name="設備LOOP">[60]細目!#REF!</definedName>
    <definedName name="設備機械" localSheetId="0">#REF!</definedName>
    <definedName name="設備機械">#REF!</definedName>
    <definedName name="設備機械工" localSheetId="0">#REF!</definedName>
    <definedName name="設備機械工">#REF!</definedName>
    <definedName name="設備機械工単価" localSheetId="0">#REF!</definedName>
    <definedName name="設備機械工単価">#REF!</definedName>
    <definedName name="設備再選択" localSheetId="0">#REF!</definedName>
    <definedName name="設備再選択">[60]細目!#REF!</definedName>
    <definedName name="設備設計書" localSheetId="0">#REF!</definedName>
    <definedName name="設備設計書">#REF!</definedName>
    <definedName name="設備選択良" localSheetId="0">#REF!</definedName>
    <definedName name="設備選択良">[60]細目!#REF!</definedName>
    <definedName name="設備別紙" localSheetId="0">[50]経費計算書!#REF!</definedName>
    <definedName name="設備別紙">[50]経費計算書!#REF!</definedName>
    <definedName name="説明表紙" localSheetId="0">#REF!</definedName>
    <definedName name="説明表紙">#REF!</definedName>
    <definedName name="先端改修計" localSheetId="0">[154]細目!#REF!</definedName>
    <definedName name="先端改修計">[155]細目!#REF!</definedName>
    <definedName name="先頭行" localSheetId="0">#REF!</definedName>
    <definedName name="先頭行">#REF!</definedName>
    <definedName name="先頭中明細" localSheetId="0">#REF!</definedName>
    <definedName name="先頭中明細">#REF!</definedName>
    <definedName name="先頭番地" localSheetId="0">#REF!</definedName>
    <definedName name="先頭番地">#REF!</definedName>
    <definedName name="専門工事費">#REF!</definedName>
    <definedName name="線種">#REF!</definedName>
    <definedName name="線種２">#REF!</definedName>
    <definedName name="選択行">#REF!</definedName>
    <definedName name="選択中">#REF!</definedName>
    <definedName name="選択明細?">#REF!</definedName>
    <definedName name="選定表">#REF!</definedName>
    <definedName name="前回までの内払金額">#REF!</definedName>
    <definedName name="前払金額">#REF!</definedName>
    <definedName name="全鋼材">#REF!</definedName>
    <definedName name="全鋼材２">#REF!</definedName>
    <definedName name="全鋼材３">#REF!</definedName>
    <definedName name="全鋼材４">#REF!</definedName>
    <definedName name="全体印刷">#REF!</definedName>
    <definedName name="全熱交換器">#REF!</definedName>
    <definedName name="全幅">#REF!</definedName>
    <definedName name="全頁印刷" localSheetId="0">[80]表紙!#REF!</definedName>
    <definedName name="全頁印刷">[81]表紙!#REF!</definedName>
    <definedName name="組合せ試験費E" localSheetId="0">#REF!</definedName>
    <definedName name="組合せ試験費E">#REF!</definedName>
    <definedName name="組積工事" localSheetId="0">[203]設計書!#REF!</definedName>
    <definedName name="組積工事">[204]設計書!#REF!</definedName>
    <definedName name="組積工事小計" localSheetId="0">'[46]設計書(内渡付)'!$I$413</definedName>
    <definedName name="組積工事小計">'[47]設計書(内渡付)'!$I$413</definedName>
    <definedName name="挿入" localSheetId="0">#REF!</definedName>
    <definedName name="挿入">#REF!</definedName>
    <definedName name="挿入1" localSheetId="0">#REF!</definedName>
    <definedName name="挿入1">#REF!</definedName>
    <definedName name="挿入範囲" localSheetId="0">#REF!</definedName>
    <definedName name="挿入範囲">#REF!</definedName>
    <definedName name="槽">#REF!</definedName>
    <definedName name="相電圧" localSheetId="0">#REF!</definedName>
    <definedName name="相電圧">[285]Sheet1!$A$1:$A$3</definedName>
    <definedName name="相当額A" localSheetId="0">#REF!</definedName>
    <definedName name="相当額A">#REF!</definedName>
    <definedName name="相当額B" localSheetId="0">#REF!</definedName>
    <definedName name="相当額B">#REF!</definedName>
    <definedName name="総括" localSheetId="0">#REF!</definedName>
    <definedName name="総括">[25]代価表!#REF!</definedName>
    <definedName name="総括１" localSheetId="0">#REF!</definedName>
    <definedName name="総括１">[286]総括A4!#REF!</definedName>
    <definedName name="総括印刷" localSheetId="0">#REF!</definedName>
    <definedName name="総括印刷">#REF!</definedName>
    <definedName name="総括表" localSheetId="0">#REF!</definedName>
    <definedName name="総括表">#REF!</definedName>
    <definedName name="総括表_1">#REF!</definedName>
    <definedName name="総括表全体" localSheetId="0">全体大項目!総括表全体</definedName>
    <definedName name="総括表全体">[0]!総括表全体</definedName>
    <definedName name="総計" localSheetId="0">#REF!</definedName>
    <definedName name="総計">#REF!</definedName>
    <definedName name="総合一般" localSheetId="0">#REF!</definedName>
    <definedName name="総合一般">#REF!</definedName>
    <definedName name="総合仮" localSheetId="0">#REF!</definedName>
    <definedName name="総合仮">#REF!</definedName>
    <definedName name="総合仮1" localSheetId="0">[253]細目!#REF!</definedName>
    <definedName name="総合仮1">[254]細目!#REF!</definedName>
    <definedName name="総合仮2" localSheetId="0">[253]細目!#REF!</definedName>
    <definedName name="総合仮2">[254]細目!#REF!</definedName>
    <definedName name="総合仮3" localSheetId="0">[253]細目!#REF!</definedName>
    <definedName name="総合仮3">[254]細目!#REF!</definedName>
    <definedName name="総合仮設" localSheetId="0">#REF!</definedName>
    <definedName name="総合仮設">#REF!</definedName>
    <definedName name="総合仮設費" localSheetId="0">#REF!</definedName>
    <definedName name="総合仮設費">[248]算出!$H$29</definedName>
    <definedName name="総合仮設費率一般" localSheetId="0">#REF!</definedName>
    <definedName name="総合仮設費率一般">#REF!</definedName>
    <definedName name="総合仮設費率改修" localSheetId="0">#REF!</definedName>
    <definedName name="総合仮設費率改修">#REF!</definedName>
    <definedName name="総合改修">#REF!</definedName>
    <definedName name="総合計">#REF!</definedName>
    <definedName name="総合計1" localSheetId="0">[253]細目!#REF!</definedName>
    <definedName name="総合計1">[254]細目!#REF!</definedName>
    <definedName name="総合計2" localSheetId="0">[253]細目!#REF!</definedName>
    <definedName name="総合計2">[254]細目!#REF!</definedName>
    <definedName name="総合計3" localSheetId="0">[253]細目!#REF!</definedName>
    <definedName name="総合計3">[254]細目!#REF!</definedName>
    <definedName name="総合計位置" localSheetId="0">#REF!</definedName>
    <definedName name="総合計位置">#REF!</definedName>
    <definedName name="総合計行" localSheetId="0">#REF!</definedName>
    <definedName name="総合計行">#REF!</definedName>
    <definedName name="総合試運転費率E" localSheetId="0">[226]試運転費!#REF!</definedName>
    <definedName name="総合試運転費率E">[227]試運転費!#REF!</definedName>
    <definedName name="総合諸" localSheetId="0">#REF!</definedName>
    <definedName name="総合諸">#REF!</definedName>
    <definedName name="総合調小計" localSheetId="0">#REF!</definedName>
    <definedName name="総合調小計">#REF!</definedName>
    <definedName name="総合調整費" localSheetId="0">#REF!</definedName>
    <definedName name="総合調整費">#REF!</definedName>
    <definedName name="増減率">#REF!</definedName>
    <definedName name="増減率２">#REF!</definedName>
    <definedName name="増減率３">#REF!</definedName>
    <definedName name="増減率４">#REF!</definedName>
    <definedName name="増築集計表">#REF!</definedName>
    <definedName name="増築部位">#REF!</definedName>
    <definedName name="造園工">#REF!</definedName>
    <definedName name="造成仮">#REF!</definedName>
    <definedName name="造成工事" localSheetId="0">#REF!</definedName>
    <definedName name="造成工事">#REF!</definedName>
    <definedName name="造成諸">#REF!</definedName>
    <definedName name="側壁" localSheetId="0">#REF!</definedName>
    <definedName name="側壁">[99]入力!$C$8</definedName>
    <definedName name="足掛け" localSheetId="0">#REF!</definedName>
    <definedName name="足掛け">#REF!</definedName>
    <definedName name="足洗い工事" localSheetId="0">#REF!</definedName>
    <definedName name="足洗い工事">#REF!</definedName>
    <definedName name="他">#N/A</definedName>
    <definedName name="多目的ｽﾘｰﾌﾞ" localSheetId="0">#REF!</definedName>
    <definedName name="多目的ｽﾘｰﾌﾞ">#REF!</definedName>
    <definedName name="耐震水槽" localSheetId="0">#REF!</definedName>
    <definedName name="耐震水槽">#REF!</definedName>
    <definedName name="代" localSheetId="0">#REF!</definedName>
    <definedName name="代">#REF!</definedName>
    <definedName name="代01">#REF!</definedName>
    <definedName name="代02">#REF!</definedName>
    <definedName name="代03">#REF!</definedName>
    <definedName name="代04">#REF!</definedName>
    <definedName name="代05">#REF!</definedName>
    <definedName name="代06">#REF!</definedName>
    <definedName name="代07">#REF!</definedName>
    <definedName name="代08">#REF!</definedName>
    <definedName name="代09">#REF!</definedName>
    <definedName name="代10">#REF!</definedName>
    <definedName name="代11">#REF!</definedName>
    <definedName name="代12">#REF!</definedName>
    <definedName name="代13">#REF!</definedName>
    <definedName name="代14">#REF!</definedName>
    <definedName name="代15">#REF!</definedName>
    <definedName name="代16">#REF!</definedName>
    <definedName name="代17">#REF!</definedName>
    <definedName name="代18">#REF!</definedName>
    <definedName name="代19">#REF!</definedName>
    <definedName name="代20">#REF!</definedName>
    <definedName name="代価" localSheetId="0">#REF!</definedName>
    <definedName name="代価">[26]配水池!$A$1:$F$71</definedName>
    <definedName name="代価・衛生器具" localSheetId="0">#REF!</definedName>
    <definedName name="代価・衛生器具">#REF!</definedName>
    <definedName name="代価1" localSheetId="0">#REF!</definedName>
    <definedName name="代価1">#REF!</definedName>
    <definedName name="代価10" localSheetId="0">#REF!</definedName>
    <definedName name="代価10">#REF!</definedName>
    <definedName name="代価11">#REF!</definedName>
    <definedName name="代価12">#REF!</definedName>
    <definedName name="代価13">#REF!</definedName>
    <definedName name="代価14">#N/A</definedName>
    <definedName name="代価15">#N/A</definedName>
    <definedName name="代価16">#N/A</definedName>
    <definedName name="代価17" localSheetId="0">#REF!</definedName>
    <definedName name="代価17">#REF!</definedName>
    <definedName name="代価②" localSheetId="0">#REF!</definedName>
    <definedName name="代価②">[150]設計書1!#REF!</definedName>
    <definedName name="代価３" localSheetId="0">#REF!</definedName>
    <definedName name="代価３">[150]設計書1!#REF!</definedName>
    <definedName name="代価４" localSheetId="0">#REF!</definedName>
    <definedName name="代価４">[150]設計書1!#REF!</definedName>
    <definedName name="代価４１１" localSheetId="0">[173]設計書1!#REF!</definedName>
    <definedName name="代価４１１">[150]設計書1!#REF!</definedName>
    <definedName name="代価5">#N/A</definedName>
    <definedName name="代価6">#N/A</definedName>
    <definedName name="代価7">#N/A</definedName>
    <definedName name="代価8" localSheetId="0">#REF!</definedName>
    <definedName name="代価8">#REF!</definedName>
    <definedName name="代価9" localSheetId="0">#REF!</definedName>
    <definedName name="代価9">#REF!</definedName>
    <definedName name="代価A" localSheetId="0">#REF!</definedName>
    <definedName name="代価A">#REF!</definedName>
    <definedName name="代価NO" localSheetId="0">#REF!</definedName>
    <definedName name="代価NO">#REF!</definedName>
    <definedName name="代価プール" localSheetId="0">#REF!</definedName>
    <definedName name="代価プール">'[287]代価表 (Ⅳ.プール）'!$A$5:$U$112</definedName>
    <definedName name="代価屋内" localSheetId="0">#REF!</definedName>
    <definedName name="代価屋内">'[287]代価表 (Ⅲ.屋内運動)'!$A$5:$U$292</definedName>
    <definedName name="代価外構" localSheetId="0">#REF!</definedName>
    <definedName name="代価外構">'[287]代価表 (Ⅵ.外構）'!$A$5:$U$184</definedName>
    <definedName name="代価給食" localSheetId="0">#REF!</definedName>
    <definedName name="代価給食">'[287]代価表 (Ⅱ.給食)'!$A$5:$U$328</definedName>
    <definedName name="代価校舎" localSheetId="0">#REF!</definedName>
    <definedName name="代価校舎">'[287]代価表 (Ⅰ.校舎)'!$A$5:$U$688</definedName>
    <definedName name="代価電" localSheetId="7">[146]!マクロ終了</definedName>
    <definedName name="代価電" localSheetId="15">[146]!マクロ終了</definedName>
    <definedName name="代価電" localSheetId="9">[146]!マクロ終了</definedName>
    <definedName name="代価電" localSheetId="2">[146]!マクロ終了</definedName>
    <definedName name="代価電" localSheetId="41">[288]!マクロ終了</definedName>
    <definedName name="代価電" localSheetId="10">[146]!マクロ終了</definedName>
    <definedName name="代価電" localSheetId="12">[146]!マクロ終了</definedName>
    <definedName name="代価電" localSheetId="1">[146]!マクロ終了</definedName>
    <definedName name="代価電" localSheetId="11">[146]!マクロ終了</definedName>
    <definedName name="代価電" localSheetId="43">[288]!マクロ終了</definedName>
    <definedName name="代価電" localSheetId="22">[288]!マクロ終了</definedName>
    <definedName name="代価電" localSheetId="23">[288]!マクロ終了</definedName>
    <definedName name="代価電" localSheetId="21">[288]!マクロ終了</definedName>
    <definedName name="代価電" localSheetId="30">[288]!マクロ終了</definedName>
    <definedName name="代価電" localSheetId="31">[288]!マクロ終了</definedName>
    <definedName name="代価電" localSheetId="32">[288]!マクロ終了</definedName>
    <definedName name="代価電" localSheetId="33">[288]!マクロ終了</definedName>
    <definedName name="代価電" localSheetId="34">[288]!マクロ終了</definedName>
    <definedName name="代価電" localSheetId="35">[288]!マクロ終了</definedName>
    <definedName name="代価電" localSheetId="36">[288]!マクロ終了</definedName>
    <definedName name="代価電" localSheetId="37">[288]!マクロ終了</definedName>
    <definedName name="代価電" localSheetId="24">[288]!マクロ終了</definedName>
    <definedName name="代価電" localSheetId="25">[288]!マクロ終了</definedName>
    <definedName name="代価電" localSheetId="26">[288]!マクロ終了</definedName>
    <definedName name="代価電" localSheetId="27">[288]!マクロ終了</definedName>
    <definedName name="代価電" localSheetId="28">[288]!マクロ終了</definedName>
    <definedName name="代価電" localSheetId="29">[288]!マクロ終了</definedName>
    <definedName name="代価電" localSheetId="38">[288]!マクロ終了</definedName>
    <definedName name="代価電" localSheetId="0">#N/A</definedName>
    <definedName name="代価電" localSheetId="4">[146]!マクロ終了</definedName>
    <definedName name="代価電" localSheetId="5">[146]!マクロ終了</definedName>
    <definedName name="代価電" localSheetId="13">[146]!マクロ終了</definedName>
    <definedName name="代価電" localSheetId="3">[146]!マクロ終了</definedName>
    <definedName name="代価電" localSheetId="14">[146]!マクロ終了</definedName>
    <definedName name="代価電" localSheetId="17">[146]!マクロ終了</definedName>
    <definedName name="代価電" localSheetId="18">[146]!マクロ終了</definedName>
    <definedName name="代価電" localSheetId="44">[288]!マクロ終了</definedName>
    <definedName name="代価電" localSheetId="39">[288]!マクロ終了</definedName>
    <definedName name="代価電" localSheetId="6">[146]!マクロ終了</definedName>
    <definedName name="代価電" localSheetId="8">[146]!マクロ終了</definedName>
    <definedName name="代価電">[146]!マクロ終了</definedName>
    <definedName name="代価電気" localSheetId="0">#REF!</definedName>
    <definedName name="代価電気">#REF!</definedName>
    <definedName name="代価表" localSheetId="0">#REF!</definedName>
    <definedName name="代価表">[150]設計書1!#REF!</definedName>
    <definedName name="代価表２" localSheetId="0">#REF!</definedName>
    <definedName name="代価表２">#REF!</definedName>
    <definedName name="代価表a" localSheetId="0">#REF!</definedName>
    <definedName name="代価表a">#REF!</definedName>
    <definedName name="代表者名">#REF!</definedName>
    <definedName name="大" localSheetId="0">#REF!</definedName>
    <definedName name="大">'[238]Ａ－1～15'!#REF!</definedName>
    <definedName name="大工" localSheetId="0">#REF!</definedName>
    <definedName name="大工">#REF!</definedName>
    <definedName name="大項再入力" localSheetId="0">#REF!</definedName>
    <definedName name="大項再入力">[60]細目!#REF!</definedName>
    <definedName name="大項入力" localSheetId="0">#REF!</definedName>
    <definedName name="大項入力">[60]細目!#REF!</definedName>
    <definedName name="大項入力終" localSheetId="0">#REF!</definedName>
    <definedName name="大項入力終">[60]細目!#REF!</definedName>
    <definedName name="大項目" localSheetId="0">#REF!</definedName>
    <definedName name="大項目">#REF!</definedName>
    <definedName name="大鋳鉄管口径" localSheetId="0">[267]data!$J$3:$J$23</definedName>
    <definedName name="大鋳鉄管口径">[268]data!$J$3:$J$23</definedName>
    <definedName name="大津" localSheetId="0">#REF!</definedName>
    <definedName name="大津">#REF!</definedName>
    <definedName name="大津町" localSheetId="0">[106]軽量工事日数!#REF!</definedName>
    <definedName name="大津町">[106]軽量工事日数!#REF!</definedName>
    <definedName name="大津老人" localSheetId="0">[106]軽量工事日数!#REF!</definedName>
    <definedName name="大津老人">[106]軽量工事日数!#REF!</definedName>
    <definedName name="大塚台" localSheetId="0">全体大項目!大塚台</definedName>
    <definedName name="大塚台">#N/A</definedName>
    <definedName name="大塚台203" localSheetId="0">全体大項目!大塚台203</definedName>
    <definedName name="大塚台203">#N/A</definedName>
    <definedName name="大明細" localSheetId="0">#REF!</definedName>
    <definedName name="大明細">#REF!</definedName>
    <definedName name="大明細移動" localSheetId="0">#REF!</definedName>
    <definedName name="大明細移動">#REF!</definedName>
    <definedName name="大明細更新" localSheetId="0">#REF!</definedName>
    <definedName name="大明細更新">#REF!</definedName>
    <definedName name="大明細作成">#REF!</definedName>
    <definedName name="大明細修正">#REF!</definedName>
    <definedName name="大明細消去">#REF!</definedName>
    <definedName name="大明細有無">#REF!</definedName>
    <definedName name="大野" localSheetId="0">#REF!</definedName>
    <definedName name="大野">[289]設計書!#REF!</definedName>
    <definedName name="第001" localSheetId="0">'[226]機器費(出来高）'!#REF!</definedName>
    <definedName name="第001">'[227]機器費(出来高）'!#REF!</definedName>
    <definedName name="第001号" localSheetId="0">'[226]機器費(出来高）'!#REF!</definedName>
    <definedName name="第001号">'[227]機器費(出来高）'!#REF!</definedName>
    <definedName name="第001号明細書" localSheetId="0">'[226]機器費(出来高）'!#REF!</definedName>
    <definedName name="第001号明細書">'[227]機器費(出来高）'!#REF!</definedName>
    <definedName name="第005" localSheetId="0">[226]直接材料!#REF!</definedName>
    <definedName name="第005">[227]直接材料!#REF!</definedName>
    <definedName name="第005号明細書" localSheetId="0">[226]直接材料!#REF!</definedName>
    <definedName name="第005号明細書">[227]直接材料!#REF!</definedName>
    <definedName name="第006号明細書" localSheetId="0">[226]直接材料!#REF!</definedName>
    <definedName name="第006号明細書">[227]直接材料!#REF!</definedName>
    <definedName name="第01号明細書" localSheetId="0">'[226]機器費(出来高）'!#REF!</definedName>
    <definedName name="第01号明細書">'[227]機器費(出来高）'!#REF!</definedName>
    <definedName name="第02号明細書" localSheetId="0">'[226]機器費(出来高）'!#REF!</definedName>
    <definedName name="第02号明細書">'[227]機器費(出来高）'!#REF!</definedName>
    <definedName name="第1" localSheetId="0">'[226]機器費(出来高）'!#REF!</definedName>
    <definedName name="第1">'[227]機器費(出来高）'!#REF!</definedName>
    <definedName name="第101号明細書" localSheetId="0">[226]共通仮設費!#REF!</definedName>
    <definedName name="第101号明細書">[227]共通仮設費!#REF!</definedName>
    <definedName name="第102号明細書" localSheetId="0">[226]共通仮設費!#REF!</definedName>
    <definedName name="第102号明細書">[227]共通仮設費!#REF!</definedName>
    <definedName name="第103号明細書" localSheetId="0">[226]共通仮設費!#REF!</definedName>
    <definedName name="第103号明細書">[227]共通仮設費!#REF!</definedName>
    <definedName name="第104号明細書" localSheetId="0">[226]共通仮設費!#REF!</definedName>
    <definedName name="第104号明細書">[227]共通仮設費!#REF!</definedName>
    <definedName name="第105号明細書" localSheetId="0">[226]共通仮設費!#REF!</definedName>
    <definedName name="第105号明細書">[227]共通仮設費!#REF!</definedName>
    <definedName name="第106号明細書" localSheetId="0">[226]共通仮設費!#REF!</definedName>
    <definedName name="第106号明細書">[227]共通仮設費!#REF!</definedName>
    <definedName name="第107号明細書" localSheetId="0">[226]共通仮設費!#REF!</definedName>
    <definedName name="第107号明細書">[227]共通仮設費!#REF!</definedName>
    <definedName name="第108号明細書" localSheetId="0">[226]据付間接費!#REF!</definedName>
    <definedName name="第108号明細書">[227]据付間接費!#REF!</definedName>
    <definedName name="第109号明細書" localSheetId="0">[226]据付間接費!#REF!</definedName>
    <definedName name="第109号明細書">[227]据付間接費!#REF!</definedName>
    <definedName name="第10号明細書" localSheetId="0">[226]直接労務!#REF!</definedName>
    <definedName name="第10号明細書">[227]直接労務!#REF!</definedName>
    <definedName name="第110号明細書" localSheetId="0">[226]一般管理費!#REF!</definedName>
    <definedName name="第110号明細書">[227]一般管理費!#REF!</definedName>
    <definedName name="第11号明細書" localSheetId="0">[226]複合工!#REF!</definedName>
    <definedName name="第11号明細書">[227]複合工!#REF!</definedName>
    <definedName name="第12号明細書" localSheetId="0">[226]試運転費!#REF!</definedName>
    <definedName name="第12号明細書">[227]試運転費!#REF!</definedName>
    <definedName name="第13号明細書" localSheetId="0">'[226]機器費(出来高）'!#REF!</definedName>
    <definedName name="第13号明細書">'[227]機器費(出来高）'!#REF!</definedName>
    <definedName name="第14号明細書" localSheetId="0">[226]輸送費!#REF!</definedName>
    <definedName name="第14号明細書">[227]輸送費!#REF!</definedName>
    <definedName name="第15号明細書" localSheetId="0">[226]直接材料!#REF!</definedName>
    <definedName name="第15号明細書">[227]直接材料!#REF!</definedName>
    <definedName name="第16号明細書" localSheetId="0">[226]直接材料!#REF!</definedName>
    <definedName name="第16号明細書">[227]直接材料!#REF!</definedName>
    <definedName name="第17" localSheetId="0">[226]補助材料!#REF!</definedName>
    <definedName name="第17">[227]補助材料!#REF!</definedName>
    <definedName name="第17号明細書" localSheetId="0">[226]直接材料!#REF!</definedName>
    <definedName name="第17号明細書">[227]直接材料!#REF!</definedName>
    <definedName name="第18号明細書" localSheetId="0">[226]直接材料!#REF!</definedName>
    <definedName name="第18号明細書">[227]直接材料!#REF!</definedName>
    <definedName name="第19号明細書" localSheetId="0">[226]直接材料!#REF!</definedName>
    <definedName name="第19号明細書">[227]直接材料!#REF!</definedName>
    <definedName name="第1号" localSheetId="0">'[226]機器費(出来高）'!#REF!</definedName>
    <definedName name="第1号">'[227]機器費(出来高）'!#REF!</definedName>
    <definedName name="第1号明細書" localSheetId="0">'[226]機器費(出来高）'!#REF!</definedName>
    <definedName name="第1号明細書">'[227]機器費(出来高）'!#REF!</definedName>
    <definedName name="第2" localSheetId="0">'[226]機器費(出来高）'!#REF!</definedName>
    <definedName name="第2">'[227]機器費(出来高）'!#REF!</definedName>
    <definedName name="第20号明細書" localSheetId="0">[226]直接材料!#REF!</definedName>
    <definedName name="第20号明細書">[227]直接材料!#REF!</definedName>
    <definedName name="第21号明細書" localSheetId="0">[226]直接材料!#REF!</definedName>
    <definedName name="第21号明細書">[227]直接材料!#REF!</definedName>
    <definedName name="第22号明細書" localSheetId="0">[226]直接材料!#REF!</definedName>
    <definedName name="第22号明細書">[227]直接材料!#REF!</definedName>
    <definedName name="第23号明細書" localSheetId="0">[226]直接材料!#REF!</definedName>
    <definedName name="第23号明細書">[227]直接材料!#REF!</definedName>
    <definedName name="第24号明細書" localSheetId="0">[226]直接材料!#REF!</definedName>
    <definedName name="第24号明細書">[227]直接材料!#REF!</definedName>
    <definedName name="第25号明細書" localSheetId="0">[226]補助材料!#REF!</definedName>
    <definedName name="第25号明細書">[227]補助材料!#REF!</definedName>
    <definedName name="第26号明細書" localSheetId="0">[226]直接経費!#REF!</definedName>
    <definedName name="第26号明細書">[227]直接経費!#REF!</definedName>
    <definedName name="第27号明細書" localSheetId="0">[226]直接経費!#REF!</definedName>
    <definedName name="第27号明細書">[227]直接経費!#REF!</definedName>
    <definedName name="第28号明細書" localSheetId="0">[226]直接労務!#REF!</definedName>
    <definedName name="第28号明細書">[227]直接労務!#REF!</definedName>
    <definedName name="第２９号" localSheetId="0">[226]共通仮設費!#REF!</definedName>
    <definedName name="第２９号">[227]共通仮設費!#REF!</definedName>
    <definedName name="第29号明細書" localSheetId="0">[226]直接労務!#REF!</definedName>
    <definedName name="第29号明細書">[227]直接労務!#REF!</definedName>
    <definedName name="第２号" localSheetId="0">'[226]機器費(出来高）'!#REF!</definedName>
    <definedName name="第２号">'[227]機器費(出来高）'!#REF!</definedName>
    <definedName name="第2号表" localSheetId="0">'[226]機器費(出来高）'!#REF!</definedName>
    <definedName name="第2号表">'[227]機器費(出来高）'!#REF!</definedName>
    <definedName name="第2号明細書" localSheetId="0">[226]輸送費!#REF!</definedName>
    <definedName name="第2号明細書">[227]輸送費!#REF!</definedName>
    <definedName name="第3" localSheetId="0">[226]輸送費!#REF!</definedName>
    <definedName name="第3">[227]輸送費!#REF!</definedName>
    <definedName name="第30号明細書" localSheetId="0">[226]複合工!#REF!</definedName>
    <definedName name="第30号明細書">[227]複合工!#REF!</definedName>
    <definedName name="第31号明細書" localSheetId="0">[226]試運転費!#REF!</definedName>
    <definedName name="第31号明細書">[227]試運転費!#REF!</definedName>
    <definedName name="第32号明細書" localSheetId="0">[226]試運転費!#REF!</definedName>
    <definedName name="第32号明細書">[227]試運転費!#REF!</definedName>
    <definedName name="第３号" localSheetId="0">[226]輸送費!#REF!</definedName>
    <definedName name="第３号">[227]輸送費!#REF!</definedName>
    <definedName name="第3号代価表" localSheetId="0">[290]代価表!#REF!</definedName>
    <definedName name="第3号代価表">[291]代価表!#REF!</definedName>
    <definedName name="第3号明細書" localSheetId="0">[226]直接材料!#REF!</definedName>
    <definedName name="第3号明細書">[227]直接材料!#REF!</definedName>
    <definedName name="第4" localSheetId="0">[226]輸送費!#REF!</definedName>
    <definedName name="第4">[227]輸送費!#REF!</definedName>
    <definedName name="第4号" localSheetId="0">[226]直接材料!#REF!</definedName>
    <definedName name="第4号">[227]直接材料!#REF!</definedName>
    <definedName name="第4号明細書" localSheetId="0">[226]直接材料!#REF!</definedName>
    <definedName name="第4号明細書">[227]直接材料!#REF!</definedName>
    <definedName name="第5" localSheetId="0">[226]直接材料!#REF!</definedName>
    <definedName name="第5">[227]直接材料!#REF!</definedName>
    <definedName name="第5号明細書" localSheetId="0">[226]補助材料!#REF!</definedName>
    <definedName name="第5号明細書">[227]補助材料!#REF!</definedName>
    <definedName name="第6" localSheetId="0">[226]直接材料!#REF!</definedName>
    <definedName name="第6">[227]直接材料!#REF!</definedName>
    <definedName name="第6号" localSheetId="0">[226]直接材料!#REF!</definedName>
    <definedName name="第6号">[227]直接材料!#REF!</definedName>
    <definedName name="第6号明細書" localSheetId="0">[226]直接経費!#REF!</definedName>
    <definedName name="第6号明細書">[227]直接経費!#REF!</definedName>
    <definedName name="第7" localSheetId="0">[226]直接材料!#REF!</definedName>
    <definedName name="第7">[227]直接材料!#REF!</definedName>
    <definedName name="第７号" localSheetId="0">[226]直接材料!#REF!</definedName>
    <definedName name="第７号">[227]直接材料!#REF!</definedName>
    <definedName name="第7号明細書" localSheetId="0">[226]直接経費!#REF!</definedName>
    <definedName name="第7号明細書">[227]直接経費!#REF!</definedName>
    <definedName name="第8号明細書" localSheetId="0">[226]直接経費!#REF!</definedName>
    <definedName name="第8号明細書">[227]直接経費!#REF!</definedName>
    <definedName name="第9号明細書" localSheetId="0">[226]直接労務!#REF!</definedName>
    <definedName name="第9号明細書">[227]直接労務!#REF!</definedName>
    <definedName name="第一生命住友海上岡崎_内訳空調_List" localSheetId="0">#REF!</definedName>
    <definedName name="第一生命住友海上岡崎_内訳空調_List">#REF!</definedName>
    <definedName name="単" localSheetId="0">#REF!</definedName>
    <definedName name="単">#REF!</definedName>
    <definedName name="単①" localSheetId="0">#REF!</definedName>
    <definedName name="単①">#REF!</definedName>
    <definedName name="単②">#REF!</definedName>
    <definedName name="単③">#REF!</definedName>
    <definedName name="単③2">#REF!</definedName>
    <definedName name="単④">#REF!</definedName>
    <definedName name="単⑤">#REF!</definedName>
    <definedName name="単⑥">#REF!</definedName>
    <definedName name="単⑥2">#REF!</definedName>
    <definedName name="単⑦">#REF!</definedName>
    <definedName name="単⑧">#REF!</definedName>
    <definedName name="単⑧2">#REF!</definedName>
    <definedName name="単⑨">#REF!</definedName>
    <definedName name="単⑨2">#REF!</definedName>
    <definedName name="単⑩">#REF!</definedName>
    <definedName name="単⑪2">#REF!</definedName>
    <definedName name="単⑫">#REF!</definedName>
    <definedName name="単⑬">#REF!</definedName>
    <definedName name="単AI">#REF!</definedName>
    <definedName name="単AK">#REF!</definedName>
    <definedName name="単AZ">#REF!</definedName>
    <definedName name="単BI">#REF!</definedName>
    <definedName name="単BK">#REF!</definedName>
    <definedName name="単BZ">#REF!</definedName>
    <definedName name="単CI">#REF!</definedName>
    <definedName name="単CK">#REF!</definedName>
    <definedName name="単CZ">#REF!</definedName>
    <definedName name="単DI">#REF!</definedName>
    <definedName name="単DI2">#REF!</definedName>
    <definedName name="単DK">#REF!</definedName>
    <definedName name="単DK2">#REF!</definedName>
    <definedName name="単EI">#REF!</definedName>
    <definedName name="単EK">#REF!</definedName>
    <definedName name="単EZ">#REF!</definedName>
    <definedName name="単FI">#REF!</definedName>
    <definedName name="単FK">#REF!</definedName>
    <definedName name="単GI">#REF!</definedName>
    <definedName name="単GK">#REF!</definedName>
    <definedName name="単位">#REF!</definedName>
    <definedName name="単位2" localSheetId="0">[267]data!$E$3:$E$5</definedName>
    <definedName name="単位2">[268]data!$E$3:$E$5</definedName>
    <definedName name="単位区分" localSheetId="0">#REF!</definedName>
    <definedName name="単位区分">#REF!</definedName>
    <definedName name="単位表" localSheetId="0">'[292]リスト表（消すな）'!$E$4:$E$26</definedName>
    <definedName name="単位表">'[293]リスト表（消すな）'!$E$4:$E$26</definedName>
    <definedName name="単価" localSheetId="0">[266]Sheet1!$A$1:$C$62</definedName>
    <definedName name="単価">#REF!</definedName>
    <definedName name="単価10" localSheetId="0" hidden="1">#REF!</definedName>
    <definedName name="単価10" hidden="1">#REF!</definedName>
    <definedName name="単価L1" localSheetId="0">#REF!</definedName>
    <definedName name="単価L1">#REF!</definedName>
    <definedName name="単価L2">#REF!</definedName>
    <definedName name="単価LP1">#REF!</definedName>
    <definedName name="単価P1">#REF!</definedName>
    <definedName name="単価PAS">#REF!</definedName>
    <definedName name="単価PR">#REF!</definedName>
    <definedName name="単価QB">#REF!</definedName>
    <definedName name="単価T1">#REF!</definedName>
    <definedName name="単価TV1">#REF!</definedName>
    <definedName name="単価TV2">#REF!</definedName>
    <definedName name="単価TV3">#REF!</definedName>
    <definedName name="単価ﾘｱｸﾄﾙ">#REF!</definedName>
    <definedName name="単価外灯">#REF!</definedName>
    <definedName name="単価基礎資料">#REF!</definedName>
    <definedName name="単価区分" localSheetId="0">#REF!</definedName>
    <definedName name="単価区分">[294]設定!$U$3:$U$30</definedName>
    <definedName name="単価見積" localSheetId="0">'[96]#REF'!$C$14</definedName>
    <definedName name="単価見積">'[96]#REF'!$C$14</definedName>
    <definedName name="単価御見積" localSheetId="0">'[96]#REF'!$C$14</definedName>
    <definedName name="単価御見積">'[96]#REF'!$C$14</definedName>
    <definedName name="単価根拠" localSheetId="0">#REF!</definedName>
    <definedName name="単価根拠">#REF!</definedName>
    <definedName name="単価総合盤" localSheetId="0">#REF!</definedName>
    <definedName name="単価総合盤">#REF!</definedName>
    <definedName name="単価置換L1" localSheetId="0">#REF!</definedName>
    <definedName name="単価置換L1">#REF!</definedName>
    <definedName name="単価比較">#REF!</definedName>
    <definedName name="単価比較2">#N/A</definedName>
    <definedName name="単価表" localSheetId="0">#REF!</definedName>
    <definedName name="単価表">#REF!</definedName>
    <definedName name="単価表１" localSheetId="0">#REF!</definedName>
    <definedName name="単価表１">[218]代価表!$R$2:$S$7</definedName>
    <definedName name="単価表No." localSheetId="0">#REF!</definedName>
    <definedName name="単価表No.">#REF!</definedName>
    <definedName name="単距離補正001" localSheetId="0">#REF!</definedName>
    <definedName name="単距離補正001">#REF!</definedName>
    <definedName name="単距離補正002">#REF!</definedName>
    <definedName name="単独仮">#REF!</definedName>
    <definedName name="単独諸">#REF!</definedName>
    <definedName name="端子接続">#REF!</definedName>
    <definedName name="端数">#REF!</definedName>
    <definedName name="端数処理桁一覧" localSheetId="0">[251]工事件名!$B$84:$D$86</definedName>
    <definedName name="端数処理桁一覧">[252]工事件名!$B$84:$D$86</definedName>
    <definedName name="端数処理表" localSheetId="0">#REF!</definedName>
    <definedName name="端数処理表">#REF!</definedName>
    <definedName name="断面積" localSheetId="0">#REF!</definedName>
    <definedName name="断面積">#REF!</definedName>
    <definedName name="断路器" localSheetId="0">#REF!</definedName>
    <definedName name="断路器">#REF!</definedName>
    <definedName name="段差解消工事" localSheetId="0">[183]EV･便所!#REF!</definedName>
    <definedName name="段差解消工事">[184]EV･便所!#REF!</definedName>
    <definedName name="地域" localSheetId="0">#REF!</definedName>
    <definedName name="地域">#REF!</definedName>
    <definedName name="地域番号" localSheetId="0">#REF!</definedName>
    <definedName name="地域番号">#REF!</definedName>
    <definedName name="地下面積" localSheetId="0">#REF!</definedName>
    <definedName name="地下面積">#REF!</definedName>
    <definedName name="地業" localSheetId="0">'[295]リスト表（消すな）'!$Q$25:$Q$38</definedName>
    <definedName name="地業">'[296]リスト表（消すな）'!$Q$25:$Q$38</definedName>
    <definedName name="地業１" localSheetId="0">[154]細目!#REF!</definedName>
    <definedName name="地業１">[155]細目!#REF!</definedName>
    <definedName name="地業工事" localSheetId="0">#REF!</definedName>
    <definedName name="地業工事">#REF!</definedName>
    <definedName name="地質調査" localSheetId="0">#REF!</definedName>
    <definedName name="地質調査">#REF!</definedName>
    <definedName name="地上面積" localSheetId="0">#REF!</definedName>
    <definedName name="地上面積">#REF!</definedName>
    <definedName name="地中配管">#REF!</definedName>
    <definedName name="地中梁">#REF!</definedName>
    <definedName name="地中梁鉄筋種別1" localSheetId="0">#REF!</definedName>
    <definedName name="地中梁鉄筋種別1">[160]外部基本事項!#REF!</definedName>
    <definedName name="地中梁鉄筋種別2" localSheetId="0">#REF!</definedName>
    <definedName name="地中梁鉄筋種別2">[160]外部基本事項!#REF!</definedName>
    <definedName name="地中梁番号" localSheetId="0">#REF!</definedName>
    <definedName name="地中梁番号">[160]外部基本事項!#REF!</definedName>
    <definedName name="置換" localSheetId="0">#REF!</definedName>
    <definedName name="置換">#REF!</definedName>
    <definedName name="蓄電池" localSheetId="0">#REF!</definedName>
    <definedName name="蓄電池">#REF!</definedName>
    <definedName name="着工" localSheetId="0">#REF!</definedName>
    <definedName name="着工">#REF!</definedName>
    <definedName name="中央通路" localSheetId="0">#REF!</definedName>
    <definedName name="中央通路">#REF!</definedName>
    <definedName name="中学校">#REF!</definedName>
    <definedName name="中学校２">#REF!</definedName>
    <definedName name="中学校３">#REF!</definedName>
    <definedName name="中項目">#REF!</definedName>
    <definedName name="中止">#REF!</definedName>
    <definedName name="中津">#REF!</definedName>
    <definedName name="中明細">#REF!</definedName>
    <definedName name="中明細移動">#REF!</definedName>
    <definedName name="中明細割込">#REF!</definedName>
    <definedName name="中明細合計">#REF!</definedName>
    <definedName name="中明細選択">#REF!</definedName>
    <definedName name="中明細番号">#REF!</definedName>
    <definedName name="中明細番地">#REF!</definedName>
    <definedName name="中明細文字">#REF!</definedName>
    <definedName name="虫" localSheetId="0">#REF!</definedName>
    <definedName name="虫">[214]細目!#REF!</definedName>
    <definedName name="鋳鉄管計" localSheetId="0">#REF!</definedName>
    <definedName name="鋳鉄管計">#REF!</definedName>
    <definedName name="鋳鉄管代価表２" localSheetId="0">#REF!</definedName>
    <definedName name="鋳鉄管代価表２">#REF!</definedName>
    <definedName name="鋳鉄管類計">#REF!</definedName>
    <definedName name="駐輪案内板工事" localSheetId="0">#REF!</definedName>
    <definedName name="駐輪案内板工事">#REF!</definedName>
    <definedName name="駐輪場">#REF!</definedName>
    <definedName name="駐輪場1">#REF!</definedName>
    <definedName name="庁舎経費" localSheetId="0">#REF!</definedName>
    <definedName name="庁舎経費">'[89]Ａ－1～15'!#REF!</definedName>
    <definedName name="調書" localSheetId="0">#REF!</definedName>
    <definedName name="調書">#REF!</definedName>
    <definedName name="調整率" localSheetId="0">#REF!</definedName>
    <definedName name="調整率">#REF!</definedName>
    <definedName name="頂版" localSheetId="0">#REF!</definedName>
    <definedName name="頂版">[99]入力!$C$6</definedName>
    <definedName name="直仮_共用" localSheetId="0">#REF!</definedName>
    <definedName name="直仮_共用">#REF!</definedName>
    <definedName name="直仮1_共用" localSheetId="0">#REF!</definedName>
    <definedName name="直仮1_共用">#REF!</definedName>
    <definedName name="直管重量">#REF!</definedName>
    <definedName name="直経">#REF!</definedName>
    <definedName name="直交ⅠB2">#REF!</definedName>
    <definedName name="直交ⅠB3">#REF!</definedName>
    <definedName name="直交ⅡA1">#REF!</definedName>
    <definedName name="直交ⅡA2">#REF!</definedName>
    <definedName name="直交ⅡC">#REF!</definedName>
    <definedName name="直工">#REF!</definedName>
    <definedName name="直工１" localSheetId="0">[154]細目!#REF!</definedName>
    <definedName name="直工１">[155]細目!#REF!</definedName>
    <definedName name="直工３" localSheetId="0">[154]細目!#REF!</definedName>
    <definedName name="直工３">[155]細目!#REF!</definedName>
    <definedName name="直工ⅠA1" localSheetId="0">#REF!</definedName>
    <definedName name="直工ⅠA1">#REF!</definedName>
    <definedName name="直工ⅠA2" localSheetId="0">#REF!</definedName>
    <definedName name="直工ⅠA2">#REF!</definedName>
    <definedName name="直工ⅠA3" localSheetId="0">#REF!</definedName>
    <definedName name="直工ⅠA3">#REF!</definedName>
    <definedName name="直工ⅠB1">#REF!</definedName>
    <definedName name="直工Ａ" localSheetId="0">[154]細目!#REF!</definedName>
    <definedName name="直工Ａ">[155]細目!#REF!</definedName>
    <definedName name="直工Ｂ" localSheetId="0">[154]細目!#REF!</definedName>
    <definedName name="直工Ｂ">[155]細目!#REF!</definedName>
    <definedName name="直工一般" localSheetId="0">#REF!</definedName>
    <definedName name="直工一般">#REF!</definedName>
    <definedName name="直工改修" localSheetId="0">#REF!</definedName>
    <definedName name="直工改修">#REF!</definedName>
    <definedName name="直工計" localSheetId="0">#REF!</definedName>
    <definedName name="直工計">#REF!</definedName>
    <definedName name="直工処理1" localSheetId="0">#REF!</definedName>
    <definedName name="直工処理1">[60]細目!#REF!</definedName>
    <definedName name="直工新営" localSheetId="0">[253]細目!#REF!</definedName>
    <definedName name="直工新営">[254]細目!#REF!</definedName>
    <definedName name="直接" localSheetId="0">#REF!</definedName>
    <definedName name="直接">#REF!</definedName>
    <definedName name="直接1" localSheetId="0">#REF!</definedName>
    <definedName name="直接1">#REF!</definedName>
    <definedName name="直接仮設" localSheetId="0">#REF!</definedName>
    <definedName name="直接仮設">#REF!</definedName>
    <definedName name="直接仮設1" localSheetId="0">#REF!</definedName>
    <definedName name="直接仮設1">#REF!</definedName>
    <definedName name="直接仮設孤児">#REF!</definedName>
    <definedName name="直接仮設工事">#REF!</definedName>
    <definedName name="直接仮設小計" localSheetId="0">'[46]設計書(内渡付)'!$I$161</definedName>
    <definedName name="直接仮設小計">'[47]設計書(内渡付)'!$I$161</definedName>
    <definedName name="直接経費E" localSheetId="0">#REF!</definedName>
    <definedName name="直接経費E">#REF!</definedName>
    <definedName name="直接経費M" localSheetId="0">#REF!</definedName>
    <definedName name="直接経費M">#REF!</definedName>
    <definedName name="直接工事費" localSheetId="0">#REF!</definedName>
    <definedName name="直接工事費">[248]細目!$H$2</definedName>
    <definedName name="直接工事費E" localSheetId="0">#REF!</definedName>
    <definedName name="直接工事費E">#REF!</definedName>
    <definedName name="直接工事費M" localSheetId="0">#REF!</definedName>
    <definedName name="直接工事費M">#REF!</definedName>
    <definedName name="直接工事費計">#N/A</definedName>
    <definedName name="直接工事費入力" localSheetId="0">#REF!</definedName>
    <definedName name="直接工事費入力">#REF!</definedName>
    <definedName name="直接材料費" localSheetId="0">#REF!</definedName>
    <definedName name="直接材料費">#REF!</definedName>
    <definedName name="直接材料費E" localSheetId="0">#REF!</definedName>
    <definedName name="直接材料費E">#REF!</definedName>
    <definedName name="直接材料費M">#REF!</definedName>
    <definedName name="直接労務費">#REF!</definedName>
    <definedName name="直接労務費E">#REF!</definedName>
    <definedName name="直接労務費M">#REF!</definedName>
    <definedName name="直接労務費計">#REF!</definedName>
    <definedName name="直線34">#REF!</definedName>
    <definedName name="直流電源設備計">#REF!</definedName>
    <definedName name="直列">#REF!</definedName>
    <definedName name="直列D">#REF!</definedName>
    <definedName name="直列ﾘｱｸﾄﾙ">#REF!</definedName>
    <definedName name="椎葉中" localSheetId="0">全体大項目!椎葉中</definedName>
    <definedName name="椎葉中">#N/A</definedName>
    <definedName name="追加一般直接工事費" localSheetId="0">#REF!</definedName>
    <definedName name="追加一般直接工事費">#REF!</definedName>
    <definedName name="追加改修直接工事費" localSheetId="0">#REF!</definedName>
    <definedName name="追加改修直接工事費">#REF!</definedName>
    <definedName name="追加元工事" localSheetId="0">#REF!</definedName>
    <definedName name="追加元工事">#REF!</definedName>
    <definedName name="通信引込設備工事">#REF!</definedName>
    <definedName name="通信業労務費">#REF!</definedName>
    <definedName name="低圧ｶｯﾄｱｳﾄ">#REF!</definedName>
    <definedName name="低圧ケーブル" localSheetId="0">[226]直接材料!#REF!</definedName>
    <definedName name="低圧ケーブル">[227]直接材料!#REF!</definedName>
    <definedName name="低減率" localSheetId="0">#REF!</definedName>
    <definedName name="低減率">#REF!</definedName>
    <definedName name="底版" localSheetId="0">#REF!</definedName>
    <definedName name="底版">[99]入力!$C$7</definedName>
    <definedName name="提出ﾌｧｲﾙ名" localSheetId="0">#REF!</definedName>
    <definedName name="提出ﾌｧｲﾙ名">#REF!</definedName>
    <definedName name="適用" localSheetId="0">#REF!</definedName>
    <definedName name="適用">#REF!</definedName>
    <definedName name="適用１">#REF!</definedName>
    <definedName name="適用１０">#REF!</definedName>
    <definedName name="適用１‐設">#REF!</definedName>
    <definedName name="適用２">#REF!</definedName>
    <definedName name="適用２‐設">#REF!</definedName>
    <definedName name="適用３">#REF!</definedName>
    <definedName name="適用３‐設">#REF!</definedName>
    <definedName name="適用４">#REF!</definedName>
    <definedName name="適用４‐設">#REF!</definedName>
    <definedName name="適用７">#REF!</definedName>
    <definedName name="適用８">#REF!</definedName>
    <definedName name="適用９">#REF!</definedName>
    <definedName name="適用人員">#REF!</definedName>
    <definedName name="撤去" localSheetId="0">全体大項目!撤去</definedName>
    <definedName name="撤去">#N/A</definedName>
    <definedName name="撤去1" localSheetId="0">#REF!</definedName>
    <definedName name="撤去1">#REF!</definedName>
    <definedName name="撤去2" localSheetId="0">#REF!</definedName>
    <definedName name="撤去2">[297]ＳＷ代価1!$A$2:$T$24</definedName>
    <definedName name="撤去工事" localSheetId="0">[176]Sheet1!#REF!</definedName>
    <definedName name="撤去工事">[177]Sheet1!#REF!</definedName>
    <definedName name="撤去集積" localSheetId="0">#REF!</definedName>
    <definedName name="撤去集積">[297]様式3!$H$1:$P$65536</definedName>
    <definedName name="撤去重量" localSheetId="0">#REF!</definedName>
    <definedName name="撤去重量">[298]分電盤!$R$7:$AI$8</definedName>
    <definedName name="撤去数量" localSheetId="0">#REF!</definedName>
    <definedName name="撤去数量">#REF!</definedName>
    <definedName name="撤去内訳" localSheetId="0">#REF!</definedName>
    <definedName name="撤去内訳">#REF!</definedName>
    <definedName name="鉄筋">#N/A</definedName>
    <definedName name="鉄筋_共用" localSheetId="0">#REF!</definedName>
    <definedName name="鉄筋_共用">#REF!</definedName>
    <definedName name="鉄筋1" localSheetId="0">#REF!</definedName>
    <definedName name="鉄筋1">#REF!</definedName>
    <definedName name="鉄筋1_共用" localSheetId="0">#REF!</definedName>
    <definedName name="鉄筋1_共用">#REF!</definedName>
    <definedName name="鉄筋工">#REF!</definedName>
    <definedName name="鉄筋工事">#REF!</definedName>
    <definedName name="鉄筋工事小計" localSheetId="0">'[46]設計書(内渡付)'!$I$269</definedName>
    <definedName name="鉄筋工事小計">'[47]設計書(内渡付)'!$I$269</definedName>
    <definedName name="鉄筋集計" localSheetId="7">[299]!鉄筋集計</definedName>
    <definedName name="鉄筋集計" localSheetId="15">[299]!鉄筋集計</definedName>
    <definedName name="鉄筋集計" localSheetId="9">[299]!鉄筋集計</definedName>
    <definedName name="鉄筋集計" localSheetId="2">[299]!鉄筋集計</definedName>
    <definedName name="鉄筋集計" localSheetId="41">[299]!鉄筋集計</definedName>
    <definedName name="鉄筋集計" localSheetId="10">[299]!鉄筋集計</definedName>
    <definedName name="鉄筋集計" localSheetId="12">[299]!鉄筋集計</definedName>
    <definedName name="鉄筋集計" localSheetId="1">[299]!鉄筋集計</definedName>
    <definedName name="鉄筋集計" localSheetId="11">[299]!鉄筋集計</definedName>
    <definedName name="鉄筋集計" localSheetId="43">[299]!鉄筋集計</definedName>
    <definedName name="鉄筋集計" localSheetId="22">[299]!鉄筋集計</definedName>
    <definedName name="鉄筋集計" localSheetId="23">[299]!鉄筋集計</definedName>
    <definedName name="鉄筋集計" localSheetId="21">[299]!鉄筋集計</definedName>
    <definedName name="鉄筋集計" localSheetId="30">[299]!鉄筋集計</definedName>
    <definedName name="鉄筋集計" localSheetId="31">[299]!鉄筋集計</definedName>
    <definedName name="鉄筋集計" localSheetId="32">[299]!鉄筋集計</definedName>
    <definedName name="鉄筋集計" localSheetId="33">[299]!鉄筋集計</definedName>
    <definedName name="鉄筋集計" localSheetId="34">[299]!鉄筋集計</definedName>
    <definedName name="鉄筋集計" localSheetId="35">[299]!鉄筋集計</definedName>
    <definedName name="鉄筋集計" localSheetId="36">[299]!鉄筋集計</definedName>
    <definedName name="鉄筋集計" localSheetId="37">[299]!鉄筋集計</definedName>
    <definedName name="鉄筋集計" localSheetId="24">[299]!鉄筋集計</definedName>
    <definedName name="鉄筋集計" localSheetId="25">[299]!鉄筋集計</definedName>
    <definedName name="鉄筋集計" localSheetId="26">[299]!鉄筋集計</definedName>
    <definedName name="鉄筋集計" localSheetId="27">[299]!鉄筋集計</definedName>
    <definedName name="鉄筋集計" localSheetId="28">[299]!鉄筋集計</definedName>
    <definedName name="鉄筋集計" localSheetId="29">[299]!鉄筋集計</definedName>
    <definedName name="鉄筋集計" localSheetId="38">[299]!鉄筋集計</definedName>
    <definedName name="鉄筋集計" localSheetId="0">[300]!鉄筋集計</definedName>
    <definedName name="鉄筋集計" localSheetId="4">[299]!鉄筋集計</definedName>
    <definedName name="鉄筋集計" localSheetId="5">[299]!鉄筋集計</definedName>
    <definedName name="鉄筋集計" localSheetId="13">[299]!鉄筋集計</definedName>
    <definedName name="鉄筋集計" localSheetId="3">[299]!鉄筋集計</definedName>
    <definedName name="鉄筋集計" localSheetId="14">[299]!鉄筋集計</definedName>
    <definedName name="鉄筋集計" localSheetId="17">[299]!鉄筋集計</definedName>
    <definedName name="鉄筋集計" localSheetId="18">[299]!鉄筋集計</definedName>
    <definedName name="鉄筋集計" localSheetId="44">[299]!鉄筋集計</definedName>
    <definedName name="鉄筋集計" localSheetId="39">[299]!鉄筋集計</definedName>
    <definedName name="鉄筋集計" localSheetId="6">[299]!鉄筋集計</definedName>
    <definedName name="鉄筋集計" localSheetId="8">[299]!鉄筋集計</definedName>
    <definedName name="鉄筋集計">[299]!鉄筋集計</definedName>
    <definedName name="鉄筋入力" localSheetId="7">[299]!鉄筋入力</definedName>
    <definedName name="鉄筋入力" localSheetId="15">[299]!鉄筋入力</definedName>
    <definedName name="鉄筋入力" localSheetId="9">[299]!鉄筋入力</definedName>
    <definedName name="鉄筋入力" localSheetId="2">[299]!鉄筋入力</definedName>
    <definedName name="鉄筋入力" localSheetId="41">[299]!鉄筋入力</definedName>
    <definedName name="鉄筋入力" localSheetId="10">[299]!鉄筋入力</definedName>
    <definedName name="鉄筋入力" localSheetId="12">[299]!鉄筋入力</definedName>
    <definedName name="鉄筋入力" localSheetId="1">[299]!鉄筋入力</definedName>
    <definedName name="鉄筋入力" localSheetId="11">[299]!鉄筋入力</definedName>
    <definedName name="鉄筋入力" localSheetId="43">[299]!鉄筋入力</definedName>
    <definedName name="鉄筋入力" localSheetId="22">[299]!鉄筋入力</definedName>
    <definedName name="鉄筋入力" localSheetId="23">[299]!鉄筋入力</definedName>
    <definedName name="鉄筋入力" localSheetId="21">[299]!鉄筋入力</definedName>
    <definedName name="鉄筋入力" localSheetId="30">[299]!鉄筋入力</definedName>
    <definedName name="鉄筋入力" localSheetId="31">[299]!鉄筋入力</definedName>
    <definedName name="鉄筋入力" localSheetId="32">[299]!鉄筋入力</definedName>
    <definedName name="鉄筋入力" localSheetId="33">[299]!鉄筋入力</definedName>
    <definedName name="鉄筋入力" localSheetId="34">[299]!鉄筋入力</definedName>
    <definedName name="鉄筋入力" localSheetId="35">[299]!鉄筋入力</definedName>
    <definedName name="鉄筋入力" localSheetId="36">[299]!鉄筋入力</definedName>
    <definedName name="鉄筋入力" localSheetId="37">[299]!鉄筋入力</definedName>
    <definedName name="鉄筋入力" localSheetId="24">[299]!鉄筋入力</definedName>
    <definedName name="鉄筋入力" localSheetId="25">[299]!鉄筋入力</definedName>
    <definedName name="鉄筋入力" localSheetId="26">[299]!鉄筋入力</definedName>
    <definedName name="鉄筋入力" localSheetId="27">[299]!鉄筋入力</definedName>
    <definedName name="鉄筋入力" localSheetId="28">[299]!鉄筋入力</definedName>
    <definedName name="鉄筋入力" localSheetId="29">[299]!鉄筋入力</definedName>
    <definedName name="鉄筋入力" localSheetId="38">[299]!鉄筋入力</definedName>
    <definedName name="鉄筋入力" localSheetId="0">[300]!鉄筋入力</definedName>
    <definedName name="鉄筋入力" localSheetId="4">[299]!鉄筋入力</definedName>
    <definedName name="鉄筋入力" localSheetId="5">[299]!鉄筋入力</definedName>
    <definedName name="鉄筋入力" localSheetId="13">[299]!鉄筋入力</definedName>
    <definedName name="鉄筋入力" localSheetId="3">[299]!鉄筋入力</definedName>
    <definedName name="鉄筋入力" localSheetId="14">[299]!鉄筋入力</definedName>
    <definedName name="鉄筋入力" localSheetId="17">[299]!鉄筋入力</definedName>
    <definedName name="鉄筋入力" localSheetId="18">[299]!鉄筋入力</definedName>
    <definedName name="鉄筋入力" localSheetId="44">[299]!鉄筋入力</definedName>
    <definedName name="鉄筋入力" localSheetId="39">[299]!鉄筋入力</definedName>
    <definedName name="鉄筋入力" localSheetId="6">[299]!鉄筋入力</definedName>
    <definedName name="鉄筋入力" localSheetId="8">[299]!鉄筋入力</definedName>
    <definedName name="鉄筋入力">[299]!鉄筋入力</definedName>
    <definedName name="鉄骨">#N/A</definedName>
    <definedName name="鉄骨1" localSheetId="0">#REF!</definedName>
    <definedName name="鉄骨1">#REF!</definedName>
    <definedName name="鉄骨工" localSheetId="0">#REF!</definedName>
    <definedName name="鉄骨工">#REF!</definedName>
    <definedName name="鉄骨工事" localSheetId="0">#REF!</definedName>
    <definedName name="鉄骨工事">#REF!</definedName>
    <definedName name="鉄骨工事小計" localSheetId="0">'[46]設計書(内渡付)'!$I$341</definedName>
    <definedName name="鉄骨工事小計">'[47]設計書(内渡付)'!$I$341</definedName>
    <definedName name="鉄骨挿入面積" localSheetId="0">#REF!</definedName>
    <definedName name="鉄骨挿入面積">#REF!</definedName>
    <definedName name="鉄骨柱サイズ" localSheetId="0">#REF!</definedName>
    <definedName name="鉄骨柱サイズ">[160]外部基本事項!#REF!</definedName>
    <definedName name="鉄骨柱記号" localSheetId="0">#REF!</definedName>
    <definedName name="鉄骨柱記号">[160]外部基本事項!#REF!</definedName>
    <definedName name="天井開口補修" localSheetId="0">#REF!</definedName>
    <definedName name="天井開口補修">#REF!</definedName>
    <definedName name="伝" localSheetId="0">全体大項目!伝</definedName>
    <definedName name="伝">[0]!伝</definedName>
    <definedName name="電1" localSheetId="0" hidden="1">{"'電灯ｺﾝｾﾝﾄ'!$C$88"}</definedName>
    <definedName name="電1" hidden="1">{"'電灯ｺﾝｾﾝﾄ'!$C$88"}</definedName>
    <definedName name="電圧" localSheetId="0">#REF!</definedName>
    <definedName name="電圧">#REF!</definedName>
    <definedName name="電圧降下" localSheetId="0">[167]計算用!$T$3:$U$15</definedName>
    <definedName name="電圧降下">[168]計算用!$T$3:$U$15</definedName>
    <definedName name="電圧降下率" localSheetId="0">[167]計算用!$M$3:$O$6</definedName>
    <definedName name="電圧降下率">[168]計算用!$M$3:$O$6</definedName>
    <definedName name="電改仮" localSheetId="0">#REF!</definedName>
    <definedName name="電改仮">#REF!</definedName>
    <definedName name="電改諸" localSheetId="0">#REF!</definedName>
    <definedName name="電改諸">#REF!</definedName>
    <definedName name="電気" localSheetId="0">#REF!</definedName>
    <definedName name="電気">[301]A01!#REF!</definedName>
    <definedName name="電気０１">#N/A</definedName>
    <definedName name="電気１" localSheetId="0">[222]電気設備細目内訳!#REF!</definedName>
    <definedName name="電気１">[223]電気設備細目内訳!#REF!</definedName>
    <definedName name="電気ｺﾋﾟｰ" localSheetId="0">#REF!</definedName>
    <definedName name="電気ｺﾋﾟｰ">#REF!</definedName>
    <definedName name="電気ポンプ室棟計" localSheetId="0">[179]内訳Ａ４!#REF!</definedName>
    <definedName name="電気ポンプ室棟計">[180]内訳Ａ４!#REF!</definedName>
    <definedName name="電気温水器" localSheetId="0">#REF!</definedName>
    <definedName name="電気温水器">#REF!</definedName>
    <definedName name="電気解体" localSheetId="0" hidden="1">{"'電灯ｺﾝｾﾝﾄ'!$C$88"}</definedName>
    <definedName name="電気解体" hidden="1">{"'電灯ｺﾝｾﾝﾄ'!$C$88"}</definedName>
    <definedName name="電気解体_1" localSheetId="0">{"'電灯ｺﾝｾﾝﾄ'!$C$88"}</definedName>
    <definedName name="電気解体_1">{"'電灯ｺﾝｾﾝﾄ'!$C$88"}</definedName>
    <definedName name="電気経費">[302]建築経費!$R$120:$U$175</definedName>
    <definedName name="電気工事" localSheetId="0">[176]Sheet1!#REF!</definedName>
    <definedName name="電気工事">[177]Sheet1!#REF!</definedName>
    <definedName name="電気工事費計" localSheetId="0">#REF!</definedName>
    <definedName name="電気工事費計">#REF!</definedName>
    <definedName name="電気時計" localSheetId="0">#REF!</definedName>
    <definedName name="電気時計">#REF!</definedName>
    <definedName name="電気時計_2" localSheetId="0">#REF!</definedName>
    <definedName name="電気時計_2">'[82]校舎棟(対象内)'!#REF!</definedName>
    <definedName name="電気時計２" localSheetId="0">#REF!</definedName>
    <definedName name="電気時計２">#REF!</definedName>
    <definedName name="電気時計４" localSheetId="0">#REF!</definedName>
    <definedName name="電気時計４">#REF!</definedName>
    <definedName name="電気時計設備" localSheetId="0" hidden="1">{"'電灯ｺﾝｾﾝﾄ'!$C$88"}</definedName>
    <definedName name="電気時計設備" hidden="1">{"'電灯ｺﾝｾﾝﾄ'!$C$88"}</definedName>
    <definedName name="電気時計設備_1" localSheetId="0">{"'電灯ｺﾝｾﾝﾄ'!$C$88"}</definedName>
    <definedName name="電気時計設備_1">{"'電灯ｺﾝｾﾝﾄ'!$C$88"}</definedName>
    <definedName name="電気室電気" localSheetId="0">#REF!</definedName>
    <definedName name="電気室電気">[52]防火区画貫通材!#REF!</definedName>
    <definedName name="電気設備" localSheetId="0">#REF!</definedName>
    <definedName name="電気設備">#REF!</definedName>
    <definedName name="電気設備工事" localSheetId="0">#REF!</definedName>
    <definedName name="電気設備工事">#REF!</definedName>
    <definedName name="電気設備工事計" localSheetId="0">#REF!</definedName>
    <definedName name="電気設備工事計">#REF!</definedName>
    <definedName name="電気設備工事費計">#REF!</definedName>
    <definedName name="電気探査">#N/A</definedName>
    <definedName name="電気内訳" localSheetId="0">#REF!</definedName>
    <definedName name="電気内訳">#REF!</definedName>
    <definedName name="電気歩掛" localSheetId="0">#REF!</definedName>
    <definedName name="電気歩掛">#REF!</definedName>
    <definedName name="電気方式" localSheetId="0">#REF!</definedName>
    <definedName name="電気方式">#REF!</definedName>
    <definedName name="電極">#REF!</definedName>
    <definedName name="電工">#REF!</definedName>
    <definedName name="電工単価">#REF!</definedName>
    <definedName name="電工撤去工数">#REF!</definedName>
    <definedName name="電工労務費">#REF!</definedName>
    <definedName name="電新仮">#REF!</definedName>
    <definedName name="電新諸">#REF!</definedName>
    <definedName name="電線･ｹｰﾌﾞﾙ重量表">#REF!</definedName>
    <definedName name="電線PRT">#REF!</definedName>
    <definedName name="電線管">#REF!</definedName>
    <definedName name="電線管･MM">#REF!</definedName>
    <definedName name="電線管･VM">#REF!</definedName>
    <definedName name="電線管･ｴﾝﾄﾗﾝｽ">#REF!</definedName>
    <definedName name="電線管･ﾉｰﾏﾙ">#REF!</definedName>
    <definedName name="電線管･異種管">#REF!</definedName>
    <definedName name="電線管･直線接続">#REF!</definedName>
    <definedName name="電線管材">#REF!</definedName>
    <definedName name="電線管表">#REF!</definedName>
    <definedName name="電灯">#REF!</definedName>
    <definedName name="電灯_2" localSheetId="0">#REF!</definedName>
    <definedName name="電灯_2">'[82]校舎棟(対象内)'!#REF!</definedName>
    <definedName name="電灯1" localSheetId="0">#REF!</definedName>
    <definedName name="電灯1">#REF!</definedName>
    <definedName name="電灯1_1" localSheetId="0">#REF!</definedName>
    <definedName name="電灯1_1">#REF!</definedName>
    <definedName name="電灯２">#REF!</definedName>
    <definedName name="電灯４">#REF!</definedName>
    <definedName name="電灯PRT">#REF!</definedName>
    <definedName name="電灯ＰＲＴ２">#REF!</definedName>
    <definedName name="電灯PRT3" localSheetId="0">#REF!</definedName>
    <definedName name="電灯PRT3">[272]分電盤!$B$1:$P$43</definedName>
    <definedName name="電灯PRT4" localSheetId="0">#REF!</definedName>
    <definedName name="電灯PRT4">[273]分電盤!$B$1:$P$43</definedName>
    <definedName name="電灯ｺﾝｾﾝﾄ設備" localSheetId="0" hidden="1">{"'電灯ｺﾝｾﾝﾄ'!$C$88"}</definedName>
    <definedName name="電灯ｺﾝｾﾝﾄ設備" hidden="1">{"'電灯ｺﾝｾﾝﾄ'!$C$88"}</definedName>
    <definedName name="電灯ｺﾝｾﾝﾄ設備_1" localSheetId="0">{"'電灯ｺﾝｾﾝﾄ'!$C$88"}</definedName>
    <definedName name="電灯ｺﾝｾﾝﾄ設備_1">{"'電灯ｺﾝｾﾝﾄ'!$C$88"}</definedName>
    <definedName name="電灯設備工事" localSheetId="0">#REF!</definedName>
    <definedName name="電灯設備工事">[166]名称マスター!#REF!</definedName>
    <definedName name="電動機結線" localSheetId="0">#REF!</definedName>
    <definedName name="電動機結線">#REF!</definedName>
    <definedName name="電波障害防除" localSheetId="0">#REF!</definedName>
    <definedName name="電波障害防除">#REF!</definedName>
    <definedName name="電流AT" localSheetId="0">[167]計算用!$D$28:$E$44</definedName>
    <definedName name="電流AT">[168]計算用!$D$28:$E$44</definedName>
    <definedName name="電流値" localSheetId="0">#REF!</definedName>
    <definedName name="電流値">#REF!</definedName>
    <definedName name="電力引込設備工事" localSheetId="0">#REF!</definedName>
    <definedName name="電力引込設備工事">#REF!</definedName>
    <definedName name="電力外線計" localSheetId="0">#REF!</definedName>
    <definedName name="電力外線計">#REF!</definedName>
    <definedName name="電話">#REF!</definedName>
    <definedName name="電話_2" localSheetId="0">#REF!</definedName>
    <definedName name="電話_2">'[82]校舎棟(対象内)'!#REF!</definedName>
    <definedName name="電話･ﾃﾚﾋﾞ共聴設備工事" localSheetId="0">#REF!</definedName>
    <definedName name="電話･ﾃﾚﾋﾞ共聴設備工事">[166]名称マスター!#REF!</definedName>
    <definedName name="電話２" localSheetId="0">#REF!</definedName>
    <definedName name="電話２">#REF!</definedName>
    <definedName name="電話４" localSheetId="0">#REF!</definedName>
    <definedName name="電話４">#REF!</definedName>
    <definedName name="電話設備" localSheetId="0" hidden="1">{"'電灯ｺﾝｾﾝﾄ'!$C$88"}</definedName>
    <definedName name="電話設備" hidden="1">{"'電灯ｺﾝｾﾝﾄ'!$C$88"}</definedName>
    <definedName name="電話設備_1" localSheetId="0">{"'電灯ｺﾝｾﾝﾄ'!$C$88"}</definedName>
    <definedName name="電話設備_1">{"'電灯ｺﾝｾﾝﾄ'!$C$88"}</definedName>
    <definedName name="電話設備計">#REF!</definedName>
    <definedName name="電話設備工事">#REF!</definedName>
    <definedName name="塗装">#REF!</definedName>
    <definedName name="塗装_共用">#REF!</definedName>
    <definedName name="塗装1" localSheetId="0">#REF!</definedName>
    <definedName name="塗装1">#REF!</definedName>
    <definedName name="塗装1_共用">#REF!</definedName>
    <definedName name="塗装h">#REF!</definedName>
    <definedName name="塗装v">#REF!</definedName>
    <definedName name="塗装工">#REF!</definedName>
    <definedName name="塗装工事" localSheetId="0">#REF!</definedName>
    <definedName name="塗装工事">#REF!</definedName>
    <definedName name="塗装工事小計" localSheetId="0">'[46]設計書(内渡付)'!$I$881</definedName>
    <definedName name="塗装工事小計">'[47]設計書(内渡付)'!$I$881</definedName>
    <definedName name="塗装工単価" localSheetId="0">#REF!</definedName>
    <definedName name="塗装工単価">#REF!</definedName>
    <definedName name="塗装吹付工事計" localSheetId="0">[158]原設計書!#REF!</definedName>
    <definedName name="塗装吹付工事計">[159]原設計書!#REF!</definedName>
    <definedName name="塗装費" localSheetId="0">#REF!</definedName>
    <definedName name="塗装費">#REF!</definedName>
    <definedName name="塗料" localSheetId="0">#REF!</definedName>
    <definedName name="塗料">#REF!</definedName>
    <definedName name="渡りーガラス" localSheetId="0">[183]EV･便所!#REF!</definedName>
    <definedName name="渡りーガラス">[184]EV･便所!#REF!</definedName>
    <definedName name="渡りーコンクリート工事" localSheetId="0">[183]EV･便所!#REF!</definedName>
    <definedName name="渡りーコンクリート工事">[184]EV･便所!#REF!</definedName>
    <definedName name="渡りー金属" localSheetId="0">[183]EV･便所!#REF!</definedName>
    <definedName name="渡りー金属">[184]EV･便所!#REF!</definedName>
    <definedName name="渡りー型枠" localSheetId="0">[183]EV･便所!#REF!</definedName>
    <definedName name="渡りー型枠">[184]EV･便所!#REF!</definedName>
    <definedName name="渡りー建具" localSheetId="0">[183]EV･便所!#REF!</definedName>
    <definedName name="渡りー建具">[184]EV･便所!#REF!</definedName>
    <definedName name="渡りー左官" localSheetId="0">[183]EV･便所!#REF!</definedName>
    <definedName name="渡りー左官">[184]EV･便所!#REF!</definedName>
    <definedName name="渡りー雑" localSheetId="0">[183]EV･便所!#REF!</definedName>
    <definedName name="渡りー雑">[184]EV･便所!#REF!</definedName>
    <definedName name="渡りー直接仮設" localSheetId="0">[183]EV･便所!#REF!</definedName>
    <definedName name="渡りー直接仮設">[184]EV･便所!#REF!</definedName>
    <definedName name="渡りー鉄筋" localSheetId="0">[183]EV･便所!#REF!</definedName>
    <definedName name="渡りー鉄筋">[184]EV･便所!#REF!</definedName>
    <definedName name="渡りー鉄骨" localSheetId="0">[183]EV･便所!#REF!</definedName>
    <definedName name="渡りー鉄骨">[184]EV･便所!#REF!</definedName>
    <definedName name="渡りー鉄骨２" localSheetId="0">[183]EV･便所!#REF!</definedName>
    <definedName name="渡りー鉄骨２">[184]EV･便所!#REF!</definedName>
    <definedName name="渡りー塗装" localSheetId="0">[183]EV･便所!#REF!</definedName>
    <definedName name="渡りー塗装">[184]EV･便所!#REF!</definedName>
    <definedName name="渡りー土工事" localSheetId="0">[183]EV･便所!#REF!</definedName>
    <definedName name="渡りー土工事">[184]EV･便所!#REF!</definedName>
    <definedName name="渡りー内外装" localSheetId="0">[183]EV･便所!#REF!</definedName>
    <definedName name="渡りー内外装">[184]EV･便所!#REF!</definedName>
    <definedName name="渡りー防水" localSheetId="0">[183]EV･便所!#REF!</definedName>
    <definedName name="渡りー防水">[184]EV･便所!#REF!</definedName>
    <definedName name="渡り廊下" localSheetId="0">全体大項目!渡り廊下</definedName>
    <definedName name="渡り廊下">#N/A</definedName>
    <definedName name="渡り廊下改装工事" localSheetId="0">[183]EV･便所!#REF!</definedName>
    <definedName name="渡り廊下改装工事">[184]EV･便所!#REF!</definedName>
    <definedName name="渡り廊下工事" localSheetId="0">[183]EV･便所!#REF!</definedName>
    <definedName name="渡り廊下工事">[184]EV･便所!#REF!</definedName>
    <definedName name="渡り廊下設備工事" localSheetId="0">#REF!</definedName>
    <definedName name="渡り廊下設備工事">#REF!</definedName>
    <definedName name="渡ー解体" localSheetId="0">[183]EV･便所!#REF!</definedName>
    <definedName name="渡ー解体">[184]EV･便所!#REF!</definedName>
    <definedName name="渡ー改造" localSheetId="0">[183]EV･便所!#REF!</definedName>
    <definedName name="渡ー改造">[184]EV･便所!#REF!</definedName>
    <definedName name="渡廊下" localSheetId="0">[303]電気設備細目内訳!#REF!</definedName>
    <definedName name="渡廊下">[304]電気設備細目内訳!#REF!</definedName>
    <definedName name="土" localSheetId="0">#REF!</definedName>
    <definedName name="土">#REF!</definedName>
    <definedName name="土_共用" localSheetId="0">#REF!</definedName>
    <definedName name="土_共用">#REF!</definedName>
    <definedName name="土1" localSheetId="0">#REF!</definedName>
    <definedName name="土1">#REF!</definedName>
    <definedName name="土1_共用">#REF!</definedName>
    <definedName name="土2">#REF!</definedName>
    <definedName name="土一般管理費等率">#REF!</definedName>
    <definedName name="土基本共通仮設費率">#REF!</definedName>
    <definedName name="土現場管理費率">#REF!</definedName>
    <definedName name="土工１" localSheetId="0">[154]細目!#REF!</definedName>
    <definedName name="土工１">[155]細目!#REF!</definedName>
    <definedName name="土工事">#N/A</definedName>
    <definedName name="土工事小計" localSheetId="0">'[46]設計書(内渡付)'!$I$197</definedName>
    <definedName name="土工事小計">'[47]設計書(内渡付)'!$I$197</definedName>
    <definedName name="土工数量" localSheetId="0" hidden="1">[67]複合器具!#REF!</definedName>
    <definedName name="土工数量" hidden="1">[68]複合器具!#REF!</definedName>
    <definedName name="土木一般世話役" localSheetId="0">#REF!</definedName>
    <definedName name="土木一般世話役">#REF!</definedName>
    <definedName name="島野浦" localSheetId="0">#REF!</definedName>
    <definedName name="島野浦">[150]設計書1!#REF!</definedName>
    <definedName name="棟名称" localSheetId="0">[249]工事件名!$C$6</definedName>
    <definedName name="棟名称">[250]工事件名!$C$6</definedName>
    <definedName name="湯１" localSheetId="0">#REF!</definedName>
    <definedName name="湯１">#REF!</definedName>
    <definedName name="当項目番地" localSheetId="0">#REF!</definedName>
    <definedName name="当項目番地">#REF!</definedName>
    <definedName name="当単価表" localSheetId="0">#REF!</definedName>
    <definedName name="当単価表">[305]設計書1!#REF!</definedName>
    <definedName name="等級" localSheetId="0">'[124]複合 (電線管)'!$Z$50:$AA$54</definedName>
    <definedName name="等級">'[125]複合 (電線管)'!$Z$50:$AA$54</definedName>
    <definedName name="透視図" localSheetId="0">#REF!</definedName>
    <definedName name="透視図">'[306]内訳計算書(14年度)'!#REF!</definedName>
    <definedName name="陶器" localSheetId="0">#REF!</definedName>
    <definedName name="陶器">#REF!</definedName>
    <definedName name="陶器処分費" localSheetId="0">#REF!</definedName>
    <definedName name="陶器処分費">#REF!</definedName>
    <definedName name="動産合計重可">#REF!</definedName>
    <definedName name="動産表1">#REF!</definedName>
    <definedName name="動産表2">#REF!</definedName>
    <definedName name="動産表3">#REF!</definedName>
    <definedName name="動力">#REF!</definedName>
    <definedName name="動力_2">#REF!</definedName>
    <definedName name="動力･F2">#REF!</definedName>
    <definedName name="動力･結線費">#REF!</definedName>
    <definedName name="動力･電極">#REF!</definedName>
    <definedName name="動力1" localSheetId="0">#REF!</definedName>
    <definedName name="動力1">#REF!</definedName>
    <definedName name="動力1_1">#REF!</definedName>
    <definedName name="動力２">#REF!</definedName>
    <definedName name="動力４">#REF!</definedName>
    <definedName name="動力PRT">#REF!</definedName>
    <definedName name="動力設備計">#REF!</definedName>
    <definedName name="動力設備工事">#REF!</definedName>
    <definedName name="動力電流" localSheetId="0">[167]計算用!$A$28:$B$32</definedName>
    <definedName name="動力電流">[168]計算用!$A$28:$B$32</definedName>
    <definedName name="動力分岐設備" localSheetId="0" hidden="1">{"'電灯ｺﾝｾﾝﾄ'!$C$88"}</definedName>
    <definedName name="動力分岐設備" hidden="1">{"'電灯ｺﾝｾﾝﾄ'!$C$88"}</definedName>
    <definedName name="動力分岐設備_1" localSheetId="0">{"'電灯ｺﾝｾﾝﾄ'!$C$88"}</definedName>
    <definedName name="動力分岐設備_1">{"'電灯ｺﾝｾﾝﾄ'!$C$88"}</definedName>
    <definedName name="同軸">#REF!</definedName>
    <definedName name="導入線">#REF!</definedName>
    <definedName name="道路工事" localSheetId="0">#REF!</definedName>
    <definedName name="道路工事">#REF!</definedName>
    <definedName name="特_諸経費">#REF!</definedName>
    <definedName name="特運">#REF!</definedName>
    <definedName name="特基">#REF!</definedName>
    <definedName name="特基_ELV">#REF!</definedName>
    <definedName name="特基_共用">#REF!</definedName>
    <definedName name="特基_住">#REF!</definedName>
    <definedName name="特基1">#REF!</definedName>
    <definedName name="特工一般管理費">#REF!</definedName>
    <definedName name="特工現場経費計">#REF!</definedName>
    <definedName name="特工総合仮設計">#REF!</definedName>
    <definedName name="特殊" localSheetId="0">#REF!</definedName>
    <definedName name="特殊">[99]入力!$F$5</definedName>
    <definedName name="特殊運転手" localSheetId="0">#REF!</definedName>
    <definedName name="特殊運転手">#REF!</definedName>
    <definedName name="特殊基礎工事" localSheetId="0">#REF!</definedName>
    <definedName name="特殊基礎工事">#REF!</definedName>
    <definedName name="特殊工事費">#REF!</definedName>
    <definedName name="特殊作業員">#REF!</definedName>
    <definedName name="特定工事">#REF!</definedName>
    <definedName name="特定工事一覧２" localSheetId="0">[174]種目!$AD$12:$BO$1236</definedName>
    <definedName name="特定工事一覧２">[175]種目!$AD$12:$BO$1236</definedName>
    <definedName name="特例加算計算書" localSheetId="0">#REF!</definedName>
    <definedName name="特例加算計算書">#REF!</definedName>
    <definedName name="独身舎" localSheetId="0">[303]電気設備細目内訳!#REF!</definedName>
    <definedName name="独身舎">[304]電気設備細目内訳!#REF!</definedName>
    <definedName name="鳶工" localSheetId="0">#REF!</definedName>
    <definedName name="鳶工">#REF!</definedName>
    <definedName name="内S" localSheetId="0" hidden="1">{"'電灯ｺﾝｾﾝﾄ'!$C$88"}</definedName>
    <definedName name="内S" hidden="1">{"'電灯ｺﾝｾﾝﾄ'!$C$88"}</definedName>
    <definedName name="内S_1" localSheetId="0">{"'電灯ｺﾝｾﾝﾄ'!$C$88"}</definedName>
    <definedName name="内S_1">{"'電灯ｺﾝｾﾝﾄ'!$C$88"}</definedName>
    <definedName name="内外装">#REF!</definedName>
    <definedName name="内外装_共用">#REF!</definedName>
    <definedName name="内外装1" localSheetId="0">#REF!</definedName>
    <definedName name="内外装1">#REF!</definedName>
    <definedName name="内外装1_共用">#REF!</definedName>
    <definedName name="内外装2">#REF!</definedName>
    <definedName name="内外装工事">#REF!</definedName>
    <definedName name="内外装工事計" localSheetId="0">[158]原設計書!#REF!</definedName>
    <definedName name="内外装工事計">[159]原設計書!#REF!</definedName>
    <definedName name="内外装集計" localSheetId="0">全体大項目!内外装集計</definedName>
    <definedName name="内外装集計">#N/A</definedName>
    <definedName name="内装" localSheetId="0">#REF!</definedName>
    <definedName name="内装">#REF!</definedName>
    <definedName name="内装1" localSheetId="0">#REF!</definedName>
    <definedName name="内装1">#REF!</definedName>
    <definedName name="内装工" localSheetId="0">#REF!</definedName>
    <definedName name="内装工">#REF!</definedName>
    <definedName name="内装工事" localSheetId="0">#REF!</definedName>
    <definedName name="内装工事">#REF!</definedName>
    <definedName name="内装工事_集計表">#REF!</definedName>
    <definedName name="内装工事小計" localSheetId="0">'[46]設計書(内渡付)'!$I$953</definedName>
    <definedName name="内装工事小計">'[47]設計書(内渡付)'!$I$953</definedName>
    <definedName name="内渡頭" localSheetId="0">'[46]設計書(内渡付)'!$AA$1:$AI$53</definedName>
    <definedName name="内渡頭">'[47]設計書(内渡付)'!$AA$1:$AI$53</definedName>
    <definedName name="内部計算２" localSheetId="0">#REF!</definedName>
    <definedName name="内部計算２">#REF!</definedName>
    <definedName name="内訳" localSheetId="0">#REF!</definedName>
    <definedName name="内訳">#N/A</definedName>
    <definedName name="内訳1" localSheetId="0">#REF!</definedName>
    <definedName name="内訳1">#REF!</definedName>
    <definedName name="内訳2" localSheetId="0">#REF!</definedName>
    <definedName name="内訳2">#REF!</definedName>
    <definedName name="内訳2次" localSheetId="0">#REF!</definedName>
    <definedName name="内訳2次">'[307]1号内訳書'!$K$4</definedName>
    <definedName name="内訳印刷" localSheetId="0">#REF!</definedName>
    <definedName name="内訳印刷">#REF!</definedName>
    <definedName name="内訳参照" localSheetId="0">#REF!</definedName>
    <definedName name="内訳参照">[60]細目!#REF!</definedName>
    <definedName name="内訳書" localSheetId="0">#REF!</definedName>
    <definedName name="内訳書">#REF!</definedName>
    <definedName name="内訳書をA4サイ" localSheetId="0">#REF!</definedName>
    <definedName name="内訳書をA4サイ">#REF!</definedName>
    <definedName name="内訳書をB5サイ" localSheetId="0">#REF!</definedName>
    <definedName name="内訳書をB5サイ">#REF!</definedName>
    <definedName name="内訳書印刷メニ">#REF!</definedName>
    <definedName name="内訳書印刷メニ_1">#REF!</definedName>
    <definedName name="内訳書式に文字">#REF!</definedName>
    <definedName name="内訳書入力">#REF!</definedName>
    <definedName name="内訳書入力_1">#REF!</definedName>
    <definedName name="内訳書表紙プ">#REF!</definedName>
    <definedName name="内訳書表紙プ_1">#REF!</definedName>
    <definedName name="内訳書表紙印刷">#REF!</definedName>
    <definedName name="内訳書表紙印刷_1">#REF!</definedName>
    <definedName name="内訳書表紙範囲">#REF!</definedName>
    <definedName name="内訳書表紙範囲_1">#REF!</definedName>
    <definedName name="内訳全部">#REF!</definedName>
    <definedName name="内訳直工" localSheetId="0">#REF!</definedName>
    <definedName name="内訳直工">'[307]1号内訳書'!$H$4</definedName>
    <definedName name="内訳表紙" localSheetId="0">#REF!</definedName>
    <definedName name="内訳表紙">#REF!</definedName>
    <definedName name="内訳明細" localSheetId="0">#REF!</definedName>
    <definedName name="内訳明細">#REF!</definedName>
    <definedName name="内訳明細1">#REF!</definedName>
    <definedName name="内訳明細ＴＥＳＴ_小計">#REF!</definedName>
    <definedName name="内訳明細てすと_小計">#REF!</definedName>
    <definedName name="内訳明細ららら_小計">#REF!</definedName>
    <definedName name="内訳明細高圧受変電設備_小計">#REF!</definedName>
    <definedName name="内訳明細書">#REF!</definedName>
    <definedName name="内訳明細照明_小計">#REF!</definedName>
    <definedName name="内訳明細照明器具設備_小計">#REF!</definedName>
    <definedName name="内訳明細電線_小計">#REF!</definedName>
    <definedName name="内訳明細電線管_小計">#REF!</definedName>
    <definedName name="南大分" localSheetId="7">[112]!マクロ終了</definedName>
    <definedName name="南大分" localSheetId="15">[112]!マクロ終了</definedName>
    <definedName name="南大分" localSheetId="9">[112]!マクロ終了</definedName>
    <definedName name="南大分" localSheetId="2">[112]!マクロ終了</definedName>
    <definedName name="南大分" localSheetId="41">[112]!マクロ終了</definedName>
    <definedName name="南大分" localSheetId="10">[112]!マクロ終了</definedName>
    <definedName name="南大分" localSheetId="12">[112]!マクロ終了</definedName>
    <definedName name="南大分" localSheetId="1">[112]!マクロ終了</definedName>
    <definedName name="南大分" localSheetId="11">[112]!マクロ終了</definedName>
    <definedName name="南大分" localSheetId="43">[112]!マクロ終了</definedName>
    <definedName name="南大分" localSheetId="22">[112]!マクロ終了</definedName>
    <definedName name="南大分" localSheetId="23">[112]!マクロ終了</definedName>
    <definedName name="南大分" localSheetId="21">[112]!マクロ終了</definedName>
    <definedName name="南大分" localSheetId="30">[112]!マクロ終了</definedName>
    <definedName name="南大分" localSheetId="31">[112]!マクロ終了</definedName>
    <definedName name="南大分" localSheetId="32">[112]!マクロ終了</definedName>
    <definedName name="南大分" localSheetId="33">[112]!マクロ終了</definedName>
    <definedName name="南大分" localSheetId="34">[112]!マクロ終了</definedName>
    <definedName name="南大分" localSheetId="35">[112]!マクロ終了</definedName>
    <definedName name="南大分" localSheetId="36">[112]!マクロ終了</definedName>
    <definedName name="南大分" localSheetId="37">[112]!マクロ終了</definedName>
    <definedName name="南大分" localSheetId="24">[112]!マクロ終了</definedName>
    <definedName name="南大分" localSheetId="25">[112]!マクロ終了</definedName>
    <definedName name="南大分" localSheetId="26">[112]!マクロ終了</definedName>
    <definedName name="南大分" localSheetId="27">[112]!マクロ終了</definedName>
    <definedName name="南大分" localSheetId="28">[112]!マクロ終了</definedName>
    <definedName name="南大分" localSheetId="29">[112]!マクロ終了</definedName>
    <definedName name="南大分" localSheetId="38">[112]!マクロ終了</definedName>
    <definedName name="南大分" localSheetId="0">#N/A</definedName>
    <definedName name="南大分" localSheetId="4">[112]!マクロ終了</definedName>
    <definedName name="南大分" localSheetId="5">[112]!マクロ終了</definedName>
    <definedName name="南大分" localSheetId="13">[112]!マクロ終了</definedName>
    <definedName name="南大分" localSheetId="3">[112]!マクロ終了</definedName>
    <definedName name="南大分" localSheetId="14">[112]!マクロ終了</definedName>
    <definedName name="南大分" localSheetId="17">[112]!マクロ終了</definedName>
    <definedName name="南大分" localSheetId="18">[112]!マクロ終了</definedName>
    <definedName name="南大分" localSheetId="44">[112]!マクロ終了</definedName>
    <definedName name="南大分" localSheetId="39">[112]!マクロ終了</definedName>
    <definedName name="南大分" localSheetId="6">[112]!マクロ終了</definedName>
    <definedName name="南大分" localSheetId="8">[112]!マクロ終了</definedName>
    <definedName name="南大分">[112]!マクロ終了</definedName>
    <definedName name="二" localSheetId="0">[86]部屋名!#REF!</definedName>
    <definedName name="二">[87]部屋名!#REF!</definedName>
    <definedName name="二次" localSheetId="0">#REF!</definedName>
    <definedName name="二次">#REF!</definedName>
    <definedName name="二次率" localSheetId="0">#REF!</definedName>
    <definedName name="二次率">#REF!</definedName>
    <definedName name="二枚とも印刷" localSheetId="0">#REF!</definedName>
    <definedName name="二枚とも印刷">#REF!</definedName>
    <definedName name="二枚印刷">#REF!</definedName>
    <definedName name="二枚共印刷">#REF!</definedName>
    <definedName name="二枚目印刷">#REF!</definedName>
    <definedName name="日_付">#REF!</definedName>
    <definedName name="日時" localSheetId="0">#REF!</definedName>
    <definedName name="日時">[308]●一覧!$A$4:$J$32</definedName>
    <definedName name="入力" localSheetId="0">#REF!</definedName>
    <definedName name="入力">#REF!</definedName>
    <definedName name="入力エリア" localSheetId="0">#REF!</definedName>
    <definedName name="入力エリア">#REF!</definedName>
    <definedName name="入力欄">#REF!</definedName>
    <definedName name="波線" localSheetId="0">[167]照度!$C$3</definedName>
    <definedName name="波線">[168]照度!$C$3</definedName>
    <definedName name="廃プラ処分費" localSheetId="0">全体大項目!廃プラ処分費</definedName>
    <definedName name="廃プラ処分費">[0]!廃プラ処分費</definedName>
    <definedName name="廃棄材" localSheetId="0">#REF!</definedName>
    <definedName name="廃棄材">#REF!</definedName>
    <definedName name="排１" localSheetId="0">#REF!</definedName>
    <definedName name="排１">#REF!</definedName>
    <definedName name="排煙設備" localSheetId="0">#REF!</definedName>
    <definedName name="排煙設備">#REF!</definedName>
    <definedName name="排煙防火戸等設備計">#REF!</definedName>
    <definedName name="排水">#REF!</definedName>
    <definedName name="排水_1">#REF!</definedName>
    <definedName name="排水工事" localSheetId="0">#REF!</definedName>
    <definedName name="排水工事">#REF!</definedName>
    <definedName name="排水小計">#REF!</definedName>
    <definedName name="排水設備">#N/A</definedName>
    <definedName name="排水保温" localSheetId="0" hidden="1">{#N/A,#N/A,FALSE,"内訳書";#N/A,#N/A,FALSE,"見積比較表";#N/A,#N/A,FALSE,"複合単価";#N/A,#N/A,FALSE,"拾出表"}</definedName>
    <definedName name="排水保温" hidden="1">{#N/A,#N/A,FALSE,"内訳書";#N/A,#N/A,FALSE,"見積比較表";#N/A,#N/A,FALSE,"複合単価";#N/A,#N/A,FALSE,"拾出表"}</definedName>
    <definedName name="配____管" localSheetId="0">#REF!</definedName>
    <definedName name="配____管">#REF!</definedName>
    <definedName name="配管6" localSheetId="0" hidden="1">{"'電灯ｺﾝｾﾝﾄ'!$C$88"}</definedName>
    <definedName name="配管6" hidden="1">{"'電灯ｺﾝｾﾝﾄ'!$C$88"}</definedName>
    <definedName name="配管CODE">#REF!</definedName>
    <definedName name="配管工" localSheetId="0">#REF!</definedName>
    <definedName name="配管工">#REF!</definedName>
    <definedName name="配管工_1">#REF!</definedName>
    <definedName name="配管工費">#REF!</definedName>
    <definedName name="配管集計" localSheetId="0" hidden="1">{"'電灯ｺﾝｾﾝﾄ'!$C$88"}</definedName>
    <definedName name="配管集計" hidden="1">{"'電灯ｺﾝｾﾝﾄ'!$C$88"}</definedName>
    <definedName name="配管集計_1" localSheetId="0">{"'電灯ｺﾝｾﾝﾄ'!$C$88"}</definedName>
    <definedName name="配管集計_1">{"'電灯ｺﾝｾﾝﾄ'!$C$88"}</definedName>
    <definedName name="配管小計">#REF!</definedName>
    <definedName name="配線器具酸">#REF!</definedName>
    <definedName name="白藤三期" localSheetId="0">'[76]6B建'!$F$857</definedName>
    <definedName name="白藤三期">'[76]6B建'!$F$857</definedName>
    <definedName name="八戸雑数量" localSheetId="0">[88]Ａ_1_15!#REF!</definedName>
    <definedName name="八戸雑数量">[89]Ａ_1_15!#REF!</definedName>
    <definedName name="八代" localSheetId="0" hidden="1">{"'電灯ｺﾝｾﾝﾄ'!$C$88"}</definedName>
    <definedName name="八代" hidden="1">{"'電灯ｺﾝｾﾝﾄ'!$C$88"}</definedName>
    <definedName name="八代_1" localSheetId="0">{"'電灯ｺﾝｾﾝﾄ'!$C$88"}</definedName>
    <definedName name="八代_1">{"'電灯ｺﾝｾﾝﾄ'!$C$88"}</definedName>
    <definedName name="発生材" localSheetId="0">#REF!</definedName>
    <definedName name="発生材">[247]細目内訳!#REF!</definedName>
    <definedName name="発生材プ" localSheetId="0">#REF!</definedName>
    <definedName name="発生材プ">#REF!</definedName>
    <definedName name="発生材プ_1" localSheetId="0">#REF!</definedName>
    <definedName name="発生材プ_1">#REF!</definedName>
    <definedName name="発生材印刷" localSheetId="0">#REF!</definedName>
    <definedName name="発生材印刷">#REF!</definedName>
    <definedName name="発生材印刷_1">#REF!</definedName>
    <definedName name="発生材積算">#N/A</definedName>
    <definedName name="発生材入力" localSheetId="0">#REF!</definedName>
    <definedName name="発生材入力">#REF!</definedName>
    <definedName name="発生材入力_1" localSheetId="0">#REF!</definedName>
    <definedName name="発生材入力_1">#REF!</definedName>
    <definedName name="発電機" localSheetId="0">#REF!</definedName>
    <definedName name="発電機">#REF!</definedName>
    <definedName name="発電気設備" localSheetId="0" hidden="1">{"'電灯ｺﾝｾﾝﾄ'!$C$88"}</definedName>
    <definedName name="発電気設備" hidden="1">{"'電灯ｺﾝｾﾝﾄ'!$C$88"}</definedName>
    <definedName name="判定">#REF!</definedName>
    <definedName name="搬入割増率重量品" localSheetId="0">[309]歩掛!$H$1799:$I$1808</definedName>
    <definedName name="搬入割増率重量品">[310]歩掛!$H$1799:$I$1808</definedName>
    <definedName name="搬入割増率容積品" localSheetId="0">[309]歩掛!$H$1809:$I$1815</definedName>
    <definedName name="搬入割増率容積品">[310]歩掛!$H$1809:$I$1815</definedName>
    <definedName name="搬入形態" localSheetId="0">#REF!</definedName>
    <definedName name="搬入形態">#REF!</definedName>
    <definedName name="搬入据付費" localSheetId="0">#REF!</definedName>
    <definedName name="搬入据付費">#REF!</definedName>
    <definedName name="搬入費" localSheetId="0">#REF!</definedName>
    <definedName name="搬入費">#REF!</definedName>
    <definedName name="板金工">#REF!</definedName>
    <definedName name="範囲">#REF!</definedName>
    <definedName name="範囲1" localSheetId="0">#REF!</definedName>
    <definedName name="範囲1">#REF!</definedName>
    <definedName name="範囲１０" localSheetId="0">#REF!</definedName>
    <definedName name="範囲１０">'[244]見積（器具）'!#REF!</definedName>
    <definedName name="範囲2" localSheetId="0">#REF!:#REF!</definedName>
    <definedName name="範囲2">#REF!</definedName>
    <definedName name="範囲３" localSheetId="0">#REF!</definedName>
    <definedName name="範囲３">'[244]見積（器具）'!#REF!</definedName>
    <definedName name="範囲４" localSheetId="0">#REF!</definedName>
    <definedName name="範囲４">'[244]見積（器具）'!#REF!</definedName>
    <definedName name="範囲５" localSheetId="0">#REF!</definedName>
    <definedName name="範囲５">'[244]見積（器具）'!#REF!</definedName>
    <definedName name="範囲６" localSheetId="0">#REF!</definedName>
    <definedName name="範囲６">'[244]見積（器具）'!#REF!</definedName>
    <definedName name="範囲７" localSheetId="0">#REF!</definedName>
    <definedName name="範囲７">'[244]見積（器具）'!#REF!</definedName>
    <definedName name="範囲８" localSheetId="0">#REF!</definedName>
    <definedName name="範囲８">'[244]見積（器具）'!#REF!</definedName>
    <definedName name="範囲９" localSheetId="0">#REF!</definedName>
    <definedName name="範囲９">'[244]見積（器具）'!#REF!</definedName>
    <definedName name="範囲名消去" localSheetId="0">#REF!</definedName>
    <definedName name="範囲名消去">#REF!</definedName>
    <definedName name="番地移動" localSheetId="0">#REF!</definedName>
    <definedName name="番地移動">[60]細目!#REF!</definedName>
    <definedName name="番地記憶" localSheetId="0">#REF!</definedName>
    <definedName name="番地記憶">[60]細目!#REF!</definedName>
    <definedName name="番地更新" localSheetId="0">#REF!</definedName>
    <definedName name="番地更新">#REF!</definedName>
    <definedName name="番地処理" localSheetId="0">#REF!</definedName>
    <definedName name="番地処理">#REF!</definedName>
    <definedName name="盤" localSheetId="0">#REF!</definedName>
    <definedName name="盤">#REF!</definedName>
    <definedName name="盤見積">#REF!</definedName>
    <definedName name="盤類">#REF!</definedName>
    <definedName name="盤労L1">#REF!</definedName>
    <definedName name="盤労L2">#REF!</definedName>
    <definedName name="盤労LP1">#REF!</definedName>
    <definedName name="盤労P1">#REF!</definedName>
    <definedName name="盤労PR">#REF!</definedName>
    <definedName name="盤労務">#REF!</definedName>
    <definedName name="比MENU">#REF!</definedName>
    <definedName name="比P">#REF!</definedName>
    <definedName name="比印刷">#REF!</definedName>
    <definedName name="比印刷ﾒﾆｭｰ">#REF!</definedName>
    <definedName name="比較" localSheetId="0">[311]経!#REF!</definedName>
    <definedName name="比較">[312]経!#REF!</definedName>
    <definedName name="比較L1">[24]AV!#REF!</definedName>
    <definedName name="比較L2">[24]AV!#REF!</definedName>
    <definedName name="比較LP1">[24]AV!#REF!</definedName>
    <definedName name="比較P1">[24]AV!#REF!</definedName>
    <definedName name="比較PAS">[23]比較!$O$39</definedName>
    <definedName name="比較PR">[24]AV!#REF!</definedName>
    <definedName name="比較QB">[24]AV!#REF!</definedName>
    <definedName name="比較T1">[313]比較!#REF!</definedName>
    <definedName name="比較TV1">[24]AV!#REF!</definedName>
    <definedName name="比較TV2">[313]比較!#REF!</definedName>
    <definedName name="比較TV3">[313]比較!#REF!</definedName>
    <definedName name="比較総合盤" localSheetId="0">#REF!</definedName>
    <definedName name="比較総合盤">#REF!</definedName>
    <definedName name="比較標" localSheetId="0">[22]sheet!#REF!</definedName>
    <definedName name="比較標">[22]sheet!#REF!</definedName>
    <definedName name="比較表" localSheetId="0">#REF!</definedName>
    <definedName name="比較表">'[9]#REF'!$BH$17</definedName>
    <definedName name="比率表" localSheetId="0">#REF!</definedName>
    <definedName name="比率表">[314]比率表現!$A$1:$H$110</definedName>
    <definedName name="被覆銅管19.3" localSheetId="0">#REF!</definedName>
    <definedName name="被覆銅管19.3">#REF!</definedName>
    <definedName name="避雷器" localSheetId="0">#REF!</definedName>
    <definedName name="避雷器">#REF!</definedName>
    <definedName name="避雷針">#REF!</definedName>
    <definedName name="避雷針_2" localSheetId="0">#REF!</definedName>
    <definedName name="避雷針_2">'[82]校舎棟(対象内)'!#REF!</definedName>
    <definedName name="避雷針２" localSheetId="0">#REF!</definedName>
    <definedName name="避雷針２">#REF!</definedName>
    <definedName name="避雷針４" localSheetId="0">#REF!</definedName>
    <definedName name="避雷針４">#REF!</definedName>
    <definedName name="避雷設備" localSheetId="0">#REF!</definedName>
    <definedName name="避雷設備">#REF!</definedName>
    <definedName name="避雷設備__計">#REF!</definedName>
    <definedName name="避雷設備計">#REF!</definedName>
    <definedName name="非常ｺﾝｾﾝﾄ">#REF!</definedName>
    <definedName name="非常放送">#REF!</definedName>
    <definedName name="非表示">#REF!</definedName>
    <definedName name="非表示範囲">#REF!</definedName>
    <definedName name="非木解体諸率">#REF!</definedName>
    <definedName name="非木共率">#REF!</definedName>
    <definedName name="備考欄" localSheetId="0">#REF!</definedName>
    <definedName name="備考欄">[60]細目!#REF!</definedName>
    <definedName name="備考欄記入再選" localSheetId="0">#REF!</definedName>
    <definedName name="備考欄記入再選">[60]細目!#REF!</definedName>
    <definedName name="備考欄再入力" localSheetId="0">#REF!</definedName>
    <definedName name="備考欄再入力">[60]細目!#REF!</definedName>
    <definedName name="標準保存" localSheetId="0">#REF!</definedName>
    <definedName name="標準保存">#REF!</definedName>
    <definedName name="表01" localSheetId="0">#REF!</definedName>
    <definedName name="表01">'[9]#REF'!$B$21:$R$53</definedName>
    <definedName name="表1" localSheetId="0">#REF!</definedName>
    <definedName name="表1">'[9]#REF'!$B$21:$R$53</definedName>
    <definedName name="表10" localSheetId="0">#REF!</definedName>
    <definedName name="表10">'[9]#REF'!$B$381:$R$413</definedName>
    <definedName name="表11" localSheetId="0">#REF!</definedName>
    <definedName name="表11">'[9]#REF'!$B$421:$R$453</definedName>
    <definedName name="表12" localSheetId="0">#REF!</definedName>
    <definedName name="表12">'[9]#REF'!$B$461:$R$493</definedName>
    <definedName name="表13" localSheetId="0">#REF!</definedName>
    <definedName name="表13">'[9]#REF'!$B$501:$R$533</definedName>
    <definedName name="表14" localSheetId="0">#REF!</definedName>
    <definedName name="表14">'[9]#REF'!$B$541:$R$573</definedName>
    <definedName name="表15" localSheetId="0">#REF!</definedName>
    <definedName name="表15">'[9]#REF'!$B$581:$R$613</definedName>
    <definedName name="表16" localSheetId="0">#REF!</definedName>
    <definedName name="表16">'[9]#REF'!$B$621:$R$653</definedName>
    <definedName name="表2" localSheetId="0">#REF!</definedName>
    <definedName name="表2">'[9]#REF'!$B$61:$R$93</definedName>
    <definedName name="表21" localSheetId="0">#REF!</definedName>
    <definedName name="表21">'[9]#REF'!$AA$23:$AJ$53</definedName>
    <definedName name="表22" localSheetId="0">#REF!</definedName>
    <definedName name="表22">'[9]#REF'!$AA$63:$AJ$93</definedName>
    <definedName name="表23" localSheetId="0">#REF!</definedName>
    <definedName name="表23">'[9]#REF'!$AA$103:$AJ$133</definedName>
    <definedName name="表24" localSheetId="0">#REF!</definedName>
    <definedName name="表24">'[9]#REF'!$AA$143:$AJ$173</definedName>
    <definedName name="表25" localSheetId="0">#REF!</definedName>
    <definedName name="表25">'[9]#REF'!$AA$183:$AJ$213</definedName>
    <definedName name="表26" localSheetId="0">#REF!</definedName>
    <definedName name="表26">'[9]#REF'!$AA$223:$AJ$253</definedName>
    <definedName name="表27" localSheetId="0">#REF!</definedName>
    <definedName name="表27">'[9]#REF'!$AA$263:$AJ$293</definedName>
    <definedName name="表28" localSheetId="0">#REF!</definedName>
    <definedName name="表28">'[9]#REF'!$AA$303:$AJ$333</definedName>
    <definedName name="表29" localSheetId="0">#REF!</definedName>
    <definedName name="表29">'[9]#REF'!$AA$343:$AJ$373</definedName>
    <definedName name="表3" localSheetId="0">#REF!</definedName>
    <definedName name="表3">'[9]#REF'!$B$101:$R$133</definedName>
    <definedName name="表30" localSheetId="0">#REF!</definedName>
    <definedName name="表30">'[9]#REF'!$AA$383:$AJ$413</definedName>
    <definedName name="表31" localSheetId="0">#REF!</definedName>
    <definedName name="表31">'[9]#REF'!$AA$423:$AJ$453</definedName>
    <definedName name="表32" localSheetId="0">#REF!</definedName>
    <definedName name="表32">'[9]#REF'!$AA$463:$AJ$493</definedName>
    <definedName name="表33" localSheetId="0">#REF!</definedName>
    <definedName name="表33">'[9]#REF'!$AA$503:$AJ$533</definedName>
    <definedName name="表34" localSheetId="0">#REF!</definedName>
    <definedName name="表34">'[9]#REF'!$AA$543:$AJ$573</definedName>
    <definedName name="表35" localSheetId="0">#REF!</definedName>
    <definedName name="表35">'[9]#REF'!$AA$583:$AJ$613</definedName>
    <definedName name="表36" localSheetId="0">#REF!</definedName>
    <definedName name="表36">'[9]#REF'!$AA$623:$AJ$653</definedName>
    <definedName name="表4" localSheetId="0">#REF!</definedName>
    <definedName name="表4">'[9]#REF'!$B$141:$R$173</definedName>
    <definedName name="表5" localSheetId="0">#REF!</definedName>
    <definedName name="表5">'[9]#REF'!$B$181:$R$213</definedName>
    <definedName name="表6" localSheetId="0">#REF!</definedName>
    <definedName name="表6">'[9]#REF'!$B$221:$R$253</definedName>
    <definedName name="表7" localSheetId="0">#REF!</definedName>
    <definedName name="表7">'[9]#REF'!$B$261:$R$293</definedName>
    <definedName name="表8" localSheetId="0">#REF!</definedName>
    <definedName name="表8">'[9]#REF'!$B$301:$R$333</definedName>
    <definedName name="表9" localSheetId="0">#REF!</definedName>
    <definedName name="表9">'[9]#REF'!$B$341:$R$373</definedName>
    <definedName name="表紙">#N/A</definedName>
    <definedName name="表紙01" localSheetId="0">#REF!</definedName>
    <definedName name="表紙01">'[315]電気設備－安心院'!#REF!</definedName>
    <definedName name="表紙02" localSheetId="0">#REF!</definedName>
    <definedName name="表紙02">[261]名称マスター!#REF!</definedName>
    <definedName name="表紙2" localSheetId="0">#REF!</definedName>
    <definedName name="表紙2">#REF!</definedName>
    <definedName name="表紙Ａ" localSheetId="0">#REF!</definedName>
    <definedName name="表紙Ａ">#REF!</definedName>
    <definedName name="表紙A印刷">#REF!</definedName>
    <definedName name="表紙Ｂ">#REF!</definedName>
    <definedName name="表紙Ｂ印刷">#REF!</definedName>
    <definedName name="表紙END" localSheetId="0">[154]細目!#REF!</definedName>
    <definedName name="表紙END">[155]細目!#REF!</definedName>
    <definedName name="表紙タイトル" localSheetId="0">#REF!</definedName>
    <definedName name="表紙タイトル">#REF!</definedName>
    <definedName name="表紙印刷A" localSheetId="0">#REF!</definedName>
    <definedName name="表紙印刷A">#REF!</definedName>
    <definedName name="表紙伺">#N/A</definedName>
    <definedName name="表示" localSheetId="0">#REF!</definedName>
    <definedName name="表示">[150]設計書1!#REF!</definedName>
    <definedName name="表示1" localSheetId="0">[97]配管単価!#REF!</definedName>
    <definedName name="表示1">[98]配管単価!#REF!</definedName>
    <definedName name="表示消し" localSheetId="7">[316]!表示消し</definedName>
    <definedName name="表示消し" localSheetId="15">[316]!表示消し</definedName>
    <definedName name="表示消し" localSheetId="9">[316]!表示消し</definedName>
    <definedName name="表示消し" localSheetId="2">[316]!表示消し</definedName>
    <definedName name="表示消し" localSheetId="41">[316]!表示消し</definedName>
    <definedName name="表示消し" localSheetId="10">[316]!表示消し</definedName>
    <definedName name="表示消し" localSheetId="12">[316]!表示消し</definedName>
    <definedName name="表示消し" localSheetId="1">[316]!表示消し</definedName>
    <definedName name="表示消し" localSheetId="11">[316]!表示消し</definedName>
    <definedName name="表示消し" localSheetId="43">[316]!表示消し</definedName>
    <definedName name="表示消し" localSheetId="22">[316]!表示消し</definedName>
    <definedName name="表示消し" localSheetId="23">[316]!表示消し</definedName>
    <definedName name="表示消し" localSheetId="21">[316]!表示消し</definedName>
    <definedName name="表示消し" localSheetId="30">[316]!表示消し</definedName>
    <definedName name="表示消し" localSheetId="31">[316]!表示消し</definedName>
    <definedName name="表示消し" localSheetId="32">[316]!表示消し</definedName>
    <definedName name="表示消し" localSheetId="33">[316]!表示消し</definedName>
    <definedName name="表示消し" localSheetId="34">[316]!表示消し</definedName>
    <definedName name="表示消し" localSheetId="35">[316]!表示消し</definedName>
    <definedName name="表示消し" localSheetId="36">[316]!表示消し</definedName>
    <definedName name="表示消し" localSheetId="37">[316]!表示消し</definedName>
    <definedName name="表示消し" localSheetId="24">[316]!表示消し</definedName>
    <definedName name="表示消し" localSheetId="25">[316]!表示消し</definedName>
    <definedName name="表示消し" localSheetId="26">[316]!表示消し</definedName>
    <definedName name="表示消し" localSheetId="27">[316]!表示消し</definedName>
    <definedName name="表示消し" localSheetId="28">[316]!表示消し</definedName>
    <definedName name="表示消し" localSheetId="29">[316]!表示消し</definedName>
    <definedName name="表示消し" localSheetId="38">[316]!表示消し</definedName>
    <definedName name="表示消し" localSheetId="0">[317]!表示消し</definedName>
    <definedName name="表示消し" localSheetId="4">[316]!表示消し</definedName>
    <definedName name="表示消し" localSheetId="5">[316]!表示消し</definedName>
    <definedName name="表示消し" localSheetId="13">[316]!表示消し</definedName>
    <definedName name="表示消し" localSheetId="3">[316]!表示消し</definedName>
    <definedName name="表示消し" localSheetId="14">[316]!表示消し</definedName>
    <definedName name="表示消し" localSheetId="17">[316]!表示消し</definedName>
    <definedName name="表示消し" localSheetId="18">[316]!表示消し</definedName>
    <definedName name="表示消し" localSheetId="44">[316]!表示消し</definedName>
    <definedName name="表示消し" localSheetId="39">[316]!表示消し</definedName>
    <definedName name="表示消し" localSheetId="6">[316]!表示消し</definedName>
    <definedName name="表示消し" localSheetId="8">[316]!表示消し</definedName>
    <definedName name="表示消し">[316]!表示消し</definedName>
    <definedName name="表層区分" localSheetId="0">#REF!</definedName>
    <definedName name="表層区分">#REF!</definedName>
    <definedName name="表装区分" localSheetId="0">#REF!</definedName>
    <definedName name="表装区分">#REF!</definedName>
    <definedName name="表題" localSheetId="0">#REF!</definedName>
    <definedName name="表題">#REF!</definedName>
    <definedName name="表題ﾒﾆｭｰ">#REF!</definedName>
    <definedName name="表範囲">#REF!</definedName>
    <definedName name="病棟" localSheetId="0">[303]電気設備細目内訳!#REF!</definedName>
    <definedName name="病棟">[304]電気設備細目内訳!#REF!</definedName>
    <definedName name="不活性ガス" localSheetId="0">#REF!</definedName>
    <definedName name="不活性ガス">#REF!</definedName>
    <definedName name="不自由者" localSheetId="0">[303]電気設備細目内訳!#REF!</definedName>
    <definedName name="不自由者">[304]電気設備細目内訳!#REF!</definedName>
    <definedName name="不用土" localSheetId="0">#REF!</definedName>
    <definedName name="不用土">[247]細目内訳!#REF!</definedName>
    <definedName name="付加安全費２" localSheetId="0">[174]種目!$W$6:$AB$50</definedName>
    <definedName name="付加安全費２">[175]種目!$W$6:$AB$50</definedName>
    <definedName name="敷モルタル" localSheetId="0">#REF!</definedName>
    <definedName name="敷モルタル">[99]入力!$D$21</definedName>
    <definedName name="敷設方法" localSheetId="0">#REF!</definedName>
    <definedName name="敷設方法">#REF!</definedName>
    <definedName name="敷設方法２" localSheetId="0">#REF!</definedName>
    <definedName name="敷設方法２">#REF!</definedName>
    <definedName name="敷設方法３">#REF!</definedName>
    <definedName name="普通" localSheetId="0" hidden="1">{"'電灯ｺﾝｾﾝﾄ'!$C$88"}</definedName>
    <definedName name="普通" hidden="1">{"'電灯ｺﾝｾﾝﾄ'!$C$88"}</definedName>
    <definedName name="普通_" localSheetId="0">{"'電灯ｺﾝｾﾝﾄ'!$C$88"}</definedName>
    <definedName name="普通_">{"'電灯ｺﾝｾﾝﾄ'!$C$88"}</definedName>
    <definedName name="普通__1" localSheetId="0">{"'電灯ｺﾝｾﾝﾄ'!$C$88"}</definedName>
    <definedName name="普通__1">{"'電灯ｺﾝｾﾝﾄ'!$C$88"}</definedName>
    <definedName name="普通_1" localSheetId="0">{"'電灯ｺﾝｾﾝﾄ'!$C$88"}</definedName>
    <definedName name="普通_1">{"'電灯ｺﾝｾﾝﾄ'!$C$88"}</definedName>
    <definedName name="普通」" localSheetId="0" hidden="1">{"'電灯ｺﾝｾﾝﾄ'!$C$88"}</definedName>
    <definedName name="普通」" hidden="1">{"'電灯ｺﾝｾﾝﾄ'!$C$88"}</definedName>
    <definedName name="普通運転手">#REF!</definedName>
    <definedName name="普通教室" localSheetId="0" hidden="1">{"'電灯ｺﾝｾﾝﾄ'!$C$88"}</definedName>
    <definedName name="普通教室" hidden="1">{"'電灯ｺﾝｾﾝﾄ'!$C$88"}</definedName>
    <definedName name="普通教室_1" localSheetId="0">{"'電灯ｺﾝｾﾝﾄ'!$C$88"}</definedName>
    <definedName name="普通教室_1">{"'電灯ｺﾝｾﾝﾄ'!$C$88"}</definedName>
    <definedName name="普通作業員">#REF!</definedName>
    <definedName name="普通作業員単価">#REF!</definedName>
    <definedName name="普通作業員労務費">#REF!</definedName>
    <definedName name="負荷容量">#REF!</definedName>
    <definedName name="舞台" localSheetId="0" hidden="1">{"'電灯ｺﾝｾﾝﾄ'!$C$88"}</definedName>
    <definedName name="舞台" hidden="1">{"'電灯ｺﾝｾﾝﾄ'!$C$88"}</definedName>
    <definedName name="舞台照明" localSheetId="0" hidden="1">{"'電灯ｺﾝｾﾝﾄ'!$C$88"}</definedName>
    <definedName name="舞台照明" hidden="1">{"'電灯ｺﾝｾﾝﾄ'!$C$88"}</definedName>
    <definedName name="舞台照明_1" localSheetId="0">{"'電灯ｺﾝｾﾝﾄ'!$C$88"}</definedName>
    <definedName name="舞台照明_1">{"'電灯ｺﾝｾﾝﾄ'!$C$88"}</definedName>
    <definedName name="部位">#REF!</definedName>
    <definedName name="部屋寸法">#REF!</definedName>
    <definedName name="部屋名">#REF!</definedName>
    <definedName name="部品見出し">#N/A</definedName>
    <definedName name="部分印刷" localSheetId="0">[80]表紙!#REF!</definedName>
    <definedName name="部分印刷">[81]表紙!#REF!</definedName>
    <definedName name="部分印刷実行" localSheetId="0">#REF!</definedName>
    <definedName name="部分印刷実行">#REF!</definedName>
    <definedName name="風雨" localSheetId="0" hidden="1">{"'電灯ｺﾝｾﾝﾄ'!$C$88"}</definedName>
    <definedName name="風雨" hidden="1">{"'電灯ｺﾝｾﾝﾄ'!$C$88"}</definedName>
    <definedName name="風雨_1" localSheetId="0">{"'電灯ｺﾝｾﾝﾄ'!$C$88"}</definedName>
    <definedName name="風雨_1">{"'電灯ｺﾝｾﾝﾄ'!$C$88"}</definedName>
    <definedName name="複P">#REF!</definedName>
    <definedName name="複印刷">#REF!</definedName>
    <definedName name="複印刷ﾒﾆｭｰ">#REF!</definedName>
    <definedName name="複合" localSheetId="0" hidden="1">{"'電灯ｺﾝｾﾝﾄ'!$C$88"}</definedName>
    <definedName name="複合" hidden="1">{"'電灯ｺﾝｾﾝﾄ'!$C$88"}</definedName>
    <definedName name="複合_1" localSheetId="0">{"'電灯ｺﾝｾﾝﾄ'!$C$88"}</definedName>
    <definedName name="複合_1">{"'電灯ｺﾝｾﾝﾄ'!$C$88"}</definedName>
    <definedName name="複合1">#REF!</definedName>
    <definedName name="複合2">#REF!</definedName>
    <definedName name="複合3">#REF!</definedName>
    <definedName name="複合4">#REF!</definedName>
    <definedName name="複合MENU">#REF!</definedName>
    <definedName name="複合工費E">#REF!</definedName>
    <definedName name="複合工費M">#REF!</definedName>
    <definedName name="複合単価">#REF!</definedName>
    <definedName name="複合単価計算">#REF!</definedName>
    <definedName name="複合単価表">#REF!</definedName>
    <definedName name="複合単価表9ﾃﾚﾋﾞ" localSheetId="0" hidden="1">{"'電灯ｺﾝｾﾝﾄ'!$C$88"}</definedName>
    <definedName name="複合単価表9ﾃﾚﾋﾞ" hidden="1">{"'電灯ｺﾝｾﾝﾄ'!$C$88"}</definedName>
    <definedName name="複合単価表9ﾃﾚﾋﾞ_1" localSheetId="0">{"'電灯ｺﾝｾﾝﾄ'!$C$88"}</definedName>
    <definedName name="複合単価表9ﾃﾚﾋﾞ_1">{"'電灯ｺﾝｾﾝﾄ'!$C$88"}</definedName>
    <definedName name="複合撤去">[235]H10ｺｰﾄﾞ!$A$3:$F$3800</definedName>
    <definedName name="複合表" localSheetId="0">#REF!</definedName>
    <definedName name="複合表">#REF!</definedName>
    <definedName name="複写範囲" localSheetId="0">#REF!</definedName>
    <definedName name="複写範囲">#REF!</definedName>
    <definedName name="複単" localSheetId="0">#REF!</definedName>
    <definedName name="複単">#REF!</definedName>
    <definedName name="複単1">#REF!</definedName>
    <definedName name="複単基準">#REF!</definedName>
    <definedName name="複単数式">#REF!</definedName>
    <definedName name="複単撤去">#REF!</definedName>
    <definedName name="複単物">#REF!</definedName>
    <definedName name="物価" localSheetId="0">[162]A.建築!#REF!</definedName>
    <definedName name="物価">[163]A.建築!#REF!</definedName>
    <definedName name="物価版" localSheetId="0">#REF!</definedName>
    <definedName name="物価版">#REF!</definedName>
    <definedName name="物件所在地" localSheetId="0">#REF!</definedName>
    <definedName name="物件所在地">#REF!</definedName>
    <definedName name="分割" localSheetId="7">[318]!分割</definedName>
    <definedName name="分割" localSheetId="15">[318]!分割</definedName>
    <definedName name="分割" localSheetId="9">[318]!分割</definedName>
    <definedName name="分割" localSheetId="2">[318]!分割</definedName>
    <definedName name="分割" localSheetId="41">[318]!分割</definedName>
    <definedName name="分割" localSheetId="10">[318]!分割</definedName>
    <definedName name="分割" localSheetId="12">[318]!分割</definedName>
    <definedName name="分割" localSheetId="1">[318]!分割</definedName>
    <definedName name="分割" localSheetId="11">[318]!分割</definedName>
    <definedName name="分割" localSheetId="43">[318]!分割</definedName>
    <definedName name="分割" localSheetId="22">[318]!分割</definedName>
    <definedName name="分割" localSheetId="23">[318]!分割</definedName>
    <definedName name="分割" localSheetId="21">[318]!分割</definedName>
    <definedName name="分割" localSheetId="30">[318]!分割</definedName>
    <definedName name="分割" localSheetId="31">[318]!分割</definedName>
    <definedName name="分割" localSheetId="32">[318]!分割</definedName>
    <definedName name="分割" localSheetId="33">[318]!分割</definedName>
    <definedName name="分割" localSheetId="34">[318]!分割</definedName>
    <definedName name="分割" localSheetId="35">[318]!分割</definedName>
    <definedName name="分割" localSheetId="36">[318]!分割</definedName>
    <definedName name="分割" localSheetId="37">[318]!分割</definedName>
    <definedName name="分割" localSheetId="24">[318]!分割</definedName>
    <definedName name="分割" localSheetId="25">[318]!分割</definedName>
    <definedName name="分割" localSheetId="26">[318]!分割</definedName>
    <definedName name="分割" localSheetId="27">[318]!分割</definedName>
    <definedName name="分割" localSheetId="28">[318]!分割</definedName>
    <definedName name="分割" localSheetId="29">[318]!分割</definedName>
    <definedName name="分割" localSheetId="38">[318]!分割</definedName>
    <definedName name="分割" localSheetId="0">[319]!分割</definedName>
    <definedName name="分割" localSheetId="4">[318]!分割</definedName>
    <definedName name="分割" localSheetId="5">[318]!分割</definedName>
    <definedName name="分割" localSheetId="13">[318]!分割</definedName>
    <definedName name="分割" localSheetId="3">[318]!分割</definedName>
    <definedName name="分割" localSheetId="14">[318]!分割</definedName>
    <definedName name="分割" localSheetId="17">[318]!分割</definedName>
    <definedName name="分割" localSheetId="18">[318]!分割</definedName>
    <definedName name="分割" localSheetId="44">[318]!分割</definedName>
    <definedName name="分割" localSheetId="39">[318]!分割</definedName>
    <definedName name="分割" localSheetId="6">[318]!分割</definedName>
    <definedName name="分割" localSheetId="8">[318]!分割</definedName>
    <definedName name="分割">[318]!分割</definedName>
    <definedName name="分割解除" localSheetId="7">[211]!分割解除</definedName>
    <definedName name="分割解除" localSheetId="15">[211]!分割解除</definedName>
    <definedName name="分割解除" localSheetId="9">[211]!分割解除</definedName>
    <definedName name="分割解除" localSheetId="2">[211]!分割解除</definedName>
    <definedName name="分割解除" localSheetId="41">[211]!分割解除</definedName>
    <definedName name="分割解除" localSheetId="10">[211]!分割解除</definedName>
    <definedName name="分割解除" localSheetId="12">[211]!分割解除</definedName>
    <definedName name="分割解除" localSheetId="1">[211]!分割解除</definedName>
    <definedName name="分割解除" localSheetId="11">[211]!分割解除</definedName>
    <definedName name="分割解除" localSheetId="43">[211]!分割解除</definedName>
    <definedName name="分割解除" localSheetId="22">[211]!分割解除</definedName>
    <definedName name="分割解除" localSheetId="23">[211]!分割解除</definedName>
    <definedName name="分割解除" localSheetId="21">[211]!分割解除</definedName>
    <definedName name="分割解除" localSheetId="30">[211]!分割解除</definedName>
    <definedName name="分割解除" localSheetId="31">[211]!分割解除</definedName>
    <definedName name="分割解除" localSheetId="32">[211]!分割解除</definedName>
    <definedName name="分割解除" localSheetId="33">[211]!分割解除</definedName>
    <definedName name="分割解除" localSheetId="34">[211]!分割解除</definedName>
    <definedName name="分割解除" localSheetId="35">[211]!分割解除</definedName>
    <definedName name="分割解除" localSheetId="36">[211]!分割解除</definedName>
    <definedName name="分割解除" localSheetId="37">[211]!分割解除</definedName>
    <definedName name="分割解除" localSheetId="24">[211]!分割解除</definedName>
    <definedName name="分割解除" localSheetId="25">[211]!分割解除</definedName>
    <definedName name="分割解除" localSheetId="26">[211]!分割解除</definedName>
    <definedName name="分割解除" localSheetId="27">[211]!分割解除</definedName>
    <definedName name="分割解除" localSheetId="28">[211]!分割解除</definedName>
    <definedName name="分割解除" localSheetId="29">[211]!分割解除</definedName>
    <definedName name="分割解除" localSheetId="38">[211]!分割解除</definedName>
    <definedName name="分割解除" localSheetId="0">[212]!分割解除</definedName>
    <definedName name="分割解除" localSheetId="4">[211]!分割解除</definedName>
    <definedName name="分割解除" localSheetId="5">[211]!分割解除</definedName>
    <definedName name="分割解除" localSheetId="13">[211]!分割解除</definedName>
    <definedName name="分割解除" localSheetId="3">[211]!分割解除</definedName>
    <definedName name="分割解除" localSheetId="14">[211]!分割解除</definedName>
    <definedName name="分割解除" localSheetId="17">[211]!分割解除</definedName>
    <definedName name="分割解除" localSheetId="18">[211]!分割解除</definedName>
    <definedName name="分割解除" localSheetId="44">[211]!分割解除</definedName>
    <definedName name="分割解除" localSheetId="39">[211]!分割解除</definedName>
    <definedName name="分割解除" localSheetId="6">[211]!分割解除</definedName>
    <definedName name="分割解除" localSheetId="8">[211]!分割解除</definedName>
    <definedName name="分割解除">[211]!分割解除</definedName>
    <definedName name="分電盤" localSheetId="0">#REF!</definedName>
    <definedName name="分電盤">#REF!</definedName>
    <definedName name="分電盤基礎" localSheetId="0">[320]内訳経費!#REF!</definedName>
    <definedName name="分電盤基礎">[320]内訳経費!#REF!</definedName>
    <definedName name="分類" localSheetId="0">#REF!</definedName>
    <definedName name="分類">#REF!</definedName>
    <definedName name="分類1" localSheetId="0">#REF!</definedName>
    <definedName name="分類1">#REF!</definedName>
    <definedName name="分類2" localSheetId="0">#REF!</definedName>
    <definedName name="分類2">#REF!</definedName>
    <definedName name="分類表示">#REF!</definedName>
    <definedName name="分類表示1">#REF!</definedName>
    <definedName name="分類表示2">#REF!</definedName>
    <definedName name="並列">#REF!</definedName>
    <definedName name="並列C">#REF!</definedName>
    <definedName name="並列CD">#REF!</definedName>
    <definedName name="並列D">#REF!</definedName>
    <definedName name="米代" localSheetId="0">[173]設計書1!#REF!</definedName>
    <definedName name="米代">[150]設計書1!#REF!</definedName>
    <definedName name="頁枚数" localSheetId="0">[80]表紙!#REF!</definedName>
    <definedName name="頁枚数">[81]表紙!#REF!</definedName>
    <definedName name="壁" localSheetId="0">#REF!</definedName>
    <definedName name="壁">#REF!</definedName>
    <definedName name="壁厚選定" localSheetId="0">#REF!</definedName>
    <definedName name="壁厚選定">#REF!</definedName>
    <definedName name="別A701耐震補強土工事" localSheetId="0">#REF!</definedName>
    <definedName name="別A701耐震補強土工事">#REF!</definedName>
    <definedName name="別A702基礎補強">#REF!</definedName>
    <definedName name="別A703基礎補強">#REF!</definedName>
    <definedName name="別A704基礎補強">#REF!</definedName>
    <definedName name="別A705基礎補強">#REF!</definedName>
    <definedName name="別A706基礎補強">#REF!</definedName>
    <definedName name="別A707基礎補強">#REF!</definedName>
    <definedName name="別A708基礎補強">#REF!</definedName>
    <definedName name="別A709基礎補強">#REF!</definedName>
    <definedName name="別A710基礎補強">#REF!</definedName>
    <definedName name="別A711基礎補強">#REF!</definedName>
    <definedName name="別A712基礎補強">#REF!</definedName>
    <definedName name="別A713基礎補強">#REF!</definedName>
    <definedName name="別A714壁増打補強">#REF!</definedName>
    <definedName name="別A715壁増打補強">#REF!</definedName>
    <definedName name="別A716壁増打補強">#REF!</definedName>
    <definedName name="別A717壁増打補強">#REF!</definedName>
    <definedName name="別A718壁増打補強">#REF!</definedName>
    <definedName name="別A719壁増打補強">#REF!</definedName>
    <definedName name="別A720壁増打補強">#REF!</definedName>
    <definedName name="別A721壁増打補強">#REF!</definedName>
    <definedName name="別A722壁増打補強">#REF!</definedName>
    <definedName name="別A723壁増打補強">#REF!</definedName>
    <definedName name="別A724壁増打補強">#REF!</definedName>
    <definedName name="別A725壁開口塞改修">#REF!</definedName>
    <definedName name="別A726壁開口塞改修">#REF!</definedName>
    <definedName name="別A727壁開口塞改修">#REF!</definedName>
    <definedName name="別A728壁開口塞改修">#REF!</definedName>
    <definedName name="別A729壁開口塞改修">#REF!</definedName>
    <definedName name="別A730壁開口新設改修">#REF!</definedName>
    <definedName name="別A731壁開口新設改修">#REF!</definedName>
    <definedName name="別A732壁開口拡大改修">#REF!</definedName>
    <definedName name="別A733壁開口拡大改修">#REF!</definedName>
    <definedName name="別A734壁開口拡大改修">#REF!</definedName>
    <definedName name="別A735雑壁改修">#REF!</definedName>
    <definedName name="別A736雑壁改修">#REF!</definedName>
    <definedName name="別A737雑壁改修">#REF!</definedName>
    <definedName name="別A738雑壁改修">#REF!</definedName>
    <definedName name="別A739雑床改修">#REF!</definedName>
    <definedName name="別A740雑床改修">#REF!</definedName>
    <definedName name="別A741雑床改修">#REF!</definedName>
    <definedName name="別A742雑床改修">#REF!</definedName>
    <definedName name="別A743鉄骨筋違補強">#REF!</definedName>
    <definedName name="別A744鉄骨筋違補強">#REF!</definedName>
    <definedName name="別A745鉄骨筋違補強">#REF!</definedName>
    <definedName name="別A746鉄骨筋違補強">#REF!</definedName>
    <definedName name="別A747鉄骨筋違補強">#REF!</definedName>
    <definedName name="別A748鉄骨筋違補強">#REF!</definedName>
    <definedName name="別A749鉄骨筋違補強">#REF!</definedName>
    <definedName name="別A750鉄骨筋違補強">#REF!</definedName>
    <definedName name="別A751鉄骨筋違補強">#REF!</definedName>
    <definedName name="別A752鉄骨筋違補強">#REF!</definedName>
    <definedName name="別A753鉄骨筋違補強">#REF!</definedName>
    <definedName name="別A754鉄骨筋違補強">#REF!</definedName>
    <definedName name="別A755鉄骨筋違補強">#REF!</definedName>
    <definedName name="別A756鉄骨筋違補強">#REF!</definedName>
    <definedName name="別A757鉄骨筋違補強">#REF!</definedName>
    <definedName name="別A758鉄骨筋違補強">#REF!</definedName>
    <definedName name="別A759鉄骨筋違補強">#REF!</definedName>
    <definedName name="別A760鉄骨筋違補強">#REF!</definedName>
    <definedName name="別A761鉄骨筋違補強">#REF!</definedName>
    <definedName name="別A762鉄骨筋違補強">#REF!</definedName>
    <definedName name="別A763鉄骨筋違補強">#REF!</definedName>
    <definedName name="別A764鉄骨筋違補強">#REF!</definedName>
    <definedName name="別A765鉄骨筋違補強">#REF!</definedName>
    <definedName name="別A766鉄骨柱補強">#REF!</definedName>
    <definedName name="別A767鉄骨屋根筋違改修">#REF!</definedName>
    <definedName name="別A768鉄骨壁筋違改修">#REF!</definedName>
    <definedName name="別紙" localSheetId="0">[321]表紙!$A$2:$A$11</definedName>
    <definedName name="別紙">[322]表紙!$A$2:$A$11</definedName>
    <definedName name="別紙明細" localSheetId="0">#REF!</definedName>
    <definedName name="別紙明細">#REF!</definedName>
    <definedName name="別内" localSheetId="0">#REF!</definedName>
    <definedName name="別内">#REF!</definedName>
    <definedName name="別表A" localSheetId="0">#REF!</definedName>
    <definedName name="別表A">#REF!</definedName>
    <definedName name="変圧器名称" localSheetId="0">#REF!</definedName>
    <definedName name="変圧器名称">#REF!</definedName>
    <definedName name="変換">#REF!</definedName>
    <definedName name="変更">#REF!</definedName>
    <definedName name="変更の有無">[323]判別シート!$B$12</definedName>
    <definedName name="変更価格" localSheetId="0">#REF!</definedName>
    <definedName name="変更価格">#REF!</definedName>
    <definedName name="変更後" localSheetId="0">#REF!</definedName>
    <definedName name="変更後">[324]直接工事小計!#REF!</definedName>
    <definedName name="変更合計金額" localSheetId="0">#REF!</definedName>
    <definedName name="変更合計金額">#REF!</definedName>
    <definedName name="変更消費税" localSheetId="0">#REF!</definedName>
    <definedName name="変更消費税">#REF!</definedName>
    <definedName name="変更電気">#REF!</definedName>
    <definedName name="変更名前" hidden="1">'[325]配管-1'!#REF!</definedName>
    <definedName name="変更名前２" hidden="1">'[325]配管-1'!#REF!</definedName>
    <definedName name="変更名前３" hidden="1">'[325]配管-1'!#REF!</definedName>
    <definedName name="変更名前４" hidden="1">'[325]配管-1'!#REF!</definedName>
    <definedName name="変更名前５" hidden="1">'[325]配管-1'!#REF!</definedName>
    <definedName name="変更名前６" hidden="1">'[325]配管-1'!#REF!</definedName>
    <definedName name="変数1">#N/A</definedName>
    <definedName name="変数2">#N/A</definedName>
    <definedName name="変電設備計" localSheetId="0">#REF!</definedName>
    <definedName name="変電設備計">#REF!</definedName>
    <definedName name="編集ﾒﾆｭｰ" localSheetId="0">#REF!</definedName>
    <definedName name="編集ﾒﾆｭｰ">#REF!</definedName>
    <definedName name="弁" localSheetId="0">全体大項目!弁</definedName>
    <definedName name="弁">[0]!弁</definedName>
    <definedName name="保温" localSheetId="0">#REF!</definedName>
    <definedName name="保温">#REF!</definedName>
    <definedName name="保温AA" localSheetId="0" hidden="1">[219]見積比較!#REF!</definedName>
    <definedName name="保温AA" hidden="1">[37]見積比較!#REF!</definedName>
    <definedName name="保温ｵﾌｾｯﾄ" localSheetId="0">#REF!</definedName>
    <definedName name="保温ｵﾌｾｯﾄ">#REF!</definedName>
    <definedName name="保温工" localSheetId="0">#REF!</definedName>
    <definedName name="保温工">#REF!</definedName>
    <definedName name="保温工事" localSheetId="0" hidden="1">{#N/A,#N/A,FALSE,"EDIT_W"}</definedName>
    <definedName name="保温工事" hidden="1">{#N/A,#N/A,FALSE,"EDIT_W"}</definedName>
    <definedName name="保温単価" localSheetId="0" hidden="1">{#N/A,#N/A,FALSE,"EDIT_W"}</definedName>
    <definedName name="保温単価" hidden="1">{#N/A,#N/A,FALSE,"EDIT_W"}</definedName>
    <definedName name="保護?" localSheetId="0">#REF!</definedName>
    <definedName name="保護?">#REF!</definedName>
    <definedName name="保護??" localSheetId="0">#REF!</definedName>
    <definedName name="保護??">#REF!</definedName>
    <definedName name="保存" localSheetId="0">#REF!</definedName>
    <definedName name="保存">#REF!</definedName>
    <definedName name="保存GO">#REF!</definedName>
    <definedName name="保存GOR">#REF!</definedName>
    <definedName name="保存ﾌｧｲﾙ名">#REF!</definedName>
    <definedName name="舗装">#REF!</definedName>
    <definedName name="舗装単価">#REF!</definedName>
    <definedName name="舗装単価表" localSheetId="0">[326]単価表!#REF!</definedName>
    <definedName name="舗装単価表">[327]単価表!#REF!</definedName>
    <definedName name="歩掛" localSheetId="0">#REF!</definedName>
    <definedName name="歩掛">[328]歩掛!$B$3:$E$77</definedName>
    <definedName name="歩道工事" localSheetId="0">#REF!</definedName>
    <definedName name="歩道工事">#REF!</definedName>
    <definedName name="補助材料費E" localSheetId="0">#REF!</definedName>
    <definedName name="補助材料費E">#REF!</definedName>
    <definedName name="補助材料費M">#REF!</definedName>
    <definedName name="補助材料費率E" localSheetId="0">[226]補助材料!#REF!</definedName>
    <definedName name="補助材料費率E">[227]補助材料!#REF!</definedName>
    <definedName name="補正率※１" localSheetId="0">#REF!</definedName>
    <definedName name="補正率※１">#REF!</definedName>
    <definedName name="補正率※２" localSheetId="0">#REF!</definedName>
    <definedName name="補正率※２">#REF!</definedName>
    <definedName name="放送" localSheetId="0" hidden="1">{"'電灯ｺﾝｾﾝﾄ'!$C$88"}</definedName>
    <definedName name="放送" hidden="1">{"'電灯ｺﾝｾﾝﾄ'!$C$88"}</definedName>
    <definedName name="放送_1" localSheetId="0">{"'電灯ｺﾝｾﾝﾄ'!$C$88"}</definedName>
    <definedName name="放送_1">{"'電灯ｺﾝｾﾝﾄ'!$C$88"}</definedName>
    <definedName name="放送_2" localSheetId="0">#REF!</definedName>
    <definedName name="放送_2">'[82]校舎棟(対象内)'!#REF!</definedName>
    <definedName name="放送２" localSheetId="0" hidden="1">{"'電灯ｺﾝｾﾝﾄ'!$C$88"}</definedName>
    <definedName name="放送２">#REF!</definedName>
    <definedName name="放送3" localSheetId="0" hidden="1">{"'電灯ｺﾝｾﾝﾄ'!$C$88"}</definedName>
    <definedName name="放送3" hidden="1">{"'電灯ｺﾝｾﾝﾄ'!$C$88"}</definedName>
    <definedName name="放送４">#REF!</definedName>
    <definedName name="放送機器" localSheetId="0" hidden="1">{"'電灯ｺﾝｾﾝﾄ'!$C$88"}</definedName>
    <definedName name="放送機器" hidden="1">{"'電灯ｺﾝｾﾝﾄ'!$C$88"}</definedName>
    <definedName name="放送機器_1" localSheetId="0">{"'電灯ｺﾝｾﾝﾄ'!$C$88"}</definedName>
    <definedName name="放送機器_1">{"'電灯ｺﾝｾﾝﾄ'!$C$88"}</definedName>
    <definedName name="棒はmm" localSheetId="0" hidden="1">{"'電灯ｺﾝｾﾝﾄ'!$C$88"}</definedName>
    <definedName name="棒はmm" hidden="1">{"'電灯ｺﾝｾﾝﾄ'!$C$88"}</definedName>
    <definedName name="棒はmm_1" localSheetId="0">{"'電灯ｺﾝｾﾝﾄ'!$C$88"}</definedName>
    <definedName name="棒はmm_1">{"'電灯ｺﾝｾﾝﾄ'!$C$88"}</definedName>
    <definedName name="防火戸">#REF!</definedName>
    <definedName name="防火戸_2" localSheetId="0">#REF!</definedName>
    <definedName name="防火戸_2">'[82]校舎棟(対象内)'!#REF!</definedName>
    <definedName name="防火戸２" localSheetId="0">#REF!</definedName>
    <definedName name="防火戸２">#REF!</definedName>
    <definedName name="防火戸４" localSheetId="0">#REF!</definedName>
    <definedName name="防火戸４">#REF!</definedName>
    <definedName name="防災電気設備計" localSheetId="0">#REF!</definedName>
    <definedName name="防災電気設備計">#REF!</definedName>
    <definedName name="防災盤">#REF!</definedName>
    <definedName name="防錆h">#REF!</definedName>
    <definedName name="防錆v">#REF!</definedName>
    <definedName name="防除センター" localSheetId="0">#REF!</definedName>
    <definedName name="防除センター">[329]内訳!#REF!</definedName>
    <definedName name="防食" localSheetId="0">'[330]代価（保温）'!$A$1:$V$35</definedName>
    <definedName name="防食">'[331]代価（保温）'!$A$1:$V$35</definedName>
    <definedName name="防水">#N/A</definedName>
    <definedName name="防水_共用" localSheetId="0">#REF!</definedName>
    <definedName name="防水_共用">#REF!</definedName>
    <definedName name="防水1" localSheetId="0">#REF!</definedName>
    <definedName name="防水1">#REF!</definedName>
    <definedName name="防水1_共用" localSheetId="0">#REF!</definedName>
    <definedName name="防水1_共用">#REF!</definedName>
    <definedName name="防水ﾓﾙﾀﾙ">#REF!</definedName>
    <definedName name="防水工">#REF!</definedName>
    <definedName name="防水工事" localSheetId="0">#REF!</definedName>
    <definedName name="防水工事">#REF!</definedName>
    <definedName name="防水工事小計" localSheetId="0">'[46]設計書(内渡付)'!$I$377</definedName>
    <definedName name="防水工事小計">'[47]設計書(内渡付)'!$I$377</definedName>
    <definedName name="防犯" localSheetId="0" hidden="1">{"'電灯ｺﾝｾﾝﾄ'!$C$88"}</definedName>
    <definedName name="防犯" hidden="1">{"'電灯ｺﾝｾﾝﾄ'!$C$88"}</definedName>
    <definedName name="防犯_1" localSheetId="0">{"'電灯ｺﾝｾﾝﾄ'!$C$88"}</definedName>
    <definedName name="防犯_1">{"'電灯ｺﾝｾﾝﾄ'!$C$88"}</definedName>
    <definedName name="防犯4" localSheetId="0" hidden="1">{"'電灯ｺﾝｾﾝﾄ'!$C$88"}</definedName>
    <definedName name="防犯4" hidden="1">{"'電灯ｺﾝｾﾝﾄ'!$C$88"}</definedName>
    <definedName name="防犯4_1" localSheetId="0">{"'電灯ｺﾝｾﾝﾄ'!$C$88"}</definedName>
    <definedName name="防犯4_1">{"'電灯ｺﾝｾﾝﾄ'!$C$88"}</definedName>
    <definedName name="防犯ITV" localSheetId="0" hidden="1">{"'電灯ｺﾝｾﾝﾄ'!$C$88"}</definedName>
    <definedName name="防犯ITV" hidden="1">{"'電灯ｺﾝｾﾝﾄ'!$C$88"}</definedName>
    <definedName name="防犯ITV_1" localSheetId="0">{"'電灯ｺﾝｾﾝﾄ'!$C$88"}</definedName>
    <definedName name="防犯ITV_1">{"'電灯ｺﾝｾﾝﾄ'!$C$88"}</definedName>
    <definedName name="防犯ITV設備" localSheetId="0" hidden="1">{"'電灯ｺﾝｾﾝﾄ'!$C$88"}</definedName>
    <definedName name="防犯ITV設備" hidden="1">{"'電灯ｺﾝｾﾝﾄ'!$C$88"}</definedName>
    <definedName name="防犯ITV設備_1" localSheetId="0">{"'電灯ｺﾝｾﾝﾄ'!$C$88"}</definedName>
    <definedName name="防犯ITV設備_1">{"'電灯ｺﾝｾﾝﾄ'!$C$88"}</definedName>
    <definedName name="防犯設備工事">#REF!</definedName>
    <definedName name="本管接続">#REF!</definedName>
    <definedName name="本工事内訳" localSheetId="0">#REF!</definedName>
    <definedName name="本工事内訳">#REF!</definedName>
    <definedName name="本工事内訳印刷">#REF!</definedName>
    <definedName name="本工事費" localSheetId="0">#REF!</definedName>
    <definedName name="本工事費">#REF!</definedName>
    <definedName name="本工事費算定" localSheetId="0">#REF!</definedName>
    <definedName name="本工事費算定">#REF!</definedName>
    <definedName name="本数">#REF!</definedName>
    <definedName name="埋止h">#REF!</definedName>
    <definedName name="埋止v">#REF!</definedName>
    <definedName name="埋分h">#REF!</definedName>
    <definedName name="埋分v">#REF!</definedName>
    <definedName name="埋戻し_機械">#REF!</definedName>
    <definedName name="埋戻し_人力">#REF!</definedName>
    <definedName name="桝">#REF!</definedName>
    <definedName name="桝集計" localSheetId="0">#REF!</definedName>
    <definedName name="桝集計">'[43]#REF'!#REF!</definedName>
    <definedName name="桝内法" localSheetId="0">#REF!</definedName>
    <definedName name="桝内法">#REF!</definedName>
    <definedName name="桝内法２" localSheetId="0">#REF!</definedName>
    <definedName name="桝内法２">[194]桝配管データ!$B$4:$F$11</definedName>
    <definedName name="桝類" localSheetId="0" hidden="1">[90]複器!#REF!</definedName>
    <definedName name="桝類" hidden="1">[91]複器!#REF!</definedName>
    <definedName name="末尾追加" localSheetId="0">#REF!</definedName>
    <definedName name="末尾追加">#REF!</definedName>
    <definedName name="未完成" localSheetId="0">#REF!</definedName>
    <definedName name="未完成">#REF!</definedName>
    <definedName name="無し" localSheetId="0">#REF!</definedName>
    <definedName name="無し">[214]細目!#REF!</definedName>
    <definedName name="無筋・1㎡以下" localSheetId="0">#REF!</definedName>
    <definedName name="無筋・1㎡以下">#REF!</definedName>
    <definedName name="名称" localSheetId="0">[266]Sheet1!$A$1:$A$62</definedName>
    <definedName name="名称">#REF!</definedName>
    <definedName name="名称_1" localSheetId="0">[332]Sheet1!$A$1:$A$62</definedName>
    <definedName name="名称_1">[333]Sheet1!$A$1:$A$62</definedName>
    <definedName name="名称一覧" localSheetId="0">#REF!</definedName>
    <definedName name="名称一覧">[166]名称マスター!$B$2:$T$2</definedName>
    <definedName name="名称選択" localSheetId="0">全体大項目!名称選択</definedName>
    <definedName name="名称選択">#N/A</definedName>
    <definedName name="名前" localSheetId="0">[220]細目!#REF!</definedName>
    <definedName name="名前">[221]細目!#REF!</definedName>
    <definedName name="明細６" localSheetId="0">[226]直接材料!#REF!</definedName>
    <definedName name="明細６">[227]直接材料!#REF!</definedName>
    <definedName name="明細７" localSheetId="0">[226]直接材料!#REF!</definedName>
    <definedName name="明細７">[227]直接材料!#REF!</definedName>
    <definedName name="明細コピー" localSheetId="0">#REF!</definedName>
    <definedName name="明細コピー">#REF!</definedName>
    <definedName name="明細プ0" localSheetId="0">#REF!</definedName>
    <definedName name="明細プ0">#REF!</definedName>
    <definedName name="明細プ0_1" localSheetId="0">#REF!</definedName>
    <definedName name="明細プ0_1">#REF!</definedName>
    <definedName name="明細プ1">#REF!</definedName>
    <definedName name="明細プ1_1">#REF!</definedName>
    <definedName name="明細プ2">#REF!</definedName>
    <definedName name="明細プ2_1">#REF!</definedName>
    <definedName name="明細プ3">#REF!</definedName>
    <definedName name="明細プ3_1">#REF!</definedName>
    <definedName name="明細プ4">#REF!</definedName>
    <definedName name="明細プ4_1">#REF!</definedName>
    <definedName name="明細プ5">#REF!</definedName>
    <definedName name="明細プ5_1">#REF!</definedName>
    <definedName name="明細プ6">#REF!</definedName>
    <definedName name="明細プ6_1">#REF!</definedName>
    <definedName name="明細プ7">#REF!</definedName>
    <definedName name="明細プ7_1">#REF!</definedName>
    <definedName name="明細プ8">#REF!</definedName>
    <definedName name="明細プ8_1">#REF!</definedName>
    <definedName name="明細印刷0">#REF!</definedName>
    <definedName name="明細印刷0_1">#REF!</definedName>
    <definedName name="明細印刷1">#REF!</definedName>
    <definedName name="明細印刷1_1">#REF!</definedName>
    <definedName name="明細印刷2">#REF!</definedName>
    <definedName name="明細印刷2_1">#REF!</definedName>
    <definedName name="明細印刷3">#REF!</definedName>
    <definedName name="明細印刷3_1">#REF!</definedName>
    <definedName name="明細印刷4">#REF!</definedName>
    <definedName name="明細印刷4_1">#REF!</definedName>
    <definedName name="明細印刷5">#REF!</definedName>
    <definedName name="明細印刷5_1">#REF!</definedName>
    <definedName name="明細印刷6">#REF!</definedName>
    <definedName name="明細印刷6_1">#REF!</definedName>
    <definedName name="明細印刷7">#REF!</definedName>
    <definedName name="明細印刷7_1">#REF!</definedName>
    <definedName name="明細印刷8">#REF!</definedName>
    <definedName name="明細印刷8_1">#REF!</definedName>
    <definedName name="明細確認" localSheetId="0">#REF!</definedName>
    <definedName name="明細確認">[241]建具画面!明細確認</definedName>
    <definedName name="明細行" localSheetId="0">#REF!</definedName>
    <definedName name="明細行">#REF!</definedName>
    <definedName name="明細書1" localSheetId="0">#REF!</definedName>
    <definedName name="明細書1">#REF!</definedName>
    <definedName name="明細書1_1" localSheetId="0">#REF!</definedName>
    <definedName name="明細書1_1">#REF!</definedName>
    <definedName name="明細頭出" localSheetId="0">#REF!</definedName>
    <definedName name="明細頭出">[241]建具画面!明細頭出</definedName>
    <definedName name="模型" localSheetId="0">#REF!</definedName>
    <definedName name="模型">[198]入力ｼｰﾄ!#REF!</definedName>
    <definedName name="木" localSheetId="0">#REF!</definedName>
    <definedName name="木">#REF!</definedName>
    <definedName name="木1" localSheetId="0">#REF!</definedName>
    <definedName name="木1">#REF!</definedName>
    <definedName name="木共率">#REF!</definedName>
    <definedName name="木建">#REF!</definedName>
    <definedName name="木建1">#REF!</definedName>
    <definedName name="木建2">#REF!</definedName>
    <definedName name="木工事">#N/A</definedName>
    <definedName name="木工事小計" localSheetId="0">'[46]設計書(内渡付)'!$I$467</definedName>
    <definedName name="木工事小計">'[47]設計書(内渡付)'!$I$467</definedName>
    <definedName name="木柵雑詳細" localSheetId="0">#REF!</definedName>
    <definedName name="木柵雑詳細">#REF!</definedName>
    <definedName name="木製建具ー計" localSheetId="0">'[46]設計書(内渡付)'!$I$629</definedName>
    <definedName name="木製建具ー計">'[47]設計書(内渡付)'!$I$629</definedName>
    <definedName name="野田" localSheetId="0" hidden="1">{#N/A,#N/A,FALSE,"内訳書";#N/A,#N/A,FALSE,"見積比較表";#N/A,#N/A,FALSE,"複合単価";#N/A,#N/A,FALSE,"拾出表"}</definedName>
    <definedName name="野田" hidden="1">{#N/A,#N/A,FALSE,"内訳書";#N/A,#N/A,FALSE,"見積比較表";#N/A,#N/A,FALSE,"複合単価";#N/A,#N/A,FALSE,"拾出表"}</definedName>
    <definedName name="野田女子" localSheetId="0" hidden="1">{#N/A,#N/A,FALSE,"内訳書";#N/A,#N/A,FALSE,"見積比較表";#N/A,#N/A,FALSE,"複合単価";#N/A,#N/A,FALSE,"拾出表"}</definedName>
    <definedName name="野田女子" hidden="1">{#N/A,#N/A,FALSE,"内訳書";#N/A,#N/A,FALSE,"見積比較表";#N/A,#N/A,FALSE,"複合単価";#N/A,#N/A,FALSE,"拾出表"}</definedName>
    <definedName name="野田表" localSheetId="0" hidden="1">{#N/A,#N/A,FALSE,"内訳書";#N/A,#N/A,FALSE,"見積比較表";#N/A,#N/A,FALSE,"複合単価";#N/A,#N/A,FALSE,"拾出表"}</definedName>
    <definedName name="野田表" hidden="1">{#N/A,#N/A,FALSE,"内訳書";#N/A,#N/A,FALSE,"見積比較表";#N/A,#N/A,FALSE,"複合単価";#N/A,#N/A,FALSE,"拾出表"}</definedName>
    <definedName name="矢板長2" localSheetId="0">[334]軽量工事日数!#REF!</definedName>
    <definedName name="矢板長2">[106]軽量工事日数!#REF!</definedName>
    <definedName name="矢板長2.5" localSheetId="0">[334]軽量工事日数!#REF!</definedName>
    <definedName name="矢板長2.5">[106]軽量工事日数!#REF!</definedName>
    <definedName name="矢板長3" localSheetId="0">[334]軽量工事日数!#REF!</definedName>
    <definedName name="矢板長3">[106]軽量工事日数!#REF!</definedName>
    <definedName name="矢板長3.5" localSheetId="0">[334]軽量工事日数!#REF!</definedName>
    <definedName name="矢板長3.5">[106]軽量工事日数!#REF!</definedName>
    <definedName name="矢板長4" localSheetId="0">[334]軽量工事日数!#REF!</definedName>
    <definedName name="矢板長4">[106]軽量工事日数!#REF!</definedName>
    <definedName name="輸送" localSheetId="0">#REF!</definedName>
    <definedName name="輸送">#REF!</definedName>
    <definedName name="輸送費２" localSheetId="0" hidden="1">#REF!</definedName>
    <definedName name="輸送費２" hidden="1">#REF!</definedName>
    <definedName name="輸送費E" localSheetId="0">#REF!</definedName>
    <definedName name="輸送費E">#REF!</definedName>
    <definedName name="輸送費M">#REF!</definedName>
    <definedName name="有筋・1㎡以下">#REF!</definedName>
    <definedName name="有無YN">#REF!</definedName>
    <definedName name="誘導" localSheetId="0" hidden="1">{"'電灯ｺﾝｾﾝﾄ'!$C$88"}</definedName>
    <definedName name="誘導" hidden="1">{"'電灯ｺﾝｾﾝﾄ'!$C$88"}</definedName>
    <definedName name="誘導_1" localSheetId="0">{"'電灯ｺﾝｾﾝﾄ'!$C$88"}</definedName>
    <definedName name="誘導_1">{"'電灯ｺﾝｾﾝﾄ'!$C$88"}</definedName>
    <definedName name="誘導放送設備" localSheetId="0" hidden="1">{"'電灯ｺﾝｾﾝﾄ'!$C$88"}</definedName>
    <definedName name="誘導放送設備" hidden="1">{"'電灯ｺﾝｾﾝﾄ'!$C$88"}</definedName>
    <definedName name="誘導放送設備_1" localSheetId="0">{"'電灯ｺﾝｾﾝﾄ'!$C$88"}</definedName>
    <definedName name="誘導放送設備_1">{"'電灯ｺﾝｾﾝﾄ'!$C$88"}</definedName>
    <definedName name="予定価格調書">#REF!</definedName>
    <definedName name="余幅">#REF!</definedName>
    <definedName name="余幅２" localSheetId="0">#REF!</definedName>
    <definedName name="余幅２">[194]桝配管データ!$C$17:$E$18</definedName>
    <definedName name="容積品" localSheetId="0">#REF!</definedName>
    <definedName name="容積品">#REF!</definedName>
    <definedName name="容積品１" localSheetId="0">#REF!</definedName>
    <definedName name="容積品１">#REF!</definedName>
    <definedName name="容量" localSheetId="0">#REF!</definedName>
    <definedName name="容量">#REF!</definedName>
    <definedName name="様式1号">#REF!</definedName>
    <definedName name="様式2号">#REF!</definedName>
    <definedName name="様式3号">#REF!</definedName>
    <definedName name="溶接工">#REF!</definedName>
    <definedName name="溶接工２">#REF!</definedName>
    <definedName name="溶接工３">#REF!</definedName>
    <definedName name="溶接工４">#REF!</definedName>
    <definedName name="溶接工単価">#REF!</definedName>
    <definedName name="用材林" localSheetId="0" hidden="1">{"'電灯ｺﾝｾﾝﾄ'!$C$88"}</definedName>
    <definedName name="用材林" hidden="1">{"'電灯ｺﾝｾﾝﾄ'!$C$88"}</definedName>
    <definedName name="用紙">#REF!</definedName>
    <definedName name="用紙上下">#REF!</definedName>
    <definedName name="利用法">#REF!</definedName>
    <definedName name="履行期間" localSheetId="0">#REF!</definedName>
    <definedName name="履行期間">[198]入力ｼｰﾄ!#REF!</definedName>
    <definedName name="理学部さく井設" localSheetId="0">#REF!</definedName>
    <definedName name="理学部さく井設">#REF!</definedName>
    <definedName name="理学部屋外設備" localSheetId="0">#REF!</definedName>
    <definedName name="理学部屋外設備">#REF!</definedName>
    <definedName name="離島リスト" localSheetId="0">#REF!</definedName>
    <definedName name="離島リスト">#REF!</definedName>
    <definedName name="離島区分">#REF!</definedName>
    <definedName name="離島調整比率">#REF!</definedName>
    <definedName name="率" localSheetId="0">'[124]複合 (電線管)'!$T$32</definedName>
    <definedName name="率">'[125]複合 (電線管)'!$T$32</definedName>
    <definedName name="流入ゲート" localSheetId="0">#REF!</definedName>
    <definedName name="流入ゲート">#REF!</definedName>
    <definedName name="梁" localSheetId="0">#REF!</definedName>
    <definedName name="梁">#REF!</definedName>
    <definedName name="領収書" localSheetId="0">#REF!</definedName>
    <definedName name="領収書">#REF!</definedName>
    <definedName name="例">#REF!</definedName>
    <definedName name="冷却塔">#REF!</definedName>
    <definedName name="冷暖房">#REF!</definedName>
    <definedName name="冷暖房_1">#REF!</definedName>
    <definedName name="冷媒" localSheetId="0">#REF!</definedName>
    <definedName name="冷媒">[335]冷媒!$B$5:$T$6</definedName>
    <definedName name="冷媒継手" localSheetId="0">#REF!</definedName>
    <definedName name="冷媒継手">[335]冷媒!$B$9:$T$10</definedName>
    <definedName name="冷媒雑材料" localSheetId="0">#REF!</definedName>
    <definedName name="冷媒雑材料">[335]冷媒!$B$13:$T$14</definedName>
    <definedName name="冷媒支持金物" localSheetId="0">#REF!</definedName>
    <definedName name="冷媒支持金物">[335]冷媒!$B$17:$T$18</definedName>
    <definedName name="冷媒配管" localSheetId="0">[176]Sheet1!#REF!</definedName>
    <definedName name="冷媒配管">[177]Sheet1!#REF!</definedName>
    <definedName name="冷媒配管工" localSheetId="0">#REF!</definedName>
    <definedName name="冷媒配管工">[335]冷媒!$B$21:$T$22</definedName>
    <definedName name="冷媒列" localSheetId="0">#REF!</definedName>
    <definedName name="冷媒列">[335]冷媒!$B$2:$T$3</definedName>
    <definedName name="連続再入力" localSheetId="0">#REF!</definedName>
    <definedName name="連続再入力">[60]細目!#REF!</definedName>
    <definedName name="連続入力" localSheetId="0">#REF!</definedName>
    <definedName name="連続入力">[60]細目!#REF!</definedName>
    <definedName name="連続入力終" localSheetId="0">#REF!</definedName>
    <definedName name="連続入力終">[60]細目!#REF!</definedName>
    <definedName name="路盤" localSheetId="0">#REF!</definedName>
    <definedName name="路盤">#REF!</definedName>
    <definedName name="露止h" localSheetId="0">#REF!</definedName>
    <definedName name="露止h">#REF!</definedName>
    <definedName name="露止v" localSheetId="0">#REF!</definedName>
    <definedName name="露止v">#REF!</definedName>
    <definedName name="露出ﾎﾞｯｸｽ">#REF!</definedName>
    <definedName name="露分h">#REF!</definedName>
    <definedName name="露分v">#REF!</definedName>
    <definedName name="労務">#REF!</definedName>
    <definedName name="労務単価" localSheetId="0">#REF!</definedName>
    <definedName name="労務単価">[336]Sheet1!$B$2</definedName>
    <definedName name="労務単価入力欄" localSheetId="0">#REF!</definedName>
    <definedName name="労務単価入力欄">#REF!</definedName>
    <definedName name="労務単価表" localSheetId="0">#REF!</definedName>
    <definedName name="労務単価表">#REF!</definedName>
    <definedName name="労務費" localSheetId="0">#REF!</definedName>
    <definedName name="労務費">17600</definedName>
    <definedName name="労務費計" localSheetId="0">#REF!</definedName>
    <definedName name="労務費計">#REF!</definedName>
    <definedName name="労務費小額" localSheetId="0">#REF!</definedName>
    <definedName name="労務費小額">#REF!</definedName>
    <definedName name="老人福祉センター太陽光発電" localSheetId="0">[106]軽量工事日数!#REF!</definedName>
    <definedName name="老人福祉センター太陽光発電">[106]軽量工事日数!#REF!</definedName>
    <definedName name="老人福祉センター太陽光発電設備" localSheetId="0">[337]本工事内訳表!#REF!</definedName>
    <definedName name="老人福祉センター太陽光発電設備">[337]本工事内訳表!#REF!</definedName>
    <definedName name="老人福祉センター太陽光発電設備設置他工事" localSheetId="0">#REF!</definedName>
    <definedName name="老人福祉センター太陽光発電設備設置他工事">#REF!</definedName>
    <definedName name="枠">#N/A</definedName>
    <definedName name="腕金" localSheetId="0">#REF!</definedName>
    <definedName name="腕金">#REF!</definedName>
    <definedName name="濾過" localSheetId="0">#REF!</definedName>
    <definedName name="濾過">#REF!</definedName>
    <definedName name="ー" localSheetId="0">#REF!</definedName>
    <definedName name="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25" l="1"/>
  <c r="D54" i="23"/>
  <c r="D56" i="23"/>
  <c r="D58" i="23"/>
  <c r="G510" i="60" l="1"/>
  <c r="G508" i="60"/>
  <c r="G506" i="60"/>
  <c r="G504" i="60"/>
  <c r="G502" i="60"/>
  <c r="G492" i="60"/>
  <c r="G490" i="60"/>
  <c r="G349" i="60"/>
  <c r="G306" i="60"/>
  <c r="G263" i="60"/>
  <c r="G248" i="60"/>
  <c r="G205" i="60"/>
  <c r="G203" i="60"/>
  <c r="G162" i="60"/>
  <c r="G134" i="60"/>
  <c r="A88" i="60"/>
  <c r="A45" i="60"/>
  <c r="G1108" i="59"/>
  <c r="G1106" i="59"/>
  <c r="G1104" i="59"/>
  <c r="G1102" i="59"/>
  <c r="G1100" i="59"/>
  <c r="G1065" i="59"/>
  <c r="G1022" i="59"/>
  <c r="G1020" i="59"/>
  <c r="G938" i="59"/>
  <c r="G936" i="59"/>
  <c r="G934" i="59"/>
  <c r="G932" i="59"/>
  <c r="G850" i="59"/>
  <c r="G848" i="59"/>
  <c r="G846" i="59"/>
  <c r="G844" i="59"/>
  <c r="G842" i="59"/>
  <c r="G840" i="59"/>
  <c r="G807" i="59"/>
  <c r="G805" i="59"/>
  <c r="G803" i="59"/>
  <c r="G801" i="59"/>
  <c r="G799" i="59"/>
  <c r="G797" i="59"/>
  <c r="G721" i="59"/>
  <c r="G719" i="59"/>
  <c r="G717" i="59"/>
  <c r="G715" i="59"/>
  <c r="G713" i="59"/>
  <c r="G711" i="59"/>
  <c r="G709" i="59"/>
  <c r="G707" i="59"/>
  <c r="G705" i="59"/>
  <c r="G703" i="59"/>
  <c r="G701" i="59"/>
  <c r="G689" i="59"/>
  <c r="G635" i="59"/>
  <c r="G633" i="59"/>
  <c r="G631" i="59"/>
  <c r="G629" i="59"/>
  <c r="G627" i="59"/>
  <c r="G625" i="59"/>
  <c r="G623" i="59"/>
  <c r="G621" i="59"/>
  <c r="G619" i="59"/>
  <c r="G617" i="59"/>
  <c r="G592" i="59"/>
  <c r="G590" i="59"/>
  <c r="G588" i="59"/>
  <c r="G586" i="59"/>
  <c r="G584" i="59"/>
  <c r="G582" i="59"/>
  <c r="G580" i="59"/>
  <c r="G578" i="59"/>
  <c r="G576" i="59"/>
  <c r="G553" i="59"/>
  <c r="G551" i="59"/>
  <c r="G549" i="59"/>
  <c r="G547" i="59"/>
  <c r="G545" i="59"/>
  <c r="G543" i="59"/>
  <c r="G541" i="59"/>
  <c r="G539" i="59"/>
  <c r="G537" i="59"/>
  <c r="G463" i="59"/>
  <c r="G461" i="59"/>
  <c r="G459" i="59"/>
  <c r="G457" i="59"/>
  <c r="G455" i="59"/>
  <c r="G453" i="59"/>
  <c r="G451" i="59"/>
  <c r="G449" i="59"/>
  <c r="G420" i="59"/>
  <c r="G418" i="59"/>
  <c r="G416" i="59"/>
  <c r="G414" i="59"/>
  <c r="G412" i="59"/>
  <c r="G410" i="59"/>
  <c r="G408" i="59"/>
  <c r="G406" i="59"/>
  <c r="G404" i="59"/>
  <c r="G402" i="59"/>
  <c r="G400" i="59"/>
  <c r="G291" i="59"/>
  <c r="G289" i="59"/>
  <c r="G287" i="59"/>
  <c r="G205" i="59"/>
  <c r="G203" i="59"/>
  <c r="G201" i="59"/>
  <c r="G199" i="59"/>
  <c r="G162" i="59"/>
  <c r="G134" i="59"/>
  <c r="G125" i="59"/>
  <c r="G123" i="59"/>
  <c r="G121" i="59"/>
  <c r="G119" i="59"/>
  <c r="G117" i="59"/>
  <c r="G115" i="59"/>
  <c r="G113" i="59"/>
  <c r="G111" i="59"/>
  <c r="G109" i="59"/>
  <c r="G107" i="59"/>
  <c r="G105" i="59"/>
  <c r="G103" i="59"/>
  <c r="G101" i="59"/>
  <c r="G99" i="59"/>
  <c r="G97" i="59"/>
  <c r="G41" i="57"/>
  <c r="H129" i="54"/>
  <c r="F111" i="54"/>
  <c r="G111" i="54" s="1"/>
  <c r="F109" i="54"/>
  <c r="G109" i="54" s="1"/>
  <c r="F107" i="54"/>
  <c r="G107" i="54" s="1"/>
  <c r="F105" i="54"/>
  <c r="G105" i="54" s="1"/>
  <c r="F103" i="54"/>
  <c r="G103" i="54" s="1"/>
  <c r="F101" i="54"/>
  <c r="G101" i="54" s="1"/>
  <c r="J99" i="54"/>
  <c r="F99" i="54" s="1"/>
  <c r="G99" i="54" s="1"/>
  <c r="F11" i="44"/>
  <c r="G123" i="37"/>
  <c r="G125" i="54" l="1"/>
  <c r="G512" i="60"/>
  <c r="F56" i="8" l="1"/>
  <c r="D189" i="3" l="1"/>
  <c r="F119" i="25"/>
  <c r="F117" i="25"/>
  <c r="F113" i="25"/>
  <c r="F111" i="25"/>
  <c r="F109" i="25"/>
  <c r="D52" i="11" l="1"/>
  <c r="D50" i="11"/>
  <c r="G443" i="10" l="1"/>
  <c r="F273" i="8"/>
  <c r="F318" i="3"/>
  <c r="D185" i="15"/>
  <c r="D146" i="15"/>
  <c r="D142" i="15"/>
  <c r="D105" i="15"/>
  <c r="D107" i="15"/>
  <c r="G111" i="15"/>
  <c r="G154" i="15"/>
  <c r="G441" i="10"/>
  <c r="G62" i="15"/>
  <c r="G68" i="15"/>
  <c r="G70" i="15"/>
  <c r="G236" i="15"/>
  <c r="G240" i="15"/>
  <c r="G267" i="15"/>
  <c r="D15" i="12"/>
  <c r="D13" i="12"/>
  <c r="G29" i="12"/>
  <c r="F320" i="3"/>
  <c r="F324" i="3"/>
  <c r="F275" i="3"/>
  <c r="G275" i="3" s="1"/>
  <c r="F277" i="3"/>
  <c r="G277" i="3" s="1"/>
  <c r="F279" i="3"/>
  <c r="G279" i="3" s="1"/>
  <c r="G287" i="3"/>
  <c r="G486" i="3"/>
  <c r="G488" i="3"/>
  <c r="G437" i="3"/>
  <c r="G426" i="3"/>
  <c r="D375" i="3"/>
  <c r="D377" i="3"/>
  <c r="D95" i="3"/>
  <c r="D97" i="3"/>
  <c r="D99" i="3"/>
  <c r="D105" i="3"/>
  <c r="D107" i="3"/>
  <c r="D109" i="3"/>
  <c r="D111" i="3"/>
  <c r="D115" i="3"/>
  <c r="F52" i="3"/>
  <c r="F54" i="3"/>
  <c r="F9" i="3" s="1"/>
  <c r="F56" i="3"/>
  <c r="D21" i="9"/>
  <c r="F115" i="25"/>
  <c r="G7" i="13"/>
  <c r="F156" i="8"/>
  <c r="F234" i="8"/>
  <c r="D52" i="23"/>
  <c r="G308" i="3"/>
  <c r="F248" i="8"/>
  <c r="F78" i="8" s="1"/>
  <c r="F62" i="8"/>
  <c r="F179" i="8"/>
  <c r="F162" i="8"/>
  <c r="F205" i="8"/>
  <c r="F224" i="8"/>
  <c r="F484" i="3"/>
  <c r="F115" i="20"/>
  <c r="F164" i="8"/>
  <c r="F148" i="8"/>
  <c r="F136" i="8"/>
  <c r="F181" i="8"/>
  <c r="F222" i="8"/>
  <c r="F74" i="8"/>
  <c r="F146" i="8"/>
  <c r="F60" i="8"/>
  <c r="F66" i="8"/>
  <c r="F111" i="8"/>
  <c r="F322" i="3"/>
  <c r="F138" i="8"/>
  <c r="F58" i="8"/>
  <c r="F246" i="8"/>
  <c r="F316" i="3"/>
  <c r="F267" i="8"/>
  <c r="F113" i="8"/>
  <c r="F64" i="8"/>
  <c r="F265" i="8"/>
  <c r="F80" i="8" s="1"/>
  <c r="F50" i="8"/>
  <c r="F93" i="8"/>
  <c r="F238" i="8" l="1"/>
  <c r="F232" i="8"/>
  <c r="F199" i="8"/>
  <c r="F236" i="8"/>
  <c r="F230" i="8"/>
  <c r="F191" i="8"/>
  <c r="F99" i="8"/>
  <c r="F207" i="8"/>
  <c r="F72" i="8" s="1"/>
  <c r="F189" i="8"/>
  <c r="F13" i="3"/>
  <c r="F197" i="8"/>
  <c r="F70" i="8" s="1"/>
  <c r="F168" i="8"/>
  <c r="F76" i="8" l="1"/>
  <c r="F187" i="8"/>
  <c r="F68" i="8"/>
  <c r="F240" i="8"/>
  <c r="F275" i="8"/>
  <c r="F82" i="8" s="1"/>
  <c r="F11" i="8"/>
  <c r="F52" i="8"/>
  <c r="F54" i="8" l="1"/>
  <c r="F9" i="8" s="1"/>
  <c r="F10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Yuki Ogou</author>
  </authors>
  <commentList>
    <comment ref="F443" authorId="0" shapeId="0" xr:uid="{9226F4BA-F22A-4D9F-BBA6-DD84A5D1BEF2}">
      <text>
        <r>
          <rPr>
            <b/>
            <sz val="9"/>
            <color indexed="81"/>
            <rFont val="MS P ゴシック"/>
            <family val="3"/>
            <charset val="128"/>
          </rPr>
          <t xml:space="preserve">見積の単価にした方が安い
</t>
        </r>
      </text>
    </comment>
  </commentList>
</comments>
</file>

<file path=xl/sharedStrings.xml><?xml version="1.0" encoding="utf-8"?>
<sst xmlns="http://schemas.openxmlformats.org/spreadsheetml/2006/main" count="13141" uniqueCount="2929">
  <si>
    <t>名             称</t>
  </si>
  <si>
    <t>規  格・寸  法</t>
  </si>
  <si>
    <t>数   量</t>
  </si>
  <si>
    <t>単位</t>
  </si>
  <si>
    <t>単   価</t>
  </si>
  <si>
    <t>金     額</t>
  </si>
  <si>
    <t>備        考</t>
  </si>
  <si>
    <t/>
  </si>
  <si>
    <t>式</t>
    <phoneticPr fontId="3"/>
  </si>
  <si>
    <t>ａ.</t>
    <phoneticPr fontId="3"/>
  </si>
  <si>
    <t>直接仮設</t>
    <phoneticPr fontId="3"/>
  </si>
  <si>
    <t>ｂ.</t>
    <phoneticPr fontId="3"/>
  </si>
  <si>
    <t>土工</t>
    <phoneticPr fontId="3"/>
  </si>
  <si>
    <t>ｃ.</t>
    <phoneticPr fontId="3"/>
  </si>
  <si>
    <t>地業</t>
    <phoneticPr fontId="3"/>
  </si>
  <si>
    <t>ｄ.</t>
    <phoneticPr fontId="3"/>
  </si>
  <si>
    <t>鉄筋</t>
    <phoneticPr fontId="3"/>
  </si>
  <si>
    <t>ｅ.</t>
    <phoneticPr fontId="3"/>
  </si>
  <si>
    <t>コンクリート</t>
    <phoneticPr fontId="3"/>
  </si>
  <si>
    <t>ｆ.</t>
    <phoneticPr fontId="3"/>
  </si>
  <si>
    <t>型枠</t>
    <phoneticPr fontId="3"/>
  </si>
  <si>
    <t>ｇ.</t>
    <phoneticPr fontId="3"/>
  </si>
  <si>
    <t>ｈ.</t>
    <phoneticPr fontId="3"/>
  </si>
  <si>
    <t>防水</t>
    <phoneticPr fontId="3"/>
  </si>
  <si>
    <t>ｉ.</t>
    <phoneticPr fontId="3"/>
  </si>
  <si>
    <t>タイル</t>
    <phoneticPr fontId="3"/>
  </si>
  <si>
    <t>ｊ.</t>
    <phoneticPr fontId="3"/>
  </si>
  <si>
    <t>木</t>
    <phoneticPr fontId="3"/>
  </si>
  <si>
    <t>ｋ.</t>
    <phoneticPr fontId="3"/>
  </si>
  <si>
    <t>屋根及びとい</t>
    <phoneticPr fontId="3"/>
  </si>
  <si>
    <t>ｌ.</t>
    <phoneticPr fontId="3"/>
  </si>
  <si>
    <t>金属</t>
    <phoneticPr fontId="3"/>
  </si>
  <si>
    <t>ｍ.</t>
    <phoneticPr fontId="3"/>
  </si>
  <si>
    <t>左官</t>
    <phoneticPr fontId="3"/>
  </si>
  <si>
    <t>ｎ.</t>
    <phoneticPr fontId="3"/>
  </si>
  <si>
    <t>建具</t>
    <phoneticPr fontId="3"/>
  </si>
  <si>
    <t>ｏ.</t>
    <phoneticPr fontId="3"/>
  </si>
  <si>
    <t>塗装</t>
    <phoneticPr fontId="3"/>
  </si>
  <si>
    <t>ｐ.</t>
    <phoneticPr fontId="3"/>
  </si>
  <si>
    <t>内外装</t>
    <phoneticPr fontId="3"/>
  </si>
  <si>
    <t>ｑ.</t>
    <phoneticPr fontId="3"/>
  </si>
  <si>
    <t>ユニット及びその他</t>
    <phoneticPr fontId="3"/>
  </si>
  <si>
    <t>遣り方</t>
    <phoneticPr fontId="3"/>
  </si>
  <si>
    <t>墨出し</t>
    <phoneticPr fontId="3"/>
  </si>
  <si>
    <t>養生</t>
    <phoneticPr fontId="3"/>
  </si>
  <si>
    <t>整理清掃後片付け</t>
    <phoneticPr fontId="3"/>
  </si>
  <si>
    <t>外部足場</t>
    <phoneticPr fontId="3"/>
  </si>
  <si>
    <t>根切り</t>
    <phoneticPr fontId="3"/>
  </si>
  <si>
    <t>埋戻し</t>
    <phoneticPr fontId="3"/>
  </si>
  <si>
    <t>土工機運搬</t>
    <phoneticPr fontId="3"/>
  </si>
  <si>
    <t>基礎部</t>
    <phoneticPr fontId="3"/>
  </si>
  <si>
    <t>コンクリート打設手間</t>
    <phoneticPr fontId="3"/>
  </si>
  <si>
    <t>ポンプ圧送</t>
    <phoneticPr fontId="3"/>
  </si>
  <si>
    <t>普通合板型枠</t>
    <phoneticPr fontId="3"/>
  </si>
  <si>
    <t>型枠運搬</t>
    <phoneticPr fontId="3"/>
  </si>
  <si>
    <t>アルミニウム建具</t>
    <phoneticPr fontId="3"/>
  </si>
  <si>
    <t>箇所</t>
    <phoneticPr fontId="3"/>
  </si>
  <si>
    <t>アルミニウム建具（続き）</t>
    <phoneticPr fontId="3"/>
  </si>
  <si>
    <t>人工木材ﾃﾞｯｷ材張り</t>
  </si>
  <si>
    <t>カ所</t>
    <rPh sb="1" eb="2">
      <t>ショ</t>
    </rPh>
    <phoneticPr fontId="2"/>
  </si>
  <si>
    <t>（種目別内訳）</t>
    <rPh sb="1" eb="3">
      <t>シュモク</t>
    </rPh>
    <rPh sb="3" eb="4">
      <t>ベツ</t>
    </rPh>
    <rPh sb="4" eb="6">
      <t>ウチワケ</t>
    </rPh>
    <phoneticPr fontId="11"/>
  </si>
  <si>
    <t>（科目別内訳）</t>
    <rPh sb="1" eb="3">
      <t>カモク</t>
    </rPh>
    <rPh sb="3" eb="4">
      <t>ベツ</t>
    </rPh>
    <rPh sb="4" eb="6">
      <t>ウチワケ</t>
    </rPh>
    <phoneticPr fontId="11"/>
  </si>
  <si>
    <t>（細目別内訳）</t>
    <rPh sb="1" eb="3">
      <t>サイモク</t>
    </rPh>
    <rPh sb="3" eb="4">
      <t>ベツ</t>
    </rPh>
    <rPh sb="4" eb="6">
      <t>ウチワケ</t>
    </rPh>
    <phoneticPr fontId="11"/>
  </si>
  <si>
    <t xml:space="preserve">            計</t>
  </si>
  <si>
    <t>式</t>
  </si>
  <si>
    <t>Ⅰ</t>
  </si>
  <si>
    <t>Ⅱ</t>
  </si>
  <si>
    <t>ｑ.</t>
  </si>
  <si>
    <t>ユニット及びその他</t>
  </si>
  <si>
    <t>H=1200 W=2500</t>
  </si>
  <si>
    <t>箇所</t>
  </si>
  <si>
    <t>ｍ</t>
  </si>
  <si>
    <t>個</t>
  </si>
  <si>
    <t>路面標示用塗料</t>
  </si>
  <si>
    <t>区画線</t>
  </si>
  <si>
    <t>文字「軽」</t>
  </si>
  <si>
    <t>（別紙明細）</t>
    <rPh sb="1" eb="5">
      <t>ベッシメイサイ</t>
    </rPh>
    <phoneticPr fontId="11"/>
  </si>
  <si>
    <t>直 接 工 事 費</t>
  </si>
  <si>
    <t>カ所</t>
  </si>
  <si>
    <t>4+4枚引分け折戸</t>
  </si>
  <si>
    <t>ﾄｲﾚﾌﾞｰｽ</t>
    <phoneticPr fontId="2"/>
  </si>
  <si>
    <t>W630×H2000 枠見込み140</t>
    <rPh sb="11" eb="12">
      <t>ワク</t>
    </rPh>
    <rPh sb="12" eb="14">
      <t>ミコ</t>
    </rPh>
    <phoneticPr fontId="5"/>
  </si>
  <si>
    <t>W800×H2000 枠見込み140</t>
    <rPh sb="11" eb="12">
      <t>ワク</t>
    </rPh>
    <rPh sb="12" eb="14">
      <t>ミコ</t>
    </rPh>
    <phoneticPr fontId="5"/>
  </si>
  <si>
    <t>W900×H2000 枠見込み140</t>
    <rPh sb="11" eb="12">
      <t>ワク</t>
    </rPh>
    <rPh sb="12" eb="14">
      <t>ミコ</t>
    </rPh>
    <phoneticPr fontId="5"/>
  </si>
  <si>
    <t>W650×H2000 枠見込み140</t>
    <rPh sb="11" eb="12">
      <t>ワク</t>
    </rPh>
    <rPh sb="12" eb="14">
      <t>ミコ</t>
    </rPh>
    <phoneticPr fontId="5"/>
  </si>
  <si>
    <t>W1000×H2000 枠見込み140</t>
    <rPh sb="12" eb="13">
      <t>ワク</t>
    </rPh>
    <rPh sb="13" eb="15">
      <t>ミコ</t>
    </rPh>
    <phoneticPr fontId="5"/>
  </si>
  <si>
    <t>W2042×H1900×D40</t>
  </si>
  <si>
    <t>W3270×H1900×D40</t>
  </si>
  <si>
    <t>W3886×H1900×D40</t>
  </si>
  <si>
    <t>W2020×H1900×D40</t>
  </si>
  <si>
    <t>W9560×H1350×D17・30</t>
  </si>
  <si>
    <t>W2328×H1900×D40</t>
  </si>
  <si>
    <t>W8700×H1350×D17・30</t>
  </si>
  <si>
    <t>LD-1</t>
  </si>
  <si>
    <t>LD-2</t>
    <phoneticPr fontId="2"/>
  </si>
  <si>
    <t>LD-3</t>
    <phoneticPr fontId="2"/>
  </si>
  <si>
    <t>LD-4</t>
    <phoneticPr fontId="2"/>
  </si>
  <si>
    <t>LD-5</t>
    <phoneticPr fontId="2"/>
  </si>
  <si>
    <t>LD-6</t>
    <phoneticPr fontId="2"/>
  </si>
  <si>
    <t>LD-7</t>
    <phoneticPr fontId="2"/>
  </si>
  <si>
    <t>TB-1</t>
    <phoneticPr fontId="2"/>
  </si>
  <si>
    <t>TB-2</t>
    <phoneticPr fontId="2"/>
  </si>
  <si>
    <t>TB-3</t>
    <phoneticPr fontId="2"/>
  </si>
  <si>
    <t>TB-4</t>
    <phoneticPr fontId="2"/>
  </si>
  <si>
    <t>TB-5</t>
    <phoneticPr fontId="2"/>
  </si>
  <si>
    <t>TB-6</t>
    <phoneticPr fontId="2"/>
  </si>
  <si>
    <t>TB-7</t>
    <phoneticPr fontId="2"/>
  </si>
  <si>
    <t>式</t>
    <rPh sb="0" eb="1">
      <t>シキ</t>
    </rPh>
    <phoneticPr fontId="2"/>
  </si>
  <si>
    <t>表土すきとり</t>
  </si>
  <si>
    <t>表層 t=50 路盤 t=150</t>
  </si>
  <si>
    <t>材工共</t>
  </si>
  <si>
    <t>m3</t>
  </si>
  <si>
    <t>ﾀﾞﾝﾌﾟﾄﾗｯｸ</t>
    <phoneticPr fontId="2"/>
  </si>
  <si>
    <t>㎡</t>
  </si>
  <si>
    <t>基礎部</t>
    <rPh sb="0" eb="3">
      <t>キソブ</t>
    </rPh>
    <phoneticPr fontId="2"/>
  </si>
  <si>
    <t>普通合板型枠</t>
  </si>
  <si>
    <t>m3</t>
    <phoneticPr fontId="2"/>
  </si>
  <si>
    <t>Fc=18＋3-15-20N</t>
    <phoneticPr fontId="2"/>
  </si>
  <si>
    <t>コンクリート</t>
    <phoneticPr fontId="2"/>
  </si>
  <si>
    <t>異形鉄筋</t>
  </si>
  <si>
    <t>再生クラッシャラン</t>
  </si>
  <si>
    <t>砕石地業</t>
  </si>
  <si>
    <t>場内敷均し</t>
  </si>
  <si>
    <t>残土処分</t>
  </si>
  <si>
    <t>ｂ.</t>
  </si>
  <si>
    <t>ｃ.</t>
  </si>
  <si>
    <t>ｅ.</t>
  </si>
  <si>
    <t>（中科目別内訳）</t>
    <rPh sb="1" eb="2">
      <t>ナカ</t>
    </rPh>
    <rPh sb="2" eb="4">
      <t>カモク</t>
    </rPh>
    <rPh sb="4" eb="5">
      <t>ベツ</t>
    </rPh>
    <rPh sb="5" eb="7">
      <t>ウチワケ</t>
    </rPh>
    <phoneticPr fontId="11"/>
  </si>
  <si>
    <t>　建築工事</t>
    <rPh sb="3" eb="5">
      <t>コウジ</t>
    </rPh>
    <phoneticPr fontId="3"/>
  </si>
  <si>
    <t>　屋外附帯工事</t>
    <rPh sb="1" eb="3">
      <t>オクガイ</t>
    </rPh>
    <rPh sb="3" eb="5">
      <t>フタイ</t>
    </rPh>
    <phoneticPr fontId="2"/>
  </si>
  <si>
    <t>土工</t>
  </si>
  <si>
    <t>地業</t>
  </si>
  <si>
    <t>ｄ.</t>
  </si>
  <si>
    <t>鉄筋</t>
  </si>
  <si>
    <t>(1) 躯体</t>
  </si>
  <si>
    <t>(1) 躯体</t>
    <phoneticPr fontId="2"/>
  </si>
  <si>
    <t>コンクリート</t>
  </si>
  <si>
    <t>型枠</t>
  </si>
  <si>
    <t>(1) 外部</t>
  </si>
  <si>
    <t>(1) 外部</t>
    <rPh sb="4" eb="6">
      <t>ガイブ</t>
    </rPh>
    <phoneticPr fontId="2"/>
  </si>
  <si>
    <t>(2) 内部</t>
  </si>
  <si>
    <t>防水</t>
  </si>
  <si>
    <t>ｉ.</t>
  </si>
  <si>
    <t>タイル</t>
  </si>
  <si>
    <t>木</t>
  </si>
  <si>
    <t>屋根及びとい</t>
  </si>
  <si>
    <t>金属</t>
  </si>
  <si>
    <t>ｍ.</t>
  </si>
  <si>
    <t>左官</t>
  </si>
  <si>
    <t>建具</t>
  </si>
  <si>
    <t>(1) アルミニウム建具</t>
    <phoneticPr fontId="2"/>
  </si>
  <si>
    <t>(2) 木製建具</t>
    <phoneticPr fontId="2"/>
  </si>
  <si>
    <t>(3) シャッター</t>
    <phoneticPr fontId="2"/>
  </si>
  <si>
    <t>(4) 鋼製軽量建具</t>
  </si>
  <si>
    <t>塗装</t>
  </si>
  <si>
    <t>内外装</t>
  </si>
  <si>
    <t>枠組本足場手摺先行方式</t>
    <rPh sb="0" eb="2">
      <t>ワクグミ</t>
    </rPh>
    <rPh sb="2" eb="5">
      <t>ホンアシバ</t>
    </rPh>
    <rPh sb="5" eb="7">
      <t>テスリ</t>
    </rPh>
    <rPh sb="7" eb="9">
      <t>センコウ</t>
    </rPh>
    <rPh sb="9" eb="11">
      <t>ホウシキ</t>
    </rPh>
    <phoneticPr fontId="2"/>
  </si>
  <si>
    <t>建地幅900mm 存置6ヶ月</t>
    <rPh sb="0" eb="1">
      <t>タ</t>
    </rPh>
    <rPh sb="1" eb="3">
      <t>チハバ</t>
    </rPh>
    <rPh sb="9" eb="11">
      <t>ソンチ</t>
    </rPh>
    <rPh sb="13" eb="14">
      <t>ゲツ</t>
    </rPh>
    <phoneticPr fontId="2"/>
  </si>
  <si>
    <t>建地幅600mm 存置6ヶ月</t>
    <rPh sb="0" eb="1">
      <t>タ</t>
    </rPh>
    <rPh sb="1" eb="3">
      <t>チハバ</t>
    </rPh>
    <phoneticPr fontId="2"/>
  </si>
  <si>
    <t>㎡</t>
    <phoneticPr fontId="2"/>
  </si>
  <si>
    <t>単管一足足場</t>
    <rPh sb="0" eb="2">
      <t>タンカン</t>
    </rPh>
    <rPh sb="2" eb="3">
      <t>イチ</t>
    </rPh>
    <rPh sb="3" eb="4">
      <t>アシ</t>
    </rPh>
    <rPh sb="4" eb="6">
      <t>アシバ</t>
    </rPh>
    <phoneticPr fontId="2"/>
  </si>
  <si>
    <t>存置6ヶ月</t>
    <phoneticPr fontId="2"/>
  </si>
  <si>
    <t>安全手すり</t>
    <rPh sb="0" eb="2">
      <t>アンゼン</t>
    </rPh>
    <rPh sb="2" eb="3">
      <t>テ</t>
    </rPh>
    <phoneticPr fontId="2"/>
  </si>
  <si>
    <t>単管本足場用</t>
    <rPh sb="0" eb="5">
      <t>タンカンホンアシバ</t>
    </rPh>
    <rPh sb="5" eb="6">
      <t>ヨウ</t>
    </rPh>
    <phoneticPr fontId="2"/>
  </si>
  <si>
    <t>ｍ</t>
    <phoneticPr fontId="2"/>
  </si>
  <si>
    <t>防音シート張り　6ヶ月</t>
    <rPh sb="10" eb="11">
      <t>ゲツ</t>
    </rPh>
    <phoneticPr fontId="2"/>
  </si>
  <si>
    <t>垂直養生</t>
    <rPh sb="0" eb="4">
      <t>スイチョクヨウジョウ</t>
    </rPh>
    <phoneticPr fontId="2"/>
  </si>
  <si>
    <t>もふもふの砂場</t>
    <rPh sb="5" eb="7">
      <t>スナバ</t>
    </rPh>
    <phoneticPr fontId="5"/>
  </si>
  <si>
    <t>らせんﾃﾞｯｷ</t>
  </si>
  <si>
    <t>WD-2</t>
  </si>
  <si>
    <t>WD-3</t>
  </si>
  <si>
    <t>WD-4</t>
  </si>
  <si>
    <t>WD-5</t>
  </si>
  <si>
    <t>WD-6</t>
  </si>
  <si>
    <t>WD-7</t>
  </si>
  <si>
    <t>WD-8</t>
  </si>
  <si>
    <t>WD-9</t>
  </si>
  <si>
    <t>WD-10</t>
  </si>
  <si>
    <t>WD-11</t>
  </si>
  <si>
    <t>WD-12</t>
  </si>
  <si>
    <t>WD-13</t>
  </si>
  <si>
    <t>WD-14</t>
  </si>
  <si>
    <t>WD-15</t>
  </si>
  <si>
    <t>WD-16</t>
  </si>
  <si>
    <t>WD-17</t>
  </si>
  <si>
    <t>WD-18</t>
  </si>
  <si>
    <t>WD-19</t>
  </si>
  <si>
    <t>WD-20</t>
  </si>
  <si>
    <t>WD-21</t>
  </si>
  <si>
    <t>WD-22</t>
  </si>
  <si>
    <t>WD-23</t>
  </si>
  <si>
    <t>WD-24</t>
  </si>
  <si>
    <t>WD-25</t>
  </si>
  <si>
    <t>WD-26</t>
  </si>
  <si>
    <t>WD-27</t>
  </si>
  <si>
    <t>WD-28</t>
  </si>
  <si>
    <t>WD-30</t>
  </si>
  <si>
    <t>WD-31</t>
  </si>
  <si>
    <t>WD-32</t>
  </si>
  <si>
    <t>WW-1</t>
  </si>
  <si>
    <t>WW-2</t>
  </si>
  <si>
    <t>WW-3</t>
  </si>
  <si>
    <t>WW-4</t>
  </si>
  <si>
    <t>WW-5</t>
  </si>
  <si>
    <t>WW-6</t>
  </si>
  <si>
    <t>WW-7</t>
  </si>
  <si>
    <t>WW-8</t>
  </si>
  <si>
    <t>WW-9</t>
  </si>
  <si>
    <t>WW-10</t>
  </si>
  <si>
    <t>WW-11</t>
  </si>
  <si>
    <t>WW-12</t>
  </si>
  <si>
    <t>WW-13</t>
  </si>
  <si>
    <t>AD-3</t>
  </si>
  <si>
    <t>AD-4</t>
  </si>
  <si>
    <t>AD-5</t>
  </si>
  <si>
    <t>AD-6</t>
  </si>
  <si>
    <t>AD-8</t>
  </si>
  <si>
    <t>AD-9</t>
  </si>
  <si>
    <t>AD-11</t>
  </si>
  <si>
    <t>AD-12</t>
  </si>
  <si>
    <t>AD-13</t>
  </si>
  <si>
    <t>AD-14</t>
  </si>
  <si>
    <t>AD-15</t>
  </si>
  <si>
    <t>AD-16</t>
  </si>
  <si>
    <t>AD-1</t>
  </si>
  <si>
    <t>AW-14</t>
  </si>
  <si>
    <t>AW-15</t>
  </si>
  <si>
    <t>AW-16</t>
  </si>
  <si>
    <t>AW-17</t>
  </si>
  <si>
    <t>AW-18</t>
  </si>
  <si>
    <t>AW-19</t>
  </si>
  <si>
    <t>AW-20</t>
  </si>
  <si>
    <t>AW-21</t>
  </si>
  <si>
    <t>AW-22</t>
  </si>
  <si>
    <t>AW-23</t>
  </si>
  <si>
    <t>AW-24</t>
  </si>
  <si>
    <t>AW-1</t>
  </si>
  <si>
    <t>AW-2</t>
  </si>
  <si>
    <t>AW-3</t>
  </si>
  <si>
    <t>AW-4</t>
  </si>
  <si>
    <t>AW-6</t>
  </si>
  <si>
    <t>AW-7</t>
  </si>
  <si>
    <t>AW-8</t>
  </si>
  <si>
    <t>AW-9</t>
  </si>
  <si>
    <t>AW-10</t>
  </si>
  <si>
    <t>AW-11</t>
  </si>
  <si>
    <t>AW-12</t>
  </si>
  <si>
    <t>W1200×D650ｺﾝﾛなし</t>
  </si>
  <si>
    <t>ｼｽﾃﾑｷｯﾁﾝ 貸ｽﾍﾟｰｽ</t>
  </si>
  <si>
    <t>両開きﾒｯｼｭﾌｪﾝｽ門扉</t>
    <phoneticPr fontId="2"/>
  </si>
  <si>
    <t>式</t>
    <rPh sb="0" eb="1">
      <t>シキ</t>
    </rPh>
    <phoneticPr fontId="5"/>
  </si>
  <si>
    <t>両開きﾒｯｼｭﾌｪﾝｽ門扉</t>
  </si>
  <si>
    <t>H1200 片開き</t>
  </si>
  <si>
    <t>ﾒｯｼｭﾌｪﾝｽ(CB1段積)</t>
    <rPh sb="12" eb="13">
      <t>ダン</t>
    </rPh>
    <rPh sb="13" eb="14">
      <t>ツミ</t>
    </rPh>
    <phoneticPr fontId="2"/>
  </si>
  <si>
    <t>ﾒｯｼｭﾌｪﾝｽ(CB2段積)</t>
    <rPh sb="12" eb="13">
      <t>ダン</t>
    </rPh>
    <rPh sb="13" eb="14">
      <t>ツミ</t>
    </rPh>
    <phoneticPr fontId="2"/>
  </si>
  <si>
    <t>内部枠組仕上足場</t>
    <rPh sb="0" eb="2">
      <t>ナイブ</t>
    </rPh>
    <rPh sb="2" eb="4">
      <t>ワクグ</t>
    </rPh>
    <rPh sb="4" eb="6">
      <t>シアゲ</t>
    </rPh>
    <rPh sb="6" eb="8">
      <t>アシバ</t>
    </rPh>
    <phoneticPr fontId="2"/>
  </si>
  <si>
    <t>存置4ヶ月</t>
    <rPh sb="0" eb="2">
      <t>ソンチ</t>
    </rPh>
    <rPh sb="4" eb="5">
      <t>ゲツ</t>
    </rPh>
    <phoneticPr fontId="2"/>
  </si>
  <si>
    <t>内部足場</t>
    <rPh sb="0" eb="2">
      <t>ナイブ</t>
    </rPh>
    <phoneticPr fontId="2"/>
  </si>
  <si>
    <t>災害防止</t>
    <rPh sb="0" eb="4">
      <t>サイガイボウシ</t>
    </rPh>
    <phoneticPr fontId="2"/>
  </si>
  <si>
    <t>躯体・仕上</t>
    <rPh sb="0" eb="2">
      <t>クタイ</t>
    </rPh>
    <rPh sb="3" eb="5">
      <t>シアゲ</t>
    </rPh>
    <phoneticPr fontId="2"/>
  </si>
  <si>
    <t>花壇</t>
  </si>
  <si>
    <t>ａ.</t>
  </si>
  <si>
    <t>屋外施設</t>
    <phoneticPr fontId="2"/>
  </si>
  <si>
    <t>囲障</t>
    <phoneticPr fontId="2"/>
  </si>
  <si>
    <t>構内舗装</t>
    <phoneticPr fontId="2"/>
  </si>
  <si>
    <t>屋外排水</t>
    <phoneticPr fontId="2"/>
  </si>
  <si>
    <t>植栽</t>
    <phoneticPr fontId="2"/>
  </si>
  <si>
    <t>発生材処理</t>
  </si>
  <si>
    <t>本</t>
  </si>
  <si>
    <t xml:space="preserve">  1.</t>
  </si>
  <si>
    <t xml:space="preserve">  2.</t>
  </si>
  <si>
    <t xml:space="preserve">  3.</t>
  </si>
  <si>
    <t xml:space="preserve">  4.</t>
  </si>
  <si>
    <t xml:space="preserve">  5.</t>
  </si>
  <si>
    <t xml:space="preserve">  6.</t>
  </si>
  <si>
    <t>式</t>
    <rPh sb="0" eb="1">
      <t>シキ</t>
    </rPh>
    <phoneticPr fontId="2"/>
  </si>
  <si>
    <t>外構撤去</t>
    <rPh sb="2" eb="4">
      <t>テッキョ</t>
    </rPh>
    <phoneticPr fontId="2"/>
  </si>
  <si>
    <t>ｱｽﾌｧﾙﾄ舗装撤去</t>
    <rPh sb="6" eb="8">
      <t>ホソウ</t>
    </rPh>
    <rPh sb="8" eb="10">
      <t>テッキョ</t>
    </rPh>
    <phoneticPr fontId="2"/>
  </si>
  <si>
    <t>落蓋式側溝撤去</t>
    <rPh sb="0" eb="1">
      <t>オ</t>
    </rPh>
    <rPh sb="1" eb="2">
      <t>フタ</t>
    </rPh>
    <rPh sb="2" eb="3">
      <t>シキ</t>
    </rPh>
    <rPh sb="3" eb="5">
      <t>ソッコウ</t>
    </rPh>
    <rPh sb="5" eb="7">
      <t>テッキョ</t>
    </rPh>
    <phoneticPr fontId="2"/>
  </si>
  <si>
    <t>ｍ</t>
    <phoneticPr fontId="2"/>
  </si>
  <si>
    <t>土留め擁壁撤去</t>
    <rPh sb="0" eb="2">
      <t>ドドメ</t>
    </rPh>
    <rPh sb="3" eb="5">
      <t>ヨウヘキ</t>
    </rPh>
    <rPh sb="5" eb="7">
      <t>テッキョ</t>
    </rPh>
    <phoneticPr fontId="2"/>
  </si>
  <si>
    <t>ｺﾝｸﾘｰﾄﾌﾞﾛｯｸ撤去</t>
    <rPh sb="11" eb="13">
      <t>テッキョ</t>
    </rPh>
    <phoneticPr fontId="2"/>
  </si>
  <si>
    <t>W100×H570</t>
    <phoneticPr fontId="2"/>
  </si>
  <si>
    <t>W50×H440</t>
    <phoneticPr fontId="2"/>
  </si>
  <si>
    <t>発生材積込み・運搬</t>
  </si>
  <si>
    <t>発生材処分</t>
  </si>
  <si>
    <t>発生材積込み・運搬</t>
    <rPh sb="3" eb="5">
      <t>ツミコミ</t>
    </rPh>
    <phoneticPr fontId="3"/>
  </si>
  <si>
    <t>がれき屑</t>
  </si>
  <si>
    <t>ｱｽﾌｧﾙﾄ舗装くず</t>
    <rPh sb="6" eb="8">
      <t>ホソウ</t>
    </rPh>
    <phoneticPr fontId="3"/>
  </si>
  <si>
    <t>t</t>
  </si>
  <si>
    <t>　小　　計</t>
  </si>
  <si>
    <t>ｲﾝﾀｰﾛｯｷﾝｸﾞ舗装</t>
    <rPh sb="10" eb="12">
      <t>ホソウ</t>
    </rPh>
    <phoneticPr fontId="2"/>
  </si>
  <si>
    <t>密粒度ｱｽﾌｧﾙﾄ舗装</t>
    <rPh sb="9" eb="11">
      <t>ホソウ</t>
    </rPh>
    <phoneticPr fontId="2"/>
  </si>
  <si>
    <t>ｽﾛｰﾌﾟ手摺</t>
    <rPh sb="5" eb="7">
      <t>テスリ</t>
    </rPh>
    <phoneticPr fontId="5"/>
  </si>
  <si>
    <t>φ34 L8000 H900(2段)</t>
    <rPh sb="16" eb="17">
      <t>ダン</t>
    </rPh>
    <phoneticPr fontId="5"/>
  </si>
  <si>
    <t>ﾎﾜｲﾄﾎﾞｰﾄﾞ</t>
  </si>
  <si>
    <t>φ34 L11100 H900(2段)</t>
    <rPh sb="17" eb="18">
      <t>ダン</t>
    </rPh>
    <phoneticPr fontId="5"/>
  </si>
  <si>
    <t>ﾀﾗｯﾌﾟ</t>
  </si>
  <si>
    <t>SST-22-300*300</t>
  </si>
  <si>
    <t>カ所</t>
    <rPh sb="1" eb="2">
      <t>ショ</t>
    </rPh>
    <phoneticPr fontId="5"/>
  </si>
  <si>
    <t>(1) 外部</t>
    <phoneticPr fontId="2"/>
  </si>
  <si>
    <t xml:space="preserve">(1) </t>
    <phoneticPr fontId="2"/>
  </si>
  <si>
    <t xml:space="preserve">(2) </t>
    <phoneticPr fontId="2"/>
  </si>
  <si>
    <t>木製建具</t>
    <phoneticPr fontId="2"/>
  </si>
  <si>
    <t>木製建具（続き）</t>
    <phoneticPr fontId="2"/>
  </si>
  <si>
    <t xml:space="preserve"> シャッター</t>
    <phoneticPr fontId="2"/>
  </si>
  <si>
    <t>(3)</t>
    <phoneticPr fontId="2"/>
  </si>
  <si>
    <t>鋼製軽量建具</t>
    <phoneticPr fontId="2"/>
  </si>
  <si>
    <t xml:space="preserve">(4) </t>
    <phoneticPr fontId="2"/>
  </si>
  <si>
    <t>(5)</t>
    <phoneticPr fontId="2"/>
  </si>
  <si>
    <t>ガラス</t>
    <phoneticPr fontId="2"/>
  </si>
  <si>
    <t>(2)</t>
    <phoneticPr fontId="2"/>
  </si>
  <si>
    <t xml:space="preserve"> 内部（続き）</t>
    <rPh sb="4" eb="5">
      <t>ツヅ</t>
    </rPh>
    <phoneticPr fontId="2"/>
  </si>
  <si>
    <t>構内舗装</t>
    <phoneticPr fontId="2"/>
  </si>
  <si>
    <t xml:space="preserve"> 囲障</t>
    <phoneticPr fontId="2"/>
  </si>
  <si>
    <t>事務室1傾斜部</t>
    <rPh sb="0" eb="3">
      <t>ジムシツ</t>
    </rPh>
    <rPh sb="4" eb="6">
      <t>ケイシャ</t>
    </rPh>
    <rPh sb="6" eb="7">
      <t>ブ</t>
    </rPh>
    <phoneticPr fontId="5"/>
  </si>
  <si>
    <t>3000×2000 ｽﾄﾗｯﾄ100mm</t>
  </si>
  <si>
    <t>台</t>
    <rPh sb="0" eb="1">
      <t>ダイ</t>
    </rPh>
    <phoneticPr fontId="5"/>
  </si>
  <si>
    <t>事務室1下部</t>
    <rPh sb="0" eb="3">
      <t>ジムシツ</t>
    </rPh>
    <rPh sb="4" eb="5">
      <t>シタ</t>
    </rPh>
    <rPh sb="5" eb="6">
      <t>ブ</t>
    </rPh>
    <phoneticPr fontId="5"/>
  </si>
  <si>
    <t>2800×2560 ｽﾄﾗｯﾄ100mm</t>
  </si>
  <si>
    <t>1歳児室</t>
    <rPh sb="1" eb="4">
      <t>サイジシツ</t>
    </rPh>
    <phoneticPr fontId="5"/>
  </si>
  <si>
    <t>2000×1660</t>
  </si>
  <si>
    <t>0歳児室</t>
    <rPh sb="1" eb="4">
      <t>サイジシツ</t>
    </rPh>
    <phoneticPr fontId="5"/>
  </si>
  <si>
    <t>事務室1</t>
    <rPh sb="0" eb="3">
      <t>ジムシツ</t>
    </rPh>
    <phoneticPr fontId="5"/>
  </si>
  <si>
    <t>相談室1</t>
    <rPh sb="0" eb="3">
      <t>ソウダンシツ</t>
    </rPh>
    <phoneticPr fontId="5"/>
  </si>
  <si>
    <t>1500×1660</t>
  </si>
  <si>
    <t>1600×2200</t>
  </si>
  <si>
    <t>800×460</t>
  </si>
  <si>
    <t>上記取付施工費</t>
    <rPh sb="0" eb="2">
      <t>ジョウキ</t>
    </rPh>
    <rPh sb="2" eb="7">
      <t>トリツケセコウヒ</t>
    </rPh>
    <phoneticPr fontId="5"/>
  </si>
  <si>
    <t>現場諸経費</t>
    <rPh sb="0" eb="5">
      <t>ゲンバショケイヒ</t>
    </rPh>
    <phoneticPr fontId="5"/>
  </si>
  <si>
    <t>造作家具</t>
    <phoneticPr fontId="2"/>
  </si>
  <si>
    <t>K-3 調乳室 吊戸棚</t>
    <rPh sb="4" eb="7">
      <t>チョウニュウシツ</t>
    </rPh>
    <rPh sb="8" eb="11">
      <t>ツリトダナ</t>
    </rPh>
    <phoneticPr fontId="5"/>
  </si>
  <si>
    <t>1600×600×300mm</t>
  </si>
  <si>
    <t>K-4 倉庫4 収納棚</t>
    <rPh sb="4" eb="6">
      <t>ソウコ</t>
    </rPh>
    <rPh sb="8" eb="11">
      <t>シュウノウダナ</t>
    </rPh>
    <phoneticPr fontId="5"/>
  </si>
  <si>
    <t>4410×2000×450mm</t>
  </si>
  <si>
    <t>K-5 倉庫4 収納棚</t>
  </si>
  <si>
    <t>3700×2000×600mm</t>
  </si>
  <si>
    <t>K-7 倉庫4 収納棚</t>
  </si>
  <si>
    <t>K-8 倉庫2 収納棚</t>
  </si>
  <si>
    <t>5040×2000×600mm</t>
  </si>
  <si>
    <t>K-9 倉庫1 収納棚</t>
  </si>
  <si>
    <t>5460×2000×600mm</t>
  </si>
  <si>
    <t>3650×2150×500mm</t>
  </si>
  <si>
    <t>K-10 玄関下足入れ</t>
    <rPh sb="5" eb="7">
      <t>ゲンカン</t>
    </rPh>
    <rPh sb="7" eb="10">
      <t>ゲソクイ</t>
    </rPh>
    <phoneticPr fontId="5"/>
  </si>
  <si>
    <t>1450×2150×500mm</t>
  </si>
  <si>
    <t>K-13 事務室1 収納棚</t>
    <rPh sb="5" eb="8">
      <t>ジムシツ</t>
    </rPh>
    <phoneticPr fontId="5"/>
  </si>
  <si>
    <t>4370×850×500mm</t>
  </si>
  <si>
    <t>K-14 事務室1・2 吊戸棚</t>
    <rPh sb="5" eb="8">
      <t>ジムシツ</t>
    </rPh>
    <phoneticPr fontId="5"/>
  </si>
  <si>
    <t>1050×600×300mm</t>
  </si>
  <si>
    <t>900×980×750mm</t>
  </si>
  <si>
    <t>K-16 事務室2 ﾛｰｶｳﾝﾀｰ</t>
  </si>
  <si>
    <t>4555×1080×750mm</t>
  </si>
  <si>
    <t>K-17 倉庫4 収納棚</t>
  </si>
  <si>
    <t>4270×2000×600mm</t>
  </si>
  <si>
    <t>2590×2000×900mm</t>
  </si>
  <si>
    <t>K-19 ｽﾃｰｼﾞ裏倉庫</t>
    <rPh sb="10" eb="11">
      <t>ウラ</t>
    </rPh>
    <rPh sb="11" eb="13">
      <t>ソウコ</t>
    </rPh>
    <phoneticPr fontId="5"/>
  </si>
  <si>
    <t>3950×2000×600mm</t>
  </si>
  <si>
    <t>6120×1000×450mm</t>
  </si>
  <si>
    <t>K-24 倉庫10 収納棚</t>
  </si>
  <si>
    <t>2460×923×50mm</t>
  </si>
  <si>
    <t>K-26 ﾃﾗｽ幼児用下足入れ</t>
    <rPh sb="8" eb="11">
      <t>ヨウジヨウ</t>
    </rPh>
    <rPh sb="11" eb="14">
      <t>ゲソクイ</t>
    </rPh>
    <phoneticPr fontId="5"/>
  </si>
  <si>
    <t>2500×450×30mm</t>
  </si>
  <si>
    <t>2085×1580×360mm</t>
  </si>
  <si>
    <t>t=50</t>
  </si>
  <si>
    <t>10080×2000×600mm</t>
  </si>
  <si>
    <t>K-20 倉庫9 収納棚</t>
    <rPh sb="5" eb="7">
      <t>ソウコ</t>
    </rPh>
    <rPh sb="9" eb="12">
      <t>シュウノウタナ</t>
    </rPh>
    <phoneticPr fontId="5"/>
  </si>
  <si>
    <t>2650×1000×600mm</t>
  </si>
  <si>
    <t>2700×2000×600mm</t>
  </si>
  <si>
    <t>2084×1000×360mm</t>
  </si>
  <si>
    <t>植栽</t>
    <phoneticPr fontId="2"/>
  </si>
  <si>
    <t>屋外施設</t>
    <phoneticPr fontId="3"/>
  </si>
  <si>
    <t>山形うんてい</t>
    <rPh sb="0" eb="2">
      <t>ヤマガタ</t>
    </rPh>
    <phoneticPr fontId="5"/>
  </si>
  <si>
    <t>鉄棒３連</t>
    <rPh sb="0" eb="2">
      <t>テツボウ</t>
    </rPh>
    <rPh sb="3" eb="4">
      <t>レン</t>
    </rPh>
    <phoneticPr fontId="5"/>
  </si>
  <si>
    <t>2連ｺﾝﾋﾞﾌﾞﾗﾝｺ</t>
    <rPh sb="1" eb="2">
      <t>レン</t>
    </rPh>
    <phoneticPr fontId="5"/>
  </si>
  <si>
    <t>砂場3000*3000</t>
    <rPh sb="0" eb="2">
      <t>スナバ</t>
    </rPh>
    <phoneticPr fontId="5"/>
  </si>
  <si>
    <t>ｻﾝﾋﾟｯﾄﾞ枠</t>
    <rPh sb="7" eb="8">
      <t>ワク</t>
    </rPh>
    <phoneticPr fontId="5"/>
  </si>
  <si>
    <t>諸経費</t>
    <rPh sb="0" eb="3">
      <t>ショケイヒ</t>
    </rPh>
    <phoneticPr fontId="2"/>
  </si>
  <si>
    <t>SS-1</t>
  </si>
  <si>
    <t>軽量ｼｬｯﾀｰ</t>
    <rPh sb="0" eb="2">
      <t>ケイリョウ</t>
    </rPh>
    <phoneticPr fontId="5"/>
  </si>
  <si>
    <t>SS-2</t>
  </si>
  <si>
    <t>重量防火ｼｬｯﾀｰ</t>
    <rPh sb="0" eb="2">
      <t>ジュウリョウ</t>
    </rPh>
    <rPh sb="2" eb="4">
      <t>ボウカ</t>
    </rPh>
    <phoneticPr fontId="5"/>
  </si>
  <si>
    <t>床下断熱材敷き</t>
    <rPh sb="0" eb="2">
      <t>ユカシタ</t>
    </rPh>
    <rPh sb="2" eb="5">
      <t>ダンネツザイ</t>
    </rPh>
    <rPh sb="5" eb="6">
      <t>シ</t>
    </rPh>
    <phoneticPr fontId="2"/>
  </si>
  <si>
    <t>砕石地業</t>
    <rPh sb="0" eb="2">
      <t>サイセキ</t>
    </rPh>
    <rPh sb="2" eb="4">
      <t>チギョウ</t>
    </rPh>
    <phoneticPr fontId="2"/>
  </si>
  <si>
    <t>再生クラッシャラン</t>
    <phoneticPr fontId="2"/>
  </si>
  <si>
    <t>すきとり</t>
    <phoneticPr fontId="2"/>
  </si>
  <si>
    <t>ｷｯｽﾞ洗面 0歳児室</t>
    <rPh sb="4" eb="6">
      <t>センメン</t>
    </rPh>
    <rPh sb="8" eb="10">
      <t>サイジ</t>
    </rPh>
    <rPh sb="10" eb="11">
      <t>シツ</t>
    </rPh>
    <phoneticPr fontId="5"/>
  </si>
  <si>
    <t>W800×D450×H400</t>
  </si>
  <si>
    <t>ｷｯｽﾞ洗面 1歳児室</t>
    <rPh sb="4" eb="6">
      <t>センメン</t>
    </rPh>
    <rPh sb="8" eb="10">
      <t>サイジ</t>
    </rPh>
    <rPh sb="10" eb="11">
      <t>シツ</t>
    </rPh>
    <phoneticPr fontId="5"/>
  </si>
  <si>
    <t>W1185×D450×H400</t>
  </si>
  <si>
    <t>ｷｯｽﾞ洗面 一時預かり室</t>
    <rPh sb="4" eb="6">
      <t>センメン</t>
    </rPh>
    <rPh sb="7" eb="10">
      <t>イチジアズ</t>
    </rPh>
    <rPh sb="12" eb="13">
      <t>シツ</t>
    </rPh>
    <phoneticPr fontId="5"/>
  </si>
  <si>
    <t>ｷｯｽﾞ洗面 2歳児室</t>
    <rPh sb="4" eb="6">
      <t>センメン</t>
    </rPh>
    <rPh sb="8" eb="10">
      <t>サイジ</t>
    </rPh>
    <rPh sb="10" eb="11">
      <t>シツ</t>
    </rPh>
    <phoneticPr fontId="5"/>
  </si>
  <si>
    <t>W1570×D450×H400</t>
  </si>
  <si>
    <t>ｷｯｽﾞ洗面 3歳児室</t>
    <rPh sb="4" eb="6">
      <t>センメン</t>
    </rPh>
    <rPh sb="8" eb="10">
      <t>サイジ</t>
    </rPh>
    <rPh sb="10" eb="11">
      <t>シツ</t>
    </rPh>
    <phoneticPr fontId="5"/>
  </si>
  <si>
    <t>W1570×D450×H450</t>
  </si>
  <si>
    <t>ｷｯｽﾞ洗面 4歳児室</t>
    <rPh sb="4" eb="6">
      <t>センメン</t>
    </rPh>
    <rPh sb="8" eb="10">
      <t>サイジ</t>
    </rPh>
    <rPh sb="10" eb="11">
      <t>シツ</t>
    </rPh>
    <phoneticPr fontId="5"/>
  </si>
  <si>
    <t>W1570×D450×H500</t>
  </si>
  <si>
    <t>ｷｯｽﾞ洗面 5歳児室</t>
    <rPh sb="4" eb="6">
      <t>センメン</t>
    </rPh>
    <rPh sb="8" eb="10">
      <t>サイジ</t>
    </rPh>
    <rPh sb="10" eb="11">
      <t>シツ</t>
    </rPh>
    <phoneticPr fontId="5"/>
  </si>
  <si>
    <t>W1570×D450×H550</t>
  </si>
  <si>
    <t>ﾊﾟｰｺﾞﾗ移設</t>
    <rPh sb="6" eb="8">
      <t>イセツ</t>
    </rPh>
    <phoneticPr fontId="5"/>
  </si>
  <si>
    <t>土留め工事</t>
  </si>
  <si>
    <t>ｽﾃｰｼﾞﾊﾞﾄﾝ</t>
  </si>
  <si>
    <t>W10500*H450</t>
  </si>
  <si>
    <t>W800*H3000</t>
  </si>
  <si>
    <t>W10500*H3000</t>
  </si>
  <si>
    <t>枚</t>
    <rPh sb="0" eb="1">
      <t>マイ</t>
    </rPh>
    <phoneticPr fontId="5"/>
  </si>
  <si>
    <t>築山　黒山・芝張り</t>
    <rPh sb="0" eb="2">
      <t>ツキヤマ</t>
    </rPh>
    <rPh sb="3" eb="4">
      <t>クロ</t>
    </rPh>
    <rPh sb="4" eb="5">
      <t>ヤマ</t>
    </rPh>
    <rPh sb="6" eb="7">
      <t>シバ</t>
    </rPh>
    <rPh sb="7" eb="8">
      <t>バ</t>
    </rPh>
    <phoneticPr fontId="5"/>
  </si>
  <si>
    <t>材工共</t>
    <rPh sb="0" eb="3">
      <t>ザイコウトモ</t>
    </rPh>
    <phoneticPr fontId="5"/>
  </si>
  <si>
    <t>表層 t=30 路盤 t=100</t>
    <phoneticPr fontId="2"/>
  </si>
  <si>
    <t>薄層ｶﾗｰｱｽﾌｧﾙﾄ舗装</t>
    <rPh sb="0" eb="1">
      <t>ウス</t>
    </rPh>
    <rPh sb="1" eb="2">
      <t>ソウ</t>
    </rPh>
    <rPh sb="11" eb="13">
      <t>ホソウ</t>
    </rPh>
    <phoneticPr fontId="2"/>
  </si>
  <si>
    <t>樹脂系すべり止め舗装工(RPN-301)</t>
    <rPh sb="0" eb="3">
      <t>ジュシケイ</t>
    </rPh>
    <rPh sb="6" eb="7">
      <t>ド</t>
    </rPh>
    <rPh sb="8" eb="11">
      <t>ホソウコウ</t>
    </rPh>
    <phoneticPr fontId="2"/>
  </si>
  <si>
    <t>厚8cm</t>
    <rPh sb="0" eb="1">
      <t>アツ</t>
    </rPh>
    <phoneticPr fontId="2"/>
  </si>
  <si>
    <t>H=1200 W=2000</t>
    <phoneticPr fontId="2"/>
  </si>
  <si>
    <t>Fc=18-15-20N</t>
  </si>
  <si>
    <t>Fc=18＋3-15-20N</t>
  </si>
  <si>
    <t>SD295A D13（小口）</t>
  </si>
  <si>
    <t>SD295A D10（小口）</t>
  </si>
  <si>
    <t>kg</t>
  </si>
  <si>
    <t>普通合板型枠</t>
    <rPh sb="0" eb="2">
      <t>フツウ</t>
    </rPh>
    <rPh sb="2" eb="4">
      <t>ゴウハン</t>
    </rPh>
    <rPh sb="4" eb="6">
      <t>カタワク</t>
    </rPh>
    <phoneticPr fontId="2"/>
  </si>
  <si>
    <t>基礎部</t>
  </si>
  <si>
    <t>特殊作業員</t>
  </si>
  <si>
    <t>人</t>
  </si>
  <si>
    <t>諸経費</t>
  </si>
  <si>
    <t>労×47% + 労以外×11%</t>
  </si>
  <si>
    <t>労×47% + 労以外×11%</t>
    <phoneticPr fontId="2"/>
  </si>
  <si>
    <t>H=1.2m　基礎工事含</t>
    <rPh sb="7" eb="11">
      <t>キソコウジ</t>
    </rPh>
    <rPh sb="11" eb="12">
      <t>フク</t>
    </rPh>
    <phoneticPr fontId="2"/>
  </si>
  <si>
    <t>W600×D180×H120</t>
  </si>
  <si>
    <t>ﾊﾟｰｷﾝｸﾞﾌﾞﾛｯｸ</t>
  </si>
  <si>
    <t>同上　90度ｺｰﾅｰ</t>
    <rPh sb="0" eb="1">
      <t>ドウ</t>
    </rPh>
    <rPh sb="1" eb="2">
      <t>ウエ</t>
    </rPh>
    <rPh sb="5" eb="6">
      <t>ド</t>
    </rPh>
    <phoneticPr fontId="5"/>
  </si>
  <si>
    <t xml:space="preserve">ｱﾙﾐ ｼﾙﾊﾞｰ </t>
  </si>
  <si>
    <t>同上可動小口ﾌﾀ</t>
    <rPh sb="0" eb="1">
      <t>ドウ</t>
    </rPh>
    <rPh sb="1" eb="2">
      <t>ウエ</t>
    </rPh>
    <rPh sb="2" eb="4">
      <t>カドウ</t>
    </rPh>
    <rPh sb="4" eb="5">
      <t>ショウ</t>
    </rPh>
    <rPh sb="5" eb="6">
      <t>クチ</t>
    </rPh>
    <phoneticPr fontId="5"/>
  </si>
  <si>
    <t>同上溶着ｺｰﾅｰ</t>
    <rPh sb="0" eb="1">
      <t>ドウ</t>
    </rPh>
    <rPh sb="1" eb="2">
      <t>ウエ</t>
    </rPh>
    <rPh sb="2" eb="4">
      <t>ヨウチャク</t>
    </rPh>
    <phoneticPr fontId="5"/>
  </si>
  <si>
    <t>下部ﾛｾﾞｯﾀｸｯｼｮﾝ</t>
    <rPh sb="0" eb="2">
      <t>シタブ</t>
    </rPh>
    <phoneticPr fontId="5"/>
  </si>
  <si>
    <t>防滑性ﾋﾞﾆﾙ床ｼｰﾄ</t>
  </si>
  <si>
    <t>ｺﾝｸﾘｰﾄ舗装</t>
  </si>
  <si>
    <t>暗渠管</t>
  </si>
  <si>
    <t>小口径桝</t>
  </si>
  <si>
    <t>雨水浸透桝</t>
  </si>
  <si>
    <t xml:space="preserve"> 屋外排水</t>
  </si>
  <si>
    <t>工作物撤去</t>
    <rPh sb="0" eb="3">
      <t>コウサクブツ</t>
    </rPh>
    <phoneticPr fontId="2"/>
  </si>
  <si>
    <t>ｃ.</t>
    <phoneticPr fontId="2"/>
  </si>
  <si>
    <t>ｂ.</t>
    <phoneticPr fontId="2"/>
  </si>
  <si>
    <t>樹木撤去</t>
    <rPh sb="0" eb="4">
      <t>ジュモクテッキョ</t>
    </rPh>
    <phoneticPr fontId="2"/>
  </si>
  <si>
    <t>400×400</t>
    <phoneticPr fontId="2"/>
  </si>
  <si>
    <t>W200×H530</t>
    <phoneticPr fontId="2"/>
  </si>
  <si>
    <t>集水桝撤去</t>
    <rPh sb="0" eb="3">
      <t>シュウスイマス</t>
    </rPh>
    <rPh sb="3" eb="5">
      <t>テッキョ</t>
    </rPh>
    <phoneticPr fontId="2"/>
  </si>
  <si>
    <t>埋設排水管撤去</t>
    <rPh sb="0" eb="2">
      <t>マイセツ</t>
    </rPh>
    <rPh sb="2" eb="5">
      <t>ハイスイカン</t>
    </rPh>
    <rPh sb="5" eb="7">
      <t>テッキョ</t>
    </rPh>
    <phoneticPr fontId="2"/>
  </si>
  <si>
    <t>450×450×800H</t>
    <phoneticPr fontId="2"/>
  </si>
  <si>
    <t>カ所</t>
    <rPh sb="1" eb="2">
      <t>ショ</t>
    </rPh>
    <phoneticPr fontId="2"/>
  </si>
  <si>
    <t>C=0.5</t>
  </si>
  <si>
    <t>C=1.7</t>
  </si>
  <si>
    <t>木くず（樹木撤去）</t>
    <rPh sb="0" eb="1">
      <t>モク</t>
    </rPh>
    <rPh sb="4" eb="6">
      <t>ジュモク</t>
    </rPh>
    <rPh sb="6" eb="8">
      <t>テッキョ</t>
    </rPh>
    <phoneticPr fontId="3"/>
  </si>
  <si>
    <t>高木伐採・伐根</t>
    <rPh sb="5" eb="7">
      <t>バッコン</t>
    </rPh>
    <phoneticPr fontId="2"/>
  </si>
  <si>
    <t>C=3.45</t>
  </si>
  <si>
    <t>C=2.2</t>
  </si>
  <si>
    <t>C=2.1</t>
  </si>
  <si>
    <t>C=2.0</t>
  </si>
  <si>
    <t>C=1.9</t>
  </si>
  <si>
    <t>C=1.75</t>
  </si>
  <si>
    <t>C=1.65</t>
  </si>
  <si>
    <t>C=1.5</t>
  </si>
  <si>
    <t>C=1.42</t>
  </si>
  <si>
    <t>C=1.35</t>
  </si>
  <si>
    <t>C=1.15</t>
  </si>
  <si>
    <t>C=1.1</t>
  </si>
  <si>
    <t>C=1.0</t>
  </si>
  <si>
    <t>C=0.2</t>
  </si>
  <si>
    <t>C=0.4</t>
  </si>
  <si>
    <t>C=0.8</t>
  </si>
  <si>
    <t>C=0.9</t>
  </si>
  <si>
    <t>樹木撤去（続き）</t>
    <rPh sb="0" eb="4">
      <t>ジュモクテッキョ</t>
    </rPh>
    <rPh sb="5" eb="6">
      <t>ツヅ</t>
    </rPh>
    <phoneticPr fontId="2"/>
  </si>
  <si>
    <t>低木伐採・伐根</t>
    <rPh sb="0" eb="2">
      <t>テイボク</t>
    </rPh>
    <rPh sb="5" eb="7">
      <t>バッコン</t>
    </rPh>
    <phoneticPr fontId="2"/>
  </si>
  <si>
    <t>W200×H400</t>
    <phoneticPr fontId="2"/>
  </si>
  <si>
    <t>VU φ300</t>
    <phoneticPr fontId="2"/>
  </si>
  <si>
    <t>地先境界ﾌﾞﾛｯｸ撤去</t>
    <rPh sb="0" eb="4">
      <t>チサキキョウカイ</t>
    </rPh>
    <rPh sb="9" eb="11">
      <t>テッキョ</t>
    </rPh>
    <phoneticPr fontId="2"/>
  </si>
  <si>
    <t>W120</t>
    <phoneticPr fontId="2"/>
  </si>
  <si>
    <t>H=1.0～1.6m程度</t>
    <rPh sb="10" eb="12">
      <t>テイド</t>
    </rPh>
    <phoneticPr fontId="2"/>
  </si>
  <si>
    <t>小屋（木造）撤去</t>
    <rPh sb="0" eb="2">
      <t>コヤ</t>
    </rPh>
    <rPh sb="3" eb="5">
      <t>モクゾウ</t>
    </rPh>
    <rPh sb="6" eb="8">
      <t>テッキョ</t>
    </rPh>
    <phoneticPr fontId="2"/>
  </si>
  <si>
    <t>W2500xD1555xH1200</t>
    <phoneticPr fontId="2"/>
  </si>
  <si>
    <t>廃プラ類</t>
    <rPh sb="0" eb="1">
      <t>ハイ</t>
    </rPh>
    <rPh sb="3" eb="4">
      <t>ルイ</t>
    </rPh>
    <phoneticPr fontId="2"/>
  </si>
  <si>
    <t>木くず</t>
    <rPh sb="0" eb="1">
      <t>モク</t>
    </rPh>
    <phoneticPr fontId="3"/>
  </si>
  <si>
    <t>鉄骨</t>
    <rPh sb="0" eb="2">
      <t>テッコツ</t>
    </rPh>
    <phoneticPr fontId="3"/>
  </si>
  <si>
    <t>鉄骨</t>
    <rPh sb="0" eb="2">
      <t>テッコツ</t>
    </rPh>
    <phoneticPr fontId="2"/>
  </si>
  <si>
    <t>壁付Ⅰ型ｺﾝﾛなし ﾚﾝｼﾞﾌｰﾄﾞ上棚付 W2100 D650</t>
  </si>
  <si>
    <t>洗面ｶｳﾝﾀｰ</t>
  </si>
  <si>
    <t>汚垂石</t>
  </si>
  <si>
    <t>厨房機器</t>
  </si>
  <si>
    <t>NO1～34</t>
  </si>
  <si>
    <t>室名ｼｰﾄｻｲﾝ</t>
    <rPh sb="0" eb="2">
      <t>シツメイ</t>
    </rPh>
    <phoneticPr fontId="5"/>
  </si>
  <si>
    <t>塩ﾋﾞｼｰﾄ 切り文字 18カ所</t>
    <rPh sb="0" eb="1">
      <t>エン</t>
    </rPh>
    <rPh sb="7" eb="8">
      <t>キ</t>
    </rPh>
    <rPh sb="9" eb="11">
      <t>モジ</t>
    </rPh>
    <rPh sb="15" eb="16">
      <t>ショ</t>
    </rPh>
    <phoneticPr fontId="5"/>
  </si>
  <si>
    <t>ﾋﾟｸﾄｼｰﾄｻｲﾝ</t>
  </si>
  <si>
    <t>塩ﾋﾞｼｰﾄ ﾋﾟｸﾄｸﾞﾗﾑ他 7カ所</t>
    <rPh sb="0" eb="1">
      <t>エン</t>
    </rPh>
    <rPh sb="15" eb="16">
      <t>ホカ</t>
    </rPh>
    <rPh sb="19" eb="20">
      <t>ショ</t>
    </rPh>
    <phoneticPr fontId="5"/>
  </si>
  <si>
    <t>ｻｲﾝ工事</t>
    <rPh sb="3" eb="5">
      <t>コウジ</t>
    </rPh>
    <phoneticPr fontId="2"/>
  </si>
  <si>
    <t>ﾋﾟｸﾄ・室名ｼｰﾄｻｲﾝ</t>
    <rPh sb="5" eb="7">
      <t>シツメイ</t>
    </rPh>
    <phoneticPr fontId="5"/>
  </si>
  <si>
    <t>塩ﾋﾞｼｰﾄ ﾋﾟｸﾄｸﾞﾗﾑ他文字 13カ所</t>
    <rPh sb="0" eb="1">
      <t>エン</t>
    </rPh>
    <rPh sb="15" eb="16">
      <t>ホカ</t>
    </rPh>
    <rPh sb="16" eb="18">
      <t>モジ</t>
    </rPh>
    <rPh sb="22" eb="23">
      <t>ショ</t>
    </rPh>
    <phoneticPr fontId="5"/>
  </si>
  <si>
    <t>突出し室名札</t>
    <rPh sb="0" eb="1">
      <t>トツ</t>
    </rPh>
    <rPh sb="1" eb="2">
      <t>ダ</t>
    </rPh>
    <rPh sb="3" eb="5">
      <t>シツメイ</t>
    </rPh>
    <rPh sb="5" eb="6">
      <t>フダ</t>
    </rPh>
    <phoneticPr fontId="5"/>
  </si>
  <si>
    <t>木製80x250 1カ所</t>
    <rPh sb="0" eb="2">
      <t>モクセイ</t>
    </rPh>
    <rPh sb="11" eb="12">
      <t>ショ</t>
    </rPh>
    <phoneticPr fontId="5"/>
  </si>
  <si>
    <t>突出しﾋﾟｸﾄ・室名ｻｲﾝ</t>
    <rPh sb="0" eb="1">
      <t>トツ</t>
    </rPh>
    <rPh sb="1" eb="2">
      <t>ダ</t>
    </rPh>
    <rPh sb="8" eb="10">
      <t>シツメイ</t>
    </rPh>
    <phoneticPr fontId="5"/>
  </si>
  <si>
    <t>木製 9 ｽﾁｰﾙ製3 150x250 ｽﾁｰﾙ製 1</t>
    <rPh sb="0" eb="2">
      <t>モクセイ</t>
    </rPh>
    <rPh sb="9" eb="10">
      <t>セイ</t>
    </rPh>
    <rPh sb="24" eb="25">
      <t>セイ</t>
    </rPh>
    <phoneticPr fontId="5"/>
  </si>
  <si>
    <t xml:space="preserve">150x150 </t>
    <phoneticPr fontId="2"/>
  </si>
  <si>
    <t>面付けﾋﾟｸﾄ：室名ｻｲﾝ</t>
    <rPh sb="0" eb="2">
      <t>メンツ</t>
    </rPh>
    <rPh sb="8" eb="10">
      <t>シツメイ</t>
    </rPh>
    <phoneticPr fontId="5"/>
  </si>
  <si>
    <t>木製150x150 16カ所</t>
    <rPh sb="0" eb="2">
      <t>モクセイ</t>
    </rPh>
    <rPh sb="13" eb="14">
      <t>ショ</t>
    </rPh>
    <phoneticPr fontId="5"/>
  </si>
  <si>
    <t>外壁面ｻｲﾝ</t>
    <rPh sb="0" eb="3">
      <t>ガイヘキメン</t>
    </rPh>
    <phoneticPr fontId="5"/>
  </si>
  <si>
    <t>ｽﾃﾝﾚｽ切り文字 2カ所</t>
    <rPh sb="5" eb="6">
      <t>キ</t>
    </rPh>
    <rPh sb="7" eb="9">
      <t>モジ</t>
    </rPh>
    <rPh sb="12" eb="13">
      <t>ショ</t>
    </rPh>
    <phoneticPr fontId="5"/>
  </si>
  <si>
    <t>門扉ｻｲﾝ</t>
    <rPh sb="0" eb="2">
      <t>モンピ</t>
    </rPh>
    <phoneticPr fontId="5"/>
  </si>
  <si>
    <t>ｽﾃﾝﾚｽ切り文字 1カ所</t>
    <rPh sb="5" eb="6">
      <t>キ</t>
    </rPh>
    <rPh sb="7" eb="9">
      <t>モジ</t>
    </rPh>
    <rPh sb="12" eb="13">
      <t>ショ</t>
    </rPh>
    <phoneticPr fontId="5"/>
  </si>
  <si>
    <t>ﾌｪﾝｽ用ﾌﾟﾚｰﾄｻｲﾝ</t>
    <rPh sb="4" eb="5">
      <t>ヨウ</t>
    </rPh>
    <phoneticPr fontId="5"/>
  </si>
  <si>
    <t>ｱﾙﾐ複合版ﾌﾟﾚｰﾄｻｲﾝ 1カ所</t>
    <rPh sb="3" eb="6">
      <t>フクゴウバン</t>
    </rPh>
    <rPh sb="17" eb="18">
      <t>ショ</t>
    </rPh>
    <phoneticPr fontId="5"/>
  </si>
  <si>
    <t>壁付け誘導ｻｲﾝ</t>
    <rPh sb="0" eb="2">
      <t>カベツ</t>
    </rPh>
    <rPh sb="3" eb="5">
      <t>ユウドウ</t>
    </rPh>
    <phoneticPr fontId="5"/>
  </si>
  <si>
    <t>ｽﾃﾝﾚｽ切り文字 1カ所</t>
    <rPh sb="5" eb="6">
      <t>キ</t>
    </rPh>
    <rPh sb="7" eb="9">
      <t>モジ</t>
    </rPh>
    <phoneticPr fontId="5"/>
  </si>
  <si>
    <t>案内掲示板</t>
    <rPh sb="0" eb="5">
      <t>アンナイケイジバン</t>
    </rPh>
    <phoneticPr fontId="5"/>
  </si>
  <si>
    <t>屋外用ｱﾙﾐ製掲示板 1カ所</t>
    <rPh sb="0" eb="3">
      <t>オクガイヨウ</t>
    </rPh>
    <rPh sb="6" eb="7">
      <t>セイ</t>
    </rPh>
    <rPh sb="7" eb="10">
      <t>ケイジバン</t>
    </rPh>
    <phoneticPr fontId="5"/>
  </si>
  <si>
    <t>(6)</t>
  </si>
  <si>
    <t>ｐ.</t>
  </si>
  <si>
    <t>(5) ﾄｲﾚﾌﾞｰｽ</t>
    <phoneticPr fontId="2"/>
  </si>
  <si>
    <t>(6) ガラス</t>
    <phoneticPr fontId="2"/>
  </si>
  <si>
    <t>CP10207</t>
  </si>
  <si>
    <t>CP00615 ﾏｯﾄﾋﾟﾝ固定式3枚</t>
    <rPh sb="14" eb="17">
      <t>コテイシキ</t>
    </rPh>
    <rPh sb="18" eb="19">
      <t>マイ</t>
    </rPh>
    <phoneticPr fontId="5"/>
  </si>
  <si>
    <t>AM1525 ﾏｯﾄﾋﾟﾝ固定式2枚</t>
  </si>
  <si>
    <t>W100×H1270</t>
    <phoneticPr fontId="2"/>
  </si>
  <si>
    <t>W1800xD350xH400</t>
    <phoneticPr fontId="2"/>
  </si>
  <si>
    <t>木製ﾍﾞﾝﾁ撤去</t>
    <rPh sb="0" eb="2">
      <t>モクセイ</t>
    </rPh>
    <rPh sb="6" eb="8">
      <t>テッキョ</t>
    </rPh>
    <phoneticPr fontId="2"/>
  </si>
  <si>
    <t>ｺﾝｸﾘｰﾄ屑　有筋</t>
    <phoneticPr fontId="2"/>
  </si>
  <si>
    <t>W200×H1170</t>
    <phoneticPr fontId="2"/>
  </si>
  <si>
    <t>屋外階段</t>
    <rPh sb="2" eb="4">
      <t>カイダン</t>
    </rPh>
    <phoneticPr fontId="3"/>
  </si>
  <si>
    <t>片持ちｵｰﾆﾝｸﾞ</t>
    <rPh sb="0" eb="2">
      <t>カタモ</t>
    </rPh>
    <phoneticPr fontId="2"/>
  </si>
  <si>
    <t>袖門扉</t>
    <phoneticPr fontId="2"/>
  </si>
  <si>
    <t>大型門扉</t>
    <rPh sb="0" eb="2">
      <t>オオガタ</t>
    </rPh>
    <rPh sb="2" eb="4">
      <t>モンピ</t>
    </rPh>
    <phoneticPr fontId="4"/>
  </si>
  <si>
    <t>鉄骨</t>
    <phoneticPr fontId="3"/>
  </si>
  <si>
    <t>部分吊子</t>
    <rPh sb="0" eb="2">
      <t>ブブン</t>
    </rPh>
    <rPh sb="2" eb="3">
      <t>ツ</t>
    </rPh>
    <rPh sb="3" eb="4">
      <t>コ</t>
    </rPh>
    <phoneticPr fontId="5"/>
  </si>
  <si>
    <t>ｱﾙﾐ押型材</t>
    <rPh sb="3" eb="4">
      <t>オ</t>
    </rPh>
    <rPh sb="4" eb="5">
      <t>カタ</t>
    </rPh>
    <rPh sb="5" eb="6">
      <t>ザイ</t>
    </rPh>
    <phoneticPr fontId="5"/>
  </si>
  <si>
    <t>改質ｱｽﾌｧﾙﾄﾙｰﾌｨﾝｸﾞ</t>
    <rPh sb="0" eb="2">
      <t>カイシツ</t>
    </rPh>
    <phoneticPr fontId="5"/>
  </si>
  <si>
    <t>ﾀｯｸ付き t=1.0</t>
    <rPh sb="3" eb="4">
      <t>ツキ</t>
    </rPh>
    <phoneticPr fontId="5"/>
  </si>
  <si>
    <t>換気棟包み</t>
    <rPh sb="0" eb="3">
      <t>カンキトウ</t>
    </rPh>
    <rPh sb="3" eb="4">
      <t>ツツ</t>
    </rPh>
    <phoneticPr fontId="5"/>
  </si>
  <si>
    <t>GLｶﾗｰ鋼板 棟金具,棟下地共</t>
    <rPh sb="5" eb="7">
      <t>コウハン</t>
    </rPh>
    <rPh sb="8" eb="9">
      <t>ムネ</t>
    </rPh>
    <rPh sb="9" eb="11">
      <t>カナグ</t>
    </rPh>
    <rPh sb="12" eb="13">
      <t>トウ</t>
    </rPh>
    <rPh sb="13" eb="15">
      <t>シタジ</t>
    </rPh>
    <rPh sb="15" eb="16">
      <t>トモ</t>
    </rPh>
    <phoneticPr fontId="5"/>
  </si>
  <si>
    <t>下り棟</t>
    <rPh sb="0" eb="1">
      <t>クダ</t>
    </rPh>
    <rPh sb="2" eb="3">
      <t>トウ</t>
    </rPh>
    <phoneticPr fontId="5"/>
  </si>
  <si>
    <t>GLｶﾗｰ鋼板 棟下地共</t>
    <rPh sb="5" eb="7">
      <t>コウハン</t>
    </rPh>
    <rPh sb="8" eb="9">
      <t>ムネ</t>
    </rPh>
    <rPh sb="9" eb="11">
      <t>シタジ</t>
    </rPh>
    <rPh sb="11" eb="12">
      <t>トモ</t>
    </rPh>
    <phoneticPr fontId="5"/>
  </si>
  <si>
    <t>谷納</t>
    <rPh sb="0" eb="1">
      <t>タニ</t>
    </rPh>
    <rPh sb="1" eb="2">
      <t>オサ</t>
    </rPh>
    <phoneticPr fontId="5"/>
  </si>
  <si>
    <t>GLｶﾗｰ鋼板 t=0.5</t>
    <rPh sb="5" eb="7">
      <t>コウハン</t>
    </rPh>
    <phoneticPr fontId="5"/>
  </si>
  <si>
    <t>軒先水切</t>
    <rPh sb="0" eb="2">
      <t>ノキサキ</t>
    </rPh>
    <rPh sb="2" eb="4">
      <t>ミズキ</t>
    </rPh>
    <phoneticPr fontId="5"/>
  </si>
  <si>
    <t>軒先唐草</t>
    <rPh sb="0" eb="2">
      <t>ノキサキ</t>
    </rPh>
    <rPh sb="2" eb="4">
      <t>カラクサ</t>
    </rPh>
    <phoneticPr fontId="5"/>
  </si>
  <si>
    <t>軒先幕板</t>
    <rPh sb="0" eb="2">
      <t>ノキサキ</t>
    </rPh>
    <rPh sb="2" eb="4">
      <t>マクイタ</t>
    </rPh>
    <phoneticPr fontId="5"/>
  </si>
  <si>
    <t>GLｶﾗｰ鋼板 t=0.5 見切り共</t>
    <rPh sb="5" eb="7">
      <t>コウハン</t>
    </rPh>
    <rPh sb="14" eb="16">
      <t>ミキ</t>
    </rPh>
    <rPh sb="17" eb="18">
      <t>トモ</t>
    </rPh>
    <phoneticPr fontId="5"/>
  </si>
  <si>
    <t>ｹﾗﾊﾞ水切</t>
    <rPh sb="4" eb="6">
      <t>ミズキリ</t>
    </rPh>
    <phoneticPr fontId="5"/>
  </si>
  <si>
    <t>ｹﾗﾊﾞ幕板</t>
    <rPh sb="4" eb="6">
      <t>マクイタ</t>
    </rPh>
    <phoneticPr fontId="5"/>
  </si>
  <si>
    <t>壁立上り</t>
    <rPh sb="0" eb="1">
      <t>カベ</t>
    </rPh>
    <rPh sb="1" eb="3">
      <t>タチアガ</t>
    </rPh>
    <phoneticPr fontId="5"/>
  </si>
  <si>
    <t>壁捨て谷</t>
    <rPh sb="0" eb="1">
      <t>カベ</t>
    </rPh>
    <rPh sb="1" eb="2">
      <t>ス</t>
    </rPh>
    <rPh sb="3" eb="4">
      <t>タニ</t>
    </rPh>
    <phoneticPr fontId="5"/>
  </si>
  <si>
    <t>嵌合吊子式立平葺き 働き幅455</t>
    <phoneticPr fontId="2"/>
  </si>
  <si>
    <t>軒樋</t>
    <rPh sb="0" eb="2">
      <t>ノキドイ</t>
    </rPh>
    <phoneticPr fontId="5"/>
  </si>
  <si>
    <t>GLｶﾗｰ鋼板 W165</t>
    <rPh sb="5" eb="7">
      <t>コウハン</t>
    </rPh>
    <phoneticPr fontId="5"/>
  </si>
  <si>
    <t>落とし口</t>
    <rPh sb="0" eb="1">
      <t>オ</t>
    </rPh>
    <rPh sb="3" eb="4">
      <t>クチ</t>
    </rPh>
    <phoneticPr fontId="5"/>
  </si>
  <si>
    <t>100φ</t>
  </si>
  <si>
    <t>ｴﾙﾎﾞ</t>
  </si>
  <si>
    <t>竪樋</t>
    <rPh sb="0" eb="2">
      <t>タテトイ</t>
    </rPh>
    <phoneticPr fontId="5"/>
  </si>
  <si>
    <t>塩ビ製 100φ 掴み金物共</t>
    <rPh sb="0" eb="1">
      <t>エン</t>
    </rPh>
    <rPh sb="2" eb="3">
      <t>セイ</t>
    </rPh>
    <rPh sb="9" eb="10">
      <t>ツカ</t>
    </rPh>
    <rPh sb="11" eb="13">
      <t>カナモノ</t>
    </rPh>
    <rPh sb="13" eb="14">
      <t>トモ</t>
    </rPh>
    <phoneticPr fontId="5"/>
  </si>
  <si>
    <t>鎖樋</t>
    <rPh sb="0" eb="1">
      <t>クサリ</t>
    </rPh>
    <rPh sb="1" eb="2">
      <t>トイ</t>
    </rPh>
    <phoneticPr fontId="5"/>
  </si>
  <si>
    <t>ｽﾃﾝﾚｽ製</t>
    <rPh sb="5" eb="6">
      <t>セイ</t>
    </rPh>
    <phoneticPr fontId="5"/>
  </si>
  <si>
    <t>鎖樋落とし口</t>
    <rPh sb="0" eb="1">
      <t>クサリ</t>
    </rPh>
    <rPh sb="1" eb="2">
      <t>トイ</t>
    </rPh>
    <rPh sb="2" eb="3">
      <t>オ</t>
    </rPh>
    <rPh sb="5" eb="6">
      <t>クチ</t>
    </rPh>
    <phoneticPr fontId="5"/>
  </si>
  <si>
    <t>別紙明細Ⅱ-1</t>
    <phoneticPr fontId="3"/>
  </si>
  <si>
    <t>別紙明細Ⅱ-2</t>
    <phoneticPr fontId="3"/>
  </si>
  <si>
    <t>別紙明細Ⅱ-3</t>
    <phoneticPr fontId="3"/>
  </si>
  <si>
    <t>ﾊﾟｰｺﾞﾗ移設</t>
    <rPh sb="6" eb="8">
      <t>イセツ</t>
    </rPh>
    <phoneticPr fontId="2"/>
  </si>
  <si>
    <t>別紙明細Ⅱ-4</t>
    <phoneticPr fontId="3"/>
  </si>
  <si>
    <t>路床工</t>
  </si>
  <si>
    <t>不陸整正</t>
  </si>
  <si>
    <t>路盤工</t>
  </si>
  <si>
    <t>t100 再生ｸﾗｯｼｬﾗﾝRC-40</t>
  </si>
  <si>
    <t>表層工 ﾓｽﾄｸﾚｲ舗装</t>
  </si>
  <si>
    <t>t100 7割：良質真砂土 3割：ﾓｽﾄｸﾚｲ舗装素地</t>
  </si>
  <si>
    <t>仕上工</t>
  </si>
  <si>
    <t>化粧砂0.003m3/m2</t>
  </si>
  <si>
    <t>表面処理工</t>
  </si>
  <si>
    <t xml:space="preserve"> ｽﾎﾟｰﾂ用ﾊﾞｲﾝﾀﾞｰ1.2kg/m2</t>
  </si>
  <si>
    <t>屋外階段</t>
    <phoneticPr fontId="3"/>
  </si>
  <si>
    <t>屋外遊具</t>
    <phoneticPr fontId="3"/>
  </si>
  <si>
    <t>まきばのおうち</t>
    <phoneticPr fontId="2"/>
  </si>
  <si>
    <t>屋外遊具</t>
    <rPh sb="0" eb="2">
      <t>オクガイ</t>
    </rPh>
    <phoneticPr fontId="2"/>
  </si>
  <si>
    <t>ｺﾞﾐｽﾄｯｶｰ</t>
  </si>
  <si>
    <t>W1000×D750×H1160 基礎共</t>
    <rPh sb="17" eb="19">
      <t>キソ</t>
    </rPh>
    <rPh sb="19" eb="20">
      <t>トモ</t>
    </rPh>
    <phoneticPr fontId="10"/>
  </si>
  <si>
    <t>別紙明細Ⅱ-2</t>
    <rPh sb="0" eb="4">
      <t>ベッシメイサイ</t>
    </rPh>
    <phoneticPr fontId="2"/>
  </si>
  <si>
    <t>別紙明細Ⅱ-1</t>
    <rPh sb="0" eb="4">
      <t>ベッシメイサイ</t>
    </rPh>
    <phoneticPr fontId="2"/>
  </si>
  <si>
    <t>根切り</t>
  </si>
  <si>
    <t>鉄筋加工組立・運搬</t>
  </si>
  <si>
    <t>小型車</t>
  </si>
  <si>
    <t>埋戻し</t>
  </si>
  <si>
    <t>ｺﾝｸﾘｰﾄ打設手間(小型工作物)</t>
    <rPh sb="6" eb="10">
      <t>ダセツテマ</t>
    </rPh>
    <phoneticPr fontId="2"/>
  </si>
  <si>
    <t>表RA-5-8【市】</t>
    <phoneticPr fontId="2"/>
  </si>
  <si>
    <t>公共建築工事積算研究会参考歩掛り</t>
    <phoneticPr fontId="2"/>
  </si>
  <si>
    <t>別紙明細Ⅱ-5</t>
    <phoneticPr fontId="3"/>
  </si>
  <si>
    <t>別紙明細Ⅰ-1</t>
    <phoneticPr fontId="3"/>
  </si>
  <si>
    <t>ｾﾞﾛｸﾘｱﾗﾝｽ工法（単独圧入・引抜）</t>
  </si>
  <si>
    <t>別紙明細Ⅰ-1</t>
    <rPh sb="0" eb="4">
      <t>ベッシメイサイ</t>
    </rPh>
    <phoneticPr fontId="2"/>
  </si>
  <si>
    <t>別紙明細Ⅰ-2</t>
    <phoneticPr fontId="2"/>
  </si>
  <si>
    <t>H1200 W=7620 片引き(伸縮式)</t>
    <rPh sb="13" eb="15">
      <t>カタヒ</t>
    </rPh>
    <rPh sb="17" eb="20">
      <t>シンシュクシキ</t>
    </rPh>
    <phoneticPr fontId="10"/>
  </si>
  <si>
    <t>ｱｰｽﾃﾞｯｷｿﾘｯﾄﾞｸﾞﾚｲﾝ 板材25×145</t>
  </si>
  <si>
    <t>樹脂束,鋼製根太,幕板１段共</t>
  </si>
  <si>
    <t>D1050×W18,678 H245</t>
  </si>
  <si>
    <t>別紙明細Ⅱ-4</t>
    <rPh sb="0" eb="4">
      <t>ベッシメイサイ</t>
    </rPh>
    <phoneticPr fontId="2"/>
  </si>
  <si>
    <t>m3</t>
    <phoneticPr fontId="2"/>
  </si>
  <si>
    <t>地先境界ブロック</t>
    <phoneticPr fontId="2"/>
  </si>
  <si>
    <t>路面標示用塗料</t>
    <phoneticPr fontId="2"/>
  </si>
  <si>
    <t>150×150</t>
    <phoneticPr fontId="2"/>
  </si>
  <si>
    <t>ﾏｰｸ「自転車」ﾋﾟｸﾄｸﾞﾗﾑ</t>
    <phoneticPr fontId="2"/>
  </si>
  <si>
    <t>陣内幼稚園～現場</t>
    <phoneticPr fontId="2"/>
  </si>
  <si>
    <t>栗石敷込み</t>
    <rPh sb="0" eb="1">
      <t>クリ</t>
    </rPh>
    <rPh sb="1" eb="2">
      <t>イシ</t>
    </rPh>
    <rPh sb="2" eb="3">
      <t>シ</t>
    </rPh>
    <rPh sb="3" eb="4">
      <t>コ</t>
    </rPh>
    <phoneticPr fontId="4"/>
  </si>
  <si>
    <t>鎖樋用集水桝</t>
    <rPh sb="0" eb="2">
      <t>クサリトイ</t>
    </rPh>
    <rPh sb="2" eb="3">
      <t>ヨウ</t>
    </rPh>
    <rPh sb="3" eb="6">
      <t>シュウスイマス</t>
    </rPh>
    <phoneticPr fontId="4"/>
  </si>
  <si>
    <t>ﾌﾟｰﾙ排水用</t>
    <rPh sb="4" eb="7">
      <t>ハイスイヨウ</t>
    </rPh>
    <phoneticPr fontId="4"/>
  </si>
  <si>
    <t>集水桝</t>
    <rPh sb="0" eb="3">
      <t>シュウスイマス</t>
    </rPh>
    <phoneticPr fontId="4"/>
  </si>
  <si>
    <t>300×300 細目ｸﾞﾚｰﾁﾝｸﾞ蓋 ﾎﾞﾙﾄ固定</t>
  </si>
  <si>
    <t>流出抑制用</t>
    <rPh sb="0" eb="2">
      <t>リュウシュツ</t>
    </rPh>
    <rPh sb="2" eb="4">
      <t>ヨクセイ</t>
    </rPh>
    <rPh sb="4" eb="5">
      <t>ヨウ</t>
    </rPh>
    <phoneticPr fontId="4"/>
  </si>
  <si>
    <t>φ900</t>
  </si>
  <si>
    <t>横断側溝</t>
    <rPh sb="0" eb="2">
      <t>オウダン</t>
    </rPh>
    <rPh sb="2" eb="4">
      <t>ソッコウ</t>
    </rPh>
    <phoneticPr fontId="4"/>
  </si>
  <si>
    <t>Ｕ型側溝</t>
    <rPh sb="1" eb="2">
      <t>ガタ</t>
    </rPh>
    <rPh sb="2" eb="4">
      <t>ソッコウ</t>
    </rPh>
    <phoneticPr fontId="4"/>
  </si>
  <si>
    <t>(1) 屋根</t>
    <rPh sb="4" eb="6">
      <t>ヤネ</t>
    </rPh>
    <phoneticPr fontId="2"/>
  </si>
  <si>
    <t>(2) 外壁</t>
    <rPh sb="4" eb="6">
      <t>ガイヘキ</t>
    </rPh>
    <phoneticPr fontId="2"/>
  </si>
  <si>
    <t>屋根</t>
  </si>
  <si>
    <t>屋根</t>
    <rPh sb="0" eb="2">
      <t>ヤネ</t>
    </rPh>
    <phoneticPr fontId="2"/>
  </si>
  <si>
    <t>屋根4.0寸</t>
    <phoneticPr fontId="2"/>
  </si>
  <si>
    <t>屋根1.9寸</t>
    <phoneticPr fontId="2"/>
  </si>
  <si>
    <t>製品名:TRX-4型相当</t>
  </si>
  <si>
    <t>嵌合吊子式立平葺き 働き幅455</t>
  </si>
  <si>
    <t>GLｶﾗｰ鋼板 t=0.5
裏貼りt=2.0</t>
  </si>
  <si>
    <t>屋根（続き）</t>
    <rPh sb="3" eb="4">
      <t>ツヅ</t>
    </rPh>
    <phoneticPr fontId="2"/>
  </si>
  <si>
    <t>屋根1.0寸</t>
    <phoneticPr fontId="2"/>
  </si>
  <si>
    <t>外壁</t>
  </si>
  <si>
    <t>ﾌﾛｰﾄ板ｶﾞﾗｽ</t>
  </si>
  <si>
    <t>t3  2.18㎡以下</t>
  </si>
  <si>
    <t>型板ｶﾞﾗｽ</t>
  </si>
  <si>
    <t>強化ｶﾞﾗｽ</t>
  </si>
  <si>
    <t>t4  2.00㎡以下</t>
  </si>
  <si>
    <t>複層ｶﾞﾗｽ</t>
  </si>
  <si>
    <t>ｶﾞﾗｽ廻りｼｰﾘﾝｸﾞ</t>
  </si>
  <si>
    <t>ｶﾞﾗｽ清掃</t>
    <rPh sb="4" eb="6">
      <t>セイソウ</t>
    </rPh>
    <phoneticPr fontId="3"/>
  </si>
  <si>
    <t xml:space="preserve"> 外部</t>
    <phoneticPr fontId="2"/>
  </si>
  <si>
    <t>(1)</t>
    <phoneticPr fontId="2"/>
  </si>
  <si>
    <t xml:space="preserve"> 内部</t>
    <phoneticPr fontId="2"/>
  </si>
  <si>
    <t>DP塗</t>
  </si>
  <si>
    <t>天井</t>
  </si>
  <si>
    <t>EP-Si塗</t>
  </si>
  <si>
    <t>けい酸ｶﾙｼｳﾑ面</t>
  </si>
  <si>
    <t>下り壁</t>
  </si>
  <si>
    <t>K-27 ｶｳﾝﾀｰ</t>
  </si>
  <si>
    <t>UC塗</t>
  </si>
  <si>
    <t>WP塗</t>
  </si>
  <si>
    <t>化粧柱</t>
  </si>
  <si>
    <t>化粧梁</t>
  </si>
  <si>
    <t>OSCL塗</t>
  </si>
  <si>
    <t>上り框</t>
  </si>
  <si>
    <t>WP塗(糸幅300㎜以下)</t>
  </si>
  <si>
    <t>腰壁天板</t>
  </si>
  <si>
    <t>額縁</t>
  </si>
  <si>
    <t>OSCL塗(糸幅300㎜以下)</t>
  </si>
  <si>
    <t>開口枠</t>
  </si>
  <si>
    <t>軒天</t>
  </si>
  <si>
    <t>鉄骨</t>
  </si>
  <si>
    <t>面戸板</t>
  </si>
  <si>
    <t>見切り材</t>
  </si>
  <si>
    <t>化粧垂木･梁</t>
  </si>
  <si>
    <t>外壁 窯業系ｻｲﾃﾞｨﾝｸﾞ</t>
  </si>
  <si>
    <t>同上</t>
  </si>
  <si>
    <t>出隅役物</t>
  </si>
  <si>
    <t>入隅役物</t>
  </si>
  <si>
    <t>窯業系ｻｲﾃﾞｨﾝｸﾞ下</t>
  </si>
  <si>
    <t>外壁 透湿防水ｼｰﾄ</t>
  </si>
  <si>
    <t>無地ｻｲﾃﾞｨﾝｸﾞ下</t>
  </si>
  <si>
    <t>軒天 ﾊﾟﾙﾌﾟ系繊維混入</t>
  </si>
  <si>
    <t>けい酸ｶﾙｼｳﾑ化合物板</t>
  </si>
  <si>
    <t>t30</t>
  </si>
  <si>
    <t>軒天 けい酸ｶﾙｼｳﾑ板</t>
  </si>
  <si>
    <t>t8 目透し</t>
  </si>
  <si>
    <t>屋根 押出法ﾎﾟﾘｽﾁﾚﾝﾌｫｰﾑ保温板</t>
  </si>
  <si>
    <t>外壁（続き）</t>
    <rPh sb="3" eb="4">
      <t>ツヅ</t>
    </rPh>
    <phoneticPr fontId="2"/>
  </si>
  <si>
    <t>部分吊子</t>
  </si>
  <si>
    <t>ｱﾙﾐ押型材</t>
  </si>
  <si>
    <t>改質ｱｽﾌｧﾙﾄﾙｰﾌｨﾝｸﾞ</t>
  </si>
  <si>
    <t>ﾀｯｸ付き t=1.0</t>
  </si>
  <si>
    <t>換気棟包み</t>
  </si>
  <si>
    <t>GLｶﾗｰ鋼板 棟金具,棟下地共</t>
  </si>
  <si>
    <t>軒先水切</t>
  </si>
  <si>
    <t>GLｶﾗｰ鋼板 t=0.5</t>
  </si>
  <si>
    <t>軒先唐草</t>
  </si>
  <si>
    <t>軒先幕板</t>
  </si>
  <si>
    <t>GLｶﾗｰ鋼板 t=0.5 見切り共</t>
  </si>
  <si>
    <t>軒先水切(斜め)</t>
  </si>
  <si>
    <t>軒先唐草(斜め)</t>
  </si>
  <si>
    <t>軒先幕板(斜め)</t>
  </si>
  <si>
    <t>ｹﾗﾊﾞ水切</t>
  </si>
  <si>
    <t>ｹﾗﾊﾞ幕板</t>
  </si>
  <si>
    <t>EXP・J 取合立上り</t>
  </si>
  <si>
    <t>EXP・J 取合捨て谷</t>
  </si>
  <si>
    <t>軒樋</t>
  </si>
  <si>
    <t>GLｶﾗｰ鋼板 W165</t>
  </si>
  <si>
    <t>軒樋(斜め)</t>
  </si>
  <si>
    <t>曲り</t>
  </si>
  <si>
    <t>GLｶﾗｰ鋼板</t>
  </si>
  <si>
    <t>落とし口</t>
  </si>
  <si>
    <t>鎖樋</t>
  </si>
  <si>
    <t>ｽﾃﾝﾚｽ製</t>
  </si>
  <si>
    <t>這樋</t>
  </si>
  <si>
    <t>塩ビ製 100φ</t>
  </si>
  <si>
    <t>屋根0.5寸</t>
    <phoneticPr fontId="2"/>
  </si>
  <si>
    <t>片棟包み</t>
    <rPh sb="0" eb="1">
      <t>カタ</t>
    </rPh>
    <rPh sb="1" eb="2">
      <t>トウ</t>
    </rPh>
    <rPh sb="2" eb="3">
      <t>ツツ</t>
    </rPh>
    <phoneticPr fontId="5"/>
  </si>
  <si>
    <t>壁立上り</t>
  </si>
  <si>
    <t>壁捨て谷</t>
  </si>
  <si>
    <t>外壁</t>
    <phoneticPr fontId="2"/>
  </si>
  <si>
    <t>合板</t>
    <rPh sb="0" eb="2">
      <t>ゴウハン</t>
    </rPh>
    <phoneticPr fontId="5"/>
  </si>
  <si>
    <t>t=12</t>
  </si>
  <si>
    <t>透湿防水ｼｰﾄ</t>
    <rPh sb="0" eb="2">
      <t>トウシツ</t>
    </rPh>
    <rPh sb="2" eb="4">
      <t>ボウスイ</t>
    </rPh>
    <phoneticPr fontId="5"/>
  </si>
  <si>
    <t>水上(斜め)</t>
    <rPh sb="0" eb="2">
      <t>ミズカミ</t>
    </rPh>
    <rPh sb="3" eb="4">
      <t>ナナ</t>
    </rPh>
    <phoneticPr fontId="5"/>
  </si>
  <si>
    <t>水下(斜め)</t>
    <rPh sb="0" eb="1">
      <t>スイ</t>
    </rPh>
    <rPh sb="1" eb="2">
      <t>シタ</t>
    </rPh>
    <rPh sb="3" eb="4">
      <t>ナナ</t>
    </rPh>
    <phoneticPr fontId="5"/>
  </si>
  <si>
    <t>土台水切</t>
    <rPh sb="0" eb="2">
      <t>ドダイ</t>
    </rPh>
    <rPh sb="2" eb="4">
      <t>ミズキ</t>
    </rPh>
    <phoneticPr fontId="5"/>
  </si>
  <si>
    <t>縦端部</t>
    <rPh sb="0" eb="1">
      <t>タテ</t>
    </rPh>
    <rPh sb="1" eb="3">
      <t>タンブ</t>
    </rPh>
    <phoneticPr fontId="5"/>
  </si>
  <si>
    <t>ｻｯｼ取合(水上)</t>
    <rPh sb="3" eb="5">
      <t>トリアイ</t>
    </rPh>
    <rPh sb="6" eb="7">
      <t>ミズ</t>
    </rPh>
    <rPh sb="7" eb="8">
      <t>ウエ</t>
    </rPh>
    <phoneticPr fontId="5"/>
  </si>
  <si>
    <t>ｻｯｼ取合(水下)</t>
    <rPh sb="3" eb="4">
      <t>ト</t>
    </rPh>
    <rPh sb="4" eb="5">
      <t>アイ</t>
    </rPh>
    <rPh sb="6" eb="7">
      <t>スイ</t>
    </rPh>
    <rPh sb="7" eb="8">
      <t>シタ</t>
    </rPh>
    <phoneticPr fontId="5"/>
  </si>
  <si>
    <t>ｻｯｼ取合(縦端部)</t>
    <rPh sb="3" eb="4">
      <t>ト</t>
    </rPh>
    <rPh sb="4" eb="5">
      <t>アイ</t>
    </rPh>
    <rPh sb="6" eb="7">
      <t>タテ</t>
    </rPh>
    <rPh sb="7" eb="9">
      <t>タンブ</t>
    </rPh>
    <phoneticPr fontId="5"/>
  </si>
  <si>
    <t>北面外壁</t>
    <rPh sb="0" eb="1">
      <t>キタ</t>
    </rPh>
    <rPh sb="1" eb="2">
      <t>メン</t>
    </rPh>
    <rPh sb="2" eb="4">
      <t>ガイヘキ</t>
    </rPh>
    <phoneticPr fontId="5"/>
  </si>
  <si>
    <t>ﾊｲｻｲﾄﾞﾗｲﾄ部　外壁</t>
    <phoneticPr fontId="2"/>
  </si>
  <si>
    <t>金属ｻｲﾃﾞｨﾝｸﾞ H15 ｶﾞﾙｽﾃｰｼﾞ</t>
    <rPh sb="0" eb="2">
      <t>キンゾク</t>
    </rPh>
    <phoneticPr fontId="5"/>
  </si>
  <si>
    <t>フッ素ｶﾞﾙﾊﾞﾘｳﾑ鋼板 t=0.27 断熱材張</t>
    <rPh sb="2" eb="3">
      <t>ソ</t>
    </rPh>
    <rPh sb="11" eb="13">
      <t>コウハン</t>
    </rPh>
    <rPh sb="21" eb="23">
      <t>ダンネツ</t>
    </rPh>
    <rPh sb="23" eb="24">
      <t>ザイ</t>
    </rPh>
    <rPh sb="24" eb="25">
      <t>ハ</t>
    </rPh>
    <phoneticPr fontId="5"/>
  </si>
  <si>
    <t>水上</t>
    <rPh sb="0" eb="2">
      <t>ミズカミ</t>
    </rPh>
    <phoneticPr fontId="5"/>
  </si>
  <si>
    <t>GLｶﾗｰ鋼板 t=0.27</t>
    <rPh sb="5" eb="7">
      <t>コウハン</t>
    </rPh>
    <phoneticPr fontId="5"/>
  </si>
  <si>
    <t>現場成型費</t>
    <rPh sb="0" eb="2">
      <t>ゲンバ</t>
    </rPh>
    <rPh sb="2" eb="4">
      <t>セイケイ</t>
    </rPh>
    <rPh sb="4" eb="5">
      <t>ヒ</t>
    </rPh>
    <phoneticPr fontId="5"/>
  </si>
  <si>
    <t>運搬・荷揚げ費</t>
    <rPh sb="0" eb="2">
      <t>ウンパン</t>
    </rPh>
    <rPh sb="3" eb="5">
      <t>ニア</t>
    </rPh>
    <rPh sb="6" eb="7">
      <t>ヒ</t>
    </rPh>
    <phoneticPr fontId="5"/>
  </si>
  <si>
    <t>無地ｻｲﾃﾞｨﾝｸﾞ</t>
  </si>
  <si>
    <t>出隅用見切り材</t>
  </si>
  <si>
    <t>雑</t>
  </si>
  <si>
    <t xml:space="preserve"> 躯体</t>
    <phoneticPr fontId="2"/>
  </si>
  <si>
    <t>外部</t>
    <rPh sb="0" eb="2">
      <t>ガイブ</t>
    </rPh>
    <phoneticPr fontId="2"/>
  </si>
  <si>
    <t>打放し型枠</t>
  </si>
  <si>
    <t>打継目地棒</t>
  </si>
  <si>
    <t>20×20</t>
  </si>
  <si>
    <t>(外部)</t>
  </si>
  <si>
    <t>地下外壁</t>
  </si>
  <si>
    <t>ﾎﾟﾘﾏｰｾﾒﾝﾄ系塗膜防水</t>
  </si>
  <si>
    <t>耐水圧用･一般保護仕上</t>
  </si>
  <si>
    <t>打継目地</t>
  </si>
  <si>
    <t>ｼｰﾘﾝｸﾞ</t>
  </si>
  <si>
    <t>ﾎﾟﾘｳﾚﾀﾝ系(PU-2) 20×10</t>
  </si>
  <si>
    <t>ｻｲﾃﾞｨﾝｸﾞ出隅用見切り材取合</t>
  </si>
  <si>
    <t>変成ｼﾘｺｰﾝ系(MS-2) 10×10</t>
  </si>
  <si>
    <t>建具廻り</t>
  </si>
  <si>
    <t>ﾗｲﾆﾝｸﾞ面台取合</t>
  </si>
  <si>
    <t>ｼﾘｺｰﾝ系(SR-1) 10×10</t>
  </si>
  <si>
    <t>汚垂石取合</t>
  </si>
  <si>
    <t>洗面ｶｳﾝﾀｰ取合</t>
  </si>
  <si>
    <t>玄関ﾎﾟｰﾁ</t>
  </si>
  <si>
    <t>床ﾀｲﾙ張り</t>
  </si>
  <si>
    <t>磁器質 300角 t3.0 ﾉﾝｽﾘｯﾌﾟ系</t>
  </si>
  <si>
    <t>床 ﾀｲﾙ張り</t>
  </si>
  <si>
    <t>磁器質 300角 Ⅰ類 滑り抵抗性</t>
  </si>
  <si>
    <t>幅木 ﾀｲﾙ張り</t>
  </si>
  <si>
    <t>外部</t>
    <phoneticPr fontId="2"/>
  </si>
  <si>
    <t>躯体</t>
    <rPh sb="0" eb="2">
      <t>クタイ</t>
    </rPh>
    <phoneticPr fontId="2"/>
  </si>
  <si>
    <t>幕板下地</t>
  </si>
  <si>
    <t>杉1等 H280×t30</t>
  </si>
  <si>
    <t>庇</t>
  </si>
  <si>
    <t>杉1等 H220×t30</t>
  </si>
  <si>
    <t>通気胴縁</t>
  </si>
  <si>
    <t>杉1等 t18</t>
  </si>
  <si>
    <t>補助胴縁</t>
  </si>
  <si>
    <t>杉1等 t15</t>
  </si>
  <si>
    <t>天井下地</t>
  </si>
  <si>
    <t>杉1等 45×45 @303</t>
  </si>
  <si>
    <t>外壁-軒天</t>
  </si>
  <si>
    <t>杉上小節 H200×t25</t>
  </si>
  <si>
    <t>外壁-面戸板</t>
  </si>
  <si>
    <t>杉上小節 30×20</t>
  </si>
  <si>
    <t>野地板</t>
  </si>
  <si>
    <t>針葉樹合板 t12</t>
  </si>
  <si>
    <t>つか立 杉 1等 H200</t>
  </si>
  <si>
    <t>木製床組</t>
  </si>
  <si>
    <t>大引:105×105 @910</t>
  </si>
  <si>
    <t>根太:105×105 @910</t>
  </si>
  <si>
    <t>束:105×105 @910</t>
  </si>
  <si>
    <t>つか立 杉 1等 H400</t>
  </si>
  <si>
    <t>つか立 杉 1等 H600</t>
  </si>
  <si>
    <t>つか立 杉 1等 H800</t>
  </si>
  <si>
    <t>つか立 杉 1等 H0～400</t>
  </si>
  <si>
    <t>つか立 杉 1等 H400～800</t>
  </si>
  <si>
    <t>大引</t>
  </si>
  <si>
    <t>90×90 @910</t>
  </si>
  <si>
    <t>床 合板貼</t>
  </si>
  <si>
    <t>ﾗﾜﾝ 1類 t9.0</t>
  </si>
  <si>
    <t>ｽﾛｰﾌﾟ</t>
  </si>
  <si>
    <t>ﾗﾜﾝ 1類 t12</t>
  </si>
  <si>
    <t>壁 合板貼</t>
  </si>
  <si>
    <t>畳寄せ</t>
  </si>
  <si>
    <t>ﾀﾓ集成材 15×30</t>
  </si>
  <si>
    <t>壁裏板補強材</t>
  </si>
  <si>
    <t>構造用合板 t12</t>
  </si>
  <si>
    <t>洗浄室</t>
  </si>
  <si>
    <t>W1200×H100～200</t>
  </si>
  <si>
    <t>か所</t>
  </si>
  <si>
    <t>壁 杉板貼り</t>
  </si>
  <si>
    <t>t12</t>
  </si>
  <si>
    <t>ﾗｲﾆﾝｸﾞ</t>
  </si>
  <si>
    <t>壁下地</t>
  </si>
  <si>
    <t>120角 杉 1等</t>
  </si>
  <si>
    <t>配膳棚</t>
  </si>
  <si>
    <t>ﾀﾓ集成材 W50×t90</t>
  </si>
  <si>
    <t>ﾀﾓ集成材 W100×t90</t>
  </si>
  <si>
    <t>ﾀﾓ集成材 W150×t100</t>
  </si>
  <si>
    <t>杉</t>
  </si>
  <si>
    <t>杉 W190×t30</t>
  </si>
  <si>
    <t>壁見切縁</t>
  </si>
  <si>
    <t>ﾀﾓ 30×30</t>
  </si>
  <si>
    <t>消火器ﾎﾞｯｸｽ</t>
  </si>
  <si>
    <t>取付下地補強</t>
  </si>
  <si>
    <t>合板 t12 300×600</t>
  </si>
  <si>
    <t>WD-1用</t>
  </si>
  <si>
    <t>木製建具枠</t>
  </si>
  <si>
    <t>W3000×H2000</t>
  </si>
  <si>
    <t>WD-2用</t>
  </si>
  <si>
    <t>W1560×H2000</t>
  </si>
  <si>
    <t>WD-3用</t>
  </si>
  <si>
    <t>W1605×H2000</t>
  </si>
  <si>
    <t>WD-4用</t>
  </si>
  <si>
    <t>W780×H2000</t>
  </si>
  <si>
    <t>WD-5用</t>
  </si>
  <si>
    <t>WD-6用</t>
  </si>
  <si>
    <t>W950×H2000</t>
  </si>
  <si>
    <t>WD-7用</t>
  </si>
  <si>
    <t>W900×H2000</t>
  </si>
  <si>
    <t>WD-8用</t>
  </si>
  <si>
    <t>W3400×H2000</t>
  </si>
  <si>
    <t>WD-9用</t>
  </si>
  <si>
    <t>W5923×H2000</t>
  </si>
  <si>
    <t>WD-10用</t>
  </si>
  <si>
    <t>W6360×H2000</t>
  </si>
  <si>
    <t>WD-11用</t>
  </si>
  <si>
    <t>W5880×H2000</t>
  </si>
  <si>
    <t>WD-12用</t>
  </si>
  <si>
    <t>W4500×H2000</t>
  </si>
  <si>
    <t>WD-13用</t>
  </si>
  <si>
    <t>W1970×H2000</t>
  </si>
  <si>
    <t>WD-14用</t>
  </si>
  <si>
    <t>WD-15用</t>
  </si>
  <si>
    <t>W870×H2000</t>
  </si>
  <si>
    <t>WD-16用</t>
  </si>
  <si>
    <t>W2000×H2000</t>
  </si>
  <si>
    <t>WD-17用</t>
  </si>
  <si>
    <t>W1100×H2000</t>
  </si>
  <si>
    <t>WD-18用</t>
  </si>
  <si>
    <t>W1000×H2000</t>
  </si>
  <si>
    <t>WD-19用</t>
  </si>
  <si>
    <t>W800×H2000</t>
  </si>
  <si>
    <t>WD-20用</t>
  </si>
  <si>
    <t>W2070×H2000</t>
  </si>
  <si>
    <t>WD-21用</t>
  </si>
  <si>
    <t>W730×H2000</t>
  </si>
  <si>
    <t>WD-22用</t>
  </si>
  <si>
    <t>W6162×H2000</t>
  </si>
  <si>
    <t>WD-23用</t>
  </si>
  <si>
    <t>WD-24用</t>
  </si>
  <si>
    <t>W700×H950</t>
  </si>
  <si>
    <t>WD-25用</t>
  </si>
  <si>
    <t>W700×H2000</t>
  </si>
  <si>
    <t>WD-26用</t>
  </si>
  <si>
    <t>W1800×H2000</t>
  </si>
  <si>
    <t>WD-27用</t>
  </si>
  <si>
    <t>W650×H2000</t>
  </si>
  <si>
    <t>WD-28用</t>
  </si>
  <si>
    <t>W2523×H2000</t>
  </si>
  <si>
    <t>WD-29用</t>
  </si>
  <si>
    <t>W2945×H2000</t>
  </si>
  <si>
    <t>WD-30用</t>
  </si>
  <si>
    <t>WD-31用</t>
  </si>
  <si>
    <t>W700×H1950</t>
  </si>
  <si>
    <t>WD-32用</t>
  </si>
  <si>
    <t>W6165×H2000</t>
  </si>
  <si>
    <t>FIX窓枠</t>
  </si>
  <si>
    <t>W1560×H1100</t>
  </si>
  <si>
    <t>引違い窓枠</t>
  </si>
  <si>
    <t>W1800×H1100</t>
  </si>
  <si>
    <t>W1600×H600</t>
  </si>
  <si>
    <t>FIX連窓枠</t>
  </si>
  <si>
    <t>W2700×H1600</t>
  </si>
  <si>
    <t>W2500×H1100</t>
  </si>
  <si>
    <t>W1750×H750</t>
  </si>
  <si>
    <t>引違い連窓枠</t>
  </si>
  <si>
    <t>W2460×H1020</t>
  </si>
  <si>
    <t>四方枠</t>
  </si>
  <si>
    <t>W645×H1950</t>
  </si>
  <si>
    <t>W2200×H1000</t>
  </si>
  <si>
    <t>三方枠</t>
  </si>
  <si>
    <t>W700×H1020</t>
  </si>
  <si>
    <t>土台水切</t>
  </si>
  <si>
    <t>ｶﾗｰｶﾞﾙﾊﾞﾘｳﾑ鋼板 t0.35</t>
  </si>
  <si>
    <t>無塗装ｻｲﾃﾞｨﾝｸﾞ+窯業ｻｲﾃﾞｨﾝｸﾞ</t>
  </si>
  <si>
    <t>ｱﾙﾐ製 t3.0</t>
  </si>
  <si>
    <t>壁固定物干し</t>
  </si>
  <si>
    <t>ｱﾙﾐ製 D500 2箇所/組</t>
  </si>
  <si>
    <t>組</t>
  </si>
  <si>
    <t>屋根-外壁 ｱﾙﾐ製 ｸﾘｱﾗﾝｽ150</t>
  </si>
  <si>
    <t>EXP.Jｶﾊﾞｰ</t>
  </si>
  <si>
    <t>EVｼｰﾄ､断熱帯t10､耐火帯t12.5共</t>
  </si>
  <si>
    <t>外壁ｺｰﾅｰ 熱可塑性ｴﾗｽﾄﾏｰ製</t>
  </si>
  <si>
    <t>ｸﾘｱﾗﾝｽ150</t>
  </si>
  <si>
    <t>軽量鉄骨天井下地</t>
  </si>
  <si>
    <t>19形 H&lt;1.5 @225</t>
  </si>
  <si>
    <t>19形 1.5≦H&lt;3.0 @225</t>
  </si>
  <si>
    <t>19形 H&lt;1.5 @300</t>
  </si>
  <si>
    <t>19形 H&lt;1.5 @300 斜部</t>
  </si>
  <si>
    <t>19形 1.5≦H&lt;3.0 @300</t>
  </si>
  <si>
    <t>19形 1.5≦H&lt;3.0 @360</t>
  </si>
  <si>
    <t>19形 H&lt;1.5 @360 斜部</t>
  </si>
  <si>
    <t>軽量鉄骨天井下地開口部補強</t>
  </si>
  <si>
    <t>軽量鉄骨下がり壁下地</t>
  </si>
  <si>
    <t>19形 H200</t>
  </si>
  <si>
    <t>19形 H750</t>
  </si>
  <si>
    <t>19形 H1050</t>
  </si>
  <si>
    <t>19形 H1172</t>
  </si>
  <si>
    <t>19形 H1280</t>
  </si>
  <si>
    <t>19形 H2040</t>
  </si>
  <si>
    <t>19形 H2779</t>
  </si>
  <si>
    <t>19形 H575～3005</t>
  </si>
  <si>
    <t>19形 H1172～2040</t>
  </si>
  <si>
    <t>19形 H2885～3005</t>
  </si>
  <si>
    <t>天井廻縁</t>
  </si>
  <si>
    <t>塩ﾋﾞ製</t>
  </si>
  <si>
    <t>下り壁見切縁</t>
  </si>
  <si>
    <t>床点検口</t>
  </si>
  <si>
    <t>ｱﾙﾐ製 600角</t>
  </si>
  <si>
    <t>床見切り</t>
  </si>
  <si>
    <t>ｽﾃﾝﾚｽ製 W40×t2.0</t>
  </si>
  <si>
    <t>ｽﾃﾝﾚｽ製 W50×t40</t>
  </si>
  <si>
    <t>ｽﾃﾝﾚｽ製 W100×t40</t>
  </si>
  <si>
    <t>段鼻ﾉﾝｽﾘｯﾌﾟ</t>
  </si>
  <si>
    <t>ｽﾃﾝﾚｽ製 W35 ﾋﾞﾆﾙﾀｲﾔ入</t>
  </si>
  <si>
    <t>巾木見切り</t>
  </si>
  <si>
    <t>ｱﾙﾐｱﾝｸﾞﾙ</t>
  </si>
  <si>
    <t>ﾋﾞﾆﾙ床ｼｰﾄ巻き上げ見切り</t>
  </si>
  <si>
    <t>ｱﾙﾐ製</t>
  </si>
  <si>
    <t>ｺｰﾅｰﾋﾞｰﾄﾞ</t>
  </si>
  <si>
    <t>ｶｰﾃﾝﾚｰﾙ</t>
  </si>
  <si>
    <t>熱可塑性ｴﾗｽﾄﾏｰ製 床-床</t>
  </si>
  <si>
    <t>ｸﾘｱﾗﾝｽ幅150</t>
  </si>
  <si>
    <t>熱可塑性ｴﾗｽﾄﾏｰ製 内壁-内壁</t>
  </si>
  <si>
    <t>熱可塑性ｴﾗｽﾄﾏｰ製 天井-天井</t>
  </si>
  <si>
    <t>2～5歳児室</t>
  </si>
  <si>
    <t>ｽﾃﾝﾚｽ製 641×1252</t>
  </si>
  <si>
    <t>天井点検口</t>
  </si>
  <si>
    <t>ｱﾙﾐ製 450角</t>
  </si>
  <si>
    <t>19形 320角 制気口類</t>
  </si>
  <si>
    <t>19形 450角 天井点検口</t>
  </si>
  <si>
    <t>19形 910角 4方向室内機</t>
  </si>
  <si>
    <t>19形 1235×150</t>
  </si>
  <si>
    <t>19形 617×150</t>
  </si>
  <si>
    <t>19形 670×200</t>
  </si>
  <si>
    <t>19形 700角</t>
  </si>
  <si>
    <t>19形 400角</t>
  </si>
  <si>
    <t>19形 1550×550</t>
  </si>
  <si>
    <t>19形 760×400</t>
  </si>
  <si>
    <t>19形 1200×750</t>
  </si>
  <si>
    <t>19形 1450×650</t>
  </si>
  <si>
    <t>19形 690×300</t>
  </si>
  <si>
    <t>床ﾓﾙﾀﾙ塗り</t>
  </si>
  <si>
    <t>木ごて ﾀｲﾙ下地</t>
  </si>
  <si>
    <t>ｱｸﾘﾙ樹脂系多意匠装飾仕上塗材</t>
  </si>
  <si>
    <t>ｻｲﾃﾞｨﾝｸﾞ面</t>
  </si>
  <si>
    <t>内部</t>
    <phoneticPr fontId="2"/>
  </si>
  <si>
    <t>地下ﾋﾟｯﾄ</t>
  </si>
  <si>
    <t>床ｺﾝｸﾘｰﾄ鏝押え</t>
  </si>
  <si>
    <t>金ごて 仕上</t>
  </si>
  <si>
    <t>金ごて ﾋﾞﾆﾙ床ｼｰﾄ下地</t>
  </si>
  <si>
    <t>金ごて ｶｰﾍﾟｯﾄ下地</t>
  </si>
  <si>
    <t>金ごて 塗床下地</t>
  </si>
  <si>
    <t>金ごて ﾀｲﾙ下地</t>
  </si>
  <si>
    <t>金ごて US･UB下地</t>
  </si>
  <si>
    <t>金ごて 鋼製床組下地</t>
  </si>
  <si>
    <t>防塵塗装</t>
  </si>
  <si>
    <t>表面強化剤</t>
  </si>
  <si>
    <t>床塗料塗り</t>
  </si>
  <si>
    <t>水性型無機系</t>
  </si>
  <si>
    <t>ﾋﾞﾆﾙ床ｼｰﾄ</t>
  </si>
  <si>
    <t>t2.0 FS 無地 一般部</t>
  </si>
  <si>
    <t>t2.0 FS 無地 一般部 抗菌</t>
  </si>
  <si>
    <t>t2.0 FS 無地 多湿部 抗菌</t>
  </si>
  <si>
    <t>t2.5 FS 無地 一般部</t>
  </si>
  <si>
    <t>厨房用防滑性ﾋﾞﾆﾙ床ｼｰﾄ</t>
  </si>
  <si>
    <t>t2.5 FS 無地 多湿部</t>
  </si>
  <si>
    <t>t2.0 半硬質 KT 一般 300角</t>
  </si>
  <si>
    <t>ﾋﾞﾆﾙ床ﾀｲﾙ</t>
  </si>
  <si>
    <t>木目調 帯電防止 防滑性</t>
  </si>
  <si>
    <t>床 複合ﾌﾛｰﾘﾝｸﾞ</t>
  </si>
  <si>
    <t>なら t12 床暖房用</t>
  </si>
  <si>
    <t>踏面</t>
  </si>
  <si>
    <t>蹴込</t>
  </si>
  <si>
    <t>畳</t>
  </si>
  <si>
    <t>枚</t>
  </si>
  <si>
    <t>ﾋﾞﾆﾙ幅木</t>
  </si>
  <si>
    <t>H40</t>
  </si>
  <si>
    <t>ﾋﾞﾆﾙ床ｼｰﾄ巻き上げ</t>
  </si>
  <si>
    <t>巾木</t>
  </si>
  <si>
    <t>床塗料立上り</t>
  </si>
  <si>
    <t>H100 表面強化剤</t>
  </si>
  <si>
    <t>H100 水性型無機系</t>
  </si>
  <si>
    <t>厨房用防滑性ﾋﾞﾆﾙ床ｼｰﾄ立上り</t>
  </si>
  <si>
    <t>H100 t2.5 FS 無地 多湿部</t>
  </si>
  <si>
    <t>壁 ﾛｯｸｳｰﾙ化粧吸音板</t>
  </si>
  <si>
    <t>t9.0 ﾌﾗｯﾄ 不燃 ﾎﾞｰﾄﾞ面</t>
  </si>
  <si>
    <t>壁 ﾋﾞﾆﾙｸﾛｽ</t>
  </si>
  <si>
    <t>準不燃 ﾎﾞｰﾄﾞ面</t>
  </si>
  <si>
    <t>不燃 ﾎﾞｰﾄﾞ面</t>
  </si>
  <si>
    <t>合板面</t>
  </si>
  <si>
    <t>壁 石膏ﾎﾞｰﾄﾞ</t>
  </si>
  <si>
    <t>t12.5 継目処理 GL工法</t>
  </si>
  <si>
    <t>t12.5 継目処理 木軸面</t>
  </si>
  <si>
    <t>t12.5 下地張り 木軸面</t>
  </si>
  <si>
    <t>t12.5+9.5 突付け 木軸面</t>
  </si>
  <si>
    <t>t12.5+9.5 継目処理 木軸面</t>
  </si>
  <si>
    <t>t12.5+9.5 下地張り 木軸面</t>
  </si>
  <si>
    <t>壁 耐水石膏ﾎﾞｰﾄﾞ</t>
  </si>
  <si>
    <t>壁 強化石膏ﾎﾞｰﾄﾞ</t>
  </si>
  <si>
    <t>t21+21 突付け 木軸面</t>
  </si>
  <si>
    <t>t21+21 継目処理 木軸面</t>
  </si>
  <si>
    <t>t21+21 下地張り 木軸面</t>
  </si>
  <si>
    <t>壁 化粧けい酸ｶﾙｼｳﾑ板</t>
  </si>
  <si>
    <t>t6.0 ﾎﾞｰﾄﾞ面</t>
  </si>
  <si>
    <t>壁 ﾛｯｸｳｰﾙ充填</t>
  </si>
  <si>
    <t>t75 30㎏/m3以上</t>
  </si>
  <si>
    <t>天井 ﾋﾞﾆﾙｸﾛｽ</t>
  </si>
  <si>
    <t>天井 石膏ﾎﾞｰﾄﾞ</t>
  </si>
  <si>
    <t>t9.5 継目処理</t>
  </si>
  <si>
    <t>t9.5 継目処理 斜部</t>
  </si>
  <si>
    <t>t12.5 下地張り</t>
  </si>
  <si>
    <t>天井 耐水石膏ﾎﾞｰﾄﾞ</t>
  </si>
  <si>
    <t>t9.5 突付け</t>
  </si>
  <si>
    <t>天井 化粧石膏ﾎﾞｰﾄﾞ</t>
  </si>
  <si>
    <t>t9.5 準不燃 ﾄﾗﾊﾞｰﾁﾝ</t>
  </si>
  <si>
    <t>t9.0 ﾌﾗｯﾄ 不燃</t>
  </si>
  <si>
    <t>天井 ﾛｯｸｳｰﾙ化粧吸音板</t>
  </si>
  <si>
    <t>下張GB-R t9.5共</t>
  </si>
  <si>
    <t>下張GB-R t9.5共 斜部</t>
  </si>
  <si>
    <t>下り壁 ﾛｯｸｳｰﾙ化粧吸音板</t>
  </si>
  <si>
    <t>天井 けい酸ｶﾙｼｳﾑ板</t>
  </si>
  <si>
    <t>下り壁 ﾋﾞﾆﾙｸﾛｽ</t>
  </si>
  <si>
    <t>下り壁 けい酸ｶﾙｼｳﾑ板</t>
  </si>
  <si>
    <t>下り壁 石膏ﾎﾞｰﾄﾞ</t>
  </si>
  <si>
    <t>t12.5 継目処理</t>
  </si>
  <si>
    <t xml:space="preserve"> 外部</t>
    <rPh sb="1" eb="3">
      <t>ガイブ</t>
    </rPh>
    <phoneticPr fontId="2"/>
  </si>
  <si>
    <t>衝突防止表示</t>
  </si>
  <si>
    <t>SUS製 φ30 (両面)</t>
  </si>
  <si>
    <t>調乳室</t>
  </si>
  <si>
    <t>流し台</t>
  </si>
  <si>
    <t>W1600×D550×H900</t>
  </si>
  <si>
    <t>事務室2</t>
  </si>
  <si>
    <t>ﾐﾆｷｯﾁﾝ</t>
  </si>
  <si>
    <t>ｽﾃﾝﾚｽ製 W1050×D500×H850</t>
  </si>
  <si>
    <t>多目的ﾄｲﾚ2前通路</t>
  </si>
  <si>
    <t>W3850×D600</t>
  </si>
  <si>
    <t>MWC1</t>
  </si>
  <si>
    <t>W1740×D600</t>
  </si>
  <si>
    <t>0歳児室</t>
  </si>
  <si>
    <t>鏡</t>
  </si>
  <si>
    <t>800×400</t>
  </si>
  <si>
    <t>1185×400</t>
  </si>
  <si>
    <t>1570×500</t>
  </si>
  <si>
    <t>W3600×H1200</t>
  </si>
  <si>
    <t>壁埋込型</t>
  </si>
  <si>
    <t>ｽﾁｰﾙ製 W300×H900程度 焼付塗装</t>
  </si>
  <si>
    <t>ﾕﾆｯﾄｼｬﾜｰ</t>
  </si>
  <si>
    <t>US0808</t>
  </si>
  <si>
    <t>1</t>
  </si>
  <si>
    <t>引出戸棚付検収台</t>
  </si>
  <si>
    <t>W750×D550×H850</t>
  </si>
  <si>
    <t>2</t>
  </si>
  <si>
    <t>移動台</t>
  </si>
  <si>
    <t>W750×D500×H850</t>
  </si>
  <si>
    <t>3</t>
  </si>
  <si>
    <t>水切付2槽ｼﾝｸ</t>
  </si>
  <si>
    <t>W1670×D600×H850</t>
  </si>
  <si>
    <t>4</t>
  </si>
  <si>
    <t>器具消毒保管庫</t>
  </si>
  <si>
    <t>W580×D600×H1900</t>
  </si>
  <si>
    <t>5</t>
  </si>
  <si>
    <t>検食用冷凍庫</t>
  </si>
  <si>
    <t>W625×D650×H1960</t>
  </si>
  <si>
    <t>6</t>
  </si>
  <si>
    <t>ﾊﾟｽｽﾙｰ冷凍冷蔵庫</t>
  </si>
  <si>
    <t>W1800×D850×H1960</t>
  </si>
  <si>
    <t>7</t>
  </si>
  <si>
    <t>電解水生成装置</t>
  </si>
  <si>
    <t>W285×D145×H335</t>
  </si>
  <si>
    <t>8</t>
  </si>
  <si>
    <t>乾燥機付き包丁ﾏﾅ板殺菌庫</t>
  </si>
  <si>
    <t>W450×D500×H1600</t>
  </si>
  <si>
    <t>9</t>
  </si>
  <si>
    <t>2槽ｼﾝｸ</t>
  </si>
  <si>
    <t>W1500×D750×H850</t>
  </si>
  <si>
    <t>10</t>
  </si>
  <si>
    <t>引出戸棚付台</t>
  </si>
  <si>
    <t>W1200×D750×H850</t>
  </si>
  <si>
    <t>11</t>
  </si>
  <si>
    <t>戸棚付台</t>
  </si>
  <si>
    <t>12</t>
  </si>
  <si>
    <t>2段棚</t>
  </si>
  <si>
    <t>W1800×D500×H800</t>
  </si>
  <si>
    <t>13</t>
  </si>
  <si>
    <t>台下冷蔵庫</t>
  </si>
  <si>
    <t>14</t>
  </si>
  <si>
    <t>ﾗﾋﾞｯﾄﾁﾗｰ</t>
  </si>
  <si>
    <t>W780×D750×H1000</t>
  </si>
  <si>
    <t>15</t>
  </si>
  <si>
    <t>ｱｲｺﾝﾋﾞﾌﾟﾛ</t>
  </si>
  <si>
    <t>W850×D842×H1453</t>
  </si>
  <si>
    <t>16</t>
  </si>
  <si>
    <t>ｱｲﾊﾞﾘｵ</t>
  </si>
  <si>
    <t>W1100×D938×H1080</t>
  </si>
  <si>
    <t>17</t>
  </si>
  <si>
    <t>作業台</t>
  </si>
  <si>
    <t>W1200×D600×H650</t>
  </si>
  <si>
    <t>18</t>
  </si>
  <si>
    <t>IH調理器</t>
  </si>
  <si>
    <t>W600×D600×H850</t>
  </si>
  <si>
    <t>19</t>
  </si>
  <si>
    <t>20</t>
  </si>
  <si>
    <t>W1200×D600×H850</t>
  </si>
  <si>
    <t>21</t>
  </si>
  <si>
    <t>22</t>
  </si>
  <si>
    <t>製氷機</t>
  </si>
  <si>
    <t>W395×D450×H770</t>
  </si>
  <si>
    <t>23</t>
  </si>
  <si>
    <t>24</t>
  </si>
  <si>
    <t>ﾊﾟｽｽﾙｰ冷蔵庫</t>
  </si>
  <si>
    <t>W625×D850×H1960</t>
  </si>
  <si>
    <t>25</t>
  </si>
  <si>
    <t>1槽ｿｲﾙﾄﾞﾃｰﾌﾞﾙ</t>
  </si>
  <si>
    <t>W1600×D700×H850</t>
  </si>
  <si>
    <t>26</t>
  </si>
  <si>
    <t>食器洗浄機</t>
  </si>
  <si>
    <t>W871×D650×H1448</t>
  </si>
  <si>
    <t>27</t>
  </si>
  <si>
    <t>ｸﾘｰﾝﾃｰﾌﾞﾙ</t>
  </si>
  <si>
    <t>W1500×D700×H850</t>
  </si>
  <si>
    <t>28</t>
  </si>
  <si>
    <t>平棚</t>
  </si>
  <si>
    <t>W1200×D350 1段</t>
  </si>
  <si>
    <t>29</t>
  </si>
  <si>
    <t>W1280×D550×H1900</t>
  </si>
  <si>
    <t>30</t>
  </si>
  <si>
    <t>W900×D550×H1900</t>
  </si>
  <si>
    <t>31</t>
  </si>
  <si>
    <t>返却台</t>
  </si>
  <si>
    <t>W2115×D550×H850</t>
  </si>
  <si>
    <t>32</t>
  </si>
  <si>
    <t>返却棚</t>
  </si>
  <si>
    <t>W2115×D450×H560</t>
  </si>
  <si>
    <t>33</t>
  </si>
  <si>
    <t>ﾜｺﾞﾝ</t>
  </si>
  <si>
    <t>W815×D450×H700</t>
  </si>
  <si>
    <t>34</t>
  </si>
  <si>
    <t>ｱﾚﾙｷﾞｰ対応ﾕﾆｯﾄ</t>
  </si>
  <si>
    <t>W1700×D600×H850</t>
  </si>
  <si>
    <t>ﾁｬｰﾀｰ便送料</t>
    <phoneticPr fontId="2"/>
  </si>
  <si>
    <t>別紙明細Ⅰ-2</t>
    <rPh sb="0" eb="4">
      <t>ベッシメイサイ</t>
    </rPh>
    <phoneticPr fontId="2"/>
  </si>
  <si>
    <t>躯体（続き）</t>
    <rPh sb="0" eb="2">
      <t>クタイ</t>
    </rPh>
    <rPh sb="3" eb="4">
      <t>ツヅ</t>
    </rPh>
    <phoneticPr fontId="2"/>
  </si>
  <si>
    <t>内部</t>
    <rPh sb="0" eb="2">
      <t>ナイブ</t>
    </rPh>
    <phoneticPr fontId="2"/>
  </si>
  <si>
    <t>(3) 内部</t>
    <rPh sb="4" eb="6">
      <t>ナイブ</t>
    </rPh>
    <phoneticPr fontId="2"/>
  </si>
  <si>
    <t>(2) 外部</t>
    <rPh sb="4" eb="6">
      <t>ガイブ</t>
    </rPh>
    <phoneticPr fontId="2"/>
  </si>
  <si>
    <t>内部（続き）</t>
    <rPh sb="0" eb="2">
      <t>ナイブ</t>
    </rPh>
    <rPh sb="3" eb="4">
      <t>ツヅ</t>
    </rPh>
    <phoneticPr fontId="2"/>
  </si>
  <si>
    <t>AW-5Z</t>
  </si>
  <si>
    <t>AW-20-1</t>
  </si>
  <si>
    <t>AW-22-1</t>
  </si>
  <si>
    <t>AD-3-1</t>
  </si>
  <si>
    <t>AD-8-1</t>
  </si>
  <si>
    <t>AD-9-1</t>
  </si>
  <si>
    <t>AD-10Z</t>
  </si>
  <si>
    <t>AD-10-1Z</t>
  </si>
  <si>
    <t>取付調整費</t>
    <rPh sb="0" eb="2">
      <t>トリツケ</t>
    </rPh>
    <rPh sb="2" eb="5">
      <t>チョウセイヒ</t>
    </rPh>
    <phoneticPr fontId="5"/>
  </si>
  <si>
    <t>運搬費</t>
    <rPh sb="0" eb="3">
      <t>ウンパンヒ</t>
    </rPh>
    <phoneticPr fontId="5"/>
  </si>
  <si>
    <t>WD-1</t>
  </si>
  <si>
    <t>運搬・建付工事費</t>
  </si>
  <si>
    <t>建具金物</t>
  </si>
  <si>
    <t>3100×1600×400mm</t>
  </si>
  <si>
    <t>K-11① 事務室1ﾊｲｶｳﾝﾀｰ</t>
    <rPh sb="6" eb="9">
      <t>ジムシツ</t>
    </rPh>
    <phoneticPr fontId="5"/>
  </si>
  <si>
    <t>K-11② 事務室1収納棚</t>
    <rPh sb="10" eb="13">
      <t>シュウノウタナ</t>
    </rPh>
    <phoneticPr fontId="5"/>
  </si>
  <si>
    <t>K-15 沐浴室・幼児用WC
 ｵﾑﾂ替え台</t>
    <rPh sb="5" eb="7">
      <t>モクヨク</t>
    </rPh>
    <rPh sb="7" eb="8">
      <t>シツ</t>
    </rPh>
    <rPh sb="9" eb="12">
      <t>ヨウジヨウ</t>
    </rPh>
    <rPh sb="19" eb="20">
      <t>カ</t>
    </rPh>
    <rPh sb="21" eb="22">
      <t>ダイ</t>
    </rPh>
    <phoneticPr fontId="5"/>
  </si>
  <si>
    <t>K-18 倉庫5・6・7・8
 収納棚</t>
  </si>
  <si>
    <t>K-21 貸ｽﾍﾟｰｽ収納・
土間収納 収納棚</t>
    <rPh sb="5" eb="6">
      <t>カシ</t>
    </rPh>
    <rPh sb="11" eb="13">
      <t>シュウノウ</t>
    </rPh>
    <rPh sb="20" eb="23">
      <t>シュウノウタナ</t>
    </rPh>
    <phoneticPr fontId="5"/>
  </si>
  <si>
    <t>K-22 お片付け倉庫 収納棚</t>
    <rPh sb="6" eb="8">
      <t>カタヅ</t>
    </rPh>
    <rPh sb="9" eb="11">
      <t>ソウコ</t>
    </rPh>
    <rPh sb="12" eb="15">
      <t>シュウノウタナ</t>
    </rPh>
    <phoneticPr fontId="5"/>
  </si>
  <si>
    <t>K-23 玄関ｽﾍﾟｰｽ 下足入れ</t>
    <rPh sb="5" eb="7">
      <t>ゲンカン</t>
    </rPh>
    <rPh sb="13" eb="16">
      <t>ゲソクイ</t>
    </rPh>
    <phoneticPr fontId="5"/>
  </si>
  <si>
    <t>K-25 調理室</t>
    <rPh sb="5" eb="8">
      <t>チョウリシツ</t>
    </rPh>
    <phoneticPr fontId="5"/>
  </si>
  <si>
    <t>K-27 土間ｽﾍﾟｰｽｶｳﾝﾀｰ</t>
    <rPh sb="5" eb="7">
      <t>ドマ</t>
    </rPh>
    <phoneticPr fontId="5"/>
  </si>
  <si>
    <t>K-28 食育ｽﾃｰｼﾞ</t>
    <rPh sb="5" eb="7">
      <t>ショクイク</t>
    </rPh>
    <phoneticPr fontId="5"/>
  </si>
  <si>
    <t>2700×300×1350mm</t>
  </si>
  <si>
    <t xml:space="preserve">2 沐浴・幼児WC </t>
    <rPh sb="2" eb="4">
      <t>モクヨク</t>
    </rPh>
    <rPh sb="5" eb="7">
      <t>ヨウジ</t>
    </rPh>
    <phoneticPr fontId="5"/>
  </si>
  <si>
    <t>5160×150×20mm</t>
  </si>
  <si>
    <t xml:space="preserve">3 WC </t>
  </si>
  <si>
    <t>765×150×20mm</t>
  </si>
  <si>
    <t xml:space="preserve">4 幼児WC1 </t>
    <rPh sb="2" eb="4">
      <t>ヨウジ</t>
    </rPh>
    <phoneticPr fontId="5"/>
  </si>
  <si>
    <t>2250×150×20mm</t>
  </si>
  <si>
    <t xml:space="preserve">5 幼児WC1 </t>
    <rPh sb="2" eb="4">
      <t>ヨウジ</t>
    </rPh>
    <phoneticPr fontId="5"/>
  </si>
  <si>
    <t>4300×150×20mm</t>
  </si>
  <si>
    <t>6 幼児WC2</t>
    <rPh sb="2" eb="4">
      <t>ヨウジ</t>
    </rPh>
    <phoneticPr fontId="5"/>
  </si>
  <si>
    <t>4460×150×20mm</t>
  </si>
  <si>
    <t>7 幼児WC2</t>
    <rPh sb="2" eb="4">
      <t>ヨウジ</t>
    </rPh>
    <phoneticPr fontId="5"/>
  </si>
  <si>
    <t>3370×150×20mm</t>
  </si>
  <si>
    <t xml:space="preserve">8 MWC1 </t>
  </si>
  <si>
    <t>1560×150×20mm</t>
  </si>
  <si>
    <t xml:space="preserve">9 MWC1 WWC1 </t>
  </si>
  <si>
    <t>1685×150×20mm</t>
  </si>
  <si>
    <t xml:space="preserve">10 MWC1 WWC1 </t>
  </si>
  <si>
    <t>1650×150×20mm</t>
  </si>
  <si>
    <t xml:space="preserve">11 WC </t>
  </si>
  <si>
    <t>3000×150×20mm</t>
  </si>
  <si>
    <t>12 多目的ﾄｲﾚ2</t>
    <rPh sb="3" eb="6">
      <t>タモクテキ</t>
    </rPh>
    <phoneticPr fontId="5"/>
  </si>
  <si>
    <t>930×150×20mm</t>
  </si>
  <si>
    <t>13 親子ﾄｲﾚ</t>
    <rPh sb="3" eb="5">
      <t>オヤコ</t>
    </rPh>
    <phoneticPr fontId="5"/>
  </si>
  <si>
    <t>14 MWC2</t>
  </si>
  <si>
    <t>15 SK</t>
  </si>
  <si>
    <t>最上部安全手すりを含む</t>
    <rPh sb="0" eb="3">
      <t>サイジョウブ</t>
    </rPh>
    <rPh sb="3" eb="5">
      <t>アンゼン</t>
    </rPh>
    <rPh sb="5" eb="6">
      <t>テ</t>
    </rPh>
    <rPh sb="9" eb="10">
      <t>フク</t>
    </rPh>
    <phoneticPr fontId="2"/>
  </si>
  <si>
    <t>脚立足場</t>
    <rPh sb="0" eb="2">
      <t>キャタツ</t>
    </rPh>
    <rPh sb="2" eb="4">
      <t>アシバ</t>
    </rPh>
    <phoneticPr fontId="2"/>
  </si>
  <si>
    <t>地盤改良</t>
    <rPh sb="0" eb="4">
      <t>ジバンカイリョウ</t>
    </rPh>
    <phoneticPr fontId="2"/>
  </si>
  <si>
    <t>一般地業</t>
    <rPh sb="0" eb="2">
      <t>イッパン</t>
    </rPh>
    <rPh sb="2" eb="4">
      <t>チギョウ</t>
    </rPh>
    <phoneticPr fontId="2"/>
  </si>
  <si>
    <t>土間下</t>
    <rPh sb="0" eb="3">
      <t>ドマシタ</t>
    </rPh>
    <phoneticPr fontId="2"/>
  </si>
  <si>
    <t>ﾎﾟﾘｴﾁﾚﾝﾌｨﾙﾑ t=0.15</t>
    <phoneticPr fontId="2"/>
  </si>
  <si>
    <t>土間下防湿シート</t>
    <rPh sb="0" eb="3">
      <t>ドマシタ</t>
    </rPh>
    <rPh sb="3" eb="5">
      <t>ボウシツ</t>
    </rPh>
    <phoneticPr fontId="2"/>
  </si>
  <si>
    <t>軽量鉄骨下がり壁下地</t>
    <phoneticPr fontId="2"/>
  </si>
  <si>
    <t>下地振れ止め補強を含む</t>
    <rPh sb="0" eb="2">
      <t>シタジ</t>
    </rPh>
    <rPh sb="2" eb="3">
      <t>フ</t>
    </rPh>
    <rPh sb="4" eb="5">
      <t>ド</t>
    </rPh>
    <rPh sb="6" eb="8">
      <t>ホキョウ</t>
    </rPh>
    <rPh sb="9" eb="10">
      <t>フク</t>
    </rPh>
    <phoneticPr fontId="2"/>
  </si>
  <si>
    <t>t4  2.18㎡以下</t>
    <phoneticPr fontId="2"/>
  </si>
  <si>
    <t>素地ごしらえ</t>
    <rPh sb="0" eb="2">
      <t>ソジ</t>
    </rPh>
    <phoneticPr fontId="2"/>
  </si>
  <si>
    <t>ｹｲｶﾙ板面 B種</t>
    <phoneticPr fontId="2"/>
  </si>
  <si>
    <t>鉄鋼面 C種</t>
    <rPh sb="0" eb="3">
      <t>テッコウメン</t>
    </rPh>
    <phoneticPr fontId="2"/>
  </si>
  <si>
    <t>木部 B種</t>
    <rPh sb="0" eb="2">
      <t>モクブ</t>
    </rPh>
    <rPh sb="4" eb="5">
      <t>シュ</t>
    </rPh>
    <phoneticPr fontId="2"/>
  </si>
  <si>
    <t>木部 B種</t>
    <phoneticPr fontId="2"/>
  </si>
  <si>
    <t>鉄鋼面 上塗り1級 2回</t>
    <rPh sb="11" eb="12">
      <t>カイ</t>
    </rPh>
    <phoneticPr fontId="2"/>
  </si>
  <si>
    <t>鉄鋼建具面 C種</t>
    <rPh sb="0" eb="2">
      <t>テッコウ</t>
    </rPh>
    <rPh sb="2" eb="4">
      <t>タテグ</t>
    </rPh>
    <rPh sb="4" eb="5">
      <t>メン</t>
    </rPh>
    <phoneticPr fontId="2"/>
  </si>
  <si>
    <t>ﾎﾞｰﾄﾞ面 B種</t>
    <phoneticPr fontId="2"/>
  </si>
  <si>
    <t>UC塗(糸幅300㎜以下)</t>
    <phoneticPr fontId="2"/>
  </si>
  <si>
    <t>素地ごしらえ(糸幅300㎜以下)</t>
    <rPh sb="0" eb="2">
      <t>ソジ</t>
    </rPh>
    <phoneticPr fontId="2"/>
  </si>
  <si>
    <t xml:space="preserve"> 内部（続き）</t>
    <phoneticPr fontId="2"/>
  </si>
  <si>
    <t>鋼製建具面</t>
    <phoneticPr fontId="2"/>
  </si>
  <si>
    <t>ﾎﾞｰﾄﾞ面 工程B種</t>
    <phoneticPr fontId="2"/>
  </si>
  <si>
    <t>工程B種</t>
    <phoneticPr fontId="2"/>
  </si>
  <si>
    <t>木部 A種</t>
    <rPh sb="0" eb="2">
      <t>モクブ</t>
    </rPh>
    <rPh sb="4" eb="5">
      <t>シュ</t>
    </rPh>
    <phoneticPr fontId="2"/>
  </si>
  <si>
    <t>木部 B種 素地B種共</t>
    <rPh sb="6" eb="8">
      <t>ソジ</t>
    </rPh>
    <rPh sb="9" eb="10">
      <t>シュ</t>
    </rPh>
    <rPh sb="10" eb="11">
      <t>トモ</t>
    </rPh>
    <phoneticPr fontId="2"/>
  </si>
  <si>
    <t>床ﾀｲﾙｶｰﾍﾟｯﾄ</t>
  </si>
  <si>
    <t>厚6.5　500角</t>
    <rPh sb="8" eb="9">
      <t>カク</t>
    </rPh>
    <phoneticPr fontId="2"/>
  </si>
  <si>
    <t>なら t12 塗装品</t>
    <rPh sb="7" eb="10">
      <t>トソウヒン</t>
    </rPh>
    <phoneticPr fontId="2"/>
  </si>
  <si>
    <t>調理室</t>
    <rPh sb="0" eb="3">
      <t>チョウリシツ</t>
    </rPh>
    <phoneticPr fontId="2"/>
  </si>
  <si>
    <t>縦端部 通気見切り</t>
    <rPh sb="0" eb="1">
      <t>タテ</t>
    </rPh>
    <rPh sb="1" eb="3">
      <t>タンブ</t>
    </rPh>
    <rPh sb="4" eb="6">
      <t>ツウキ</t>
    </rPh>
    <rPh sb="6" eb="8">
      <t>ミキ</t>
    </rPh>
    <phoneticPr fontId="5"/>
  </si>
  <si>
    <t>HACCAPﾋﾟｯﾄ 溝350角 H350</t>
    <phoneticPr fontId="2"/>
  </si>
  <si>
    <t>集水桝</t>
    <phoneticPr fontId="2"/>
  </si>
  <si>
    <t>ｽﾗｲﾄﾞﾀﾗｯﾌﾟ</t>
    <phoneticPr fontId="2"/>
  </si>
  <si>
    <t>天井収納はしご</t>
    <phoneticPr fontId="2"/>
  </si>
  <si>
    <t>支柱:SUS304 □-50x50x1.5tHL
下地:SUS304 L-3x30x30HL　W2460xD820</t>
    <phoneticPr fontId="2"/>
  </si>
  <si>
    <t>調理室配膳棚下地</t>
    <phoneticPr fontId="2"/>
  </si>
  <si>
    <t>同上目地処理</t>
    <rPh sb="0" eb="2">
      <t>ドウジョウ</t>
    </rPh>
    <rPh sb="2" eb="6">
      <t>メジショリ</t>
    </rPh>
    <phoneticPr fontId="2"/>
  </si>
  <si>
    <t>1500×1360</t>
  </si>
  <si>
    <t>2000×1000</t>
  </si>
  <si>
    <t>t18 縦張り 木目調塗装品</t>
    <rPh sb="11" eb="14">
      <t>トソウヒン</t>
    </rPh>
    <phoneticPr fontId="2"/>
  </si>
  <si>
    <t>通気金具止め共</t>
    <rPh sb="0" eb="4">
      <t>ツウキカナグ</t>
    </rPh>
    <rPh sb="4" eb="5">
      <t>ト</t>
    </rPh>
    <rPh sb="6" eb="7">
      <t>トモ</t>
    </rPh>
    <phoneticPr fontId="2"/>
  </si>
  <si>
    <t>t80(40+40) 3種bA</t>
    <phoneticPr fontId="2"/>
  </si>
  <si>
    <t>押出法ﾎﾟﾘｽﾁﾚﾝﾌｫｰﾑ 保温板3種bA</t>
  </si>
  <si>
    <t>枚</t>
    <rPh sb="0" eb="1">
      <t>マイ</t>
    </rPh>
    <phoneticPr fontId="2"/>
  </si>
  <si>
    <t>D種 半畳 t55 KT-Ⅲ</t>
    <rPh sb="3" eb="4">
      <t>ハン</t>
    </rPh>
    <phoneticPr fontId="2"/>
  </si>
  <si>
    <t>t6.0 目透し</t>
    <phoneticPr fontId="2"/>
  </si>
  <si>
    <t>引違い窓（2枚建）</t>
    <rPh sb="0" eb="2">
      <t>ヒキチガ</t>
    </rPh>
    <rPh sb="3" eb="4">
      <t>マド</t>
    </rPh>
    <rPh sb="6" eb="7">
      <t>マイ</t>
    </rPh>
    <rPh sb="7" eb="8">
      <t>タテ</t>
    </rPh>
    <phoneticPr fontId="9"/>
  </si>
  <si>
    <t>2連排煙突出し窓</t>
    <rPh sb="1" eb="2">
      <t>レン</t>
    </rPh>
    <rPh sb="2" eb="4">
      <t>ハイエン</t>
    </rPh>
    <rPh sb="4" eb="6">
      <t>ツキダ</t>
    </rPh>
    <rPh sb="7" eb="8">
      <t>マド</t>
    </rPh>
    <phoneticPr fontId="4"/>
  </si>
  <si>
    <t>1600×750</t>
  </si>
  <si>
    <t>引違い窓（2枚建）</t>
    <rPh sb="0" eb="1">
      <t>ヒ</t>
    </rPh>
    <rPh sb="1" eb="2">
      <t>チガ</t>
    </rPh>
    <rPh sb="3" eb="4">
      <t>マド</t>
    </rPh>
    <rPh sb="6" eb="8">
      <t>マイダ</t>
    </rPh>
    <phoneticPr fontId="4"/>
  </si>
  <si>
    <t>引違い窓（2枚建）防火設備</t>
    <rPh sb="0" eb="2">
      <t>ヒキチガ</t>
    </rPh>
    <rPh sb="3" eb="4">
      <t>マド</t>
    </rPh>
    <rPh sb="6" eb="7">
      <t>マイ</t>
    </rPh>
    <rPh sb="7" eb="8">
      <t>タテ</t>
    </rPh>
    <rPh sb="9" eb="13">
      <t>ボウカセツビ</t>
    </rPh>
    <phoneticPr fontId="9"/>
  </si>
  <si>
    <t>引違い窓（2枚建）</t>
    <rPh sb="0" eb="2">
      <t>ヒキチガイ</t>
    </rPh>
    <rPh sb="3" eb="4">
      <t>マド</t>
    </rPh>
    <rPh sb="6" eb="8">
      <t>マイダ</t>
    </rPh>
    <phoneticPr fontId="4"/>
  </si>
  <si>
    <t>1600×1200</t>
  </si>
  <si>
    <t>排煙外倒し窓</t>
    <rPh sb="0" eb="2">
      <t>ハイエン</t>
    </rPh>
    <rPh sb="2" eb="4">
      <t>ソトタオ</t>
    </rPh>
    <rPh sb="5" eb="6">
      <t>マド</t>
    </rPh>
    <phoneticPr fontId="4"/>
  </si>
  <si>
    <t>1500×560</t>
  </si>
  <si>
    <t>FIX窓</t>
    <rPh sb="3" eb="4">
      <t>マド</t>
    </rPh>
    <phoneticPr fontId="4"/>
  </si>
  <si>
    <t>1500×600</t>
  </si>
  <si>
    <t>1200×1100</t>
  </si>
  <si>
    <t>3連3段FIX窓（上部変形）</t>
    <rPh sb="1" eb="2">
      <t>レン</t>
    </rPh>
    <rPh sb="3" eb="4">
      <t>ダン</t>
    </rPh>
    <rPh sb="7" eb="8">
      <t>マド</t>
    </rPh>
    <rPh sb="9" eb="11">
      <t>ジョウブ</t>
    </rPh>
    <rPh sb="11" eb="13">
      <t>ヘンケイ</t>
    </rPh>
    <phoneticPr fontId="4"/>
  </si>
  <si>
    <t>2800×4550</t>
  </si>
  <si>
    <t>引違い窓（2枚建）</t>
    <rPh sb="0" eb="2">
      <t>ヒキチガイ</t>
    </rPh>
    <rPh sb="3" eb="4">
      <t>マド</t>
    </rPh>
    <rPh sb="6" eb="7">
      <t>マイ</t>
    </rPh>
    <rPh sb="7" eb="8">
      <t>ダ</t>
    </rPh>
    <phoneticPr fontId="4"/>
  </si>
  <si>
    <t>排煙外倒し窓</t>
    <rPh sb="0" eb="2">
      <t>ハイエン</t>
    </rPh>
    <rPh sb="2" eb="3">
      <t>ソト</t>
    </rPh>
    <rPh sb="3" eb="4">
      <t>タオ</t>
    </rPh>
    <rPh sb="5" eb="6">
      <t>マド</t>
    </rPh>
    <phoneticPr fontId="4"/>
  </si>
  <si>
    <t>1100×750</t>
  </si>
  <si>
    <t>排煙外倒し窓</t>
    <rPh sb="0" eb="4">
      <t>ハイエンソトタオ</t>
    </rPh>
    <rPh sb="5" eb="6">
      <t>マド</t>
    </rPh>
    <phoneticPr fontId="4"/>
  </si>
  <si>
    <t>900×560</t>
  </si>
  <si>
    <t>アルミ四方枠</t>
    <rPh sb="3" eb="6">
      <t>シホウワク</t>
    </rPh>
    <phoneticPr fontId="4"/>
  </si>
  <si>
    <t>2200×1850</t>
  </si>
  <si>
    <t>1820×1950</t>
  </si>
  <si>
    <t>2000×500</t>
  </si>
  <si>
    <t>2連引き違い窓（2枚建）</t>
    <rPh sb="1" eb="3">
      <t>レンヒ</t>
    </rPh>
    <rPh sb="4" eb="5">
      <t>チガ</t>
    </rPh>
    <rPh sb="6" eb="7">
      <t>マド</t>
    </rPh>
    <rPh sb="9" eb="10">
      <t>マイ</t>
    </rPh>
    <rPh sb="10" eb="11">
      <t>ダ</t>
    </rPh>
    <phoneticPr fontId="4"/>
  </si>
  <si>
    <t>2480×1020</t>
  </si>
  <si>
    <t>引き違い窓【カウンター窓】</t>
    <rPh sb="0" eb="1">
      <t>ヒ</t>
    </rPh>
    <rPh sb="2" eb="3">
      <t>チガ</t>
    </rPh>
    <rPh sb="4" eb="5">
      <t>マド</t>
    </rPh>
    <rPh sb="11" eb="12">
      <t>マド</t>
    </rPh>
    <phoneticPr fontId="4"/>
  </si>
  <si>
    <t>1230×950</t>
  </si>
  <si>
    <t>両袖FIX付き両開き框ドア</t>
    <rPh sb="0" eb="2">
      <t>リョウソデ</t>
    </rPh>
    <rPh sb="5" eb="6">
      <t>ツ</t>
    </rPh>
    <rPh sb="7" eb="9">
      <t>リョウビラ</t>
    </rPh>
    <rPh sb="10" eb="11">
      <t>カマチ</t>
    </rPh>
    <phoneticPr fontId="4"/>
  </si>
  <si>
    <t>2500×2500</t>
  </si>
  <si>
    <t>ランマ2連排煙外倒し窓月引違い窓（2枚建）</t>
    <rPh sb="4" eb="5">
      <t>レン</t>
    </rPh>
    <rPh sb="5" eb="7">
      <t>ハイエン</t>
    </rPh>
    <rPh sb="7" eb="9">
      <t>ソトタオ</t>
    </rPh>
    <rPh sb="10" eb="12">
      <t>マドツキ</t>
    </rPh>
    <rPh sb="12" eb="14">
      <t>ヒキチガ</t>
    </rPh>
    <rPh sb="15" eb="16">
      <t>マド</t>
    </rPh>
    <rPh sb="18" eb="20">
      <t>マイダ</t>
    </rPh>
    <phoneticPr fontId="4"/>
  </si>
  <si>
    <t>2000×2560</t>
  </si>
  <si>
    <t>ランマ4連排煙外倒し窓月引違い窓（4枚建）</t>
    <rPh sb="4" eb="5">
      <t>レン</t>
    </rPh>
    <rPh sb="5" eb="7">
      <t>ハイエン</t>
    </rPh>
    <rPh sb="7" eb="9">
      <t>ソトタオ</t>
    </rPh>
    <rPh sb="10" eb="12">
      <t>マドツキ</t>
    </rPh>
    <rPh sb="12" eb="14">
      <t>ヒキチガ</t>
    </rPh>
    <rPh sb="15" eb="16">
      <t>マド</t>
    </rPh>
    <rPh sb="18" eb="20">
      <t>マイダ</t>
    </rPh>
    <phoneticPr fontId="4"/>
  </si>
  <si>
    <t>4000×2560</t>
  </si>
  <si>
    <t>両袖FIX付き引き分けﾊﾝｶﾞｰ框戸</t>
    <rPh sb="0" eb="2">
      <t>リョウソデ</t>
    </rPh>
    <rPh sb="5" eb="6">
      <t>ツ</t>
    </rPh>
    <rPh sb="7" eb="8">
      <t>ヒ</t>
    </rPh>
    <rPh sb="9" eb="10">
      <t>ワ</t>
    </rPh>
    <rPh sb="16" eb="18">
      <t>カマチド</t>
    </rPh>
    <phoneticPr fontId="4"/>
  </si>
  <si>
    <t>4000×2550</t>
  </si>
  <si>
    <t>AD-7</t>
  </si>
  <si>
    <t>引違い窓（3枚建）</t>
    <rPh sb="0" eb="2">
      <t>ヒキチガイ</t>
    </rPh>
    <rPh sb="3" eb="4">
      <t>マド</t>
    </rPh>
    <rPh sb="6" eb="7">
      <t>マイ</t>
    </rPh>
    <rPh sb="7" eb="8">
      <t>ダテ</t>
    </rPh>
    <phoneticPr fontId="4"/>
  </si>
  <si>
    <t>2700×2000</t>
  </si>
  <si>
    <t>引違い窓（4枚建）</t>
    <rPh sb="0" eb="2">
      <t>ヒキチガイ</t>
    </rPh>
    <rPh sb="3" eb="4">
      <t>マド</t>
    </rPh>
    <rPh sb="6" eb="7">
      <t>マイ</t>
    </rPh>
    <rPh sb="7" eb="8">
      <t>タツル</t>
    </rPh>
    <phoneticPr fontId="4"/>
  </si>
  <si>
    <t>4000×2400</t>
  </si>
  <si>
    <t>上段3連排煙外倒し窓付　下段3連FIX窓</t>
    <rPh sb="0" eb="2">
      <t>ジョウダン</t>
    </rPh>
    <rPh sb="3" eb="4">
      <t>レン</t>
    </rPh>
    <rPh sb="4" eb="6">
      <t>ハイエン</t>
    </rPh>
    <rPh sb="6" eb="8">
      <t>ソトタオ</t>
    </rPh>
    <rPh sb="9" eb="10">
      <t>マド</t>
    </rPh>
    <rPh sb="10" eb="11">
      <t>ツキ</t>
    </rPh>
    <rPh sb="12" eb="14">
      <t>ゲダン</t>
    </rPh>
    <rPh sb="15" eb="16">
      <t>レン</t>
    </rPh>
    <rPh sb="19" eb="20">
      <t>マド</t>
    </rPh>
    <phoneticPr fontId="4"/>
  </si>
  <si>
    <t>2984×1660</t>
  </si>
  <si>
    <t>2400×2300</t>
  </si>
  <si>
    <t>上段2連排煙外倒し窓付　下段2連FIX窓</t>
    <rPh sb="0" eb="2">
      <t>ジョウダン</t>
    </rPh>
    <rPh sb="3" eb="8">
      <t>レンハイエンソトタオ</t>
    </rPh>
    <rPh sb="9" eb="10">
      <t>マド</t>
    </rPh>
    <rPh sb="10" eb="11">
      <t>ツキ</t>
    </rPh>
    <rPh sb="12" eb="14">
      <t>ゲダン</t>
    </rPh>
    <rPh sb="15" eb="16">
      <t>レン</t>
    </rPh>
    <rPh sb="19" eb="20">
      <t>マド</t>
    </rPh>
    <phoneticPr fontId="4"/>
  </si>
  <si>
    <t>2500×1660</t>
  </si>
  <si>
    <t>引違い窓（2枚建）　防火設備</t>
    <rPh sb="0" eb="2">
      <t>ヒキチガ</t>
    </rPh>
    <rPh sb="3" eb="4">
      <t>マド</t>
    </rPh>
    <rPh sb="6" eb="7">
      <t>マイ</t>
    </rPh>
    <rPh sb="7" eb="8">
      <t>ダテ</t>
    </rPh>
    <rPh sb="10" eb="14">
      <t>ボウカセツビ</t>
    </rPh>
    <phoneticPr fontId="4"/>
  </si>
  <si>
    <t>1800×2000</t>
  </si>
  <si>
    <t>排煙外倒し窓　防火設備</t>
    <rPh sb="0" eb="4">
      <t>ハイエンソトタオ</t>
    </rPh>
    <rPh sb="5" eb="6">
      <t>マド</t>
    </rPh>
    <rPh sb="7" eb="11">
      <t>ボウカセツビ</t>
    </rPh>
    <phoneticPr fontId="4"/>
  </si>
  <si>
    <t>1800×460</t>
  </si>
  <si>
    <t>1600×2000</t>
  </si>
  <si>
    <t>片開き框ドア　指はさみ防止仕様</t>
    <rPh sb="0" eb="1">
      <t>カタ</t>
    </rPh>
    <rPh sb="1" eb="2">
      <t>ビラ</t>
    </rPh>
    <rPh sb="3" eb="4">
      <t>カマチ</t>
    </rPh>
    <rPh sb="7" eb="8">
      <t>ユビ</t>
    </rPh>
    <rPh sb="11" eb="13">
      <t>ボウシ</t>
    </rPh>
    <rPh sb="13" eb="15">
      <t>シヨウ</t>
    </rPh>
    <phoneticPr fontId="4"/>
  </si>
  <si>
    <t>800×2000</t>
  </si>
  <si>
    <t>ランマ2連排煙外倒し窓付　引違い窓（2枚建）</t>
    <rPh sb="4" eb="5">
      <t>レン</t>
    </rPh>
    <rPh sb="5" eb="9">
      <t>ハイエンソトタオ</t>
    </rPh>
    <rPh sb="10" eb="12">
      <t>マドツキ</t>
    </rPh>
    <rPh sb="13" eb="15">
      <t>ヒキチガ</t>
    </rPh>
    <rPh sb="16" eb="17">
      <t>マド</t>
    </rPh>
    <rPh sb="19" eb="21">
      <t>マイダ</t>
    </rPh>
    <phoneticPr fontId="4"/>
  </si>
  <si>
    <t>1600×2560</t>
  </si>
  <si>
    <t>片開きフラッシュドア</t>
    <rPh sb="0" eb="2">
      <t>カタビラキ</t>
    </rPh>
    <phoneticPr fontId="4"/>
  </si>
  <si>
    <t>700×2000</t>
  </si>
  <si>
    <t>ランマ排煙外倒し窓付　親子開きフラッシュドア（額窓付）</t>
    <rPh sb="3" eb="7">
      <t>ハイエンソトタオ</t>
    </rPh>
    <rPh sb="8" eb="9">
      <t>マド</t>
    </rPh>
    <rPh sb="9" eb="10">
      <t>ツキ</t>
    </rPh>
    <rPh sb="11" eb="14">
      <t>オヤコビラ</t>
    </rPh>
    <rPh sb="23" eb="25">
      <t>ガクマド</t>
    </rPh>
    <rPh sb="25" eb="26">
      <t>ツキ</t>
    </rPh>
    <phoneticPr fontId="4"/>
  </si>
  <si>
    <t>1200×2560</t>
  </si>
  <si>
    <t>1600×2660</t>
  </si>
  <si>
    <t>引違い3枚　帯付きガラス戸</t>
    <rPh sb="0" eb="2">
      <t>ヒキチガイ</t>
    </rPh>
    <rPh sb="4" eb="5">
      <t>マイ</t>
    </rPh>
    <rPh sb="6" eb="8">
      <t>オビツ</t>
    </rPh>
    <rPh sb="12" eb="13">
      <t>ド</t>
    </rPh>
    <phoneticPr fontId="4"/>
  </si>
  <si>
    <t>3000×2000×36　タモ集成材</t>
    <rPh sb="15" eb="17">
      <t>シュウセイ</t>
    </rPh>
    <rPh sb="17" eb="18">
      <t>ザイ</t>
    </rPh>
    <phoneticPr fontId="4"/>
  </si>
  <si>
    <t>引違い2枚　両面：ポリ合板F.D.</t>
    <rPh sb="0" eb="2">
      <t>ヒキチガ</t>
    </rPh>
    <rPh sb="4" eb="5">
      <t>マイ</t>
    </rPh>
    <rPh sb="6" eb="8">
      <t>リョウメン</t>
    </rPh>
    <rPh sb="11" eb="13">
      <t>ゴウバン</t>
    </rPh>
    <phoneticPr fontId="4"/>
  </si>
  <si>
    <t>1560×2000×36　ポリ合板柄3.8</t>
    <rPh sb="15" eb="17">
      <t>ゴウバン</t>
    </rPh>
    <rPh sb="17" eb="18">
      <t>ガラ</t>
    </rPh>
    <phoneticPr fontId="4"/>
  </si>
  <si>
    <t>1605×2000×36　ポリ合板柄3.8</t>
    <rPh sb="15" eb="17">
      <t>ゴウバン</t>
    </rPh>
    <rPh sb="17" eb="18">
      <t>ガラ</t>
    </rPh>
    <phoneticPr fontId="4"/>
  </si>
  <si>
    <t>片引き　両面：ポリ合板F.D.</t>
    <rPh sb="0" eb="2">
      <t>カタビ</t>
    </rPh>
    <rPh sb="4" eb="6">
      <t>リョウメン</t>
    </rPh>
    <rPh sb="9" eb="11">
      <t>ゴウバン</t>
    </rPh>
    <phoneticPr fontId="4"/>
  </si>
  <si>
    <t>905×2000×36　ポリ合板柄3.8</t>
    <rPh sb="14" eb="16">
      <t>ゴウバン</t>
    </rPh>
    <rPh sb="16" eb="17">
      <t>ガラ</t>
    </rPh>
    <phoneticPr fontId="4"/>
  </si>
  <si>
    <t>引違い2枚　帯付きガラス戸</t>
  </si>
  <si>
    <t>1560×2000×36　タモ集成材</t>
    <rPh sb="15" eb="17">
      <t>シュウセイ</t>
    </rPh>
    <rPh sb="17" eb="18">
      <t>ザイ</t>
    </rPh>
    <phoneticPr fontId="4"/>
  </si>
  <si>
    <t>片引き　帯付きガラス戸</t>
    <rPh sb="0" eb="2">
      <t>カタビ</t>
    </rPh>
    <rPh sb="4" eb="6">
      <t>オビツ</t>
    </rPh>
    <rPh sb="10" eb="11">
      <t>ド</t>
    </rPh>
    <phoneticPr fontId="4"/>
  </si>
  <si>
    <t>1175×2000×36　タモ集成材</t>
    <rPh sb="15" eb="18">
      <t>シュウセイザイ</t>
    </rPh>
    <phoneticPr fontId="4"/>
  </si>
  <si>
    <t>900×2000×36　ポリ合板柄3.8</t>
    <rPh sb="14" eb="16">
      <t>ゴウバン</t>
    </rPh>
    <rPh sb="16" eb="17">
      <t>ガラ</t>
    </rPh>
    <phoneticPr fontId="4"/>
  </si>
  <si>
    <t>引違い4枚　両面：ポリ合板F.D.</t>
    <rPh sb="4" eb="5">
      <t>マイ</t>
    </rPh>
    <rPh sb="6" eb="8">
      <t>リョウメン</t>
    </rPh>
    <rPh sb="11" eb="13">
      <t>ゴウバン</t>
    </rPh>
    <phoneticPr fontId="4"/>
  </si>
  <si>
    <t>3400×2000×36　ポリ合板柄3.8</t>
    <rPh sb="15" eb="17">
      <t>ゴウバン</t>
    </rPh>
    <rPh sb="17" eb="18">
      <t>ガラ</t>
    </rPh>
    <phoneticPr fontId="4"/>
  </si>
  <si>
    <t>引違い6枚　両面：ポリ合板F.D.</t>
    <rPh sb="0" eb="2">
      <t>ヒキチガ</t>
    </rPh>
    <rPh sb="4" eb="5">
      <t>マイ</t>
    </rPh>
    <rPh sb="6" eb="8">
      <t>リョウメン</t>
    </rPh>
    <rPh sb="11" eb="13">
      <t>ゴウバン</t>
    </rPh>
    <phoneticPr fontId="4"/>
  </si>
  <si>
    <t>5923×2000×36　ポリ合板柄3.8</t>
    <rPh sb="15" eb="17">
      <t>ゴウバン</t>
    </rPh>
    <rPh sb="17" eb="18">
      <t>ガラ</t>
    </rPh>
    <phoneticPr fontId="4"/>
  </si>
  <si>
    <t>6360×2000×36　ポリ合板柄3.8</t>
    <rPh sb="15" eb="17">
      <t>ゴウバン</t>
    </rPh>
    <rPh sb="17" eb="18">
      <t>ガラ</t>
    </rPh>
    <phoneticPr fontId="4"/>
  </si>
  <si>
    <t>5880×2000×36　ポリ合板柄3.8</t>
    <rPh sb="15" eb="18">
      <t>ゴウバンガラ</t>
    </rPh>
    <phoneticPr fontId="4"/>
  </si>
  <si>
    <t>引違い6枚　帯付きガラス戸</t>
    <rPh sb="0" eb="2">
      <t>ヒキチガ</t>
    </rPh>
    <rPh sb="4" eb="5">
      <t>マイ</t>
    </rPh>
    <rPh sb="6" eb="7">
      <t>オビ</t>
    </rPh>
    <rPh sb="7" eb="8">
      <t>ツ</t>
    </rPh>
    <rPh sb="12" eb="13">
      <t>ド</t>
    </rPh>
    <phoneticPr fontId="4"/>
  </si>
  <si>
    <t>4500×2000×36　タモ集成材</t>
    <rPh sb="15" eb="18">
      <t>シュウセイザイ</t>
    </rPh>
    <phoneticPr fontId="4"/>
  </si>
  <si>
    <t>1970×2000×36　ポリ合板柄3.8</t>
    <rPh sb="15" eb="18">
      <t>ゴウバンガラ</t>
    </rPh>
    <phoneticPr fontId="4"/>
  </si>
  <si>
    <t>両開き　両面：ポリ合板F.D.</t>
    <rPh sb="0" eb="2">
      <t>リョウビラ</t>
    </rPh>
    <rPh sb="4" eb="6">
      <t>リョウメン</t>
    </rPh>
    <rPh sb="9" eb="11">
      <t>ゴウバン</t>
    </rPh>
    <phoneticPr fontId="4"/>
  </si>
  <si>
    <t>1095×2000×36　ポリ合板柄3.8</t>
    <rPh sb="15" eb="17">
      <t>ゴウバン</t>
    </rPh>
    <rPh sb="17" eb="18">
      <t>ガラ</t>
    </rPh>
    <phoneticPr fontId="4"/>
  </si>
  <si>
    <t>引違い2枚　帯付きガラス戸</t>
    <rPh sb="0" eb="2">
      <t>ヒキチガ</t>
    </rPh>
    <rPh sb="4" eb="5">
      <t>マイ</t>
    </rPh>
    <rPh sb="6" eb="8">
      <t>オビツ</t>
    </rPh>
    <rPh sb="12" eb="13">
      <t>ド</t>
    </rPh>
    <phoneticPr fontId="4"/>
  </si>
  <si>
    <t>2000×2000×36　タモ集成材</t>
    <rPh sb="15" eb="18">
      <t>シュウセイザイ</t>
    </rPh>
    <phoneticPr fontId="4"/>
  </si>
  <si>
    <t>1225×2000×36　ポリ合板柄3.8</t>
    <rPh sb="15" eb="17">
      <t>ゴウバン</t>
    </rPh>
    <rPh sb="17" eb="18">
      <t>ガラ</t>
    </rPh>
    <phoneticPr fontId="4"/>
  </si>
  <si>
    <t>1125×2000×36　ポリ合板柄3.8</t>
    <rPh sb="15" eb="18">
      <t>ゴウバンガラ</t>
    </rPh>
    <phoneticPr fontId="4"/>
  </si>
  <si>
    <t>925×2000×36　ポリ合板柄3.8</t>
    <rPh sb="14" eb="17">
      <t>ゴウバンガラ</t>
    </rPh>
    <phoneticPr fontId="4"/>
  </si>
  <si>
    <t>2070×2000×36　ポリ合板柄3.8</t>
    <rPh sb="15" eb="18">
      <t>ゴウバンガラ</t>
    </rPh>
    <phoneticPr fontId="4"/>
  </si>
  <si>
    <t>片開き　両面：ポリ合板F.D.</t>
    <rPh sb="0" eb="1">
      <t>カタ</t>
    </rPh>
    <rPh sb="1" eb="2">
      <t>ビラ</t>
    </rPh>
    <rPh sb="4" eb="6">
      <t>リョウメン</t>
    </rPh>
    <rPh sb="9" eb="11">
      <t>ゴウバン</t>
    </rPh>
    <phoneticPr fontId="4"/>
  </si>
  <si>
    <t>730×2000×36　ポリ合板柄3.8</t>
    <rPh sb="14" eb="17">
      <t>ゴウバンガラ</t>
    </rPh>
    <phoneticPr fontId="4"/>
  </si>
  <si>
    <t>6162×2000×36　ポリ合板柄3.8</t>
    <rPh sb="15" eb="17">
      <t>ゴウバン</t>
    </rPh>
    <rPh sb="17" eb="18">
      <t>ガラ</t>
    </rPh>
    <phoneticPr fontId="4"/>
  </si>
  <si>
    <t>引違い3枚　両面：ポリ合板F.D.</t>
    <rPh sb="0" eb="2">
      <t>ヒキチガ</t>
    </rPh>
    <rPh sb="4" eb="5">
      <t>マイ</t>
    </rPh>
    <rPh sb="6" eb="8">
      <t>リョウメン</t>
    </rPh>
    <rPh sb="11" eb="13">
      <t>ゴウバン</t>
    </rPh>
    <phoneticPr fontId="4"/>
  </si>
  <si>
    <t>3000×2000×36　ポリ合板柄3.8</t>
    <rPh sb="15" eb="17">
      <t>ゴウバン</t>
    </rPh>
    <rPh sb="17" eb="18">
      <t>ガラ</t>
    </rPh>
    <phoneticPr fontId="4"/>
  </si>
  <si>
    <t>スイングドア</t>
  </si>
  <si>
    <t>700×950×36　ポリ合板柄3.8</t>
    <rPh sb="13" eb="16">
      <t>ゴウバンガラ</t>
    </rPh>
    <phoneticPr fontId="4"/>
  </si>
  <si>
    <t>825×2000×36　ポリ合板柄3.8</t>
    <rPh sb="14" eb="17">
      <t>ゴウバンガラ</t>
    </rPh>
    <phoneticPr fontId="4"/>
  </si>
  <si>
    <t>1800×2000×36　ポリ合板柄3.8</t>
    <rPh sb="15" eb="17">
      <t>ゴウバン</t>
    </rPh>
    <rPh sb="17" eb="18">
      <t>ガラ</t>
    </rPh>
    <phoneticPr fontId="4"/>
  </si>
  <si>
    <t>650×2000×36　ポリ合板柄3.8</t>
    <rPh sb="14" eb="16">
      <t>ゴウバン</t>
    </rPh>
    <rPh sb="16" eb="17">
      <t>ガラ</t>
    </rPh>
    <phoneticPr fontId="4"/>
  </si>
  <si>
    <t>引違い3枚　帯付きガラス戸</t>
    <rPh sb="0" eb="2">
      <t>ヒキチガ</t>
    </rPh>
    <rPh sb="4" eb="5">
      <t>マイ</t>
    </rPh>
    <rPh sb="6" eb="8">
      <t>オビツ</t>
    </rPh>
    <rPh sb="12" eb="13">
      <t>ド</t>
    </rPh>
    <phoneticPr fontId="4"/>
  </si>
  <si>
    <t>950×2000×36　タモ集成材</t>
    <rPh sb="14" eb="17">
      <t>シュウセイザイ</t>
    </rPh>
    <phoneticPr fontId="4"/>
  </si>
  <si>
    <t>FIX　帯付きガラス戸</t>
    <rPh sb="4" eb="6">
      <t>オビツ</t>
    </rPh>
    <rPh sb="10" eb="11">
      <t>ド</t>
    </rPh>
    <phoneticPr fontId="4"/>
  </si>
  <si>
    <t>1995×2000×36　タモ集成材</t>
    <rPh sb="15" eb="18">
      <t>シュウセイザイ</t>
    </rPh>
    <phoneticPr fontId="4"/>
  </si>
  <si>
    <t>1800×2000×36　タモ集成材</t>
    <rPh sb="15" eb="18">
      <t>シュウセイザイ</t>
    </rPh>
    <phoneticPr fontId="4"/>
  </si>
  <si>
    <t>6165×2000×36　ポリ合板柄3.8</t>
    <rPh sb="15" eb="17">
      <t>ゴウバン</t>
    </rPh>
    <rPh sb="17" eb="18">
      <t>ガラ</t>
    </rPh>
    <phoneticPr fontId="4"/>
  </si>
  <si>
    <t>WD-29①</t>
    <phoneticPr fontId="2"/>
  </si>
  <si>
    <t>WD-29②</t>
    <phoneticPr fontId="2"/>
  </si>
  <si>
    <t>引違い2枚　ガラス戸</t>
    <rPh sb="0" eb="2">
      <t>ヒキチガ</t>
    </rPh>
    <rPh sb="4" eb="5">
      <t>マイ</t>
    </rPh>
    <rPh sb="9" eb="10">
      <t>ド</t>
    </rPh>
    <phoneticPr fontId="4"/>
  </si>
  <si>
    <t>1500×1100×36　タモ集成材</t>
    <rPh sb="15" eb="18">
      <t>シュウセイザイ</t>
    </rPh>
    <phoneticPr fontId="4"/>
  </si>
  <si>
    <t>2500×1100×36　タモ集成材</t>
    <rPh sb="15" eb="18">
      <t>シュウセイザイ</t>
    </rPh>
    <phoneticPr fontId="4"/>
  </si>
  <si>
    <t>1750×750×36　タモ集成材</t>
    <rPh sb="14" eb="17">
      <t>シュウセイザイ</t>
    </rPh>
    <phoneticPr fontId="4"/>
  </si>
  <si>
    <t>1150×1020×36　タモ集成材</t>
    <rPh sb="15" eb="18">
      <t>シュウセイザイ</t>
    </rPh>
    <phoneticPr fontId="4"/>
  </si>
  <si>
    <t>引違い2枚　ガラス戸</t>
  </si>
  <si>
    <t>2200×1000×36　タモ集成材</t>
  </si>
  <si>
    <t>こども園テラス</t>
    <rPh sb="3" eb="4">
      <t>エン</t>
    </rPh>
    <phoneticPr fontId="2"/>
  </si>
  <si>
    <t>金ごて ﾋﾞﾆﾙ床ｼｰﾄ下地</t>
    <rPh sb="0" eb="1">
      <t>カナ</t>
    </rPh>
    <phoneticPr fontId="2"/>
  </si>
  <si>
    <t>床防滑性ビニル床シート</t>
    <rPh sb="0" eb="1">
      <t>ユカ</t>
    </rPh>
    <rPh sb="1" eb="4">
      <t>ボウカツセイ</t>
    </rPh>
    <rPh sb="7" eb="8">
      <t>ユカ</t>
    </rPh>
    <phoneticPr fontId="2"/>
  </si>
  <si>
    <t>t=5.0 発砲塩ビ層裏打</t>
    <rPh sb="6" eb="8">
      <t>ハッポウ</t>
    </rPh>
    <rPh sb="8" eb="9">
      <t>エン</t>
    </rPh>
    <rPh sb="10" eb="11">
      <t>ソウ</t>
    </rPh>
    <rPh sb="11" eb="13">
      <t>ウラウ</t>
    </rPh>
    <phoneticPr fontId="2"/>
  </si>
  <si>
    <t>同上段鼻ステップ</t>
    <rPh sb="0" eb="2">
      <t>ドウジョウ</t>
    </rPh>
    <rPh sb="2" eb="4">
      <t>ダンハナ</t>
    </rPh>
    <phoneticPr fontId="2"/>
  </si>
  <si>
    <t>2090×1000</t>
    <phoneticPr fontId="2"/>
  </si>
  <si>
    <t>AW-20-1</t>
    <phoneticPr fontId="2"/>
  </si>
  <si>
    <t>面格子（たて格子）</t>
    <phoneticPr fontId="2"/>
  </si>
  <si>
    <t>AW-22</t>
    <phoneticPr fontId="2"/>
  </si>
  <si>
    <t>未満時テラス用フェンス</t>
    <rPh sb="0" eb="3">
      <t>ミマンジ</t>
    </rPh>
    <rPh sb="6" eb="7">
      <t>ヨウ</t>
    </rPh>
    <phoneticPr fontId="2"/>
  </si>
  <si>
    <t>ブラインド</t>
    <phoneticPr fontId="2"/>
  </si>
  <si>
    <t>別紙明細Ⅰ-3</t>
    <phoneticPr fontId="2"/>
  </si>
  <si>
    <t>厨房機器</t>
    <rPh sb="0" eb="2">
      <t>チュウボウ</t>
    </rPh>
    <rPh sb="2" eb="4">
      <t>キキ</t>
    </rPh>
    <phoneticPr fontId="2"/>
  </si>
  <si>
    <t>別紙明細Ⅰ-4</t>
  </si>
  <si>
    <t>別紙明細Ⅰ-4</t>
    <phoneticPr fontId="2"/>
  </si>
  <si>
    <t>別紙明細Ⅰ-3</t>
    <rPh sb="0" eb="2">
      <t>ベッシ</t>
    </rPh>
    <rPh sb="2" eb="4">
      <t>メイサイ</t>
    </rPh>
    <phoneticPr fontId="2"/>
  </si>
  <si>
    <t>別紙明細Ⅰ-5</t>
  </si>
  <si>
    <t>別紙明細Ⅰ-5</t>
    <phoneticPr fontId="2"/>
  </si>
  <si>
    <t>造作家具</t>
    <rPh sb="0" eb="2">
      <t>ゾウサク</t>
    </rPh>
    <rPh sb="2" eb="4">
      <t>カグ</t>
    </rPh>
    <phoneticPr fontId="2"/>
  </si>
  <si>
    <t>造作家具（続き）</t>
    <rPh sb="0" eb="2">
      <t>ゾウサク</t>
    </rPh>
    <rPh sb="2" eb="4">
      <t>カグ</t>
    </rPh>
    <rPh sb="5" eb="6">
      <t>ツヅ</t>
    </rPh>
    <phoneticPr fontId="2"/>
  </si>
  <si>
    <t>ﾎﾟｽﾄﾌｫｰﾑ面台</t>
    <rPh sb="8" eb="10">
      <t>メンダイ</t>
    </rPh>
    <phoneticPr fontId="2"/>
  </si>
  <si>
    <t>別紙明細Ⅰ-6</t>
  </si>
  <si>
    <t>別紙明細Ⅰ-6</t>
    <phoneticPr fontId="2"/>
  </si>
  <si>
    <t>ポストフォーム面台</t>
    <rPh sb="7" eb="9">
      <t>メンダイ</t>
    </rPh>
    <phoneticPr fontId="2"/>
  </si>
  <si>
    <t>厨房機器（続き）</t>
    <rPh sb="0" eb="4">
      <t>チュウボウキキ</t>
    </rPh>
    <rPh sb="5" eb="6">
      <t>ツヅ</t>
    </rPh>
    <phoneticPr fontId="2"/>
  </si>
  <si>
    <t>搬入据付調整費</t>
    <rPh sb="0" eb="2">
      <t>ハンニュウ</t>
    </rPh>
    <rPh sb="2" eb="4">
      <t>スエツケ</t>
    </rPh>
    <rPh sb="4" eb="7">
      <t>チョウセイヒ</t>
    </rPh>
    <phoneticPr fontId="5"/>
  </si>
  <si>
    <t>諸経費</t>
    <rPh sb="0" eb="3">
      <t>ショケイヒ</t>
    </rPh>
    <phoneticPr fontId="5"/>
  </si>
  <si>
    <t>別紙明細Ⅰ-7</t>
  </si>
  <si>
    <t>別紙明細Ⅰ-7</t>
    <phoneticPr fontId="2"/>
  </si>
  <si>
    <t>サイン工事</t>
    <rPh sb="3" eb="5">
      <t>コウジ</t>
    </rPh>
    <phoneticPr fontId="2"/>
  </si>
  <si>
    <t>1歳児室、一時預かり室</t>
    <phoneticPr fontId="2"/>
  </si>
  <si>
    <t>鏡</t>
    <phoneticPr fontId="2"/>
  </si>
  <si>
    <t>運搬・諸経費</t>
    <rPh sb="0" eb="2">
      <t>ウンパン</t>
    </rPh>
    <rPh sb="3" eb="6">
      <t>ショケイヒ</t>
    </rPh>
    <phoneticPr fontId="2"/>
  </si>
  <si>
    <t>H100 t2.0 FS 無地 多湿部 抗菌</t>
    <phoneticPr fontId="2"/>
  </si>
  <si>
    <t>通気見切</t>
  </si>
  <si>
    <t>ﾌﾞﾗｲﾝﾄﾞ</t>
    <phoneticPr fontId="2"/>
  </si>
  <si>
    <t>屋内遊具</t>
    <rPh sb="0" eb="4">
      <t>オクナイユウグ</t>
    </rPh>
    <phoneticPr fontId="2"/>
  </si>
  <si>
    <t>別紙明細Ⅱ-5</t>
    <rPh sb="0" eb="4">
      <t>ベッシメイサイ</t>
    </rPh>
    <phoneticPr fontId="2"/>
  </si>
  <si>
    <t>自立型ゆらぎ3相当 開口4000 出幅3000</t>
  </si>
  <si>
    <t>特殊作業員</t>
    <rPh sb="0" eb="2">
      <t>トクシュ</t>
    </rPh>
    <rPh sb="2" eb="5">
      <t>サギョウイン</t>
    </rPh>
    <phoneticPr fontId="2"/>
  </si>
  <si>
    <t>埋戻し</t>
    <rPh sb="0" eb="2">
      <t>ウメモド</t>
    </rPh>
    <phoneticPr fontId="2"/>
  </si>
  <si>
    <t>残土処分</t>
    <rPh sb="0" eb="4">
      <t>ザンドショブン</t>
    </rPh>
    <phoneticPr fontId="2"/>
  </si>
  <si>
    <t>人</t>
    <rPh sb="0" eb="1">
      <t>ニン</t>
    </rPh>
    <phoneticPr fontId="2"/>
  </si>
  <si>
    <t>場内敷均し</t>
    <rPh sb="0" eb="2">
      <t>ジョウナイ</t>
    </rPh>
    <rPh sb="2" eb="3">
      <t>シ</t>
    </rPh>
    <rPh sb="3" eb="4">
      <t>ナラ</t>
    </rPh>
    <phoneticPr fontId="2"/>
  </si>
  <si>
    <t>耐火壁 強化石膏ﾎﾞｰﾄﾞ</t>
    <phoneticPr fontId="2"/>
  </si>
  <si>
    <t>準耐火壁 石膏ﾎﾞｰﾄﾞ</t>
    <phoneticPr fontId="2"/>
  </si>
  <si>
    <t>t3.0 ﾎﾞｰﾄﾞ面</t>
    <phoneticPr fontId="2"/>
  </si>
  <si>
    <t>掲示ｸﾛｽ貼り</t>
    <phoneticPr fontId="2"/>
  </si>
  <si>
    <t>t50 3種bA</t>
    <phoneticPr fontId="2"/>
  </si>
  <si>
    <t>壁 ﾛｯｸｳｰﾙ充填</t>
    <phoneticPr fontId="2"/>
  </si>
  <si>
    <t>t100 30㎏/m3以上</t>
    <phoneticPr fontId="2"/>
  </si>
  <si>
    <t>天井 強化石膏ﾎﾞｰﾄﾞ</t>
    <phoneticPr fontId="2"/>
  </si>
  <si>
    <t>t21+21 突付け</t>
    <phoneticPr fontId="2"/>
  </si>
  <si>
    <t>天井 抗菌ﾒﾗﾐﾝ不燃化粧板</t>
    <phoneticPr fontId="2"/>
  </si>
  <si>
    <t>天井 押出しﾎﾟﾘｽﾁﾚﾝ保温板</t>
    <phoneticPr fontId="2"/>
  </si>
  <si>
    <t>なら t12</t>
    <phoneticPr fontId="2"/>
  </si>
  <si>
    <t>ﾃﾗｽ</t>
    <phoneticPr fontId="2"/>
  </si>
  <si>
    <t>手洗い足洗い場</t>
    <rPh sb="0" eb="2">
      <t>テアラ</t>
    </rPh>
    <rPh sb="3" eb="5">
      <t>アシアラ</t>
    </rPh>
    <rPh sb="6" eb="7">
      <t>バ</t>
    </rPh>
    <phoneticPr fontId="2"/>
  </si>
  <si>
    <t>排水目皿</t>
    <rPh sb="0" eb="2">
      <t>ハイスイ</t>
    </rPh>
    <rPh sb="2" eb="4">
      <t>メザラ</t>
    </rPh>
    <phoneticPr fontId="2"/>
  </si>
  <si>
    <t>ｽﾃﾝﾚｽ製 φ50</t>
    <rPh sb="5" eb="6">
      <t>セイ</t>
    </rPh>
    <phoneticPr fontId="2"/>
  </si>
  <si>
    <t>靴箱用腰壁天端</t>
  </si>
  <si>
    <t>金ごて 吹付下地</t>
  </si>
  <si>
    <t>手洗い足洗い場笠木天端</t>
  </si>
  <si>
    <t>ｺﾝｸﾘｰﾄ鏝押え</t>
  </si>
  <si>
    <t>金ごて W=120</t>
  </si>
  <si>
    <t>金ごて W=200</t>
  </si>
  <si>
    <t>手洗い足洗い場底</t>
  </si>
  <si>
    <t>手洗い足洗い場立上り</t>
  </si>
  <si>
    <t>ﾓﾙﾀﾙ塗り</t>
  </si>
  <si>
    <t>手洗い足洗い場壁</t>
  </si>
  <si>
    <t>ｺﾝｸﾘｰﾄ面 ゆず肌状 ﾛｰﾗｰ塗り</t>
  </si>
  <si>
    <t>複層塗材E</t>
  </si>
  <si>
    <t>下地調整C-1種共</t>
  </si>
  <si>
    <t>靴箱用腰壁</t>
  </si>
  <si>
    <t>ﾎｰﾙ2 階段部</t>
    <rPh sb="5" eb="7">
      <t>カイダン</t>
    </rPh>
    <rPh sb="7" eb="8">
      <t>ブ</t>
    </rPh>
    <phoneticPr fontId="4"/>
  </si>
  <si>
    <t>ささら板</t>
    <rPh sb="2" eb="3">
      <t>イタ</t>
    </rPh>
    <phoneticPr fontId="4"/>
  </si>
  <si>
    <t>W720×H600 t45</t>
  </si>
  <si>
    <t>見積27</t>
    <phoneticPr fontId="2"/>
  </si>
  <si>
    <t>表層 t=50</t>
    <rPh sb="0" eb="2">
      <t>ヒョウソウ</t>
    </rPh>
    <phoneticPr fontId="2"/>
  </si>
  <si>
    <t>地上部</t>
    <rPh sb="0" eb="3">
      <t>チジョウブ</t>
    </rPh>
    <phoneticPr fontId="2"/>
  </si>
  <si>
    <t>H=1.2m　W=800 現場打ちRC造</t>
  </si>
  <si>
    <t>複層塗材E仕上</t>
    <rPh sb="0" eb="2">
      <t>フクソウ</t>
    </rPh>
    <rPh sb="2" eb="4">
      <t>ヌリザイ</t>
    </rPh>
    <rPh sb="5" eb="7">
      <t>シア</t>
    </rPh>
    <phoneticPr fontId="2"/>
  </si>
  <si>
    <t>H=1.2m　W=2,815 現場打ちRC造</t>
  </si>
  <si>
    <t>H=1.2m　基礎工事含</t>
    <rPh sb="7" eb="9">
      <t>キソ</t>
    </rPh>
    <rPh sb="9" eb="11">
      <t>コウジ</t>
    </rPh>
    <rPh sb="11" eb="12">
      <t>フク</t>
    </rPh>
    <phoneticPr fontId="2"/>
  </si>
  <si>
    <t>ﾒｯｼｭﾌｪﾝｽ（独立基礎）</t>
    <rPh sb="9" eb="11">
      <t>ドクリツ</t>
    </rPh>
    <rPh sb="11" eb="13">
      <t>キソ</t>
    </rPh>
    <phoneticPr fontId="2"/>
  </si>
  <si>
    <t>W4000 基礎共</t>
    <rPh sb="6" eb="9">
      <t>キソトモ</t>
    </rPh>
    <phoneticPr fontId="2"/>
  </si>
  <si>
    <t>門塀①</t>
    <phoneticPr fontId="2"/>
  </si>
  <si>
    <t>門塀②</t>
    <phoneticPr fontId="2"/>
  </si>
  <si>
    <t>ﾃﾗｽ段部</t>
    <rPh sb="3" eb="5">
      <t>ダンブ</t>
    </rPh>
    <phoneticPr fontId="2"/>
  </si>
  <si>
    <t>残土処分</t>
    <rPh sb="0" eb="2">
      <t>ザンド</t>
    </rPh>
    <rPh sb="2" eb="4">
      <t>ショブン</t>
    </rPh>
    <phoneticPr fontId="2"/>
  </si>
  <si>
    <t>別紙明細Ⅱ-3</t>
    <rPh sb="0" eb="4">
      <t>ベッシメイサイ</t>
    </rPh>
    <phoneticPr fontId="2"/>
  </si>
  <si>
    <t>ｸﾚｲ舗装</t>
    <rPh sb="3" eb="5">
      <t>ホソウ</t>
    </rPh>
    <phoneticPr fontId="2"/>
  </si>
  <si>
    <t>園庭</t>
    <rPh sb="0" eb="2">
      <t>エンテイ</t>
    </rPh>
    <phoneticPr fontId="2"/>
  </si>
  <si>
    <t>C-7-10（路盤材=新材）</t>
    <rPh sb="7" eb="10">
      <t>ロバンザイ</t>
    </rPh>
    <rPh sb="11" eb="12">
      <t>シン</t>
    </rPh>
    <rPh sb="12" eb="13">
      <t>ザイ</t>
    </rPh>
    <phoneticPr fontId="6"/>
  </si>
  <si>
    <t>防草ｼｰﾄ+砂利敷き</t>
    <rPh sb="0" eb="2">
      <t>ボウソウ</t>
    </rPh>
    <rPh sb="6" eb="9">
      <t>ジャリシキ</t>
    </rPh>
    <phoneticPr fontId="2"/>
  </si>
  <si>
    <t>路面標示</t>
    <phoneticPr fontId="2"/>
  </si>
  <si>
    <t>別紙明細Ⅱ-6</t>
    <phoneticPr fontId="3"/>
  </si>
  <si>
    <t>別紙明細Ⅱ-6</t>
    <rPh sb="0" eb="4">
      <t>ベッシメイサイ</t>
    </rPh>
    <phoneticPr fontId="2"/>
  </si>
  <si>
    <t>別紙明細Ⅱ-7</t>
    <rPh sb="0" eb="4">
      <t>ベッシメイサイ</t>
    </rPh>
    <phoneticPr fontId="2"/>
  </si>
  <si>
    <t>別紙明細Ⅱ-7</t>
    <phoneticPr fontId="3"/>
  </si>
  <si>
    <t>路面標示</t>
    <rPh sb="0" eb="4">
      <t>ロメンヒョウジ</t>
    </rPh>
    <phoneticPr fontId="2"/>
  </si>
  <si>
    <t>t=100</t>
    <phoneticPr fontId="2"/>
  </si>
  <si>
    <t>建設発生土　積込・運搬</t>
    <rPh sb="0" eb="2">
      <t>ケンセツ</t>
    </rPh>
    <rPh sb="2" eb="5">
      <t>ハッセイド</t>
    </rPh>
    <rPh sb="6" eb="7">
      <t>ツ</t>
    </rPh>
    <rPh sb="7" eb="8">
      <t>コミ</t>
    </rPh>
    <rPh sb="9" eb="11">
      <t>ウンパン</t>
    </rPh>
    <phoneticPr fontId="2"/>
  </si>
  <si>
    <t>建設発生土　処分費</t>
    <rPh sb="0" eb="2">
      <t>ケンセツ</t>
    </rPh>
    <rPh sb="2" eb="5">
      <t>ハッセイド</t>
    </rPh>
    <rPh sb="6" eb="9">
      <t>ショブンヒ</t>
    </rPh>
    <phoneticPr fontId="2"/>
  </si>
  <si>
    <t>4t積級 35km以内</t>
    <rPh sb="2" eb="3">
      <t>ツ</t>
    </rPh>
    <rPh sb="3" eb="4">
      <t>キュウ</t>
    </rPh>
    <rPh sb="9" eb="11">
      <t>イナイ</t>
    </rPh>
    <phoneticPr fontId="2"/>
  </si>
  <si>
    <t>土工機運搬</t>
    <phoneticPr fontId="2"/>
  </si>
  <si>
    <t>300×300</t>
    <phoneticPr fontId="2"/>
  </si>
  <si>
    <t>250x250 細目ｸﾞﾚｰﾁﾝｸﾞ蓋 ﾎﾞﾙﾄ固定</t>
    <rPh sb="8" eb="10">
      <t>ホソメ</t>
    </rPh>
    <rPh sb="18" eb="19">
      <t>フタ</t>
    </rPh>
    <rPh sb="24" eb="26">
      <t>コテイ</t>
    </rPh>
    <phoneticPr fontId="4"/>
  </si>
  <si>
    <t>240x240 ｺﾝｸﾘｰﾄ蓋</t>
    <rPh sb="14" eb="15">
      <t>フタ</t>
    </rPh>
    <phoneticPr fontId="4"/>
  </si>
  <si>
    <t>500x500x600～700</t>
    <phoneticPr fontId="2"/>
  </si>
  <si>
    <t>小口径桝</t>
    <phoneticPr fontId="2"/>
  </si>
  <si>
    <t>その他</t>
    <rPh sb="2" eb="3">
      <t>タ</t>
    </rPh>
    <phoneticPr fontId="2"/>
  </si>
  <si>
    <t>硬質塩ビ 200-150 (L)鋳鉄蓋</t>
    <rPh sb="0" eb="2">
      <t>コウシツ</t>
    </rPh>
    <rPh sb="2" eb="3">
      <t>エン</t>
    </rPh>
    <rPh sb="16" eb="18">
      <t>チュウテツ</t>
    </rPh>
    <rPh sb="18" eb="19">
      <t>フタ</t>
    </rPh>
    <phoneticPr fontId="2"/>
  </si>
  <si>
    <t>硬質塩ビ 200-150 (Y)鋳鉄蓋</t>
    <phoneticPr fontId="2"/>
  </si>
  <si>
    <t>硬質塩ビ 200-150 (L)塩ビ蓋</t>
    <rPh sb="0" eb="2">
      <t>コウシツ</t>
    </rPh>
    <rPh sb="2" eb="3">
      <t>エン</t>
    </rPh>
    <rPh sb="16" eb="17">
      <t>エン</t>
    </rPh>
    <rPh sb="18" eb="19">
      <t>フタ</t>
    </rPh>
    <phoneticPr fontId="2"/>
  </si>
  <si>
    <t>硬質塩ビ 200-150 (Y)塩ビ蓋</t>
    <rPh sb="16" eb="17">
      <t>エン</t>
    </rPh>
    <rPh sb="18" eb="19">
      <t>フタ</t>
    </rPh>
    <phoneticPr fontId="2"/>
  </si>
  <si>
    <t>VU-φ100</t>
  </si>
  <si>
    <t>VU-φ150</t>
  </si>
  <si>
    <t>箇所</t>
    <rPh sb="0" eb="2">
      <t>カショ</t>
    </rPh>
    <phoneticPr fontId="2"/>
  </si>
  <si>
    <t xml:space="preserve">  7.</t>
  </si>
  <si>
    <t>3.</t>
    <phoneticPr fontId="2"/>
  </si>
  <si>
    <t>4.</t>
    <phoneticPr fontId="2"/>
  </si>
  <si>
    <t>5.</t>
    <phoneticPr fontId="2"/>
  </si>
  <si>
    <t>6.</t>
    <phoneticPr fontId="2"/>
  </si>
  <si>
    <t>7.</t>
    <phoneticPr fontId="2"/>
  </si>
  <si>
    <t>2.</t>
    <phoneticPr fontId="2"/>
  </si>
  <si>
    <t>造成</t>
    <rPh sb="0" eb="2">
      <t>ゾウセイ</t>
    </rPh>
    <phoneticPr fontId="3"/>
  </si>
  <si>
    <t>土工</t>
    <rPh sb="0" eb="2">
      <t>ドコウ</t>
    </rPh>
    <phoneticPr fontId="2"/>
  </si>
  <si>
    <t>別紙明細Ⅱ-8</t>
    <rPh sb="0" eb="4">
      <t>ベッシメイサイ</t>
    </rPh>
    <phoneticPr fontId="2"/>
  </si>
  <si>
    <t>擁壁工</t>
    <rPh sb="0" eb="3">
      <t>ヨウヘキコウ</t>
    </rPh>
    <phoneticPr fontId="2"/>
  </si>
  <si>
    <t>法面工</t>
    <rPh sb="0" eb="1">
      <t>ホウ</t>
    </rPh>
    <rPh sb="1" eb="2">
      <t>メン</t>
    </rPh>
    <rPh sb="2" eb="3">
      <t>コウ</t>
    </rPh>
    <phoneticPr fontId="2"/>
  </si>
  <si>
    <t>防火水槽工</t>
    <rPh sb="0" eb="4">
      <t>ボウカスイソウ</t>
    </rPh>
    <rPh sb="4" eb="5">
      <t>コウ</t>
    </rPh>
    <phoneticPr fontId="2"/>
  </si>
  <si>
    <t>40m3</t>
    <phoneticPr fontId="2"/>
  </si>
  <si>
    <t>H=1.8m　基礎工事含</t>
    <rPh sb="7" eb="9">
      <t>キソ</t>
    </rPh>
    <rPh sb="9" eb="11">
      <t>コウジ</t>
    </rPh>
    <rPh sb="11" eb="12">
      <t>フク</t>
    </rPh>
    <phoneticPr fontId="2"/>
  </si>
  <si>
    <t>張芝工</t>
    <rPh sb="0" eb="2">
      <t>ハリシバ</t>
    </rPh>
    <rPh sb="2" eb="3">
      <t>コウ</t>
    </rPh>
    <phoneticPr fontId="2"/>
  </si>
  <si>
    <t>別紙明細Ⅱ-9</t>
    <rPh sb="0" eb="4">
      <t>ベッシメイサイ</t>
    </rPh>
    <phoneticPr fontId="2"/>
  </si>
  <si>
    <t>別紙明細Ⅱ-8</t>
    <phoneticPr fontId="3"/>
  </si>
  <si>
    <t>掘削</t>
    <rPh sb="0" eb="2">
      <t>クッサク</t>
    </rPh>
    <phoneticPr fontId="2"/>
  </si>
  <si>
    <t>床掘</t>
    <rPh sb="0" eb="2">
      <t>トコボリ</t>
    </rPh>
    <phoneticPr fontId="2"/>
  </si>
  <si>
    <t>盛土</t>
    <rPh sb="0" eb="2">
      <t>モリド</t>
    </rPh>
    <phoneticPr fontId="2"/>
  </si>
  <si>
    <t>搬入盛土</t>
    <rPh sb="0" eb="2">
      <t>ハンニュウ</t>
    </rPh>
    <rPh sb="2" eb="4">
      <t>モリド</t>
    </rPh>
    <phoneticPr fontId="2"/>
  </si>
  <si>
    <t>止水板</t>
    <rPh sb="0" eb="3">
      <t>シスイイタ</t>
    </rPh>
    <phoneticPr fontId="2"/>
  </si>
  <si>
    <t>別紙明細Ⅱ-9</t>
    <phoneticPr fontId="3"/>
  </si>
  <si>
    <t>ブロック積擁壁</t>
    <rPh sb="4" eb="5">
      <t>ツミ</t>
    </rPh>
    <rPh sb="5" eb="7">
      <t>ヨウヘキ</t>
    </rPh>
    <phoneticPr fontId="2"/>
  </si>
  <si>
    <t>L型擁壁</t>
    <rPh sb="1" eb="2">
      <t>ガタ</t>
    </rPh>
    <rPh sb="2" eb="4">
      <t>ヨウヘキ</t>
    </rPh>
    <phoneticPr fontId="2"/>
  </si>
  <si>
    <t>H=1.20m</t>
    <phoneticPr fontId="2"/>
  </si>
  <si>
    <t>H=1.40m</t>
    <phoneticPr fontId="2"/>
  </si>
  <si>
    <t>H=1.50m</t>
    <phoneticPr fontId="2"/>
  </si>
  <si>
    <t>重力式擁壁</t>
    <rPh sb="0" eb="3">
      <t>ジュウリョクシキ</t>
    </rPh>
    <rPh sb="3" eb="5">
      <t>ヨウヘキ</t>
    </rPh>
    <phoneticPr fontId="2"/>
  </si>
  <si>
    <t>別紙明細Ⅱ-10</t>
    <phoneticPr fontId="3"/>
  </si>
  <si>
    <t>防火水槽（開削工法）</t>
    <rPh sb="0" eb="4">
      <t>ボウカスイソウ</t>
    </rPh>
    <rPh sb="5" eb="7">
      <t>カイサク</t>
    </rPh>
    <rPh sb="7" eb="9">
      <t>コウホウ</t>
    </rPh>
    <phoneticPr fontId="2"/>
  </si>
  <si>
    <t>道路用 容量40m3</t>
    <rPh sb="0" eb="3">
      <t>ドウロヨウ</t>
    </rPh>
    <rPh sb="4" eb="6">
      <t>ヨウリョウ</t>
    </rPh>
    <phoneticPr fontId="2"/>
  </si>
  <si>
    <t>本体据付工</t>
    <rPh sb="0" eb="2">
      <t>ホンタイ</t>
    </rPh>
    <rPh sb="2" eb="4">
      <t>スエツケ</t>
    </rPh>
    <rPh sb="4" eb="5">
      <t>コウ</t>
    </rPh>
    <phoneticPr fontId="2"/>
  </si>
  <si>
    <t>本体縦締め工</t>
    <rPh sb="0" eb="2">
      <t>ホンタイ</t>
    </rPh>
    <rPh sb="2" eb="3">
      <t>タテ</t>
    </rPh>
    <rPh sb="3" eb="4">
      <t>シ</t>
    </rPh>
    <rPh sb="5" eb="6">
      <t>コウ</t>
    </rPh>
    <phoneticPr fontId="2"/>
  </si>
  <si>
    <t>グラウト工</t>
    <rPh sb="4" eb="5">
      <t>コウ</t>
    </rPh>
    <phoneticPr fontId="2"/>
  </si>
  <si>
    <t>防水工</t>
    <rPh sb="0" eb="2">
      <t>ボウスイ</t>
    </rPh>
    <rPh sb="2" eb="3">
      <t>コウ</t>
    </rPh>
    <phoneticPr fontId="2"/>
  </si>
  <si>
    <t>防火水槽標識</t>
    <rPh sb="0" eb="4">
      <t>ボウカスイソウ</t>
    </rPh>
    <rPh sb="4" eb="6">
      <t>ヒョウシキ</t>
    </rPh>
    <phoneticPr fontId="2"/>
  </si>
  <si>
    <t>基</t>
    <rPh sb="0" eb="1">
      <t>モトイ</t>
    </rPh>
    <phoneticPr fontId="2"/>
  </si>
  <si>
    <t>φ600 直柱60.5x2.3x3,000</t>
    <rPh sb="5" eb="6">
      <t>チョク</t>
    </rPh>
    <rPh sb="6" eb="7">
      <t>ハシラ</t>
    </rPh>
    <phoneticPr fontId="2"/>
  </si>
  <si>
    <t>吸出防止材設置</t>
    <rPh sb="0" eb="2">
      <t>スイダ</t>
    </rPh>
    <rPh sb="2" eb="4">
      <t>ボウシ</t>
    </rPh>
    <rPh sb="4" eb="5">
      <t>ザイ</t>
    </rPh>
    <rPh sb="5" eb="7">
      <t>セッチ</t>
    </rPh>
    <phoneticPr fontId="2"/>
  </si>
  <si>
    <t>全面設置</t>
    <rPh sb="0" eb="2">
      <t>ゼンメン</t>
    </rPh>
    <rPh sb="2" eb="4">
      <t>セッチ</t>
    </rPh>
    <phoneticPr fontId="2"/>
  </si>
  <si>
    <t>T10mm 9.8KN/ｍ</t>
    <phoneticPr fontId="2"/>
  </si>
  <si>
    <t>どんぐりの樹　２本</t>
    <rPh sb="5" eb="6">
      <t>キ</t>
    </rPh>
    <rPh sb="8" eb="9">
      <t>ホン</t>
    </rPh>
    <phoneticPr fontId="2"/>
  </si>
  <si>
    <t>別紙明細Ⅱ-11</t>
    <phoneticPr fontId="3"/>
  </si>
  <si>
    <t>高木移植工</t>
    <rPh sb="4" eb="5">
      <t>コウ</t>
    </rPh>
    <phoneticPr fontId="2"/>
  </si>
  <si>
    <t>造園工</t>
    <rPh sb="0" eb="2">
      <t>ゾウエン</t>
    </rPh>
    <rPh sb="2" eb="3">
      <t>コウ</t>
    </rPh>
    <phoneticPr fontId="5"/>
  </si>
  <si>
    <t>燃料費</t>
    <rPh sb="0" eb="3">
      <t>ネンリョウヒ</t>
    </rPh>
    <phoneticPr fontId="5"/>
  </si>
  <si>
    <t>重機回送・使用費</t>
    <rPh sb="0" eb="2">
      <t>ジュウキ</t>
    </rPh>
    <rPh sb="2" eb="4">
      <t>カイソウ</t>
    </rPh>
    <rPh sb="5" eb="8">
      <t>シヨウヒ</t>
    </rPh>
    <phoneticPr fontId="5"/>
  </si>
  <si>
    <t>植栽工事諸経費</t>
    <rPh sb="0" eb="4">
      <t>ショクサイコウジ</t>
    </rPh>
    <rPh sb="4" eb="7">
      <t>ショケイヒ</t>
    </rPh>
    <phoneticPr fontId="5"/>
  </si>
  <si>
    <t>ﾌｪﾝｽ一部解体</t>
    <rPh sb="4" eb="6">
      <t>イチブ</t>
    </rPh>
    <rPh sb="6" eb="8">
      <t>カイタイ</t>
    </rPh>
    <phoneticPr fontId="5"/>
  </si>
  <si>
    <t>重機搬入口</t>
    <rPh sb="0" eb="5">
      <t>ジュウキハンニュウグチ</t>
    </rPh>
    <phoneticPr fontId="5"/>
  </si>
  <si>
    <t>処分費</t>
    <rPh sb="0" eb="3">
      <t>ショブンヒ</t>
    </rPh>
    <phoneticPr fontId="5"/>
  </si>
  <si>
    <t>ﾌｪﾝｽ</t>
  </si>
  <si>
    <t>主柱+4m</t>
    <rPh sb="0" eb="1">
      <t>シュ</t>
    </rPh>
    <rPh sb="1" eb="2">
      <t>ハシラ</t>
    </rPh>
    <phoneticPr fontId="5"/>
  </si>
  <si>
    <t>取り付け費</t>
    <rPh sb="0" eb="1">
      <t>ト</t>
    </rPh>
    <rPh sb="2" eb="3">
      <t>ツ</t>
    </rPh>
    <rPh sb="4" eb="5">
      <t>ヒ</t>
    </rPh>
    <phoneticPr fontId="5"/>
  </si>
  <si>
    <t>運賃</t>
    <rPh sb="0" eb="2">
      <t>ウンチン</t>
    </rPh>
    <phoneticPr fontId="5"/>
  </si>
  <si>
    <t>ﾌｪﾝｽ工事諸経費</t>
    <rPh sb="4" eb="6">
      <t>コウジ</t>
    </rPh>
    <rPh sb="6" eb="9">
      <t>ショケイヒ</t>
    </rPh>
    <phoneticPr fontId="5"/>
  </si>
  <si>
    <t>高木移植工</t>
    <rPh sb="0" eb="2">
      <t>コウボク</t>
    </rPh>
    <rPh sb="2" eb="4">
      <t>イショク</t>
    </rPh>
    <rPh sb="4" eb="5">
      <t>コウ</t>
    </rPh>
    <phoneticPr fontId="5"/>
  </si>
  <si>
    <t>組</t>
    <rPh sb="0" eb="1">
      <t>クミ</t>
    </rPh>
    <phoneticPr fontId="2"/>
  </si>
  <si>
    <t>車輛仕様費</t>
    <rPh sb="0" eb="2">
      <t>シャリョウ</t>
    </rPh>
    <rPh sb="2" eb="4">
      <t>シヨウ</t>
    </rPh>
    <rPh sb="4" eb="5">
      <t>ヒ</t>
    </rPh>
    <phoneticPr fontId="5"/>
  </si>
  <si>
    <t>別紙明細Ⅱ-11</t>
    <rPh sb="0" eb="4">
      <t>ベッシメイサイ</t>
    </rPh>
    <phoneticPr fontId="2"/>
  </si>
  <si>
    <t>複層ｶﾞﾗｽ</t>
    <phoneticPr fontId="2"/>
  </si>
  <si>
    <t>P5+A6+P5  2.00㎡以下</t>
    <phoneticPr fontId="2"/>
  </si>
  <si>
    <t>F4+A6+P5  2.00㎡以下</t>
    <phoneticPr fontId="2"/>
  </si>
  <si>
    <t>NP6.8+A6+P5  2.00㎡以下</t>
    <phoneticPr fontId="2"/>
  </si>
  <si>
    <t>Low-E3+A6+P3  2.00㎡以下</t>
    <phoneticPr fontId="2"/>
  </si>
  <si>
    <t>NP6.8+A6+Low-E5  2.00㎡以下</t>
    <phoneticPr fontId="2"/>
  </si>
  <si>
    <t>Low-E3+A6+T5  4.00㎡以下</t>
    <phoneticPr fontId="2"/>
  </si>
  <si>
    <t>ｶﾞﾗｽﾌｨﾙﾑ</t>
    <phoneticPr fontId="2"/>
  </si>
  <si>
    <t>目隠しﾌｨﾙﾑ（ﾎﾜｲﾄﾐｽﾄ）</t>
    <rPh sb="0" eb="2">
      <t>メカク</t>
    </rPh>
    <phoneticPr fontId="2"/>
  </si>
  <si>
    <t>P5+A6+T4  2.00㎡以下</t>
    <phoneticPr fontId="2"/>
  </si>
  <si>
    <t>t21+21(Z-WR) 下地張り</t>
    <phoneticPr fontId="2"/>
  </si>
  <si>
    <t>t12.5+9.5(Z-WR) 下地張り</t>
    <phoneticPr fontId="2"/>
  </si>
  <si>
    <t>壁 ﾒﾗﾐﾝ不燃化粧板</t>
    <phoneticPr fontId="2"/>
  </si>
  <si>
    <t>t=3.0 抗菌 ﾎﾞｰﾄﾞ面</t>
    <rPh sb="6" eb="8">
      <t>コウキン</t>
    </rPh>
    <phoneticPr fontId="2"/>
  </si>
  <si>
    <t>壁 ﾋﾞﾆﾙｸﾛｽ</t>
    <phoneticPr fontId="2"/>
  </si>
  <si>
    <t>準不燃 ﾎﾞｰﾄﾞ面</t>
    <phoneticPr fontId="2"/>
  </si>
  <si>
    <t>壁 押出法ﾎﾟﾘｽﾁﾚﾝ</t>
    <phoneticPr fontId="2"/>
  </si>
  <si>
    <t>別紙明細Ⅰ-8</t>
    <phoneticPr fontId="2"/>
  </si>
  <si>
    <t>SD345 D19</t>
    <phoneticPr fontId="2"/>
  </si>
  <si>
    <t>別紙明細Ⅰ-8</t>
    <rPh sb="0" eb="2">
      <t>ベッシ</t>
    </rPh>
    <rPh sb="2" eb="4">
      <t>メイサイ</t>
    </rPh>
    <phoneticPr fontId="2"/>
  </si>
  <si>
    <t>SD295A D10</t>
  </si>
  <si>
    <t>SD295A D13</t>
  </si>
  <si>
    <t>SD295A D16</t>
  </si>
  <si>
    <t xml:space="preserve">スクラップ控除 </t>
    <phoneticPr fontId="2"/>
  </si>
  <si>
    <t>H2</t>
    <phoneticPr fontId="2"/>
  </si>
  <si>
    <t>普通コンクリート　基礎部</t>
    <phoneticPr fontId="3"/>
  </si>
  <si>
    <t>Fc=24＋3-15-20N</t>
    <phoneticPr fontId="2"/>
  </si>
  <si>
    <t>普通コンクリート　土間</t>
    <phoneticPr fontId="3"/>
  </si>
  <si>
    <t>【遊戯室】</t>
    <rPh sb="1" eb="3">
      <t>ユウギ</t>
    </rPh>
    <rPh sb="3" eb="4">
      <t>シツ</t>
    </rPh>
    <phoneticPr fontId="5"/>
  </si>
  <si>
    <t>製材</t>
    <rPh sb="0" eb="2">
      <t>セイザイ</t>
    </rPh>
    <phoneticPr fontId="5"/>
  </si>
  <si>
    <t>土台　桧　120×120</t>
    <rPh sb="0" eb="2">
      <t>ドダイ</t>
    </rPh>
    <rPh sb="3" eb="4">
      <t>ヒノキ</t>
    </rPh>
    <phoneticPr fontId="5"/>
  </si>
  <si>
    <t>KDM　甲種2級</t>
    <rPh sb="4" eb="6">
      <t>コウシュ</t>
    </rPh>
    <rPh sb="7" eb="8">
      <t>キュウ</t>
    </rPh>
    <phoneticPr fontId="5"/>
  </si>
  <si>
    <t>4000×120×120</t>
  </si>
  <si>
    <t>本</t>
    <rPh sb="0" eb="1">
      <t>ホン</t>
    </rPh>
    <phoneticPr fontId="5"/>
  </si>
  <si>
    <t>3000×120×120</t>
  </si>
  <si>
    <t>2000×120×120</t>
  </si>
  <si>
    <t>大引　杉　105×105</t>
    <rPh sb="0" eb="2">
      <t>オオビ</t>
    </rPh>
    <rPh sb="3" eb="4">
      <t>スギ</t>
    </rPh>
    <phoneticPr fontId="5"/>
  </si>
  <si>
    <t>KDM　無等級</t>
    <rPh sb="4" eb="7">
      <t>ムトウキュウ</t>
    </rPh>
    <phoneticPr fontId="5"/>
  </si>
  <si>
    <t>4000×105×105</t>
  </si>
  <si>
    <t>3000×105×105</t>
  </si>
  <si>
    <t>土台桁・梁　120×180</t>
    <rPh sb="0" eb="2">
      <t>ドダイ</t>
    </rPh>
    <rPh sb="2" eb="3">
      <t>ケタ</t>
    </rPh>
    <rPh sb="4" eb="5">
      <t>ハリ</t>
    </rPh>
    <phoneticPr fontId="5"/>
  </si>
  <si>
    <t>4000×120×180</t>
  </si>
  <si>
    <t>土台桁・梁　120×150</t>
    <rPh sb="0" eb="2">
      <t>ドダイ</t>
    </rPh>
    <rPh sb="2" eb="3">
      <t>ケタ</t>
    </rPh>
    <rPh sb="4" eb="5">
      <t>ハリ</t>
    </rPh>
    <phoneticPr fontId="5"/>
  </si>
  <si>
    <t>4000×120×150</t>
  </si>
  <si>
    <t>1F桁・梁　杉　120×300</t>
    <rPh sb="2" eb="3">
      <t>ケタ</t>
    </rPh>
    <rPh sb="4" eb="5">
      <t>ハリ</t>
    </rPh>
    <rPh sb="6" eb="7">
      <t>スギ</t>
    </rPh>
    <phoneticPr fontId="5"/>
  </si>
  <si>
    <t>5000×120×300</t>
  </si>
  <si>
    <t>4000×120×300</t>
  </si>
  <si>
    <t>1F桁・梁　杉　120×240</t>
    <rPh sb="2" eb="3">
      <t>ケタ</t>
    </rPh>
    <rPh sb="4" eb="5">
      <t>ハリ</t>
    </rPh>
    <rPh sb="6" eb="7">
      <t>スギ</t>
    </rPh>
    <phoneticPr fontId="5"/>
  </si>
  <si>
    <t>5000×120×240</t>
  </si>
  <si>
    <t>4000×120×240</t>
  </si>
  <si>
    <t>1F桁・梁　杉　120×210</t>
    <rPh sb="2" eb="3">
      <t>ケタ</t>
    </rPh>
    <rPh sb="4" eb="5">
      <t>ハリ</t>
    </rPh>
    <rPh sb="6" eb="7">
      <t>スギ</t>
    </rPh>
    <phoneticPr fontId="5"/>
  </si>
  <si>
    <t>5000×120×210</t>
  </si>
  <si>
    <t>4000×120×210</t>
  </si>
  <si>
    <t>合板プレカット加工費</t>
    <rPh sb="0" eb="2">
      <t>ゴウバン</t>
    </rPh>
    <rPh sb="7" eb="10">
      <t>カコウヒ</t>
    </rPh>
    <phoneticPr fontId="5"/>
  </si>
  <si>
    <t>野地合板加工</t>
    <rPh sb="0" eb="1">
      <t>ノジ</t>
    </rPh>
    <rPh sb="1" eb="3">
      <t>ゴウバン</t>
    </rPh>
    <rPh sb="3" eb="5">
      <t>カコウ</t>
    </rPh>
    <phoneticPr fontId="5"/>
  </si>
  <si>
    <t>厚板野地・床合板加工</t>
    <rPh sb="0" eb="1">
      <t>アツイタ</t>
    </rPh>
    <rPh sb="1" eb="3">
      <t>ノジ</t>
    </rPh>
    <rPh sb="4" eb="5">
      <t>ユカ</t>
    </rPh>
    <rPh sb="5" eb="7">
      <t>ゴウハン</t>
    </rPh>
    <rPh sb="7" eb="9">
      <t>カコウ</t>
    </rPh>
    <phoneticPr fontId="5"/>
  </si>
  <si>
    <t>壁面材加工</t>
    <rPh sb="0" eb="3">
      <t>ヘキメンザイ</t>
    </rPh>
    <rPh sb="3" eb="5">
      <t>カコウ</t>
    </rPh>
    <phoneticPr fontId="5"/>
  </si>
  <si>
    <t>建て方費</t>
    <rPh sb="0" eb="1">
      <t>タ</t>
    </rPh>
    <rPh sb="2" eb="3">
      <t>カタ</t>
    </rPh>
    <rPh sb="3" eb="4">
      <t>ヒ</t>
    </rPh>
    <phoneticPr fontId="5"/>
  </si>
  <si>
    <t>金物費</t>
    <rPh sb="0" eb="3">
      <t>カナモノヒ</t>
    </rPh>
    <phoneticPr fontId="5"/>
  </si>
  <si>
    <t>運搬費</t>
    <rPh sb="0" eb="2">
      <t>ウンパンヒ</t>
    </rPh>
    <phoneticPr fontId="5"/>
  </si>
  <si>
    <t>器具損料</t>
    <rPh sb="0" eb="3">
      <t>キグソンリョウ</t>
    </rPh>
    <phoneticPr fontId="5"/>
  </si>
  <si>
    <t>養生費</t>
    <rPh sb="0" eb="2">
      <t>ヨウジョウヒ</t>
    </rPh>
    <phoneticPr fontId="5"/>
  </si>
  <si>
    <t>揚重費</t>
    <rPh sb="0" eb="1">
      <t>ヨウジュウ</t>
    </rPh>
    <rPh sb="1" eb="2">
      <t>ヒ</t>
    </rPh>
    <phoneticPr fontId="5"/>
  </si>
  <si>
    <t>法定福利費</t>
    <rPh sb="0" eb="5">
      <t>ホウテイフクリヒ</t>
    </rPh>
    <phoneticPr fontId="5"/>
  </si>
  <si>
    <t>3000×120×210</t>
  </si>
  <si>
    <t>1F桁・梁　杉　120×180</t>
    <rPh sb="2" eb="3">
      <t>ケタ</t>
    </rPh>
    <rPh sb="4" eb="5">
      <t>ハリ</t>
    </rPh>
    <rPh sb="6" eb="7">
      <t>スギ</t>
    </rPh>
    <phoneticPr fontId="5"/>
  </si>
  <si>
    <t>1F桁・梁　杉　120×150</t>
    <rPh sb="2" eb="3">
      <t>ケタ</t>
    </rPh>
    <rPh sb="4" eb="5">
      <t>ハリ</t>
    </rPh>
    <rPh sb="6" eb="7">
      <t>スギ</t>
    </rPh>
    <phoneticPr fontId="5"/>
  </si>
  <si>
    <t>2000×120×150</t>
  </si>
  <si>
    <t>登梁　杉　120×300</t>
    <rPh sb="0" eb="1">
      <t>ノボ</t>
    </rPh>
    <rPh sb="1" eb="2">
      <t>ハリ</t>
    </rPh>
    <rPh sb="3" eb="4">
      <t>スギ</t>
    </rPh>
    <phoneticPr fontId="5"/>
  </si>
  <si>
    <t>登梁　杉　120×210</t>
    <rPh sb="0" eb="1">
      <t>ノボ</t>
    </rPh>
    <rPh sb="1" eb="2">
      <t>ハリ</t>
    </rPh>
    <rPh sb="3" eb="4">
      <t>スギ</t>
    </rPh>
    <phoneticPr fontId="5"/>
  </si>
  <si>
    <t>登梁　杉　120×180</t>
    <rPh sb="0" eb="1">
      <t>ノボ</t>
    </rPh>
    <rPh sb="1" eb="2">
      <t>ハリ</t>
    </rPh>
    <rPh sb="3" eb="4">
      <t>スギ</t>
    </rPh>
    <phoneticPr fontId="5"/>
  </si>
  <si>
    <t>3000×120×180</t>
  </si>
  <si>
    <t>登梁　杉　120×150</t>
    <rPh sb="0" eb="1">
      <t>ノボ</t>
    </rPh>
    <rPh sb="1" eb="2">
      <t>ハリ</t>
    </rPh>
    <rPh sb="3" eb="4">
      <t>スギ</t>
    </rPh>
    <phoneticPr fontId="5"/>
  </si>
  <si>
    <t>登梁　杉　120×120</t>
    <rPh sb="0" eb="1">
      <t>ノボ</t>
    </rPh>
    <rPh sb="1" eb="2">
      <t>ハリ</t>
    </rPh>
    <rPh sb="3" eb="4">
      <t>スギ</t>
    </rPh>
    <phoneticPr fontId="5"/>
  </si>
  <si>
    <t>1F母屋　杉　120×120</t>
    <rPh sb="2" eb="4">
      <t>モヤ</t>
    </rPh>
    <rPh sb="5" eb="6">
      <t>スギ</t>
    </rPh>
    <phoneticPr fontId="5"/>
  </si>
  <si>
    <t>1F管柱　杉　120×120</t>
    <rPh sb="2" eb="4">
      <t>クダバシラ</t>
    </rPh>
    <rPh sb="5" eb="6">
      <t>スギ</t>
    </rPh>
    <phoneticPr fontId="5"/>
  </si>
  <si>
    <t>KDM　E70</t>
  </si>
  <si>
    <t>5000×120×120</t>
  </si>
  <si>
    <t>2F管柱　杉　120×120</t>
    <rPh sb="2" eb="4">
      <t>クダバシラ</t>
    </rPh>
    <rPh sb="5" eb="6">
      <t>スギ</t>
    </rPh>
    <phoneticPr fontId="5"/>
  </si>
  <si>
    <t>1F平柱　杉　120×180</t>
    <rPh sb="2" eb="3">
      <t>ヒラ</t>
    </rPh>
    <rPh sb="3" eb="4">
      <t>ハシラ</t>
    </rPh>
    <rPh sb="5" eb="6">
      <t>スギ</t>
    </rPh>
    <phoneticPr fontId="5"/>
  </si>
  <si>
    <t>2F平柱　杉　120×180</t>
    <rPh sb="2" eb="3">
      <t>ヒラ</t>
    </rPh>
    <rPh sb="3" eb="4">
      <t>ハシラ</t>
    </rPh>
    <rPh sb="5" eb="6">
      <t>スギ</t>
    </rPh>
    <phoneticPr fontId="5"/>
  </si>
  <si>
    <t>タル木　杉　90×210</t>
    <rPh sb="2" eb="3">
      <t>キ</t>
    </rPh>
    <rPh sb="4" eb="5">
      <t>スギ</t>
    </rPh>
    <phoneticPr fontId="5"/>
  </si>
  <si>
    <t>4000×90×210</t>
  </si>
  <si>
    <t>3000×90×210</t>
  </si>
  <si>
    <t>1F間柱　杉　45×120</t>
    <rPh sb="2" eb="4">
      <t>マバシラ</t>
    </rPh>
    <rPh sb="5" eb="6">
      <t>スギ</t>
    </rPh>
    <phoneticPr fontId="5"/>
  </si>
  <si>
    <t>4000×45×120</t>
  </si>
  <si>
    <t>2F間柱　杉　45×120</t>
    <rPh sb="2" eb="4">
      <t>マバシラ</t>
    </rPh>
    <rPh sb="5" eb="6">
      <t>スギ</t>
    </rPh>
    <phoneticPr fontId="5"/>
  </si>
  <si>
    <t>3000×45×120</t>
  </si>
  <si>
    <t>1F筋違　杉　120×120</t>
    <rPh sb="2" eb="4">
      <t>スジカイ</t>
    </rPh>
    <rPh sb="5" eb="6">
      <t>スギ</t>
    </rPh>
    <phoneticPr fontId="5"/>
  </si>
  <si>
    <t>KDM　E50</t>
  </si>
  <si>
    <t>1F筋違　杉　45×90　KDM　E50</t>
    <rPh sb="2" eb="4">
      <t>スジカイ</t>
    </rPh>
    <rPh sb="5" eb="6">
      <t>スギ</t>
    </rPh>
    <phoneticPr fontId="5"/>
  </si>
  <si>
    <t>→ｸﾞﾚｰﾃﾞｨﾝｸﾞ不可　甲種2級</t>
    <rPh sb="11" eb="13">
      <t>フカ</t>
    </rPh>
    <rPh sb="14" eb="16">
      <t>コウシュ</t>
    </rPh>
    <rPh sb="17" eb="18">
      <t>キュウ</t>
    </rPh>
    <phoneticPr fontId="5"/>
  </si>
  <si>
    <t>4000×45×90</t>
  </si>
  <si>
    <t>3000×45×90</t>
  </si>
  <si>
    <t>2F筋違　杉　120×120</t>
    <rPh sb="2" eb="4">
      <t>スジカイ</t>
    </rPh>
    <rPh sb="5" eb="6">
      <t>スギ</t>
    </rPh>
    <phoneticPr fontId="5"/>
  </si>
  <si>
    <t>2F筋違　杉　45×90　KDM　E50</t>
    <rPh sb="2" eb="4">
      <t>スジカイ</t>
    </rPh>
    <rPh sb="5" eb="6">
      <t>スギ</t>
    </rPh>
    <phoneticPr fontId="5"/>
  </si>
  <si>
    <t>防腐剤注入費(土台)</t>
    <rPh sb="0" eb="3">
      <t>ボウフザイ</t>
    </rPh>
    <rPh sb="3" eb="6">
      <t>チュウニュウヒ</t>
    </rPh>
    <rPh sb="7" eb="9">
      <t>ドダイ</t>
    </rPh>
    <phoneticPr fontId="5"/>
  </si>
  <si>
    <t>集成材→LVL</t>
    <rPh sb="0" eb="3">
      <t>シュウセイザイ</t>
    </rPh>
    <phoneticPr fontId="5"/>
  </si>
  <si>
    <t>2F桁・梁　ｶﾗﾏﾂLVL　120×660</t>
    <rPh sb="2" eb="3">
      <t>ケタ</t>
    </rPh>
    <rPh sb="4" eb="5">
      <t>ハリ</t>
    </rPh>
    <phoneticPr fontId="5"/>
  </si>
  <si>
    <t>E120-F385</t>
  </si>
  <si>
    <t>7000×120×660</t>
  </si>
  <si>
    <t>登梁　ｶﾗﾏﾂLVL　120×330</t>
    <rPh sb="0" eb="1">
      <t>ノボ</t>
    </rPh>
    <rPh sb="1" eb="2">
      <t>ハリ</t>
    </rPh>
    <phoneticPr fontId="5"/>
  </si>
  <si>
    <t>5000×120×330</t>
  </si>
  <si>
    <t>LVL運賃</t>
    <rPh sb="2" eb="4">
      <t>ウンチン</t>
    </rPh>
    <phoneticPr fontId="5"/>
  </si>
  <si>
    <t>LVL材</t>
    <rPh sb="3" eb="4">
      <t>ザイ</t>
    </rPh>
    <phoneticPr fontId="5"/>
  </si>
  <si>
    <t>2F桁・梁　ｶﾗﾏﾂLVL　120×1200</t>
    <rPh sb="2" eb="3">
      <t>ケタ</t>
    </rPh>
    <rPh sb="4" eb="5">
      <t>ハリ</t>
    </rPh>
    <phoneticPr fontId="5"/>
  </si>
  <si>
    <t>8500×120×1200</t>
  </si>
  <si>
    <t>4900×120×1200</t>
  </si>
  <si>
    <t>1F平柱　ｶﾗﾏﾂLVL　120×360</t>
    <rPh sb="2" eb="3">
      <t>ヒラ</t>
    </rPh>
    <rPh sb="3" eb="4">
      <t>ハシラ</t>
    </rPh>
    <phoneticPr fontId="5"/>
  </si>
  <si>
    <t>7000×120×360</t>
  </si>
  <si>
    <t>6000×120×360</t>
  </si>
  <si>
    <t>補足材</t>
    <rPh sb="0" eb="3">
      <t>ホソクザイ</t>
    </rPh>
    <phoneticPr fontId="5"/>
  </si>
  <si>
    <t>新建材</t>
    <rPh sb="0" eb="2">
      <t>シンケンザイ</t>
    </rPh>
    <phoneticPr fontId="5"/>
  </si>
  <si>
    <t>鋼製束</t>
    <rPh sb="0" eb="2">
      <t>コウセイツカ</t>
    </rPh>
    <phoneticPr fontId="5"/>
  </si>
  <si>
    <t>フクビ　N460L</t>
  </si>
  <si>
    <t>ｷｿﾊﾟｯｷﾝﾛﾝｸﾞ　KP-L120</t>
  </si>
  <si>
    <t>床　ネダノン　ｔ=24</t>
  </si>
  <si>
    <t>屋根　ネダノン　ｔ=24</t>
    <rPh sb="0" eb="1">
      <t>ヤネ</t>
    </rPh>
    <phoneticPr fontId="5"/>
  </si>
  <si>
    <t>壁　針葉樹合板　ｔ=9</t>
    <rPh sb="0" eb="1">
      <t>カベ</t>
    </rPh>
    <rPh sb="2" eb="5">
      <t>シンヨウジュ</t>
    </rPh>
    <rPh sb="5" eb="7">
      <t>ゴウハン</t>
    </rPh>
    <phoneticPr fontId="5"/>
  </si>
  <si>
    <t>野地板　針葉樹合板　ｔ=12</t>
    <rPh sb="0" eb="3">
      <t>ノジイタ</t>
    </rPh>
    <rPh sb="4" eb="7">
      <t>シンヨウジュ</t>
    </rPh>
    <rPh sb="7" eb="9">
      <t>ゴウハン</t>
    </rPh>
    <phoneticPr fontId="5"/>
  </si>
  <si>
    <t>構造プレカット加工費</t>
    <rPh sb="0" eb="2">
      <t>コウゾウ</t>
    </rPh>
    <rPh sb="7" eb="10">
      <t>カコウヒ</t>
    </rPh>
    <phoneticPr fontId="5"/>
  </si>
  <si>
    <t>構造基本加工費</t>
    <rPh sb="0" eb="2">
      <t>コウゾウ</t>
    </rPh>
    <rPh sb="2" eb="7">
      <t>キホンカコウヒ</t>
    </rPh>
    <phoneticPr fontId="5"/>
  </si>
  <si>
    <t>坪</t>
    <rPh sb="0" eb="1">
      <t>ツボ</t>
    </rPh>
    <phoneticPr fontId="5"/>
  </si>
  <si>
    <t>登梁加工</t>
    <rPh sb="0" eb="1">
      <t>ノボ</t>
    </rPh>
    <rPh sb="1" eb="2">
      <t>ハリ</t>
    </rPh>
    <rPh sb="2" eb="4">
      <t>カコウ</t>
    </rPh>
    <phoneticPr fontId="5"/>
  </si>
  <si>
    <t>小返し加工</t>
    <rPh sb="0" eb="1">
      <t>コ</t>
    </rPh>
    <rPh sb="1" eb="2">
      <t>カエ</t>
    </rPh>
    <rPh sb="3" eb="5">
      <t>カコウ</t>
    </rPh>
    <phoneticPr fontId="5"/>
  </si>
  <si>
    <t>規格外化粧横架材加工</t>
    <rPh sb="0" eb="3">
      <t>キカクガイ</t>
    </rPh>
    <rPh sb="3" eb="5">
      <t>ケショウ</t>
    </rPh>
    <rPh sb="5" eb="8">
      <t>オウカザイ</t>
    </rPh>
    <rPh sb="8" eb="10">
      <t>カコウ</t>
    </rPh>
    <phoneticPr fontId="5"/>
  </si>
  <si>
    <t>㎥</t>
  </si>
  <si>
    <t>規格外柱束材加工</t>
    <rPh sb="0" eb="3">
      <t>キカクガイ</t>
    </rPh>
    <rPh sb="3" eb="4">
      <t>ハシラ</t>
    </rPh>
    <rPh sb="4" eb="5">
      <t>ツカ</t>
    </rPh>
    <rPh sb="5" eb="6">
      <t>ザイ</t>
    </rPh>
    <rPh sb="6" eb="8">
      <t>カコウ</t>
    </rPh>
    <phoneticPr fontId="5"/>
  </si>
  <si>
    <t>合板受材加工</t>
    <rPh sb="0" eb="2">
      <t>ゴウバン</t>
    </rPh>
    <rPh sb="2" eb="4">
      <t>ウケザイ</t>
    </rPh>
    <rPh sb="4" eb="6">
      <t>カコウ</t>
    </rPh>
    <phoneticPr fontId="5"/>
  </si>
  <si>
    <t>端柄プレカット加工費</t>
    <rPh sb="0" eb="1">
      <t>タン</t>
    </rPh>
    <rPh sb="1" eb="2">
      <t>ガラ</t>
    </rPh>
    <rPh sb="7" eb="10">
      <t>カコウヒ</t>
    </rPh>
    <phoneticPr fontId="5"/>
  </si>
  <si>
    <t>端柄プレセット加工</t>
    <rPh sb="0" eb="1">
      <t>タン</t>
    </rPh>
    <rPh sb="1" eb="2">
      <t>ガラ</t>
    </rPh>
    <rPh sb="7" eb="9">
      <t>カコウ</t>
    </rPh>
    <phoneticPr fontId="5"/>
  </si>
  <si>
    <t>けらば垂木加工(腕木なし)</t>
    <rPh sb="3" eb="5">
      <t>タルキ</t>
    </rPh>
    <rPh sb="5" eb="7">
      <t>カコウ</t>
    </rPh>
    <rPh sb="8" eb="10">
      <t>ウデギ</t>
    </rPh>
    <phoneticPr fontId="5"/>
  </si>
  <si>
    <t>90角筋違ﾀﾞﾌﾞﾙ加工</t>
    <rPh sb="2" eb="3">
      <t>カク</t>
    </rPh>
    <rPh sb="3" eb="5">
      <t>スジカイ</t>
    </rPh>
    <rPh sb="10" eb="12">
      <t>カコウ</t>
    </rPh>
    <phoneticPr fontId="5"/>
  </si>
  <si>
    <t>【子ども支援施設】</t>
    <rPh sb="1" eb="2">
      <t>コ</t>
    </rPh>
    <rPh sb="4" eb="6">
      <t>シエン</t>
    </rPh>
    <rPh sb="6" eb="8">
      <t>シセツ</t>
    </rPh>
    <phoneticPr fontId="5"/>
  </si>
  <si>
    <t>1F桁・梁　120×150</t>
    <rPh sb="2" eb="3">
      <t>ケタ</t>
    </rPh>
    <rPh sb="4" eb="5">
      <t>ハリ</t>
    </rPh>
    <phoneticPr fontId="5"/>
  </si>
  <si>
    <t>3000×120×150</t>
  </si>
  <si>
    <t>2F桁・梁　杉　120×330</t>
    <rPh sb="2" eb="3">
      <t>ケタ</t>
    </rPh>
    <rPh sb="4" eb="5">
      <t>ハリ</t>
    </rPh>
    <rPh sb="6" eb="7">
      <t>スギ</t>
    </rPh>
    <phoneticPr fontId="5"/>
  </si>
  <si>
    <t>6000×120×330</t>
  </si>
  <si>
    <t>2F桁・梁　杉　120×270</t>
    <rPh sb="2" eb="3">
      <t>ケタ</t>
    </rPh>
    <rPh sb="4" eb="5">
      <t>ハリ</t>
    </rPh>
    <rPh sb="6" eb="7">
      <t>スギ</t>
    </rPh>
    <phoneticPr fontId="5"/>
  </si>
  <si>
    <t>6000×120×270</t>
  </si>
  <si>
    <t>4000×120×270</t>
  </si>
  <si>
    <t>3000×120×270</t>
  </si>
  <si>
    <t>2000×120×270</t>
  </si>
  <si>
    <t>2F桁・梁　杉　120×240</t>
    <rPh sb="2" eb="3">
      <t>ケタ</t>
    </rPh>
    <rPh sb="4" eb="5">
      <t>ハリ</t>
    </rPh>
    <rPh sb="6" eb="7">
      <t>スギ</t>
    </rPh>
    <phoneticPr fontId="5"/>
  </si>
  <si>
    <t>3000×120×240</t>
  </si>
  <si>
    <t>2F桁・梁　杉　120×210</t>
    <rPh sb="2" eb="3">
      <t>ケタ</t>
    </rPh>
    <rPh sb="4" eb="5">
      <t>ハリ</t>
    </rPh>
    <rPh sb="6" eb="7">
      <t>スギ</t>
    </rPh>
    <phoneticPr fontId="5"/>
  </si>
  <si>
    <t>2000×120×210</t>
  </si>
  <si>
    <t>2F桁・梁　杉　120×180</t>
    <rPh sb="2" eb="3">
      <t>ケタ</t>
    </rPh>
    <rPh sb="4" eb="5">
      <t>ハリ</t>
    </rPh>
    <rPh sb="6" eb="7">
      <t>スギ</t>
    </rPh>
    <phoneticPr fontId="5"/>
  </si>
  <si>
    <t>5000×120×180</t>
  </si>
  <si>
    <t>2000×120×180</t>
  </si>
  <si>
    <t>2F桁・梁　杉　120×150</t>
    <rPh sb="2" eb="3">
      <t>ケタ</t>
    </rPh>
    <rPh sb="4" eb="5">
      <t>ハリ</t>
    </rPh>
    <rPh sb="6" eb="7">
      <t>スギ</t>
    </rPh>
    <phoneticPr fontId="5"/>
  </si>
  <si>
    <t>2F桁・梁　杉　120×120</t>
    <rPh sb="2" eb="3">
      <t>ケタ</t>
    </rPh>
    <rPh sb="4" eb="5">
      <t>ハリ</t>
    </rPh>
    <rPh sb="6" eb="7">
      <t>スギ</t>
    </rPh>
    <phoneticPr fontId="5"/>
  </si>
  <si>
    <t>2F登梁　杉　120×330</t>
    <rPh sb="2" eb="3">
      <t>ノボ</t>
    </rPh>
    <rPh sb="3" eb="4">
      <t>ハリ</t>
    </rPh>
    <rPh sb="5" eb="6">
      <t>スギ</t>
    </rPh>
    <phoneticPr fontId="5"/>
  </si>
  <si>
    <t>4000×120×330</t>
  </si>
  <si>
    <t>3000×120×330</t>
  </si>
  <si>
    <t>2F登梁　杉　120×270</t>
    <rPh sb="2" eb="3">
      <t>ノボ</t>
    </rPh>
    <rPh sb="3" eb="4">
      <t>ハリ</t>
    </rPh>
    <rPh sb="5" eb="6">
      <t>スギ</t>
    </rPh>
    <phoneticPr fontId="5"/>
  </si>
  <si>
    <t>2F登梁　杉　120×240</t>
    <rPh sb="2" eb="3">
      <t>ノボ</t>
    </rPh>
    <rPh sb="3" eb="4">
      <t>ハリ</t>
    </rPh>
    <rPh sb="5" eb="6">
      <t>スギ</t>
    </rPh>
    <phoneticPr fontId="5"/>
  </si>
  <si>
    <t>2F登梁　杉　120×210</t>
    <rPh sb="2" eb="3">
      <t>ノボ</t>
    </rPh>
    <rPh sb="3" eb="4">
      <t>ハリ</t>
    </rPh>
    <rPh sb="5" eb="6">
      <t>スギ</t>
    </rPh>
    <phoneticPr fontId="5"/>
  </si>
  <si>
    <t>2F母屋　杉　120×120</t>
    <rPh sb="2" eb="4">
      <t>モヤ</t>
    </rPh>
    <rPh sb="5" eb="6">
      <t>スギ</t>
    </rPh>
    <phoneticPr fontId="5"/>
  </si>
  <si>
    <t>2F棟木　杉　120×210</t>
    <rPh sb="2" eb="4">
      <t>ムナギ</t>
    </rPh>
    <rPh sb="5" eb="6">
      <t>スギ</t>
    </rPh>
    <phoneticPr fontId="5"/>
  </si>
  <si>
    <t>2F管柱　杉　150×150</t>
    <rPh sb="2" eb="4">
      <t>クダバシラ</t>
    </rPh>
    <rPh sb="5" eb="6">
      <t>スギ</t>
    </rPh>
    <phoneticPr fontId="5"/>
  </si>
  <si>
    <t>5000×150×150</t>
  </si>
  <si>
    <t>4000×150×150</t>
  </si>
  <si>
    <t>2F小屋束　杉　120×120</t>
    <rPh sb="2" eb="5">
      <t>コヤツカ</t>
    </rPh>
    <rPh sb="6" eb="7">
      <t>スギ</t>
    </rPh>
    <phoneticPr fontId="5"/>
  </si>
  <si>
    <t>タル木　杉　60×210</t>
    <rPh sb="2" eb="3">
      <t>キ</t>
    </rPh>
    <rPh sb="4" eb="5">
      <t>スギ</t>
    </rPh>
    <phoneticPr fontId="5"/>
  </si>
  <si>
    <t>5000×60×210</t>
  </si>
  <si>
    <t>4000×60×210</t>
  </si>
  <si>
    <t>3000×60×210</t>
  </si>
  <si>
    <t>2000×45×120</t>
  </si>
  <si>
    <t>3F間柱　杉　45×120</t>
    <rPh sb="2" eb="4">
      <t>マバシラ</t>
    </rPh>
    <rPh sb="5" eb="6">
      <t>スギ</t>
    </rPh>
    <phoneticPr fontId="5"/>
  </si>
  <si>
    <t>2000×45×90</t>
  </si>
  <si>
    <t>3F筋違　杉　45×90　KDM　E50</t>
    <rPh sb="2" eb="4">
      <t>スジカイ</t>
    </rPh>
    <rPh sb="5" eb="6">
      <t>スギ</t>
    </rPh>
    <phoneticPr fontId="5"/>
  </si>
  <si>
    <t>防腐剤注入費(土台)</t>
    <rPh sb="0" eb="5">
      <t>ボウフザイチュウニュウ</t>
    </rPh>
    <rPh sb="5" eb="6">
      <t>ヒ</t>
    </rPh>
    <rPh sb="7" eb="9">
      <t>ドダイ</t>
    </rPh>
    <phoneticPr fontId="5"/>
  </si>
  <si>
    <t>2F桁・梁　ｶﾗﾏﾂLVL　120×800</t>
    <rPh sb="2" eb="3">
      <t>ケタ</t>
    </rPh>
    <rPh sb="4" eb="5">
      <t>ハリ</t>
    </rPh>
    <phoneticPr fontId="5"/>
  </si>
  <si>
    <t>12000×120×800</t>
  </si>
  <si>
    <t>10000×120×800</t>
  </si>
  <si>
    <t>6000×120×800</t>
  </si>
  <si>
    <t>5000×120×800</t>
  </si>
  <si>
    <t>2F桁・梁　ｶﾗﾏﾂLVL　120×600</t>
    <rPh sb="2" eb="3">
      <t>ケタ</t>
    </rPh>
    <rPh sb="4" eb="5">
      <t>ハリ</t>
    </rPh>
    <phoneticPr fontId="5"/>
  </si>
  <si>
    <t>7000×120×600</t>
  </si>
  <si>
    <t>5000×120×600</t>
  </si>
  <si>
    <t>4000×120×600</t>
  </si>
  <si>
    <t>2F桁・梁　ｶﾗﾏﾂLVL　120×480</t>
    <rPh sb="2" eb="3">
      <t>ケタ</t>
    </rPh>
    <rPh sb="4" eb="5">
      <t>ハリ</t>
    </rPh>
    <phoneticPr fontId="5"/>
  </si>
  <si>
    <t>7000×120×480</t>
  </si>
  <si>
    <t>6000×120×480</t>
  </si>
  <si>
    <t>2F桁・梁　ｶﾗﾏﾂLVL　120×330</t>
    <rPh sb="2" eb="3">
      <t>ケタ</t>
    </rPh>
    <rPh sb="4" eb="5">
      <t>ハリ</t>
    </rPh>
    <phoneticPr fontId="5"/>
  </si>
  <si>
    <t>7000×120×330</t>
  </si>
  <si>
    <t>2F登梁　ｶﾗﾏﾂLVL　120×600</t>
    <rPh sb="2" eb="3">
      <t>ノボ</t>
    </rPh>
    <rPh sb="3" eb="4">
      <t>ハリ</t>
    </rPh>
    <phoneticPr fontId="5"/>
  </si>
  <si>
    <t>10000×120×600</t>
  </si>
  <si>
    <t>2F登梁　ｶﾗﾏﾂLVL　120×600</t>
    <rPh sb="1" eb="2">
      <t>ハリ</t>
    </rPh>
    <rPh sb="2" eb="3">
      <t>ノボ</t>
    </rPh>
    <phoneticPr fontId="5"/>
  </si>
  <si>
    <t>3000×120×600</t>
  </si>
  <si>
    <t>2F登梁　ｶﾗﾏﾂLVL　120×510</t>
    <rPh sb="2" eb="3">
      <t>ノボ</t>
    </rPh>
    <rPh sb="3" eb="4">
      <t>ハリ</t>
    </rPh>
    <phoneticPr fontId="5"/>
  </si>
  <si>
    <t>10000×120×510</t>
  </si>
  <si>
    <t>4000×120×510</t>
  </si>
  <si>
    <t>3000×120×510</t>
  </si>
  <si>
    <t>2F登梁　ｶﾗﾏﾂLVL　120×480</t>
    <rPh sb="2" eb="3">
      <t>ノボ</t>
    </rPh>
    <rPh sb="3" eb="4">
      <t>ハリ</t>
    </rPh>
    <phoneticPr fontId="5"/>
  </si>
  <si>
    <t>9000×120×480</t>
  </si>
  <si>
    <t>タル木　ｶﾗﾏﾂLVL　60×210</t>
    <rPh sb="2" eb="3">
      <t>キ</t>
    </rPh>
    <phoneticPr fontId="5"/>
  </si>
  <si>
    <t>5000×120×480</t>
  </si>
  <si>
    <t>4000×120×480</t>
  </si>
  <si>
    <t>フクビ　N390L</t>
  </si>
  <si>
    <t>羽柄プレセット加工</t>
    <rPh sb="0" eb="1">
      <t>ハネ</t>
    </rPh>
    <rPh sb="1" eb="2">
      <t>ガラ</t>
    </rPh>
    <rPh sb="7" eb="9">
      <t>カコウ</t>
    </rPh>
    <phoneticPr fontId="5"/>
  </si>
  <si>
    <t>【こども園】</t>
    <rPh sb="4" eb="5">
      <t>エン</t>
    </rPh>
    <phoneticPr fontId="5"/>
  </si>
  <si>
    <t>5000×120×270</t>
  </si>
  <si>
    <t>2000×120×240</t>
  </si>
  <si>
    <t>1F筋違　杉　90×90</t>
    <rPh sb="2" eb="4">
      <t>スジカイ</t>
    </rPh>
    <phoneticPr fontId="5"/>
  </si>
  <si>
    <t>4000×90×90</t>
  </si>
  <si>
    <t>3000×90×90</t>
  </si>
  <si>
    <t>2F登梁　杉　120×270</t>
    <rPh sb="2" eb="3">
      <t>ノボ</t>
    </rPh>
    <rPh sb="3" eb="4">
      <t>ハリ</t>
    </rPh>
    <phoneticPr fontId="5"/>
  </si>
  <si>
    <t>2F登梁　杉　120×240</t>
    <rPh sb="2" eb="3">
      <t>ノボ</t>
    </rPh>
    <rPh sb="3" eb="4">
      <t>ハリ</t>
    </rPh>
    <phoneticPr fontId="5"/>
  </si>
  <si>
    <t>2F登梁　杉　120×210</t>
    <rPh sb="2" eb="3">
      <t>ノボ</t>
    </rPh>
    <rPh sb="3" eb="4">
      <t>ハリ</t>
    </rPh>
    <phoneticPr fontId="5"/>
  </si>
  <si>
    <t>2F登梁　杉　120×180</t>
    <rPh sb="2" eb="3">
      <t>ノボ</t>
    </rPh>
    <rPh sb="3" eb="4">
      <t>ハリ</t>
    </rPh>
    <phoneticPr fontId="5"/>
  </si>
  <si>
    <t>2F登梁　杉　120×150</t>
    <rPh sb="2" eb="3">
      <t>ノボ</t>
    </rPh>
    <rPh sb="3" eb="4">
      <t>ハリ</t>
    </rPh>
    <phoneticPr fontId="5"/>
  </si>
  <si>
    <t>2F登梁　杉　120×120</t>
    <rPh sb="2" eb="3">
      <t>ノボ</t>
    </rPh>
    <rPh sb="3" eb="4">
      <t>ハリ</t>
    </rPh>
    <phoneticPr fontId="5"/>
  </si>
  <si>
    <t>方杖　杉　120×180</t>
    <rPh sb="0" eb="1">
      <t>ホウ</t>
    </rPh>
    <rPh sb="1" eb="2">
      <t>ツエ</t>
    </rPh>
    <rPh sb="3" eb="4">
      <t>スギ</t>
    </rPh>
    <phoneticPr fontId="5"/>
  </si>
  <si>
    <t>2F筋違　杉　90×90</t>
    <rPh sb="2" eb="4">
      <t>スジカイ</t>
    </rPh>
    <phoneticPr fontId="5"/>
  </si>
  <si>
    <t>2F母屋　杉　120×210</t>
    <rPh sb="2" eb="4">
      <t>モヤ</t>
    </rPh>
    <rPh sb="5" eb="6">
      <t>スギ</t>
    </rPh>
    <phoneticPr fontId="5"/>
  </si>
  <si>
    <t>2F母屋　杉　120×180</t>
    <rPh sb="2" eb="4">
      <t>モヤ</t>
    </rPh>
    <rPh sb="5" eb="6">
      <t>スギ</t>
    </rPh>
    <phoneticPr fontId="5"/>
  </si>
  <si>
    <t>2F隅木　杉　120×210</t>
    <rPh sb="2" eb="3">
      <t>スミ</t>
    </rPh>
    <rPh sb="3" eb="4">
      <t>キ</t>
    </rPh>
    <rPh sb="5" eb="6">
      <t>スギ</t>
    </rPh>
    <phoneticPr fontId="5"/>
  </si>
  <si>
    <t>2F火打梁　杉　120×120</t>
    <rPh sb="2" eb="4">
      <t>ヒウ</t>
    </rPh>
    <rPh sb="4" eb="5">
      <t>ハリ</t>
    </rPh>
    <rPh sb="6" eb="7">
      <t>スギ</t>
    </rPh>
    <phoneticPr fontId="5"/>
  </si>
  <si>
    <t>1000×120×120</t>
  </si>
  <si>
    <t>2F管柱　杉　120×120</t>
    <rPh sb="2" eb="3">
      <t>クダ</t>
    </rPh>
    <rPh sb="3" eb="4">
      <t>ハシラ</t>
    </rPh>
    <rPh sb="5" eb="6">
      <t>スギ</t>
    </rPh>
    <phoneticPr fontId="5"/>
  </si>
  <si>
    <t>小屋束　杉　120×120</t>
    <rPh sb="0" eb="2">
      <t>コヤ</t>
    </rPh>
    <rPh sb="2" eb="3">
      <t>ツカ</t>
    </rPh>
    <rPh sb="4" eb="5">
      <t>スギ</t>
    </rPh>
    <phoneticPr fontId="5"/>
  </si>
  <si>
    <t>2000×60×210</t>
  </si>
  <si>
    <t>5000×45×120</t>
  </si>
  <si>
    <t>2F桁・梁　ｶﾗﾏﾂLVL　120×690</t>
    <rPh sb="2" eb="3">
      <t>ケタ</t>
    </rPh>
    <rPh sb="4" eb="5">
      <t>ハリ</t>
    </rPh>
    <phoneticPr fontId="5"/>
  </si>
  <si>
    <t>7000×120×690</t>
  </si>
  <si>
    <t>6000×120×690</t>
  </si>
  <si>
    <t>8000×120×600</t>
  </si>
  <si>
    <t>2F桁・梁　ｶﾗﾏﾂLVL　120×540</t>
    <rPh sb="2" eb="3">
      <t>ケタ</t>
    </rPh>
    <rPh sb="4" eb="5">
      <t>ハリ</t>
    </rPh>
    <phoneticPr fontId="5"/>
  </si>
  <si>
    <t>9000×120×540</t>
  </si>
  <si>
    <t>7000×120×540</t>
  </si>
  <si>
    <t>6000×120×540</t>
  </si>
  <si>
    <t>4000×120×540</t>
  </si>
  <si>
    <t>2F桁・梁　ｶﾗﾏﾂLVL　120×420</t>
    <rPh sb="2" eb="3">
      <t>ケタ</t>
    </rPh>
    <rPh sb="4" eb="5">
      <t>ハリ</t>
    </rPh>
    <phoneticPr fontId="5"/>
  </si>
  <si>
    <t>7000×120×420</t>
  </si>
  <si>
    <t>6000×120×420</t>
  </si>
  <si>
    <t>5000×120×420</t>
  </si>
  <si>
    <t>4000×120×420</t>
  </si>
  <si>
    <t>3000×120×420</t>
  </si>
  <si>
    <t>2F桁・梁　ｶﾗﾏﾂLVL　120×390</t>
    <rPh sb="2" eb="3">
      <t>ケタ</t>
    </rPh>
    <rPh sb="4" eb="5">
      <t>ハリ</t>
    </rPh>
    <phoneticPr fontId="5"/>
  </si>
  <si>
    <t>7000×120×390</t>
  </si>
  <si>
    <t>6000×120×390</t>
  </si>
  <si>
    <t>2F桁・梁　ｶﾗﾏﾂLVL　120×360</t>
    <rPh sb="2" eb="3">
      <t>ケタ</t>
    </rPh>
    <rPh sb="4" eb="5">
      <t>ハリ</t>
    </rPh>
    <phoneticPr fontId="5"/>
  </si>
  <si>
    <t>2F桁・梁　ｶﾗﾏﾂLVL　120×300</t>
    <rPh sb="2" eb="3">
      <t>ケタ</t>
    </rPh>
    <rPh sb="4" eb="5">
      <t>ハリ</t>
    </rPh>
    <phoneticPr fontId="5"/>
  </si>
  <si>
    <t>2F桁・梁　ｶﾗﾏﾂLVL　120×270</t>
    <rPh sb="2" eb="3">
      <t>ケタ</t>
    </rPh>
    <rPh sb="4" eb="5">
      <t>ハリ</t>
    </rPh>
    <phoneticPr fontId="5"/>
  </si>
  <si>
    <t>2F桁・梁　ｶﾗﾏﾂLVL　120×240</t>
    <rPh sb="2" eb="3">
      <t>ケタ</t>
    </rPh>
    <rPh sb="4" eb="5">
      <t>ハリ</t>
    </rPh>
    <phoneticPr fontId="5"/>
  </si>
  <si>
    <t>2F登梁　ｶﾗﾏﾂLVL　120×480</t>
    <rPh sb="2" eb="3">
      <t>トウ</t>
    </rPh>
    <rPh sb="3" eb="4">
      <t>ハリ</t>
    </rPh>
    <phoneticPr fontId="5"/>
  </si>
  <si>
    <t>3000×120×480</t>
  </si>
  <si>
    <t>2F母屋　ｶﾗﾏﾂLVL　120×480</t>
    <rPh sb="2" eb="4">
      <t>モヤ</t>
    </rPh>
    <phoneticPr fontId="5"/>
  </si>
  <si>
    <t>8500×120×540</t>
  </si>
  <si>
    <t>2F登梁　ｶﾗﾏﾂLVL　120×540</t>
    <rPh sb="2" eb="3">
      <t>ノボ</t>
    </rPh>
    <rPh sb="3" eb="4">
      <t>ハリ</t>
    </rPh>
    <phoneticPr fontId="5"/>
  </si>
  <si>
    <t>振り隅谷木梁加工</t>
    <rPh sb="1" eb="2">
      <t>スミ</t>
    </rPh>
    <rPh sb="2" eb="4">
      <t>タニキ</t>
    </rPh>
    <rPh sb="4" eb="5">
      <t>ハリ</t>
    </rPh>
    <rPh sb="5" eb="7">
      <t>カコウ</t>
    </rPh>
    <phoneticPr fontId="5"/>
  </si>
  <si>
    <t>振り隅谷木加工</t>
    <rPh sb="1" eb="2">
      <t>スミ</t>
    </rPh>
    <rPh sb="2" eb="4">
      <t>タニキ</t>
    </rPh>
    <rPh sb="4" eb="5">
      <t>ハリ</t>
    </rPh>
    <rPh sb="5" eb="7">
      <t>カコウ</t>
    </rPh>
    <phoneticPr fontId="5"/>
  </si>
  <si>
    <t>方杖材加工</t>
    <rPh sb="0" eb="1">
      <t>ホウヅエ</t>
    </rPh>
    <rPh sb="1" eb="2">
      <t>ザイ</t>
    </rPh>
    <rPh sb="2" eb="4">
      <t>カコウ</t>
    </rPh>
    <phoneticPr fontId="5"/>
  </si>
  <si>
    <t>別紙明細Ⅰ-9</t>
    <phoneticPr fontId="2"/>
  </si>
  <si>
    <t>同上 シーリング</t>
    <rPh sb="0" eb="2">
      <t>ドウジョウ</t>
    </rPh>
    <phoneticPr fontId="2"/>
  </si>
  <si>
    <t>SUS製 C型 ﾀﾞﾌﾞﾙ</t>
    <phoneticPr fontId="2"/>
  </si>
  <si>
    <t>複合遊具</t>
    <rPh sb="0" eb="2">
      <t>フクゴウ</t>
    </rPh>
    <rPh sb="2" eb="4">
      <t>ユウグ</t>
    </rPh>
    <phoneticPr fontId="2"/>
  </si>
  <si>
    <t>床マット</t>
    <rPh sb="0" eb="1">
      <t>ユカ</t>
    </rPh>
    <phoneticPr fontId="2"/>
  </si>
  <si>
    <t>直ベンチ</t>
    <rPh sb="0" eb="1">
      <t>チョク</t>
    </rPh>
    <phoneticPr fontId="2"/>
  </si>
  <si>
    <t>C型ベンチ</t>
    <rPh sb="1" eb="2">
      <t>ガタ</t>
    </rPh>
    <phoneticPr fontId="2"/>
  </si>
  <si>
    <t>ｾｯﾄ</t>
    <phoneticPr fontId="2"/>
  </si>
  <si>
    <t>防炎シートⅠ類 6ヶ月</t>
    <rPh sb="0" eb="2">
      <t>ボウエン</t>
    </rPh>
    <rPh sb="6" eb="7">
      <t>ルイ</t>
    </rPh>
    <phoneticPr fontId="2"/>
  </si>
  <si>
    <t>人通孔</t>
    <rPh sb="0" eb="1">
      <t>ヒト</t>
    </rPh>
    <rPh sb="1" eb="2">
      <t>ツウ</t>
    </rPh>
    <rPh sb="2" eb="3">
      <t>コウ</t>
    </rPh>
    <phoneticPr fontId="2"/>
  </si>
  <si>
    <t>塩ビ　150x5mm</t>
    <rPh sb="0" eb="1">
      <t>エン</t>
    </rPh>
    <phoneticPr fontId="2"/>
  </si>
  <si>
    <t>φ650mm</t>
  </si>
  <si>
    <t>別紙明細Ⅱ-10</t>
    <rPh sb="0" eb="4">
      <t>ベッシメイサイ</t>
    </rPh>
    <phoneticPr fontId="2"/>
  </si>
  <si>
    <t>単管防炎シート張り</t>
    <rPh sb="0" eb="2">
      <t>タンカン</t>
    </rPh>
    <rPh sb="2" eb="4">
      <t>ボウエン</t>
    </rPh>
    <rPh sb="7" eb="8">
      <t>ハ</t>
    </rPh>
    <phoneticPr fontId="2"/>
  </si>
  <si>
    <t>万能鋼板</t>
    <rPh sb="0" eb="2">
      <t>バンノウ</t>
    </rPh>
    <rPh sb="2" eb="4">
      <t>コウハン</t>
    </rPh>
    <phoneticPr fontId="2"/>
  </si>
  <si>
    <t>（共通仮設費）</t>
    <rPh sb="1" eb="6">
      <t>キョウツウカセツヒ</t>
    </rPh>
    <phoneticPr fontId="22"/>
  </si>
  <si>
    <t>共通仮設費積み上げ分</t>
  </si>
  <si>
    <t>H=2m</t>
    <phoneticPr fontId="2"/>
  </si>
  <si>
    <t>ｸﾛｽｹﾞｰﾄ</t>
    <phoneticPr fontId="2"/>
  </si>
  <si>
    <t>W=6.0×H=1.8</t>
    <phoneticPr fontId="2"/>
  </si>
  <si>
    <t>交通誘導員</t>
    <rPh sb="0" eb="5">
      <t>コウツウユウドウイン</t>
    </rPh>
    <phoneticPr fontId="2"/>
  </si>
  <si>
    <t>日</t>
    <rPh sb="0" eb="1">
      <t>ニチ</t>
    </rPh>
    <phoneticPr fontId="2"/>
  </si>
  <si>
    <t>4ヶ月</t>
  </si>
  <si>
    <t>本</t>
    <rPh sb="0" eb="1">
      <t>ホン</t>
    </rPh>
    <phoneticPr fontId="2"/>
  </si>
  <si>
    <t>KDM　E50</t>
    <phoneticPr fontId="2"/>
  </si>
  <si>
    <t>4000×120×120</t>
    <phoneticPr fontId="2"/>
  </si>
  <si>
    <t>人工木 扉(両開き)H=650</t>
    <rPh sb="0" eb="2">
      <t>ジンコウ</t>
    </rPh>
    <rPh sb="2" eb="3">
      <t>モク</t>
    </rPh>
    <rPh sb="4" eb="5">
      <t>トビラ</t>
    </rPh>
    <rPh sb="6" eb="8">
      <t>リョウヒラ</t>
    </rPh>
    <phoneticPr fontId="2"/>
  </si>
  <si>
    <t>主要鋼材費</t>
    <rPh sb="0" eb="5">
      <t>シュヨウコウザイヒ</t>
    </rPh>
    <phoneticPr fontId="5"/>
  </si>
  <si>
    <t>SS400</t>
  </si>
  <si>
    <t>H-298×149×5.5×8</t>
  </si>
  <si>
    <t>㎏</t>
  </si>
  <si>
    <t>STK400</t>
  </si>
  <si>
    <t>P-89.1×3.2</t>
  </si>
  <si>
    <t>STKR400</t>
  </si>
  <si>
    <t>□-100×100×4.5</t>
  </si>
  <si>
    <t>STKR-125×125×4.5</t>
  </si>
  <si>
    <t>PL-3.2</t>
  </si>
  <si>
    <t>PL-4.5</t>
  </si>
  <si>
    <t>PL-6</t>
  </si>
  <si>
    <t>PL-12</t>
  </si>
  <si>
    <t>PL-16</t>
  </si>
  <si>
    <t>ABT-M16</t>
  </si>
  <si>
    <t>S10T</t>
  </si>
  <si>
    <t>TC-M16×40</t>
  </si>
  <si>
    <t>4T</t>
  </si>
  <si>
    <t>BTN-M12</t>
  </si>
  <si>
    <t>鋼材ロス(5％)</t>
    <rPh sb="0" eb="2">
      <t>コウザイ</t>
    </rPh>
    <phoneticPr fontId="5"/>
  </si>
  <si>
    <t>工場加工費</t>
    <rPh sb="0" eb="5">
      <t>コウジョウカコウヒ</t>
    </rPh>
    <phoneticPr fontId="5"/>
  </si>
  <si>
    <t>工場溶接費</t>
    <rPh sb="0" eb="2">
      <t>コウジョウ</t>
    </rPh>
    <rPh sb="2" eb="5">
      <t>ヨウセツヒ</t>
    </rPh>
    <phoneticPr fontId="5"/>
  </si>
  <si>
    <t>副資材消耗品費</t>
    <rPh sb="0" eb="3">
      <t>フクシザイ</t>
    </rPh>
    <rPh sb="3" eb="7">
      <t>ショウモウヒンヒ</t>
    </rPh>
    <phoneticPr fontId="5"/>
  </si>
  <si>
    <t>防錆塗装費</t>
    <rPh sb="0" eb="1">
      <t>ボウ</t>
    </rPh>
    <rPh sb="1" eb="2">
      <t>サビ</t>
    </rPh>
    <rPh sb="2" eb="5">
      <t>トソウヒ</t>
    </rPh>
    <phoneticPr fontId="5"/>
  </si>
  <si>
    <t>JTSK5674　2回塗り</t>
    <rPh sb="10" eb="12">
      <t>カイヌ</t>
    </rPh>
    <phoneticPr fontId="5"/>
  </si>
  <si>
    <t>4ｔ車</t>
    <rPh sb="2" eb="3">
      <t>シャ</t>
    </rPh>
    <phoneticPr fontId="5"/>
  </si>
  <si>
    <t>現場鳶工費</t>
    <rPh sb="0" eb="2">
      <t>ゲンバ</t>
    </rPh>
    <rPh sb="2" eb="4">
      <t>トビコウ</t>
    </rPh>
    <rPh sb="4" eb="5">
      <t>ヒ</t>
    </rPh>
    <phoneticPr fontId="5"/>
  </si>
  <si>
    <t>建方重機使用料</t>
    <rPh sb="0" eb="2">
      <t>タテカタ</t>
    </rPh>
    <rPh sb="2" eb="4">
      <t>ジュウキ</t>
    </rPh>
    <rPh sb="4" eb="7">
      <t>シヨウリョウ</t>
    </rPh>
    <phoneticPr fontId="5"/>
  </si>
  <si>
    <t>13ｔラフター</t>
  </si>
  <si>
    <t>現場鉄工費</t>
    <rPh sb="0" eb="2">
      <t>ゲンバ</t>
    </rPh>
    <rPh sb="2" eb="5">
      <t>テッコウヒ</t>
    </rPh>
    <phoneticPr fontId="5"/>
  </si>
  <si>
    <t>機械器具損料費</t>
    <rPh sb="0" eb="4">
      <t>キカイキグ</t>
    </rPh>
    <rPh sb="4" eb="7">
      <t>ソンリョウヒ</t>
    </rPh>
    <phoneticPr fontId="5"/>
  </si>
  <si>
    <t>社内検査費</t>
    <rPh sb="0" eb="2">
      <t>シャナイ</t>
    </rPh>
    <rPh sb="2" eb="5">
      <t>ケンサヒ</t>
    </rPh>
    <phoneticPr fontId="5"/>
  </si>
  <si>
    <t>鉄骨（続き）</t>
    <rPh sb="0" eb="2">
      <t>テッコツ</t>
    </rPh>
    <rPh sb="3" eb="4">
      <t>ツヅ</t>
    </rPh>
    <phoneticPr fontId="2"/>
  </si>
  <si>
    <t>地盤改良工</t>
    <rPh sb="0" eb="4">
      <t>ジバンカイリョウ</t>
    </rPh>
    <rPh sb="4" eb="5">
      <t>コウ</t>
    </rPh>
    <phoneticPr fontId="2"/>
  </si>
  <si>
    <t>土間天(地下ﾋﾟｯﾄ含)</t>
    <rPh sb="0" eb="3">
      <t>ドマテン</t>
    </rPh>
    <rPh sb="4" eb="6">
      <t>チカ</t>
    </rPh>
    <rPh sb="10" eb="11">
      <t>フク</t>
    </rPh>
    <phoneticPr fontId="2"/>
  </si>
  <si>
    <t>ｽﾊﾟﾝ</t>
    <phoneticPr fontId="2"/>
  </si>
  <si>
    <t>曲面型枠</t>
    <phoneticPr fontId="2"/>
  </si>
  <si>
    <t>打放し型枠</t>
    <rPh sb="0" eb="1">
      <t>ウ</t>
    </rPh>
    <rPh sb="1" eb="2">
      <t>ハナ</t>
    </rPh>
    <rPh sb="3" eb="5">
      <t>カタワク</t>
    </rPh>
    <phoneticPr fontId="2"/>
  </si>
  <si>
    <t>土間ｺﾝｸﾘｰﾄ</t>
    <rPh sb="0" eb="2">
      <t>ドマ</t>
    </rPh>
    <phoneticPr fontId="2"/>
  </si>
  <si>
    <t>基礎ｺﾝｸﾘｰﾄ</t>
    <rPh sb="0" eb="2">
      <t>キソ</t>
    </rPh>
    <phoneticPr fontId="2"/>
  </si>
  <si>
    <t>コンクリート打設手間</t>
  </si>
  <si>
    <t>(2) その他</t>
    <rPh sb="6" eb="7">
      <t>タ</t>
    </rPh>
    <phoneticPr fontId="2"/>
  </si>
  <si>
    <t>基本料金</t>
  </si>
  <si>
    <t>基本料金</t>
    <rPh sb="0" eb="4">
      <t>キホンリョウキン</t>
    </rPh>
    <phoneticPr fontId="2"/>
  </si>
  <si>
    <t>圧送料金</t>
  </si>
  <si>
    <t>圧送料金</t>
    <rPh sb="0" eb="2">
      <t>アッソウ</t>
    </rPh>
    <rPh sb="2" eb="4">
      <t>リョウキン</t>
    </rPh>
    <phoneticPr fontId="2"/>
  </si>
  <si>
    <t>回</t>
  </si>
  <si>
    <t>回</t>
    <rPh sb="0" eb="1">
      <t>カイ</t>
    </rPh>
    <phoneticPr fontId="2"/>
  </si>
  <si>
    <t>ポンプ圧送</t>
  </si>
  <si>
    <t>捨てコンクリート</t>
  </si>
  <si>
    <t>普通コンクリート　雑</t>
    <rPh sb="9" eb="10">
      <t>ザツ</t>
    </rPh>
    <phoneticPr fontId="2"/>
  </si>
  <si>
    <t>m2</t>
  </si>
  <si>
    <t>Low-E3+A6+T5  2.00㎡以下</t>
    <phoneticPr fontId="2"/>
  </si>
  <si>
    <t>※建築工事の土工に計上</t>
    <rPh sb="1" eb="5">
      <t>ケンチクコウジ</t>
    </rPh>
    <rPh sb="6" eb="8">
      <t>ドコウ</t>
    </rPh>
    <rPh sb="9" eb="11">
      <t>ケイジョウ</t>
    </rPh>
    <phoneticPr fontId="2"/>
  </si>
  <si>
    <t>t6.0 目透し</t>
  </si>
  <si>
    <t>ｱﾝｶｰﾎﾞﾙﾄ据付費</t>
    <phoneticPr fontId="2"/>
  </si>
  <si>
    <t>M16 L=320mm</t>
  </si>
  <si>
    <t>Ⅲ</t>
    <phoneticPr fontId="2"/>
  </si>
  <si>
    <t>Ⅳ</t>
    <phoneticPr fontId="2"/>
  </si>
  <si>
    <t>　電気設備工事</t>
    <rPh sb="1" eb="5">
      <t>デンキセツビ</t>
    </rPh>
    <rPh sb="5" eb="7">
      <t>コウジ</t>
    </rPh>
    <phoneticPr fontId="2"/>
  </si>
  <si>
    <t>　機械設備工事</t>
    <rPh sb="1" eb="7">
      <t>キカイセツビコウジ</t>
    </rPh>
    <phoneticPr fontId="2"/>
  </si>
  <si>
    <t>賃貸料</t>
    <rPh sb="0" eb="3">
      <t>チンタイリョウ</t>
    </rPh>
    <phoneticPr fontId="2"/>
  </si>
  <si>
    <t>SP-J型　L=10.5 ｍ×87.3ｋｇ/ｍ×48枚</t>
    <rPh sb="4" eb="5">
      <t>ガタ</t>
    </rPh>
    <rPh sb="26" eb="27">
      <t>マイ</t>
    </rPh>
    <phoneticPr fontId="2"/>
  </si>
  <si>
    <t>t/日</t>
    <rPh sb="2" eb="3">
      <t>ヒ</t>
    </rPh>
    <phoneticPr fontId="2"/>
  </si>
  <si>
    <t>残土処分費</t>
    <rPh sb="0" eb="5">
      <t>ザンドショブンヒ</t>
    </rPh>
    <phoneticPr fontId="2"/>
  </si>
  <si>
    <t>納入運賃</t>
    <rPh sb="0" eb="4">
      <t>ノウニュウウンチン</t>
    </rPh>
    <phoneticPr fontId="2"/>
  </si>
  <si>
    <t>大型12t積トラック
対象重量　43.999ｔ</t>
    <rPh sb="0" eb="2">
      <t>オオガタ</t>
    </rPh>
    <rPh sb="5" eb="6">
      <t>ツ</t>
    </rPh>
    <rPh sb="11" eb="13">
      <t>タイショウ</t>
    </rPh>
    <rPh sb="13" eb="15">
      <t>ジュウリョウ</t>
    </rPh>
    <phoneticPr fontId="2"/>
  </si>
  <si>
    <t>車</t>
    <rPh sb="0" eb="1">
      <t>シャ</t>
    </rPh>
    <phoneticPr fontId="2"/>
  </si>
  <si>
    <t>整備切断見込費</t>
    <rPh sb="0" eb="2">
      <t>セイビ</t>
    </rPh>
    <rPh sb="2" eb="6">
      <t>セツダンミコ</t>
    </rPh>
    <rPh sb="6" eb="7">
      <t>ヒ</t>
    </rPh>
    <phoneticPr fontId="2"/>
  </si>
  <si>
    <t>賃貸数量×115％
対象枚数　48枚</t>
    <rPh sb="0" eb="4">
      <t>チンタイスウリョウ</t>
    </rPh>
    <rPh sb="10" eb="12">
      <t>タイショウ</t>
    </rPh>
    <rPh sb="12" eb="14">
      <t>マイスウ</t>
    </rPh>
    <rPh sb="17" eb="18">
      <t>マイ</t>
    </rPh>
    <phoneticPr fontId="2"/>
  </si>
  <si>
    <t>特別損耗見込費</t>
    <rPh sb="0" eb="2">
      <t>トクベツ</t>
    </rPh>
    <rPh sb="2" eb="4">
      <t>ソンモウ</t>
    </rPh>
    <rPh sb="4" eb="6">
      <t>ミコ</t>
    </rPh>
    <rPh sb="6" eb="7">
      <t>ヒ</t>
    </rPh>
    <phoneticPr fontId="2"/>
  </si>
  <si>
    <t>賃貸数量×　8％
対象枚数　43.999ｔ</t>
    <rPh sb="0" eb="4">
      <t>チンタイスウリョウ</t>
    </rPh>
    <rPh sb="9" eb="11">
      <t>タイショウ</t>
    </rPh>
    <rPh sb="11" eb="13">
      <t>マイスウ</t>
    </rPh>
    <phoneticPr fontId="2"/>
  </si>
  <si>
    <t>鋼矢板</t>
    <rPh sb="0" eb="3">
      <t>コウヤイタ</t>
    </rPh>
    <phoneticPr fontId="2"/>
  </si>
  <si>
    <t>油圧圧入引抜工</t>
    <rPh sb="0" eb="2">
      <t>ユアツ</t>
    </rPh>
    <rPh sb="2" eb="6">
      <t>アツニュウヒキヌキ</t>
    </rPh>
    <rPh sb="6" eb="7">
      <t>コウ</t>
    </rPh>
    <phoneticPr fontId="2"/>
  </si>
  <si>
    <t>ゼロ矢板圧入</t>
    <rPh sb="2" eb="4">
      <t>ヤイタ</t>
    </rPh>
    <rPh sb="4" eb="6">
      <t>アツニュウ</t>
    </rPh>
    <phoneticPr fontId="2"/>
  </si>
  <si>
    <t>ゼロ矢板引抜</t>
    <rPh sb="2" eb="4">
      <t>ヤイタ</t>
    </rPh>
    <rPh sb="4" eb="6">
      <t>ヒキヌキ</t>
    </rPh>
    <phoneticPr fontId="2"/>
  </si>
  <si>
    <t>ゼロクランプクレーン設置・撤去</t>
    <rPh sb="10" eb="12">
      <t>セッチ</t>
    </rPh>
    <rPh sb="13" eb="15">
      <t>テッキョ</t>
    </rPh>
    <phoneticPr fontId="2"/>
  </si>
  <si>
    <t>自走装置　取付・取り外し</t>
    <rPh sb="0" eb="4">
      <t>ジソウソウチ</t>
    </rPh>
    <rPh sb="5" eb="7">
      <t>トリツケ</t>
    </rPh>
    <rPh sb="8" eb="9">
      <t>ト</t>
    </rPh>
    <rPh sb="10" eb="11">
      <t>ハズ</t>
    </rPh>
    <phoneticPr fontId="2"/>
  </si>
  <si>
    <t>ゼロパイラー自走</t>
    <rPh sb="6" eb="8">
      <t>ジソウ</t>
    </rPh>
    <phoneticPr fontId="2"/>
  </si>
  <si>
    <t>運搬工</t>
    <rPh sb="0" eb="3">
      <t>ウンパンコウ</t>
    </rPh>
    <phoneticPr fontId="2"/>
  </si>
  <si>
    <t>（材料費）</t>
    <phoneticPr fontId="2"/>
  </si>
  <si>
    <t>（工事費）</t>
    <rPh sb="1" eb="4">
      <t>コウジヒ</t>
    </rPh>
    <phoneticPr fontId="2"/>
  </si>
  <si>
    <t>整備料･出庫料･入庫料</t>
    <rPh sb="0" eb="3">
      <t>セイビリョウ</t>
    </rPh>
    <rPh sb="4" eb="6">
      <t>シュッコ</t>
    </rPh>
    <rPh sb="6" eb="7">
      <t>リョウ</t>
    </rPh>
    <rPh sb="8" eb="10">
      <t>ニュウコ</t>
    </rPh>
    <rPh sb="10" eb="11">
      <t>リョウ</t>
    </rPh>
    <phoneticPr fontId="2"/>
  </si>
  <si>
    <t>ゼロパイラー設置・撤去（単独圧入）</t>
    <rPh sb="6" eb="8">
      <t>セッチ</t>
    </rPh>
    <rPh sb="9" eb="11">
      <t>テッキョ</t>
    </rPh>
    <rPh sb="12" eb="16">
      <t>タンドクアツニュウ</t>
    </rPh>
    <phoneticPr fontId="2"/>
  </si>
  <si>
    <t>ゼロパイラー設置・撤去（引抜き）</t>
    <rPh sb="6" eb="8">
      <t>セッチ</t>
    </rPh>
    <rPh sb="9" eb="11">
      <t>テッキョ</t>
    </rPh>
    <rPh sb="12" eb="13">
      <t>ヒ</t>
    </rPh>
    <rPh sb="13" eb="14">
      <t>ヌ</t>
    </rPh>
    <phoneticPr fontId="2"/>
  </si>
  <si>
    <t>引取運賃</t>
    <rPh sb="0" eb="2">
      <t>ヒキト</t>
    </rPh>
    <rPh sb="2" eb="4">
      <t>ウンチン</t>
    </rPh>
    <phoneticPr fontId="2"/>
  </si>
  <si>
    <t>ｔ</t>
  </si>
  <si>
    <t>地盤改良工（D･BOX）</t>
    <phoneticPr fontId="2"/>
  </si>
  <si>
    <t>D･Box</t>
    <phoneticPr fontId="2"/>
  </si>
  <si>
    <t>（D･Box製作工）</t>
    <rPh sb="6" eb="9">
      <t>セイサクコウ</t>
    </rPh>
    <phoneticPr fontId="2"/>
  </si>
  <si>
    <t>LS100（1000x1000x250）</t>
    <phoneticPr fontId="2"/>
  </si>
  <si>
    <t>袋</t>
    <rPh sb="0" eb="1">
      <t>フクロ</t>
    </rPh>
    <phoneticPr fontId="2"/>
  </si>
  <si>
    <t>D･Box送料</t>
    <rPh sb="5" eb="7">
      <t>ソウリョウ</t>
    </rPh>
    <phoneticPr fontId="2"/>
  </si>
  <si>
    <t>LS150分含む</t>
    <rPh sb="5" eb="6">
      <t>ブン</t>
    </rPh>
    <rPh sb="6" eb="7">
      <t>フク</t>
    </rPh>
    <phoneticPr fontId="2"/>
  </si>
  <si>
    <t>D･Box中詰材</t>
    <rPh sb="5" eb="6">
      <t>ナカ</t>
    </rPh>
    <rPh sb="6" eb="7">
      <t>ツ</t>
    </rPh>
    <rPh sb="7" eb="8">
      <t>ザイ</t>
    </rPh>
    <phoneticPr fontId="2"/>
  </si>
  <si>
    <t>砕石C40-0</t>
    <rPh sb="0" eb="2">
      <t>サイセキ</t>
    </rPh>
    <phoneticPr fontId="2"/>
  </si>
  <si>
    <t>土木一般世話役</t>
    <rPh sb="0" eb="2">
      <t>ドボク</t>
    </rPh>
    <rPh sb="2" eb="4">
      <t>イッパン</t>
    </rPh>
    <rPh sb="4" eb="7">
      <t>セワヤク</t>
    </rPh>
    <phoneticPr fontId="2"/>
  </si>
  <si>
    <t>普通作業員</t>
    <rPh sb="0" eb="2">
      <t>フツウ</t>
    </rPh>
    <rPh sb="2" eb="5">
      <t>サギョウイン</t>
    </rPh>
    <phoneticPr fontId="2"/>
  </si>
  <si>
    <t>製作用型枠</t>
    <rPh sb="0" eb="3">
      <t>セイサクヨウ</t>
    </rPh>
    <rPh sb="3" eb="5">
      <t>カタワク</t>
    </rPh>
    <phoneticPr fontId="2"/>
  </si>
  <si>
    <t>2台（1.0㎡/台）</t>
    <rPh sb="1" eb="2">
      <t>ダイ</t>
    </rPh>
    <rPh sb="8" eb="9">
      <t>ダイ</t>
    </rPh>
    <phoneticPr fontId="2"/>
  </si>
  <si>
    <t>製作用重機運転</t>
    <rPh sb="0" eb="3">
      <t>セイサクヨウ</t>
    </rPh>
    <rPh sb="3" eb="5">
      <t>ジュウキ</t>
    </rPh>
    <rPh sb="5" eb="7">
      <t>ウンテン</t>
    </rPh>
    <phoneticPr fontId="2"/>
  </si>
  <si>
    <t>ﾊﾞｯｸﾎｳ：0.28m3,1.7t吊り</t>
    <rPh sb="18" eb="19">
      <t>ツ</t>
    </rPh>
    <phoneticPr fontId="2"/>
  </si>
  <si>
    <t>（D･Box敷設工）</t>
    <rPh sb="6" eb="8">
      <t>フセツ</t>
    </rPh>
    <rPh sb="8" eb="9">
      <t>コウ</t>
    </rPh>
    <phoneticPr fontId="2"/>
  </si>
  <si>
    <t>敷設用重機運転</t>
    <rPh sb="0" eb="3">
      <t>フセツヨウ</t>
    </rPh>
    <rPh sb="3" eb="5">
      <t>ジュウキ</t>
    </rPh>
    <rPh sb="5" eb="7">
      <t>ウンテン</t>
    </rPh>
    <phoneticPr fontId="2"/>
  </si>
  <si>
    <t>4t車</t>
    <rPh sb="2" eb="3">
      <t>シャ</t>
    </rPh>
    <phoneticPr fontId="2"/>
  </si>
  <si>
    <t>一次転圧</t>
    <rPh sb="0" eb="2">
      <t>イチジ</t>
    </rPh>
    <rPh sb="2" eb="4">
      <t>テンアツ</t>
    </rPh>
    <phoneticPr fontId="2"/>
  </si>
  <si>
    <t>二次転圧</t>
    <rPh sb="0" eb="2">
      <t>ニジ</t>
    </rPh>
    <rPh sb="2" eb="4">
      <t>テンアツ</t>
    </rPh>
    <phoneticPr fontId="2"/>
  </si>
  <si>
    <t>平板載荷試験</t>
    <rPh sb="0" eb="2">
      <t>ヘイバン</t>
    </rPh>
    <rPh sb="2" eb="3">
      <t>ノ</t>
    </rPh>
    <rPh sb="3" eb="4">
      <t>ニ</t>
    </rPh>
    <rPh sb="4" eb="6">
      <t>シケン</t>
    </rPh>
    <phoneticPr fontId="2"/>
  </si>
  <si>
    <t>LS100</t>
    <phoneticPr fontId="2"/>
  </si>
  <si>
    <t>LS150</t>
    <phoneticPr fontId="2"/>
  </si>
  <si>
    <t>LS150（1500x1500x450）</t>
    <phoneticPr fontId="2"/>
  </si>
  <si>
    <t>1台（2.7㎡/台）</t>
    <rPh sb="1" eb="2">
      <t>ダイ</t>
    </rPh>
    <rPh sb="8" eb="9">
      <t>ダイ</t>
    </rPh>
    <phoneticPr fontId="2"/>
  </si>
  <si>
    <t>ﾊﾞｯｸﾎｳ：0.45m3,2.9t吊り</t>
    <rPh sb="18" eb="19">
      <t>ツ</t>
    </rPh>
    <phoneticPr fontId="2"/>
  </si>
  <si>
    <t>ﾗﾝﾏ（ｼﾞｬﾝﾌﾟ式）</t>
    <rPh sb="10" eb="11">
      <t>シキ</t>
    </rPh>
    <phoneticPr fontId="2"/>
  </si>
  <si>
    <t>前後進振動ｺﾝﾊﾟｸﾀ</t>
    <rPh sb="0" eb="2">
      <t>ゼンゴ</t>
    </rPh>
    <rPh sb="2" eb="3">
      <t>ススム</t>
    </rPh>
    <rPh sb="3" eb="5">
      <t>シンドウ</t>
    </rPh>
    <phoneticPr fontId="2"/>
  </si>
  <si>
    <t>技術指導料含む</t>
    <rPh sb="0" eb="2">
      <t>ギジュツ</t>
    </rPh>
    <rPh sb="2" eb="5">
      <t>シドウリョウ</t>
    </rPh>
    <rPh sb="5" eb="6">
      <t>フク</t>
    </rPh>
    <phoneticPr fontId="2"/>
  </si>
  <si>
    <t>諸経費（LS150分含む）</t>
    <rPh sb="0" eb="3">
      <t>ショケイヒ</t>
    </rPh>
    <rPh sb="9" eb="10">
      <t>ブン</t>
    </rPh>
    <rPh sb="10" eb="11">
      <t>フク</t>
    </rPh>
    <phoneticPr fontId="2"/>
  </si>
  <si>
    <t>鍵箱</t>
    <rPh sb="0" eb="2">
      <t>カギバコ</t>
    </rPh>
    <phoneticPr fontId="2"/>
  </si>
  <si>
    <t>60本用</t>
    <rPh sb="2" eb="3">
      <t>ホン</t>
    </rPh>
    <rPh sb="3" eb="4">
      <t>ヨウ</t>
    </rPh>
    <phoneticPr fontId="2"/>
  </si>
  <si>
    <t>0・1歳ｽﾍﾟｰｽ</t>
  </si>
  <si>
    <t>L6000 手動巻取り器式</t>
  </si>
  <si>
    <t>基</t>
  </si>
  <si>
    <t>一文字幕 3寸ﾌﾚﾝｼﾞ付</t>
  </si>
  <si>
    <t>袖幕 3寸ﾌﾚﾝｼﾞ付</t>
  </si>
  <si>
    <t>本幕 3寸ﾌﾚﾝｼﾞ付</t>
  </si>
  <si>
    <t>園章</t>
    <phoneticPr fontId="2"/>
  </si>
  <si>
    <t>袖幕文字</t>
    <phoneticPr fontId="2"/>
  </si>
  <si>
    <t>章</t>
    <rPh sb="0" eb="1">
      <t>ショウ</t>
    </rPh>
    <phoneticPr fontId="5"/>
  </si>
  <si>
    <t>文字</t>
    <rPh sb="0" eb="2">
      <t>モジ</t>
    </rPh>
    <phoneticPr fontId="5"/>
  </si>
  <si>
    <t>製作図作成費</t>
    <rPh sb="0" eb="2">
      <t>セイサク</t>
    </rPh>
    <rPh sb="2" eb="3">
      <t>ズ</t>
    </rPh>
    <rPh sb="3" eb="6">
      <t>サクセイヒ</t>
    </rPh>
    <phoneticPr fontId="5"/>
  </si>
  <si>
    <t>製作図作成費</t>
    <rPh sb="0" eb="6">
      <t>セイサクズサクセイヒ</t>
    </rPh>
    <phoneticPr fontId="5"/>
  </si>
  <si>
    <t>製作図作成費</t>
    <rPh sb="0" eb="3">
      <t>セイサクズ</t>
    </rPh>
    <rPh sb="3" eb="6">
      <t>サクセイヒ</t>
    </rPh>
    <phoneticPr fontId="5"/>
  </si>
  <si>
    <t>地盤改良工　D･BOX（続き）</t>
    <rPh sb="12" eb="13">
      <t>ツヅ</t>
    </rPh>
    <phoneticPr fontId="2"/>
  </si>
  <si>
    <t>　</t>
    <phoneticPr fontId="11"/>
  </si>
  <si>
    <t>名　　称</t>
    <phoneticPr fontId="5"/>
  </si>
  <si>
    <t>規  格・寸  法</t>
    <phoneticPr fontId="5"/>
  </si>
  <si>
    <t>数   量</t>
    <phoneticPr fontId="5"/>
  </si>
  <si>
    <t>単位</t>
    <phoneticPr fontId="5"/>
  </si>
  <si>
    <t>単   価</t>
    <phoneticPr fontId="5"/>
  </si>
  <si>
    <t>金     額</t>
    <phoneticPr fontId="5"/>
  </si>
  <si>
    <t>備        考</t>
    <phoneticPr fontId="5"/>
  </si>
  <si>
    <t>Ⅲ</t>
    <phoneticPr fontId="11"/>
  </si>
  <si>
    <t>電気設備工事</t>
    <rPh sb="0" eb="6">
      <t>デンキセツビコウジ</t>
    </rPh>
    <phoneticPr fontId="11"/>
  </si>
  <si>
    <t>Ａ</t>
    <phoneticPr fontId="5"/>
  </si>
  <si>
    <t>電気設備工事</t>
    <rPh sb="0" eb="6">
      <t>デンキセツビコウジ</t>
    </rPh>
    <phoneticPr fontId="5"/>
  </si>
  <si>
    <t>式</t>
    <phoneticPr fontId="5"/>
  </si>
  <si>
    <t>Ｂ</t>
    <phoneticPr fontId="11"/>
  </si>
  <si>
    <t>産業廃棄物処理費</t>
    <rPh sb="0" eb="2">
      <t>サンギョウ</t>
    </rPh>
    <rPh sb="2" eb="5">
      <t>ハイキブツ</t>
    </rPh>
    <rPh sb="5" eb="7">
      <t>ショリ</t>
    </rPh>
    <rPh sb="7" eb="8">
      <t>ヒ</t>
    </rPh>
    <phoneticPr fontId="11"/>
  </si>
  <si>
    <t>計</t>
    <rPh sb="0" eb="1">
      <t>ケイ</t>
    </rPh>
    <phoneticPr fontId="11"/>
  </si>
  <si>
    <t>　</t>
    <phoneticPr fontId="5"/>
  </si>
  <si>
    <t>1</t>
    <phoneticPr fontId="11"/>
  </si>
  <si>
    <t>受変電設備</t>
    <rPh sb="0" eb="5">
      <t>ジュヘンデンセツビ</t>
    </rPh>
    <phoneticPr fontId="11"/>
  </si>
  <si>
    <t>2</t>
    <phoneticPr fontId="11"/>
  </si>
  <si>
    <t>幹線設備</t>
    <rPh sb="0" eb="4">
      <t>カンセンセツビ</t>
    </rPh>
    <phoneticPr fontId="11"/>
  </si>
  <si>
    <t>3</t>
    <phoneticPr fontId="11"/>
  </si>
  <si>
    <t>動力設備</t>
    <rPh sb="0" eb="4">
      <t>ドウリョクセツビ</t>
    </rPh>
    <phoneticPr fontId="11"/>
  </si>
  <si>
    <t>4</t>
    <phoneticPr fontId="11"/>
  </si>
  <si>
    <t>電灯設備</t>
    <rPh sb="0" eb="4">
      <t>デントウセツビ</t>
    </rPh>
    <phoneticPr fontId="11"/>
  </si>
  <si>
    <t>5</t>
    <phoneticPr fontId="11"/>
  </si>
  <si>
    <t>コンセント設備</t>
    <rPh sb="5" eb="7">
      <t>セツビ</t>
    </rPh>
    <phoneticPr fontId="11"/>
  </si>
  <si>
    <t>6</t>
    <phoneticPr fontId="11"/>
  </si>
  <si>
    <t>非常灯・誘導灯設備</t>
    <rPh sb="0" eb="3">
      <t>ヒジョウトウ</t>
    </rPh>
    <rPh sb="4" eb="9">
      <t>ユウドウトウセツビ</t>
    </rPh>
    <phoneticPr fontId="11"/>
  </si>
  <si>
    <t>7</t>
    <phoneticPr fontId="11"/>
  </si>
  <si>
    <t>通信設備</t>
    <rPh sb="0" eb="4">
      <t>ツウシンセツビ</t>
    </rPh>
    <phoneticPr fontId="11"/>
  </si>
  <si>
    <t>8</t>
    <phoneticPr fontId="11"/>
  </si>
  <si>
    <t>情報設備</t>
    <rPh sb="0" eb="4">
      <t>ジョウホウセツビ</t>
    </rPh>
    <phoneticPr fontId="11"/>
  </si>
  <si>
    <t>9</t>
    <phoneticPr fontId="11"/>
  </si>
  <si>
    <t>テレビ共聴視設備</t>
    <rPh sb="3" eb="5">
      <t>キョウチョウ</t>
    </rPh>
    <rPh sb="5" eb="6">
      <t>シ</t>
    </rPh>
    <rPh sb="6" eb="8">
      <t>セツビ</t>
    </rPh>
    <phoneticPr fontId="11"/>
  </si>
  <si>
    <t>10</t>
    <phoneticPr fontId="11"/>
  </si>
  <si>
    <t>インターホン設備</t>
    <rPh sb="6" eb="8">
      <t>セツビ</t>
    </rPh>
    <phoneticPr fontId="11"/>
  </si>
  <si>
    <t>11</t>
    <phoneticPr fontId="11"/>
  </si>
  <si>
    <t>トイレ呼出設備</t>
    <rPh sb="3" eb="5">
      <t>ヨビダシ</t>
    </rPh>
    <rPh sb="5" eb="7">
      <t>セツビ</t>
    </rPh>
    <phoneticPr fontId="11"/>
  </si>
  <si>
    <t>12</t>
    <phoneticPr fontId="11"/>
  </si>
  <si>
    <t>放送設備</t>
    <rPh sb="0" eb="4">
      <t>ホウソウセツビ</t>
    </rPh>
    <phoneticPr fontId="11"/>
  </si>
  <si>
    <t>13</t>
    <phoneticPr fontId="11"/>
  </si>
  <si>
    <t>音響設備</t>
    <rPh sb="0" eb="4">
      <t>オンキョウセツビ</t>
    </rPh>
    <phoneticPr fontId="11"/>
  </si>
  <si>
    <t>14</t>
    <phoneticPr fontId="11"/>
  </si>
  <si>
    <t>自動火災報知設備</t>
    <rPh sb="0" eb="8">
      <t>ジドウカサイホウチセツビ</t>
    </rPh>
    <phoneticPr fontId="11"/>
  </si>
  <si>
    <t>15</t>
    <phoneticPr fontId="11"/>
  </si>
  <si>
    <t>警備・防犯カメラ予備配管</t>
    <rPh sb="0" eb="2">
      <t>ケイビ</t>
    </rPh>
    <rPh sb="3" eb="5">
      <t>ボウハン</t>
    </rPh>
    <rPh sb="8" eb="12">
      <t>ヨビハイカン</t>
    </rPh>
    <phoneticPr fontId="11"/>
  </si>
  <si>
    <t>16</t>
    <phoneticPr fontId="11"/>
  </si>
  <si>
    <t>外灯設備</t>
    <rPh sb="0" eb="2">
      <t>ガイトウ</t>
    </rPh>
    <rPh sb="2" eb="4">
      <t>セツビ</t>
    </rPh>
    <phoneticPr fontId="11"/>
  </si>
  <si>
    <t>17</t>
    <phoneticPr fontId="11"/>
  </si>
  <si>
    <t>撤去工事</t>
    <rPh sb="0" eb="4">
      <t>テッキョコウジ</t>
    </rPh>
    <phoneticPr fontId="11"/>
  </si>
  <si>
    <t>産業廃棄物処理費</t>
    <rPh sb="0" eb="5">
      <t>サンギョウハイキブツ</t>
    </rPh>
    <rPh sb="5" eb="7">
      <t>ショリ</t>
    </rPh>
    <rPh sb="7" eb="8">
      <t>ヒ</t>
    </rPh>
    <phoneticPr fontId="11"/>
  </si>
  <si>
    <t>産業廃棄物処理費</t>
    <rPh sb="0" eb="8">
      <t>サンギョウハイキブツショリヒ</t>
    </rPh>
    <phoneticPr fontId="11"/>
  </si>
  <si>
    <t>1</t>
    <phoneticPr fontId="5"/>
  </si>
  <si>
    <t>受変電設備</t>
    <rPh sb="0" eb="5">
      <t>ジュヘンデンセツビ</t>
    </rPh>
    <phoneticPr fontId="5"/>
  </si>
  <si>
    <t>引込柱</t>
    <rPh sb="0" eb="2">
      <t>ヒキコミ</t>
    </rPh>
    <rPh sb="2" eb="3">
      <t>ハシラ</t>
    </rPh>
    <phoneticPr fontId="11"/>
  </si>
  <si>
    <t>式</t>
    <rPh sb="0" eb="1">
      <t>シキ</t>
    </rPh>
    <phoneticPr fontId="11"/>
  </si>
  <si>
    <t>別紙明細-1</t>
    <rPh sb="0" eb="4">
      <t>ベッシメイサイ</t>
    </rPh>
    <phoneticPr fontId="11"/>
  </si>
  <si>
    <t>屋外キュービクル</t>
    <rPh sb="0" eb="2">
      <t>オクガイ</t>
    </rPh>
    <phoneticPr fontId="11"/>
  </si>
  <si>
    <t>4面体</t>
    <rPh sb="1" eb="3">
      <t>メンタイ</t>
    </rPh>
    <phoneticPr fontId="11"/>
  </si>
  <si>
    <t>6kv 架橋ポリエチレン絶縁ケーブル</t>
    <rPh sb="4" eb="6">
      <t>カキョウ</t>
    </rPh>
    <rPh sb="12" eb="14">
      <t>ゼツエン</t>
    </rPh>
    <phoneticPr fontId="11"/>
  </si>
  <si>
    <t>EM-CET38sq</t>
  </si>
  <si>
    <t>FEP管内</t>
    <rPh sb="3" eb="5">
      <t>カンナイ</t>
    </rPh>
    <phoneticPr fontId="11"/>
  </si>
  <si>
    <t>ｍ</t>
    <phoneticPr fontId="11"/>
  </si>
  <si>
    <t>波付硬質ポリエチレン管</t>
  </si>
  <si>
    <t>FEP80</t>
  </si>
  <si>
    <t>ハンドホール</t>
  </si>
  <si>
    <t>H1-9</t>
  </si>
  <si>
    <t>R20K-60</t>
    <phoneticPr fontId="11"/>
  </si>
  <si>
    <t>基</t>
    <rPh sb="0" eb="1">
      <t>キ</t>
    </rPh>
    <phoneticPr fontId="11"/>
  </si>
  <si>
    <t>接地工事</t>
    <rPh sb="0" eb="4">
      <t>セッチコウジ</t>
    </rPh>
    <phoneticPr fontId="11"/>
  </si>
  <si>
    <t>別紙明細-2</t>
    <rPh sb="0" eb="4">
      <t>ベッシメイサイ</t>
    </rPh>
    <phoneticPr fontId="11"/>
  </si>
  <si>
    <t>【土工事】</t>
    <rPh sb="1" eb="4">
      <t>ドコウジ</t>
    </rPh>
    <phoneticPr fontId="11"/>
  </si>
  <si>
    <t>根切り</t>
    <rPh sb="0" eb="2">
      <t>ネギ</t>
    </rPh>
    <phoneticPr fontId="11"/>
  </si>
  <si>
    <t>㎥</t>
    <phoneticPr fontId="11"/>
  </si>
  <si>
    <t>山砂</t>
    <rPh sb="0" eb="2">
      <t>ヤマズナ</t>
    </rPh>
    <phoneticPr fontId="11"/>
  </si>
  <si>
    <t>埋め戻し</t>
    <rPh sb="0" eb="1">
      <t>ウ</t>
    </rPh>
    <rPh sb="2" eb="3">
      <t>モド</t>
    </rPh>
    <phoneticPr fontId="11"/>
  </si>
  <si>
    <t>残土処理</t>
    <rPh sb="0" eb="4">
      <t>ザンドショリ</t>
    </rPh>
    <phoneticPr fontId="11"/>
  </si>
  <si>
    <t>埋設表示シート</t>
    <rPh sb="0" eb="2">
      <t>マイセツ</t>
    </rPh>
    <rPh sb="2" eb="4">
      <t>ヒョウジ</t>
    </rPh>
    <phoneticPr fontId="11"/>
  </si>
  <si>
    <t>ダブル</t>
    <phoneticPr fontId="11"/>
  </si>
  <si>
    <t xml:space="preserve">        小        計</t>
    <phoneticPr fontId="5"/>
  </si>
  <si>
    <t xml:space="preserve"> </t>
    <phoneticPr fontId="11"/>
  </si>
  <si>
    <t>2</t>
    <phoneticPr fontId="5"/>
  </si>
  <si>
    <t>幹線設備工事</t>
    <rPh sb="0" eb="6">
      <t>カンセンセツビコウジ</t>
    </rPh>
    <phoneticPr fontId="5"/>
  </si>
  <si>
    <t>電灯動力弱電盤</t>
    <rPh sb="0" eb="4">
      <t>デントウドウリョク</t>
    </rPh>
    <rPh sb="4" eb="7">
      <t>ジャクデンバン</t>
    </rPh>
    <phoneticPr fontId="11"/>
  </si>
  <si>
    <t>LPT-1</t>
  </si>
  <si>
    <t>屋内自立鋼板製</t>
    <rPh sb="0" eb="4">
      <t>オクナイジリツ</t>
    </rPh>
    <rPh sb="4" eb="7">
      <t>コウハンセイ</t>
    </rPh>
    <phoneticPr fontId="11"/>
  </si>
  <si>
    <t>面</t>
    <rPh sb="0" eb="1">
      <t>メン</t>
    </rPh>
    <phoneticPr fontId="11"/>
  </si>
  <si>
    <t>LPT-2</t>
  </si>
  <si>
    <t>LPT-3</t>
  </si>
  <si>
    <t>LPT-4</t>
  </si>
  <si>
    <t>R2K-60</t>
    <phoneticPr fontId="11"/>
  </si>
  <si>
    <t>防火区画貫通処理</t>
    <rPh sb="0" eb="8">
      <t>ボウカクカクカンツウショリ</t>
    </rPh>
    <phoneticPr fontId="11"/>
  </si>
  <si>
    <t>φ104</t>
  </si>
  <si>
    <t>箇所</t>
    <rPh sb="0" eb="2">
      <t>カショ</t>
    </rPh>
    <phoneticPr fontId="11"/>
  </si>
  <si>
    <t>FEP100</t>
  </si>
  <si>
    <t>地中埋設</t>
    <rPh sb="0" eb="4">
      <t>チチュウマイセツ</t>
    </rPh>
    <phoneticPr fontId="11"/>
  </si>
  <si>
    <t>FEP65</t>
  </si>
  <si>
    <t>FEP50</t>
  </si>
  <si>
    <t>子メーター</t>
    <rPh sb="0" eb="1">
      <t>コ</t>
    </rPh>
    <phoneticPr fontId="11"/>
  </si>
  <si>
    <t>単相150A</t>
    <rPh sb="0" eb="2">
      <t>タンソウ</t>
    </rPh>
    <phoneticPr fontId="11"/>
  </si>
  <si>
    <t>個</t>
    <rPh sb="0" eb="1">
      <t>コ</t>
    </rPh>
    <phoneticPr fontId="11"/>
  </si>
  <si>
    <t>三相100A</t>
    <rPh sb="0" eb="2">
      <t>サンソウ</t>
    </rPh>
    <phoneticPr fontId="11"/>
  </si>
  <si>
    <t>600V架橋ポリエチレン絶縁ケーブル</t>
    <rPh sb="4" eb="6">
      <t>カキョウ</t>
    </rPh>
    <rPh sb="12" eb="14">
      <t>ゼツエン</t>
    </rPh>
    <phoneticPr fontId="11"/>
  </si>
  <si>
    <t>EM-CET200sq</t>
    <phoneticPr fontId="11"/>
  </si>
  <si>
    <t>天井転がし</t>
    <rPh sb="0" eb="3">
      <t>テンジョウコロ</t>
    </rPh>
    <phoneticPr fontId="11"/>
  </si>
  <si>
    <t>EM-CET100sq</t>
  </si>
  <si>
    <t>EM-CET60sq</t>
  </si>
  <si>
    <t>EM-CET22sq</t>
  </si>
  <si>
    <t>600V耐燃性ポリエチレン絶縁電線</t>
  </si>
  <si>
    <t>EM-IE 14sq</t>
  </si>
  <si>
    <t>EM-IE 8sq</t>
  </si>
  <si>
    <t>EM-IE 5.5sq</t>
  </si>
  <si>
    <t>3</t>
    <phoneticPr fontId="5"/>
  </si>
  <si>
    <t>動力設備</t>
    <rPh sb="0" eb="4">
      <t>ドウリョクセツビ</t>
    </rPh>
    <phoneticPr fontId="5"/>
  </si>
  <si>
    <t>埋込コンセント</t>
    <rPh sb="0" eb="2">
      <t>ウメコミ</t>
    </rPh>
    <phoneticPr fontId="11"/>
  </si>
  <si>
    <t>3P15A</t>
  </si>
  <si>
    <t>組</t>
    <rPh sb="0" eb="1">
      <t>クミ</t>
    </rPh>
    <phoneticPr fontId="11"/>
  </si>
  <si>
    <t>スイッチボックス</t>
  </si>
  <si>
    <t>1個用</t>
    <rPh sb="1" eb="2">
      <t>コ</t>
    </rPh>
    <rPh sb="2" eb="3">
      <t>ヨウ</t>
    </rPh>
    <phoneticPr fontId="11"/>
  </si>
  <si>
    <t>プルボックス</t>
  </si>
  <si>
    <t>150*150*150</t>
  </si>
  <si>
    <t>SUSwp</t>
    <phoneticPr fontId="11"/>
  </si>
  <si>
    <t>厚鋼電線管</t>
  </si>
  <si>
    <t>G22</t>
  </si>
  <si>
    <t>露出</t>
    <rPh sb="0" eb="2">
      <t>ロシュツ</t>
    </rPh>
    <phoneticPr fontId="11"/>
  </si>
  <si>
    <t>合成樹脂製可とう電線管</t>
    <rPh sb="0" eb="5">
      <t>ゴウセイジュシセイ</t>
    </rPh>
    <rPh sb="5" eb="6">
      <t>カ</t>
    </rPh>
    <rPh sb="8" eb="10">
      <t>デンセン</t>
    </rPh>
    <rPh sb="10" eb="11">
      <t>カン</t>
    </rPh>
    <phoneticPr fontId="11"/>
  </si>
  <si>
    <t>PF28</t>
  </si>
  <si>
    <t>隠蔽</t>
    <rPh sb="0" eb="2">
      <t>インペイ</t>
    </rPh>
    <phoneticPr fontId="11"/>
  </si>
  <si>
    <t>EM-CE8sq-3C</t>
  </si>
  <si>
    <t>管内</t>
    <rPh sb="0" eb="2">
      <t>カンナイ</t>
    </rPh>
    <phoneticPr fontId="11"/>
  </si>
  <si>
    <t>EM-CE5.5sq-3C</t>
  </si>
  <si>
    <t>EM-CE3.5sq-3C</t>
  </si>
  <si>
    <t>PF管内</t>
    <rPh sb="2" eb="4">
      <t>カンナイ</t>
    </rPh>
    <phoneticPr fontId="11"/>
  </si>
  <si>
    <t>EM-IE2.0</t>
  </si>
  <si>
    <t>4</t>
    <phoneticPr fontId="5"/>
  </si>
  <si>
    <t>電灯設備</t>
    <rPh sb="0" eb="4">
      <t>デントウセツビ</t>
    </rPh>
    <phoneticPr fontId="5"/>
  </si>
  <si>
    <t>A-LED</t>
  </si>
  <si>
    <t>ダウンライト</t>
  </si>
  <si>
    <t>LRS1-33</t>
  </si>
  <si>
    <t>台</t>
    <rPh sb="0" eb="1">
      <t>ダイ</t>
    </rPh>
    <phoneticPr fontId="11"/>
  </si>
  <si>
    <t>B-LED</t>
  </si>
  <si>
    <t>LRS14-12-40K</t>
  </si>
  <si>
    <t>C-LED</t>
  </si>
  <si>
    <t>LRS14-21-40K</t>
  </si>
  <si>
    <t>D-LED</t>
  </si>
  <si>
    <t>2335lm</t>
  </si>
  <si>
    <t>E-LED</t>
  </si>
  <si>
    <t>3930lm,調光</t>
    <rPh sb="7" eb="9">
      <t>チョウコウ</t>
    </rPh>
    <phoneticPr fontId="11"/>
  </si>
  <si>
    <t>F-LED</t>
  </si>
  <si>
    <t>4000lm</t>
  </si>
  <si>
    <t>G-LED</t>
  </si>
  <si>
    <t>ユニバーサルダウンライト</t>
  </si>
  <si>
    <t>4250lm</t>
  </si>
  <si>
    <t>H-LED</t>
  </si>
  <si>
    <t>傾斜天井用ダウンライト</t>
    <rPh sb="0" eb="5">
      <t>ケイシャテンジョウヨウ</t>
    </rPh>
    <phoneticPr fontId="11"/>
  </si>
  <si>
    <t>3605lm</t>
  </si>
  <si>
    <t>I-LED</t>
  </si>
  <si>
    <t>4790lm,調光</t>
    <rPh sb="7" eb="9">
      <t>チョウコウ</t>
    </rPh>
    <phoneticPr fontId="11"/>
  </si>
  <si>
    <t>J-LED</t>
  </si>
  <si>
    <t>軒下用ダウンライト</t>
    <rPh sb="0" eb="3">
      <t>ノキシタヨウ</t>
    </rPh>
    <phoneticPr fontId="11"/>
  </si>
  <si>
    <t>3450lm</t>
  </si>
  <si>
    <t>K-LED</t>
  </si>
  <si>
    <t>ダクトレール用スポットライト</t>
    <rPh sb="6" eb="7">
      <t>ヨウ</t>
    </rPh>
    <phoneticPr fontId="11"/>
  </si>
  <si>
    <t>985lm</t>
  </si>
  <si>
    <t>L-LED</t>
  </si>
  <si>
    <t>ペンダントライト</t>
  </si>
  <si>
    <t>1442lm</t>
  </si>
  <si>
    <t>M-LED</t>
  </si>
  <si>
    <t>LEDベースライト</t>
  </si>
  <si>
    <t>LRS6-2-15</t>
  </si>
  <si>
    <t>N-LED</t>
  </si>
  <si>
    <t>LRS6-4-23</t>
  </si>
  <si>
    <t>O-LED</t>
  </si>
  <si>
    <t>LRS6-4-48</t>
  </si>
  <si>
    <t>P-LED</t>
  </si>
  <si>
    <t>LRS6-4-65</t>
  </si>
  <si>
    <t>Q-LED</t>
  </si>
  <si>
    <t>3040lm　直付型・防湿防雨型</t>
    <rPh sb="7" eb="9">
      <t>チョクツケ</t>
    </rPh>
    <rPh sb="9" eb="10">
      <t>ガタ</t>
    </rPh>
    <rPh sb="11" eb="13">
      <t>ボウシツ</t>
    </rPh>
    <rPh sb="13" eb="16">
      <t>ボウウガタ</t>
    </rPh>
    <phoneticPr fontId="11"/>
  </si>
  <si>
    <t>R-LED</t>
  </si>
  <si>
    <t>6560lm　直付型・防湿防雨型</t>
    <rPh sb="7" eb="13">
      <t>チョクツケガタテンボウシツ</t>
    </rPh>
    <rPh sb="13" eb="16">
      <t>ボウウガタ</t>
    </rPh>
    <phoneticPr fontId="11"/>
  </si>
  <si>
    <t>S-LED</t>
  </si>
  <si>
    <t>ブラケットライト</t>
  </si>
  <si>
    <t>515lm　防湿防雨型</t>
    <rPh sb="6" eb="11">
      <t>ボウシツボウウガタ</t>
    </rPh>
    <phoneticPr fontId="11"/>
  </si>
  <si>
    <t>ワイドスイッチ</t>
  </si>
  <si>
    <t>1P15A*1</t>
  </si>
  <si>
    <t>1P15A*2</t>
  </si>
  <si>
    <t>1P15A*3</t>
  </si>
  <si>
    <t>1P15A*4</t>
  </si>
  <si>
    <t>1P15A*5</t>
  </si>
  <si>
    <t>1P15A*1+ON表示</t>
    <rPh sb="10" eb="12">
      <t>ヒョウジ</t>
    </rPh>
    <phoneticPr fontId="11"/>
  </si>
  <si>
    <t>1P15A*2+ON表示</t>
    <rPh sb="10" eb="12">
      <t>ヒョウジ</t>
    </rPh>
    <phoneticPr fontId="11"/>
  </si>
  <si>
    <t>1P15A*1+ON表示*2</t>
    <rPh sb="10" eb="12">
      <t>ヒョウジ</t>
    </rPh>
    <phoneticPr fontId="11"/>
  </si>
  <si>
    <t>3W15A*1</t>
  </si>
  <si>
    <t>3W15A*2</t>
  </si>
  <si>
    <t>3W15A*1+ON表示</t>
    <rPh sb="10" eb="12">
      <t>ヒョウジ</t>
    </rPh>
    <phoneticPr fontId="11"/>
  </si>
  <si>
    <t>1P15A*3+3W15A*2</t>
  </si>
  <si>
    <t>24時間換気スイッチ</t>
    <rPh sb="2" eb="4">
      <t>ジカン</t>
    </rPh>
    <rPh sb="4" eb="6">
      <t>カンキ</t>
    </rPh>
    <phoneticPr fontId="11"/>
  </si>
  <si>
    <t>取付手間のみ</t>
    <rPh sb="0" eb="4">
      <t>トリツケテマ</t>
    </rPh>
    <phoneticPr fontId="11"/>
  </si>
  <si>
    <t>調光機能付スイッチ</t>
    <rPh sb="0" eb="2">
      <t>チョウコウ</t>
    </rPh>
    <rPh sb="2" eb="5">
      <t>キノウツ</t>
    </rPh>
    <phoneticPr fontId="11"/>
  </si>
  <si>
    <t>自動点滅器</t>
    <rPh sb="0" eb="5">
      <t>ジドウテンメツキ</t>
    </rPh>
    <phoneticPr fontId="11"/>
  </si>
  <si>
    <t>人感センサー</t>
    <rPh sb="0" eb="2">
      <t>ジンカン</t>
    </rPh>
    <phoneticPr fontId="11"/>
  </si>
  <si>
    <t>親機</t>
    <rPh sb="0" eb="2">
      <t>オヤキ</t>
    </rPh>
    <phoneticPr fontId="11"/>
  </si>
  <si>
    <t>子機</t>
    <rPh sb="0" eb="2">
      <t>コキ</t>
    </rPh>
    <phoneticPr fontId="11"/>
  </si>
  <si>
    <t>2個用</t>
    <rPh sb="1" eb="2">
      <t>コ</t>
    </rPh>
    <rPh sb="2" eb="3">
      <t>ヨウ</t>
    </rPh>
    <phoneticPr fontId="11"/>
  </si>
  <si>
    <t>3個用</t>
    <rPh sb="1" eb="2">
      <t>コ</t>
    </rPh>
    <rPh sb="2" eb="3">
      <t>ヨウ</t>
    </rPh>
    <phoneticPr fontId="11"/>
  </si>
  <si>
    <t>アウトレットボックス</t>
  </si>
  <si>
    <t>中浅</t>
    <rPh sb="0" eb="2">
      <t>ナカアサ</t>
    </rPh>
    <phoneticPr fontId="11"/>
  </si>
  <si>
    <t>ライティングダクト</t>
  </si>
  <si>
    <t>合成樹脂製可とう電線管</t>
    <rPh sb="0" eb="5">
      <t>ゴウセイジュシセイ</t>
    </rPh>
    <rPh sb="5" eb="6">
      <t>カ</t>
    </rPh>
    <rPh sb="8" eb="11">
      <t>デンセンカン</t>
    </rPh>
    <phoneticPr fontId="11"/>
  </si>
  <si>
    <t>PF22</t>
  </si>
  <si>
    <t>PF16</t>
  </si>
  <si>
    <t>600Vポリエチレン絶縁 耐燃ポリエチレンシースケーブル</t>
  </si>
  <si>
    <t>EM-EEF2.0-3C</t>
  </si>
  <si>
    <t>EM-EEF2.0-2C</t>
  </si>
  <si>
    <t>着色識別ポリエチレン絶縁耐燃性ポリエチレンシースケーブル</t>
  </si>
  <si>
    <t>EM-FCPEE1.2-2P</t>
  </si>
  <si>
    <t>EM-FCPEE1.2-1P</t>
  </si>
  <si>
    <t>5</t>
    <phoneticPr fontId="5"/>
  </si>
  <si>
    <t>コンセント設備</t>
    <rPh sb="5" eb="7">
      <t>セツビ</t>
    </rPh>
    <phoneticPr fontId="5"/>
  </si>
  <si>
    <t>2P15A*1ET</t>
  </si>
  <si>
    <t>2P15A*1EET</t>
  </si>
  <si>
    <t>2P15A*2</t>
  </si>
  <si>
    <t>2P15A*2ET</t>
  </si>
  <si>
    <t>2P15A*2EET</t>
  </si>
  <si>
    <t>引掛コンセント</t>
    <rPh sb="0" eb="2">
      <t>ヒッカ</t>
    </rPh>
    <phoneticPr fontId="11"/>
  </si>
  <si>
    <t>2P15A*2E</t>
  </si>
  <si>
    <t>フロアコンセント</t>
  </si>
  <si>
    <t>防水コンセント</t>
    <rPh sb="0" eb="2">
      <t>ボウスイ</t>
    </rPh>
    <phoneticPr fontId="11"/>
  </si>
  <si>
    <t>2P20A250V*1EET</t>
  </si>
  <si>
    <t>リーラーコンセント</t>
  </si>
  <si>
    <t>単相30A</t>
    <rPh sb="0" eb="2">
      <t>タンソウ</t>
    </rPh>
    <phoneticPr fontId="11"/>
  </si>
  <si>
    <t>6</t>
    <phoneticPr fontId="5"/>
  </si>
  <si>
    <t>非常灯・誘導灯設備</t>
    <rPh sb="0" eb="9">
      <t>ヒジョウトウテンユウドウトウセツビ</t>
    </rPh>
    <phoneticPr fontId="5"/>
  </si>
  <si>
    <t>a-LED</t>
  </si>
  <si>
    <t>非常灯</t>
    <rPh sb="0" eb="3">
      <t>ヒジョウトウ</t>
    </rPh>
    <phoneticPr fontId="11"/>
  </si>
  <si>
    <t>K1-LRS11-1</t>
  </si>
  <si>
    <t>b-LED</t>
  </si>
  <si>
    <t>K1-LRS11-3</t>
  </si>
  <si>
    <t>c-LED</t>
  </si>
  <si>
    <t>LALE-007　防湿防雨型</t>
    <rPh sb="9" eb="14">
      <t>ボウシツボウウガタ</t>
    </rPh>
    <phoneticPr fontId="11"/>
  </si>
  <si>
    <t>α-LED</t>
  </si>
  <si>
    <t>誘導灯</t>
    <rPh sb="0" eb="3">
      <t>ユウドウトウ</t>
    </rPh>
    <phoneticPr fontId="11"/>
  </si>
  <si>
    <t>SH1-FBF20-BL</t>
    <phoneticPr fontId="11"/>
  </si>
  <si>
    <t>β-LED</t>
  </si>
  <si>
    <t>SH1-FBF20-C</t>
    <phoneticPr fontId="11"/>
  </si>
  <si>
    <t>γ-LED</t>
  </si>
  <si>
    <t>ST1-FBF22-A</t>
    <phoneticPr fontId="11"/>
  </si>
  <si>
    <t>Δ-LED</t>
  </si>
  <si>
    <t>ST1-FBF22-BH</t>
    <phoneticPr fontId="11"/>
  </si>
  <si>
    <t>7</t>
    <phoneticPr fontId="5"/>
  </si>
  <si>
    <t>通信設備</t>
    <rPh sb="0" eb="4">
      <t>ツウシンセツビ</t>
    </rPh>
    <phoneticPr fontId="5"/>
  </si>
  <si>
    <t>通信用アウトレット</t>
    <rPh sb="0" eb="3">
      <t>ツウシンヨウ</t>
    </rPh>
    <phoneticPr fontId="11"/>
  </si>
  <si>
    <t>壁付</t>
    <rPh sb="0" eb="2">
      <t>カベツキ</t>
    </rPh>
    <phoneticPr fontId="11"/>
  </si>
  <si>
    <t>床付</t>
    <rPh sb="0" eb="2">
      <t>ユカツキ</t>
    </rPh>
    <phoneticPr fontId="11"/>
  </si>
  <si>
    <t>電子ボタン電話ケーブル</t>
    <rPh sb="0" eb="2">
      <t>デンシ</t>
    </rPh>
    <rPh sb="5" eb="7">
      <t>デンワ</t>
    </rPh>
    <phoneticPr fontId="11"/>
  </si>
  <si>
    <t>EM-EBT0.5-1P</t>
  </si>
  <si>
    <t>EM-EBT0.5-5P</t>
  </si>
  <si>
    <t>EM-EBT0.5-20P</t>
  </si>
  <si>
    <t>600V架橋ポリエチレン絶縁耐燃性ポリエチレンシースケーブル</t>
  </si>
  <si>
    <t>EM-CE2.0-2C</t>
  </si>
  <si>
    <t>合成樹脂製可とう電線管</t>
    <rPh sb="0" eb="6">
      <t>ゴウセイジュシセイカ</t>
    </rPh>
    <rPh sb="8" eb="11">
      <t>デンセンカン</t>
    </rPh>
    <phoneticPr fontId="11"/>
  </si>
  <si>
    <t>FEP40</t>
  </si>
  <si>
    <t>FEP30</t>
  </si>
  <si>
    <t>8</t>
    <phoneticPr fontId="5"/>
  </si>
  <si>
    <t>情報設備</t>
    <rPh sb="0" eb="4">
      <t>ジョウホウセツビ</t>
    </rPh>
    <phoneticPr fontId="5"/>
  </si>
  <si>
    <t>情報用アウトレット</t>
    <rPh sb="0" eb="2">
      <t>ジョウホウ</t>
    </rPh>
    <rPh sb="2" eb="3">
      <t>ヨウ</t>
    </rPh>
    <phoneticPr fontId="11"/>
  </si>
  <si>
    <t>床付</t>
    <rPh sb="0" eb="2">
      <t>ユカツ</t>
    </rPh>
    <phoneticPr fontId="11"/>
  </si>
  <si>
    <t>スイッチングハブ</t>
  </si>
  <si>
    <t>16ポート</t>
  </si>
  <si>
    <t>PoE給電対応</t>
    <rPh sb="3" eb="5">
      <t>キュウデン</t>
    </rPh>
    <rPh sb="5" eb="7">
      <t>タイオウ</t>
    </rPh>
    <phoneticPr fontId="11"/>
  </si>
  <si>
    <t>12ポート</t>
  </si>
  <si>
    <t>8ポート</t>
  </si>
  <si>
    <t>LAN配線ケーブル</t>
    <rPh sb="3" eb="5">
      <t>ハイセン</t>
    </rPh>
    <phoneticPr fontId="11"/>
  </si>
  <si>
    <t>EM-UTP CAT6-4P</t>
  </si>
  <si>
    <t>9</t>
    <phoneticPr fontId="5"/>
  </si>
  <si>
    <t>テレビ共聴視設備</t>
    <rPh sb="3" eb="5">
      <t>キョウチョウ</t>
    </rPh>
    <rPh sb="5" eb="6">
      <t>シ</t>
    </rPh>
    <rPh sb="6" eb="8">
      <t>セツビ</t>
    </rPh>
    <phoneticPr fontId="5"/>
  </si>
  <si>
    <t>UHFアンテナ</t>
  </si>
  <si>
    <t>ステンレス製</t>
    <rPh sb="5" eb="6">
      <t>セイ</t>
    </rPh>
    <phoneticPr fontId="11"/>
  </si>
  <si>
    <t>本</t>
    <rPh sb="0" eb="1">
      <t>ホン</t>
    </rPh>
    <phoneticPr fontId="11"/>
  </si>
  <si>
    <t>直列ユニット</t>
    <rPh sb="0" eb="2">
      <t>チョクレツ</t>
    </rPh>
    <phoneticPr fontId="11"/>
  </si>
  <si>
    <t>防雨入線カバー</t>
    <rPh sb="0" eb="4">
      <t>ボウウニュウセン</t>
    </rPh>
    <phoneticPr fontId="11"/>
  </si>
  <si>
    <t>分配器</t>
    <rPh sb="0" eb="3">
      <t>ブンパイキ</t>
    </rPh>
    <phoneticPr fontId="11"/>
  </si>
  <si>
    <t>4分配</t>
    <rPh sb="1" eb="3">
      <t>ブンパイ</t>
    </rPh>
    <phoneticPr fontId="11"/>
  </si>
  <si>
    <t>増幅器</t>
    <rPh sb="0" eb="3">
      <t>ゾウフクキ</t>
    </rPh>
    <phoneticPr fontId="11"/>
  </si>
  <si>
    <t>SH-1</t>
  </si>
  <si>
    <t>同軸ケーブル</t>
    <rPh sb="0" eb="2">
      <t>ドウジク</t>
    </rPh>
    <phoneticPr fontId="11"/>
  </si>
  <si>
    <t>S-7C-FB</t>
  </si>
  <si>
    <t>S-5C-FB</t>
  </si>
  <si>
    <t>10</t>
    <phoneticPr fontId="5"/>
  </si>
  <si>
    <t>インターホン設備</t>
    <rPh sb="6" eb="8">
      <t>セツビ</t>
    </rPh>
    <phoneticPr fontId="5"/>
  </si>
  <si>
    <t>テレビドアホン</t>
  </si>
  <si>
    <t>親機+子機</t>
    <rPh sb="0" eb="2">
      <t>オヤキ</t>
    </rPh>
    <rPh sb="3" eb="5">
      <t>コキ</t>
    </rPh>
    <phoneticPr fontId="11"/>
  </si>
  <si>
    <t>録画機能付</t>
    <rPh sb="0" eb="5">
      <t>ロクガキノウツ</t>
    </rPh>
    <phoneticPr fontId="11"/>
  </si>
  <si>
    <t>電気錠操作ユニット</t>
    <rPh sb="0" eb="3">
      <t>デンキジョウ</t>
    </rPh>
    <rPh sb="3" eb="5">
      <t>ソウサ</t>
    </rPh>
    <phoneticPr fontId="1"/>
  </si>
  <si>
    <t>親機</t>
    <rPh sb="0" eb="2">
      <t>オヤキ</t>
    </rPh>
    <phoneticPr fontId="1"/>
  </si>
  <si>
    <t>停電バックアップ電源、変換アダプター</t>
    <rPh sb="0" eb="2">
      <t>テイデン</t>
    </rPh>
    <rPh sb="8" eb="10">
      <t>デンゲン</t>
    </rPh>
    <rPh sb="11" eb="13">
      <t>ヘンカン</t>
    </rPh>
    <phoneticPr fontId="11"/>
  </si>
  <si>
    <t>子機</t>
    <rPh sb="0" eb="2">
      <t>コキ</t>
    </rPh>
    <phoneticPr fontId="1"/>
  </si>
  <si>
    <t>防雨型</t>
    <rPh sb="0" eb="3">
      <t>ボウウガタ</t>
    </rPh>
    <phoneticPr fontId="11"/>
  </si>
  <si>
    <t>ブランクプレート</t>
    <phoneticPr fontId="11"/>
  </si>
  <si>
    <t>枚</t>
    <rPh sb="0" eb="1">
      <t>マイ</t>
    </rPh>
    <phoneticPr fontId="11"/>
  </si>
  <si>
    <t>警報用ポリエチレン絶縁ケーブル</t>
    <rPh sb="0" eb="3">
      <t>ケイホウヨウ</t>
    </rPh>
    <rPh sb="9" eb="11">
      <t>ゼツエン</t>
    </rPh>
    <phoneticPr fontId="11"/>
  </si>
  <si>
    <t>EM-AE0.9-2C</t>
  </si>
  <si>
    <t>11</t>
    <phoneticPr fontId="5"/>
  </si>
  <si>
    <t>トイレ呼出設備</t>
    <rPh sb="3" eb="7">
      <t>ヨビダシセツビ</t>
    </rPh>
    <phoneticPr fontId="5"/>
  </si>
  <si>
    <t>トイレ呼出主装置</t>
    <rPh sb="3" eb="5">
      <t>ヨビダシ</t>
    </rPh>
    <rPh sb="5" eb="8">
      <t>シュソウチ</t>
    </rPh>
    <phoneticPr fontId="11"/>
  </si>
  <si>
    <t>5窓</t>
    <rPh sb="1" eb="2">
      <t>マド</t>
    </rPh>
    <phoneticPr fontId="11"/>
  </si>
  <si>
    <t>壁付</t>
    <rPh sb="0" eb="2">
      <t>カベツケ</t>
    </rPh>
    <phoneticPr fontId="11"/>
  </si>
  <si>
    <t>トイレ呼出押釦</t>
    <rPh sb="3" eb="5">
      <t>ヨビダシ</t>
    </rPh>
    <rPh sb="5" eb="7">
      <t>オシボタン</t>
    </rPh>
    <phoneticPr fontId="11"/>
  </si>
  <si>
    <t>引き紐付</t>
    <rPh sb="0" eb="1">
      <t>ヒ</t>
    </rPh>
    <rPh sb="2" eb="4">
      <t>ヒモツキ</t>
    </rPh>
    <phoneticPr fontId="11"/>
  </si>
  <si>
    <t>トイレ呼出復旧ボタン</t>
    <rPh sb="3" eb="5">
      <t>ヨビダシ</t>
    </rPh>
    <rPh sb="5" eb="7">
      <t>フッキュウ</t>
    </rPh>
    <phoneticPr fontId="11"/>
  </si>
  <si>
    <t>トイレ呼出表示灯</t>
    <rPh sb="3" eb="5">
      <t>ヨビダシ</t>
    </rPh>
    <rPh sb="5" eb="8">
      <t>ヒョウジトウ</t>
    </rPh>
    <phoneticPr fontId="11"/>
  </si>
  <si>
    <t>ブザー付</t>
    <rPh sb="3" eb="4">
      <t>ツ</t>
    </rPh>
    <phoneticPr fontId="11"/>
  </si>
  <si>
    <t>EM-AE1.2-3C</t>
  </si>
  <si>
    <t>EM-AE1.2-2C</t>
  </si>
  <si>
    <t>12</t>
    <phoneticPr fontId="5"/>
  </si>
  <si>
    <t>放送設備</t>
    <rPh sb="0" eb="4">
      <t>ホウソウセツビ</t>
    </rPh>
    <phoneticPr fontId="5"/>
  </si>
  <si>
    <t>放送アンプ</t>
    <rPh sb="0" eb="2">
      <t>ホウソウ</t>
    </rPh>
    <phoneticPr fontId="11"/>
  </si>
  <si>
    <t>盤組込型　事務室1</t>
    <rPh sb="0" eb="1">
      <t>バン</t>
    </rPh>
    <rPh sb="1" eb="3">
      <t>クミコ</t>
    </rPh>
    <rPh sb="3" eb="4">
      <t>ガタ</t>
    </rPh>
    <rPh sb="5" eb="8">
      <t>ジムシツ</t>
    </rPh>
    <phoneticPr fontId="11"/>
  </si>
  <si>
    <t>盤組込型　事務室2</t>
    <rPh sb="0" eb="1">
      <t>バン</t>
    </rPh>
    <rPh sb="1" eb="3">
      <t>クミコ</t>
    </rPh>
    <rPh sb="3" eb="4">
      <t>ガタ</t>
    </rPh>
    <rPh sb="5" eb="8">
      <t>ジムシツ</t>
    </rPh>
    <phoneticPr fontId="11"/>
  </si>
  <si>
    <t>天井埋込スピーカー</t>
    <rPh sb="0" eb="4">
      <t>テンジョウウメコミ</t>
    </rPh>
    <phoneticPr fontId="11"/>
  </si>
  <si>
    <t>ワイドホーンスピーカー</t>
  </si>
  <si>
    <t>アッテネーター</t>
  </si>
  <si>
    <t>EM-AE0.9-3C</t>
  </si>
  <si>
    <t>EM-AE0.9-5P</t>
  </si>
  <si>
    <t>13</t>
    <phoneticPr fontId="5"/>
  </si>
  <si>
    <t>音響設備</t>
    <rPh sb="0" eb="4">
      <t>オンキョウセツビ</t>
    </rPh>
    <phoneticPr fontId="5"/>
  </si>
  <si>
    <t>ワゴンアンプ</t>
  </si>
  <si>
    <t>ワゴン接続プレート</t>
    <rPh sb="3" eb="5">
      <t>セツゾク</t>
    </rPh>
    <phoneticPr fontId="11"/>
  </si>
  <si>
    <t>メインスピーカー</t>
  </si>
  <si>
    <t>はね返りスピーカー</t>
    <rPh sb="2" eb="3">
      <t>カエ</t>
    </rPh>
    <phoneticPr fontId="11"/>
  </si>
  <si>
    <t>ワイヤレスアンテナ</t>
  </si>
  <si>
    <t>ワイヤレスマイク</t>
  </si>
  <si>
    <t>ハンド型</t>
    <rPh sb="3" eb="4">
      <t>ガタ</t>
    </rPh>
    <phoneticPr fontId="11"/>
  </si>
  <si>
    <t>ワイヤレスマイク用充電器</t>
    <rPh sb="8" eb="9">
      <t>ヨウ</t>
    </rPh>
    <rPh sb="9" eb="12">
      <t>ジュウデンキ</t>
    </rPh>
    <phoneticPr fontId="11"/>
  </si>
  <si>
    <t>卓上型マイクスタンド</t>
    <rPh sb="0" eb="3">
      <t>タクジョウガタ</t>
    </rPh>
    <phoneticPr fontId="11"/>
  </si>
  <si>
    <t>マイクスタンド</t>
  </si>
  <si>
    <t>ノズルプレート</t>
  </si>
  <si>
    <t>スピーカーケーブル</t>
  </si>
  <si>
    <t>EM-4S6</t>
  </si>
  <si>
    <t>14</t>
    <phoneticPr fontId="5"/>
  </si>
  <si>
    <t>自動火災報知設備</t>
    <rPh sb="0" eb="8">
      <t>ジドウカサイホウチセツビ</t>
    </rPh>
    <phoneticPr fontId="5"/>
  </si>
  <si>
    <t>自火報受信機</t>
    <rPh sb="0" eb="3">
      <t>ジカホウ</t>
    </rPh>
    <rPh sb="3" eb="6">
      <t>ジュシンキ</t>
    </rPh>
    <phoneticPr fontId="11"/>
  </si>
  <si>
    <t>P型1級15回線</t>
    <rPh sb="1" eb="2">
      <t>ガタ</t>
    </rPh>
    <rPh sb="3" eb="4">
      <t>キュウ</t>
    </rPh>
    <rPh sb="6" eb="8">
      <t>カイセン</t>
    </rPh>
    <phoneticPr fontId="11"/>
  </si>
  <si>
    <t>壁付型</t>
    <rPh sb="0" eb="3">
      <t>カベツケガタ</t>
    </rPh>
    <phoneticPr fontId="11"/>
  </si>
  <si>
    <t>自火報副受信機</t>
    <rPh sb="0" eb="3">
      <t>ジカホウ</t>
    </rPh>
    <rPh sb="3" eb="4">
      <t>フク</t>
    </rPh>
    <rPh sb="4" eb="7">
      <t>ジュシンキ</t>
    </rPh>
    <phoneticPr fontId="11"/>
  </si>
  <si>
    <t>P型1級5回線</t>
    <rPh sb="1" eb="2">
      <t>ガタ</t>
    </rPh>
    <rPh sb="3" eb="4">
      <t>キュウ</t>
    </rPh>
    <rPh sb="5" eb="7">
      <t>カイセン</t>
    </rPh>
    <phoneticPr fontId="11"/>
  </si>
  <si>
    <t>直流電源装置</t>
    <rPh sb="0" eb="6">
      <t>チョクリュウデンゲンソウチ</t>
    </rPh>
    <phoneticPr fontId="11"/>
  </si>
  <si>
    <t>火災通報装置</t>
    <rPh sb="0" eb="6">
      <t>カサイツウホウソウチ</t>
    </rPh>
    <phoneticPr fontId="11"/>
  </si>
  <si>
    <t>火災通報専用電話</t>
    <rPh sb="0" eb="6">
      <t>カサイツウホウセンヨウ</t>
    </rPh>
    <rPh sb="6" eb="8">
      <t>デンワ</t>
    </rPh>
    <phoneticPr fontId="11"/>
  </si>
  <si>
    <t>発信機</t>
    <rPh sb="0" eb="3">
      <t>ハッシンキ</t>
    </rPh>
    <phoneticPr fontId="11"/>
  </si>
  <si>
    <t>P型1級</t>
    <rPh sb="1" eb="2">
      <t>ガタ</t>
    </rPh>
    <rPh sb="3" eb="4">
      <t>キュウ</t>
    </rPh>
    <phoneticPr fontId="11"/>
  </si>
  <si>
    <t>表示灯付</t>
    <rPh sb="0" eb="4">
      <t>ヒョウジトウツキ</t>
    </rPh>
    <phoneticPr fontId="11"/>
  </si>
  <si>
    <t>ブザー</t>
  </si>
  <si>
    <t>光電式スポット型感知器</t>
    <rPh sb="0" eb="3">
      <t>コウデンシキ</t>
    </rPh>
    <rPh sb="7" eb="11">
      <t>ガタカンチキ</t>
    </rPh>
    <phoneticPr fontId="11"/>
  </si>
  <si>
    <t>2種</t>
    <rPh sb="1" eb="2">
      <t>シュ</t>
    </rPh>
    <phoneticPr fontId="11"/>
  </si>
  <si>
    <t>差動式スポット型感知器</t>
    <rPh sb="0" eb="3">
      <t>サドウシキ</t>
    </rPh>
    <rPh sb="7" eb="11">
      <t>ガタカンチキ</t>
    </rPh>
    <phoneticPr fontId="11"/>
  </si>
  <si>
    <t>定温式スポット型感知器</t>
    <rPh sb="0" eb="3">
      <t>テイオンシキ</t>
    </rPh>
    <rPh sb="7" eb="11">
      <t>ガタカンチキ</t>
    </rPh>
    <phoneticPr fontId="11"/>
  </si>
  <si>
    <t>特種・防水型</t>
    <rPh sb="0" eb="2">
      <t>トクシュ</t>
    </rPh>
    <rPh sb="3" eb="5">
      <t>ボウスイ</t>
    </rPh>
    <rPh sb="5" eb="6">
      <t>ガタ</t>
    </rPh>
    <phoneticPr fontId="11"/>
  </si>
  <si>
    <t>3種</t>
    <rPh sb="1" eb="2">
      <t>シュ</t>
    </rPh>
    <phoneticPr fontId="11"/>
  </si>
  <si>
    <t>消防用耐熱電線</t>
    <rPh sb="0" eb="3">
      <t>ショウボウヨウ</t>
    </rPh>
    <rPh sb="3" eb="7">
      <t>タイネツデンセン</t>
    </rPh>
    <phoneticPr fontId="11"/>
  </si>
  <si>
    <t>EM-HP1.2-10P</t>
  </si>
  <si>
    <t>EM-HP1.2-5P</t>
  </si>
  <si>
    <t>EM-HP1.2-3C</t>
  </si>
  <si>
    <t>EM-AE0.9-4C</t>
  </si>
  <si>
    <t>15</t>
    <phoneticPr fontId="5"/>
  </si>
  <si>
    <t>警備・防犯カメラ予備配管</t>
    <rPh sb="0" eb="12">
      <t>ケイビテンボウハンカメラヨビハイカン</t>
    </rPh>
    <phoneticPr fontId="5"/>
  </si>
  <si>
    <t>ブランクプレート</t>
  </si>
  <si>
    <t>ジョイントボックス</t>
  </si>
  <si>
    <t>中</t>
    <rPh sb="0" eb="1">
      <t>チュウ</t>
    </rPh>
    <phoneticPr fontId="11"/>
  </si>
  <si>
    <t>16</t>
    <phoneticPr fontId="5"/>
  </si>
  <si>
    <t>外灯設備</t>
    <rPh sb="0" eb="4">
      <t>ガイトウセツビ</t>
    </rPh>
    <phoneticPr fontId="5"/>
  </si>
  <si>
    <t>防犯灯</t>
    <rPh sb="0" eb="3">
      <t>ボウハントウ</t>
    </rPh>
    <phoneticPr fontId="11"/>
  </si>
  <si>
    <t>2240lm</t>
  </si>
  <si>
    <t>ポール取付　防雨型</t>
    <rPh sb="3" eb="5">
      <t>トリツケ</t>
    </rPh>
    <rPh sb="6" eb="9">
      <t>ボウウガタ</t>
    </rPh>
    <phoneticPr fontId="11"/>
  </si>
  <si>
    <t>既設ポール外灯　移設</t>
    <rPh sb="0" eb="2">
      <t>キセツ</t>
    </rPh>
    <rPh sb="5" eb="7">
      <t>ガイトウ</t>
    </rPh>
    <rPh sb="8" eb="10">
      <t>イセツ</t>
    </rPh>
    <phoneticPr fontId="11"/>
  </si>
  <si>
    <t>既設鋼管ポール中継柱　移設</t>
    <rPh sb="0" eb="2">
      <t>キセツ</t>
    </rPh>
    <rPh sb="2" eb="4">
      <t>コウカン</t>
    </rPh>
    <rPh sb="7" eb="9">
      <t>チュウケイ</t>
    </rPh>
    <rPh sb="9" eb="10">
      <t>ハシラ</t>
    </rPh>
    <rPh sb="11" eb="13">
      <t>イセツ</t>
    </rPh>
    <phoneticPr fontId="11"/>
  </si>
  <si>
    <t>引込用ビニル絶縁電線</t>
    <rPh sb="0" eb="3">
      <t>ヒキコミヨウ</t>
    </rPh>
    <rPh sb="6" eb="10">
      <t>ゼツエンデンセン</t>
    </rPh>
    <phoneticPr fontId="11"/>
  </si>
  <si>
    <t>DV14-2C</t>
  </si>
  <si>
    <t>架空</t>
    <rPh sb="0" eb="2">
      <t>カクウ</t>
    </rPh>
    <phoneticPr fontId="11"/>
  </si>
  <si>
    <t>同上労務費</t>
    <rPh sb="0" eb="2">
      <t>ドウジョウ</t>
    </rPh>
    <rPh sb="2" eb="5">
      <t>ロウムヒ</t>
    </rPh>
    <phoneticPr fontId="11"/>
  </si>
  <si>
    <t>径間</t>
    <rPh sb="0" eb="2">
      <t>ケイカン</t>
    </rPh>
    <phoneticPr fontId="11"/>
  </si>
  <si>
    <t>17</t>
    <phoneticPr fontId="5"/>
  </si>
  <si>
    <t>撤去工事</t>
    <rPh sb="0" eb="4">
      <t>テッキョコウジ</t>
    </rPh>
    <phoneticPr fontId="5"/>
  </si>
  <si>
    <t>撤去</t>
    <rPh sb="0" eb="2">
      <t>テッキョ</t>
    </rPh>
    <phoneticPr fontId="11"/>
  </si>
  <si>
    <t>DV3.2-2C</t>
  </si>
  <si>
    <t>鉄くず処分費</t>
    <rPh sb="0" eb="1">
      <t>テツ</t>
    </rPh>
    <rPh sb="3" eb="6">
      <t>ショブンヒ</t>
    </rPh>
    <phoneticPr fontId="11"/>
  </si>
  <si>
    <t>㎏</t>
    <phoneticPr fontId="11"/>
  </si>
  <si>
    <t>同上運搬費</t>
    <rPh sb="0" eb="5">
      <t>ドウジョウウンパンヒ</t>
    </rPh>
    <phoneticPr fontId="11"/>
  </si>
  <si>
    <t>2tトラック</t>
    <phoneticPr fontId="11"/>
  </si>
  <si>
    <t>廃プラ処分費</t>
    <rPh sb="0" eb="1">
      <t>ハイ</t>
    </rPh>
    <rPh sb="3" eb="6">
      <t>ショブンヒ</t>
    </rPh>
    <phoneticPr fontId="11"/>
  </si>
  <si>
    <t>端末処理</t>
    <rPh sb="0" eb="2">
      <t>タンマツ</t>
    </rPh>
    <rPh sb="2" eb="4">
      <t>ショリ</t>
    </rPh>
    <phoneticPr fontId="6"/>
  </si>
  <si>
    <t>6kV EM-CET38</t>
  </si>
  <si>
    <t>屋外用</t>
    <rPh sb="0" eb="3">
      <t>オクガイヨウ</t>
    </rPh>
    <phoneticPr fontId="6"/>
  </si>
  <si>
    <t>箇所</t>
    <rPh sb="0" eb="2">
      <t>カショ</t>
    </rPh>
    <phoneticPr fontId="5"/>
  </si>
  <si>
    <t>LA,VT内蔵、GR付 方向性</t>
  </si>
  <si>
    <t>高圧気中開閉器</t>
    <rPh sb="0" eb="2">
      <t>コウアツ</t>
    </rPh>
    <rPh sb="2" eb="7">
      <t>キチュウカイヘイキ</t>
    </rPh>
    <phoneticPr fontId="6"/>
  </si>
  <si>
    <t>ﾓｰﾙﾄﾞｺｰﾝ</t>
    <phoneticPr fontId="6"/>
  </si>
  <si>
    <t>台</t>
    <rPh sb="0" eb="1">
      <t>ダイ</t>
    </rPh>
    <phoneticPr fontId="6"/>
  </si>
  <si>
    <t>13-19-50</t>
  </si>
  <si>
    <t>ｺﾝｸﾘｰﾄ柱</t>
    <rPh sb="6" eb="7">
      <t>ハシラ</t>
    </rPh>
    <phoneticPr fontId="6"/>
  </si>
  <si>
    <t>(根枷、ﾊﾞﾝﾄﾞ、支線共)</t>
    <rPh sb="1" eb="3">
      <t>ネカセ</t>
    </rPh>
    <rPh sb="10" eb="12">
      <t>シセン</t>
    </rPh>
    <rPh sb="12" eb="13">
      <t>トモ</t>
    </rPh>
    <phoneticPr fontId="6"/>
  </si>
  <si>
    <t>本</t>
    <rPh sb="0" eb="1">
      <t>ホン</t>
    </rPh>
    <phoneticPr fontId="6"/>
  </si>
  <si>
    <t>EA</t>
  </si>
  <si>
    <t>φ14×1500</t>
  </si>
  <si>
    <t>EB</t>
  </si>
  <si>
    <t>ED</t>
  </si>
  <si>
    <t>Et</t>
  </si>
  <si>
    <t>φ10×1000</t>
  </si>
  <si>
    <t>接地極埋設標</t>
    <rPh sb="0" eb="2">
      <t>セッチ</t>
    </rPh>
    <rPh sb="2" eb="3">
      <t>キョク</t>
    </rPh>
    <rPh sb="5" eb="6">
      <t>ヒョウ</t>
    </rPh>
    <phoneticPr fontId="5"/>
  </si>
  <si>
    <t>黄銅製 測定共</t>
    <rPh sb="0" eb="2">
      <t>オウドウ</t>
    </rPh>
    <rPh sb="2" eb="3">
      <t>セイ</t>
    </rPh>
    <rPh sb="4" eb="6">
      <t>ソクテイ</t>
    </rPh>
    <rPh sb="6" eb="7">
      <t>トモ</t>
    </rPh>
    <phoneticPr fontId="6"/>
  </si>
  <si>
    <t>別紙明細-3</t>
    <rPh sb="0" eb="4">
      <t>ベッシメイサイ</t>
    </rPh>
    <phoneticPr fontId="11"/>
  </si>
  <si>
    <t>3相3線　90kva</t>
    <rPh sb="1" eb="2">
      <t>ソウ</t>
    </rPh>
    <rPh sb="3" eb="4">
      <t>セン</t>
    </rPh>
    <phoneticPr fontId="11"/>
  </si>
  <si>
    <t>屋外キュービクル型発電機</t>
    <rPh sb="0" eb="2">
      <t>オクガイ</t>
    </rPh>
    <rPh sb="8" eb="9">
      <t>ガタ</t>
    </rPh>
    <rPh sb="9" eb="12">
      <t>ハツデンキ</t>
    </rPh>
    <phoneticPr fontId="11"/>
  </si>
  <si>
    <t>屋外キュービクル型油庫　950L</t>
    <rPh sb="0" eb="2">
      <t>オクガイ</t>
    </rPh>
    <rPh sb="8" eb="9">
      <t>ガタ</t>
    </rPh>
    <rPh sb="9" eb="10">
      <t>アブラ</t>
    </rPh>
    <rPh sb="10" eb="11">
      <t>コ</t>
    </rPh>
    <phoneticPr fontId="11"/>
  </si>
  <si>
    <t>非常用自家発電装置</t>
    <rPh sb="0" eb="9">
      <t>ヒジョウヨウジカハツデンソウチ</t>
    </rPh>
    <phoneticPr fontId="23"/>
  </si>
  <si>
    <t>見積り比較表</t>
    <rPh sb="0" eb="2">
      <t>ミツモ</t>
    </rPh>
    <rPh sb="3" eb="5">
      <t>ヒカク</t>
    </rPh>
    <rPh sb="5" eb="6">
      <t>ヒョウ</t>
    </rPh>
    <phoneticPr fontId="11"/>
  </si>
  <si>
    <t>屋外設置型</t>
    <rPh sb="0" eb="5">
      <t>オクガイセッチガタ</t>
    </rPh>
    <phoneticPr fontId="23"/>
  </si>
  <si>
    <t>90KVA</t>
  </si>
  <si>
    <t>×0.50</t>
    <phoneticPr fontId="11"/>
  </si>
  <si>
    <t>油庫</t>
    <rPh sb="0" eb="1">
      <t>アブラ</t>
    </rPh>
    <rPh sb="1" eb="2">
      <t>コ</t>
    </rPh>
    <phoneticPr fontId="23"/>
  </si>
  <si>
    <t>屋外キュービクル型</t>
    <rPh sb="0" eb="2">
      <t>オクガイ</t>
    </rPh>
    <rPh sb="8" eb="9">
      <t>ガタ</t>
    </rPh>
    <phoneticPr fontId="23"/>
  </si>
  <si>
    <t>950L</t>
  </si>
  <si>
    <t>燃料満油費</t>
    <rPh sb="0" eb="2">
      <t>ネンリョウ</t>
    </rPh>
    <rPh sb="2" eb="3">
      <t>ミツル</t>
    </rPh>
    <rPh sb="3" eb="4">
      <t>アブラ</t>
    </rPh>
    <rPh sb="4" eb="5">
      <t>ヒ</t>
    </rPh>
    <phoneticPr fontId="23"/>
  </si>
  <si>
    <t>×0.80</t>
    <phoneticPr fontId="11"/>
  </si>
  <si>
    <t>試運転調整費</t>
    <rPh sb="0" eb="3">
      <t>シウンテン</t>
    </rPh>
    <rPh sb="3" eb="6">
      <t>チョウセイヒ</t>
    </rPh>
    <phoneticPr fontId="23"/>
  </si>
  <si>
    <t>現地模擬負荷試験費</t>
    <rPh sb="0" eb="2">
      <t>ゲンチ</t>
    </rPh>
    <rPh sb="2" eb="4">
      <t>モギ</t>
    </rPh>
    <rPh sb="4" eb="8">
      <t>フカシケン</t>
    </rPh>
    <rPh sb="8" eb="9">
      <t>ヒ</t>
    </rPh>
    <phoneticPr fontId="23"/>
  </si>
  <si>
    <t>搬入据付費</t>
    <rPh sb="0" eb="2">
      <t>ハンニュウ</t>
    </rPh>
    <rPh sb="2" eb="4">
      <t>スエツケ</t>
    </rPh>
    <rPh sb="4" eb="5">
      <t>ヒ</t>
    </rPh>
    <phoneticPr fontId="23"/>
  </si>
  <si>
    <t>燃料配管工事費</t>
    <rPh sb="0" eb="6">
      <t>ネンリョウハイカンコウジ</t>
    </rPh>
    <rPh sb="6" eb="7">
      <t>ヒ</t>
    </rPh>
    <phoneticPr fontId="23"/>
  </si>
  <si>
    <t>Ⅳ</t>
    <phoneticPr fontId="11"/>
  </si>
  <si>
    <t>機械設備工事</t>
    <rPh sb="0" eb="6">
      <t>キカイセツビコウジ</t>
    </rPh>
    <phoneticPr fontId="11"/>
  </si>
  <si>
    <t>機械設備工事</t>
    <rPh sb="0" eb="2">
      <t>キカイ</t>
    </rPh>
    <rPh sb="2" eb="4">
      <t>セツビ</t>
    </rPh>
    <rPh sb="4" eb="6">
      <t>コウジ</t>
    </rPh>
    <phoneticPr fontId="5"/>
  </si>
  <si>
    <t>（科目別内訳）</t>
    <rPh sb="1" eb="3">
      <t>カモク</t>
    </rPh>
    <rPh sb="3" eb="4">
      <t>ベツ</t>
    </rPh>
    <rPh sb="4" eb="6">
      <t>ウチワケ</t>
    </rPh>
    <rPh sb="5" eb="6">
      <t>ホソウチ</t>
    </rPh>
    <phoneticPr fontId="11"/>
  </si>
  <si>
    <t>機械設備工事</t>
    <phoneticPr fontId="5"/>
  </si>
  <si>
    <t>給水設備工事</t>
    <rPh sb="0" eb="4">
      <t>キュウスイセツビ</t>
    </rPh>
    <rPh sb="4" eb="6">
      <t>コウジ</t>
    </rPh>
    <phoneticPr fontId="11"/>
  </si>
  <si>
    <t>排水設備工事</t>
    <rPh sb="0" eb="4">
      <t>ハイスイセツビ</t>
    </rPh>
    <rPh sb="4" eb="6">
      <t>コウジ</t>
    </rPh>
    <phoneticPr fontId="11"/>
  </si>
  <si>
    <t>衛生器具設備工事</t>
    <rPh sb="0" eb="6">
      <t>エイセイキグセツビ</t>
    </rPh>
    <rPh sb="6" eb="8">
      <t>コウジ</t>
    </rPh>
    <phoneticPr fontId="11"/>
  </si>
  <si>
    <t>給湯設備工事</t>
    <rPh sb="0" eb="4">
      <t>キュウトウセツビ</t>
    </rPh>
    <rPh sb="4" eb="6">
      <t>コウジ</t>
    </rPh>
    <phoneticPr fontId="11"/>
  </si>
  <si>
    <t>床暖房設備工事</t>
    <rPh sb="0" eb="5">
      <t>ユカダンボウセツビ</t>
    </rPh>
    <rPh sb="5" eb="7">
      <t>コウジ</t>
    </rPh>
    <phoneticPr fontId="11"/>
  </si>
  <si>
    <t>消火設備工事</t>
    <rPh sb="0" eb="4">
      <t>ショウカセツビ</t>
    </rPh>
    <rPh sb="4" eb="6">
      <t>コウジ</t>
    </rPh>
    <phoneticPr fontId="11"/>
  </si>
  <si>
    <t>空気調和設備工事</t>
    <rPh sb="0" eb="6">
      <t>クウキチョウワセツビ</t>
    </rPh>
    <rPh sb="6" eb="8">
      <t>コウジ</t>
    </rPh>
    <phoneticPr fontId="11"/>
  </si>
  <si>
    <t>換気設備工事</t>
    <rPh sb="0" eb="4">
      <t>カンキセツビ</t>
    </rPh>
    <rPh sb="4" eb="6">
      <t>コウジ</t>
    </rPh>
    <phoneticPr fontId="11"/>
  </si>
  <si>
    <t>撤去工事</t>
    <rPh sb="0" eb="2">
      <t>テッキョ</t>
    </rPh>
    <rPh sb="2" eb="4">
      <t>コウジ</t>
    </rPh>
    <phoneticPr fontId="11"/>
  </si>
  <si>
    <t>Ｂ</t>
  </si>
  <si>
    <t>　</t>
  </si>
  <si>
    <t>（中科目別内訳）</t>
    <rPh sb="1" eb="4">
      <t>チュウカモク</t>
    </rPh>
    <rPh sb="4" eb="5">
      <t>ベツ</t>
    </rPh>
    <rPh sb="5" eb="7">
      <t>ウチワケ</t>
    </rPh>
    <rPh sb="6" eb="7">
      <t>ホソウチ</t>
    </rPh>
    <phoneticPr fontId="11"/>
  </si>
  <si>
    <t>屋外給水設備工事</t>
    <rPh sb="0" eb="2">
      <t>オクガイ</t>
    </rPh>
    <rPh sb="2" eb="6">
      <t>キュウスイセツビ</t>
    </rPh>
    <rPh sb="6" eb="8">
      <t>コウジ</t>
    </rPh>
    <phoneticPr fontId="11"/>
  </si>
  <si>
    <t>屋内給水設備工事</t>
    <rPh sb="0" eb="6">
      <t>オクナイキュウスイセツビ</t>
    </rPh>
    <rPh sb="6" eb="8">
      <t>コウジ</t>
    </rPh>
    <phoneticPr fontId="11"/>
  </si>
  <si>
    <t>排水設備工事</t>
    <rPh sb="0" eb="6">
      <t>ハイスイセツビコウジ</t>
    </rPh>
    <phoneticPr fontId="11"/>
  </si>
  <si>
    <t>屋外排水設備工事</t>
    <rPh sb="0" eb="6">
      <t>オクガイハイスイセツビ</t>
    </rPh>
    <rPh sb="6" eb="8">
      <t>コウジ</t>
    </rPh>
    <phoneticPr fontId="11"/>
  </si>
  <si>
    <t>屋内排水設備工事</t>
    <rPh sb="0" eb="6">
      <t>オクナイハイスイセツビ</t>
    </rPh>
    <rPh sb="6" eb="8">
      <t>コウジ</t>
    </rPh>
    <phoneticPr fontId="11"/>
  </si>
  <si>
    <t>機器設備工事</t>
    <rPh sb="0" eb="4">
      <t>キキセツビ</t>
    </rPh>
    <rPh sb="4" eb="6">
      <t>コウジ</t>
    </rPh>
    <phoneticPr fontId="11"/>
  </si>
  <si>
    <t>配管設備工事</t>
    <rPh sb="0" eb="4">
      <t>ハイカンセツビ</t>
    </rPh>
    <rPh sb="4" eb="6">
      <t>コウジ</t>
    </rPh>
    <phoneticPr fontId="11"/>
  </si>
  <si>
    <t>（中科目別内訳）</t>
    <rPh sb="1" eb="2">
      <t>チュウ</t>
    </rPh>
    <rPh sb="2" eb="4">
      <t>カモク</t>
    </rPh>
    <rPh sb="4" eb="5">
      <t>ベツ</t>
    </rPh>
    <rPh sb="5" eb="7">
      <t>ウチワケ</t>
    </rPh>
    <rPh sb="6" eb="7">
      <t>ホソウチ</t>
    </rPh>
    <phoneticPr fontId="11"/>
  </si>
  <si>
    <t>空気調和設備工事</t>
    <rPh sb="0" eb="8">
      <t>クウキチョウワセツビコウジ</t>
    </rPh>
    <phoneticPr fontId="11"/>
  </si>
  <si>
    <t>配管設備工事</t>
    <rPh sb="0" eb="2">
      <t>ハイカン</t>
    </rPh>
    <rPh sb="2" eb="4">
      <t>セツビ</t>
    </rPh>
    <rPh sb="4" eb="6">
      <t>コウジ</t>
    </rPh>
    <phoneticPr fontId="11"/>
  </si>
  <si>
    <t>ダクト設備工事</t>
    <rPh sb="3" eb="5">
      <t>セツビ</t>
    </rPh>
    <rPh sb="5" eb="7">
      <t>コウジ</t>
    </rPh>
    <phoneticPr fontId="11"/>
  </si>
  <si>
    <t>配管類撤去工事</t>
    <rPh sb="0" eb="5">
      <t>ハイカンルイテッキョ</t>
    </rPh>
    <rPh sb="5" eb="7">
      <t>コウジ</t>
    </rPh>
    <phoneticPr fontId="11"/>
  </si>
  <si>
    <t>機械設備工事</t>
    <rPh sb="0" eb="6">
      <t>キカイセツビコウジ</t>
    </rPh>
    <phoneticPr fontId="5"/>
  </si>
  <si>
    <t>屋外給水設備工事</t>
    <rPh sb="0" eb="6">
      <t>オクガイキュウスイセツビ</t>
    </rPh>
    <rPh sb="6" eb="8">
      <t>コウジ</t>
    </rPh>
    <phoneticPr fontId="5"/>
  </si>
  <si>
    <t>PE　電気融着継手</t>
    <rPh sb="3" eb="7">
      <t>デンキユウチャク</t>
    </rPh>
    <rPh sb="7" eb="9">
      <t>ツギテ</t>
    </rPh>
    <phoneticPr fontId="11"/>
  </si>
  <si>
    <t>地中埋設　50A</t>
    <rPh sb="0" eb="4">
      <t>チチュウマイセツ</t>
    </rPh>
    <phoneticPr fontId="11"/>
  </si>
  <si>
    <t>〃</t>
    <phoneticPr fontId="11"/>
  </si>
  <si>
    <t>地中埋設　40A</t>
    <rPh sb="0" eb="4">
      <t>チチュウマイセツ</t>
    </rPh>
    <phoneticPr fontId="11"/>
  </si>
  <si>
    <t>地中埋設　25A</t>
    <rPh sb="0" eb="4">
      <t>チチュウマイセツ</t>
    </rPh>
    <phoneticPr fontId="11"/>
  </si>
  <si>
    <t>地中埋設　20A</t>
    <rPh sb="0" eb="4">
      <t>チチュウマイセツ</t>
    </rPh>
    <phoneticPr fontId="11"/>
  </si>
  <si>
    <t>SGP-VD</t>
    <phoneticPr fontId="11"/>
  </si>
  <si>
    <t>屋内一般　25A</t>
    <rPh sb="0" eb="4">
      <t>オクナイイッパン</t>
    </rPh>
    <phoneticPr fontId="11"/>
  </si>
  <si>
    <t>屋内一般　20A</t>
    <rPh sb="0" eb="4">
      <t>オクナイイッパン</t>
    </rPh>
    <phoneticPr fontId="11"/>
  </si>
  <si>
    <t>埋設用仕切弁</t>
    <rPh sb="0" eb="3">
      <t>マイセツヨウ</t>
    </rPh>
    <rPh sb="3" eb="6">
      <t>シキリベン</t>
    </rPh>
    <phoneticPr fontId="11"/>
  </si>
  <si>
    <t>JIS10K　50A</t>
    <phoneticPr fontId="11"/>
  </si>
  <si>
    <t>JIS10K　40A</t>
    <phoneticPr fontId="11"/>
  </si>
  <si>
    <t>JIS10K　25A</t>
    <phoneticPr fontId="11"/>
  </si>
  <si>
    <t>JIS10K　20A</t>
    <phoneticPr fontId="11"/>
  </si>
  <si>
    <t>弁桝</t>
    <rPh sb="0" eb="2">
      <t>ベンマス</t>
    </rPh>
    <phoneticPr fontId="11"/>
  </si>
  <si>
    <t>VC-3</t>
    <phoneticPr fontId="11"/>
  </si>
  <si>
    <t>VC-1</t>
    <phoneticPr fontId="11"/>
  </si>
  <si>
    <t>VC-P</t>
    <phoneticPr fontId="11"/>
  </si>
  <si>
    <t>ｻﾄﾞﾙ分水栓</t>
    <rPh sb="4" eb="7">
      <t>ブンスイセン</t>
    </rPh>
    <phoneticPr fontId="11"/>
  </si>
  <si>
    <t>75A×50A</t>
    <phoneticPr fontId="11"/>
  </si>
  <si>
    <t>量水器</t>
    <rPh sb="0" eb="3">
      <t>リョウスイキ</t>
    </rPh>
    <phoneticPr fontId="11"/>
  </si>
  <si>
    <t>40mm　手間のみ</t>
    <rPh sb="5" eb="7">
      <t>テマ</t>
    </rPh>
    <phoneticPr fontId="11"/>
  </si>
  <si>
    <t>25mm　再取付</t>
    <rPh sb="5" eb="8">
      <t>サイトリツケ</t>
    </rPh>
    <phoneticPr fontId="11"/>
  </si>
  <si>
    <t>ﾘﾝｸﾞﾊﾞﾙﾌﾞ</t>
    <phoneticPr fontId="11"/>
  </si>
  <si>
    <t>40A</t>
    <phoneticPr fontId="11"/>
  </si>
  <si>
    <t>量水器ﾎﾞｯｸｽ</t>
    <rPh sb="0" eb="3">
      <t>リョウスイキ</t>
    </rPh>
    <phoneticPr fontId="11"/>
  </si>
  <si>
    <t>40mm</t>
    <phoneticPr fontId="11"/>
  </si>
  <si>
    <t>25mm</t>
    <phoneticPr fontId="11"/>
  </si>
  <si>
    <t>Y型ｽﾄﾚｰﾅｰ</t>
    <rPh sb="1" eb="2">
      <t>ガタ</t>
    </rPh>
    <phoneticPr fontId="11"/>
  </si>
  <si>
    <t>25A</t>
    <phoneticPr fontId="11"/>
  </si>
  <si>
    <t>減圧弁</t>
    <rPh sb="0" eb="3">
      <t>ゲンアツベン</t>
    </rPh>
    <phoneticPr fontId="11"/>
  </si>
  <si>
    <t>CV</t>
    <phoneticPr fontId="11"/>
  </si>
  <si>
    <t>BAV</t>
    <phoneticPr fontId="11"/>
  </si>
  <si>
    <t>ｶﾑﾛｯｸ</t>
    <phoneticPr fontId="11"/>
  </si>
  <si>
    <t>めねじ　25A</t>
    <phoneticPr fontId="11"/>
  </si>
  <si>
    <t>ﾀﾞｽﾄｷｬｯﾌﾟ</t>
    <phoneticPr fontId="11"/>
  </si>
  <si>
    <t>ﾎｰｽｼｬﾝｸｱﾀﾞﾌﾟﾀｰ</t>
    <phoneticPr fontId="11"/>
  </si>
  <si>
    <t>ﾎｰｽ</t>
    <phoneticPr fontId="11"/>
  </si>
  <si>
    <t>5.0ｍ</t>
    <phoneticPr fontId="11"/>
  </si>
  <si>
    <t>ﾎｰｽﾊﾞﾝﾄﾞ</t>
    <phoneticPr fontId="11"/>
  </si>
  <si>
    <t>SUS</t>
    <phoneticPr fontId="11"/>
  </si>
  <si>
    <t>埋設標</t>
    <rPh sb="0" eb="3">
      <t>マイセツヒョウ</t>
    </rPh>
    <phoneticPr fontId="11"/>
  </si>
  <si>
    <t>土工事</t>
    <rPh sb="0" eb="3">
      <t>ドコウジ</t>
    </rPh>
    <phoneticPr fontId="11"/>
  </si>
  <si>
    <t>斫り補修</t>
    <rPh sb="0" eb="1">
      <t>ハツ</t>
    </rPh>
    <rPh sb="2" eb="4">
      <t>ホシュウ</t>
    </rPh>
    <phoneticPr fontId="11"/>
  </si>
  <si>
    <t>既設管接続</t>
    <rPh sb="0" eb="5">
      <t>キセツカンセツゾク</t>
    </rPh>
    <phoneticPr fontId="11"/>
  </si>
  <si>
    <t>別紙明細-4</t>
    <rPh sb="0" eb="4">
      <t>ベッシメイサイ</t>
    </rPh>
    <phoneticPr fontId="11"/>
  </si>
  <si>
    <t>保温工事</t>
    <rPh sb="0" eb="4">
      <t>ホオンコウジ</t>
    </rPh>
    <phoneticPr fontId="11"/>
  </si>
  <si>
    <t>別紙明細-5</t>
    <rPh sb="0" eb="4">
      <t>ベッシメイサイ</t>
    </rPh>
    <phoneticPr fontId="11"/>
  </si>
  <si>
    <t>小計</t>
    <rPh sb="0" eb="2">
      <t>ショウケイ</t>
    </rPh>
    <phoneticPr fontId="11"/>
  </si>
  <si>
    <t>屋内給水設備工事</t>
    <rPh sb="0" eb="6">
      <t>オクナイキュウスイセツビ</t>
    </rPh>
    <rPh sb="6" eb="8">
      <t>コウジ</t>
    </rPh>
    <phoneticPr fontId="5"/>
  </si>
  <si>
    <t>SGP-VB</t>
    <phoneticPr fontId="11"/>
  </si>
  <si>
    <t>機械室便所　40A</t>
    <rPh sb="0" eb="5">
      <t>キカイシツベンジョ</t>
    </rPh>
    <phoneticPr fontId="11"/>
  </si>
  <si>
    <t>機械室便所　25A</t>
    <rPh sb="0" eb="5">
      <t>キカイシツベンジョ</t>
    </rPh>
    <phoneticPr fontId="11"/>
  </si>
  <si>
    <t>機械室便所　20A</t>
    <rPh sb="0" eb="5">
      <t>キカイシツベンジョ</t>
    </rPh>
    <phoneticPr fontId="11"/>
  </si>
  <si>
    <t>機械室便所　15A</t>
    <rPh sb="0" eb="5">
      <t>キカイシツベンジョ</t>
    </rPh>
    <phoneticPr fontId="11"/>
  </si>
  <si>
    <t>GV</t>
    <phoneticPr fontId="11"/>
  </si>
  <si>
    <t>15A</t>
    <phoneticPr fontId="11"/>
  </si>
  <si>
    <t>別紙明細-6</t>
    <rPh sb="0" eb="4">
      <t>ベッシメイサイ</t>
    </rPh>
    <phoneticPr fontId="11"/>
  </si>
  <si>
    <t>別紙明細-7</t>
    <rPh sb="0" eb="4">
      <t>ベッシメイサイ</t>
    </rPh>
    <phoneticPr fontId="11"/>
  </si>
  <si>
    <t>ｽﾘｰﾌﾞ工事費</t>
    <rPh sb="5" eb="8">
      <t>コウジヒ</t>
    </rPh>
    <phoneticPr fontId="11"/>
  </si>
  <si>
    <t>別紙明細-8</t>
    <rPh sb="0" eb="4">
      <t>ベッシメイサイ</t>
    </rPh>
    <phoneticPr fontId="11"/>
  </si>
  <si>
    <t>屋外排水設備工事</t>
    <rPh sb="0" eb="6">
      <t>オクガイハイスイセツビ</t>
    </rPh>
    <rPh sb="6" eb="8">
      <t>コウジ</t>
    </rPh>
    <phoneticPr fontId="5"/>
  </si>
  <si>
    <t>地中埋設用ｽﾃﾝﾚｽ製　ﾊﾟｲﾌﾟ流入式</t>
    <rPh sb="0" eb="4">
      <t>チチュウマイセツ</t>
    </rPh>
    <rPh sb="4" eb="5">
      <t>ヨウ</t>
    </rPh>
    <rPh sb="10" eb="11">
      <t>セイ</t>
    </rPh>
    <rPh sb="17" eb="20">
      <t>リュウニュウシキ</t>
    </rPh>
    <phoneticPr fontId="11"/>
  </si>
  <si>
    <t>GT-1　ｸﾞﾘｰｽﾄﾗｯﾌﾟ</t>
    <phoneticPr fontId="11"/>
  </si>
  <si>
    <t>ﾊﾞｹｯﾄ、蓋、嵩上げ、ﾊﾞｹｯﾄﾌｯｸ</t>
    <rPh sb="6" eb="7">
      <t>フタ</t>
    </rPh>
    <rPh sb="8" eb="10">
      <t>カサア</t>
    </rPh>
    <phoneticPr fontId="11"/>
  </si>
  <si>
    <t>ｸﾞﾘｰｽﾄﾗｯﾌﾟ用保護ｺﾝｸﾘｰﾄ工事</t>
    <rPh sb="10" eb="11">
      <t>ヨウ</t>
    </rPh>
    <rPh sb="11" eb="13">
      <t>ホゴ</t>
    </rPh>
    <rPh sb="19" eb="21">
      <t>コウジ</t>
    </rPh>
    <phoneticPr fontId="11"/>
  </si>
  <si>
    <t>別紙明細-9</t>
    <rPh sb="0" eb="4">
      <t>ベッシメイサイ</t>
    </rPh>
    <phoneticPr fontId="11"/>
  </si>
  <si>
    <t>VU</t>
    <phoneticPr fontId="11"/>
  </si>
  <si>
    <t>地中埋設　150A</t>
    <rPh sb="0" eb="4">
      <t>チチュウマイセツ</t>
    </rPh>
    <phoneticPr fontId="11"/>
  </si>
  <si>
    <t>VP</t>
    <phoneticPr fontId="11"/>
  </si>
  <si>
    <t>地中埋設　100A</t>
    <rPh sb="0" eb="4">
      <t>チチュウマイセツ</t>
    </rPh>
    <phoneticPr fontId="11"/>
  </si>
  <si>
    <t>自在支管</t>
    <rPh sb="0" eb="2">
      <t>ジザイ</t>
    </rPh>
    <rPh sb="2" eb="4">
      <t>シカン</t>
    </rPh>
    <phoneticPr fontId="11"/>
  </si>
  <si>
    <t>HP管用　200A×150A</t>
    <rPh sb="2" eb="4">
      <t>カンヨウ</t>
    </rPh>
    <phoneticPr fontId="11"/>
  </si>
  <si>
    <t>排水桝</t>
    <rPh sb="0" eb="3">
      <t>ハイスイマス</t>
    </rPh>
    <phoneticPr fontId="11"/>
  </si>
  <si>
    <t>別紙明細-10</t>
    <rPh sb="0" eb="4">
      <t>ベッシメイサイ</t>
    </rPh>
    <phoneticPr fontId="11"/>
  </si>
  <si>
    <t>別紙明細-11</t>
    <rPh sb="0" eb="4">
      <t>ベッシメイサイ</t>
    </rPh>
    <phoneticPr fontId="11"/>
  </si>
  <si>
    <t>土留め工事</t>
    <rPh sb="0" eb="2">
      <t>ドド</t>
    </rPh>
    <rPh sb="3" eb="5">
      <t>コウジ</t>
    </rPh>
    <phoneticPr fontId="11"/>
  </si>
  <si>
    <t>別紙明細-12</t>
    <rPh sb="0" eb="4">
      <t>ベッシメイサイ</t>
    </rPh>
    <phoneticPr fontId="11"/>
  </si>
  <si>
    <t>屋内排水設備工事</t>
    <rPh sb="0" eb="2">
      <t>オクナイ</t>
    </rPh>
    <rPh sb="2" eb="6">
      <t>ハイスイセツビ</t>
    </rPh>
    <rPh sb="6" eb="8">
      <t>コウジ</t>
    </rPh>
    <phoneticPr fontId="5"/>
  </si>
  <si>
    <t>機械室便所　100A</t>
    <rPh sb="0" eb="5">
      <t>キカイシツベンジョ</t>
    </rPh>
    <phoneticPr fontId="11"/>
  </si>
  <si>
    <t>機械室便所　75A</t>
    <rPh sb="0" eb="5">
      <t>キカイシツベンジョ</t>
    </rPh>
    <phoneticPr fontId="11"/>
  </si>
  <si>
    <t>機械室便所　65A</t>
    <rPh sb="0" eb="5">
      <t>キカイシツベンジョ</t>
    </rPh>
    <phoneticPr fontId="11"/>
  </si>
  <si>
    <t>機械室便所　50A</t>
    <rPh sb="0" eb="5">
      <t>キカイシツベンジョ</t>
    </rPh>
    <phoneticPr fontId="11"/>
  </si>
  <si>
    <t>屋内一般　100A</t>
    <rPh sb="0" eb="4">
      <t>オクナイイッパン</t>
    </rPh>
    <phoneticPr fontId="11"/>
  </si>
  <si>
    <t>屋内一般　75A</t>
    <rPh sb="0" eb="4">
      <t>オクナイイッパン</t>
    </rPh>
    <phoneticPr fontId="11"/>
  </si>
  <si>
    <t>屋内一般　50A</t>
    <rPh sb="0" eb="4">
      <t>オクナイイッパン</t>
    </rPh>
    <phoneticPr fontId="11"/>
  </si>
  <si>
    <t>屋内一般　40A</t>
    <rPh sb="0" eb="4">
      <t>オクナイイッパン</t>
    </rPh>
    <phoneticPr fontId="11"/>
  </si>
  <si>
    <t>HTVP</t>
    <phoneticPr fontId="11"/>
  </si>
  <si>
    <t>VP通気</t>
    <rPh sb="2" eb="4">
      <t>ツウキ</t>
    </rPh>
    <phoneticPr fontId="11"/>
  </si>
  <si>
    <t>床上掃除口</t>
    <rPh sb="0" eb="5">
      <t>ユカウエソウジコウ</t>
    </rPh>
    <phoneticPr fontId="11"/>
  </si>
  <si>
    <t>COA　100A</t>
    <phoneticPr fontId="11"/>
  </si>
  <si>
    <t>COA　80A</t>
    <phoneticPr fontId="11"/>
  </si>
  <si>
    <t>COA　65A</t>
    <phoneticPr fontId="11"/>
  </si>
  <si>
    <t>COA　50A</t>
    <phoneticPr fontId="11"/>
  </si>
  <si>
    <t>床下掃除口</t>
    <rPh sb="0" eb="2">
      <t>ユカシタ</t>
    </rPh>
    <rPh sb="2" eb="5">
      <t>ソウジコウ</t>
    </rPh>
    <phoneticPr fontId="11"/>
  </si>
  <si>
    <t>CO　100A</t>
    <phoneticPr fontId="11"/>
  </si>
  <si>
    <t>CO　50A</t>
    <phoneticPr fontId="11"/>
  </si>
  <si>
    <t>間接排水口</t>
    <rPh sb="0" eb="5">
      <t>カンセツハイスイコウ</t>
    </rPh>
    <phoneticPr fontId="11"/>
  </si>
  <si>
    <t>ﾄﾗｯﾌﾟ付間接排水口</t>
    <rPh sb="5" eb="6">
      <t>ツキ</t>
    </rPh>
    <rPh sb="6" eb="11">
      <t>カンセツハイスイコウ</t>
    </rPh>
    <phoneticPr fontId="11"/>
  </si>
  <si>
    <t>防臭逆止弁</t>
    <rPh sb="0" eb="5">
      <t>ボウシュウギャクシベン</t>
    </rPh>
    <phoneticPr fontId="11"/>
  </si>
  <si>
    <t>100A</t>
    <phoneticPr fontId="11"/>
  </si>
  <si>
    <t>ｺﾝｸﾘｰﾄ流し用排水ﾄﾗｯﾌﾟ</t>
    <rPh sb="6" eb="7">
      <t>ナガ</t>
    </rPh>
    <rPh sb="8" eb="9">
      <t>ヨウ</t>
    </rPh>
    <rPh sb="9" eb="11">
      <t>ハイスイ</t>
    </rPh>
    <phoneticPr fontId="11"/>
  </si>
  <si>
    <t>50A</t>
    <phoneticPr fontId="11"/>
  </si>
  <si>
    <t>排水目皿</t>
    <rPh sb="0" eb="4">
      <t>ハイスイメザラ</t>
    </rPh>
    <phoneticPr fontId="11"/>
  </si>
  <si>
    <t>D　50A</t>
    <phoneticPr fontId="11"/>
  </si>
  <si>
    <t>通気金物</t>
    <rPh sb="0" eb="4">
      <t>ツウキカナモノ</t>
    </rPh>
    <phoneticPr fontId="11"/>
  </si>
  <si>
    <t>別紙明細-13</t>
    <rPh sb="0" eb="4">
      <t>ベッシメイサイ</t>
    </rPh>
    <phoneticPr fontId="11"/>
  </si>
  <si>
    <t>別紙明細-14</t>
    <rPh sb="0" eb="4">
      <t>ベッシメイサイ</t>
    </rPh>
    <phoneticPr fontId="11"/>
  </si>
  <si>
    <t>洋風大便器（一般用・床排水）</t>
    <rPh sb="0" eb="5">
      <t>ヨウフウダイベンキ</t>
    </rPh>
    <rPh sb="6" eb="8">
      <t>イッパン</t>
    </rPh>
    <rPh sb="8" eb="9">
      <t>ヨウ</t>
    </rPh>
    <rPh sb="10" eb="13">
      <t>ユカハイスイ</t>
    </rPh>
    <phoneticPr fontId="11"/>
  </si>
  <si>
    <t>LT式、温水洗浄便座、紙巻器</t>
    <rPh sb="2" eb="3">
      <t>シキ</t>
    </rPh>
    <rPh sb="4" eb="10">
      <t>オンスイセンジョウベンザ</t>
    </rPh>
    <rPh sb="11" eb="14">
      <t>カミマキキ</t>
    </rPh>
    <phoneticPr fontId="11"/>
  </si>
  <si>
    <t>洋風大便器（一般用・壁排水）</t>
    <rPh sb="0" eb="5">
      <t>ヨウフウダイベンキ</t>
    </rPh>
    <rPh sb="6" eb="8">
      <t>イッパン</t>
    </rPh>
    <rPh sb="8" eb="9">
      <t>ヨウ</t>
    </rPh>
    <rPh sb="10" eb="11">
      <t>カベ</t>
    </rPh>
    <rPh sb="11" eb="13">
      <t>ハイスイ</t>
    </rPh>
    <phoneticPr fontId="11"/>
  </si>
  <si>
    <t>洋風大便器（多目的用）</t>
    <rPh sb="0" eb="5">
      <t>ヨウフウダイベンキ</t>
    </rPh>
    <rPh sb="6" eb="10">
      <t>タモクテキヨウ</t>
    </rPh>
    <phoneticPr fontId="11"/>
  </si>
  <si>
    <t>幼児用大便器（1-2歳児）</t>
    <rPh sb="0" eb="6">
      <t>ヨウジヨウダイベンキ</t>
    </rPh>
    <rPh sb="10" eb="12">
      <t>サイジ</t>
    </rPh>
    <phoneticPr fontId="11"/>
  </si>
  <si>
    <t>LT式、暖房便座、腰掛便器用手すり</t>
    <rPh sb="2" eb="3">
      <t>シキ</t>
    </rPh>
    <rPh sb="4" eb="8">
      <t>ダンボウベンザ</t>
    </rPh>
    <rPh sb="9" eb="11">
      <t>コシカケ</t>
    </rPh>
    <rPh sb="11" eb="14">
      <t>ベンキヨウ</t>
    </rPh>
    <rPh sb="14" eb="15">
      <t>テ</t>
    </rPh>
    <phoneticPr fontId="11"/>
  </si>
  <si>
    <t>幼児用大便器（3-5歳児）</t>
    <rPh sb="0" eb="6">
      <t>ヨウジヨウダイベンキ</t>
    </rPh>
    <rPh sb="10" eb="12">
      <t>サイジ</t>
    </rPh>
    <phoneticPr fontId="11"/>
  </si>
  <si>
    <t>LT式、暖房便座、I型手すり、紙巻器</t>
    <rPh sb="2" eb="3">
      <t>シキ</t>
    </rPh>
    <rPh sb="4" eb="8">
      <t>ダンボウベンザ</t>
    </rPh>
    <rPh sb="10" eb="11">
      <t>ガタ</t>
    </rPh>
    <rPh sb="11" eb="12">
      <t>テ</t>
    </rPh>
    <rPh sb="15" eb="18">
      <t>カミマキキ</t>
    </rPh>
    <phoneticPr fontId="11"/>
  </si>
  <si>
    <t>小便器</t>
    <rPh sb="0" eb="3">
      <t>ショウベンキ</t>
    </rPh>
    <phoneticPr fontId="11"/>
  </si>
  <si>
    <t>壁掛低ﾘｯﾌﾟ、自動FV</t>
    <rPh sb="0" eb="2">
      <t>カベカ</t>
    </rPh>
    <rPh sb="2" eb="3">
      <t>テイ</t>
    </rPh>
    <rPh sb="8" eb="10">
      <t>ジドウ</t>
    </rPh>
    <phoneticPr fontId="11"/>
  </si>
  <si>
    <t>幼児用小便器</t>
    <rPh sb="0" eb="3">
      <t>ヨウジヨウ</t>
    </rPh>
    <rPh sb="3" eb="6">
      <t>ショウベンキ</t>
    </rPh>
    <phoneticPr fontId="11"/>
  </si>
  <si>
    <t>壁掛、ｸﾞﾘｯﾌﾟ付、幼児用FV</t>
    <rPh sb="0" eb="2">
      <t>カベカ</t>
    </rPh>
    <rPh sb="9" eb="10">
      <t>ツ</t>
    </rPh>
    <rPh sb="11" eb="14">
      <t>ヨウジヨウ</t>
    </rPh>
    <phoneticPr fontId="11"/>
  </si>
  <si>
    <t>汚物流しﾊﾟｯｸ</t>
    <rPh sb="0" eb="3">
      <t>オブツナガ</t>
    </rPh>
    <phoneticPr fontId="11"/>
  </si>
  <si>
    <t>LT式、水栓付、洗浄ｽｲｯﾁ</t>
    <rPh sb="2" eb="3">
      <t>シキ</t>
    </rPh>
    <rPh sb="4" eb="6">
      <t>スイセン</t>
    </rPh>
    <rPh sb="6" eb="7">
      <t>ツキ</t>
    </rPh>
    <rPh sb="8" eb="10">
      <t>センジョウ</t>
    </rPh>
    <phoneticPr fontId="11"/>
  </si>
  <si>
    <t>ｵｽﾄﾒｲﾄ</t>
    <phoneticPr fontId="11"/>
  </si>
  <si>
    <t>ｺﾝﾊﾟｸﾄｵｽﾄﾒｲﾄﾊﾟｯｸ、電気温水器付</t>
    <rPh sb="17" eb="22">
      <t>デンキオンスイキ</t>
    </rPh>
    <rPh sb="22" eb="23">
      <t>ツキ</t>
    </rPh>
    <phoneticPr fontId="11"/>
  </si>
  <si>
    <t>手すり</t>
    <rPh sb="0" eb="1">
      <t>テ</t>
    </rPh>
    <phoneticPr fontId="11"/>
  </si>
  <si>
    <t>L型　樹脂被覆　D:230mm/250mm</t>
    <rPh sb="1" eb="2">
      <t>ガタ</t>
    </rPh>
    <rPh sb="3" eb="7">
      <t>ジュシヒフク</t>
    </rPh>
    <phoneticPr fontId="11"/>
  </si>
  <si>
    <t>L型　樹脂被覆　D:120mm</t>
    <rPh sb="1" eb="2">
      <t>ガタ</t>
    </rPh>
    <rPh sb="3" eb="7">
      <t>ジュシヒフク</t>
    </rPh>
    <phoneticPr fontId="11"/>
  </si>
  <si>
    <t>跳ね上げ　樹脂被覆　ﾛｯｸ付</t>
    <rPh sb="0" eb="1">
      <t>ハ</t>
    </rPh>
    <rPh sb="2" eb="3">
      <t>ア</t>
    </rPh>
    <rPh sb="5" eb="9">
      <t>ジュシヒフク</t>
    </rPh>
    <rPh sb="13" eb="14">
      <t>ツキ</t>
    </rPh>
    <phoneticPr fontId="11"/>
  </si>
  <si>
    <t>小便器用　樹脂被覆</t>
    <rPh sb="0" eb="4">
      <t>ショウベンキヨウ</t>
    </rPh>
    <rPh sb="5" eb="9">
      <t>ジュシヒフク</t>
    </rPh>
    <phoneticPr fontId="11"/>
  </si>
  <si>
    <t>掃除流し</t>
    <rPh sb="0" eb="3">
      <t>ソウジナガ</t>
    </rPh>
    <phoneticPr fontId="11"/>
  </si>
  <si>
    <t>ﾏﾙﾁｼﾝｸ　立水栓</t>
    <rPh sb="7" eb="10">
      <t>リッスイセン</t>
    </rPh>
    <phoneticPr fontId="11"/>
  </si>
  <si>
    <t>化粧鏡</t>
    <rPh sb="0" eb="3">
      <t>ケショウカガミ</t>
    </rPh>
    <phoneticPr fontId="11"/>
  </si>
  <si>
    <t>耐食　600*900</t>
    <rPh sb="0" eb="2">
      <t>タイショク</t>
    </rPh>
    <phoneticPr fontId="11"/>
  </si>
  <si>
    <t>耐食　450*600</t>
    <rPh sb="0" eb="2">
      <t>タイショク</t>
    </rPh>
    <phoneticPr fontId="11"/>
  </si>
  <si>
    <t>洗面器</t>
    <rPh sb="0" eb="3">
      <t>センメンキ</t>
    </rPh>
    <phoneticPr fontId="11"/>
  </si>
  <si>
    <t>ｶｳﾝﾀｰ一体型、自動水栓</t>
    <rPh sb="5" eb="8">
      <t>イッタイガタ</t>
    </rPh>
    <rPh sb="9" eb="13">
      <t>ジドウスイセン</t>
    </rPh>
    <phoneticPr fontId="11"/>
  </si>
  <si>
    <t>壁掛洗面器、自動水栓</t>
    <rPh sb="0" eb="2">
      <t>カベカ</t>
    </rPh>
    <rPh sb="2" eb="5">
      <t>センメンキ</t>
    </rPh>
    <rPh sb="6" eb="10">
      <t>ジドウスイセン</t>
    </rPh>
    <phoneticPr fontId="11"/>
  </si>
  <si>
    <t>ｱﾝﾀﾞｰｶｳﾝﾀｰ式、自動水栓</t>
    <rPh sb="10" eb="11">
      <t>シキ</t>
    </rPh>
    <rPh sb="12" eb="16">
      <t>ジドウスイセン</t>
    </rPh>
    <phoneticPr fontId="11"/>
  </si>
  <si>
    <t>ｶｳﾝﾀｰﾎﾞｳﾙ一体ﾀｲﾌﾟ、自動水栓</t>
    <rPh sb="9" eb="11">
      <t>イッタイ</t>
    </rPh>
    <rPh sb="16" eb="20">
      <t>ジドウスイセン</t>
    </rPh>
    <phoneticPr fontId="11"/>
  </si>
  <si>
    <t>手洗器</t>
    <rPh sb="0" eb="3">
      <t>テアライキ</t>
    </rPh>
    <phoneticPr fontId="11"/>
  </si>
  <si>
    <t>壁掛手洗器、自動水栓</t>
    <rPh sb="0" eb="2">
      <t>カベカ</t>
    </rPh>
    <rPh sb="2" eb="5">
      <t>テアライキ</t>
    </rPh>
    <rPh sb="6" eb="10">
      <t>ジドウスイセン</t>
    </rPh>
    <phoneticPr fontId="11"/>
  </si>
  <si>
    <t>埋込手洗器、自動水栓</t>
    <rPh sb="0" eb="2">
      <t>ウメコミ</t>
    </rPh>
    <rPh sb="2" eb="5">
      <t>テアライキ</t>
    </rPh>
    <rPh sb="6" eb="10">
      <t>ジドウスイセン</t>
    </rPh>
    <phoneticPr fontId="11"/>
  </si>
  <si>
    <t>幼児用ﾊﾞｽ</t>
    <rPh sb="0" eb="3">
      <t>ヨウジヨウ</t>
    </rPh>
    <phoneticPr fontId="11"/>
  </si>
  <si>
    <t>2槽式、Sﾄﾗｯﾌﾟ排水金具付</t>
    <rPh sb="1" eb="3">
      <t>ソウシキ</t>
    </rPh>
    <rPh sb="10" eb="12">
      <t>ハイスイ</t>
    </rPh>
    <rPh sb="12" eb="14">
      <t>カナグ</t>
    </rPh>
    <rPh sb="14" eb="15">
      <t>ツキ</t>
    </rPh>
    <phoneticPr fontId="11"/>
  </si>
  <si>
    <t>幼児用ｼｬﾜｰﾊﾟﾝ</t>
    <rPh sb="0" eb="3">
      <t>ヨウジヨウ</t>
    </rPh>
    <phoneticPr fontId="11"/>
  </si>
  <si>
    <t>水栓金具・手すり付</t>
    <rPh sb="0" eb="2">
      <t>スイセン</t>
    </rPh>
    <rPh sb="2" eb="4">
      <t>カナグ</t>
    </rPh>
    <rPh sb="5" eb="6">
      <t>テ</t>
    </rPh>
    <rPh sb="8" eb="9">
      <t>ツ</t>
    </rPh>
    <phoneticPr fontId="11"/>
  </si>
  <si>
    <t>ﾍﾞﾋﾞｰｼｰﾄ</t>
    <phoneticPr fontId="11"/>
  </si>
  <si>
    <t>縦型</t>
    <rPh sb="0" eb="2">
      <t>タテガタ</t>
    </rPh>
    <phoneticPr fontId="11"/>
  </si>
  <si>
    <t>横型</t>
    <rPh sb="0" eb="2">
      <t>ヨコガタ</t>
    </rPh>
    <phoneticPr fontId="11"/>
  </si>
  <si>
    <t>ﾍﾞﾋﾞｰﾁｪｱ</t>
    <phoneticPr fontId="11"/>
  </si>
  <si>
    <t>平面設置ﾀｲﾌﾟ</t>
    <rPh sb="0" eb="4">
      <t>ヘイメンセッチ</t>
    </rPh>
    <phoneticPr fontId="11"/>
  </si>
  <si>
    <t>着替え台</t>
    <rPh sb="0" eb="2">
      <t>キガ</t>
    </rPh>
    <rPh sb="3" eb="4">
      <t>ダイ</t>
    </rPh>
    <phoneticPr fontId="11"/>
  </si>
  <si>
    <t>収納式　樹脂製</t>
    <rPh sb="0" eb="3">
      <t>シュウノウシキ</t>
    </rPh>
    <rPh sb="4" eb="7">
      <t>ジュシセイ</t>
    </rPh>
    <phoneticPr fontId="11"/>
  </si>
  <si>
    <t>洗濯機ﾊﾟﾝ</t>
    <rPh sb="0" eb="3">
      <t>センタクキ</t>
    </rPh>
    <phoneticPr fontId="11"/>
  </si>
  <si>
    <t>740*640、横引ﾄﾗｯﾌﾟ、洗濯機用水栓</t>
    <rPh sb="8" eb="10">
      <t>ヨコビ</t>
    </rPh>
    <rPh sb="16" eb="22">
      <t>センタクキヨウスイセン</t>
    </rPh>
    <phoneticPr fontId="11"/>
  </si>
  <si>
    <t>混合水栓</t>
    <rPh sb="0" eb="4">
      <t>コンゴウスイセン</t>
    </rPh>
    <phoneticPr fontId="11"/>
  </si>
  <si>
    <t>ｼﾝｸﾞﾙﾚﾊﾞｰ(ﾊﾝﾄﾞｼｬﾜｰ・吐水切替)</t>
    <rPh sb="19" eb="23">
      <t>トスイキリカエ</t>
    </rPh>
    <phoneticPr fontId="11"/>
  </si>
  <si>
    <t>ｼﾝｸﾞﾙﾚﾊﾞｰ（吐水切替）</t>
    <rPh sb="10" eb="14">
      <t>トスイキリカエ</t>
    </rPh>
    <phoneticPr fontId="11"/>
  </si>
  <si>
    <t>熱湯用水栓</t>
    <rPh sb="0" eb="3">
      <t>ネットウヨウ</t>
    </rPh>
    <rPh sb="3" eb="5">
      <t>スイセン</t>
    </rPh>
    <phoneticPr fontId="11"/>
  </si>
  <si>
    <t>立水栓（飲料熱湯用）</t>
    <rPh sb="0" eb="3">
      <t>リッスイセン</t>
    </rPh>
    <rPh sb="4" eb="6">
      <t>インリョウ</t>
    </rPh>
    <rPh sb="6" eb="9">
      <t>ネットウヨウ</t>
    </rPh>
    <phoneticPr fontId="11"/>
  </si>
  <si>
    <t>電気温水器</t>
    <rPh sb="0" eb="5">
      <t>デンキオンスイキ</t>
    </rPh>
    <phoneticPr fontId="11"/>
  </si>
  <si>
    <t>貯湯量12L　台下設置</t>
    <rPh sb="0" eb="2">
      <t>チョトウ</t>
    </rPh>
    <rPh sb="2" eb="3">
      <t>リョウ</t>
    </rPh>
    <rPh sb="7" eb="9">
      <t>ダイシタ</t>
    </rPh>
    <rPh sb="9" eb="11">
      <t>セッチ</t>
    </rPh>
    <phoneticPr fontId="11"/>
  </si>
  <si>
    <t>ﾊﾝﾄﾞﾄﾞﾗｲﾔｰ</t>
    <phoneticPr fontId="11"/>
  </si>
  <si>
    <t>両面高速ﾀｲﾌﾟ、ﾋｰﾀｰ</t>
    <rPh sb="0" eb="2">
      <t>リョウメン</t>
    </rPh>
    <rPh sb="2" eb="4">
      <t>コウソク</t>
    </rPh>
    <phoneticPr fontId="11"/>
  </si>
  <si>
    <t>単水栓</t>
    <rPh sb="0" eb="3">
      <t>タンスイセン</t>
    </rPh>
    <phoneticPr fontId="11"/>
  </si>
  <si>
    <t>吐水口回転式、三角ﾊﾝﾄﾞﾙ</t>
    <rPh sb="0" eb="6">
      <t>トスイコウカイテンシキ</t>
    </rPh>
    <rPh sb="7" eb="9">
      <t>サンカク</t>
    </rPh>
    <phoneticPr fontId="11"/>
  </si>
  <si>
    <t>吐水口回転式、ﾚﾊﾞｰﾊﾝﾄﾞﾙ</t>
    <rPh sb="0" eb="6">
      <t>トスイコウカイテンシキ</t>
    </rPh>
    <phoneticPr fontId="11"/>
  </si>
  <si>
    <t>水栓柱</t>
    <rPh sb="0" eb="3">
      <t>スイセンチュウ</t>
    </rPh>
    <phoneticPr fontId="11"/>
  </si>
  <si>
    <t>合成樹脂製</t>
    <rPh sb="0" eb="5">
      <t>ゴウセイジュシセイ</t>
    </rPh>
    <phoneticPr fontId="11"/>
  </si>
  <si>
    <t>水栓ﾊﾟﾝ</t>
    <rPh sb="0" eb="2">
      <t>スイセン</t>
    </rPh>
    <phoneticPr fontId="11"/>
  </si>
  <si>
    <t>便座除菌用ディスペンサー</t>
    <rPh sb="0" eb="2">
      <t>ベンザ</t>
    </rPh>
    <rPh sb="2" eb="5">
      <t>ジョキンヨウ</t>
    </rPh>
    <phoneticPr fontId="11"/>
  </si>
  <si>
    <t>丸形鏡</t>
    <rPh sb="0" eb="2">
      <t>マルガタ</t>
    </rPh>
    <rPh sb="2" eb="3">
      <t>カガミ</t>
    </rPh>
    <phoneticPr fontId="11"/>
  </si>
  <si>
    <t>φ600／φ500</t>
    <phoneticPr fontId="11"/>
  </si>
  <si>
    <t>熱源HP*1台、貯湯ﾀﾝｸ*3台連結</t>
    <rPh sb="0" eb="2">
      <t>ネツゲン</t>
    </rPh>
    <rPh sb="6" eb="7">
      <t>ダイ</t>
    </rPh>
    <rPh sb="8" eb="10">
      <t>チョトウ</t>
    </rPh>
    <rPh sb="15" eb="16">
      <t>ダイ</t>
    </rPh>
    <rPh sb="16" eb="18">
      <t>レンケツ</t>
    </rPh>
    <phoneticPr fontId="11"/>
  </si>
  <si>
    <t>NWH-1　小型業務用自然冷媒HP給湯器</t>
    <rPh sb="6" eb="8">
      <t>コガタ</t>
    </rPh>
    <rPh sb="8" eb="11">
      <t>ギョウムヨウ</t>
    </rPh>
    <rPh sb="11" eb="15">
      <t>シゼンレイバイ</t>
    </rPh>
    <rPh sb="17" eb="20">
      <t>キュウトウキ</t>
    </rPh>
    <phoneticPr fontId="11"/>
  </si>
  <si>
    <t>ﾘﾓｺﾝ、ﾘﾓｺﾝｺｰﾄﾞ、転倒防止金具</t>
    <rPh sb="14" eb="18">
      <t>テントウボウシ</t>
    </rPh>
    <rPh sb="18" eb="20">
      <t>カナグ</t>
    </rPh>
    <phoneticPr fontId="11"/>
  </si>
  <si>
    <t>ｽﾃﾝﾚｽ製渦巻ﾗｲﾝﾎﾟﾝﾌﾟ　屋外用</t>
    <rPh sb="5" eb="6">
      <t>セイ</t>
    </rPh>
    <rPh sb="6" eb="8">
      <t>ウズマキ</t>
    </rPh>
    <rPh sb="17" eb="20">
      <t>オクガイヨウ</t>
    </rPh>
    <phoneticPr fontId="11"/>
  </si>
  <si>
    <t>PHW-1　給湯用循環ﾎﾟﾝﾌﾟ</t>
    <rPh sb="6" eb="9">
      <t>キュウトウヨウ</t>
    </rPh>
    <rPh sb="9" eb="11">
      <t>ジュンカン</t>
    </rPh>
    <phoneticPr fontId="11"/>
  </si>
  <si>
    <t>20A×11.5L/min×3.5m</t>
    <phoneticPr fontId="11"/>
  </si>
  <si>
    <t>TEX-1　膨張ﾀﾝｸ</t>
    <rPh sb="6" eb="8">
      <t>ボウチョウ</t>
    </rPh>
    <phoneticPr fontId="11"/>
  </si>
  <si>
    <t>密閉式膨張ﾀﾝｸ　ｽﾃﾝﾚｽ製　70L</t>
    <rPh sb="0" eb="3">
      <t>ミッペイシキ</t>
    </rPh>
    <rPh sb="3" eb="5">
      <t>ボウチョウ</t>
    </rPh>
    <rPh sb="14" eb="15">
      <t>セイ</t>
    </rPh>
    <phoneticPr fontId="11"/>
  </si>
  <si>
    <t>給湯設備</t>
    <rPh sb="0" eb="4">
      <t>キュウトウセツビ</t>
    </rPh>
    <phoneticPr fontId="11"/>
  </si>
  <si>
    <t>屋外架空　25A</t>
    <rPh sb="0" eb="2">
      <t>オクガイ</t>
    </rPh>
    <rPh sb="2" eb="4">
      <t>カクウ</t>
    </rPh>
    <phoneticPr fontId="11"/>
  </si>
  <si>
    <t>屋外架空　20A</t>
    <rPh sb="0" eb="2">
      <t>オクガイ</t>
    </rPh>
    <rPh sb="2" eb="4">
      <t>カクウ</t>
    </rPh>
    <phoneticPr fontId="11"/>
  </si>
  <si>
    <t>VPﾄﾞﾚﾝ管</t>
    <rPh sb="6" eb="7">
      <t>カン</t>
    </rPh>
    <phoneticPr fontId="11"/>
  </si>
  <si>
    <t>屋内一般25A</t>
    <rPh sb="0" eb="4">
      <t>オクナイイッパン</t>
    </rPh>
    <phoneticPr fontId="11"/>
  </si>
  <si>
    <t>20A</t>
    <phoneticPr fontId="11"/>
  </si>
  <si>
    <t>配管用防虫網</t>
    <rPh sb="0" eb="3">
      <t>ハイカンヨウ</t>
    </rPh>
    <rPh sb="3" eb="6">
      <t>ボウチュウアミ</t>
    </rPh>
    <phoneticPr fontId="11"/>
  </si>
  <si>
    <t>ﾐｷｼﾝｸﾞﾊﾞﾙﾌﾞ</t>
    <phoneticPr fontId="11"/>
  </si>
  <si>
    <t>ｴｱ抜き弁</t>
    <rPh sb="2" eb="3">
      <t>ヌ</t>
    </rPh>
    <rPh sb="4" eb="5">
      <t>ベン</t>
    </rPh>
    <phoneticPr fontId="11"/>
  </si>
  <si>
    <t>温度開閉弁</t>
    <rPh sb="0" eb="5">
      <t>オンドカイヘイベン</t>
    </rPh>
    <phoneticPr fontId="11"/>
  </si>
  <si>
    <t>逃し弁</t>
    <rPh sb="0" eb="1">
      <t>ノガ</t>
    </rPh>
    <rPh sb="2" eb="3">
      <t>ベン</t>
    </rPh>
    <phoneticPr fontId="11"/>
  </si>
  <si>
    <t>保温・塗装工事</t>
    <rPh sb="0" eb="2">
      <t>ホオン</t>
    </rPh>
    <rPh sb="3" eb="7">
      <t>トソウコウジ</t>
    </rPh>
    <phoneticPr fontId="11"/>
  </si>
  <si>
    <t>別紙明細-15</t>
    <rPh sb="0" eb="4">
      <t>ベッシメイサイ</t>
    </rPh>
    <phoneticPr fontId="11"/>
  </si>
  <si>
    <t>配線工事</t>
    <rPh sb="0" eb="4">
      <t>ハイセンコウジ</t>
    </rPh>
    <phoneticPr fontId="11"/>
  </si>
  <si>
    <t>別紙明細-16</t>
    <rPh sb="0" eb="4">
      <t>ベッシメイサイ</t>
    </rPh>
    <phoneticPr fontId="11"/>
  </si>
  <si>
    <t>区画貫通処理</t>
    <rPh sb="0" eb="6">
      <t>クカクカンツウショリ</t>
    </rPh>
    <phoneticPr fontId="11"/>
  </si>
  <si>
    <t>別紙明細-17</t>
    <rPh sb="0" eb="4">
      <t>ベッシメイサイ</t>
    </rPh>
    <phoneticPr fontId="11"/>
  </si>
  <si>
    <t>別紙明細-18</t>
    <rPh sb="0" eb="4">
      <t>ベッシメイサイ</t>
    </rPh>
    <phoneticPr fontId="11"/>
  </si>
  <si>
    <t>電気式床暖房</t>
    <rPh sb="0" eb="3">
      <t>デンキシキ</t>
    </rPh>
    <rPh sb="3" eb="6">
      <t>ユカダンボウ</t>
    </rPh>
    <phoneticPr fontId="11"/>
  </si>
  <si>
    <t>材料費</t>
    <rPh sb="0" eb="3">
      <t>ザイリョウヒ</t>
    </rPh>
    <phoneticPr fontId="11"/>
  </si>
  <si>
    <t>工事費</t>
    <rPh sb="0" eb="3">
      <t>コウジヒ</t>
    </rPh>
    <phoneticPr fontId="11"/>
  </si>
  <si>
    <t>PFS-1　ﾊﾟｯｹｰｼﾞ型消火設備</t>
    <rPh sb="13" eb="14">
      <t>ガタ</t>
    </rPh>
    <rPh sb="14" eb="18">
      <t>ショウカセツビ</t>
    </rPh>
    <phoneticPr fontId="11"/>
  </si>
  <si>
    <t>Ⅰ型（露出型）消防認定品</t>
    <rPh sb="1" eb="2">
      <t>ガタ</t>
    </rPh>
    <rPh sb="3" eb="6">
      <t>ロシュツガタ</t>
    </rPh>
    <rPh sb="7" eb="9">
      <t>ショウボウ</t>
    </rPh>
    <rPh sb="9" eb="12">
      <t>ニンテイヒン</t>
    </rPh>
    <phoneticPr fontId="11"/>
  </si>
  <si>
    <t>天ｶｾ1方向　ﾂｲﾝ　C:10.0ｋｗ</t>
    <rPh sb="0" eb="1">
      <t>テン</t>
    </rPh>
    <rPh sb="4" eb="6">
      <t>ホウコウ</t>
    </rPh>
    <phoneticPr fontId="11"/>
  </si>
  <si>
    <t>PAC-1　空冷HPﾊﾟｯｹｰｼﾞｴｱｺﾝ</t>
    <rPh sb="6" eb="8">
      <t>クウレイ</t>
    </rPh>
    <phoneticPr fontId="11"/>
  </si>
  <si>
    <t>ﾄﾞﾚﾝｱｯﾌﾟ、ﾜｲﾔｰﾄﾞﾘﾓｺﾝ</t>
    <phoneticPr fontId="11"/>
  </si>
  <si>
    <t>天ｶｾ2方向　ｼﾝｸﾞﾙ　C:12.5ｋｗ</t>
    <rPh sb="0" eb="1">
      <t>テン</t>
    </rPh>
    <rPh sb="4" eb="6">
      <t>ホウコウ</t>
    </rPh>
    <phoneticPr fontId="11"/>
  </si>
  <si>
    <t>PAC-2　空冷HPﾊﾟｯｹｰｼﾞｴｱｺﾝ</t>
    <rPh sb="6" eb="8">
      <t>クウレイ</t>
    </rPh>
    <phoneticPr fontId="11"/>
  </si>
  <si>
    <t>昇降ﾊﾟﾈﾙ、ﾄﾞﾚﾝｱｯﾌﾟ、ﾜｲﾔｰﾄﾞﾘﾓｺﾝ</t>
    <rPh sb="0" eb="2">
      <t>ショウコウ</t>
    </rPh>
    <phoneticPr fontId="11"/>
  </si>
  <si>
    <t>天ｶｾ4方向　ｼﾝｸﾞﾙ　C:7.1ｋｗ</t>
    <rPh sb="0" eb="1">
      <t>テン</t>
    </rPh>
    <rPh sb="4" eb="6">
      <t>ホウコウ</t>
    </rPh>
    <phoneticPr fontId="11"/>
  </si>
  <si>
    <t>PAC-3　空冷HPﾊﾟｯｹｰｼﾞｴｱｺﾝ</t>
    <rPh sb="6" eb="8">
      <t>クウレイ</t>
    </rPh>
    <phoneticPr fontId="11"/>
  </si>
  <si>
    <t>天ｶｾ1方向　ﾂｲﾝ　C:12.5ｋｗ</t>
    <rPh sb="0" eb="1">
      <t>テン</t>
    </rPh>
    <rPh sb="4" eb="6">
      <t>ホウコウ</t>
    </rPh>
    <phoneticPr fontId="11"/>
  </si>
  <si>
    <t>PAC-4　空冷HPﾊﾟｯｹｰｼﾞｴｱｺﾝ</t>
    <rPh sb="6" eb="8">
      <t>クウレイ</t>
    </rPh>
    <phoneticPr fontId="11"/>
  </si>
  <si>
    <t>天ｶｾ1方向　ｼﾝｸﾞﾙ　C:5.0ｋｗ</t>
    <rPh sb="0" eb="1">
      <t>テン</t>
    </rPh>
    <rPh sb="4" eb="6">
      <t>ホウコウ</t>
    </rPh>
    <phoneticPr fontId="11"/>
  </si>
  <si>
    <t>PAC-5　空冷HPﾊﾟｯｹｰｼﾞｴｱｺﾝ</t>
    <rPh sb="6" eb="8">
      <t>クウレイ</t>
    </rPh>
    <phoneticPr fontId="11"/>
  </si>
  <si>
    <t>天ｶｾ4方向　ﾂｲﾝ　C:20.0ｋｗ</t>
    <rPh sb="0" eb="1">
      <t>テン</t>
    </rPh>
    <rPh sb="4" eb="6">
      <t>ホウコウ</t>
    </rPh>
    <phoneticPr fontId="11"/>
  </si>
  <si>
    <t>PAC-6　空冷HPﾊﾟｯｹｰｼﾞｴｱｺﾝ</t>
    <rPh sb="6" eb="8">
      <t>クウレイ</t>
    </rPh>
    <phoneticPr fontId="11"/>
  </si>
  <si>
    <t>昇降ﾊﾟﾈﾙ、分ﾀﾞｸﾄ、吹出ﾕﾆｯﾄ</t>
    <rPh sb="0" eb="2">
      <t>ショウコウ</t>
    </rPh>
    <rPh sb="7" eb="8">
      <t>ブン</t>
    </rPh>
    <rPh sb="13" eb="15">
      <t>フキダシ</t>
    </rPh>
    <phoneticPr fontId="11"/>
  </si>
  <si>
    <t>天ｶｾ1方向　ﾄﾘﾌﾟﾙ　C:20.0ｋｗ</t>
    <rPh sb="0" eb="1">
      <t>テン</t>
    </rPh>
    <rPh sb="4" eb="6">
      <t>ホウコウ</t>
    </rPh>
    <phoneticPr fontId="11"/>
  </si>
  <si>
    <t>PAC-7　空冷HPﾊﾟｯｹｰｼﾞｴｱｺﾝ</t>
    <rPh sb="6" eb="8">
      <t>クウレイ</t>
    </rPh>
    <phoneticPr fontId="11"/>
  </si>
  <si>
    <t>厨房用天吊形　ｼﾝｸﾞﾙ　C:12.5ｋｗ</t>
    <rPh sb="0" eb="3">
      <t>チュウボウヨウ</t>
    </rPh>
    <rPh sb="3" eb="5">
      <t>テンツリ</t>
    </rPh>
    <rPh sb="5" eb="6">
      <t>カタ</t>
    </rPh>
    <phoneticPr fontId="11"/>
  </si>
  <si>
    <t>PAC-8　空冷HPﾊﾟｯｹｰｼﾞｴｱｺﾝ</t>
    <rPh sb="6" eb="8">
      <t>クウレイ</t>
    </rPh>
    <phoneticPr fontId="11"/>
  </si>
  <si>
    <t>天井ﾋﾞﾙﾄｲﾝ　ｼﾝｸﾞﾙ　C:7.1ｋｗ</t>
    <rPh sb="0" eb="2">
      <t>テンジョウ</t>
    </rPh>
    <phoneticPr fontId="11"/>
  </si>
  <si>
    <t>PAC-9　空冷HPﾊﾟｯｹｰｼﾞｴｱｺﾝ</t>
    <rPh sb="6" eb="8">
      <t>クウレイ</t>
    </rPh>
    <phoneticPr fontId="11"/>
  </si>
  <si>
    <t>ﾄﾞﾚﾝｱｯﾌﾟ、ﾜｲﾔｰﾄﾞﾘﾓｺﾝ、吹出ﾕﾆｯﾄ</t>
    <rPh sb="20" eb="22">
      <t>フキダシ</t>
    </rPh>
    <phoneticPr fontId="11"/>
  </si>
  <si>
    <t>天ｶｾ1方向　C:2.2ｋｗ</t>
    <rPh sb="0" eb="1">
      <t>テン</t>
    </rPh>
    <rPh sb="4" eb="6">
      <t>ホウコウ</t>
    </rPh>
    <phoneticPr fontId="11"/>
  </si>
  <si>
    <t>HAC-1　ﾊｳｼﾞﾝｸﾞｴｱｺﾝ</t>
    <phoneticPr fontId="11"/>
  </si>
  <si>
    <t>天ｶｾ1方向　C:2.5ｋｗ</t>
    <rPh sb="0" eb="1">
      <t>テン</t>
    </rPh>
    <rPh sb="4" eb="6">
      <t>ホウコウ</t>
    </rPh>
    <phoneticPr fontId="11"/>
  </si>
  <si>
    <t>HAC-2　ﾊｳｼﾞﾝｸﾞｴｱｺﾝ</t>
  </si>
  <si>
    <t>天ｶｾ1方向　C:2.8ｋｗ</t>
    <rPh sb="0" eb="1">
      <t>テン</t>
    </rPh>
    <rPh sb="4" eb="6">
      <t>ホウコウ</t>
    </rPh>
    <phoneticPr fontId="11"/>
  </si>
  <si>
    <t>HAC-3　ﾊｳｼﾞﾝｸﾞｴｱｺﾝ</t>
  </si>
  <si>
    <t>MAC-1　空冷HPﾋﾞﾙ用ﾏﾙﾁｴｱｺﾝ</t>
    <rPh sb="6" eb="8">
      <t>クウレイ</t>
    </rPh>
    <rPh sb="13" eb="14">
      <t>ヨウ</t>
    </rPh>
    <phoneticPr fontId="11"/>
  </si>
  <si>
    <t>室外機　C:20.0ｋｗ</t>
    <rPh sb="0" eb="3">
      <t>シツガイキ</t>
    </rPh>
    <phoneticPr fontId="11"/>
  </si>
  <si>
    <t>天ｶｾ2方向　C:9.0ｋｗ</t>
    <rPh sb="0" eb="1">
      <t>テン</t>
    </rPh>
    <rPh sb="4" eb="6">
      <t>ホウコウ</t>
    </rPh>
    <phoneticPr fontId="11"/>
  </si>
  <si>
    <t>MAC-1-1　空冷HPﾋﾞﾙ用ﾏﾙﾁｴｱｺﾝ</t>
    <rPh sb="8" eb="10">
      <t>クウレイ</t>
    </rPh>
    <rPh sb="15" eb="16">
      <t>ヨウ</t>
    </rPh>
    <phoneticPr fontId="11"/>
  </si>
  <si>
    <t>昇降ﾊﾟﾈﾙ、ﾄﾞﾚﾝｱｯﾌﾟ</t>
    <rPh sb="0" eb="2">
      <t>ショウコウ</t>
    </rPh>
    <phoneticPr fontId="11"/>
  </si>
  <si>
    <t>天ｶｾ1方向　C:5.6ｋｗ</t>
    <rPh sb="0" eb="1">
      <t>テン</t>
    </rPh>
    <rPh sb="4" eb="6">
      <t>ホウコウ</t>
    </rPh>
    <phoneticPr fontId="11"/>
  </si>
  <si>
    <t>MAC-1-2　空冷HPﾋﾞﾙ用ﾏﾙﾁｴｱｺﾝ</t>
    <rPh sb="8" eb="10">
      <t>クウレイ</t>
    </rPh>
    <rPh sb="15" eb="16">
      <t>ヨウ</t>
    </rPh>
    <phoneticPr fontId="11"/>
  </si>
  <si>
    <t>ﾄﾞﾚﾝｱｯﾌﾟ</t>
    <phoneticPr fontId="11"/>
  </si>
  <si>
    <t>MAC-1-3　空冷HPﾋﾞﾙ用ﾏﾙﾁｴｱｺﾝ</t>
    <rPh sb="8" eb="10">
      <t>クウレイ</t>
    </rPh>
    <rPh sb="15" eb="16">
      <t>ヨウ</t>
    </rPh>
    <phoneticPr fontId="11"/>
  </si>
  <si>
    <t>MAC-1-4　空冷HPﾋﾞﾙ用ﾏﾙﾁｴｱｺﾝ</t>
    <rPh sb="8" eb="10">
      <t>クウレイ</t>
    </rPh>
    <rPh sb="15" eb="16">
      <t>ヨウ</t>
    </rPh>
    <phoneticPr fontId="11"/>
  </si>
  <si>
    <t>R　ﾜｲﾔｰﾄﾞﾘﾓｺﾝ</t>
    <phoneticPr fontId="11"/>
  </si>
  <si>
    <t>MAC系統</t>
    <rPh sb="3" eb="5">
      <t>ケイトウ</t>
    </rPh>
    <phoneticPr fontId="11"/>
  </si>
  <si>
    <t>CR　集中ﾘﾓｺﾝ</t>
    <rPh sb="3" eb="5">
      <t>シュウチュウ</t>
    </rPh>
    <phoneticPr fontId="11"/>
  </si>
  <si>
    <t>ﾀｯﾁﾊﾟﾈﾙ</t>
    <phoneticPr fontId="11"/>
  </si>
  <si>
    <t>DC　ﾃﾞﾏﾝﾄﾞｺﾝﾄﾛｰﾗｰ</t>
    <phoneticPr fontId="11"/>
  </si>
  <si>
    <t>ﾃﾞﾏﾝﾄﾞ監視・制御/警報</t>
    <rPh sb="6" eb="8">
      <t>カンシ</t>
    </rPh>
    <rPh sb="9" eb="11">
      <t>セイギョ</t>
    </rPh>
    <rPh sb="12" eb="14">
      <t>ケイホウ</t>
    </rPh>
    <phoneticPr fontId="11"/>
  </si>
  <si>
    <t>冷媒用断熱材被覆銅管</t>
    <rPh sb="0" eb="3">
      <t>レイバイヨウ</t>
    </rPh>
    <rPh sb="3" eb="6">
      <t>ダンネツザイ</t>
    </rPh>
    <rPh sb="6" eb="10">
      <t>ヒフクドウカン</t>
    </rPh>
    <phoneticPr fontId="11"/>
  </si>
  <si>
    <t>液管　9.5φ</t>
    <rPh sb="0" eb="2">
      <t>エキカン</t>
    </rPh>
    <phoneticPr fontId="11"/>
  </si>
  <si>
    <t>液管　6.4φ</t>
    <rPh sb="0" eb="2">
      <t>エキカン</t>
    </rPh>
    <phoneticPr fontId="11"/>
  </si>
  <si>
    <t>ｶﾞｽ管　25.4φ</t>
    <rPh sb="3" eb="4">
      <t>カン</t>
    </rPh>
    <phoneticPr fontId="11"/>
  </si>
  <si>
    <t>ｶﾞｽ管　22.2φ</t>
    <rPh sb="3" eb="4">
      <t>カン</t>
    </rPh>
    <phoneticPr fontId="11"/>
  </si>
  <si>
    <t>ｶﾞｽ管　19.1φ</t>
    <rPh sb="3" eb="4">
      <t>カン</t>
    </rPh>
    <phoneticPr fontId="11"/>
  </si>
  <si>
    <t>ｶﾞｽ管　15.9φ</t>
    <rPh sb="3" eb="4">
      <t>カン</t>
    </rPh>
    <phoneticPr fontId="11"/>
  </si>
  <si>
    <t>ｶﾞｽ管　12.7φ</t>
    <rPh sb="3" eb="4">
      <t>カン</t>
    </rPh>
    <phoneticPr fontId="11"/>
  </si>
  <si>
    <t>ｶﾞｽ管　9.5φ</t>
    <rPh sb="3" eb="4">
      <t>カン</t>
    </rPh>
    <phoneticPr fontId="11"/>
  </si>
  <si>
    <t>屋内一般　30A</t>
    <rPh sb="0" eb="4">
      <t>オクナイイッパン</t>
    </rPh>
    <phoneticPr fontId="11"/>
  </si>
  <si>
    <t>掃除口</t>
    <rPh sb="0" eb="3">
      <t>ソウジコウ</t>
    </rPh>
    <phoneticPr fontId="11"/>
  </si>
  <si>
    <t>CO　40A</t>
    <phoneticPr fontId="11"/>
  </si>
  <si>
    <t>CO　30A</t>
    <phoneticPr fontId="11"/>
  </si>
  <si>
    <t>CO　25A</t>
    <phoneticPr fontId="11"/>
  </si>
  <si>
    <t>縦管用ﾄﾞﾚﾝﾄﾗｯﾌﾟ</t>
    <rPh sb="0" eb="1">
      <t>タテ</t>
    </rPh>
    <rPh sb="1" eb="2">
      <t>カン</t>
    </rPh>
    <rPh sb="2" eb="3">
      <t>ヨウ</t>
    </rPh>
    <phoneticPr fontId="11"/>
  </si>
  <si>
    <t>別紙明細-19</t>
    <rPh sb="0" eb="4">
      <t>ベッシメイサイ</t>
    </rPh>
    <phoneticPr fontId="11"/>
  </si>
  <si>
    <t>別紙明細-20</t>
    <rPh sb="0" eb="4">
      <t>ベッシメイサイ</t>
    </rPh>
    <phoneticPr fontId="11"/>
  </si>
  <si>
    <t>別紙明細-21</t>
    <rPh sb="0" eb="4">
      <t>ベッシメイサイ</t>
    </rPh>
    <phoneticPr fontId="11"/>
  </si>
  <si>
    <t>別紙明細-22</t>
    <rPh sb="0" eb="4">
      <t>ベッシメイサイ</t>
    </rPh>
    <phoneticPr fontId="11"/>
  </si>
  <si>
    <t>ｽﾊﾟｲﾗﾙﾀﾞｸﾄ</t>
    <phoneticPr fontId="11"/>
  </si>
  <si>
    <t>亜鉛鉄板製　φ200</t>
    <rPh sb="0" eb="4">
      <t>アエンテッパン</t>
    </rPh>
    <rPh sb="4" eb="5">
      <t>セイ</t>
    </rPh>
    <phoneticPr fontId="11"/>
  </si>
  <si>
    <t>亜鉛鉄板製　φ150</t>
    <rPh sb="0" eb="5">
      <t>アエンテッパンセイ</t>
    </rPh>
    <phoneticPr fontId="11"/>
  </si>
  <si>
    <t>吹出口ﾕﾆｯﾄ</t>
    <rPh sb="0" eb="3">
      <t>フキダシクチ</t>
    </rPh>
    <phoneticPr fontId="11"/>
  </si>
  <si>
    <t>φ200　付属品</t>
    <rPh sb="5" eb="8">
      <t>フゾクヒン</t>
    </rPh>
    <phoneticPr fontId="11"/>
  </si>
  <si>
    <t>φ150　付属品</t>
    <rPh sb="5" eb="8">
      <t>フゾクヒン</t>
    </rPh>
    <phoneticPr fontId="11"/>
  </si>
  <si>
    <t>FD</t>
    <phoneticPr fontId="11"/>
  </si>
  <si>
    <t>φ150</t>
    <phoneticPr fontId="11"/>
  </si>
  <si>
    <t>保温工事</t>
    <rPh sb="0" eb="2">
      <t>ホオン</t>
    </rPh>
    <rPh sb="2" eb="4">
      <t>コウジ</t>
    </rPh>
    <phoneticPr fontId="11"/>
  </si>
  <si>
    <t>別紙明細-23</t>
    <rPh sb="0" eb="4">
      <t>ベッシメイサイ</t>
    </rPh>
    <phoneticPr fontId="11"/>
  </si>
  <si>
    <t>天井埋込形　DCﾏｲｺﾝ　CO2ｾﾝｻｰ</t>
    <rPh sb="0" eb="4">
      <t>テンジョウウメコミ</t>
    </rPh>
    <rPh sb="4" eb="5">
      <t>カタ</t>
    </rPh>
    <phoneticPr fontId="11"/>
  </si>
  <si>
    <t>HEU-1　全熱交換器ﾕﾆｯﾄ</t>
    <rPh sb="6" eb="11">
      <t>ゼンネツコウカンキ</t>
    </rPh>
    <phoneticPr fontId="11"/>
  </si>
  <si>
    <t>150φ×240m3/h　ｸﾞﾘﾙ、深型ﾌｰﾄﾞ</t>
    <rPh sb="18" eb="20">
      <t>フカガタ</t>
    </rPh>
    <phoneticPr fontId="11"/>
  </si>
  <si>
    <t>HEU-2　全熱交換器ﾕﾆｯﾄ</t>
    <rPh sb="6" eb="11">
      <t>ゼンネツコウカンキ</t>
    </rPh>
    <phoneticPr fontId="11"/>
  </si>
  <si>
    <t>150φ×280ﾝ3/h　ｸﾞﾘﾙ　深型ﾌｰﾄﾞ</t>
    <rPh sb="18" eb="20">
      <t>フカガタ</t>
    </rPh>
    <phoneticPr fontId="11"/>
  </si>
  <si>
    <t>HEU-3　全熱交換器ﾕﾆｯﾄ</t>
    <rPh sb="6" eb="11">
      <t>ゼンネツコウカンキ</t>
    </rPh>
    <phoneticPr fontId="11"/>
  </si>
  <si>
    <t>200φ×500m3/h　ｸﾞﾘﾙ、深型ﾌｰﾄﾞ</t>
    <rPh sb="18" eb="20">
      <t>フカガタ</t>
    </rPh>
    <phoneticPr fontId="11"/>
  </si>
  <si>
    <t>HEU-4　全熱交換器ﾕﾆｯﾄ</t>
    <rPh sb="6" eb="11">
      <t>ゼンネツコウカンキ</t>
    </rPh>
    <phoneticPr fontId="11"/>
  </si>
  <si>
    <t>200φ×650m3/h　ｸﾞﾘﾙ、深型ﾌｰﾄﾞ</t>
    <rPh sb="18" eb="20">
      <t>フカガタ</t>
    </rPh>
    <phoneticPr fontId="11"/>
  </si>
  <si>
    <t>HEU-5　全熱交換器ﾕﾆｯﾄ</t>
    <rPh sb="6" eb="11">
      <t>ゼンネツコウカンキ</t>
    </rPh>
    <phoneticPr fontId="11"/>
  </si>
  <si>
    <t>100φ×150m3/h　ｸﾞﾘﾙ、深型ﾌｰﾄﾞ</t>
    <rPh sb="18" eb="20">
      <t>フカガタ</t>
    </rPh>
    <phoneticPr fontId="11"/>
  </si>
  <si>
    <t>厨房用</t>
    <rPh sb="0" eb="3">
      <t>チュウボウヨウ</t>
    </rPh>
    <phoneticPr fontId="11"/>
  </si>
  <si>
    <t>EF-1　ｽﾄﾚｰﾄｼﾛｯｺﾌｧﾝ</t>
    <phoneticPr fontId="11"/>
  </si>
  <si>
    <t>300φ×2500m3/h　深型ﾌｰﾄﾞ</t>
    <rPh sb="14" eb="16">
      <t>フカガタ</t>
    </rPh>
    <phoneticPr fontId="11"/>
  </si>
  <si>
    <t>EF-2　ｽﾄﾚｰﾄｼﾛｯｺﾌｧﾝ</t>
  </si>
  <si>
    <t>200φ×1000m3/h　深型ﾌｰﾄﾞ</t>
    <rPh sb="14" eb="16">
      <t>フカガタ</t>
    </rPh>
    <phoneticPr fontId="11"/>
  </si>
  <si>
    <t>低騒音形ｽﾃﾝﾚｽﾀｲﾌﾟ　厨房用</t>
    <rPh sb="0" eb="4">
      <t>テイソウオンガタ</t>
    </rPh>
    <rPh sb="14" eb="17">
      <t>チュウボウヨウ</t>
    </rPh>
    <phoneticPr fontId="11"/>
  </si>
  <si>
    <t>EF-3　有圧換気扇</t>
    <rPh sb="5" eb="10">
      <t>ユウアツカンキセン</t>
    </rPh>
    <phoneticPr fontId="11"/>
  </si>
  <si>
    <t>40cm×3660m3/h　ｳｪｻﾞｰｶﾊﾞｰ</t>
    <phoneticPr fontId="11"/>
  </si>
  <si>
    <t>DCﾌﾞﾗｼﾚｽ</t>
    <phoneticPr fontId="11"/>
  </si>
  <si>
    <t>VF-1　天井換気扇</t>
    <rPh sb="5" eb="10">
      <t>テンジョウカンキセン</t>
    </rPh>
    <phoneticPr fontId="11"/>
  </si>
  <si>
    <t>100φ×150m3/h　深型ﾌｰﾄﾞ</t>
    <rPh sb="13" eb="15">
      <t>フカガタ</t>
    </rPh>
    <phoneticPr fontId="11"/>
  </si>
  <si>
    <t>VF-2　天井換気扇</t>
    <rPh sb="5" eb="10">
      <t>テンジョウカンキセン</t>
    </rPh>
    <phoneticPr fontId="11"/>
  </si>
  <si>
    <t>100φ×100m3/h　深型ﾌｰﾄﾞ</t>
    <rPh sb="13" eb="15">
      <t>フカガタ</t>
    </rPh>
    <phoneticPr fontId="11"/>
  </si>
  <si>
    <t>VF-3　天井換気扇</t>
    <rPh sb="5" eb="10">
      <t>テンジョウカンキセン</t>
    </rPh>
    <phoneticPr fontId="11"/>
  </si>
  <si>
    <t>150φ×250m3/h　深型ﾌｰﾄﾞ</t>
    <rPh sb="13" eb="15">
      <t>フカガタ</t>
    </rPh>
    <phoneticPr fontId="11"/>
  </si>
  <si>
    <t>VF-4　天井換気扇</t>
    <rPh sb="5" eb="10">
      <t>テンジョウカンキセン</t>
    </rPh>
    <phoneticPr fontId="11"/>
  </si>
  <si>
    <t>VF-5　天井換気扇</t>
    <rPh sb="5" eb="10">
      <t>テンジョウカンキセン</t>
    </rPh>
    <phoneticPr fontId="11"/>
  </si>
  <si>
    <t>100φ×50m3/h　深型ﾌｰﾄﾞ</t>
    <rPh sb="12" eb="14">
      <t>フカガタ</t>
    </rPh>
    <phoneticPr fontId="11"/>
  </si>
  <si>
    <t>VF-6　天井換気扇</t>
    <rPh sb="5" eb="10">
      <t>テンジョウカンキセン</t>
    </rPh>
    <phoneticPr fontId="11"/>
  </si>
  <si>
    <t>100φ×60m3/h　深型ﾌｰﾄﾞ</t>
    <rPh sb="12" eb="14">
      <t>フカガタ</t>
    </rPh>
    <phoneticPr fontId="11"/>
  </si>
  <si>
    <t>VF-7　天井換気扇</t>
    <rPh sb="5" eb="10">
      <t>テンジョウカンキセン</t>
    </rPh>
    <phoneticPr fontId="11"/>
  </si>
  <si>
    <t>VF-8　天井換気扇</t>
    <rPh sb="5" eb="10">
      <t>テンジョウカンキセン</t>
    </rPh>
    <phoneticPr fontId="11"/>
  </si>
  <si>
    <t>VF-9　中間取付形ﾀﾞｸﾄﾌｧﾝ</t>
    <rPh sb="5" eb="9">
      <t>チュウカントリツケ</t>
    </rPh>
    <rPh sb="9" eb="10">
      <t>カタ</t>
    </rPh>
    <phoneticPr fontId="11"/>
  </si>
  <si>
    <t>100φ×170m3/h　深型ﾌｰﾄﾞ</t>
    <rPh sb="13" eb="15">
      <t>フカガタ</t>
    </rPh>
    <phoneticPr fontId="11"/>
  </si>
  <si>
    <t>ﾈｯﾄﾌｨﾙﾀｰ付　ﾌﾟﾗｽﾁｯｸ製</t>
    <rPh sb="8" eb="9">
      <t>ツキ</t>
    </rPh>
    <rPh sb="17" eb="18">
      <t>セイ</t>
    </rPh>
    <phoneticPr fontId="11"/>
  </si>
  <si>
    <t>OA-1　給気ｸﾞﾘﾙ</t>
    <rPh sb="5" eb="7">
      <t>キュウキ</t>
    </rPh>
    <phoneticPr fontId="11"/>
  </si>
  <si>
    <t>230*230　深型ﾌｰﾄﾞ</t>
    <rPh sb="8" eb="10">
      <t>フカガタ</t>
    </rPh>
    <phoneticPr fontId="11"/>
  </si>
  <si>
    <t>OA-2　給気ｸﾞﾘﾙ</t>
    <rPh sb="5" eb="7">
      <t>キュウキ</t>
    </rPh>
    <phoneticPr fontId="11"/>
  </si>
  <si>
    <t>170*170　深型ﾌｰﾄﾞ</t>
    <rPh sb="8" eb="10">
      <t>フカガタ</t>
    </rPh>
    <phoneticPr fontId="11"/>
  </si>
  <si>
    <t>VC-1　ﾍﾞﾝﾄﾞｷｬｯﾌﾟ</t>
    <phoneticPr fontId="11"/>
  </si>
  <si>
    <t>深型ﾌｰﾄﾞ150φ　SUS焼付塗装</t>
    <rPh sb="0" eb="2">
      <t>フカガタ</t>
    </rPh>
    <rPh sb="14" eb="16">
      <t>ヤキツケ</t>
    </rPh>
    <rPh sb="16" eb="18">
      <t>トソウ</t>
    </rPh>
    <phoneticPr fontId="11"/>
  </si>
  <si>
    <t>VC-2　ﾍﾞﾝﾄﾞｷｬｯﾌﾟ</t>
    <phoneticPr fontId="11"/>
  </si>
  <si>
    <t>深型ﾌｰﾄﾞ100φ　SUS焼付塗装</t>
    <rPh sb="0" eb="2">
      <t>フカガタ</t>
    </rPh>
    <rPh sb="14" eb="16">
      <t>ヤキツケ</t>
    </rPh>
    <rPh sb="16" eb="18">
      <t>トソウ</t>
    </rPh>
    <phoneticPr fontId="11"/>
  </si>
  <si>
    <t>ｺﾝﾄﾛｰﾙｽｲｯﾁ</t>
    <phoneticPr fontId="11"/>
  </si>
  <si>
    <t>EF-1用</t>
    <rPh sb="4" eb="5">
      <t>ヨウ</t>
    </rPh>
    <phoneticPr fontId="11"/>
  </si>
  <si>
    <t>ﾌｧﾝｲﾝﾊﾞｰﾀｰ</t>
    <phoneticPr fontId="11"/>
  </si>
  <si>
    <t>EF-2用</t>
    <rPh sb="4" eb="5">
      <t>ヨウ</t>
    </rPh>
    <phoneticPr fontId="11"/>
  </si>
  <si>
    <t>EF-3用　</t>
    <rPh sb="4" eb="5">
      <t>ヨウ</t>
    </rPh>
    <phoneticPr fontId="11"/>
  </si>
  <si>
    <t>24時間換気強弱ｽｲｯﾁ</t>
    <rPh sb="2" eb="4">
      <t>ジカン</t>
    </rPh>
    <rPh sb="4" eb="6">
      <t>カンキ</t>
    </rPh>
    <rPh sb="6" eb="8">
      <t>キョウジャク</t>
    </rPh>
    <phoneticPr fontId="11"/>
  </si>
  <si>
    <t>湿度ｽｲｯﾁ</t>
    <rPh sb="0" eb="2">
      <t>シツド</t>
    </rPh>
    <phoneticPr fontId="11"/>
  </si>
  <si>
    <t>VF-9用</t>
    <rPh sb="4" eb="5">
      <t>ヨウ</t>
    </rPh>
    <phoneticPr fontId="11"/>
  </si>
  <si>
    <t>ｽﾊﾟｲﾗﾙﾀﾞｸﾄ　亜鉛鉄板製</t>
    <rPh sb="11" eb="16">
      <t>アエンテッパンセイ</t>
    </rPh>
    <phoneticPr fontId="11"/>
  </si>
  <si>
    <t>φ350</t>
    <phoneticPr fontId="11"/>
  </si>
  <si>
    <t>φ250</t>
    <phoneticPr fontId="11"/>
  </si>
  <si>
    <t>φ200</t>
    <phoneticPr fontId="11"/>
  </si>
  <si>
    <t>φ175</t>
    <phoneticPr fontId="11"/>
  </si>
  <si>
    <t>φ100</t>
    <phoneticPr fontId="11"/>
  </si>
  <si>
    <t>VUﾀﾞｸﾄ</t>
    <phoneticPr fontId="11"/>
  </si>
  <si>
    <t>矩形ﾀﾞｸﾄ</t>
    <rPh sb="0" eb="2">
      <t>クケイ</t>
    </rPh>
    <phoneticPr fontId="11"/>
  </si>
  <si>
    <t>板厚0.6ｔ</t>
    <rPh sb="0" eb="2">
      <t>イタアツ</t>
    </rPh>
    <phoneticPr fontId="11"/>
  </si>
  <si>
    <t>ｍ2</t>
    <phoneticPr fontId="11"/>
  </si>
  <si>
    <t>板厚0.5ｔ</t>
    <rPh sb="0" eb="2">
      <t>イタアツ</t>
    </rPh>
    <phoneticPr fontId="11"/>
  </si>
  <si>
    <t>ﾁｬﾝﾊﾞｰ</t>
    <phoneticPr fontId="11"/>
  </si>
  <si>
    <t>ﾎﾞｯｸｽ</t>
    <phoneticPr fontId="11"/>
  </si>
  <si>
    <t>板厚0.8ｔ</t>
    <rPh sb="0" eb="2">
      <t>イタアツ</t>
    </rPh>
    <phoneticPr fontId="11"/>
  </si>
  <si>
    <t>排気ﾌｰﾄﾞ　SUS製I型1.0ｔ　ﾊｲｶﾞｰﾄﾞ</t>
    <rPh sb="0" eb="2">
      <t>ハイキ</t>
    </rPh>
    <rPh sb="10" eb="11">
      <t>セイ</t>
    </rPh>
    <rPh sb="12" eb="13">
      <t>ガタ</t>
    </rPh>
    <phoneticPr fontId="11"/>
  </si>
  <si>
    <t>Ａ1000*900*500Ｈ　1000m3/h</t>
    <phoneticPr fontId="11"/>
  </si>
  <si>
    <t>Ｂ1400*1300*500Ｈ　GF　2000m3/h</t>
    <phoneticPr fontId="11"/>
  </si>
  <si>
    <t>Ｃ600*600*500Ｈ　GF　500m3/h</t>
    <phoneticPr fontId="11"/>
  </si>
  <si>
    <t>Ｄ2700*1100*500Ｈ　GF　3660m3/h</t>
    <phoneticPr fontId="11"/>
  </si>
  <si>
    <t>ｳｪｻﾞｰｶﾊﾞｰ</t>
    <phoneticPr fontId="11"/>
  </si>
  <si>
    <t>SUS製焼付塗装 900*450*500H 防虫網付</t>
    <rPh sb="3" eb="4">
      <t>セイ</t>
    </rPh>
    <rPh sb="4" eb="6">
      <t>ヤキツケ</t>
    </rPh>
    <rPh sb="6" eb="8">
      <t>トソウ</t>
    </rPh>
    <rPh sb="22" eb="25">
      <t>ボウチュウアミ</t>
    </rPh>
    <rPh sb="25" eb="26">
      <t>ツ</t>
    </rPh>
    <phoneticPr fontId="11"/>
  </si>
  <si>
    <t>制気口</t>
    <rPh sb="0" eb="3">
      <t>セイキコウ</t>
    </rPh>
    <phoneticPr fontId="11"/>
  </si>
  <si>
    <t>ｽﾘｯﾄ型F付、700×700、防風板付</t>
    <rPh sb="4" eb="5">
      <t>ガタ</t>
    </rPh>
    <rPh sb="6" eb="7">
      <t>ツキ</t>
    </rPh>
    <rPh sb="16" eb="18">
      <t>ボウフウ</t>
    </rPh>
    <rPh sb="18" eb="19">
      <t>イタ</t>
    </rPh>
    <rPh sb="19" eb="20">
      <t>ツキ</t>
    </rPh>
    <phoneticPr fontId="11"/>
  </si>
  <si>
    <t>ｽﾘｯﾄ型F付、400×400、防風板付</t>
    <rPh sb="4" eb="5">
      <t>ガタ</t>
    </rPh>
    <rPh sb="6" eb="7">
      <t>ツキ</t>
    </rPh>
    <rPh sb="16" eb="18">
      <t>ボウフウ</t>
    </rPh>
    <rPh sb="18" eb="19">
      <t>イタ</t>
    </rPh>
    <rPh sb="19" eb="20">
      <t>ツキ</t>
    </rPh>
    <phoneticPr fontId="11"/>
  </si>
  <si>
    <t>VD</t>
    <phoneticPr fontId="11"/>
  </si>
  <si>
    <t>別紙明細-24</t>
    <rPh sb="0" eb="4">
      <t>ベッシメイサイ</t>
    </rPh>
    <phoneticPr fontId="11"/>
  </si>
  <si>
    <t>別紙明細-25</t>
    <rPh sb="0" eb="4">
      <t>ベッシメイサイ</t>
    </rPh>
    <phoneticPr fontId="11"/>
  </si>
  <si>
    <t>樹脂管撤去</t>
    <rPh sb="0" eb="3">
      <t>ジュシカン</t>
    </rPh>
    <rPh sb="3" eb="5">
      <t>テッキョ</t>
    </rPh>
    <phoneticPr fontId="11"/>
  </si>
  <si>
    <t>地中埋設　40A</t>
    <rPh sb="0" eb="2">
      <t>チチュウ</t>
    </rPh>
    <rPh sb="2" eb="4">
      <t>マイセツ</t>
    </rPh>
    <phoneticPr fontId="11"/>
  </si>
  <si>
    <t>量水器取外し</t>
    <rPh sb="0" eb="3">
      <t>リョウスイキ</t>
    </rPh>
    <rPh sb="3" eb="5">
      <t>トリハズ</t>
    </rPh>
    <phoneticPr fontId="11"/>
  </si>
  <si>
    <t>再使用する　25mm</t>
    <rPh sb="0" eb="3">
      <t>サイシヨウ</t>
    </rPh>
    <phoneticPr fontId="11"/>
  </si>
  <si>
    <t>量水器ﾎﾞｯｸｽ撤去</t>
    <rPh sb="0" eb="3">
      <t>リョウスイキ</t>
    </rPh>
    <rPh sb="8" eb="10">
      <t>テッキョ</t>
    </rPh>
    <phoneticPr fontId="11"/>
  </si>
  <si>
    <t>水栓撤去</t>
    <rPh sb="0" eb="2">
      <t>スイセン</t>
    </rPh>
    <rPh sb="2" eb="4">
      <t>テッキョ</t>
    </rPh>
    <phoneticPr fontId="11"/>
  </si>
  <si>
    <t>13mm</t>
    <phoneticPr fontId="11"/>
  </si>
  <si>
    <t>別紙明細-26</t>
    <rPh sb="0" eb="4">
      <t>ベッシメイサイ</t>
    </rPh>
    <phoneticPr fontId="11"/>
  </si>
  <si>
    <t>既設管切断</t>
    <rPh sb="0" eb="5">
      <t>キセツカンセツダン</t>
    </rPh>
    <phoneticPr fontId="11"/>
  </si>
  <si>
    <t>別紙明細-27</t>
    <rPh sb="0" eb="4">
      <t>ベッシメイサイ</t>
    </rPh>
    <phoneticPr fontId="11"/>
  </si>
  <si>
    <t>発生材積込み</t>
    <rPh sb="0" eb="3">
      <t>ハッセイザイ</t>
    </rPh>
    <rPh sb="3" eb="5">
      <t>ツミコ</t>
    </rPh>
    <phoneticPr fontId="11"/>
  </si>
  <si>
    <t>ｺﾝｸﾘｰﾄ類　人力</t>
    <rPh sb="6" eb="7">
      <t>ルイ</t>
    </rPh>
    <rPh sb="8" eb="10">
      <t>ジンリキ</t>
    </rPh>
    <phoneticPr fontId="11"/>
  </si>
  <si>
    <t>ｍ3</t>
    <phoneticPr fontId="11"/>
  </si>
  <si>
    <t>人力</t>
    <rPh sb="0" eb="2">
      <t>ジンリキ</t>
    </rPh>
    <phoneticPr fontId="11"/>
  </si>
  <si>
    <t>Ｂ</t>
    <phoneticPr fontId="5"/>
  </si>
  <si>
    <t>運搬費</t>
    <rPh sb="0" eb="3">
      <t>ウンパンヒ</t>
    </rPh>
    <phoneticPr fontId="11"/>
  </si>
  <si>
    <t>4ｔ車</t>
    <rPh sb="2" eb="3">
      <t>シャ</t>
    </rPh>
    <phoneticPr fontId="11"/>
  </si>
  <si>
    <t>2ｔ車</t>
    <rPh sb="2" eb="3">
      <t>シャ</t>
    </rPh>
    <phoneticPr fontId="11"/>
  </si>
  <si>
    <t>処分費</t>
    <rPh sb="0" eb="3">
      <t>ショブンヒ</t>
    </rPh>
    <phoneticPr fontId="11"/>
  </si>
  <si>
    <t>がれき類</t>
    <rPh sb="3" eb="4">
      <t>ルイ</t>
    </rPh>
    <phoneticPr fontId="11"/>
  </si>
  <si>
    <t>ｔ</t>
    <phoneticPr fontId="11"/>
  </si>
  <si>
    <t>金属くず</t>
    <rPh sb="0" eb="2">
      <t>キンゾク</t>
    </rPh>
    <phoneticPr fontId="11"/>
  </si>
  <si>
    <t>廃ﾌﾟﾗ</t>
    <rPh sb="0" eb="1">
      <t>ハイ</t>
    </rPh>
    <phoneticPr fontId="11"/>
  </si>
  <si>
    <t>別紙明細-1</t>
    <rPh sb="0" eb="4">
      <t>ベッシメイサイ</t>
    </rPh>
    <phoneticPr fontId="5"/>
  </si>
  <si>
    <t>埋設標</t>
    <rPh sb="0" eb="3">
      <t>マイセツヒョウ</t>
    </rPh>
    <phoneticPr fontId="5"/>
  </si>
  <si>
    <t>埋設ﾃｰﾌﾟ</t>
    <rPh sb="0" eb="2">
      <t>マイセツ</t>
    </rPh>
    <phoneticPr fontId="11"/>
  </si>
  <si>
    <t>ﾋﾟﾝ</t>
    <phoneticPr fontId="11"/>
  </si>
  <si>
    <t>杭</t>
    <rPh sb="0" eb="1">
      <t>クイ</t>
    </rPh>
    <phoneticPr fontId="11"/>
  </si>
  <si>
    <t>機械</t>
    <rPh sb="0" eb="2">
      <t>キカイ</t>
    </rPh>
    <phoneticPr fontId="11"/>
  </si>
  <si>
    <t>山砂</t>
    <rPh sb="0" eb="2">
      <t>ヤマスナ</t>
    </rPh>
    <phoneticPr fontId="11"/>
  </si>
  <si>
    <t>埋戻し</t>
    <rPh sb="0" eb="2">
      <t>ウメモド</t>
    </rPh>
    <phoneticPr fontId="11"/>
  </si>
  <si>
    <t>残土処分</t>
    <rPh sb="0" eb="4">
      <t>ザンドショブン</t>
    </rPh>
    <phoneticPr fontId="11"/>
  </si>
  <si>
    <t>ｶｯﾀｰ入れ</t>
    <rPh sb="4" eb="5">
      <t>イ</t>
    </rPh>
    <phoneticPr fontId="11"/>
  </si>
  <si>
    <t>ｱｽﾌｧﾙﾄ</t>
    <phoneticPr fontId="11"/>
  </si>
  <si>
    <t>ｱｽﾌｧﾙﾄ撤去</t>
    <rPh sb="6" eb="8">
      <t>テッキョ</t>
    </rPh>
    <phoneticPr fontId="11"/>
  </si>
  <si>
    <t>ｱｽﾌｧﾙﾄ舗装</t>
    <rPh sb="6" eb="8">
      <t>ホソウ</t>
    </rPh>
    <phoneticPr fontId="11"/>
  </si>
  <si>
    <t>車道</t>
    <rPh sb="0" eb="2">
      <t>シャドウ</t>
    </rPh>
    <phoneticPr fontId="11"/>
  </si>
  <si>
    <t>樹脂管保温無</t>
    <rPh sb="0" eb="3">
      <t>ジュシカン</t>
    </rPh>
    <rPh sb="3" eb="5">
      <t>ホオン</t>
    </rPh>
    <rPh sb="5" eb="6">
      <t>ナシ</t>
    </rPh>
    <phoneticPr fontId="11"/>
  </si>
  <si>
    <t>給水管保温</t>
    <rPh sb="0" eb="3">
      <t>キュウスイカン</t>
    </rPh>
    <rPh sb="3" eb="5">
      <t>ホオン</t>
    </rPh>
    <phoneticPr fontId="11"/>
  </si>
  <si>
    <t>屋外露出　ｶﾞﾙﾊﾞ　PO　25A</t>
    <rPh sb="0" eb="4">
      <t>オクガイロシュツ</t>
    </rPh>
    <phoneticPr fontId="11"/>
  </si>
  <si>
    <t>暗渠内　PO　40A</t>
    <rPh sb="0" eb="3">
      <t>アンキョナイ</t>
    </rPh>
    <phoneticPr fontId="11"/>
  </si>
  <si>
    <t>暗渠内　PO　25A</t>
    <rPh sb="0" eb="3">
      <t>アンキョナイ</t>
    </rPh>
    <phoneticPr fontId="11"/>
  </si>
  <si>
    <t>暗渠内　PO　20A</t>
    <rPh sb="0" eb="3">
      <t>アンキョナイ</t>
    </rPh>
    <phoneticPr fontId="11"/>
  </si>
  <si>
    <t>暗渠内　PO　15A</t>
    <rPh sb="0" eb="2">
      <t>アンキョ</t>
    </rPh>
    <rPh sb="2" eb="3">
      <t>ナイ</t>
    </rPh>
    <phoneticPr fontId="11"/>
  </si>
  <si>
    <t>空隙内　GW　20A</t>
    <rPh sb="0" eb="3">
      <t>クウゲキナイ</t>
    </rPh>
    <phoneticPr fontId="11"/>
  </si>
  <si>
    <t>空隙内　GW　15A</t>
    <rPh sb="0" eb="3">
      <t>クウゲキナイ</t>
    </rPh>
    <phoneticPr fontId="11"/>
  </si>
  <si>
    <t>屋内露出　GW　15A</t>
    <rPh sb="0" eb="4">
      <t>オクナイロシュツ</t>
    </rPh>
    <phoneticPr fontId="11"/>
  </si>
  <si>
    <t>ｽﾘｰﾌﾞ工事費</t>
    <rPh sb="5" eb="7">
      <t>コウジ</t>
    </rPh>
    <rPh sb="7" eb="8">
      <t>ヒ</t>
    </rPh>
    <phoneticPr fontId="11"/>
  </si>
  <si>
    <t>給水配管工事費</t>
    <rPh sb="0" eb="2">
      <t>キュウスイ</t>
    </rPh>
    <rPh sb="2" eb="4">
      <t>ハイカン</t>
    </rPh>
    <rPh sb="4" eb="7">
      <t>コウジヒ</t>
    </rPh>
    <phoneticPr fontId="11"/>
  </si>
  <si>
    <t>％</t>
    <phoneticPr fontId="11"/>
  </si>
  <si>
    <t>ｸﾞﾘｰｽﾄﾗｯﾌﾟ用保護ｺﾝｸﾘｰﾄ工事</t>
    <rPh sb="10" eb="13">
      <t>ヨウホゴ</t>
    </rPh>
    <rPh sb="19" eb="21">
      <t>コウジ</t>
    </rPh>
    <phoneticPr fontId="11"/>
  </si>
  <si>
    <t>砕石</t>
    <rPh sb="0" eb="2">
      <t>サイセキ</t>
    </rPh>
    <phoneticPr fontId="11"/>
  </si>
  <si>
    <t>ｺﾝｸﾘｰﾄ</t>
    <phoneticPr fontId="11"/>
  </si>
  <si>
    <t>ｺﾝｸﾘｰﾄ打設共</t>
    <rPh sb="6" eb="8">
      <t>ダセツ</t>
    </rPh>
    <rPh sb="8" eb="9">
      <t>トモ</t>
    </rPh>
    <phoneticPr fontId="11"/>
  </si>
  <si>
    <t>鉄筋</t>
    <rPh sb="0" eb="2">
      <t>テッキン</t>
    </rPh>
    <phoneticPr fontId="11"/>
  </si>
  <si>
    <t>D10</t>
    <phoneticPr fontId="11"/>
  </si>
  <si>
    <t>ｋｇ</t>
    <phoneticPr fontId="11"/>
  </si>
  <si>
    <t>鉄筋加工組立費</t>
    <rPh sb="0" eb="2">
      <t>テッキン</t>
    </rPh>
    <rPh sb="2" eb="4">
      <t>カコウ</t>
    </rPh>
    <rPh sb="4" eb="7">
      <t>クミタテヒ</t>
    </rPh>
    <phoneticPr fontId="11"/>
  </si>
  <si>
    <t>鉄筋運搬費</t>
    <rPh sb="0" eb="2">
      <t>テッキン</t>
    </rPh>
    <rPh sb="2" eb="4">
      <t>ウンパン</t>
    </rPh>
    <rPh sb="4" eb="5">
      <t>ヒ</t>
    </rPh>
    <phoneticPr fontId="11"/>
  </si>
  <si>
    <t>塩ビ製小口径桝</t>
    <rPh sb="0" eb="1">
      <t>エン</t>
    </rPh>
    <rPh sb="2" eb="7">
      <t>セイショウコウケイマス</t>
    </rPh>
    <phoneticPr fontId="11"/>
  </si>
  <si>
    <t>100-150　Ａﾀｲﾌﾟ　1000Ｈ</t>
    <phoneticPr fontId="11"/>
  </si>
  <si>
    <t>100-150　Ｂﾀｲﾌﾟ　1000Ｈ</t>
    <phoneticPr fontId="11"/>
  </si>
  <si>
    <t>100-150　Ａﾀｲﾌﾟ　1200Ｈ</t>
    <phoneticPr fontId="11"/>
  </si>
  <si>
    <t>100-150　Ａﾀｲﾌﾟ　1300Ｈ</t>
    <phoneticPr fontId="11"/>
  </si>
  <si>
    <t>100-150　Ａﾀｲﾌﾟ　1400Ｈ</t>
    <phoneticPr fontId="11"/>
  </si>
  <si>
    <t>100-150　Ａﾀｲﾌﾟ　1500Ｈ～</t>
    <phoneticPr fontId="11"/>
  </si>
  <si>
    <t>100-150　Ｂﾀｲﾌﾟ　1500Ｈ～</t>
    <phoneticPr fontId="11"/>
  </si>
  <si>
    <t>150-200　Ａﾀｲﾌﾟ　1500Ｈ～</t>
    <phoneticPr fontId="11"/>
  </si>
  <si>
    <t>150-200　Ｂﾀｲﾌﾟ　1500Ｈ～</t>
    <phoneticPr fontId="11"/>
  </si>
  <si>
    <t>化粧蓋</t>
    <rPh sb="0" eb="3">
      <t>ケショウフタ</t>
    </rPh>
    <phoneticPr fontId="11"/>
  </si>
  <si>
    <t>防護蓋</t>
    <rPh sb="0" eb="3">
      <t>ボウゴフタ</t>
    </rPh>
    <phoneticPr fontId="11"/>
  </si>
  <si>
    <t>親杭鋼矢板</t>
    <rPh sb="0" eb="5">
      <t>オヤグイコウヤイタ</t>
    </rPh>
    <phoneticPr fontId="11"/>
  </si>
  <si>
    <t>切り張り1段</t>
    <rPh sb="0" eb="1">
      <t>キ</t>
    </rPh>
    <rPh sb="2" eb="3">
      <t>バ</t>
    </rPh>
    <rPh sb="5" eb="6">
      <t>ダン</t>
    </rPh>
    <phoneticPr fontId="11"/>
  </si>
  <si>
    <t>排水配管工事費</t>
    <rPh sb="0" eb="2">
      <t>ハイスイ</t>
    </rPh>
    <rPh sb="2" eb="4">
      <t>ハイカン</t>
    </rPh>
    <rPh sb="4" eb="7">
      <t>コウジヒ</t>
    </rPh>
    <phoneticPr fontId="11"/>
  </si>
  <si>
    <t>給湯管保温</t>
    <rPh sb="0" eb="3">
      <t>キュウトウカン</t>
    </rPh>
    <rPh sb="3" eb="5">
      <t>ホオン</t>
    </rPh>
    <phoneticPr fontId="11"/>
  </si>
  <si>
    <t>屋外露出　ｶﾞﾙﾊﾞ　GW　25A</t>
    <rPh sb="0" eb="4">
      <t>オクガイロシュツ</t>
    </rPh>
    <phoneticPr fontId="11"/>
  </si>
  <si>
    <t>屋外露出　ｶﾞﾙﾊﾞ　GW　20A</t>
    <rPh sb="0" eb="4">
      <t>オクガイロシュツ</t>
    </rPh>
    <phoneticPr fontId="11"/>
  </si>
  <si>
    <t>暗渠内　GW　25A</t>
    <rPh sb="0" eb="3">
      <t>アンキョナイ</t>
    </rPh>
    <phoneticPr fontId="11"/>
  </si>
  <si>
    <t>暗渠内　GW　20A</t>
    <rPh sb="0" eb="3">
      <t>アンキョナイ</t>
    </rPh>
    <phoneticPr fontId="11"/>
  </si>
  <si>
    <t>暗渠内　GW　15A</t>
    <rPh sb="0" eb="3">
      <t>アンキョナイ</t>
    </rPh>
    <phoneticPr fontId="11"/>
  </si>
  <si>
    <t>VP塗装</t>
    <rPh sb="2" eb="4">
      <t>トソウ</t>
    </rPh>
    <phoneticPr fontId="11"/>
  </si>
  <si>
    <t>ﾘﾓｺﾝ線　EM-CEES1.25-2C</t>
    <rPh sb="4" eb="5">
      <t>セン</t>
    </rPh>
    <phoneticPr fontId="11"/>
  </si>
  <si>
    <t>電線管内</t>
    <rPh sb="0" eb="4">
      <t>デンセンカンナイ</t>
    </rPh>
    <phoneticPr fontId="11"/>
  </si>
  <si>
    <t>天井ｺﾛｶﾞｼ</t>
    <rPh sb="0" eb="2">
      <t>テンジョウ</t>
    </rPh>
    <phoneticPr fontId="11"/>
  </si>
  <si>
    <t>厚鋼電線管</t>
    <rPh sb="0" eb="5">
      <t>アツコウデンセンカン</t>
    </rPh>
    <phoneticPr fontId="11"/>
  </si>
  <si>
    <t>G16</t>
    <phoneticPr fontId="11"/>
  </si>
  <si>
    <t>電線管塗装</t>
    <rPh sb="0" eb="3">
      <t>デンセンカン</t>
    </rPh>
    <rPh sb="3" eb="5">
      <t>トソウ</t>
    </rPh>
    <phoneticPr fontId="11"/>
  </si>
  <si>
    <t>ﾌﾟﾙﾎﾞｯｸｽ</t>
    <phoneticPr fontId="11"/>
  </si>
  <si>
    <t>150*150*100</t>
    <phoneticPr fontId="11"/>
  </si>
  <si>
    <t>配線用</t>
    <rPh sb="0" eb="3">
      <t>ハイセンヨウ</t>
    </rPh>
    <phoneticPr fontId="11"/>
  </si>
  <si>
    <t>別紙明細-18</t>
    <rPh sb="0" eb="2">
      <t>ベッシ</t>
    </rPh>
    <rPh sb="2" eb="4">
      <t>メイサイ</t>
    </rPh>
    <phoneticPr fontId="11"/>
  </si>
  <si>
    <t>給湯配管工事費</t>
    <rPh sb="0" eb="2">
      <t>キュウトウ</t>
    </rPh>
    <rPh sb="2" eb="4">
      <t>ハイカン</t>
    </rPh>
    <rPh sb="4" eb="7">
      <t>コウジヒ</t>
    </rPh>
    <phoneticPr fontId="11"/>
  </si>
  <si>
    <t>冷媒管保温外装</t>
    <rPh sb="0" eb="3">
      <t>レイバイカン</t>
    </rPh>
    <rPh sb="3" eb="7">
      <t>ホオンガイソウ</t>
    </rPh>
    <phoneticPr fontId="11"/>
  </si>
  <si>
    <t>溶融ｱﾙﾐﾆｳﾑ亜鉛鉄板</t>
    <rPh sb="0" eb="2">
      <t>ヨウユウ</t>
    </rPh>
    <rPh sb="8" eb="12">
      <t>アエンテッパン</t>
    </rPh>
    <phoneticPr fontId="11"/>
  </si>
  <si>
    <t>ﾄﾞﾚﾝ管保温</t>
    <rPh sb="4" eb="5">
      <t>カン</t>
    </rPh>
    <rPh sb="5" eb="7">
      <t>ホオン</t>
    </rPh>
    <phoneticPr fontId="11"/>
  </si>
  <si>
    <t>天井内　GW　50A</t>
    <rPh sb="0" eb="3">
      <t>テンジョウナイ</t>
    </rPh>
    <phoneticPr fontId="11"/>
  </si>
  <si>
    <t>天井内　GW　40A</t>
    <rPh sb="0" eb="3">
      <t>テンジョウナイ</t>
    </rPh>
    <phoneticPr fontId="11"/>
  </si>
  <si>
    <t>天井内　GW　30A</t>
    <rPh sb="0" eb="3">
      <t>テンジョウナイ</t>
    </rPh>
    <phoneticPr fontId="11"/>
  </si>
  <si>
    <t>天井内　GW　25A</t>
    <rPh sb="0" eb="3">
      <t>テンジョウナイ</t>
    </rPh>
    <phoneticPr fontId="11"/>
  </si>
  <si>
    <t>連絡線　EM-EEF2.0-3C</t>
    <rPh sb="0" eb="2">
      <t>レンラク</t>
    </rPh>
    <rPh sb="2" eb="3">
      <t>セン</t>
    </rPh>
    <phoneticPr fontId="11"/>
  </si>
  <si>
    <t>連絡線　EM-CEES1.25-2C</t>
    <rPh sb="0" eb="2">
      <t>レンラク</t>
    </rPh>
    <rPh sb="2" eb="3">
      <t>セン</t>
    </rPh>
    <phoneticPr fontId="11"/>
  </si>
  <si>
    <t>集中線　EM-CEES1.25-2C</t>
    <rPh sb="0" eb="3">
      <t>シュウチュウセン</t>
    </rPh>
    <phoneticPr fontId="11"/>
  </si>
  <si>
    <t>自動制御線　EM-LANｹｰﾌﾞﾙCat.6</t>
    <rPh sb="0" eb="5">
      <t>ジドウセイギョセン</t>
    </rPh>
    <phoneticPr fontId="11"/>
  </si>
  <si>
    <t>薄鋼電線管</t>
    <rPh sb="0" eb="5">
      <t>ウスコウデンセンカン</t>
    </rPh>
    <phoneticPr fontId="11"/>
  </si>
  <si>
    <t>C25</t>
    <phoneticPr fontId="11"/>
  </si>
  <si>
    <t>電線管塗装</t>
    <rPh sb="0" eb="5">
      <t>デンセンカントソウ</t>
    </rPh>
    <phoneticPr fontId="11"/>
  </si>
  <si>
    <t>HUB</t>
    <phoneticPr fontId="11"/>
  </si>
  <si>
    <t>収納盤共</t>
    <rPh sb="0" eb="3">
      <t>シュウノウバン</t>
    </rPh>
    <rPh sb="3" eb="4">
      <t>トモ</t>
    </rPh>
    <phoneticPr fontId="11"/>
  </si>
  <si>
    <t>冷媒管</t>
    <rPh sb="0" eb="3">
      <t>レイバイカン</t>
    </rPh>
    <phoneticPr fontId="11"/>
  </si>
  <si>
    <t>配線</t>
    <rPh sb="0" eb="2">
      <t>ハイセン</t>
    </rPh>
    <phoneticPr fontId="11"/>
  </si>
  <si>
    <t>ｽﾊﾟｲﾗﾙﾀﾞｸﾄ保温</t>
    <rPh sb="10" eb="12">
      <t>ホオン</t>
    </rPh>
    <phoneticPr fontId="11"/>
  </si>
  <si>
    <t>隠蔽　GW　25mm</t>
    <rPh sb="0" eb="2">
      <t>インペイ</t>
    </rPh>
    <phoneticPr fontId="11"/>
  </si>
  <si>
    <t>隠蔽　GW25mm</t>
    <rPh sb="0" eb="2">
      <t>インペイ</t>
    </rPh>
    <phoneticPr fontId="11"/>
  </si>
  <si>
    <t>隠蔽　RW50mm</t>
    <rPh sb="0" eb="2">
      <t>インペイ</t>
    </rPh>
    <phoneticPr fontId="11"/>
  </si>
  <si>
    <t>矩形ﾀﾞｸﾄ保温</t>
    <rPh sb="0" eb="2">
      <t>クケイ</t>
    </rPh>
    <rPh sb="6" eb="8">
      <t>ホオン</t>
    </rPh>
    <phoneticPr fontId="11"/>
  </si>
  <si>
    <t>ﾎﾞｯｸｽ保温</t>
    <rPh sb="5" eb="7">
      <t>ホオン</t>
    </rPh>
    <phoneticPr fontId="11"/>
  </si>
  <si>
    <t>令和     年    月    日</t>
    <rPh sb="0" eb="2">
      <t>レイワ</t>
    </rPh>
    <rPh sb="7" eb="8">
      <t>ネン</t>
    </rPh>
    <rPh sb="12" eb="13">
      <t>ガツ</t>
    </rPh>
    <rPh sb="17" eb="18">
      <t>ニチ</t>
    </rPh>
    <phoneticPr fontId="2"/>
  </si>
  <si>
    <t>工　事　費　内　訳　書</t>
    <phoneticPr fontId="2"/>
  </si>
  <si>
    <t>住所</t>
    <phoneticPr fontId="2"/>
  </si>
  <si>
    <t>商号又は名称</t>
    <phoneticPr fontId="2"/>
  </si>
  <si>
    <t>代表者　　　　　　　　　　　　　　　　           　㊞</t>
    <phoneticPr fontId="2"/>
  </si>
  <si>
    <t>注意事項
①記載にあたっては、工事区分・工種・種別・細別までを必ず記載し、数量、単位、単価、金額を明らかにすること。また数量及び単位の表現は、設計図書に準じ、諸経費部分及び設計図書において一式表示としている部分を除いて「一式」での表示は認めない。なお、設計図書に示した項目以外の項目(端数処理を除く)は認めない。
②工事区分・工種・種別・細別が多い場合は、本様式に行を追加すること。この時枚数が複数になっても構わない。
③この様式により難い場合は、設計担当課に書面により協議すること。</t>
    <phoneticPr fontId="2"/>
  </si>
  <si>
    <t>記号</t>
  </si>
  <si>
    <t>名　　　　　　称</t>
  </si>
  <si>
    <t>単　　　位</t>
  </si>
  <si>
    <t>金　　　　　　額</t>
    <phoneticPr fontId="2"/>
  </si>
  <si>
    <t>備　　　　考</t>
    <phoneticPr fontId="2"/>
  </si>
  <si>
    <t>Ⅰ</t>
    <phoneticPr fontId="11"/>
  </si>
  <si>
    <t>一式</t>
    <rPh sb="0" eb="1">
      <t>１</t>
    </rPh>
    <phoneticPr fontId="2"/>
  </si>
  <si>
    <t>共通仮設費</t>
    <rPh sb="0" eb="2">
      <t>キョウツウ</t>
    </rPh>
    <rPh sb="2" eb="4">
      <t>カセツ</t>
    </rPh>
    <rPh sb="4" eb="5">
      <t>ヒ</t>
    </rPh>
    <phoneticPr fontId="2"/>
  </si>
  <si>
    <t>積上げ共通仮設費</t>
    <rPh sb="0" eb="2">
      <t>ツミア</t>
    </rPh>
    <rPh sb="3" eb="8">
      <t>キョウツウカセツヒ</t>
    </rPh>
    <phoneticPr fontId="2"/>
  </si>
  <si>
    <t>現場管理費</t>
    <rPh sb="0" eb="2">
      <t>ゲンバ</t>
    </rPh>
    <rPh sb="2" eb="5">
      <t>カンリヒ</t>
    </rPh>
    <phoneticPr fontId="2"/>
  </si>
  <si>
    <t>一般管理費</t>
    <rPh sb="0" eb="2">
      <t>イッパン</t>
    </rPh>
    <rPh sb="2" eb="5">
      <t>カンリヒ</t>
    </rPh>
    <phoneticPr fontId="2"/>
  </si>
  <si>
    <t>合計</t>
    <rPh sb="0" eb="2">
      <t>ゴウケイ</t>
    </rPh>
    <phoneticPr fontId="2"/>
  </si>
  <si>
    <t>一式</t>
    <rPh sb="0" eb="2">
      <t>イッシキ</t>
    </rPh>
    <phoneticPr fontId="11"/>
  </si>
  <si>
    <t>消費税</t>
    <rPh sb="0" eb="3">
      <t>ショウヒゼイ</t>
    </rPh>
    <phoneticPr fontId="11"/>
  </si>
  <si>
    <t>総合計</t>
    <rPh sb="0" eb="3">
      <t>ソウゴウケイ</t>
    </rPh>
    <phoneticPr fontId="11"/>
  </si>
  <si>
    <t>１　工事番号　　　子育て支援工事第10号</t>
    <phoneticPr fontId="2"/>
  </si>
  <si>
    <t>２　工事名　　　 　（仮称）公立認定こども園建設工事</t>
    <phoneticPr fontId="2"/>
  </si>
  <si>
    <t>３　工事場所　　　熊本県菊池郡大津町大字室地内</t>
    <rPh sb="9" eb="12">
      <t>クマモトケン</t>
    </rPh>
    <rPh sb="12" eb="15">
      <t>キクチグン</t>
    </rPh>
    <phoneticPr fontId="2"/>
  </si>
  <si>
    <t>建築工事</t>
    <rPh sb="0" eb="2">
      <t>ケンチク</t>
    </rPh>
    <rPh sb="2" eb="4">
      <t>コウジ</t>
    </rPh>
    <phoneticPr fontId="2"/>
  </si>
  <si>
    <t>屋外付帯工事</t>
    <phoneticPr fontId="2"/>
  </si>
  <si>
    <t>電気設備工事</t>
  </si>
  <si>
    <t>機械設備工事</t>
  </si>
  <si>
    <t>Ⅱ</t>
    <phoneticPr fontId="11"/>
  </si>
  <si>
    <t>　建築工事</t>
    <rPh sb="1" eb="5">
      <t>ケンチクコウジ</t>
    </rPh>
    <phoneticPr fontId="3"/>
  </si>
  <si>
    <t>　建築工事</t>
    <rPh sb="1" eb="3">
      <t>ケンチク</t>
    </rPh>
    <rPh sb="3" eb="5">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</si>
</sst>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 #,##0_ ;_ * \-#,##0_ ;_ * &quot;-&quot;_ ;_ @_ "/>
    <numFmt numFmtId="176" formatCode="#,##0;\-#,##0;0"/>
    <numFmt numFmtId="177" formatCode="#,##0;\-#,##0;#"/>
    <numFmt numFmtId="178" formatCode=";;;"/>
    <numFmt numFmtId="179" formatCode="#,##0.0###;\-#,##0.0###;0.0###"/>
    <numFmt numFmtId="180" formatCode="#,##0.0"/>
    <numFmt numFmtId="181" formatCode="#,##0;&quot;▲ &quot;#,##0"/>
    <numFmt numFmtId="182" formatCode="#,##0.0;\-#,##0.0;0.0"/>
    <numFmt numFmtId="183" formatCode="0.0"/>
    <numFmt numFmtId="184" formatCode="#,##0.0#;\-#,##0.0#;0.0#"/>
    <numFmt numFmtId="185" formatCode="#,##0.00;\-#,##0.00;0.00"/>
    <numFmt numFmtId="186" formatCode="#,##0_ "/>
    <numFmt numFmtId="187" formatCode="0.0_ "/>
    <numFmt numFmtId="188" formatCode="#,##0.000"/>
    <numFmt numFmtId="189" formatCode="#,##0_);\(#,##0\)"/>
    <numFmt numFmtId="190" formatCode="#,##0.00;[Red]#,##0.00"/>
    <numFmt numFmtId="191" formatCode="0.0%"/>
  </numFmts>
  <fonts count="35">
    <font>
      <sz val="11"/>
      <name val="ＭＳ Ｐゴシック"/>
      <charset val="128"/>
    </font>
    <font>
      <sz val="11"/>
      <color theme="1"/>
      <name val="ＭＳ Ｐゴシック"/>
      <family val="2"/>
      <charset val="128"/>
      <scheme val="minor"/>
    </font>
    <font>
      <sz val="6"/>
      <name val="ＭＳ Ｐゴシック"/>
      <family val="3"/>
      <charset val="128"/>
    </font>
    <font>
      <sz val="11"/>
      <name val="ＭＳ 明朝"/>
      <family val="1"/>
      <charset val="128"/>
    </font>
    <font>
      <u/>
      <sz val="11"/>
      <name val="ＭＳ 明朝"/>
      <family val="1"/>
      <charset val="128"/>
    </font>
    <font>
      <sz val="11"/>
      <name val="ＭＳ Ｐゴシック"/>
      <family val="3"/>
      <charset val="128"/>
    </font>
    <font>
      <sz val="20"/>
      <name val="ＭＳ 明朝"/>
      <family val="1"/>
      <charset val="128"/>
    </font>
    <font>
      <sz val="11"/>
      <color theme="1"/>
      <name val="ＭＳ Ｐゴシック"/>
      <family val="3"/>
      <charset val="128"/>
      <scheme val="minor"/>
    </font>
    <font>
      <sz val="11"/>
      <color theme="1"/>
      <name val="ＭＳ 明朝"/>
      <family val="1"/>
      <charset val="128"/>
    </font>
    <font>
      <sz val="11"/>
      <color theme="1"/>
      <name val="ＭＳ Ｐゴシック"/>
      <family val="2"/>
      <scheme val="minor"/>
    </font>
    <font>
      <sz val="11"/>
      <color theme="1"/>
      <name val="ＭＳ 明朝"/>
      <family val="2"/>
    </font>
    <font>
      <sz val="6"/>
      <name val="ＭＳ Ｐゴシック"/>
      <family val="3"/>
      <charset val="128"/>
      <scheme val="minor"/>
    </font>
    <font>
      <sz val="11"/>
      <name val="明朝"/>
      <family val="1"/>
      <charset val="128"/>
    </font>
    <font>
      <sz val="9"/>
      <name val="ＭＳ ゴシック"/>
      <family val="3"/>
      <charset val="128"/>
    </font>
    <font>
      <sz val="9"/>
      <name val="ＭＳ 明朝"/>
      <family val="1"/>
      <charset val="128"/>
    </font>
    <font>
      <sz val="14"/>
      <name val="ＭＳ 明朝"/>
      <family val="1"/>
      <charset val="128"/>
    </font>
    <font>
      <sz val="10"/>
      <name val="明朝"/>
      <family val="1"/>
      <charset val="128"/>
    </font>
    <font>
      <sz val="10"/>
      <name val="ＭＳ 明朝"/>
      <family val="1"/>
      <charset val="128"/>
    </font>
    <font>
      <sz val="11"/>
      <color rgb="FFFF0000"/>
      <name val="ＭＳ 明朝"/>
      <family val="1"/>
      <charset val="128"/>
    </font>
    <font>
      <b/>
      <sz val="9"/>
      <color indexed="81"/>
      <name val="MS P ゴシック"/>
      <family val="3"/>
      <charset val="128"/>
    </font>
    <font>
      <strike/>
      <sz val="11"/>
      <color rgb="FFFF0000"/>
      <name val="ＭＳ 明朝"/>
      <family val="1"/>
      <charset val="128"/>
    </font>
    <font>
      <sz val="11"/>
      <name val="ＭＳ Ｐゴシック"/>
      <family val="3"/>
      <charset val="128"/>
    </font>
    <font>
      <b/>
      <sz val="11"/>
      <color theme="1"/>
      <name val="ＭＳ Ｐゴシック"/>
      <family val="2"/>
      <charset val="128"/>
      <scheme val="minor"/>
    </font>
    <font>
      <sz val="12"/>
      <name val="ＭＳ 明朝"/>
      <family val="1"/>
      <charset val="128"/>
    </font>
    <font>
      <sz val="11"/>
      <name val="ＭＳ Ｐゴシック"/>
      <family val="3"/>
      <charset val="128"/>
    </font>
    <font>
      <sz val="12"/>
      <name val="ＭＳ Ｐゴシック"/>
      <family val="3"/>
      <charset val="128"/>
    </font>
    <font>
      <sz val="14"/>
      <color theme="1"/>
      <name val="ＭＳ 明朝"/>
      <family val="1"/>
      <charset val="128"/>
    </font>
    <font>
      <sz val="12"/>
      <name val="Arial"/>
      <family val="2"/>
    </font>
    <font>
      <sz val="6"/>
      <name val="ＭＳ Ｐゴシック"/>
      <family val="3"/>
      <charset val="128"/>
    </font>
    <font>
      <b/>
      <sz val="12"/>
      <name val="ＭＳ Ｐゴシック"/>
      <family val="3"/>
      <charset val="128"/>
    </font>
    <font>
      <sz val="16"/>
      <name val="ＭＳ Ｐゴシック"/>
      <family val="3"/>
      <charset val="128"/>
    </font>
    <font>
      <sz val="16"/>
      <name val="Arial"/>
      <family val="2"/>
    </font>
    <font>
      <sz val="14"/>
      <name val="Arial"/>
      <family val="2"/>
    </font>
    <font>
      <sz val="14"/>
      <name val="ＭＳ Ｐゴシック"/>
      <family val="3"/>
      <charset val="128"/>
    </font>
    <font>
      <sz val="8"/>
      <name val="ＭＳ Ｐゴシック"/>
      <family val="3"/>
      <charset val="128"/>
    </font>
  </fonts>
  <fills count="2">
    <fill>
      <patternFill patternType="none"/>
    </fill>
    <fill>
      <patternFill patternType="gray125"/>
    </fill>
  </fills>
  <borders count="102">
    <border>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8"/>
      </left>
      <right style="hair">
        <color indexed="64"/>
      </right>
      <top/>
      <bottom style="hair">
        <color indexed="8"/>
      </bottom>
      <diagonal/>
    </border>
    <border>
      <left style="hair">
        <color indexed="8"/>
      </left>
      <right style="thin">
        <color indexed="8"/>
      </right>
      <top/>
      <bottom style="hair">
        <color indexed="8"/>
      </bottom>
      <diagonal/>
    </border>
    <border>
      <left style="thin">
        <color indexed="8"/>
      </left>
      <right/>
      <top/>
      <bottom/>
      <diagonal/>
    </border>
    <border>
      <left style="thin">
        <color indexed="64"/>
      </left>
      <right/>
      <top/>
      <bottom/>
      <diagonal/>
    </border>
    <border>
      <left style="hair">
        <color indexed="64"/>
      </left>
      <right style="hair">
        <color indexed="8"/>
      </right>
      <top/>
      <bottom style="hair">
        <color indexed="64"/>
      </bottom>
      <diagonal/>
    </border>
    <border>
      <left style="thin">
        <color indexed="8"/>
      </left>
      <right style="hair">
        <color indexed="64"/>
      </right>
      <top style="thin">
        <color indexed="8"/>
      </top>
      <bottom style="thin">
        <color indexed="8"/>
      </bottom>
      <diagonal/>
    </border>
    <border>
      <left style="hair">
        <color indexed="8"/>
      </left>
      <right style="hair">
        <color indexed="64"/>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hair">
        <color indexed="64"/>
      </right>
      <top style="thin">
        <color indexed="8"/>
      </top>
      <bottom/>
      <diagonal/>
    </border>
    <border>
      <left style="hair">
        <color indexed="8"/>
      </left>
      <right style="hair">
        <color indexed="64"/>
      </right>
      <top style="thin">
        <color indexed="8"/>
      </top>
      <bottom/>
      <diagonal/>
    </border>
    <border>
      <left style="hair">
        <color indexed="8"/>
      </left>
      <right style="thin">
        <color indexed="8"/>
      </right>
      <top style="thin">
        <color indexed="8"/>
      </top>
      <bottom/>
      <diagonal/>
    </border>
    <border>
      <left style="thin">
        <color indexed="8"/>
      </left>
      <right style="hair">
        <color indexed="64"/>
      </right>
      <top/>
      <bottom style="hair">
        <color indexed="8"/>
      </bottom>
      <diagonal/>
    </border>
    <border>
      <left style="thin">
        <color indexed="8"/>
      </left>
      <right style="hair">
        <color indexed="64"/>
      </right>
      <top style="hair">
        <color indexed="64"/>
      </top>
      <bottom/>
      <diagonal/>
    </border>
    <border>
      <left style="hair">
        <color indexed="8"/>
      </left>
      <right style="hair">
        <color indexed="64"/>
      </right>
      <top style="hair">
        <color indexed="64"/>
      </top>
      <bottom/>
      <diagonal/>
    </border>
    <border>
      <left style="hair">
        <color indexed="8"/>
      </left>
      <right style="thin">
        <color indexed="8"/>
      </right>
      <top style="hair">
        <color indexed="64"/>
      </top>
      <bottom/>
      <diagonal/>
    </border>
    <border>
      <left style="thin">
        <color indexed="8"/>
      </left>
      <right style="hair">
        <color indexed="64"/>
      </right>
      <top/>
      <bottom style="thin">
        <color indexed="8"/>
      </bottom>
      <diagonal/>
    </border>
    <border>
      <left style="hair">
        <color indexed="8"/>
      </left>
      <right style="hair">
        <color indexed="64"/>
      </right>
      <top/>
      <bottom style="thin">
        <color indexed="8"/>
      </bottom>
      <diagonal/>
    </border>
    <border>
      <left style="hair">
        <color indexed="8"/>
      </left>
      <right style="thin">
        <color indexed="8"/>
      </right>
      <top/>
      <bottom style="thin">
        <color indexed="8"/>
      </bottom>
      <diagonal/>
    </border>
    <border>
      <left style="thin">
        <color indexed="8"/>
      </left>
      <right style="hair">
        <color indexed="64"/>
      </right>
      <top/>
      <bottom/>
      <diagonal/>
    </border>
    <border>
      <left style="hair">
        <color indexed="8"/>
      </left>
      <right style="hair">
        <color indexed="64"/>
      </right>
      <top/>
      <bottom/>
      <diagonal/>
    </border>
    <border>
      <left style="hair">
        <color indexed="8"/>
      </left>
      <right style="thin">
        <color indexed="8"/>
      </right>
      <top/>
      <bottom/>
      <diagonal/>
    </border>
    <border>
      <left style="thin">
        <color indexed="8"/>
      </left>
      <right style="hair">
        <color indexed="64"/>
      </right>
      <top style="hair">
        <color indexed="8"/>
      </top>
      <bottom/>
      <diagonal/>
    </border>
    <border>
      <left style="hair">
        <color indexed="8"/>
      </left>
      <right style="hair">
        <color indexed="64"/>
      </right>
      <top style="hair">
        <color indexed="8"/>
      </top>
      <bottom/>
      <diagonal/>
    </border>
    <border>
      <left style="hair">
        <color indexed="8"/>
      </left>
      <right style="thin">
        <color indexed="8"/>
      </right>
      <top style="hair">
        <color indexed="8"/>
      </top>
      <bottom/>
      <diagonal/>
    </border>
    <border>
      <left style="thin">
        <color indexed="8"/>
      </left>
      <right style="hair">
        <color indexed="64"/>
      </right>
      <top/>
      <bottom style="hair">
        <color indexed="64"/>
      </bottom>
      <diagonal/>
    </border>
    <border>
      <left style="hair">
        <color indexed="8"/>
      </left>
      <right style="hair">
        <color indexed="64"/>
      </right>
      <top/>
      <bottom style="hair">
        <color indexed="64"/>
      </bottom>
      <diagonal/>
    </border>
    <border>
      <left style="hair">
        <color indexed="8"/>
      </left>
      <right style="thin">
        <color indexed="8"/>
      </right>
      <top/>
      <bottom style="hair">
        <color indexed="64"/>
      </bottom>
      <diagonal/>
    </border>
    <border>
      <left style="thin">
        <color indexed="8"/>
      </left>
      <right style="hair">
        <color indexed="64"/>
      </right>
      <top/>
      <bottom style="thin">
        <color indexed="64"/>
      </bottom>
      <diagonal/>
    </border>
    <border>
      <left style="hair">
        <color indexed="8"/>
      </left>
      <right style="hair">
        <color indexed="64"/>
      </right>
      <top/>
      <bottom style="thin">
        <color indexed="64"/>
      </bottom>
      <diagonal/>
    </border>
    <border>
      <left style="hair">
        <color indexed="8"/>
      </left>
      <right style="thin">
        <color indexed="8"/>
      </right>
      <top/>
      <bottom style="thin">
        <color indexed="64"/>
      </bottom>
      <diagonal/>
    </border>
    <border>
      <left/>
      <right style="thin">
        <color indexed="8"/>
      </right>
      <top/>
      <bottom/>
      <diagonal/>
    </border>
    <border>
      <left style="hair">
        <color indexed="8"/>
      </left>
      <right style="hair">
        <color indexed="8"/>
      </right>
      <top style="hair">
        <color indexed="8"/>
      </top>
      <bottom/>
      <diagonal/>
    </border>
    <border>
      <left style="hair">
        <color indexed="64"/>
      </left>
      <right style="thin">
        <color indexed="8"/>
      </right>
      <top style="hair">
        <color indexed="64"/>
      </top>
      <bottom/>
      <diagonal/>
    </border>
    <border>
      <left style="hair">
        <color indexed="64"/>
      </left>
      <right style="hair">
        <color indexed="64"/>
      </right>
      <top style="thin">
        <color indexed="8"/>
      </top>
      <bottom/>
      <diagonal/>
    </border>
    <border>
      <left style="hair">
        <color indexed="8"/>
      </left>
      <right style="hair">
        <color indexed="8"/>
      </right>
      <top/>
      <bottom style="hair">
        <color indexed="64"/>
      </bottom>
      <diagonal/>
    </border>
    <border>
      <left style="hair">
        <color indexed="64"/>
      </left>
      <right style="hair">
        <color indexed="64"/>
      </right>
      <top style="hair">
        <color indexed="8"/>
      </top>
      <bottom/>
      <diagonal/>
    </border>
    <border>
      <left style="double">
        <color indexed="8"/>
      </left>
      <right/>
      <top style="thin">
        <color indexed="64"/>
      </top>
      <bottom/>
      <diagonal/>
    </border>
    <border>
      <left style="double">
        <color indexed="8"/>
      </left>
      <right/>
      <top/>
      <bottom style="thin">
        <color indexed="64"/>
      </bottom>
      <diagonal/>
    </border>
    <border>
      <left style="double">
        <color indexed="8"/>
      </left>
      <right/>
      <top style="thin">
        <color indexed="8"/>
      </top>
      <bottom/>
      <diagonal/>
    </border>
    <border>
      <left style="double">
        <color indexed="8"/>
      </left>
      <right style="thin">
        <color indexed="64"/>
      </right>
      <top style="thin">
        <color indexed="8"/>
      </top>
      <bottom/>
      <diagonal/>
    </border>
    <border>
      <left style="thin">
        <color indexed="8"/>
      </left>
      <right/>
      <top/>
      <bottom style="thin">
        <color indexed="8"/>
      </bottom>
      <diagonal/>
    </border>
    <border>
      <left/>
      <right/>
      <top/>
      <bottom style="thin">
        <color indexed="8"/>
      </bottom>
      <diagonal/>
    </border>
    <border>
      <left style="double">
        <color indexed="8"/>
      </left>
      <right style="thin">
        <color indexed="64"/>
      </right>
      <top/>
      <bottom style="thin">
        <color indexed="8"/>
      </bottom>
      <diagonal/>
    </border>
    <border>
      <left/>
      <right/>
      <top/>
      <bottom style="thin">
        <color indexed="64"/>
      </bottom>
      <diagonal/>
    </border>
    <border>
      <left style="double">
        <color indexed="8"/>
      </left>
      <right style="thin">
        <color indexed="64"/>
      </right>
      <top/>
      <bottom style="thin">
        <color indexed="8"/>
      </bottom>
      <diagonal/>
    </border>
    <border>
      <left/>
      <right/>
      <top style="thin">
        <color indexed="64"/>
      </top>
      <bottom/>
      <diagonal/>
    </border>
    <border>
      <left style="thin">
        <color indexed="64"/>
      </left>
      <right/>
      <top style="thin">
        <color indexed="64"/>
      </top>
      <bottom/>
      <diagonal/>
    </border>
    <border>
      <left style="double">
        <color indexed="8"/>
      </left>
      <right/>
      <top style="double">
        <color indexed="8"/>
      </top>
      <bottom/>
      <diagonal/>
    </border>
    <border>
      <left style="thin">
        <color indexed="64"/>
      </left>
      <right/>
      <top style="double">
        <color indexed="8"/>
      </top>
      <bottom/>
      <diagonal/>
    </border>
    <border>
      <left/>
      <right/>
      <top style="double">
        <color indexed="8"/>
      </top>
      <bottom style="thin">
        <color indexed="8"/>
      </bottom>
      <diagonal/>
    </border>
    <border>
      <left/>
      <right style="thin">
        <color indexed="8"/>
      </right>
      <top style="double">
        <color indexed="8"/>
      </top>
      <bottom style="thin">
        <color indexed="8"/>
      </bottom>
      <diagonal/>
    </border>
    <border>
      <left style="thin">
        <color indexed="8"/>
      </left>
      <right/>
      <top style="double">
        <color indexed="8"/>
      </top>
      <bottom/>
      <diagonal/>
    </border>
    <border>
      <left style="thin">
        <color indexed="8"/>
      </left>
      <right/>
      <top style="double">
        <color indexed="8"/>
      </top>
      <bottom style="thin">
        <color indexed="8"/>
      </bottom>
      <diagonal/>
    </border>
    <border>
      <left/>
      <right style="double">
        <color indexed="8"/>
      </right>
      <top style="double">
        <color indexed="8"/>
      </top>
      <bottom style="thin">
        <color indexed="8"/>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dotted">
        <color indexed="8"/>
      </left>
      <right/>
      <top style="thin">
        <color indexed="8"/>
      </top>
      <bottom/>
      <diagonal/>
    </border>
    <border>
      <left/>
      <right style="double">
        <color indexed="8"/>
      </right>
      <top style="thin">
        <color indexed="8"/>
      </top>
      <bottom/>
      <diagonal/>
    </border>
    <border>
      <left style="thin">
        <color indexed="64"/>
      </left>
      <right/>
      <top/>
      <bottom style="thin">
        <color indexed="64"/>
      </bottom>
      <diagonal/>
    </border>
    <border>
      <left style="dotted">
        <color indexed="8"/>
      </left>
      <right/>
      <top/>
      <bottom/>
      <diagonal/>
    </border>
    <border>
      <left/>
      <right style="double">
        <color indexed="8"/>
      </right>
      <top/>
      <bottom/>
      <diagonal/>
    </border>
    <border>
      <left style="dotted">
        <color indexed="8"/>
      </left>
      <right/>
      <top style="thin">
        <color indexed="64"/>
      </top>
      <bottom/>
      <diagonal/>
    </border>
    <border>
      <left style="double">
        <color indexed="8"/>
      </left>
      <right/>
      <top/>
      <bottom/>
      <diagonal/>
    </border>
    <border>
      <left style="thin">
        <color indexed="8"/>
      </left>
      <right/>
      <top style="thin">
        <color indexed="64"/>
      </top>
      <bottom/>
      <diagonal/>
    </border>
    <border>
      <left/>
      <right style="double">
        <color indexed="8"/>
      </right>
      <top style="thin">
        <color indexed="64"/>
      </top>
      <bottom/>
      <diagonal/>
    </border>
    <border>
      <left/>
      <right style="thin">
        <color indexed="8"/>
      </right>
      <top/>
      <bottom style="thin">
        <color indexed="64"/>
      </bottom>
      <diagonal/>
    </border>
    <border>
      <left style="thin">
        <color indexed="8"/>
      </left>
      <right/>
      <top/>
      <bottom style="thin">
        <color indexed="64"/>
      </bottom>
      <diagonal/>
    </border>
    <border>
      <left/>
      <right style="dotted">
        <color indexed="8"/>
      </right>
      <top/>
      <bottom style="thin">
        <color indexed="64"/>
      </bottom>
      <diagonal/>
    </border>
    <border>
      <left style="dotted">
        <color indexed="8"/>
      </left>
      <right/>
      <top/>
      <bottom style="thin">
        <color indexed="64"/>
      </bottom>
      <diagonal/>
    </border>
    <border>
      <left/>
      <right style="double">
        <color indexed="8"/>
      </right>
      <top/>
      <bottom style="thin">
        <color indexed="64"/>
      </bottom>
      <diagonal/>
    </border>
    <border>
      <left style="thin">
        <color indexed="64"/>
      </left>
      <right/>
      <top/>
      <bottom style="thin">
        <color indexed="8"/>
      </bottom>
      <diagonal/>
    </border>
    <border>
      <left style="double">
        <color indexed="8"/>
      </left>
      <right/>
      <top/>
      <bottom style="thin">
        <color indexed="8"/>
      </bottom>
      <diagonal/>
    </border>
    <border>
      <left style="dotted">
        <color indexed="8"/>
      </left>
      <right/>
      <top/>
      <bottom style="thin">
        <color indexed="8"/>
      </bottom>
      <diagonal/>
    </border>
    <border>
      <left/>
      <right style="double">
        <color indexed="8"/>
      </right>
      <top/>
      <bottom style="thin">
        <color indexed="8"/>
      </bottom>
      <diagonal/>
    </border>
    <border>
      <left/>
      <right style="dotted">
        <color indexed="8"/>
      </right>
      <top/>
      <bottom style="thin">
        <color indexed="8"/>
      </bottom>
      <diagonal/>
    </border>
    <border>
      <left/>
      <right style="dotted">
        <color indexed="8"/>
      </right>
      <top style="thin">
        <color indexed="8"/>
      </top>
      <bottom/>
      <diagonal/>
    </border>
    <border>
      <left style="double">
        <color indexed="8"/>
      </left>
      <right/>
      <top/>
      <bottom style="double">
        <color indexed="8"/>
      </bottom>
      <diagonal/>
    </border>
    <border>
      <left style="thin">
        <color indexed="8"/>
      </left>
      <right/>
      <top/>
      <bottom style="double">
        <color indexed="8"/>
      </bottom>
      <diagonal/>
    </border>
    <border>
      <left/>
      <right/>
      <top/>
      <bottom style="double">
        <color indexed="8"/>
      </bottom>
      <diagonal/>
    </border>
    <border>
      <left/>
      <right style="dotted">
        <color indexed="8"/>
      </right>
      <top/>
      <bottom style="double">
        <color indexed="8"/>
      </bottom>
      <diagonal/>
    </border>
    <border>
      <left/>
      <right style="double">
        <color indexed="8"/>
      </right>
      <top/>
      <bottom style="double">
        <color indexed="8"/>
      </bottom>
      <diagonal/>
    </border>
    <border>
      <left/>
      <right/>
      <top style="double">
        <color indexed="8"/>
      </top>
      <bottom/>
      <diagonal/>
    </border>
    <border>
      <left/>
      <right style="dotted">
        <color indexed="8"/>
      </right>
      <top/>
      <bottom/>
      <diagonal/>
    </border>
    <border>
      <left/>
      <right style="thin">
        <color indexed="8"/>
      </right>
      <top/>
      <bottom style="double">
        <color indexed="8"/>
      </bottom>
      <diagonal/>
    </border>
  </borders>
  <cellStyleXfs count="24">
    <xf numFmtId="0" fontId="0" fillId="0" borderId="0"/>
    <xf numFmtId="0" fontId="5" fillId="0" borderId="0"/>
    <xf numFmtId="0" fontId="7" fillId="0" borderId="0"/>
    <xf numFmtId="0" fontId="9" fillId="0" borderId="0"/>
    <xf numFmtId="0" fontId="13" fillId="0" borderId="0"/>
    <xf numFmtId="0" fontId="5" fillId="0" borderId="0"/>
    <xf numFmtId="0" fontId="16" fillId="0" borderId="0"/>
    <xf numFmtId="38" fontId="16" fillId="0" borderId="0" applyFont="0" applyFill="0" applyBorder="0" applyAlignment="0" applyProtection="0"/>
    <xf numFmtId="38" fontId="12" fillId="0" borderId="0" applyFont="0" applyFill="0" applyBorder="0" applyAlignment="0" applyProtection="0"/>
    <xf numFmtId="9" fontId="21" fillId="0" borderId="0" applyFont="0" applyFill="0" applyBorder="0" applyAlignment="0" applyProtection="0">
      <alignment vertical="center"/>
    </xf>
    <xf numFmtId="38" fontId="9" fillId="0" borderId="0" applyFont="0" applyFill="0" applyBorder="0" applyAlignment="0" applyProtection="0">
      <alignment vertical="center"/>
    </xf>
    <xf numFmtId="38" fontId="24" fillId="0" borderId="0" applyFont="0" applyFill="0" applyBorder="0" applyAlignment="0" applyProtection="0">
      <alignment vertical="center"/>
    </xf>
    <xf numFmtId="186" fontId="5" fillId="0" borderId="0"/>
    <xf numFmtId="0" fontId="5" fillId="0" borderId="0">
      <alignment vertical="center"/>
    </xf>
    <xf numFmtId="0" fontId="5" fillId="0" borderId="0"/>
    <xf numFmtId="0" fontId="5" fillId="0" borderId="0"/>
    <xf numFmtId="0" fontId="15" fillId="0" borderId="0"/>
    <xf numFmtId="0" fontId="7" fillId="0" borderId="0">
      <alignment vertical="center"/>
    </xf>
    <xf numFmtId="38" fontId="5" fillId="0" borderId="0" applyFont="0" applyFill="0" applyBorder="0" applyAlignment="0" applyProtection="0"/>
    <xf numFmtId="0" fontId="5" fillId="0" borderId="0"/>
    <xf numFmtId="0" fontId="27" fillId="0" borderId="0"/>
    <xf numFmtId="0" fontId="5" fillId="0" borderId="0"/>
    <xf numFmtId="0" fontId="5" fillId="0" borderId="0">
      <alignment vertical="center"/>
    </xf>
    <xf numFmtId="0" fontId="5" fillId="0" borderId="0"/>
  </cellStyleXfs>
  <cellXfs count="374">
    <xf numFmtId="0" fontId="0" fillId="0" borderId="0" xfId="0"/>
    <xf numFmtId="49" fontId="3" fillId="0" borderId="0" xfId="0" applyNumberFormat="1" applyFont="1"/>
    <xf numFmtId="49" fontId="3" fillId="0" borderId="1" xfId="0" applyNumberFormat="1" applyFont="1" applyBorder="1"/>
    <xf numFmtId="3" fontId="3" fillId="0" borderId="1" xfId="0" applyNumberFormat="1" applyFont="1" applyBorder="1"/>
    <xf numFmtId="49" fontId="3" fillId="0" borderId="2" xfId="0" applyNumberFormat="1" applyFont="1" applyBorder="1"/>
    <xf numFmtId="3" fontId="3" fillId="0" borderId="2" xfId="0" applyNumberFormat="1" applyFont="1" applyBorder="1"/>
    <xf numFmtId="3" fontId="3" fillId="0" borderId="0" xfId="0" applyNumberFormat="1" applyFont="1"/>
    <xf numFmtId="49" fontId="3" fillId="0" borderId="3" xfId="0" applyNumberFormat="1" applyFont="1" applyBorder="1"/>
    <xf numFmtId="49" fontId="3" fillId="0" borderId="4" xfId="0" applyNumberFormat="1" applyFont="1" applyBorder="1"/>
    <xf numFmtId="49" fontId="3" fillId="0" borderId="5" xfId="0" applyNumberFormat="1" applyFont="1" applyBorder="1"/>
    <xf numFmtId="49" fontId="3" fillId="0" borderId="6" xfId="0" applyNumberFormat="1" applyFont="1" applyBorder="1"/>
    <xf numFmtId="3" fontId="3" fillId="0" borderId="6" xfId="0" applyNumberFormat="1" applyFont="1" applyBorder="1"/>
    <xf numFmtId="49" fontId="3" fillId="0" borderId="7" xfId="0" applyNumberFormat="1" applyFont="1" applyBorder="1"/>
    <xf numFmtId="49" fontId="3" fillId="0" borderId="8" xfId="0" applyNumberFormat="1" applyFont="1" applyBorder="1"/>
    <xf numFmtId="49" fontId="3" fillId="0" borderId="9" xfId="0" applyNumberFormat="1" applyFont="1" applyBorder="1"/>
    <xf numFmtId="0" fontId="3" fillId="0" borderId="1" xfId="0" applyFont="1" applyBorder="1"/>
    <xf numFmtId="0" fontId="3" fillId="0" borderId="2" xfId="0" applyFont="1" applyBorder="1"/>
    <xf numFmtId="0" fontId="3" fillId="0" borderId="6" xfId="0" applyFont="1" applyBorder="1"/>
    <xf numFmtId="0" fontId="3" fillId="0" borderId="0" xfId="0" applyFont="1"/>
    <xf numFmtId="49" fontId="3" fillId="0" borderId="10" xfId="0" applyNumberFormat="1" applyFont="1" applyBorder="1"/>
    <xf numFmtId="49" fontId="3" fillId="0" borderId="11" xfId="0" applyNumberFormat="1" applyFont="1" applyBorder="1"/>
    <xf numFmtId="0" fontId="3" fillId="0" borderId="11" xfId="0" applyFont="1" applyBorder="1"/>
    <xf numFmtId="3" fontId="3" fillId="0" borderId="11" xfId="0" applyNumberFormat="1" applyFont="1" applyBorder="1"/>
    <xf numFmtId="49" fontId="3" fillId="0" borderId="12" xfId="0" applyNumberFormat="1" applyFont="1" applyBorder="1"/>
    <xf numFmtId="49" fontId="3" fillId="0" borderId="13" xfId="0" applyNumberFormat="1" applyFont="1" applyBorder="1" applyAlignment="1">
      <alignment horizontal="center" vertical="center"/>
    </xf>
    <xf numFmtId="3"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0" xfId="0" applyNumberFormat="1" applyFont="1" applyAlignment="1">
      <alignment horizontal="center" vertical="center"/>
    </xf>
    <xf numFmtId="3" fontId="3" fillId="0" borderId="0" xfId="0" applyNumberFormat="1" applyFont="1" applyAlignment="1">
      <alignment horizontal="center" vertical="center"/>
    </xf>
    <xf numFmtId="49" fontId="3" fillId="0" borderId="11" xfId="0" applyNumberFormat="1" applyFont="1" applyBorder="1" applyAlignment="1">
      <alignment shrinkToFit="1"/>
    </xf>
    <xf numFmtId="49" fontId="3" fillId="0" borderId="2" xfId="0" applyNumberFormat="1" applyFont="1" applyBorder="1" applyAlignment="1">
      <alignment shrinkToFit="1"/>
    </xf>
    <xf numFmtId="49" fontId="3" fillId="0" borderId="1" xfId="0" applyNumberFormat="1" applyFont="1" applyBorder="1" applyAlignment="1">
      <alignment shrinkToFit="1"/>
    </xf>
    <xf numFmtId="49" fontId="3" fillId="0" borderId="6" xfId="0" applyNumberFormat="1" applyFont="1" applyBorder="1" applyAlignment="1">
      <alignment shrinkToFit="1"/>
    </xf>
    <xf numFmtId="49" fontId="3" fillId="0" borderId="10" xfId="0" applyNumberFormat="1" applyFont="1" applyBorder="1" applyAlignment="1">
      <alignment horizontal="center"/>
    </xf>
    <xf numFmtId="49" fontId="3" fillId="0" borderId="4" xfId="0" applyNumberFormat="1" applyFont="1" applyBorder="1" applyAlignment="1">
      <alignment horizontal="center"/>
    </xf>
    <xf numFmtId="176" fontId="3" fillId="0" borderId="11" xfId="0" applyNumberFormat="1" applyFont="1" applyBorder="1"/>
    <xf numFmtId="176" fontId="3" fillId="0" borderId="2" xfId="0" applyNumberFormat="1" applyFont="1" applyBorder="1"/>
    <xf numFmtId="177" fontId="3" fillId="0" borderId="11" xfId="0" applyNumberFormat="1" applyFont="1" applyBorder="1"/>
    <xf numFmtId="177" fontId="3" fillId="0" borderId="2" xfId="0" applyNumberFormat="1" applyFont="1" applyBorder="1"/>
    <xf numFmtId="49" fontId="3" fillId="0" borderId="3" xfId="0" applyNumberFormat="1" applyFont="1" applyBorder="1" applyAlignment="1">
      <alignment horizontal="center"/>
    </xf>
    <xf numFmtId="176" fontId="3" fillId="0" borderId="1" xfId="0" applyNumberFormat="1" applyFont="1" applyBorder="1"/>
    <xf numFmtId="177" fontId="3" fillId="0" borderId="1" xfId="0" applyNumberFormat="1" applyFont="1" applyBorder="1"/>
    <xf numFmtId="178" fontId="3" fillId="0" borderId="2" xfId="0" applyNumberFormat="1" applyFont="1" applyBorder="1"/>
    <xf numFmtId="49" fontId="3" fillId="0" borderId="5" xfId="0" applyNumberFormat="1" applyFont="1" applyBorder="1" applyAlignment="1">
      <alignment horizontal="center"/>
    </xf>
    <xf numFmtId="176" fontId="3" fillId="0" borderId="6" xfId="0" applyNumberFormat="1" applyFont="1" applyBorder="1"/>
    <xf numFmtId="178" fontId="3" fillId="0" borderId="6" xfId="0" applyNumberFormat="1" applyFont="1" applyBorder="1"/>
    <xf numFmtId="177" fontId="3" fillId="0" borderId="6" xfId="0" applyNumberFormat="1" applyFont="1" applyBorder="1"/>
    <xf numFmtId="179" fontId="3" fillId="0" borderId="2" xfId="0" applyNumberFormat="1" applyFont="1" applyBorder="1"/>
    <xf numFmtId="0" fontId="4" fillId="0" borderId="0" xfId="0" applyFont="1"/>
    <xf numFmtId="49" fontId="3" fillId="0" borderId="0" xfId="1" applyNumberFormat="1" applyFont="1"/>
    <xf numFmtId="0" fontId="8" fillId="0" borderId="0" xfId="2" applyFont="1"/>
    <xf numFmtId="49" fontId="3" fillId="0" borderId="0" xfId="1" applyNumberFormat="1" applyFont="1" applyAlignment="1">
      <alignment horizontal="centerContinuous"/>
    </xf>
    <xf numFmtId="49" fontId="3" fillId="0" borderId="0" xfId="1" applyNumberFormat="1" applyFont="1" applyAlignment="1">
      <alignment horizontal="center"/>
    </xf>
    <xf numFmtId="49" fontId="3" fillId="0" borderId="0" xfId="1" applyNumberFormat="1" applyFont="1" applyAlignment="1">
      <alignment horizontal="right"/>
    </xf>
    <xf numFmtId="0" fontId="10" fillId="0" borderId="0" xfId="3" applyFont="1"/>
    <xf numFmtId="176" fontId="3" fillId="0" borderId="16" xfId="3" applyNumberFormat="1" applyFont="1" applyBorder="1"/>
    <xf numFmtId="177" fontId="3" fillId="0" borderId="16" xfId="3" applyNumberFormat="1" applyFont="1" applyBorder="1"/>
    <xf numFmtId="49" fontId="3" fillId="0" borderId="17" xfId="3" applyNumberFormat="1" applyFont="1" applyBorder="1" applyAlignment="1">
      <alignment shrinkToFit="1"/>
    </xf>
    <xf numFmtId="0" fontId="3" fillId="0" borderId="18" xfId="0" applyFont="1" applyBorder="1" applyAlignment="1">
      <alignment horizontal="left" vertical="center" shrinkToFit="1"/>
    </xf>
    <xf numFmtId="3" fontId="15" fillId="0" borderId="0" xfId="0" applyNumberFormat="1" applyFont="1" applyAlignment="1">
      <alignment horizontal="left" vertical="center"/>
    </xf>
    <xf numFmtId="180" fontId="3" fillId="0" borderId="0" xfId="0" applyNumberFormat="1" applyFont="1" applyAlignment="1">
      <alignment horizontal="left" vertical="center"/>
    </xf>
    <xf numFmtId="0" fontId="3" fillId="0" borderId="0" xfId="5" applyFont="1" applyAlignment="1">
      <alignment vertical="center"/>
    </xf>
    <xf numFmtId="49" fontId="3" fillId="0" borderId="0" xfId="3" applyNumberFormat="1" applyFont="1"/>
    <xf numFmtId="49" fontId="3" fillId="0" borderId="3" xfId="0" applyNumberFormat="1" applyFont="1" applyBorder="1" applyAlignment="1">
      <alignment horizontal="left" indent="1"/>
    </xf>
    <xf numFmtId="49" fontId="3" fillId="0" borderId="4" xfId="0" applyNumberFormat="1" applyFont="1" applyBorder="1" applyAlignment="1">
      <alignment horizontal="left" indent="1"/>
    </xf>
    <xf numFmtId="178" fontId="3" fillId="0" borderId="16" xfId="3" applyNumberFormat="1" applyFont="1" applyBorder="1"/>
    <xf numFmtId="182" fontId="3" fillId="0" borderId="2" xfId="0" applyNumberFormat="1" applyFont="1" applyBorder="1"/>
    <xf numFmtId="183" fontId="3" fillId="0" borderId="2" xfId="0" applyNumberFormat="1" applyFont="1" applyBorder="1"/>
    <xf numFmtId="184" fontId="3" fillId="0" borderId="2" xfId="0" applyNumberFormat="1" applyFont="1" applyBorder="1"/>
    <xf numFmtId="49" fontId="8" fillId="0" borderId="2" xfId="0" applyNumberFormat="1" applyFont="1" applyBorder="1" applyAlignment="1">
      <alignment shrinkToFit="1"/>
    </xf>
    <xf numFmtId="49" fontId="18" fillId="0" borderId="1" xfId="0" applyNumberFormat="1" applyFont="1" applyBorder="1" applyAlignment="1">
      <alignment shrinkToFit="1"/>
    </xf>
    <xf numFmtId="49" fontId="18" fillId="0" borderId="2" xfId="0" applyNumberFormat="1" applyFont="1" applyBorder="1" applyAlignment="1">
      <alignment shrinkToFit="1"/>
    </xf>
    <xf numFmtId="49" fontId="20" fillId="0" borderId="2" xfId="0" applyNumberFormat="1" applyFont="1" applyBorder="1" applyAlignment="1">
      <alignment shrinkToFit="1"/>
    </xf>
    <xf numFmtId="49" fontId="18" fillId="0" borderId="8" xfId="0" applyNumberFormat="1" applyFont="1" applyBorder="1"/>
    <xf numFmtId="9" fontId="3" fillId="0" borderId="0" xfId="9" applyFont="1" applyAlignment="1">
      <alignment horizontal="center"/>
    </xf>
    <xf numFmtId="182" fontId="3" fillId="0" borderId="1" xfId="0" applyNumberFormat="1" applyFont="1" applyBorder="1"/>
    <xf numFmtId="185" fontId="3" fillId="0" borderId="2" xfId="0" applyNumberFormat="1" applyFont="1" applyBorder="1"/>
    <xf numFmtId="183" fontId="3" fillId="0" borderId="1" xfId="0" applyNumberFormat="1" applyFont="1" applyBorder="1"/>
    <xf numFmtId="181" fontId="3" fillId="0" borderId="2" xfId="0" applyNumberFormat="1" applyFont="1" applyBorder="1"/>
    <xf numFmtId="0" fontId="18" fillId="0" borderId="0" xfId="0" applyFont="1"/>
    <xf numFmtId="49" fontId="8" fillId="0" borderId="1" xfId="0" applyNumberFormat="1" applyFont="1" applyBorder="1" applyAlignment="1">
      <alignment shrinkToFit="1"/>
    </xf>
    <xf numFmtId="176" fontId="8" fillId="0" borderId="1" xfId="0" applyNumberFormat="1" applyFont="1" applyBorder="1"/>
    <xf numFmtId="49" fontId="8" fillId="0" borderId="1" xfId="0" applyNumberFormat="1" applyFont="1" applyBorder="1"/>
    <xf numFmtId="3" fontId="8" fillId="0" borderId="1" xfId="0" applyNumberFormat="1" applyFont="1" applyBorder="1"/>
    <xf numFmtId="177" fontId="8" fillId="0" borderId="1" xfId="0" applyNumberFormat="1" applyFont="1" applyBorder="1"/>
    <xf numFmtId="49" fontId="8" fillId="0" borderId="7" xfId="0" applyNumberFormat="1" applyFont="1" applyBorder="1"/>
    <xf numFmtId="176" fontId="8" fillId="0" borderId="2" xfId="0" applyNumberFormat="1" applyFont="1" applyBorder="1"/>
    <xf numFmtId="49" fontId="8" fillId="0" borderId="2" xfId="0" applyNumberFormat="1" applyFont="1" applyBorder="1"/>
    <xf numFmtId="3" fontId="8" fillId="0" borderId="2" xfId="0" applyNumberFormat="1" applyFont="1" applyBorder="1"/>
    <xf numFmtId="177" fontId="8" fillId="0" borderId="2" xfId="0" applyNumberFormat="1" applyFont="1" applyBorder="1"/>
    <xf numFmtId="49" fontId="8" fillId="0" borderId="8" xfId="0" applyNumberFormat="1" applyFont="1" applyBorder="1"/>
    <xf numFmtId="0" fontId="8" fillId="0" borderId="1" xfId="0" applyFont="1" applyBorder="1"/>
    <xf numFmtId="178" fontId="8" fillId="0" borderId="2" xfId="0" applyNumberFormat="1" applyFont="1" applyBorder="1"/>
    <xf numFmtId="0" fontId="8" fillId="0" borderId="2" xfId="0" applyFont="1" applyBorder="1"/>
    <xf numFmtId="3" fontId="3" fillId="0" borderId="9" xfId="0" applyNumberFormat="1" applyFont="1" applyBorder="1"/>
    <xf numFmtId="49" fontId="18" fillId="0" borderId="7" xfId="0" applyNumberFormat="1" applyFont="1" applyBorder="1"/>
    <xf numFmtId="38" fontId="3" fillId="0" borderId="8" xfId="11" applyFont="1" applyBorder="1" applyAlignment="1"/>
    <xf numFmtId="1" fontId="3" fillId="0" borderId="2" xfId="0" applyNumberFormat="1" applyFont="1" applyBorder="1"/>
    <xf numFmtId="0" fontId="18" fillId="0" borderId="18" xfId="0" applyFont="1" applyBorder="1" applyAlignment="1">
      <alignment horizontal="left" vertical="center"/>
    </xf>
    <xf numFmtId="49" fontId="17" fillId="0" borderId="2" xfId="0" applyNumberFormat="1" applyFont="1" applyBorder="1"/>
    <xf numFmtId="177" fontId="3" fillId="0" borderId="9" xfId="0" applyNumberFormat="1" applyFont="1" applyBorder="1"/>
    <xf numFmtId="177" fontId="3" fillId="0" borderId="20" xfId="0" applyNumberFormat="1" applyFont="1" applyBorder="1"/>
    <xf numFmtId="177" fontId="18" fillId="0" borderId="1" xfId="0" applyNumberFormat="1" applyFont="1" applyBorder="1"/>
    <xf numFmtId="38" fontId="3" fillId="0" borderId="0" xfId="11" applyFont="1" applyAlignment="1"/>
    <xf numFmtId="3" fontId="3" fillId="0" borderId="0" xfId="0" applyNumberFormat="1" applyFont="1" applyAlignment="1">
      <alignment vertical="center"/>
    </xf>
    <xf numFmtId="3" fontId="3" fillId="0" borderId="0" xfId="0" applyNumberFormat="1" applyFont="1" applyAlignment="1">
      <alignment horizontal="right"/>
    </xf>
    <xf numFmtId="3" fontId="3" fillId="0" borderId="0" xfId="0" applyNumberFormat="1" applyFont="1" applyAlignment="1">
      <alignment horizontal="right" vertical="center"/>
    </xf>
    <xf numFmtId="49" fontId="3" fillId="0" borderId="22" xfId="15" applyNumberFormat="1" applyFont="1" applyBorder="1" applyAlignment="1">
      <alignment horizontal="center" vertical="center"/>
    </xf>
    <xf numFmtId="49" fontId="3" fillId="0" borderId="23" xfId="15" applyNumberFormat="1" applyFont="1" applyBorder="1" applyAlignment="1">
      <alignment horizontal="center" vertical="center"/>
    </xf>
    <xf numFmtId="49" fontId="3" fillId="0" borderId="0" xfId="15" applyNumberFormat="1" applyFont="1"/>
    <xf numFmtId="49" fontId="3" fillId="0" borderId="24" xfId="15" applyNumberFormat="1" applyFont="1" applyBorder="1" applyAlignment="1">
      <alignment horizontal="center"/>
    </xf>
    <xf numFmtId="49" fontId="3" fillId="0" borderId="25" xfId="15" applyNumberFormat="1" applyFont="1" applyBorder="1" applyAlignment="1">
      <alignment shrinkToFit="1"/>
    </xf>
    <xf numFmtId="176" fontId="3" fillId="0" borderId="25" xfId="15" applyNumberFormat="1" applyFont="1" applyBorder="1"/>
    <xf numFmtId="49" fontId="3" fillId="0" borderId="25" xfId="15" applyNumberFormat="1" applyFont="1" applyBorder="1" applyAlignment="1">
      <alignment horizontal="center"/>
    </xf>
    <xf numFmtId="3" fontId="3" fillId="0" borderId="25" xfId="15" applyNumberFormat="1" applyFont="1" applyBorder="1"/>
    <xf numFmtId="177" fontId="3" fillId="0" borderId="25" xfId="15" applyNumberFormat="1" applyFont="1" applyBorder="1"/>
    <xf numFmtId="49" fontId="3" fillId="0" borderId="26" xfId="15" applyNumberFormat="1" applyFont="1" applyBorder="1" applyAlignment="1">
      <alignment shrinkToFit="1"/>
    </xf>
    <xf numFmtId="49" fontId="3" fillId="0" borderId="27" xfId="15" applyNumberFormat="1" applyFont="1" applyBorder="1" applyAlignment="1">
      <alignment horizontal="center"/>
    </xf>
    <xf numFmtId="49" fontId="3" fillId="0" borderId="16" xfId="15" applyNumberFormat="1" applyFont="1" applyBorder="1" applyAlignment="1">
      <alignment shrinkToFit="1"/>
    </xf>
    <xf numFmtId="176" fontId="3" fillId="0" borderId="16" xfId="15" applyNumberFormat="1" applyFont="1" applyBorder="1"/>
    <xf numFmtId="49" fontId="3" fillId="0" borderId="16" xfId="15" applyNumberFormat="1" applyFont="1" applyBorder="1" applyAlignment="1">
      <alignment horizontal="center"/>
    </xf>
    <xf numFmtId="3" fontId="3" fillId="0" borderId="16" xfId="15" applyNumberFormat="1" applyFont="1" applyBorder="1"/>
    <xf numFmtId="177" fontId="3" fillId="0" borderId="16" xfId="15" applyNumberFormat="1" applyFont="1" applyBorder="1"/>
    <xf numFmtId="49" fontId="3" fillId="0" borderId="17" xfId="15" applyNumberFormat="1" applyFont="1" applyBorder="1" applyAlignment="1">
      <alignment shrinkToFit="1"/>
    </xf>
    <xf numFmtId="49" fontId="3" fillId="0" borderId="28" xfId="15" applyNumberFormat="1" applyFont="1" applyBorder="1" applyAlignment="1">
      <alignment horizontal="center"/>
    </xf>
    <xf numFmtId="49" fontId="3" fillId="0" borderId="29" xfId="15" applyNumberFormat="1" applyFont="1" applyBorder="1" applyAlignment="1">
      <alignment shrinkToFit="1"/>
    </xf>
    <xf numFmtId="176" fontId="3" fillId="0" borderId="29" xfId="15" applyNumberFormat="1" applyFont="1" applyBorder="1"/>
    <xf numFmtId="49" fontId="3" fillId="0" borderId="29" xfId="15" applyNumberFormat="1" applyFont="1" applyBorder="1" applyAlignment="1">
      <alignment horizontal="center"/>
    </xf>
    <xf numFmtId="3" fontId="3" fillId="0" borderId="29" xfId="15" applyNumberFormat="1" applyFont="1" applyBorder="1"/>
    <xf numFmtId="177" fontId="3" fillId="0" borderId="29" xfId="15" applyNumberFormat="1" applyFont="1" applyBorder="1"/>
    <xf numFmtId="49" fontId="3" fillId="0" borderId="30" xfId="15" applyNumberFormat="1" applyFont="1" applyBorder="1" applyAlignment="1">
      <alignment shrinkToFit="1"/>
    </xf>
    <xf numFmtId="179" fontId="3" fillId="0" borderId="16" xfId="15" applyNumberFormat="1" applyFont="1" applyBorder="1"/>
    <xf numFmtId="178" fontId="3" fillId="0" borderId="16" xfId="15" applyNumberFormat="1" applyFont="1" applyBorder="1"/>
    <xf numFmtId="38" fontId="3" fillId="0" borderId="17" xfId="10" applyFont="1" applyBorder="1" applyAlignment="1">
      <alignment shrinkToFit="1"/>
    </xf>
    <xf numFmtId="49" fontId="3" fillId="0" borderId="28" xfId="15" applyNumberFormat="1" applyFont="1" applyBorder="1"/>
    <xf numFmtId="0" fontId="3" fillId="0" borderId="29" xfId="15" applyFont="1" applyBorder="1"/>
    <xf numFmtId="49" fontId="3" fillId="0" borderId="29" xfId="15" applyNumberFormat="1" applyFont="1" applyBorder="1"/>
    <xf numFmtId="49" fontId="3" fillId="0" borderId="27" xfId="15" applyNumberFormat="1" applyFont="1" applyBorder="1"/>
    <xf numFmtId="0" fontId="3" fillId="0" borderId="16" xfId="15" applyFont="1" applyBorder="1"/>
    <xf numFmtId="49" fontId="3" fillId="0" borderId="16" xfId="15" applyNumberFormat="1" applyFont="1" applyBorder="1"/>
    <xf numFmtId="49" fontId="3" fillId="0" borderId="16" xfId="15" applyNumberFormat="1" applyFont="1" applyBorder="1" applyAlignment="1">
      <alignment horizontal="center" shrinkToFit="1"/>
    </xf>
    <xf numFmtId="49" fontId="3" fillId="0" borderId="31" xfId="15" applyNumberFormat="1" applyFont="1" applyBorder="1"/>
    <xf numFmtId="49" fontId="3" fillId="0" borderId="32" xfId="15" applyNumberFormat="1" applyFont="1" applyBorder="1" applyAlignment="1">
      <alignment shrinkToFit="1"/>
    </xf>
    <xf numFmtId="0" fontId="3" fillId="0" borderId="32" xfId="15" applyFont="1" applyBorder="1"/>
    <xf numFmtId="49" fontId="3" fillId="0" borderId="32" xfId="15" applyNumberFormat="1" applyFont="1" applyBorder="1"/>
    <xf numFmtId="3" fontId="3" fillId="0" borderId="32" xfId="15" applyNumberFormat="1" applyFont="1" applyBorder="1"/>
    <xf numFmtId="49" fontId="3" fillId="0" borderId="33" xfId="15" applyNumberFormat="1" applyFont="1" applyBorder="1" applyAlignment="1">
      <alignment shrinkToFit="1"/>
    </xf>
    <xf numFmtId="49" fontId="3" fillId="0" borderId="0" xfId="1" applyNumberFormat="1" applyFont="1" applyAlignment="1">
      <alignment vertical="center"/>
    </xf>
    <xf numFmtId="49" fontId="3" fillId="0" borderId="0" xfId="1" applyNumberFormat="1" applyFont="1" applyAlignment="1">
      <alignment horizontal="right" vertical="center"/>
    </xf>
    <xf numFmtId="0" fontId="4" fillId="0" borderId="0" xfId="3" applyFont="1"/>
    <xf numFmtId="0" fontId="3" fillId="0" borderId="0" xfId="15" applyFont="1"/>
    <xf numFmtId="3" fontId="3" fillId="0" borderId="0" xfId="15" applyNumberFormat="1" applyFont="1"/>
    <xf numFmtId="0" fontId="3" fillId="0" borderId="25" xfId="15" applyFont="1" applyBorder="1"/>
    <xf numFmtId="49" fontId="3" fillId="0" borderId="25" xfId="15" applyNumberFormat="1" applyFont="1" applyBorder="1"/>
    <xf numFmtId="49" fontId="3" fillId="0" borderId="34" xfId="15" applyNumberFormat="1" applyFont="1" applyBorder="1" applyAlignment="1">
      <alignment horizontal="center"/>
    </xf>
    <xf numFmtId="49" fontId="3" fillId="0" borderId="35" xfId="15" applyNumberFormat="1" applyFont="1" applyBorder="1" applyAlignment="1">
      <alignment shrinkToFit="1"/>
    </xf>
    <xf numFmtId="0" fontId="3" fillId="0" borderId="35" xfId="15" applyFont="1" applyBorder="1"/>
    <xf numFmtId="49" fontId="3" fillId="0" borderId="35" xfId="15" applyNumberFormat="1" applyFont="1" applyBorder="1"/>
    <xf numFmtId="3" fontId="3" fillId="0" borderId="35" xfId="15" applyNumberFormat="1" applyFont="1" applyBorder="1"/>
    <xf numFmtId="49" fontId="3" fillId="0" borderId="36" xfId="15" applyNumberFormat="1" applyFont="1" applyBorder="1" applyAlignment="1">
      <alignment shrinkToFit="1"/>
    </xf>
    <xf numFmtId="49" fontId="3" fillId="0" borderId="37" xfId="15" applyNumberFormat="1" applyFont="1" applyBorder="1" applyAlignment="1">
      <alignment horizontal="center"/>
    </xf>
    <xf numFmtId="49" fontId="3" fillId="0" borderId="38" xfId="15" applyNumberFormat="1" applyFont="1" applyBorder="1" applyAlignment="1">
      <alignment shrinkToFit="1"/>
    </xf>
    <xf numFmtId="0" fontId="3" fillId="0" borderId="38" xfId="15" applyFont="1" applyBorder="1"/>
    <xf numFmtId="49" fontId="3" fillId="0" borderId="38" xfId="15" applyNumberFormat="1" applyFont="1" applyBorder="1"/>
    <xf numFmtId="3" fontId="3" fillId="0" borderId="38" xfId="15" applyNumberFormat="1" applyFont="1" applyBorder="1"/>
    <xf numFmtId="49" fontId="3" fillId="0" borderId="39" xfId="15" applyNumberFormat="1" applyFont="1" applyBorder="1" applyAlignment="1">
      <alignment shrinkToFit="1"/>
    </xf>
    <xf numFmtId="49" fontId="3" fillId="0" borderId="40" xfId="15" applyNumberFormat="1" applyFont="1" applyBorder="1" applyAlignment="1">
      <alignment horizontal="center"/>
    </xf>
    <xf numFmtId="49" fontId="3" fillId="0" borderId="41" xfId="15" applyNumberFormat="1" applyFont="1" applyBorder="1" applyAlignment="1">
      <alignment shrinkToFit="1"/>
    </xf>
    <xf numFmtId="0" fontId="3" fillId="0" borderId="41" xfId="15" applyFont="1" applyBorder="1"/>
    <xf numFmtId="49" fontId="3" fillId="0" borderId="41" xfId="15" applyNumberFormat="1" applyFont="1" applyBorder="1"/>
    <xf numFmtId="3" fontId="3" fillId="0" borderId="41" xfId="15" applyNumberFormat="1" applyFont="1" applyBorder="1"/>
    <xf numFmtId="49" fontId="3" fillId="0" borderId="42" xfId="15" applyNumberFormat="1" applyFont="1" applyBorder="1" applyAlignment="1">
      <alignment shrinkToFit="1"/>
    </xf>
    <xf numFmtId="183" fontId="3" fillId="0" borderId="16" xfId="15" applyNumberFormat="1" applyFont="1" applyBorder="1"/>
    <xf numFmtId="49" fontId="3" fillId="0" borderId="40" xfId="15" applyNumberFormat="1" applyFont="1" applyBorder="1"/>
    <xf numFmtId="49" fontId="3" fillId="0" borderId="2" xfId="15" applyNumberFormat="1" applyFont="1" applyBorder="1" applyAlignment="1">
      <alignment shrinkToFit="1"/>
    </xf>
    <xf numFmtId="183" fontId="3" fillId="0" borderId="41" xfId="15" applyNumberFormat="1" applyFont="1" applyBorder="1"/>
    <xf numFmtId="49" fontId="3" fillId="0" borderId="41" xfId="15" applyNumberFormat="1" applyFont="1" applyBorder="1" applyAlignment="1">
      <alignment horizontal="center"/>
    </xf>
    <xf numFmtId="177" fontId="3" fillId="0" borderId="41" xfId="15" applyNumberFormat="1" applyFont="1" applyBorder="1"/>
    <xf numFmtId="176" fontId="3" fillId="0" borderId="35" xfId="15" applyNumberFormat="1" applyFont="1" applyBorder="1"/>
    <xf numFmtId="49" fontId="3" fillId="0" borderId="35" xfId="15" applyNumberFormat="1" applyFont="1" applyBorder="1" applyAlignment="1">
      <alignment horizontal="center"/>
    </xf>
    <xf numFmtId="49" fontId="3" fillId="0" borderId="43" xfId="15" applyNumberFormat="1" applyFont="1" applyBorder="1" applyAlignment="1">
      <alignment horizontal="center"/>
    </xf>
    <xf numFmtId="49" fontId="3" fillId="0" borderId="44" xfId="15" applyNumberFormat="1" applyFont="1" applyBorder="1" applyAlignment="1">
      <alignment shrinkToFit="1"/>
    </xf>
    <xf numFmtId="179" fontId="3" fillId="0" borderId="44" xfId="15" applyNumberFormat="1" applyFont="1" applyBorder="1"/>
    <xf numFmtId="49" fontId="3" fillId="0" borderId="44" xfId="15" applyNumberFormat="1" applyFont="1" applyBorder="1" applyAlignment="1">
      <alignment horizontal="center"/>
    </xf>
    <xf numFmtId="3" fontId="3" fillId="0" borderId="44" xfId="15" applyNumberFormat="1" applyFont="1" applyBorder="1"/>
    <xf numFmtId="177" fontId="3" fillId="0" borderId="44" xfId="15" applyNumberFormat="1" applyFont="1" applyBorder="1"/>
    <xf numFmtId="49" fontId="3" fillId="0" borderId="45" xfId="15" applyNumberFormat="1" applyFont="1" applyBorder="1" applyAlignment="1">
      <alignment shrinkToFit="1"/>
    </xf>
    <xf numFmtId="183" fontId="3" fillId="0" borderId="29" xfId="15" applyNumberFormat="1" applyFont="1" applyBorder="1"/>
    <xf numFmtId="182" fontId="3" fillId="0" borderId="29" xfId="15" applyNumberFormat="1" applyFont="1" applyBorder="1"/>
    <xf numFmtId="182" fontId="3" fillId="0" borderId="16" xfId="15" applyNumberFormat="1" applyFont="1" applyBorder="1"/>
    <xf numFmtId="1" fontId="3" fillId="0" borderId="16" xfId="15" applyNumberFormat="1" applyFont="1" applyBorder="1"/>
    <xf numFmtId="1" fontId="3" fillId="0" borderId="29" xfId="15" applyNumberFormat="1" applyFont="1" applyBorder="1"/>
    <xf numFmtId="187" fontId="3" fillId="0" borderId="16" xfId="15" applyNumberFormat="1" applyFont="1" applyBorder="1"/>
    <xf numFmtId="3" fontId="3" fillId="0" borderId="17" xfId="15" applyNumberFormat="1" applyFont="1" applyBorder="1" applyAlignment="1">
      <alignment shrinkToFit="1"/>
    </xf>
    <xf numFmtId="187" fontId="3" fillId="0" borderId="2" xfId="15" applyNumberFormat="1" applyFont="1" applyBorder="1"/>
    <xf numFmtId="49" fontId="3" fillId="0" borderId="36" xfId="15" applyNumberFormat="1" applyFont="1" applyBorder="1" applyAlignment="1">
      <alignment horizontal="right" shrinkToFit="1"/>
    </xf>
    <xf numFmtId="49" fontId="3" fillId="0" borderId="48" xfId="15" applyNumberFormat="1" applyFont="1" applyBorder="1" applyAlignment="1">
      <alignment shrinkToFit="1"/>
    </xf>
    <xf numFmtId="49" fontId="3" fillId="0" borderId="32" xfId="15" applyNumberFormat="1" applyFont="1" applyBorder="1" applyAlignment="1">
      <alignment horizontal="center" shrinkToFit="1"/>
    </xf>
    <xf numFmtId="183" fontId="3" fillId="0" borderId="32" xfId="15" applyNumberFormat="1" applyFont="1" applyBorder="1"/>
    <xf numFmtId="49" fontId="3" fillId="0" borderId="32" xfId="15" applyNumberFormat="1" applyFont="1" applyBorder="1" applyAlignment="1">
      <alignment horizontal="center"/>
    </xf>
    <xf numFmtId="49" fontId="15" fillId="0" borderId="0" xfId="1" applyNumberFormat="1" applyFont="1" applyAlignment="1">
      <alignment vertical="center" shrinkToFit="1"/>
    </xf>
    <xf numFmtId="0" fontId="26" fillId="0" borderId="0" xfId="3" applyFont="1" applyAlignment="1">
      <alignment vertical="center" shrinkToFit="1"/>
    </xf>
    <xf numFmtId="49" fontId="3" fillId="0" borderId="0" xfId="1" applyNumberFormat="1" applyFont="1" applyAlignment="1">
      <alignment horizontal="center" vertical="center"/>
    </xf>
    <xf numFmtId="49" fontId="3" fillId="0" borderId="49" xfId="15" applyNumberFormat="1" applyFont="1" applyBorder="1" applyAlignment="1">
      <alignment shrinkToFit="1"/>
    </xf>
    <xf numFmtId="179" fontId="3" fillId="0" borderId="41" xfId="15" applyNumberFormat="1" applyFont="1" applyBorder="1"/>
    <xf numFmtId="49" fontId="3" fillId="0" borderId="33" xfId="15" applyNumberFormat="1" applyFont="1" applyBorder="1" applyAlignment="1">
      <alignment horizontal="right" shrinkToFit="1"/>
    </xf>
    <xf numFmtId="49" fontId="3" fillId="0" borderId="50" xfId="15" applyNumberFormat="1" applyFont="1" applyBorder="1" applyAlignment="1">
      <alignment horizontal="center"/>
    </xf>
    <xf numFmtId="2" fontId="3" fillId="0" borderId="16" xfId="15" applyNumberFormat="1" applyFont="1" applyBorder="1"/>
    <xf numFmtId="49" fontId="3" fillId="0" borderId="51" xfId="15" applyNumberFormat="1" applyFont="1" applyBorder="1" applyAlignment="1">
      <alignment shrinkToFit="1"/>
    </xf>
    <xf numFmtId="183" fontId="3" fillId="0" borderId="38" xfId="15" applyNumberFormat="1" applyFont="1" applyBorder="1"/>
    <xf numFmtId="49" fontId="3" fillId="0" borderId="47" xfId="15" applyNumberFormat="1" applyFont="1" applyBorder="1" applyAlignment="1">
      <alignment horizontal="center"/>
    </xf>
    <xf numFmtId="49" fontId="3" fillId="0" borderId="2" xfId="15" applyNumberFormat="1" applyFont="1" applyBorder="1" applyAlignment="1">
      <alignment horizontal="center" shrinkToFit="1"/>
    </xf>
    <xf numFmtId="49" fontId="3" fillId="0" borderId="50" xfId="15" applyNumberFormat="1" applyFont="1" applyBorder="1"/>
    <xf numFmtId="183" fontId="3" fillId="0" borderId="35" xfId="15" applyNumberFormat="1" applyFont="1" applyBorder="1"/>
    <xf numFmtId="49" fontId="3" fillId="0" borderId="37" xfId="15" applyNumberFormat="1" applyFont="1" applyBorder="1"/>
    <xf numFmtId="49" fontId="3" fillId="0" borderId="38" xfId="15" applyNumberFormat="1" applyFont="1" applyBorder="1" applyAlignment="1">
      <alignment horizontal="center"/>
    </xf>
    <xf numFmtId="177" fontId="3" fillId="0" borderId="38" xfId="15" applyNumberFormat="1" applyFont="1" applyBorder="1"/>
    <xf numFmtId="49" fontId="3" fillId="0" borderId="41" xfId="15" applyNumberFormat="1" applyFont="1" applyBorder="1" applyAlignment="1">
      <alignment horizontal="center" shrinkToFit="1"/>
    </xf>
    <xf numFmtId="0" fontId="25" fillId="0" borderId="0" xfId="20" applyFont="1" applyAlignment="1">
      <alignment horizontal="center"/>
    </xf>
    <xf numFmtId="0" fontId="25" fillId="0" borderId="0" xfId="20" applyFont="1"/>
    <xf numFmtId="183" fontId="25" fillId="0" borderId="0" xfId="20" applyNumberFormat="1" applyFont="1"/>
    <xf numFmtId="0" fontId="29" fillId="0" borderId="0" xfId="20" applyFont="1" applyAlignment="1">
      <alignment horizontal="center"/>
    </xf>
    <xf numFmtId="0" fontId="25" fillId="0" borderId="0" xfId="21" applyFont="1" applyAlignment="1">
      <alignment horizontal="center"/>
    </xf>
    <xf numFmtId="0" fontId="25" fillId="0" borderId="0" xfId="21" applyFont="1"/>
    <xf numFmtId="0" fontId="5" fillId="0" borderId="0" xfId="21"/>
    <xf numFmtId="0" fontId="32" fillId="0" borderId="0" xfId="21" applyFont="1"/>
    <xf numFmtId="0" fontId="30" fillId="0" borderId="0" xfId="20" applyFont="1" applyAlignment="1">
      <alignment horizontal="center"/>
    </xf>
    <xf numFmtId="3" fontId="25" fillId="0" borderId="0" xfId="20" applyNumberFormat="1" applyFont="1"/>
    <xf numFmtId="0" fontId="25" fillId="0" borderId="63" xfId="20" applyFont="1" applyBorder="1" applyAlignment="1">
      <alignment horizontal="center"/>
    </xf>
    <xf numFmtId="0" fontId="25" fillId="0" borderId="64" xfId="20" applyFont="1" applyBorder="1" applyAlignment="1">
      <alignment horizontal="center"/>
    </xf>
    <xf numFmtId="0" fontId="25" fillId="0" borderId="67" xfId="20" applyFont="1" applyBorder="1" applyAlignment="1">
      <alignment horizontal="center"/>
    </xf>
    <xf numFmtId="0" fontId="25" fillId="0" borderId="68" xfId="20" applyFont="1" applyBorder="1" applyAlignment="1">
      <alignment horizontal="center"/>
    </xf>
    <xf numFmtId="0" fontId="25" fillId="0" borderId="70" xfId="20" applyFont="1" applyBorder="1" applyAlignment="1">
      <alignment horizontal="center"/>
    </xf>
    <xf numFmtId="0" fontId="25" fillId="0" borderId="71" xfId="20" applyFont="1" applyBorder="1"/>
    <xf numFmtId="0" fontId="25" fillId="0" borderId="72" xfId="20" applyFont="1" applyBorder="1"/>
    <xf numFmtId="0" fontId="25" fillId="0" borderId="73" xfId="20" applyFont="1" applyBorder="1"/>
    <xf numFmtId="0" fontId="33" fillId="0" borderId="73" xfId="20" applyFont="1" applyBorder="1"/>
    <xf numFmtId="0" fontId="33" fillId="0" borderId="71" xfId="20" applyFont="1" applyBorder="1"/>
    <xf numFmtId="3" fontId="33" fillId="0" borderId="74" xfId="20" applyNumberFormat="1" applyFont="1" applyBorder="1"/>
    <xf numFmtId="3" fontId="33" fillId="0" borderId="73" xfId="20" applyNumberFormat="1" applyFont="1" applyBorder="1"/>
    <xf numFmtId="0" fontId="0" fillId="0" borderId="76" xfId="23" applyFont="1" applyBorder="1" applyAlignment="1">
      <alignment horizontal="center"/>
    </xf>
    <xf numFmtId="0" fontId="25" fillId="0" borderId="46" xfId="20" applyFont="1" applyBorder="1"/>
    <xf numFmtId="0" fontId="25" fillId="0" borderId="18" xfId="20" applyFont="1" applyBorder="1" applyAlignment="1">
      <alignment horizontal="center"/>
    </xf>
    <xf numFmtId="0" fontId="33" fillId="0" borderId="18" xfId="20" applyFont="1" applyBorder="1"/>
    <xf numFmtId="189" fontId="33" fillId="0" borderId="0" xfId="20" applyNumberFormat="1" applyFont="1"/>
    <xf numFmtId="0" fontId="33" fillId="0" borderId="0" xfId="20" applyFont="1"/>
    <xf numFmtId="3" fontId="33" fillId="0" borderId="77" xfId="20" applyNumberFormat="1" applyFont="1" applyBorder="1"/>
    <xf numFmtId="3" fontId="33" fillId="0" borderId="18" xfId="20" applyNumberFormat="1" applyFont="1" applyBorder="1"/>
    <xf numFmtId="190" fontId="25" fillId="0" borderId="0" xfId="20" applyNumberFormat="1" applyFont="1" applyAlignment="1">
      <alignment horizontal="right"/>
    </xf>
    <xf numFmtId="0" fontId="25" fillId="0" borderId="78" xfId="20" applyFont="1" applyBorder="1" applyAlignment="1">
      <alignment horizontal="left"/>
    </xf>
    <xf numFmtId="0" fontId="25" fillId="0" borderId="0" xfId="21" applyFont="1" applyAlignment="1">
      <alignment horizontal="right"/>
    </xf>
    <xf numFmtId="187" fontId="25" fillId="0" borderId="0" xfId="20" applyNumberFormat="1" applyFont="1"/>
    <xf numFmtId="0" fontId="25" fillId="0" borderId="0" xfId="20" applyFont="1" applyAlignment="1">
      <alignment horizontal="left"/>
    </xf>
    <xf numFmtId="0" fontId="25" fillId="0" borderId="54" xfId="20" applyFont="1" applyBorder="1" applyAlignment="1">
      <alignment horizontal="center"/>
    </xf>
    <xf numFmtId="0" fontId="25" fillId="0" borderId="62" xfId="20" applyFont="1" applyBorder="1" applyAlignment="1">
      <alignment horizontal="center"/>
    </xf>
    <xf numFmtId="3" fontId="25" fillId="0" borderId="71" xfId="20" applyNumberFormat="1" applyFont="1" applyBorder="1"/>
    <xf numFmtId="3" fontId="25" fillId="0" borderId="72" xfId="20" applyNumberFormat="1" applyFont="1" applyBorder="1"/>
    <xf numFmtId="3" fontId="33" fillId="0" borderId="71" xfId="20" applyNumberFormat="1" applyFont="1" applyBorder="1"/>
    <xf numFmtId="0" fontId="33" fillId="0" borderId="79" xfId="20" applyFont="1" applyBorder="1"/>
    <xf numFmtId="0" fontId="25" fillId="0" borderId="75" xfId="20" applyFont="1" applyBorder="1"/>
    <xf numFmtId="10" fontId="25" fillId="0" borderId="0" xfId="20" applyNumberFormat="1" applyFont="1"/>
    <xf numFmtId="186" fontId="25" fillId="0" borderId="0" xfId="20" applyNumberFormat="1" applyFont="1"/>
    <xf numFmtId="0" fontId="25" fillId="0" borderId="80" xfId="20" applyFont="1" applyBorder="1" applyAlignment="1">
      <alignment horizontal="center"/>
    </xf>
    <xf numFmtId="189" fontId="33" fillId="0" borderId="0" xfId="20" applyNumberFormat="1" applyFont="1" applyAlignment="1">
      <alignment horizontal="right"/>
    </xf>
    <xf numFmtId="3" fontId="33" fillId="0" borderId="0" xfId="20" applyNumberFormat="1" applyFont="1"/>
    <xf numFmtId="0" fontId="33" fillId="0" borderId="77" xfId="20" applyFont="1" applyBorder="1"/>
    <xf numFmtId="3" fontId="25" fillId="0" borderId="0" xfId="20" applyNumberFormat="1" applyFont="1" applyAlignment="1">
      <alignment horizontal="right"/>
    </xf>
    <xf numFmtId="3" fontId="25" fillId="0" borderId="78" xfId="20" applyNumberFormat="1" applyFont="1" applyBorder="1"/>
    <xf numFmtId="0" fontId="25" fillId="0" borderId="52" xfId="20" applyFont="1" applyBorder="1" applyAlignment="1">
      <alignment horizontal="center"/>
    </xf>
    <xf numFmtId="0" fontId="33" fillId="0" borderId="61" xfId="20" applyFont="1" applyBorder="1"/>
    <xf numFmtId="3" fontId="33" fillId="0" borderId="79" xfId="20" applyNumberFormat="1" applyFont="1" applyBorder="1"/>
    <xf numFmtId="3" fontId="33" fillId="0" borderId="81" xfId="20" applyNumberFormat="1" applyFont="1" applyBorder="1"/>
    <xf numFmtId="3" fontId="25" fillId="0" borderId="61" xfId="20" applyNumberFormat="1" applyFont="1" applyBorder="1"/>
    <xf numFmtId="0" fontId="25" fillId="0" borderId="82" xfId="20" applyFont="1" applyBorder="1"/>
    <xf numFmtId="0" fontId="25" fillId="0" borderId="53" xfId="20" applyFont="1" applyBorder="1" applyAlignment="1">
      <alignment horizontal="center"/>
    </xf>
    <xf numFmtId="0" fontId="5" fillId="0" borderId="76" xfId="23" applyBorder="1" applyAlignment="1">
      <alignment horizontal="center"/>
    </xf>
    <xf numFmtId="0" fontId="25" fillId="0" borderId="59" xfId="20" applyFont="1" applyBorder="1"/>
    <xf numFmtId="0" fontId="25" fillId="0" borderId="83" xfId="20" applyFont="1" applyBorder="1"/>
    <xf numFmtId="0" fontId="25" fillId="0" borderId="84" xfId="20" applyFont="1" applyBorder="1" applyAlignment="1">
      <alignment horizontal="center"/>
    </xf>
    <xf numFmtId="3" fontId="33" fillId="0" borderId="85" xfId="20" applyNumberFormat="1" applyFont="1" applyBorder="1"/>
    <xf numFmtId="3" fontId="33" fillId="0" borderId="86" xfId="20" applyNumberFormat="1" applyFont="1" applyBorder="1"/>
    <xf numFmtId="3" fontId="33" fillId="0" borderId="84" xfId="20" applyNumberFormat="1" applyFont="1" applyBorder="1"/>
    <xf numFmtId="3" fontId="25" fillId="0" borderId="59" xfId="20" applyNumberFormat="1" applyFont="1" applyBorder="1"/>
    <xf numFmtId="0" fontId="25" fillId="0" borderId="87" xfId="20" applyFont="1" applyBorder="1"/>
    <xf numFmtId="10" fontId="25" fillId="0" borderId="0" xfId="20" applyNumberFormat="1" applyFont="1" applyAlignment="1">
      <alignment horizontal="right"/>
    </xf>
    <xf numFmtId="0" fontId="25" fillId="0" borderId="19" xfId="20" applyFont="1" applyBorder="1" applyAlignment="1">
      <alignment horizontal="center"/>
    </xf>
    <xf numFmtId="0" fontId="5" fillId="0" borderId="88" xfId="20" applyFont="1" applyBorder="1" applyAlignment="1">
      <alignment horizontal="center"/>
    </xf>
    <xf numFmtId="0" fontId="25" fillId="0" borderId="71" xfId="20" applyFont="1" applyBorder="1" applyAlignment="1">
      <alignment horizontal="center"/>
    </xf>
    <xf numFmtId="0" fontId="33" fillId="0" borderId="81" xfId="20" applyFont="1" applyBorder="1"/>
    <xf numFmtId="0" fontId="25" fillId="0" borderId="78" xfId="20" applyFont="1" applyBorder="1"/>
    <xf numFmtId="0" fontId="25" fillId="0" borderId="89" xfId="20" applyFont="1" applyBorder="1" applyAlignment="1">
      <alignment horizontal="center"/>
    </xf>
    <xf numFmtId="3" fontId="33" fillId="0" borderId="57" xfId="20" applyNumberFormat="1" applyFont="1" applyBorder="1"/>
    <xf numFmtId="0" fontId="33" fillId="0" borderId="56" xfId="20" applyFont="1" applyBorder="1"/>
    <xf numFmtId="3" fontId="33" fillId="0" borderId="90" xfId="20" applyNumberFormat="1" applyFont="1" applyBorder="1"/>
    <xf numFmtId="3" fontId="33" fillId="0" borderId="56" xfId="20" applyNumberFormat="1" applyFont="1" applyBorder="1"/>
    <xf numFmtId="3" fontId="25" fillId="0" borderId="57" xfId="20" applyNumberFormat="1" applyFont="1" applyBorder="1"/>
    <xf numFmtId="0" fontId="25" fillId="0" borderId="91" xfId="20" applyFont="1" applyBorder="1"/>
    <xf numFmtId="186" fontId="33" fillId="0" borderId="0" xfId="20" applyNumberFormat="1" applyFont="1"/>
    <xf numFmtId="0" fontId="25" fillId="0" borderId="73" xfId="20" applyFont="1" applyBorder="1" applyAlignment="1">
      <alignment horizontal="center"/>
    </xf>
    <xf numFmtId="41" fontId="33" fillId="0" borderId="71" xfId="20" applyNumberFormat="1" applyFont="1" applyBorder="1"/>
    <xf numFmtId="3" fontId="25" fillId="0" borderId="71" xfId="20" applyNumberFormat="1" applyFont="1" applyBorder="1" applyAlignment="1">
      <alignment horizontal="right"/>
    </xf>
    <xf numFmtId="3" fontId="25" fillId="0" borderId="75" xfId="20" applyNumberFormat="1" applyFont="1" applyBorder="1"/>
    <xf numFmtId="0" fontId="34" fillId="0" borderId="18" xfId="20" applyFont="1" applyBorder="1" applyAlignment="1">
      <alignment horizontal="center"/>
    </xf>
    <xf numFmtId="3" fontId="33" fillId="0" borderId="59" xfId="20" applyNumberFormat="1" applyFont="1" applyBorder="1" applyAlignment="1">
      <alignment horizontal="right" vertical="center"/>
    </xf>
    <xf numFmtId="10" fontId="25" fillId="0" borderId="87" xfId="20" applyNumberFormat="1" applyFont="1" applyBorder="1" applyAlignment="1">
      <alignment horizontal="left"/>
    </xf>
    <xf numFmtId="3" fontId="25" fillId="0" borderId="75" xfId="20" applyNumberFormat="1" applyFont="1" applyBorder="1" applyAlignment="1">
      <alignment horizontal="center"/>
    </xf>
    <xf numFmtId="9" fontId="25" fillId="0" borderId="0" xfId="20" applyNumberFormat="1" applyFont="1"/>
    <xf numFmtId="186" fontId="33" fillId="0" borderId="71" xfId="20" applyNumberFormat="1" applyFont="1" applyBorder="1"/>
    <xf numFmtId="38" fontId="25" fillId="0" borderId="0" xfId="20" applyNumberFormat="1" applyFont="1"/>
    <xf numFmtId="0" fontId="25" fillId="0" borderId="88" xfId="20" applyFont="1" applyBorder="1" applyAlignment="1">
      <alignment horizontal="center"/>
    </xf>
    <xf numFmtId="191" fontId="25" fillId="0" borderId="0" xfId="20" applyNumberFormat="1" applyFont="1"/>
    <xf numFmtId="186" fontId="33" fillId="0" borderId="93" xfId="20" applyNumberFormat="1" applyFont="1" applyBorder="1"/>
    <xf numFmtId="9" fontId="25" fillId="0" borderId="75" xfId="20" applyNumberFormat="1" applyFont="1" applyBorder="1" applyAlignment="1">
      <alignment horizontal="center"/>
    </xf>
    <xf numFmtId="0" fontId="25" fillId="0" borderId="94" xfId="20" applyFont="1" applyBorder="1" applyAlignment="1">
      <alignment horizontal="center"/>
    </xf>
    <xf numFmtId="0" fontId="25" fillId="0" borderId="95" xfId="20" applyFont="1" applyBorder="1"/>
    <xf numFmtId="0" fontId="25" fillId="0" borderId="96" xfId="20" applyFont="1" applyBorder="1"/>
    <xf numFmtId="0" fontId="25" fillId="0" borderId="97" xfId="20" applyFont="1" applyBorder="1"/>
    <xf numFmtId="0" fontId="25" fillId="0" borderId="98" xfId="20" applyFont="1" applyBorder="1"/>
    <xf numFmtId="0" fontId="25" fillId="0" borderId="99" xfId="20" applyFont="1" applyBorder="1" applyAlignment="1">
      <alignment horizontal="center"/>
    </xf>
    <xf numFmtId="0" fontId="25" fillId="0" borderId="99" xfId="20" applyFont="1" applyBorder="1"/>
    <xf numFmtId="183" fontId="25" fillId="0" borderId="99" xfId="20" applyNumberFormat="1" applyFont="1" applyBorder="1"/>
    <xf numFmtId="0" fontId="25" fillId="0" borderId="0" xfId="20" applyFont="1" applyAlignment="1">
      <alignment horizontal="right"/>
    </xf>
    <xf numFmtId="0" fontId="33" fillId="0" borderId="84" xfId="20" applyFont="1" applyBorder="1"/>
    <xf numFmtId="0" fontId="25" fillId="0" borderId="57" xfId="20" applyFont="1" applyBorder="1"/>
    <xf numFmtId="0" fontId="25" fillId="0" borderId="72" xfId="20" applyFont="1" applyBorder="1" applyAlignment="1">
      <alignment horizontal="center"/>
    </xf>
    <xf numFmtId="3" fontId="25" fillId="0" borderId="46" xfId="20" applyNumberFormat="1" applyFont="1" applyBorder="1"/>
    <xf numFmtId="0" fontId="25" fillId="0" borderId="101" xfId="20" applyFont="1" applyBorder="1"/>
    <xf numFmtId="49" fontId="3" fillId="0" borderId="0" xfId="0" applyNumberFormat="1" applyFont="1" applyAlignment="1">
      <alignment shrinkToFit="1"/>
    </xf>
    <xf numFmtId="177" fontId="3" fillId="0" borderId="0" xfId="0" applyNumberFormat="1" applyFont="1"/>
    <xf numFmtId="186" fontId="3" fillId="0" borderId="0" xfId="12" applyFont="1" applyAlignment="1">
      <alignment shrinkToFit="1"/>
    </xf>
    <xf numFmtId="186" fontId="3" fillId="0" borderId="0" xfId="12" applyFont="1" applyAlignment="1">
      <alignment wrapText="1" shrinkToFit="1"/>
    </xf>
    <xf numFmtId="180" fontId="3" fillId="0" borderId="0" xfId="12" applyNumberFormat="1" applyFont="1" applyAlignment="1">
      <alignment shrinkToFit="1"/>
    </xf>
    <xf numFmtId="186" fontId="3" fillId="0" borderId="0" xfId="12" applyFont="1" applyAlignment="1">
      <alignment horizontal="center" shrinkToFit="1"/>
    </xf>
    <xf numFmtId="188" fontId="3" fillId="0" borderId="0" xfId="12" applyNumberFormat="1" applyFont="1" applyAlignment="1">
      <alignment shrinkToFit="1"/>
    </xf>
    <xf numFmtId="4" fontId="3" fillId="0" borderId="0" xfId="12" applyNumberFormat="1" applyFont="1" applyAlignment="1">
      <alignment shrinkToFit="1"/>
    </xf>
    <xf numFmtId="3" fontId="33" fillId="0" borderId="0" xfId="20" applyNumberFormat="1" applyFont="1"/>
    <xf numFmtId="0" fontId="25" fillId="0" borderId="54" xfId="20" applyFont="1" applyBorder="1" applyAlignment="1">
      <alignment horizontal="center"/>
    </xf>
    <xf numFmtId="0" fontId="25" fillId="0" borderId="80" xfId="20" applyFont="1" applyBorder="1" applyAlignment="1">
      <alignment horizontal="center"/>
    </xf>
    <xf numFmtId="3" fontId="33" fillId="0" borderId="59" xfId="20" applyNumberFormat="1" applyFont="1" applyBorder="1"/>
    <xf numFmtId="3" fontId="33" fillId="0" borderId="85" xfId="20" applyNumberFormat="1" applyFont="1" applyBorder="1"/>
    <xf numFmtId="0" fontId="25" fillId="0" borderId="89" xfId="20" applyFont="1" applyBorder="1" applyAlignment="1">
      <alignment horizontal="center"/>
    </xf>
    <xf numFmtId="3" fontId="33" fillId="0" borderId="57" xfId="20" applyNumberFormat="1" applyFont="1" applyBorder="1"/>
    <xf numFmtId="3" fontId="33" fillId="0" borderId="92" xfId="20" applyNumberFormat="1" applyFont="1" applyBorder="1"/>
    <xf numFmtId="3" fontId="33" fillId="0" borderId="100" xfId="20" applyNumberFormat="1" applyFont="1" applyBorder="1"/>
    <xf numFmtId="0" fontId="25" fillId="0" borderId="65" xfId="20" applyFont="1" applyBorder="1" applyAlignment="1">
      <alignment horizontal="center"/>
    </xf>
    <xf numFmtId="0" fontId="25" fillId="0" borderId="69" xfId="20" applyFont="1" applyBorder="1" applyAlignment="1">
      <alignment horizontal="center"/>
    </xf>
    <xf numFmtId="0" fontId="25" fillId="0" borderId="55" xfId="20" applyFont="1" applyBorder="1" applyAlignment="1">
      <alignment horizontal="center"/>
    </xf>
    <xf numFmtId="0" fontId="5" fillId="0" borderId="58" xfId="23" applyBorder="1" applyAlignment="1">
      <alignment horizontal="center"/>
    </xf>
    <xf numFmtId="0" fontId="25" fillId="0" borderId="71" xfId="20" applyFont="1" applyBorder="1" applyAlignment="1">
      <alignment shrinkToFit="1"/>
    </xf>
    <xf numFmtId="0" fontId="25" fillId="0" borderId="75" xfId="20" applyFont="1" applyBorder="1" applyAlignment="1">
      <alignment shrinkToFit="1"/>
    </xf>
    <xf numFmtId="0" fontId="25" fillId="0" borderId="66" xfId="20" applyFont="1" applyBorder="1" applyAlignment="1">
      <alignment horizontal="center"/>
    </xf>
    <xf numFmtId="0" fontId="25" fillId="0" borderId="68" xfId="20" applyFont="1" applyBorder="1" applyAlignment="1">
      <alignment horizontal="center"/>
    </xf>
    <xf numFmtId="186" fontId="25" fillId="0" borderId="0" xfId="20" applyNumberFormat="1" applyFont="1"/>
    <xf numFmtId="0" fontId="25" fillId="0" borderId="0" xfId="20" applyFont="1"/>
    <xf numFmtId="0" fontId="25" fillId="0" borderId="55" xfId="20" applyFont="1" applyBorder="1" applyAlignment="1">
      <alignment horizontal="center" vertical="center"/>
    </xf>
    <xf numFmtId="0" fontId="5" fillId="0" borderId="60" xfId="23" applyBorder="1" applyAlignment="1">
      <alignment horizontal="center" vertical="center"/>
    </xf>
    <xf numFmtId="0" fontId="30" fillId="0" borderId="0" xfId="21" applyFont="1" applyAlignment="1">
      <alignment horizontal="center"/>
    </xf>
    <xf numFmtId="0" fontId="31" fillId="0" borderId="0" xfId="21" applyFont="1" applyAlignment="1">
      <alignment horizontal="center"/>
    </xf>
    <xf numFmtId="0" fontId="33" fillId="0" borderId="0" xfId="21" applyFont="1"/>
    <xf numFmtId="0" fontId="32" fillId="0" borderId="0" xfId="21" applyFont="1"/>
    <xf numFmtId="0" fontId="33" fillId="0" borderId="0" xfId="21" applyFont="1" applyAlignment="1">
      <alignment vertical="center" wrapText="1"/>
    </xf>
    <xf numFmtId="0" fontId="5" fillId="0" borderId="0" xfId="22">
      <alignment vertical="center"/>
    </xf>
    <xf numFmtId="49" fontId="3" fillId="0" borderId="15"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6" fillId="0" borderId="0" xfId="1" applyNumberFormat="1" applyFont="1" applyAlignment="1">
      <alignment horizontal="center" vertical="center" shrinkToFit="1"/>
    </xf>
    <xf numFmtId="0" fontId="8" fillId="0" borderId="0" xfId="2" applyFont="1" applyAlignment="1">
      <alignment horizontal="center" vertical="center" shrinkToFit="1"/>
    </xf>
    <xf numFmtId="49" fontId="3" fillId="0" borderId="1" xfId="0" applyNumberFormat="1" applyFont="1" applyBorder="1" applyAlignment="1">
      <alignment horizontal="left" wrapText="1" shrinkToFit="1"/>
    </xf>
    <xf numFmtId="49" fontId="3" fillId="0" borderId="2" xfId="0" applyNumberFormat="1" applyFont="1" applyBorder="1" applyAlignment="1">
      <alignment horizontal="left" wrapText="1" shrinkToFit="1"/>
    </xf>
    <xf numFmtId="49" fontId="14" fillId="0" borderId="1" xfId="0" applyNumberFormat="1" applyFont="1" applyBorder="1" applyAlignment="1">
      <alignment horizontal="left" wrapText="1" shrinkToFit="1"/>
    </xf>
    <xf numFmtId="49" fontId="14" fillId="0" borderId="2" xfId="0" applyNumberFormat="1" applyFont="1" applyBorder="1" applyAlignment="1">
      <alignment horizontal="left" wrapText="1" shrinkToFit="1"/>
    </xf>
    <xf numFmtId="49" fontId="15" fillId="0" borderId="0" xfId="1" applyNumberFormat="1" applyFont="1" applyAlignment="1">
      <alignment horizontal="center" vertical="center" shrinkToFit="1"/>
    </xf>
    <xf numFmtId="0" fontId="26" fillId="0" borderId="0" xfId="3" applyFont="1" applyAlignment="1">
      <alignment horizontal="center" vertical="center" shrinkToFit="1"/>
    </xf>
    <xf numFmtId="49" fontId="3" fillId="0" borderId="21" xfId="15" applyNumberFormat="1" applyFont="1" applyBorder="1" applyAlignment="1">
      <alignment horizontal="center" vertical="center"/>
    </xf>
    <xf numFmtId="49" fontId="3" fillId="0" borderId="22" xfId="15" applyNumberFormat="1" applyFont="1" applyBorder="1" applyAlignment="1">
      <alignment horizontal="center" vertical="center"/>
    </xf>
  </cellXfs>
  <cellStyles count="24">
    <cellStyle name="パーセント" xfId="9" builtinId="5"/>
    <cellStyle name="桁区切り" xfId="11" builtinId="6"/>
    <cellStyle name="桁区切り 2" xfId="18" xr:uid="{611238D3-AA0D-4631-8FED-A345558CFA92}"/>
    <cellStyle name="桁区切り 3 5" xfId="7" xr:uid="{E83EB528-C960-4E54-8D8F-71AC45E63B33}"/>
    <cellStyle name="桁区切り 5 2" xfId="8" xr:uid="{1840DB0B-2D1E-4240-8FB9-58E7498E1292}"/>
    <cellStyle name="桁区切り 8" xfId="10" xr:uid="{4B326D34-C193-4914-8616-3EE7E2FA4AB5}"/>
    <cellStyle name="標準" xfId="0" builtinId="0"/>
    <cellStyle name="標準 12" xfId="2" xr:uid="{8400EA3A-D21D-4FA3-BCAE-50642C0699A8}"/>
    <cellStyle name="標準 2 2" xfId="14" xr:uid="{1727FD29-A842-4CE8-9FF7-28E8E1E74D81}"/>
    <cellStyle name="標準 2 2 2" xfId="17" xr:uid="{8A62FD7F-81DD-4F0B-AC26-27649017D812}"/>
    <cellStyle name="標準 2 3" xfId="23" xr:uid="{B63EB31F-C16B-44D3-AAD8-F3EBCBD7983F}"/>
    <cellStyle name="標準 3 2 3" xfId="22" xr:uid="{6EF74068-0160-44AA-92B7-7F556A44DB13}"/>
    <cellStyle name="標準 3 4" xfId="6" xr:uid="{D5751447-D86F-42B9-94D5-77B18C4F9B63}"/>
    <cellStyle name="標準 6 2 2" xfId="1" xr:uid="{080FE509-1B81-4C89-A79D-E1F4375AB0E8}"/>
    <cellStyle name="標準 6 2 2 2" xfId="16" xr:uid="{DE96861F-23AE-4173-84ED-71C9C8C0912D}"/>
    <cellStyle name="標準 6 3" xfId="19" xr:uid="{4A5D731C-05EF-4C89-B679-01431DC2638B}"/>
    <cellStyle name="標準 6 4" xfId="13" xr:uid="{9ADE8A15-EF05-4188-8CCE-81A6303199C1}"/>
    <cellStyle name="標準 8" xfId="15" xr:uid="{BB42F2DA-AF41-4DB0-A990-1F004AD27E16}"/>
    <cellStyle name="標準 8 2" xfId="3" xr:uid="{452DA552-40D2-47F2-BC66-56E730CC633B}"/>
    <cellStyle name="標準 9 2" xfId="4" xr:uid="{27993666-7398-4238-80F8-E9DE1489E7F4}"/>
    <cellStyle name="標準_110126_見積内訳書（南棟）02" xfId="20" xr:uid="{9554A677-C5A5-4AA6-8E79-8DF0F084D1F7}"/>
    <cellStyle name="標準_津島市新学校給食共同調理場建設工事(第2)設計書(建築)" xfId="12" xr:uid="{3C25AA18-D297-4994-A64E-9387F2941DF0}"/>
    <cellStyle name="標準_内訳書（機械設備）" xfId="21" xr:uid="{B1FC6E71-7F6E-43C1-8ED6-24C5094E1D1E}"/>
    <cellStyle name="標準_内訳書20050719" xfId="5" xr:uid="{299B0FFE-62AB-40D2-AAA1-5D20E7B6813B}"/>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72.xml"/><Relationship Id="rId299" Type="http://schemas.openxmlformats.org/officeDocument/2006/relationships/externalLink" Target="externalLinks/externalLink254.xml"/><Relationship Id="rId21" Type="http://schemas.openxmlformats.org/officeDocument/2006/relationships/worksheet" Target="worksheets/sheet21.xml"/><Relationship Id="rId63" Type="http://schemas.openxmlformats.org/officeDocument/2006/relationships/externalLink" Target="externalLinks/externalLink18.xml"/><Relationship Id="rId159" Type="http://schemas.openxmlformats.org/officeDocument/2006/relationships/externalLink" Target="externalLinks/externalLink114.xml"/><Relationship Id="rId324" Type="http://schemas.openxmlformats.org/officeDocument/2006/relationships/externalLink" Target="externalLinks/externalLink279.xml"/><Relationship Id="rId366" Type="http://schemas.openxmlformats.org/officeDocument/2006/relationships/externalLink" Target="externalLinks/externalLink321.xml"/><Relationship Id="rId170" Type="http://schemas.openxmlformats.org/officeDocument/2006/relationships/externalLink" Target="externalLinks/externalLink125.xml"/><Relationship Id="rId226" Type="http://schemas.openxmlformats.org/officeDocument/2006/relationships/externalLink" Target="externalLinks/externalLink181.xml"/><Relationship Id="rId268" Type="http://schemas.openxmlformats.org/officeDocument/2006/relationships/externalLink" Target="externalLinks/externalLink223.xml"/><Relationship Id="rId32" Type="http://schemas.openxmlformats.org/officeDocument/2006/relationships/worksheet" Target="worksheets/sheet32.xml"/><Relationship Id="rId74" Type="http://schemas.openxmlformats.org/officeDocument/2006/relationships/externalLink" Target="externalLinks/externalLink29.xml"/><Relationship Id="rId128" Type="http://schemas.openxmlformats.org/officeDocument/2006/relationships/externalLink" Target="externalLinks/externalLink83.xml"/><Relationship Id="rId335" Type="http://schemas.openxmlformats.org/officeDocument/2006/relationships/externalLink" Target="externalLinks/externalLink290.xml"/><Relationship Id="rId377" Type="http://schemas.openxmlformats.org/officeDocument/2006/relationships/externalLink" Target="externalLinks/externalLink332.xml"/><Relationship Id="rId5" Type="http://schemas.openxmlformats.org/officeDocument/2006/relationships/worksheet" Target="worksheets/sheet5.xml"/><Relationship Id="rId181" Type="http://schemas.openxmlformats.org/officeDocument/2006/relationships/externalLink" Target="externalLinks/externalLink136.xml"/><Relationship Id="rId237" Type="http://schemas.openxmlformats.org/officeDocument/2006/relationships/externalLink" Target="externalLinks/externalLink192.xml"/><Relationship Id="rId279" Type="http://schemas.openxmlformats.org/officeDocument/2006/relationships/externalLink" Target="externalLinks/externalLink234.xml"/><Relationship Id="rId43" Type="http://schemas.openxmlformats.org/officeDocument/2006/relationships/worksheet" Target="worksheets/sheet43.xml"/><Relationship Id="rId139" Type="http://schemas.openxmlformats.org/officeDocument/2006/relationships/externalLink" Target="externalLinks/externalLink94.xml"/><Relationship Id="rId290" Type="http://schemas.openxmlformats.org/officeDocument/2006/relationships/externalLink" Target="externalLinks/externalLink245.xml"/><Relationship Id="rId304" Type="http://schemas.openxmlformats.org/officeDocument/2006/relationships/externalLink" Target="externalLinks/externalLink259.xml"/><Relationship Id="rId346" Type="http://schemas.openxmlformats.org/officeDocument/2006/relationships/externalLink" Target="externalLinks/externalLink301.xml"/><Relationship Id="rId85" Type="http://schemas.openxmlformats.org/officeDocument/2006/relationships/externalLink" Target="externalLinks/externalLink40.xml"/><Relationship Id="rId150" Type="http://schemas.openxmlformats.org/officeDocument/2006/relationships/externalLink" Target="externalLinks/externalLink105.xml"/><Relationship Id="rId192" Type="http://schemas.openxmlformats.org/officeDocument/2006/relationships/externalLink" Target="externalLinks/externalLink147.xml"/><Relationship Id="rId206" Type="http://schemas.openxmlformats.org/officeDocument/2006/relationships/externalLink" Target="externalLinks/externalLink161.xml"/><Relationship Id="rId248" Type="http://schemas.openxmlformats.org/officeDocument/2006/relationships/externalLink" Target="externalLinks/externalLink203.xml"/><Relationship Id="rId12" Type="http://schemas.openxmlformats.org/officeDocument/2006/relationships/worksheet" Target="worksheets/sheet12.xml"/><Relationship Id="rId108" Type="http://schemas.openxmlformats.org/officeDocument/2006/relationships/externalLink" Target="externalLinks/externalLink63.xml"/><Relationship Id="rId315" Type="http://schemas.openxmlformats.org/officeDocument/2006/relationships/externalLink" Target="externalLinks/externalLink270.xml"/><Relationship Id="rId357" Type="http://schemas.openxmlformats.org/officeDocument/2006/relationships/externalLink" Target="externalLinks/externalLink312.xml"/><Relationship Id="rId54" Type="http://schemas.openxmlformats.org/officeDocument/2006/relationships/externalLink" Target="externalLinks/externalLink9.xml"/><Relationship Id="rId96" Type="http://schemas.openxmlformats.org/officeDocument/2006/relationships/externalLink" Target="externalLinks/externalLink51.xml"/><Relationship Id="rId161" Type="http://schemas.openxmlformats.org/officeDocument/2006/relationships/externalLink" Target="externalLinks/externalLink116.xml"/><Relationship Id="rId217" Type="http://schemas.openxmlformats.org/officeDocument/2006/relationships/externalLink" Target="externalLinks/externalLink172.xml"/><Relationship Id="rId259" Type="http://schemas.openxmlformats.org/officeDocument/2006/relationships/externalLink" Target="externalLinks/externalLink214.xml"/><Relationship Id="rId23" Type="http://schemas.openxmlformats.org/officeDocument/2006/relationships/worksheet" Target="worksheets/sheet23.xml"/><Relationship Id="rId119" Type="http://schemas.openxmlformats.org/officeDocument/2006/relationships/externalLink" Target="externalLinks/externalLink74.xml"/><Relationship Id="rId270" Type="http://schemas.openxmlformats.org/officeDocument/2006/relationships/externalLink" Target="externalLinks/externalLink225.xml"/><Relationship Id="rId326" Type="http://schemas.openxmlformats.org/officeDocument/2006/relationships/externalLink" Target="externalLinks/externalLink281.xml"/><Relationship Id="rId65" Type="http://schemas.openxmlformats.org/officeDocument/2006/relationships/externalLink" Target="externalLinks/externalLink20.xml"/><Relationship Id="rId130" Type="http://schemas.openxmlformats.org/officeDocument/2006/relationships/externalLink" Target="externalLinks/externalLink85.xml"/><Relationship Id="rId368" Type="http://schemas.openxmlformats.org/officeDocument/2006/relationships/externalLink" Target="externalLinks/externalLink323.xml"/><Relationship Id="rId172" Type="http://schemas.openxmlformats.org/officeDocument/2006/relationships/externalLink" Target="externalLinks/externalLink127.xml"/><Relationship Id="rId228" Type="http://schemas.openxmlformats.org/officeDocument/2006/relationships/externalLink" Target="externalLinks/externalLink183.xml"/><Relationship Id="rId281" Type="http://schemas.openxmlformats.org/officeDocument/2006/relationships/externalLink" Target="externalLinks/externalLink236.xml"/><Relationship Id="rId337" Type="http://schemas.openxmlformats.org/officeDocument/2006/relationships/externalLink" Target="externalLinks/externalLink292.xml"/><Relationship Id="rId34" Type="http://schemas.openxmlformats.org/officeDocument/2006/relationships/worksheet" Target="worksheets/sheet34.xml"/><Relationship Id="rId76" Type="http://schemas.openxmlformats.org/officeDocument/2006/relationships/externalLink" Target="externalLinks/externalLink31.xml"/><Relationship Id="rId141" Type="http://schemas.openxmlformats.org/officeDocument/2006/relationships/externalLink" Target="externalLinks/externalLink96.xml"/><Relationship Id="rId379" Type="http://schemas.openxmlformats.org/officeDocument/2006/relationships/externalLink" Target="externalLinks/externalLink334.xml"/><Relationship Id="rId7" Type="http://schemas.openxmlformats.org/officeDocument/2006/relationships/worksheet" Target="worksheets/sheet7.xml"/><Relationship Id="rId183" Type="http://schemas.openxmlformats.org/officeDocument/2006/relationships/externalLink" Target="externalLinks/externalLink138.xml"/><Relationship Id="rId239" Type="http://schemas.openxmlformats.org/officeDocument/2006/relationships/externalLink" Target="externalLinks/externalLink194.xml"/><Relationship Id="rId250" Type="http://schemas.openxmlformats.org/officeDocument/2006/relationships/externalLink" Target="externalLinks/externalLink205.xml"/><Relationship Id="rId292" Type="http://schemas.openxmlformats.org/officeDocument/2006/relationships/externalLink" Target="externalLinks/externalLink247.xml"/><Relationship Id="rId306" Type="http://schemas.openxmlformats.org/officeDocument/2006/relationships/externalLink" Target="externalLinks/externalLink261.xml"/><Relationship Id="rId45" Type="http://schemas.openxmlformats.org/officeDocument/2006/relationships/worksheet" Target="worksheets/sheet45.xml"/><Relationship Id="rId87" Type="http://schemas.openxmlformats.org/officeDocument/2006/relationships/externalLink" Target="externalLinks/externalLink42.xml"/><Relationship Id="rId110" Type="http://schemas.openxmlformats.org/officeDocument/2006/relationships/externalLink" Target="externalLinks/externalLink65.xml"/><Relationship Id="rId348" Type="http://schemas.openxmlformats.org/officeDocument/2006/relationships/externalLink" Target="externalLinks/externalLink303.xml"/><Relationship Id="rId152" Type="http://schemas.openxmlformats.org/officeDocument/2006/relationships/externalLink" Target="externalLinks/externalLink107.xml"/><Relationship Id="rId194" Type="http://schemas.openxmlformats.org/officeDocument/2006/relationships/externalLink" Target="externalLinks/externalLink149.xml"/><Relationship Id="rId208" Type="http://schemas.openxmlformats.org/officeDocument/2006/relationships/externalLink" Target="externalLinks/externalLink163.xml"/><Relationship Id="rId261" Type="http://schemas.openxmlformats.org/officeDocument/2006/relationships/externalLink" Target="externalLinks/externalLink216.xml"/><Relationship Id="rId14" Type="http://schemas.openxmlformats.org/officeDocument/2006/relationships/worksheet" Target="worksheets/sheet14.xml"/><Relationship Id="rId56" Type="http://schemas.openxmlformats.org/officeDocument/2006/relationships/externalLink" Target="externalLinks/externalLink11.xml"/><Relationship Id="rId317" Type="http://schemas.openxmlformats.org/officeDocument/2006/relationships/externalLink" Target="externalLinks/externalLink272.xml"/><Relationship Id="rId359" Type="http://schemas.openxmlformats.org/officeDocument/2006/relationships/externalLink" Target="externalLinks/externalLink314.xml"/><Relationship Id="rId98" Type="http://schemas.openxmlformats.org/officeDocument/2006/relationships/externalLink" Target="externalLinks/externalLink53.xml"/><Relationship Id="rId121" Type="http://schemas.openxmlformats.org/officeDocument/2006/relationships/externalLink" Target="externalLinks/externalLink76.xml"/><Relationship Id="rId163" Type="http://schemas.openxmlformats.org/officeDocument/2006/relationships/externalLink" Target="externalLinks/externalLink118.xml"/><Relationship Id="rId219" Type="http://schemas.openxmlformats.org/officeDocument/2006/relationships/externalLink" Target="externalLinks/externalLink174.xml"/><Relationship Id="rId370" Type="http://schemas.openxmlformats.org/officeDocument/2006/relationships/externalLink" Target="externalLinks/externalLink325.xml"/><Relationship Id="rId230" Type="http://schemas.openxmlformats.org/officeDocument/2006/relationships/externalLink" Target="externalLinks/externalLink185.xml"/><Relationship Id="rId25" Type="http://schemas.openxmlformats.org/officeDocument/2006/relationships/worksheet" Target="worksheets/sheet25.xml"/><Relationship Id="rId67" Type="http://schemas.openxmlformats.org/officeDocument/2006/relationships/externalLink" Target="externalLinks/externalLink22.xml"/><Relationship Id="rId272" Type="http://schemas.openxmlformats.org/officeDocument/2006/relationships/externalLink" Target="externalLinks/externalLink227.xml"/><Relationship Id="rId328" Type="http://schemas.openxmlformats.org/officeDocument/2006/relationships/externalLink" Target="externalLinks/externalLink283.xml"/><Relationship Id="rId132" Type="http://schemas.openxmlformats.org/officeDocument/2006/relationships/externalLink" Target="externalLinks/externalLink87.xml"/><Relationship Id="rId174" Type="http://schemas.openxmlformats.org/officeDocument/2006/relationships/externalLink" Target="externalLinks/externalLink129.xml"/><Relationship Id="rId381" Type="http://schemas.openxmlformats.org/officeDocument/2006/relationships/externalLink" Target="externalLinks/externalLink336.xml"/><Relationship Id="rId241" Type="http://schemas.openxmlformats.org/officeDocument/2006/relationships/externalLink" Target="externalLinks/externalLink196.xml"/><Relationship Id="rId36" Type="http://schemas.openxmlformats.org/officeDocument/2006/relationships/worksheet" Target="worksheets/sheet36.xml"/><Relationship Id="rId283" Type="http://schemas.openxmlformats.org/officeDocument/2006/relationships/externalLink" Target="externalLinks/externalLink238.xml"/><Relationship Id="rId339" Type="http://schemas.openxmlformats.org/officeDocument/2006/relationships/externalLink" Target="externalLinks/externalLink294.xml"/><Relationship Id="rId78" Type="http://schemas.openxmlformats.org/officeDocument/2006/relationships/externalLink" Target="externalLinks/externalLink33.xml"/><Relationship Id="rId101" Type="http://schemas.openxmlformats.org/officeDocument/2006/relationships/externalLink" Target="externalLinks/externalLink56.xml"/><Relationship Id="rId143" Type="http://schemas.openxmlformats.org/officeDocument/2006/relationships/externalLink" Target="externalLinks/externalLink98.xml"/><Relationship Id="rId185" Type="http://schemas.openxmlformats.org/officeDocument/2006/relationships/externalLink" Target="externalLinks/externalLink140.xml"/><Relationship Id="rId350" Type="http://schemas.openxmlformats.org/officeDocument/2006/relationships/externalLink" Target="externalLinks/externalLink305.xml"/><Relationship Id="rId9" Type="http://schemas.openxmlformats.org/officeDocument/2006/relationships/worksheet" Target="worksheets/sheet9.xml"/><Relationship Id="rId210" Type="http://schemas.openxmlformats.org/officeDocument/2006/relationships/externalLink" Target="externalLinks/externalLink165.xml"/><Relationship Id="rId252" Type="http://schemas.openxmlformats.org/officeDocument/2006/relationships/externalLink" Target="externalLinks/externalLink207.xml"/><Relationship Id="rId294" Type="http://schemas.openxmlformats.org/officeDocument/2006/relationships/externalLink" Target="externalLinks/externalLink249.xml"/><Relationship Id="rId308" Type="http://schemas.openxmlformats.org/officeDocument/2006/relationships/externalLink" Target="externalLinks/externalLink263.xml"/><Relationship Id="rId47" Type="http://schemas.openxmlformats.org/officeDocument/2006/relationships/externalLink" Target="externalLinks/externalLink2.xml"/><Relationship Id="rId68" Type="http://schemas.openxmlformats.org/officeDocument/2006/relationships/externalLink" Target="externalLinks/externalLink23.xml"/><Relationship Id="rId89" Type="http://schemas.openxmlformats.org/officeDocument/2006/relationships/externalLink" Target="externalLinks/externalLink44.xml"/><Relationship Id="rId112" Type="http://schemas.openxmlformats.org/officeDocument/2006/relationships/externalLink" Target="externalLinks/externalLink67.xml"/><Relationship Id="rId133" Type="http://schemas.openxmlformats.org/officeDocument/2006/relationships/externalLink" Target="externalLinks/externalLink88.xml"/><Relationship Id="rId154" Type="http://schemas.openxmlformats.org/officeDocument/2006/relationships/externalLink" Target="externalLinks/externalLink109.xml"/><Relationship Id="rId175" Type="http://schemas.openxmlformats.org/officeDocument/2006/relationships/externalLink" Target="externalLinks/externalLink130.xml"/><Relationship Id="rId340" Type="http://schemas.openxmlformats.org/officeDocument/2006/relationships/externalLink" Target="externalLinks/externalLink295.xml"/><Relationship Id="rId361" Type="http://schemas.openxmlformats.org/officeDocument/2006/relationships/externalLink" Target="externalLinks/externalLink316.xml"/><Relationship Id="rId196" Type="http://schemas.openxmlformats.org/officeDocument/2006/relationships/externalLink" Target="externalLinks/externalLink151.xml"/><Relationship Id="rId200" Type="http://schemas.openxmlformats.org/officeDocument/2006/relationships/externalLink" Target="externalLinks/externalLink155.xml"/><Relationship Id="rId382" Type="http://schemas.openxmlformats.org/officeDocument/2006/relationships/externalLink" Target="externalLinks/externalLink337.xml"/><Relationship Id="rId16" Type="http://schemas.openxmlformats.org/officeDocument/2006/relationships/worksheet" Target="worksheets/sheet16.xml"/><Relationship Id="rId221" Type="http://schemas.openxmlformats.org/officeDocument/2006/relationships/externalLink" Target="externalLinks/externalLink176.xml"/><Relationship Id="rId242" Type="http://schemas.openxmlformats.org/officeDocument/2006/relationships/externalLink" Target="externalLinks/externalLink197.xml"/><Relationship Id="rId263" Type="http://schemas.openxmlformats.org/officeDocument/2006/relationships/externalLink" Target="externalLinks/externalLink218.xml"/><Relationship Id="rId284" Type="http://schemas.openxmlformats.org/officeDocument/2006/relationships/externalLink" Target="externalLinks/externalLink239.xml"/><Relationship Id="rId319" Type="http://schemas.openxmlformats.org/officeDocument/2006/relationships/externalLink" Target="externalLinks/externalLink274.xml"/><Relationship Id="rId37" Type="http://schemas.openxmlformats.org/officeDocument/2006/relationships/worksheet" Target="worksheets/sheet37.xml"/><Relationship Id="rId58" Type="http://schemas.openxmlformats.org/officeDocument/2006/relationships/externalLink" Target="externalLinks/externalLink13.xml"/><Relationship Id="rId79" Type="http://schemas.openxmlformats.org/officeDocument/2006/relationships/externalLink" Target="externalLinks/externalLink34.xml"/><Relationship Id="rId102" Type="http://schemas.openxmlformats.org/officeDocument/2006/relationships/externalLink" Target="externalLinks/externalLink57.xml"/><Relationship Id="rId123" Type="http://schemas.openxmlformats.org/officeDocument/2006/relationships/externalLink" Target="externalLinks/externalLink78.xml"/><Relationship Id="rId144" Type="http://schemas.openxmlformats.org/officeDocument/2006/relationships/externalLink" Target="externalLinks/externalLink99.xml"/><Relationship Id="rId330" Type="http://schemas.openxmlformats.org/officeDocument/2006/relationships/externalLink" Target="externalLinks/externalLink285.xml"/><Relationship Id="rId90" Type="http://schemas.openxmlformats.org/officeDocument/2006/relationships/externalLink" Target="externalLinks/externalLink45.xml"/><Relationship Id="rId165" Type="http://schemas.openxmlformats.org/officeDocument/2006/relationships/externalLink" Target="externalLinks/externalLink120.xml"/><Relationship Id="rId186" Type="http://schemas.openxmlformats.org/officeDocument/2006/relationships/externalLink" Target="externalLinks/externalLink141.xml"/><Relationship Id="rId351" Type="http://schemas.openxmlformats.org/officeDocument/2006/relationships/externalLink" Target="externalLinks/externalLink306.xml"/><Relationship Id="rId372" Type="http://schemas.openxmlformats.org/officeDocument/2006/relationships/externalLink" Target="externalLinks/externalLink327.xml"/><Relationship Id="rId211" Type="http://schemas.openxmlformats.org/officeDocument/2006/relationships/externalLink" Target="externalLinks/externalLink166.xml"/><Relationship Id="rId232" Type="http://schemas.openxmlformats.org/officeDocument/2006/relationships/externalLink" Target="externalLinks/externalLink187.xml"/><Relationship Id="rId253" Type="http://schemas.openxmlformats.org/officeDocument/2006/relationships/externalLink" Target="externalLinks/externalLink208.xml"/><Relationship Id="rId274" Type="http://schemas.openxmlformats.org/officeDocument/2006/relationships/externalLink" Target="externalLinks/externalLink229.xml"/><Relationship Id="rId295" Type="http://schemas.openxmlformats.org/officeDocument/2006/relationships/externalLink" Target="externalLinks/externalLink250.xml"/><Relationship Id="rId309" Type="http://schemas.openxmlformats.org/officeDocument/2006/relationships/externalLink" Target="externalLinks/externalLink264.xml"/><Relationship Id="rId27" Type="http://schemas.openxmlformats.org/officeDocument/2006/relationships/worksheet" Target="worksheets/sheet27.xml"/><Relationship Id="rId48" Type="http://schemas.openxmlformats.org/officeDocument/2006/relationships/externalLink" Target="externalLinks/externalLink3.xml"/><Relationship Id="rId69" Type="http://schemas.openxmlformats.org/officeDocument/2006/relationships/externalLink" Target="externalLinks/externalLink24.xml"/><Relationship Id="rId113" Type="http://schemas.openxmlformats.org/officeDocument/2006/relationships/externalLink" Target="externalLinks/externalLink68.xml"/><Relationship Id="rId134" Type="http://schemas.openxmlformats.org/officeDocument/2006/relationships/externalLink" Target="externalLinks/externalLink89.xml"/><Relationship Id="rId320" Type="http://schemas.openxmlformats.org/officeDocument/2006/relationships/externalLink" Target="externalLinks/externalLink275.xml"/><Relationship Id="rId80" Type="http://schemas.openxmlformats.org/officeDocument/2006/relationships/externalLink" Target="externalLinks/externalLink35.xml"/><Relationship Id="rId155" Type="http://schemas.openxmlformats.org/officeDocument/2006/relationships/externalLink" Target="externalLinks/externalLink110.xml"/><Relationship Id="rId176" Type="http://schemas.openxmlformats.org/officeDocument/2006/relationships/externalLink" Target="externalLinks/externalLink131.xml"/><Relationship Id="rId197" Type="http://schemas.openxmlformats.org/officeDocument/2006/relationships/externalLink" Target="externalLinks/externalLink152.xml"/><Relationship Id="rId341" Type="http://schemas.openxmlformats.org/officeDocument/2006/relationships/externalLink" Target="externalLinks/externalLink296.xml"/><Relationship Id="rId362" Type="http://schemas.openxmlformats.org/officeDocument/2006/relationships/externalLink" Target="externalLinks/externalLink317.xml"/><Relationship Id="rId383" Type="http://schemas.openxmlformats.org/officeDocument/2006/relationships/theme" Target="theme/theme1.xml"/><Relationship Id="rId201" Type="http://schemas.openxmlformats.org/officeDocument/2006/relationships/externalLink" Target="externalLinks/externalLink156.xml"/><Relationship Id="rId222" Type="http://schemas.openxmlformats.org/officeDocument/2006/relationships/externalLink" Target="externalLinks/externalLink177.xml"/><Relationship Id="rId243" Type="http://schemas.openxmlformats.org/officeDocument/2006/relationships/externalLink" Target="externalLinks/externalLink198.xml"/><Relationship Id="rId264" Type="http://schemas.openxmlformats.org/officeDocument/2006/relationships/externalLink" Target="externalLinks/externalLink219.xml"/><Relationship Id="rId285" Type="http://schemas.openxmlformats.org/officeDocument/2006/relationships/externalLink" Target="externalLinks/externalLink240.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externalLink" Target="externalLinks/externalLink14.xml"/><Relationship Id="rId103" Type="http://schemas.openxmlformats.org/officeDocument/2006/relationships/externalLink" Target="externalLinks/externalLink58.xml"/><Relationship Id="rId124" Type="http://schemas.openxmlformats.org/officeDocument/2006/relationships/externalLink" Target="externalLinks/externalLink79.xml"/><Relationship Id="rId310" Type="http://schemas.openxmlformats.org/officeDocument/2006/relationships/externalLink" Target="externalLinks/externalLink265.xml"/><Relationship Id="rId70" Type="http://schemas.openxmlformats.org/officeDocument/2006/relationships/externalLink" Target="externalLinks/externalLink25.xml"/><Relationship Id="rId91" Type="http://schemas.openxmlformats.org/officeDocument/2006/relationships/externalLink" Target="externalLinks/externalLink46.xml"/><Relationship Id="rId145" Type="http://schemas.openxmlformats.org/officeDocument/2006/relationships/externalLink" Target="externalLinks/externalLink100.xml"/><Relationship Id="rId166" Type="http://schemas.openxmlformats.org/officeDocument/2006/relationships/externalLink" Target="externalLinks/externalLink121.xml"/><Relationship Id="rId187" Type="http://schemas.openxmlformats.org/officeDocument/2006/relationships/externalLink" Target="externalLinks/externalLink142.xml"/><Relationship Id="rId331" Type="http://schemas.openxmlformats.org/officeDocument/2006/relationships/externalLink" Target="externalLinks/externalLink286.xml"/><Relationship Id="rId352" Type="http://schemas.openxmlformats.org/officeDocument/2006/relationships/externalLink" Target="externalLinks/externalLink307.xml"/><Relationship Id="rId373" Type="http://schemas.openxmlformats.org/officeDocument/2006/relationships/externalLink" Target="externalLinks/externalLink328.xml"/><Relationship Id="rId1" Type="http://schemas.openxmlformats.org/officeDocument/2006/relationships/worksheet" Target="worksheets/sheet1.xml"/><Relationship Id="rId212" Type="http://schemas.openxmlformats.org/officeDocument/2006/relationships/externalLink" Target="externalLinks/externalLink167.xml"/><Relationship Id="rId233" Type="http://schemas.openxmlformats.org/officeDocument/2006/relationships/externalLink" Target="externalLinks/externalLink188.xml"/><Relationship Id="rId254" Type="http://schemas.openxmlformats.org/officeDocument/2006/relationships/externalLink" Target="externalLinks/externalLink209.xml"/><Relationship Id="rId28" Type="http://schemas.openxmlformats.org/officeDocument/2006/relationships/worksheet" Target="worksheets/sheet28.xml"/><Relationship Id="rId49" Type="http://schemas.openxmlformats.org/officeDocument/2006/relationships/externalLink" Target="externalLinks/externalLink4.xml"/><Relationship Id="rId114" Type="http://schemas.openxmlformats.org/officeDocument/2006/relationships/externalLink" Target="externalLinks/externalLink69.xml"/><Relationship Id="rId275" Type="http://schemas.openxmlformats.org/officeDocument/2006/relationships/externalLink" Target="externalLinks/externalLink230.xml"/><Relationship Id="rId296" Type="http://schemas.openxmlformats.org/officeDocument/2006/relationships/externalLink" Target="externalLinks/externalLink251.xml"/><Relationship Id="rId300" Type="http://schemas.openxmlformats.org/officeDocument/2006/relationships/externalLink" Target="externalLinks/externalLink255.xml"/><Relationship Id="rId60" Type="http://schemas.openxmlformats.org/officeDocument/2006/relationships/externalLink" Target="externalLinks/externalLink15.xml"/><Relationship Id="rId81" Type="http://schemas.openxmlformats.org/officeDocument/2006/relationships/externalLink" Target="externalLinks/externalLink36.xml"/><Relationship Id="rId135" Type="http://schemas.openxmlformats.org/officeDocument/2006/relationships/externalLink" Target="externalLinks/externalLink90.xml"/><Relationship Id="rId156" Type="http://schemas.openxmlformats.org/officeDocument/2006/relationships/externalLink" Target="externalLinks/externalLink111.xml"/><Relationship Id="rId177" Type="http://schemas.openxmlformats.org/officeDocument/2006/relationships/externalLink" Target="externalLinks/externalLink132.xml"/><Relationship Id="rId198" Type="http://schemas.openxmlformats.org/officeDocument/2006/relationships/externalLink" Target="externalLinks/externalLink153.xml"/><Relationship Id="rId321" Type="http://schemas.openxmlformats.org/officeDocument/2006/relationships/externalLink" Target="externalLinks/externalLink276.xml"/><Relationship Id="rId342" Type="http://schemas.openxmlformats.org/officeDocument/2006/relationships/externalLink" Target="externalLinks/externalLink297.xml"/><Relationship Id="rId363" Type="http://schemas.openxmlformats.org/officeDocument/2006/relationships/externalLink" Target="externalLinks/externalLink318.xml"/><Relationship Id="rId384" Type="http://schemas.openxmlformats.org/officeDocument/2006/relationships/styles" Target="styles.xml"/><Relationship Id="rId202" Type="http://schemas.openxmlformats.org/officeDocument/2006/relationships/externalLink" Target="externalLinks/externalLink157.xml"/><Relationship Id="rId223" Type="http://schemas.openxmlformats.org/officeDocument/2006/relationships/externalLink" Target="externalLinks/externalLink178.xml"/><Relationship Id="rId244" Type="http://schemas.openxmlformats.org/officeDocument/2006/relationships/externalLink" Target="externalLinks/externalLink199.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externalLink" Target="externalLinks/externalLink220.xml"/><Relationship Id="rId286" Type="http://schemas.openxmlformats.org/officeDocument/2006/relationships/externalLink" Target="externalLinks/externalLink241.xml"/><Relationship Id="rId50" Type="http://schemas.openxmlformats.org/officeDocument/2006/relationships/externalLink" Target="externalLinks/externalLink5.xml"/><Relationship Id="rId104" Type="http://schemas.openxmlformats.org/officeDocument/2006/relationships/externalLink" Target="externalLinks/externalLink59.xml"/><Relationship Id="rId125" Type="http://schemas.openxmlformats.org/officeDocument/2006/relationships/externalLink" Target="externalLinks/externalLink80.xml"/><Relationship Id="rId146" Type="http://schemas.openxmlformats.org/officeDocument/2006/relationships/externalLink" Target="externalLinks/externalLink101.xml"/><Relationship Id="rId167" Type="http://schemas.openxmlformats.org/officeDocument/2006/relationships/externalLink" Target="externalLinks/externalLink122.xml"/><Relationship Id="rId188" Type="http://schemas.openxmlformats.org/officeDocument/2006/relationships/externalLink" Target="externalLinks/externalLink143.xml"/><Relationship Id="rId311" Type="http://schemas.openxmlformats.org/officeDocument/2006/relationships/externalLink" Target="externalLinks/externalLink266.xml"/><Relationship Id="rId332" Type="http://schemas.openxmlformats.org/officeDocument/2006/relationships/externalLink" Target="externalLinks/externalLink287.xml"/><Relationship Id="rId353" Type="http://schemas.openxmlformats.org/officeDocument/2006/relationships/externalLink" Target="externalLinks/externalLink308.xml"/><Relationship Id="rId374" Type="http://schemas.openxmlformats.org/officeDocument/2006/relationships/externalLink" Target="externalLinks/externalLink329.xml"/><Relationship Id="rId71" Type="http://schemas.openxmlformats.org/officeDocument/2006/relationships/externalLink" Target="externalLinks/externalLink26.xml"/><Relationship Id="rId92" Type="http://schemas.openxmlformats.org/officeDocument/2006/relationships/externalLink" Target="externalLinks/externalLink47.xml"/><Relationship Id="rId213" Type="http://schemas.openxmlformats.org/officeDocument/2006/relationships/externalLink" Target="externalLinks/externalLink168.xml"/><Relationship Id="rId234" Type="http://schemas.openxmlformats.org/officeDocument/2006/relationships/externalLink" Target="externalLinks/externalLink189.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externalLink" Target="externalLinks/externalLink210.xml"/><Relationship Id="rId276" Type="http://schemas.openxmlformats.org/officeDocument/2006/relationships/externalLink" Target="externalLinks/externalLink231.xml"/><Relationship Id="rId297" Type="http://schemas.openxmlformats.org/officeDocument/2006/relationships/externalLink" Target="externalLinks/externalLink252.xml"/><Relationship Id="rId40" Type="http://schemas.openxmlformats.org/officeDocument/2006/relationships/worksheet" Target="worksheets/sheet40.xml"/><Relationship Id="rId115" Type="http://schemas.openxmlformats.org/officeDocument/2006/relationships/externalLink" Target="externalLinks/externalLink70.xml"/><Relationship Id="rId136" Type="http://schemas.openxmlformats.org/officeDocument/2006/relationships/externalLink" Target="externalLinks/externalLink91.xml"/><Relationship Id="rId157" Type="http://schemas.openxmlformats.org/officeDocument/2006/relationships/externalLink" Target="externalLinks/externalLink112.xml"/><Relationship Id="rId178" Type="http://schemas.openxmlformats.org/officeDocument/2006/relationships/externalLink" Target="externalLinks/externalLink133.xml"/><Relationship Id="rId301" Type="http://schemas.openxmlformats.org/officeDocument/2006/relationships/externalLink" Target="externalLinks/externalLink256.xml"/><Relationship Id="rId322" Type="http://schemas.openxmlformats.org/officeDocument/2006/relationships/externalLink" Target="externalLinks/externalLink277.xml"/><Relationship Id="rId343" Type="http://schemas.openxmlformats.org/officeDocument/2006/relationships/externalLink" Target="externalLinks/externalLink298.xml"/><Relationship Id="rId364" Type="http://schemas.openxmlformats.org/officeDocument/2006/relationships/externalLink" Target="externalLinks/externalLink319.xml"/><Relationship Id="rId61" Type="http://schemas.openxmlformats.org/officeDocument/2006/relationships/externalLink" Target="externalLinks/externalLink16.xml"/><Relationship Id="rId82" Type="http://schemas.openxmlformats.org/officeDocument/2006/relationships/externalLink" Target="externalLinks/externalLink37.xml"/><Relationship Id="rId199" Type="http://schemas.openxmlformats.org/officeDocument/2006/relationships/externalLink" Target="externalLinks/externalLink154.xml"/><Relationship Id="rId203" Type="http://schemas.openxmlformats.org/officeDocument/2006/relationships/externalLink" Target="externalLinks/externalLink158.xml"/><Relationship Id="rId385" Type="http://schemas.openxmlformats.org/officeDocument/2006/relationships/sharedStrings" Target="sharedStrings.xml"/><Relationship Id="rId19" Type="http://schemas.openxmlformats.org/officeDocument/2006/relationships/worksheet" Target="worksheets/sheet19.xml"/><Relationship Id="rId224" Type="http://schemas.openxmlformats.org/officeDocument/2006/relationships/externalLink" Target="externalLinks/externalLink179.xml"/><Relationship Id="rId245" Type="http://schemas.openxmlformats.org/officeDocument/2006/relationships/externalLink" Target="externalLinks/externalLink200.xml"/><Relationship Id="rId266" Type="http://schemas.openxmlformats.org/officeDocument/2006/relationships/externalLink" Target="externalLinks/externalLink221.xml"/><Relationship Id="rId287" Type="http://schemas.openxmlformats.org/officeDocument/2006/relationships/externalLink" Target="externalLinks/externalLink242.xml"/><Relationship Id="rId30" Type="http://schemas.openxmlformats.org/officeDocument/2006/relationships/worksheet" Target="worksheets/sheet30.xml"/><Relationship Id="rId105" Type="http://schemas.openxmlformats.org/officeDocument/2006/relationships/externalLink" Target="externalLinks/externalLink60.xml"/><Relationship Id="rId126" Type="http://schemas.openxmlformats.org/officeDocument/2006/relationships/externalLink" Target="externalLinks/externalLink81.xml"/><Relationship Id="rId147" Type="http://schemas.openxmlformats.org/officeDocument/2006/relationships/externalLink" Target="externalLinks/externalLink102.xml"/><Relationship Id="rId168" Type="http://schemas.openxmlformats.org/officeDocument/2006/relationships/externalLink" Target="externalLinks/externalLink123.xml"/><Relationship Id="rId312" Type="http://schemas.openxmlformats.org/officeDocument/2006/relationships/externalLink" Target="externalLinks/externalLink267.xml"/><Relationship Id="rId333" Type="http://schemas.openxmlformats.org/officeDocument/2006/relationships/externalLink" Target="externalLinks/externalLink288.xml"/><Relationship Id="rId354" Type="http://schemas.openxmlformats.org/officeDocument/2006/relationships/externalLink" Target="externalLinks/externalLink309.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93" Type="http://schemas.openxmlformats.org/officeDocument/2006/relationships/externalLink" Target="externalLinks/externalLink48.xml"/><Relationship Id="rId189" Type="http://schemas.openxmlformats.org/officeDocument/2006/relationships/externalLink" Target="externalLinks/externalLink144.xml"/><Relationship Id="rId375" Type="http://schemas.openxmlformats.org/officeDocument/2006/relationships/externalLink" Target="externalLinks/externalLink330.xml"/><Relationship Id="rId3" Type="http://schemas.openxmlformats.org/officeDocument/2006/relationships/worksheet" Target="worksheets/sheet3.xml"/><Relationship Id="rId214" Type="http://schemas.openxmlformats.org/officeDocument/2006/relationships/externalLink" Target="externalLinks/externalLink169.xml"/><Relationship Id="rId235" Type="http://schemas.openxmlformats.org/officeDocument/2006/relationships/externalLink" Target="externalLinks/externalLink190.xml"/><Relationship Id="rId256" Type="http://schemas.openxmlformats.org/officeDocument/2006/relationships/externalLink" Target="externalLinks/externalLink211.xml"/><Relationship Id="rId277" Type="http://schemas.openxmlformats.org/officeDocument/2006/relationships/externalLink" Target="externalLinks/externalLink232.xml"/><Relationship Id="rId298" Type="http://schemas.openxmlformats.org/officeDocument/2006/relationships/externalLink" Target="externalLinks/externalLink253.xml"/><Relationship Id="rId116" Type="http://schemas.openxmlformats.org/officeDocument/2006/relationships/externalLink" Target="externalLinks/externalLink71.xml"/><Relationship Id="rId137" Type="http://schemas.openxmlformats.org/officeDocument/2006/relationships/externalLink" Target="externalLinks/externalLink92.xml"/><Relationship Id="rId158" Type="http://schemas.openxmlformats.org/officeDocument/2006/relationships/externalLink" Target="externalLinks/externalLink113.xml"/><Relationship Id="rId302" Type="http://schemas.openxmlformats.org/officeDocument/2006/relationships/externalLink" Target="externalLinks/externalLink257.xml"/><Relationship Id="rId323" Type="http://schemas.openxmlformats.org/officeDocument/2006/relationships/externalLink" Target="externalLinks/externalLink278.xml"/><Relationship Id="rId344" Type="http://schemas.openxmlformats.org/officeDocument/2006/relationships/externalLink" Target="externalLinks/externalLink299.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externalLink" Target="externalLinks/externalLink17.xml"/><Relationship Id="rId83" Type="http://schemas.openxmlformats.org/officeDocument/2006/relationships/externalLink" Target="externalLinks/externalLink38.xml"/><Relationship Id="rId179" Type="http://schemas.openxmlformats.org/officeDocument/2006/relationships/externalLink" Target="externalLinks/externalLink134.xml"/><Relationship Id="rId365" Type="http://schemas.openxmlformats.org/officeDocument/2006/relationships/externalLink" Target="externalLinks/externalLink320.xml"/><Relationship Id="rId386" Type="http://schemas.openxmlformats.org/officeDocument/2006/relationships/calcChain" Target="calcChain.xml"/><Relationship Id="rId190" Type="http://schemas.openxmlformats.org/officeDocument/2006/relationships/externalLink" Target="externalLinks/externalLink145.xml"/><Relationship Id="rId204" Type="http://schemas.openxmlformats.org/officeDocument/2006/relationships/externalLink" Target="externalLinks/externalLink159.xml"/><Relationship Id="rId225" Type="http://schemas.openxmlformats.org/officeDocument/2006/relationships/externalLink" Target="externalLinks/externalLink180.xml"/><Relationship Id="rId246" Type="http://schemas.openxmlformats.org/officeDocument/2006/relationships/externalLink" Target="externalLinks/externalLink201.xml"/><Relationship Id="rId267" Type="http://schemas.openxmlformats.org/officeDocument/2006/relationships/externalLink" Target="externalLinks/externalLink222.xml"/><Relationship Id="rId288" Type="http://schemas.openxmlformats.org/officeDocument/2006/relationships/externalLink" Target="externalLinks/externalLink243.xml"/><Relationship Id="rId106" Type="http://schemas.openxmlformats.org/officeDocument/2006/relationships/externalLink" Target="externalLinks/externalLink61.xml"/><Relationship Id="rId127" Type="http://schemas.openxmlformats.org/officeDocument/2006/relationships/externalLink" Target="externalLinks/externalLink82.xml"/><Relationship Id="rId313" Type="http://schemas.openxmlformats.org/officeDocument/2006/relationships/externalLink" Target="externalLinks/externalLink268.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externalLink" Target="externalLinks/externalLink7.xml"/><Relationship Id="rId73" Type="http://schemas.openxmlformats.org/officeDocument/2006/relationships/externalLink" Target="externalLinks/externalLink28.xml"/><Relationship Id="rId94" Type="http://schemas.openxmlformats.org/officeDocument/2006/relationships/externalLink" Target="externalLinks/externalLink49.xml"/><Relationship Id="rId148" Type="http://schemas.openxmlformats.org/officeDocument/2006/relationships/externalLink" Target="externalLinks/externalLink103.xml"/><Relationship Id="rId169" Type="http://schemas.openxmlformats.org/officeDocument/2006/relationships/externalLink" Target="externalLinks/externalLink124.xml"/><Relationship Id="rId334" Type="http://schemas.openxmlformats.org/officeDocument/2006/relationships/externalLink" Target="externalLinks/externalLink289.xml"/><Relationship Id="rId355" Type="http://schemas.openxmlformats.org/officeDocument/2006/relationships/externalLink" Target="externalLinks/externalLink310.xml"/><Relationship Id="rId376" Type="http://schemas.openxmlformats.org/officeDocument/2006/relationships/externalLink" Target="externalLinks/externalLink331.xml"/><Relationship Id="rId4" Type="http://schemas.openxmlformats.org/officeDocument/2006/relationships/worksheet" Target="worksheets/sheet4.xml"/><Relationship Id="rId180" Type="http://schemas.openxmlformats.org/officeDocument/2006/relationships/externalLink" Target="externalLinks/externalLink135.xml"/><Relationship Id="rId215" Type="http://schemas.openxmlformats.org/officeDocument/2006/relationships/externalLink" Target="externalLinks/externalLink170.xml"/><Relationship Id="rId236" Type="http://schemas.openxmlformats.org/officeDocument/2006/relationships/externalLink" Target="externalLinks/externalLink191.xml"/><Relationship Id="rId257" Type="http://schemas.openxmlformats.org/officeDocument/2006/relationships/externalLink" Target="externalLinks/externalLink212.xml"/><Relationship Id="rId278" Type="http://schemas.openxmlformats.org/officeDocument/2006/relationships/externalLink" Target="externalLinks/externalLink233.xml"/><Relationship Id="rId303" Type="http://schemas.openxmlformats.org/officeDocument/2006/relationships/externalLink" Target="externalLinks/externalLink258.xml"/><Relationship Id="rId42" Type="http://schemas.openxmlformats.org/officeDocument/2006/relationships/worksheet" Target="worksheets/sheet42.xml"/><Relationship Id="rId84" Type="http://schemas.openxmlformats.org/officeDocument/2006/relationships/externalLink" Target="externalLinks/externalLink39.xml"/><Relationship Id="rId138" Type="http://schemas.openxmlformats.org/officeDocument/2006/relationships/externalLink" Target="externalLinks/externalLink93.xml"/><Relationship Id="rId345" Type="http://schemas.openxmlformats.org/officeDocument/2006/relationships/externalLink" Target="externalLinks/externalLink300.xml"/><Relationship Id="rId191" Type="http://schemas.openxmlformats.org/officeDocument/2006/relationships/externalLink" Target="externalLinks/externalLink146.xml"/><Relationship Id="rId205" Type="http://schemas.openxmlformats.org/officeDocument/2006/relationships/externalLink" Target="externalLinks/externalLink160.xml"/><Relationship Id="rId247" Type="http://schemas.openxmlformats.org/officeDocument/2006/relationships/externalLink" Target="externalLinks/externalLink202.xml"/><Relationship Id="rId107" Type="http://schemas.openxmlformats.org/officeDocument/2006/relationships/externalLink" Target="externalLinks/externalLink62.xml"/><Relationship Id="rId289" Type="http://schemas.openxmlformats.org/officeDocument/2006/relationships/externalLink" Target="externalLinks/externalLink244.xml"/><Relationship Id="rId11" Type="http://schemas.openxmlformats.org/officeDocument/2006/relationships/worksheet" Target="worksheets/sheet11.xml"/><Relationship Id="rId53" Type="http://schemas.openxmlformats.org/officeDocument/2006/relationships/externalLink" Target="externalLinks/externalLink8.xml"/><Relationship Id="rId149" Type="http://schemas.openxmlformats.org/officeDocument/2006/relationships/externalLink" Target="externalLinks/externalLink104.xml"/><Relationship Id="rId314" Type="http://schemas.openxmlformats.org/officeDocument/2006/relationships/externalLink" Target="externalLinks/externalLink269.xml"/><Relationship Id="rId356" Type="http://schemas.openxmlformats.org/officeDocument/2006/relationships/externalLink" Target="externalLinks/externalLink311.xml"/><Relationship Id="rId95" Type="http://schemas.openxmlformats.org/officeDocument/2006/relationships/externalLink" Target="externalLinks/externalLink50.xml"/><Relationship Id="rId160" Type="http://schemas.openxmlformats.org/officeDocument/2006/relationships/externalLink" Target="externalLinks/externalLink115.xml"/><Relationship Id="rId216" Type="http://schemas.openxmlformats.org/officeDocument/2006/relationships/externalLink" Target="externalLinks/externalLink171.xml"/><Relationship Id="rId258" Type="http://schemas.openxmlformats.org/officeDocument/2006/relationships/externalLink" Target="externalLinks/externalLink213.xml"/><Relationship Id="rId22" Type="http://schemas.openxmlformats.org/officeDocument/2006/relationships/worksheet" Target="worksheets/sheet22.xml"/><Relationship Id="rId64" Type="http://schemas.openxmlformats.org/officeDocument/2006/relationships/externalLink" Target="externalLinks/externalLink19.xml"/><Relationship Id="rId118" Type="http://schemas.openxmlformats.org/officeDocument/2006/relationships/externalLink" Target="externalLinks/externalLink73.xml"/><Relationship Id="rId325" Type="http://schemas.openxmlformats.org/officeDocument/2006/relationships/externalLink" Target="externalLinks/externalLink280.xml"/><Relationship Id="rId367" Type="http://schemas.openxmlformats.org/officeDocument/2006/relationships/externalLink" Target="externalLinks/externalLink322.xml"/><Relationship Id="rId171" Type="http://schemas.openxmlformats.org/officeDocument/2006/relationships/externalLink" Target="externalLinks/externalLink126.xml"/><Relationship Id="rId227" Type="http://schemas.openxmlformats.org/officeDocument/2006/relationships/externalLink" Target="externalLinks/externalLink182.xml"/><Relationship Id="rId269" Type="http://schemas.openxmlformats.org/officeDocument/2006/relationships/externalLink" Target="externalLinks/externalLink224.xml"/><Relationship Id="rId33" Type="http://schemas.openxmlformats.org/officeDocument/2006/relationships/worksheet" Target="worksheets/sheet33.xml"/><Relationship Id="rId129" Type="http://schemas.openxmlformats.org/officeDocument/2006/relationships/externalLink" Target="externalLinks/externalLink84.xml"/><Relationship Id="rId280" Type="http://schemas.openxmlformats.org/officeDocument/2006/relationships/externalLink" Target="externalLinks/externalLink235.xml"/><Relationship Id="rId336" Type="http://schemas.openxmlformats.org/officeDocument/2006/relationships/externalLink" Target="externalLinks/externalLink291.xml"/><Relationship Id="rId75" Type="http://schemas.openxmlformats.org/officeDocument/2006/relationships/externalLink" Target="externalLinks/externalLink30.xml"/><Relationship Id="rId140" Type="http://schemas.openxmlformats.org/officeDocument/2006/relationships/externalLink" Target="externalLinks/externalLink95.xml"/><Relationship Id="rId182" Type="http://schemas.openxmlformats.org/officeDocument/2006/relationships/externalLink" Target="externalLinks/externalLink137.xml"/><Relationship Id="rId378" Type="http://schemas.openxmlformats.org/officeDocument/2006/relationships/externalLink" Target="externalLinks/externalLink333.xml"/><Relationship Id="rId6" Type="http://schemas.openxmlformats.org/officeDocument/2006/relationships/worksheet" Target="worksheets/sheet6.xml"/><Relationship Id="rId238" Type="http://schemas.openxmlformats.org/officeDocument/2006/relationships/externalLink" Target="externalLinks/externalLink193.xml"/><Relationship Id="rId291" Type="http://schemas.openxmlformats.org/officeDocument/2006/relationships/externalLink" Target="externalLinks/externalLink246.xml"/><Relationship Id="rId305" Type="http://schemas.openxmlformats.org/officeDocument/2006/relationships/externalLink" Target="externalLinks/externalLink260.xml"/><Relationship Id="rId347" Type="http://schemas.openxmlformats.org/officeDocument/2006/relationships/externalLink" Target="externalLinks/externalLink302.xml"/><Relationship Id="rId44" Type="http://schemas.openxmlformats.org/officeDocument/2006/relationships/worksheet" Target="worksheets/sheet44.xml"/><Relationship Id="rId86" Type="http://schemas.openxmlformats.org/officeDocument/2006/relationships/externalLink" Target="externalLinks/externalLink41.xml"/><Relationship Id="rId151" Type="http://schemas.openxmlformats.org/officeDocument/2006/relationships/externalLink" Target="externalLinks/externalLink106.xml"/><Relationship Id="rId193" Type="http://schemas.openxmlformats.org/officeDocument/2006/relationships/externalLink" Target="externalLinks/externalLink148.xml"/><Relationship Id="rId207" Type="http://schemas.openxmlformats.org/officeDocument/2006/relationships/externalLink" Target="externalLinks/externalLink162.xml"/><Relationship Id="rId249" Type="http://schemas.openxmlformats.org/officeDocument/2006/relationships/externalLink" Target="externalLinks/externalLink204.xml"/><Relationship Id="rId13" Type="http://schemas.openxmlformats.org/officeDocument/2006/relationships/worksheet" Target="worksheets/sheet13.xml"/><Relationship Id="rId109" Type="http://schemas.openxmlformats.org/officeDocument/2006/relationships/externalLink" Target="externalLinks/externalLink64.xml"/><Relationship Id="rId260" Type="http://schemas.openxmlformats.org/officeDocument/2006/relationships/externalLink" Target="externalLinks/externalLink215.xml"/><Relationship Id="rId316" Type="http://schemas.openxmlformats.org/officeDocument/2006/relationships/externalLink" Target="externalLinks/externalLink271.xml"/><Relationship Id="rId55" Type="http://schemas.openxmlformats.org/officeDocument/2006/relationships/externalLink" Target="externalLinks/externalLink10.xml"/><Relationship Id="rId97" Type="http://schemas.openxmlformats.org/officeDocument/2006/relationships/externalLink" Target="externalLinks/externalLink52.xml"/><Relationship Id="rId120" Type="http://schemas.openxmlformats.org/officeDocument/2006/relationships/externalLink" Target="externalLinks/externalLink75.xml"/><Relationship Id="rId358" Type="http://schemas.openxmlformats.org/officeDocument/2006/relationships/externalLink" Target="externalLinks/externalLink313.xml"/><Relationship Id="rId162" Type="http://schemas.openxmlformats.org/officeDocument/2006/relationships/externalLink" Target="externalLinks/externalLink117.xml"/><Relationship Id="rId218" Type="http://schemas.openxmlformats.org/officeDocument/2006/relationships/externalLink" Target="externalLinks/externalLink173.xml"/><Relationship Id="rId271" Type="http://schemas.openxmlformats.org/officeDocument/2006/relationships/externalLink" Target="externalLinks/externalLink226.xml"/><Relationship Id="rId24" Type="http://schemas.openxmlformats.org/officeDocument/2006/relationships/worksheet" Target="worksheets/sheet24.xml"/><Relationship Id="rId66" Type="http://schemas.openxmlformats.org/officeDocument/2006/relationships/externalLink" Target="externalLinks/externalLink21.xml"/><Relationship Id="rId131" Type="http://schemas.openxmlformats.org/officeDocument/2006/relationships/externalLink" Target="externalLinks/externalLink86.xml"/><Relationship Id="rId327" Type="http://schemas.openxmlformats.org/officeDocument/2006/relationships/externalLink" Target="externalLinks/externalLink282.xml"/><Relationship Id="rId369" Type="http://schemas.openxmlformats.org/officeDocument/2006/relationships/externalLink" Target="externalLinks/externalLink324.xml"/><Relationship Id="rId173" Type="http://schemas.openxmlformats.org/officeDocument/2006/relationships/externalLink" Target="externalLinks/externalLink128.xml"/><Relationship Id="rId229" Type="http://schemas.openxmlformats.org/officeDocument/2006/relationships/externalLink" Target="externalLinks/externalLink184.xml"/><Relationship Id="rId380" Type="http://schemas.openxmlformats.org/officeDocument/2006/relationships/externalLink" Target="externalLinks/externalLink335.xml"/><Relationship Id="rId240" Type="http://schemas.openxmlformats.org/officeDocument/2006/relationships/externalLink" Target="externalLinks/externalLink195.xml"/><Relationship Id="rId35" Type="http://schemas.openxmlformats.org/officeDocument/2006/relationships/worksheet" Target="worksheets/sheet35.xml"/><Relationship Id="rId77" Type="http://schemas.openxmlformats.org/officeDocument/2006/relationships/externalLink" Target="externalLinks/externalLink32.xml"/><Relationship Id="rId100" Type="http://schemas.openxmlformats.org/officeDocument/2006/relationships/externalLink" Target="externalLinks/externalLink55.xml"/><Relationship Id="rId282" Type="http://schemas.openxmlformats.org/officeDocument/2006/relationships/externalLink" Target="externalLinks/externalLink237.xml"/><Relationship Id="rId338" Type="http://schemas.openxmlformats.org/officeDocument/2006/relationships/externalLink" Target="externalLinks/externalLink293.xml"/><Relationship Id="rId8" Type="http://schemas.openxmlformats.org/officeDocument/2006/relationships/worksheet" Target="worksheets/sheet8.xml"/><Relationship Id="rId142" Type="http://schemas.openxmlformats.org/officeDocument/2006/relationships/externalLink" Target="externalLinks/externalLink97.xml"/><Relationship Id="rId184" Type="http://schemas.openxmlformats.org/officeDocument/2006/relationships/externalLink" Target="externalLinks/externalLink139.xml"/><Relationship Id="rId251" Type="http://schemas.openxmlformats.org/officeDocument/2006/relationships/externalLink" Target="externalLinks/externalLink206.xml"/><Relationship Id="rId46" Type="http://schemas.openxmlformats.org/officeDocument/2006/relationships/externalLink" Target="externalLinks/externalLink1.xml"/><Relationship Id="rId293" Type="http://schemas.openxmlformats.org/officeDocument/2006/relationships/externalLink" Target="externalLinks/externalLink248.xml"/><Relationship Id="rId307" Type="http://schemas.openxmlformats.org/officeDocument/2006/relationships/externalLink" Target="externalLinks/externalLink262.xml"/><Relationship Id="rId349" Type="http://schemas.openxmlformats.org/officeDocument/2006/relationships/externalLink" Target="externalLinks/externalLink304.xml"/><Relationship Id="rId88" Type="http://schemas.openxmlformats.org/officeDocument/2006/relationships/externalLink" Target="externalLinks/externalLink43.xml"/><Relationship Id="rId111" Type="http://schemas.openxmlformats.org/officeDocument/2006/relationships/externalLink" Target="externalLinks/externalLink66.xml"/><Relationship Id="rId153" Type="http://schemas.openxmlformats.org/officeDocument/2006/relationships/externalLink" Target="externalLinks/externalLink108.xml"/><Relationship Id="rId195" Type="http://schemas.openxmlformats.org/officeDocument/2006/relationships/externalLink" Target="externalLinks/externalLink150.xml"/><Relationship Id="rId209" Type="http://schemas.openxmlformats.org/officeDocument/2006/relationships/externalLink" Target="externalLinks/externalLink164.xml"/><Relationship Id="rId360" Type="http://schemas.openxmlformats.org/officeDocument/2006/relationships/externalLink" Target="externalLinks/externalLink315.xml"/><Relationship Id="rId220" Type="http://schemas.openxmlformats.org/officeDocument/2006/relationships/externalLink" Target="externalLinks/externalLink175.xml"/><Relationship Id="rId15" Type="http://schemas.openxmlformats.org/officeDocument/2006/relationships/worksheet" Target="worksheets/sheet15.xml"/><Relationship Id="rId57" Type="http://schemas.openxmlformats.org/officeDocument/2006/relationships/externalLink" Target="externalLinks/externalLink12.xml"/><Relationship Id="rId262" Type="http://schemas.openxmlformats.org/officeDocument/2006/relationships/externalLink" Target="externalLinks/externalLink217.xml"/><Relationship Id="rId318" Type="http://schemas.openxmlformats.org/officeDocument/2006/relationships/externalLink" Target="externalLinks/externalLink273.xml"/><Relationship Id="rId99" Type="http://schemas.openxmlformats.org/officeDocument/2006/relationships/externalLink" Target="externalLinks/externalLink54.xml"/><Relationship Id="rId122" Type="http://schemas.openxmlformats.org/officeDocument/2006/relationships/externalLink" Target="externalLinks/externalLink77.xml"/><Relationship Id="rId164" Type="http://schemas.openxmlformats.org/officeDocument/2006/relationships/externalLink" Target="externalLinks/externalLink119.xml"/><Relationship Id="rId371" Type="http://schemas.openxmlformats.org/officeDocument/2006/relationships/externalLink" Target="externalLinks/externalLink326.xml"/><Relationship Id="rId26" Type="http://schemas.openxmlformats.org/officeDocument/2006/relationships/worksheet" Target="worksheets/sheet26.xml"/><Relationship Id="rId231" Type="http://schemas.openxmlformats.org/officeDocument/2006/relationships/externalLink" Target="externalLinks/externalLink186.xml"/><Relationship Id="rId273" Type="http://schemas.openxmlformats.org/officeDocument/2006/relationships/externalLink" Target="externalLinks/externalLink228.xml"/><Relationship Id="rId329" Type="http://schemas.openxmlformats.org/officeDocument/2006/relationships/externalLink" Target="externalLinks/externalLink28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_SERVER\share\&#39151;&#30000;&#35373;&#35336;\&#38738;&#26494;&#22290;\&#12456;&#12463;&#12475;&#12523;&#65288;&#21476;&#65289;\&#38738;&#26494;&#22290;&#12288;(&#20316;&#25104;&#12539;&#36861;&#21152;&#65289;&#20195;&#20385;&#34920;&#12539;&#35211;&#31309;&#27604;&#36611;1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in\MO\&#24339;&#21066;&#39640;&#23554;\&#20844;&#21209;&#21729;&#23487;&#33294;\&#31309;&#31639;\&#38463;&#21335;&#25913;&#20462;H&#65297;&#65297;.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0026184edabc\&#26032;&#26045;&#35373;&#25972;&#20633;&#35506;%20(l)\DATA&#31309;&#31639;\&#20061;&#22823;&#21336;&#20385;\H12-12\&#22303;&#26408;\&#25913;&#20462;H1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22238;&#24489;&#12373;&#12428;&#12383;&#22806;&#37096;&#12522;&#12531;&#12463;3"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lesv1\2015&#24180;&#24230;\00800&#36939;&#21942;&#22522;&#30436;&#31649;&#29702;&#37096;\00830&#26045;&#35373;&#25285;&#24403;\&#26045;&#35373;&#25972;&#20633;&#12481;&#12540;&#12512;\&#24314;&#31689;&#25285;&#24403;\10_&#65288;&#23431;&#30041;&#27611;&#65289;&#23492;&#23487;&#33294;&#20849;&#36890;&#26847;&#30007;&#23376;&#28020;&#23460;&#31561;&#25913;&#20462;&#24037;&#20107;\&#24314;&#31689;\2&#22238;&#30446;(&#38543;&#22865;&#65286;&#20837;&#26413;)\01_&#19968;&#33324;&#31478;&#20105;&#20837;&#26413;\02_&#31309;&#31639;\My%20Documents\2&#27425;Y.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22238;&#24489;&#12373;&#12428;&#12383;&#22806;&#37096;&#12522;&#12531;&#12463;4"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22238;&#24489;&#12373;&#12428;&#12383;&#22806;&#37096;&#12522;&#12531;&#12463;5"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MyDoc\Book3A.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22238;&#24489;&#12373;&#12428;&#12383;&#22806;&#37096;&#12522;&#12531;&#12463;6"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right-server\&#20849;&#26377;\Users\85321251\Desktop\My%20Documents\2&#27425;Y.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hisetsu\&#20849;&#26377;&#12501;&#12457;&#12523;&#12480;$\&#20181;&#20107;&#38306;&#20418;\&#35373;&#35336;&#26360;\&#12511;&#12491;&#29289;&#20214;\&#30334;&#33775;&#33489;&#22679;&#31689;&#24037;&#20107;1.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22238;&#24489;&#12373;&#12428;&#12383;&#22806;&#37096;&#12522;&#12531;&#12463;8"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ANDISK\shist_kikaku\DATA&#31309;&#31639;\&#20061;&#22823;&#21336;&#20385;\H13-05\&#24314;&#31689;&#35336;&#30011;\&#25913;&#2046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kding\&#65395;&#65403;&#65396;&#65399;&#65423;&#65396;&#65393;&#65418;&#65439;&#65392;&#65412;\&#31309;&#31639;\&#20195;&#2038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Yano-server\&#20849;&#26377;&#12501;&#12457;&#12523;&#12480;\&#9678;&#20491;&#20154;&#12408;&#9678;\&#21069;&#24029;&#12373;&#12435;&#12408;\&#26481;&#23567;&#38651;&#27671;&#26032;&#26087;&#35373;&#35336;&#26360;&#24441;&#22580;\&#21442;&#32771;\&#30334;&#33775;&#33489;&#22679;&#31689;&#24037;&#20107;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0-mo\a&#26481;&#21407;\&#20869;&#35379;\&#26481;&#21407;&#65297;&#21495;&#26847;&#20869;&#35379;&#26360;05.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22238;&#24489;&#12373;&#12428;&#12383;&#22806;&#37096;&#12522;&#12531;&#12463;1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right-server\&#20849;&#26377;\Users\85321251\Desktop\kding\&#65395;&#65403;&#65396;&#65399;&#65423;&#65396;&#65393;&#65418;&#65439;&#65392;&#65412;\&#31309;&#31639;\&#20195;&#20385;.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22238;&#24489;&#12373;&#12428;&#12383;&#22806;&#37096;&#12522;&#12531;&#12463;12"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Documents%20and%20Settings\&#35373;&#20633;&#65298;\&#12487;&#12473;&#12463;&#12488;&#12483;&#12503;\senkoka\&#32207;&#21512;&#25945;&#32946;&#30740;&#31350;&#26847;\&#12381;&#12398;&#65298;\&#39640;&#26494;&#39640;&#23554;&#20869;&#35379;&#26360;&#12381;&#12398;&#65298;.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Q:\&#21069;&#23713;\&#23398;&#26657;\&#23567;&#23398;&#26657;\&#24066;&#27604;&#37326;&#23567;&#23398;&#26657;\&#23455;&#26045;&#35373;&#35336;\&#20869;&#35379;\&#26368;&#32066;\H14&#21336;&#20385;&#20869;&#3537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Q:\&#21069;&#23713;\&#65422;&#65392;&#65433;\&#21152;&#19990;&#30000;&#24066;&#32207;&#21512;&#20445;&#38522;&#31119;&#31049;&#65406;&#65437;&#65408;&#65392;\&#20869;&#35379;\&#20869;&#35379;&#12288;&#25499;&#12369;&#29575;&#22793;&#2635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erver\server-c\H18-&#38651;&#27671;\&#26894;&#36843;&#20182;&#20415;&#25152;\&#31309;&#31639;\&#20037;&#20445;&#23665;&#20844;&#22290;&#20415;&#25152;&#38651;&#27671;&#35373;&#35336;&#2636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My%20Documents/My%20doc/excel/&#35199;&#37111;&#26449;/&#23665;&#38920;&#21407;/SUS&#35211;&#3130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_SERVER\share\&#22823;&#24161;\&#35373;&#35336;\&#27231;&#26800;\&#35373;&#35336;&#26360;(&#27231;)\&#39151;&#30000;&#35373;&#35336;\&#38738;&#26494;&#22290;\&#12456;&#12463;&#12475;&#12523;&#65288;&#21476;&#65289;\&#38738;&#26494;&#22290;&#12288;(&#20316;&#25104;&#12539;&#36861;&#21152;&#65289;&#20195;&#20385;&#34920;&#12539;&#35211;&#31309;&#27604;&#36611;12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MyDoc\Book3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Namihei\shareddocs\Documents%20and%20Settings\NEC-PCuser\&#12487;&#12473;&#12463;&#12488;&#12483;&#12503;\WINDOWS\&#65411;&#65438;&#65405;&#65400;&#65412;&#65391;&#65420;&#65439;\&#38738;&#24180;&#12398;&#23478;&#12288;&#20869;&#35379;&#26360;(&#26368;&#32066;&#65289;\&#38738;&#24180;&#12398;&#23478;&#12288;&#20869;&#35379;&#26360;(&#26368;&#32066;&#65289;.xlk"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23567;&#37326;\&#39640;&#30000;&#20303;&#23429;&#65288;&#22320;&#12487;&#12472;&#65289;\Excel\&#20181;&#20107;&#12487;&#12540;&#12479;\&#36795;&#21407;&#35373;&#35336;\&#31689;&#19978;&#39208;\&#38738;&#26494;&#22290;&#12288;(&#20316;&#25104;&#12539;&#36861;&#21152;&#65289;&#20195;&#20385;&#34920;&#12539;&#35211;&#31309;&#27604;&#36611;12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24193;&#33294;&#20303;&#23429;&#25285;&#24403;/&#28193;&#37002;/&#24193;&#33294;&#20303;&#23429;/H18&#24180;&#24230;&#24037;&#20107;/&#24179;&#22478;&#22243;&#22320;&#23627;&#26681;&#38450;&#27700;/&#35373;&#35336;&#22996;&#35351;/&#25104;&#26524;&#21697;/WINDOWS/&#65411;&#65438;&#65405;&#65400;&#65412;&#65391;&#65420;&#65439;/&#24179;&#25104;&#65297;&#65300;&#24180;&#24230;/&#20849;&#28168;/&#30000;&#21475;&#37326;/&#36786;&#25913;&#12475;&#12531;&#12479;&#12540;&#35299;&#20307;&#20869;&#35379;&#2636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center\&#24314;&#31689;\My%20Documents\2&#27425;Y.xl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22238;&#24489;&#12373;&#12428;&#12383;&#22806;&#37096;&#12522;&#12531;&#12463;25"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ost\post\My%20Documents\2&#27425;Y.xls"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22238;&#24489;&#12373;&#12428;&#12383;&#22806;&#37096;&#12522;&#12531;&#12463;17"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35373;&#35336;&#26360;\&#65317;&#65336;&#65318;&#65324;\97&#38750;&#26408;&#36896;&#65288;&#65435;&#65392;&#65408;&#65405;FL&#22793;&#25563;&#6528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hisetsu1\&#26045;&#35373;&#20849;&#36890;\&#65396;&#65434;&#65421;&#65438;&#65392;&#65408;&#65392;\&#31309;&#31639;&#38306;&#20418;\EV&#20869;&#35379;1.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22238;&#24489;&#12373;&#12428;&#12383;&#22806;&#37096;&#12522;&#12531;&#12463;31"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I:\&#25968;&#37327;&#12539;&#35373;&#35336;&#26360;&#31561;\&#31309;&#31639;&#35506;\&#25454;&#20184;&#24037;&#35336;&#31639;E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27231;&#26800;&#20418;\&#21416;&#25151;&#25913;&#20462;\&#31309;&#31639;&#26681;&#25312;\&#20104;&#23450;&#20385;&#26684;&#12288;&#12288;&#19968;&#24335;.xls"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22238;&#24489;&#12373;&#12428;&#12383;&#22806;&#37096;&#12522;&#12531;&#12463;33"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HP01\&#26360;&#39006;\data\&#26085;&#21335;&#24066;\&#21513;&#37326;&#26041;H13\&#27231;&#26800;&#31309;&#31639;&#36039;&#26009;\&#23665;&#26449;&#23450;&#20303;%20%20&#21513;&#37326;&#26041;&#65314;&#2684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pson_ay330s_1\e\&#12304;H23&#24180;&#24230;&#26684;&#24046;&#12305;\&#12304;&#19979;&#22618;&#22320;&#21306;&#12305;\02%20&#35373;&#35336;&#26360;\02%20&#24310;&#23713;&#26586;&#12534;&#20869;&#23616;\My%20Documents\Book1.xls"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22238;&#24489;&#12373;&#12428;&#12383;&#22806;&#37096;&#12522;&#12531;&#12463;35"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LANDISK\shist_kikaku\&#20013;&#26449;\&#22522;&#24185;&#25972;&#20633;\&#24067;&#35373;&#19979;&#27969;\&#31309;&#31639;\&#20104;&#23450;&#20385;&#26684;3.XLS"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22238;&#24489;&#12373;&#12428;&#12383;&#22806;&#37096;&#12522;&#12531;&#12463;37"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Priorishx\gakkou\TANAKA\&#35373;&#35336;&#26360;&#28193;.XLS"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22238;&#24489;&#12373;&#12428;&#12383;&#22806;&#37096;&#12522;&#12531;&#12463;38"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izutani\my%20documents\My%20Documents\&#23665;&#19979;&#35373;&#35336;\&#28165;&#27954;&#30010;&#32207;&#21512;&#31119;&#31049;&#12475;&#12531;&#12479;&#12540;\&#35373;&#35336;&#26360;\&#20869;&#35379;&#26360;&#23665;&#19979;-4.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My%20Documents\&#27743;&#27941;&#28246;&#22243;&#22320;&#22806;&#22721;&#25913;&#20462;&#24037;&#20107;(&#22793;&#2635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I:\&#37117;&#24066;&#35336;&#30011;&#35506;\&#37117;&#24066;&#35336;&#30011;&#35506;\&#24314;&#31689;&#20418;\6-06&#20844;&#21942;&#20303;&#23429;&#24037;&#20107;&#38306;&#20418;\&#31354;&#22320;&#25972;&#20633;\H21&#30010;&#21942;&#20303;&#23429;&#31354;&#22320;&#25972;&#20633;&#22996;&#3535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B:\UEDA\&#65402;&#65437;&#65406;&#65437;&#65412;&#36039;&#26448;&#2151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23567;&#29279;&#31036;\MY%20DOCUMENTS\WINDOWS\Temporary%20Internet%20Files\Content.IE5\8X6R09QN\TUKUMI\&#39151;&#30000;&#35373;&#35336;\&#38598;&#20869;&#27604;\&#26087;&#21220;&#24608;&#36039;\&#35430;&#20316;&#3859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27827;&#37326;&#35373;&#20633;&#35373;&#35336;&#23460;\C\WINDOWS\&#65411;&#65438;&#65405;&#65400;&#65412;&#65391;&#65420;&#65439;\&#20013;&#27941;&#21830;&#26989;&#39640;&#26657;&#38651;&#27671;&#8544;&#26399;&#24037;&#20107;&#35373;&#35336;&#2636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006636\d\&#26356;&#26032;File\A&#35373;&#35336;&#38306;&#20418;\&#25945;&#32946;&#22996;&#21729;&#20250;\&#12381;&#12398;&#20182;\&#36032;&#33538;&#20844;&#27665;&#39208;\&#35373;&#35336;&#31309;&#3163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XCELDAT\&#65305;&#65303;&#65324;&#65297;&#65300;&#20869;&#35379;&#26126;&#3204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EXCELDAT\&#65305;&#65303;&#65324;&#65297;&#65300;&#20869;&#35379;&#26126;&#3204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37326;&#19978;\&#12371;&#12400;&#12392;&#35373;&#35336;&#26360;\EXCEL&#65411;&#65438;&#65392;&#65408;&#65392;\&#22823;&#20998;&#24066;\XLS\&#38598;&#20869;&#27604;\&#26087;&#21220;&#24608;&#36039;\&#35430;&#20316;&#3859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37326;&#19978;\&#12371;&#12400;&#12392;&#35373;&#35336;&#26360;\&#12456;&#12463;&#12475;&#12523;\&#31481;&#30000;&#24066;\&#31481;&#30000;&#28040;&#38450;\XLS\&#35199;&#37096;&#28165;&#25475;\&#38598;&#20869;&#27604;\&#26087;&#21220;&#24608;&#36039;\&#35430;&#20316;&#38598;.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Wright-server\&#20849;&#26377;\Users\85321251\Desktop\DENKI\H15\&#26032;&#23621;&#27996;&#22899;&#23376;&#23534;\&#31309;&#31639;\&#21521;&#38525;&#21271;&#23534;&#20869;&#35379;&#65288;&#26368;&#32066;&#65289;.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PathMissing" Target="&#22238;&#24489;&#12373;&#12428;&#12383;&#22806;&#37096;&#12522;&#12531;&#12463;54"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MA18S\&#26032;&#22320;&#20849;&#26377;\&#21942;&#32341;&#24037;&#20107;\&#24179;&#25104;&#65297;&#65301;&#24180;&#24230;&#24037;&#20107;\&#27700;&#29987;&#24193;&#26045;&#24037;&#24193;&#36027;\&#26685;&#22521;&#28417;&#26989;&#12475;&#12531;&#12479;&#12540;&#19978;&#28006;&#20107;&#26989;&#22580;&#65288;&#21513;&#24195;&#65289;\&#26685;&#22521;&#28417;&#26989;&#39164;&#32946;&#26847;&#31354;&#35519;&#24037;&#20107;%20&#12398;&#12496;&#12483;&#12463;&#12450;&#12483;&#12503;.xlk"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22238;&#24489;&#12373;&#12428;&#12383;&#22806;&#37096;&#12522;&#12531;&#12463;56"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o157\&#35373;&#20633;&#35506;\My%20Documents\H12&#21942;&#32341;\&#38468;&#23567;&#20415;&#25152;&#38548;&#26495;\&#24314;&#31689;&#31532;1\&#21508;&#20869;&#35379;&#26360;\&#32076;&#21942;&#26032;&#21942;\&#21336;&#20385;&#3859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V12\v12_b\&#27096;&#24335;\EXCELD\&#31481;&#23822;\&#26032;&#22434;&#30000;\&#65419;&#65438;&#65433;&#38512;TV.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22238;&#24489;&#12373;&#12428;&#12383;&#22806;&#37096;&#12522;&#12531;&#12463;57"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22238;&#24489;&#12373;&#12428;&#12383;&#22806;&#37096;&#12522;&#12531;&#12463;58"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WINDOWS\&#65411;&#65438;&#65405;&#65400;&#65412;&#65391;&#65420;&#65439;\EXCEL_DATA\&#30476;&#21942;&#22243;&#22320;\&#22478;&#36794;&#22243;&#22320;\&#23627;&#22806;&#25972;&#20633;.xls"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22238;&#24489;&#12373;&#12428;&#12383;&#22806;&#37096;&#12522;&#12531;&#12463;59"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Yano-server\&#20849;&#26377;&#12501;&#12457;&#12523;&#12480;\&#20181;&#20107;&#38306;&#20418;\&#35373;&#35336;&#26360;\&#12511;&#12491;&#29289;&#20214;\&#30334;&#33775;&#33489;&#22679;&#31689;&#24037;&#20107;1.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22238;&#24489;&#12373;&#12428;&#12383;&#22806;&#37096;&#12522;&#12531;&#12463;60"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ib051\MO&#12489;&#12521;&#12452;&#12502;\&#29702;&#23398;&#37096;&#65297;&#21495;&#39208;&#20869;&#35379;.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37326;&#19978;\&#12371;&#12400;&#12392;&#35373;&#35336;&#26360;\&#38598;&#20869;&#27604;\&#26087;&#21220;&#24608;&#36039;\&#35430;&#20316;&#38598;.XLS" TargetMode="External"/></Relationships>
</file>

<file path=xl/externalLinks/_rels/externalLink74.xml.rels><?xml version="1.0" encoding="UTF-8" standalone="yes"?>
<Relationships xmlns="http://schemas.openxmlformats.org/package/2006/relationships"><Relationship Id="rId1" Type="http://schemas.microsoft.com/office/2006/relationships/xlExternalLinkPath/xlPathMissing" Target="&#22238;&#24489;&#12373;&#12428;&#12383;&#22806;&#37096;&#12522;&#12531;&#12463;62"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Wright-server\&#20849;&#26377;\DATA\22,01,12-1&#26178;&#27941;&#26481;&#23567;&#23398;&#26657;\22.01.08&#12288;&#26178;&#27941;&#23567;\&#26178;&#27941;&#26481;&#23567;(&#35373;&#35336;&#26360;P).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12475;&#12531;&#12479;&#12540;\MY%20DOCUMENTS\&#24314;&#35373;&#20418;\&#33618;&#23614;\&#20869;&#35379;1226\&#35373;&#35336;&#26360;-&#65314;&#26847;&#22806;&#2708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Sv000084\&#24314;&#35373;&#23616;&#21942;&#32341;&#35506;&#20849;&#29992;\&#24314;&#35373;&#20418;\14&#24180;&#24230;&#22243;&#22320;\&#27744;&#30000;&#19978;&#12398;&#21407;\&#35299;&#20307;\&#35373;&#35336;\&#24314;&#35373;&#20418;\&#33618;&#23614;\&#20869;&#35379;1226\&#35373;&#35336;&#26360;-&#65314;&#26847;&#22806;&#27083;.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224fr1x\h\05\21-30\0530\&#27231;&#26800;\&#31309;&#31639;\&#26412;&#35373;\&#21029;&#24220;&#37197;&#31649;&#35079;&#21512;&#21336;&#20385;&#3492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CRT18116\&#38283;&#30330;\WINDOWS\&#65411;&#65438;&#65405;&#65400;&#65412;&#65391;&#65420;&#65439;\&#12452;&#12531;&#12501;&#12521;&#12497;&#12540;&#12484;&#36039;&#26009;\&#65297;&#65294;&#25793;&#22721;&#39006;\&#12473;&#12540;&#12497;&#12540;&#12472;&#12515;&#12531;&#12508;\&#26032;&#27497;&#25499;(&#30330;&#29983;&#22303;).xls" TargetMode="External"/></Relationships>
</file>

<file path=xl/externalLinks/_rels/externalLink80.xml.rels><?xml version="1.0" encoding="UTF-8" standalone="yes"?>
<Relationships xmlns="http://schemas.openxmlformats.org/package/2006/relationships"><Relationship Id="rId1" Type="http://schemas.microsoft.com/office/2006/relationships/xlExternalLinkPath/xlPathMissing" Target="&#22238;&#24489;&#12373;&#12428;&#12383;&#22806;&#37096;&#12522;&#12531;&#12463;66"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Ts-htgl68f\&#35373;&#35336;&#37096;&#38272;\&#38651;&#27671;&#35373;&#35336;&#2636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Yano-server\&#20849;&#26377;&#12501;&#12457;&#12523;&#12480;\&#9678;&#20491;&#20154;&#12408;&#9678;\&#21069;&#24029;&#12373;&#12435;&#12408;\&#26481;&#23567;&#38651;&#27671;&#26032;&#26087;&#35373;&#35336;&#26360;&#24441;&#22580;\&#21442;&#32771;\&#26494;&#28006;&#23567;&#38651;&#27671;&#35373;&#35336;&#26360;(&#21442;&#3277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enchiku-nas\&#24314;&#31689;3&#65293;&#30149;&#38498;\&#27494;&#30000;&#20808;&#31471;&#30693;&#65419;&#65438;&#65433;&#31309;&#31639;&#26360;\&#20195;&#20385;.xls"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22238;&#24489;&#12373;&#12428;&#12383;&#22806;&#37096;&#12522;&#12531;&#12463;70"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Pc12\c\My%20Documents\&#35079;&#21512;&#21336;&#20385;\&#35079;&#21512;&#37197;&#31649;&#65288;&#29289;&#20385;&#65289;\3.&#25490;&#27700;&#12539;&#36890;&#27671;&#9313;&#65288;&#32102;&#28271;&#12539;&#12503;&#12525;&#12497;&#12531;&#12539;&#20919;&#28201;&#27700;&#65292;&#28040;&#28779;&#65289;.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22238;&#24489;&#12373;&#12428;&#12383;&#22806;&#37096;&#12522;&#12531;&#12463;71"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VC23\D\&#25285;&#24403;\&#23665;&#30000;\&#31354;&#23478;&#20462;&#32341;\11&#24180;&#24230;(&#20837;&#26413;)\&#65304;&#26376;&#21215;&#38598;\&#24066;&#21942;&#22290;&#30000;&#20303;&#23429;&#12411;&#12363;&#65311;&#22243;&#22320;&#31354;&#23478;&#20462;&#32341;&#24037;&#20107;.xls.xls" TargetMode="External"/></Relationships>
</file>

<file path=xl/externalLinks/_rels/externalLink88.xml.rels><?xml version="1.0" encoding="UTF-8" standalone="yes"?>
<Relationships xmlns="http://schemas.openxmlformats.org/package/2006/relationships"><Relationship Id="rId1" Type="http://schemas.microsoft.com/office/2006/relationships/xlExternalLinkPath/xlPathMissing" Target="&#22238;&#24489;&#12373;&#12428;&#12383;&#22806;&#37096;&#12522;&#12531;&#12463;72"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T.yoshimoto\e\My%20Documents\&#34001;&#21407;&#22243;&#22320;&#65288;&#35336;&#31639;&#26360;&#65306;&#35299;&#20307;&#65289;.xls"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22238;&#24489;&#12373;&#12428;&#12383;&#22806;&#37096;&#12522;&#12531;&#12463;73"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ukuoka_sv\prj\Documents%20and%20Settings\5743650\My%20Documents\&#23470;&#21476;IT\&#31309;&#31639;12.5&#26085;&#20197;&#38477;\DATA\EXCEL\&#23470;&#39640;&#31354;&#35519;\&#24037;&#20107;&#36027;&#65297;&#24037;&#21306;.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37347;&#20803;&#38534;&#21916;\C\&#20581;&#36557;(8)&#22303;&#26408;&#24037;&#20107;&#29694;&#22580;&#25216;&#34899;&#26989;&#21209;\&#38538;&#33294;\&#23455;&#32722;&#22580;\&#31649;&#36335;&#22303;&#2403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Kenchiku-nas\&#24314;&#31689;3&#65293;&#30149;&#38498;\'01.7.4(2)&#31309;&#31639;\&#24314;&#31689;&#35079;&#21336;'01.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SOTEC-IZUMI\My_Data\My_Data\DRA_DAT_2003\08\&#38263;&#23798;&#30010;&#36786;&#26519;&#27700;&#29987;\&#31309;&#31639;\&#38263;&#23798;&#36786;&#26519;&#27700;&#29987;&#38651;&#27671;&#20869;&#35379;_2003_09_&#28187;&#3898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PC9821NR15\A\&#12481;&#12515;&#12531;&#12496;&#12540;&#35079;&#21512;&#21336;&#20385;%20B4.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Namihei\shareddocs\Program%20Files\Aisoft\DiskX_Zip\Temp\&#29066;&#26412;&#19979;&#27833;&#30000;&#20844;&#22290;(&#38651;&#22311;&#38477;&#19979;).xls"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22238;&#24489;&#12373;&#12428;&#12383;&#22806;&#37096;&#12522;&#12531;&#12463;76"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filesv1\2015&#24180;&#24230;\&#24314;&#31689;\&#65298;&#65301;&#24180;&#24230;\&#22269;&#31435;&#22823;&#23398;&#27861;&#20154;\&#29066;&#26412;&#22823;&#23398;\&#29066;&#26412;&#22823;&#23398;(&#40658;&#39658;)&#32207;&#21512;&#30740;&#31350;&#26847;(&#24037;&#23398;&#31995;)&#25913;&#20462;&#35373;&#35336;&#26989;&#21209;\07.&#31309;&#31639;\&#21442;&#32771;&#12288;&#20869;&#35379;\Excel.F\EXCEL5\&#20869;&#35379;\&#26481;&#21644;&#27972;&#21270;.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RT18116\&#38283;&#30330;\&#31309;&#31639;&#12398;&#37444;&#20154;(&#20206;)\&#26032;BOX&#27497;&#25499;.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Kenchiku-nas\&#24314;&#31689;3&#65293;&#30149;&#38498;\&#27494;&#30000;&#20808;&#31471;&#30693;&#65419;&#65438;&#65433;&#31309;&#31639;&#26360;\&#21002;&#34892;&#2928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2475;&#12531;&#12479;&#12540;\MY%20DOCUMENTS\&#24314;&#35373;&#20418;\&#33618;&#23614;\&#20869;&#35379;1226\&#35373;&#35336;&#26360;-&#65313;&#24037;&#21306;&#26412;&#20307;.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Sv000084\&#24314;&#35373;&#23616;&#21942;&#32341;&#35506;&#20849;&#29992;\&#24314;&#35373;&#20418;\14&#24180;&#24230;&#22243;&#22320;\&#27744;&#30000;&#19978;&#12398;&#21407;\&#35299;&#20307;\&#35373;&#35336;\&#24314;&#35373;&#20418;\&#33618;&#23614;\&#20869;&#35379;1226\&#35373;&#35336;&#26360;-&#22806;&#27083;&#24037;&#20107;.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Q:\&#21069;&#23713;\&#23398;&#26657;\&#23567;&#23398;&#26657;\&#22825;&#22478;&#23567;&#23398;&#26657;\&#26657;&#33294;\&#20869;&#35379;\&#38651;&#27671;\&#22825;&#22478;&#23567;&#38651;&#27671;&#20869;&#35379;&#12288;&#26368;&#32066;.xls"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22238;&#24489;&#12373;&#12428;&#12383;&#22806;&#37096;&#12522;&#12531;&#12463;80"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Fukuoka_sv\prj\Documents%20and%20Settings\5743650\My%20Documents\&#23470;&#21476;IT\&#31309;&#31639;12.5&#26085;&#20197;&#38477;\EXCEL\&#37117;&#35373;&#35336;\&#19979;&#22320;&#24193;&#33294;&#27231;&#2680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H12&#24180;&#24230;&#26989;&#21209;\NO.5\&#22823;&#27941;&#30010;\&#38499;&#20869;&#27738;&#27700;4541-1\&#25968;&#37327;\H14&#24180;&#24230;\4484(&#22793;&#26356;&#24460;)\A%20&#22303;&#24037;-&#22303;&#30041;(&#21336;&#2942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2475;&#12531;&#12479;&#12540;\MY%20DOCUMENTS\&#24314;&#35373;&#20418;\&#33618;&#23614;\&#20869;&#35379;1226\&#35373;&#35336;&#26360;-&#38598;&#20250;&#25152;%20&#22806;&#27083;.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192.168.11.14\share\Project_2007\0510-57\0510-571890-00(&#26576;&#12288;&#21307;&#31185;&#22823;&#23398;&#31435;&#20307;&#39376;&#36554;&#22580;&#38651;&#27671;&#24037;&#20107;&#65289;\&#31309;&#31639;&#36039;&#26009;\&#12304;&#25552;&#20986;&#12305;&#12288;&#38651;&#27671;&#35373;&#20633;&#12288;&#25968;&#37327;&#35519;&#26619;&#26360;\&#12304;&#20462;&#27491;&#12305;080508%20&#24859;&#30693;&#21307;&#31185;&#22823;&#23398;&#12288;&#38651;&#27671;&#35373;&#20633;&#12288;&#25968;&#37327;&#35519;&#26619;&#26360;\080508&#12288;&#24859;&#30693;&#21307;&#31185;&#22823;&#23398;%20&#38651;&#27671;&#24037;&#20107;&#20869;&#35379;&#26360;.xls" TargetMode="External"/></Relationships>
</file>

<file path=xl/externalLinks/_rels/externalLink109.xml.rels><?xml version="1.0" encoding="UTF-8" standalone="yes"?>
<Relationships xmlns="http://schemas.openxmlformats.org/package/2006/relationships"><Relationship Id="rId1" Type="http://schemas.microsoft.com/office/2006/relationships/xlExternalLinkPath/xlPathMissing" Target="&#22238;&#24489;&#12373;&#12428;&#12383;&#22806;&#37096;&#12522;&#12531;&#12463;82"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Z-hdd\&#26045;&#35373;&#35336;&#30011;&#35506;\&#24658;&#28201;&#23460;&#25913;&#20462;&#12288;&#20869;&#35379;.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Logitecnas\&#21069;&#23713;\My_Data\DRA_DAT_2003\02\&#22825;&#22478;&#23567;\&#35211;&#31309;\EXCEL\&#22825;&#22478;&#23567;&#38651;&#27671;&#20869;&#3537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Dosv_1\c\&#38598;&#20869;&#27604;\&#26087;&#21220;&#24608;&#36039;\&#35430;&#20316;&#38598;.XLS" TargetMode="External"/></Relationships>
</file>

<file path=xl/externalLinks/_rels/externalLink113.xml.rels><?xml version="1.0" encoding="UTF-8" standalone="yes"?>
<Relationships xmlns="http://schemas.openxmlformats.org/package/2006/relationships"><Relationship Id="rId1" Type="http://schemas.microsoft.com/office/2006/relationships/xlExternalLinkPath/xlPathMissing" Target="&#22238;&#24489;&#12373;&#12428;&#12383;&#22806;&#37096;&#12522;&#12531;&#12463;84"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LANDISK\shist_kikaku\a&#23470;&#23822;\&#21029;&#24403;&#35373;&#35336;\&#22823;&#20998;&#22823;&#23398;\&#35373;&#35336;&#22793;&#26356;&#26696;&#9312;&#65306;&#26449;&#25152;&#39365;&#21608;&#36794;&#25972;&#20633;&#20107;&#26989;(&#20107;&#21209;&#25152;&#26847;)&#26032;&#31689;&#24037;&#20107;.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Kenchiku-nas\&#24314;&#31689;3&#65293;&#30149;&#38498;\&#27494;&#30000;&#20808;&#31471;&#30693;&#65419;&#65438;&#65433;&#31309;&#31639;&#26360;\&#35211;&#31309;&#26360;.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35373;&#35336;&#26360;\&#65317;&#65336;&#65318;&#65324;\&#24314;&#20855;&#35336;&#31639;.XLS" TargetMode="External"/></Relationships>
</file>

<file path=xl/externalLinks/_rels/externalLink117.xml.rels><?xml version="1.0" encoding="UTF-8" standalone="yes"?>
<Relationships xmlns="http://schemas.openxmlformats.org/package/2006/relationships"><Relationship Id="rId1" Type="http://schemas.microsoft.com/office/2006/relationships/xlExternalLinkPath/xlPathMissing" Target="&#22238;&#24489;&#12373;&#12428;&#12383;&#22806;&#37096;&#12522;&#12531;&#12463;87"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25152;&#38263;\&#35914;&#24220;&#39640;&#26657;\&#20849;&#26377;\&#20445;&#31649;&#24235;&#12539;&#37325;&#35201;&#65288;&#35373;&#35336;&#22259;&#12539;&#31309;&#31639;&#12487;&#12540;&#12479;&#65289;\&#24441;&#25152;&#38306;&#20418;&#12288;&#35373;&#35336;&#26360;&#12539;&#22259;&#38754;\&#30476;&#12288;&#26045;&#35373;&#25972;&#20633;\&#20013;&#27941;&#24037;&#39640;&#20307;\&#20013;&#27941;&#24037;&#20307;&#22823;&#35215;&#27169;&#65288;050405&#65289;\&#25552;&#20986;&#12456;&#12463;&#12475;&#12523;\&#20013;&#27941;&#24037;&#20307;&#12288;&#35373;&#35336;&#26360;&#12539;&#20195;&#20385;&#34920;&#20182;(&#12456;&#12463;&#12475;&#12523;&#65289;\&#20849;&#26377;\&#29694;&#22312;&#20316;&#26989;&#20013;\&#12371;&#12400;&#12392;\&#12456;&#12463;&#12475;&#12523;\&#32894;&#23398;&#26657;\&#38598;&#20869;&#27604;\&#26087;&#21220;&#24608;&#36039;\&#35430;&#20316;&#38598;.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D:\&#12456;&#12463;&#12475;&#12523;\&#32894;&#23398;&#26657;\&#38598;&#20869;&#27604;\&#26087;&#21220;&#24608;&#36039;\&#35430;&#20316;&#38598;.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23567;&#37326;\&#35914;&#24220;&#39640;&#26657;&#65288;&#65396;&#65400;&#65406;&#65433;&#65289;\&#35373;&#35336;&#26360;\&#24441;&#25152;&#38306;&#20418;&#12288;&#35373;&#35336;&#26360;&#12539;&#22259;&#38754;\&#30476;&#12288;&#26045;&#35373;&#25972;&#20633;\02&#12539;1&#20013;&#23665;&#38291;&#20001;&#38498;&#20132;&#27969;\&#38598;&#20869;&#27604;\&#26087;&#21220;&#24608;&#36039;\&#35430;&#20316;&#3859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12497;&#12477;&#12467;&#12531;&#65297;\&#33970;&#27743;&#38598;&#20250;&#31354;&#35519;\&#38598;&#20869;&#27604;\&#26087;&#21220;&#24608;&#36039;\&#35430;&#20316;&#38598;.XLS" TargetMode="External"/></Relationships>
</file>

<file path=xl/externalLinks/_rels/externalLink122.xml.rels><?xml version="1.0" encoding="UTF-8" standalone="yes"?>
<Relationships xmlns="http://schemas.openxmlformats.org/package/2006/relationships"><Relationship Id="rId1" Type="http://schemas.microsoft.com/office/2006/relationships/xlExternalLinkPath/xlPathMissing" Target="&#22238;&#24489;&#12373;&#12428;&#12383;&#22806;&#37096;&#12522;&#12531;&#12463;90"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Ts-htgl68f\&#35373;&#35336;&#37096;&#38272;\&#31309;&#31639;\13&#24180;\&#32784;&#38663;&#38306;&#20418;\&#24066;&#20303;&#32784;&#38663;.xls"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22238;&#24489;&#12373;&#12428;&#12383;&#22806;&#37096;&#12522;&#12531;&#12463;91"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C5100\&#21407;&#21475;&#20849;&#26377;\0711&#20869;&#35379;&#26360;\&#39640;&#23798;&#31278;&#33495;&#26045;&#35373;(&#35079;&#21512;&#65380;&#20195;&#20385;&#2018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Ibm99acy79\&#24179;&#25104;&#65297;&#65305;&#24180;&#24230;&#24037;&#20107;\&#65288;&#26412;&#33624;&#65289;&#22259;&#26360;&#35611;&#32681;&#26847;\&#24037;&#20107;&#36027;&#31309;&#31639;\&#35211;&#31309;&#26908;&#35342;&#35519;&#26360;.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23567;&#37326;\&#31309;&#31639;\&#24441;&#25152;\&#20013;&#27941;&#24066;\&#20013;&#27941;&#24037;&#12288;&#20307;&#32946;&#39208;\&#12456;&#12463;&#12475;&#12523;\&#20849;&#26377;\&#29694;&#22312;&#20316;&#26989;&#20013;\&#12371;&#12400;&#12392;\EXCEL&#65411;&#65438;&#65392;&#65408;&#65392;\&#22823;&#20998;&#24066;\XLS\&#38598;&#20869;&#27604;\&#26087;&#21220;&#24608;&#36039;\&#35430;&#20316;&#38598;.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23567;&#37326;\&#31309;&#31639;\&#24441;&#25152;\&#20013;&#27941;&#24066;\&#20013;&#27941;&#24037;&#12288;&#20307;&#32946;&#39208;\&#12456;&#12463;&#12475;&#12523;\&#20849;&#26377;\&#29694;&#22312;&#20316;&#26989;&#20013;\&#12371;&#12400;&#12392;\&#12456;&#12463;&#12475;&#12523;\&#31481;&#30000;&#24066;\&#31481;&#30000;&#28040;&#38450;\XLS\&#35199;&#37096;&#28165;&#25475;\&#38598;&#20869;&#27604;\&#26087;&#21220;&#24608;&#36039;\&#35430;&#20316;&#3859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23567;&#37326;\&#31309;&#31639;\&#24441;&#25152;\&#20013;&#27941;&#24066;\&#20013;&#27941;&#24037;&#12288;&#20307;&#32946;&#39208;\&#12456;&#12463;&#12475;&#12523;\&#20849;&#26377;\&#29694;&#22312;&#20316;&#26989;&#20013;\&#12371;&#12400;&#12392;\&#38598;&#20869;&#27604;\&#26087;&#21220;&#24608;&#36039;\&#35430;&#20316;&#3859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172.16.1.118\&#26045;&#35373;&#20849;&#26377;&#12501;&#12457;&#12523;&#12480;\&#20185;&#21488;&#24037;&#20107;&#20107;&#21209;&#25152;\&#9314;&#19968;&#38306;&#39640;&#23554;\H14&#21336;-&#23554;&#25915;&#31185;&#12539;&#25945;&#32946;&#26847;&#26032;&#21942;&#65317;&#65334;\&#31309;&#31639;\&#19968;&#38306;&#20869;&#35379;&#26360;1.xls"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22238;&#24489;&#12373;&#12428;&#12383;&#22806;&#37096;&#12522;&#12531;&#12463;99"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2003sv\01&#35373;&#35336;\Documents%20and%20Settings\k_Emori\&#12487;&#12473;&#12463;&#12488;&#12483;&#12503;\&#33521;&#24422;&#23665;&#29694;&#22580;&#22793;&#26356;050909\&#34907;&#29983;&#31309;&#31639;.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172.16.1.118\&#26045;&#35373;&#20849;&#26377;&#12501;&#12457;&#12523;&#12480;\&#24179;&#25104;15&#24180;&#24230;\&#31309;&#31639;&#38306;&#20418;&#26360;&#39006;\&#25968;&#37327;&#31639;&#20986;&#26360;(H15).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Q:\&#21069;&#23713;\&#23398;&#26657;\&#23567;&#23398;&#26657;\&#24066;&#27604;&#37326;&#23567;&#23398;&#26657;\&#23455;&#26045;&#35373;&#35336;\&#20869;&#35379;\&#26368;&#32066;\&#20869;&#35379;&#25499;&#12369;&#29575;&#20462;&#2749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Xa-izumi\e\EXCEL_DAT\&#40575;&#23627;&#36786;&#39640;\&#40575;&#23627;&#20869;&#35379;NNN.xls" TargetMode="External"/></Relationships>
</file>

<file path=xl/externalLinks/_rels/externalLink136.xml.rels><?xml version="1.0" encoding="UTF-8" standalone="yes"?>
<Relationships xmlns="http://schemas.openxmlformats.org/package/2006/relationships"><Relationship Id="rId1" Type="http://schemas.microsoft.com/office/2006/relationships/xlExternalLinkPath/xlPathMissing" Target="&#22238;&#24489;&#12373;&#12428;&#12383;&#22806;&#37096;&#12522;&#12531;&#12463;103"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Srv1\data1\MyDoc\Book3A.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F:\!&#20316;&#26989;&#29992;\&#27096;&#24335;\&#27096;&#24335;.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D:\&#19968;&#21213;&#22320;&#23567;&#23398;&#26657;\&#22478;&#21335;&#20132;&#30058;\&#20181;&#20107;&#12288;&#12487;&#12540;&#12479;&#12501;&#12449;&#12452;&#12523;\de-ta\&#26360;&#24235;&#12288;(&#38651;&#27671;&#35373;&#20633;)\&#24179;&#25104;17&#24180;&#24230;\&#20214;&#21517;&#12288;&#20843;&#20195;&#31532;5&#20013;&#23398;&#26657;&#20307;&#32946;&#39208;&#25913;&#31689;&#24037;&#20107;&#12288;&#65326;&#65359;\&#20307;&#32946;&#39208;&#12288;&#38651;&#27671;&#35373;&#20633;&#24037;&#20107;\&#20869;&#35379;&#26360;\&#26360;&#24235;&#12288;(&#38651;&#27671;&#35373;&#20633;)\&#24179;&#25104;15&#24180;&#24230;\&#20214;&#21517;&#12288;&#26381;&#25499;&#26494;&#12461;&#12515;&#12531;&#12503;&#22580;&#19977;&#26399;&#24037;&#20107;&#12288;&#12288;&#65326;&#65359;150806\&#20869;&#35379;&#26360;&#65411;&#65438;&#65392;&#65408;\&#26360;&#24235;&#12288;(&#38651;&#27671;&#35373;&#20633;)\&#24179;&#25104;15&#24180;&#24230;\&#30058;&#21495;(150608)&#12288;&#12288;&#20214;&#21517;&#12288;&#26628;&#24037;&#26989;&#22243;&#22320;(&#12450;&#12521;&#12461;&#12479;&#12463;&#12471;-(&#26666;)&#26032;&#31689;&#24037;&#20107;)\&#20869;&#35379;&#26360;&#65411;&#65438;&#65392;&#65408;\&#26360;&#24235;&#12288;(&#38651;&#27671;"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Kenchiku-nas\&#24314;&#31689;3&#65293;&#30149;&#38498;\&#27494;&#30000;&#20808;&#31471;&#30693;&#65419;&#65438;&#65433;&#31309;&#31639;&#26360;\&#31309;&#19978;&#12370;.xls" TargetMode="External"/></Relationships>
</file>

<file path=xl/externalLinks/_rels/externalLink141.xml.rels><?xml version="1.0" encoding="UTF-8" standalone="yes"?>
<Relationships xmlns="http://schemas.openxmlformats.org/package/2006/relationships"><Relationship Id="rId1" Type="http://schemas.microsoft.com/office/2006/relationships/xlExternalLinkPath/xlPathMissing" Target="&#22238;&#24489;&#12373;&#12428;&#12383;&#22806;&#37096;&#12522;&#12531;&#12463;107"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2003sv\01&#35373;&#35336;\Documents%20and%20Settings\k_Emori\&#12487;&#12473;&#12463;&#12488;&#12483;&#12503;\&#33521;&#24422;&#23665;&#29694;&#22580;&#22793;&#26356;050909\&#27231;&#26800;&#35373;&#20633;&#20869;&#35379;&#26360;&#65288;&#21892;&#23566;&#23546;&#65289;040630.XLS" TargetMode="External"/></Relationships>
</file>

<file path=xl/externalLinks/_rels/externalLink143.xml.rels><?xml version="1.0" encoding="UTF-8" standalone="yes"?>
<Relationships xmlns="http://schemas.openxmlformats.org/package/2006/relationships"><Relationship Id="rId1" Type="http://schemas.microsoft.com/office/2006/relationships/xlExternalLinkPath/xlPathMissing" Target="&#22238;&#24489;&#12373;&#12428;&#12383;&#22806;&#37096;&#12522;&#12531;&#12463;108"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26412;&#30000;\d\windows\TEMP\&#29992;&#32025;&#65319;\M\M&#35211;&#31309;&#34920;.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E:\So-PC%20&#22290;&#30000;&#27663;&#20316;&#25104;&#20998;%20FromSO&#20197;&#22806;\kami-k\&#19978;&#29066;&#26412;&#22243;&#22320;&#32102;&#27700;&#35373;&#20633;&#25913;&#20462;&#24037;&#20107;.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23567;&#37326;\&#35914;&#24220;&#39640;&#26657;&#65288;&#65396;&#65400;&#65406;&#65433;&#65289;\&#35373;&#35336;&#26360;\EXCEL&#65411;&#65438;&#65392;&#65408;&#65392;\&#22823;&#20998;&#24066;\XLS\&#38598;&#20869;&#27604;\&#26087;&#21220;&#24608;&#36039;\&#35430;&#20316;&#38598;.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A:\&#23460;&#30010;&#22243;&#22320;\&#65320;&#65297;&#65297;&#24180;&#24230;\H11&#35373;&#35336;&#26360;\EXCELDAT\&#65305;&#65303;&#65324;&#65297;&#65300;&#20869;&#35379;&#26126;&#32048;.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W9356099\&#38651;&#27671;&#35373;&#20633;&#25285;&#24403;\&#22290;&#30000;\&#20303;&#23429;\&#22823;&#24735;&#27861;&#20303;&#23429;\&#35373;&#35336;&#26360;&#65288;&#38651;&#27671;&#22823;&#24735;&#27861;&#22290;&#30000;&#25913;&#31428;3&#65289;&#35330;&#27491;.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Q:\&#29289;&#20214;&#12487;&#12540;&#12479;&#12540;\&#21335;&#38306;&#23627;&#20869;&#36939;&#21205;&#22580;\&#35211;&#31309;&#12539;&#35079;&#2151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A:\&#24179;&#25104;&#65297;&#65300;&#24180;&#24230;\&#20849;&#28168;\&#30000;&#21475;&#37326;\&#36786;&#25913;&#12475;&#12531;&#12479;&#12540;&#35299;&#20307;&#20869;&#35379;&#2636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A:\WINDOWS\&#65411;&#65438;&#65405;&#65400;&#65412;&#65391;&#65420;&#65439;\&#26085;&#21521;&#35686;&#23519;&#32626;&#20013;&#12398;&#20024;&#32887;&#21729;&#23487;&#33294;&#20869;&#35379;&#26360;.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Tsadkd0404\&#21942;&#32341;bak\&#22259;&#38754;&#12487;&#12540;&#12479;\H20\&#24535;&#24067;&#24535;&#28207;\&#20869;&#35379;\&#24535;&#24067;&#24535;&#28207;&#12288;&#20869;&#35379;.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Shiba1\2006&#65411;&#65438;&#65392;&#65408;\Working\h15\h1509&#23431;&#22478;&#32207;&#21512;&#24193;&#33294;\&#22522;&#26412;&#35373;&#35336;\&#35336;&#31639;&#20182;\&#22522;&#26412;&#35373;&#35336;4.xls" TargetMode="External"/></Relationships>
</file>

<file path=xl/externalLinks/_rels/externalLink154.xml.rels><?xml version="1.0" encoding="UTF-8" standalone="yes"?>
<Relationships xmlns="http://schemas.openxmlformats.org/package/2006/relationships"><Relationship Id="rId1" Type="http://schemas.microsoft.com/office/2006/relationships/xlExternalLinkPath/xlPathMissing" Target="&#22238;&#24489;&#12373;&#12428;&#12383;&#22806;&#37096;&#12522;&#12531;&#12463;120"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Ts-xlb5e\share\Documents%20and%20Settings\&#30740;&#35895;&#12288;&#23558;&#32000;\My%20Documents\My%20Documents\&#26360;&#39006;\&#20869;&#34276;&#35373;&#35336;\&#21517;&#21476;&#23627;&#22823;&#23398;&#65288;&#26481;&#23665;&#65289;&#32207;&#21512;&#30740;&#31350;&#26847;&#65288;&#24037;&#65289;&#25913;&#20462;&#8545;&#26399;&#31561;&#24314;&#31689;&#24037;&#20107;\&#36196;&#64017;\&#36196;&#64017;&#20869;&#35379;\&#25552;&#20986;&#20869;&#35379;&#26360;&#65298;(&#24037;&#65299;&#65289;.xls" TargetMode="External"/></Relationships>
</file>

<file path=xl/externalLinks/_rels/externalLink156.xml.rels><?xml version="1.0" encoding="UTF-8" standalone="yes"?>
<Relationships xmlns="http://schemas.openxmlformats.org/package/2006/relationships"><Relationship Id="rId1" Type="http://schemas.microsoft.com/office/2006/relationships/xlExternalLinkPath/xlPathMissing" Target="&#22238;&#24489;&#12373;&#12428;&#12383;&#22806;&#37096;&#12522;&#12531;&#12463;121"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26045;&#35373;&#37096;&#20849;&#36890;\06&#26045;&#35373;&#25972;&#20633;&#35506;\Program%20Files\TeamWARE\Office\T\M\V5\&#65288;&#37329;&#29289;&#26619;&#23450;&#65289;&#20869;&#35379;&#26360;0627.xls" TargetMode="External"/></Relationships>
</file>

<file path=xl/externalLinks/_rels/externalLink158.xml.rels><?xml version="1.0" encoding="UTF-8" standalone="yes"?>
<Relationships xmlns="http://schemas.openxmlformats.org/package/2006/relationships"><Relationship Id="rId1" Type="http://schemas.microsoft.com/office/2006/relationships/xlExternalLinkPath/xlPathMissing" Target="&#22238;&#24489;&#12373;&#12428;&#12383;&#22806;&#37096;&#12522;&#12531;&#12463;122"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Computer02\&#20849;&#26377;\new&#12375;&#12435;&#12372;\&#24037;&#20107;\H13&#24180;&#24230;\&#65304;&#26376;&#25351;&#21517;&#20998;\&#38651;&#35441;&#20132;&#25563;&#27231;\&#20132;&#25563;&#27231;&#20869;&#35379;&#26360;.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Paris\workdisk\RON\&#35199;&#38542;&#32887;&#21729;\&#20869;&#35379;\&#35199;&#38542;&#20803;&#25342;&#12356;.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DATA-BOX\data-box\xls\&#22522;&#26412;\&#12467;&#12540;&#12489;&#34920;.xls" TargetMode="External"/></Relationships>
</file>

<file path=xl/externalLinks/_rels/externalLink162.xml.rels><?xml version="1.0" encoding="UTF-8" standalone="yes"?>
<Relationships xmlns="http://schemas.openxmlformats.org/package/2006/relationships"><Relationship Id="rId1" Type="http://schemas.microsoft.com/office/2006/relationships/xlExternalLinkPath/xlPathMissing" Target="&#22238;&#24489;&#12373;&#12428;&#12383;&#22806;&#37096;&#12522;&#12531;&#12463;124"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Wright-server\&#20849;&#26377;\Excel\&#20869;&#35379;&#26360;\&#35373;&#35336;&#20107;&#21209;&#25152;\&#12356;\&#65394;&#65437;&#65408;&#65392;&#65426;&#65411;&#65438;&#65384;&#65393;\&#31038;&#20250;&#25991;&#21270;&#20307;&#32946;&#39208;\&#21463;120307(&#20869;&#35379;&#26528;)-1\01%20&#35373;&#35336;&#26360;%2024.01.19&#23305;&#37326;&#20013;&#23398;&#26657;&#27494;&#36947;&#22580;&#25913;&#31689;&#24037;&#20107;\01%20&#35373;&#35336;&#26360;%2024.01.19&#23305;&#37326;&#20013;&#23398;&#26657;&#27494;&#36947;&#22580;&#25913;&#31689;&#24037;&#20107;.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LANDISK\shist_kikaku\a&#23470;&#23822;\&#21029;&#24403;&#35373;&#35336;\&#22823;&#20998;&#22823;&#23398;\&#36527;&#20307;&#12308;&#31309;&#31639;&#35519;&#26360;&#12309;&#26449;&#25152;&#39365;&#21608;&#36794;&#25972;&#20633;&#20107;&#26989;(&#20107;&#21209;&#25152;&#26847;)&#26032;&#31689;&#24037;&#20107;.xlsm" TargetMode="External"/></Relationships>
</file>

<file path=xl/externalLinks/_rels/externalLink165.xml.rels><?xml version="1.0" encoding="UTF-8" standalone="yes"?>
<Relationships xmlns="http://schemas.openxmlformats.org/package/2006/relationships"><Relationship Id="rId1" Type="http://schemas.microsoft.com/office/2006/relationships/xlExternalLinkPath/xlPathMissing" Target="&#22238;&#24489;&#12373;&#12428;&#12383;&#22806;&#37096;&#12522;&#12531;&#12463;125"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Server\&#20849;&#26377;&#12501;&#12457;&#12523;&#12480;&#12540;\T.Date\&#35373;&#35336;&#22259;&#26360;\&#24314;&#31689;\&#32207;&#21209;&#35506;\&#28040;&#38450;&#27231;&#24235;\5-3&#28040;&#38450;&#27231;&#24235;\&#35373;&#35336;&#36039;&#26009;\&#24314;&#31689;%20&#21336;&#20385;&#27604;&#36611;&#65288;11,19%20&#24066;&#65289;.xls" TargetMode="External"/></Relationships>
</file>

<file path=xl/externalLinks/_rels/externalLink167.xml.rels><?xml version="1.0" encoding="UTF-8" standalone="yes"?>
<Relationships xmlns="http://schemas.openxmlformats.org/package/2006/relationships"><Relationship Id="rId1" Type="http://schemas.microsoft.com/office/2006/relationships/xlExternalLinkPath/xlPathMissing" Target="&#22238;&#24489;&#12373;&#12428;&#12383;&#22806;&#37096;&#12522;&#12531;&#12463;127"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A:\0812&#26685;&#22521;&#65411;&#65438;&#65437;&#65399;&#35336;&#31639;.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Wright-server\&#20849;&#26377;\Users\85321251\Desktop\&#24179;&#25104;&#65297;&#65305;&#24180;&#24230;&#24037;&#20107;\&#65288;&#26412;&#33624;&#65289;&#22259;&#26360;&#35611;&#32681;&#26847;\&#24037;&#20107;&#36027;&#31309;&#31639;\&#35211;&#31309;&#26908;&#35342;&#35519;&#26360;.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J:\FORM\&#35373;&#35336;&#26360;\&#26045;&#35373;&#25972;&#20633;&#35506;&#20869;&#35379;&#26360;.xls" TargetMode="External"/></Relationships>
</file>

<file path=xl/externalLinks/_rels/externalLink171.xml.rels><?xml version="1.0" encoding="UTF-8" standalone="yes"?>
<Relationships xmlns="http://schemas.openxmlformats.org/package/2006/relationships"><Relationship Id="rId1" Type="http://schemas.microsoft.com/office/2006/relationships/xlExternalLinkPath/xlPathMissing" Target="&#22238;&#24489;&#12373;&#12428;&#12383;&#22806;&#37096;&#12522;&#12531;&#12463;131"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Wright-server\&#20849;&#26377;\650MO\EXEL\&#27503;&#23398;&#20013;&#22830;\&#65418;&#65438;&#65437;&#65408;&#65437;&#65398;&#27503;.XLS" TargetMode="External"/></Relationships>
</file>

<file path=xl/externalLinks/_rels/externalLink173.xml.rels><?xml version="1.0" encoding="UTF-8" standalone="yes"?>
<Relationships xmlns="http://schemas.openxmlformats.org/package/2006/relationships"><Relationship Id="rId1" Type="http://schemas.microsoft.com/office/2006/relationships/xlExternalLinkPath/xlPathMissing" Target="&#22238;&#24489;&#12373;&#12428;&#12383;&#22806;&#37096;&#12522;&#12531;&#12463;116"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22238;&#24489;&#12373;&#12428;&#12383;&#22806;&#37096;&#12522;&#12531;&#12463;134"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LANDISK\shist_kikaku\&#20013;&#26449;\&#22522;&#24185;&#25972;&#20633;\&#24067;&#35373;&#19978;&#27969;\&#31309;&#31639;\&#20104;&#23450;&#20385;&#26684;2.XLS" TargetMode="External"/></Relationships>
</file>

<file path=xl/externalLinks/_rels/externalLink176.xml.rels><?xml version="1.0" encoding="UTF-8" standalone="yes"?>
<Relationships xmlns="http://schemas.openxmlformats.org/package/2006/relationships"><Relationship Id="rId1" Type="http://schemas.microsoft.com/office/2006/relationships/xlExternalLinkPath/xlPathMissing" Target="&#22238;&#24489;&#12373;&#12428;&#12383;&#22806;&#37096;&#12522;&#12531;&#12463;135"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Main\main%20sarver\Documents%20and%20Settings\JUNJI&#12288;SHIBATA\&#12487;&#12473;&#12463;&#12488;&#12483;&#12503;\work2005\&#29978;&#30446;&#23546;&#30010;\&#23398;&#26657;&#25945;&#32946;&#35506;\&#29978;&#30446;&#23546;&#20013;&#23398;&#26657;&#12450;&#12473;&#12505;&#12473;&#12488;\&#27010;&#31639;&#35211;&#31309;&#26360;.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Shimizu\&#20849;&#36890;&#31649;&#29702;\&#65411;&#65438;&#65392;&#65408;(&#33733;)\&#35373;&#35336;&#26360;\&#39178;&#35703;&#65381;&#20171;&#35703;%20%20&#26045;&#35373;\&#25001;&#12356;&#12398;&#39208;&#35373;&#35336;&#26360;\&#25001;&#12356;&#12398;&#39208;(&#26368;&#26032;).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A:\old\&#19990;&#23433;&#24314;&#31689;&#20869;&#35379;&#31459;&#24037;.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Sv000084\&#24314;&#35373;&#23616;&#21942;&#32341;&#35506;&#20849;&#29992;\&#24314;&#35373;&#20418;\15&#24180;&#24230;&#22243;&#22320;\&#30707;&#31070;\&#35299;&#20307;\&#35299;&#20307;\$0-mo\a&#26976;&#65298;&#26399;\a&#20869;&#35379;\old\&#19990;&#23433;&#24314;&#31689;&#20869;&#35379;&#31459;&#24037;.xls" TargetMode="External"/></Relationships>
</file>

<file path=xl/externalLinks/_rels/externalLink181.xml.rels><?xml version="1.0" encoding="UTF-8" standalone="yes"?>
<Relationships xmlns="http://schemas.openxmlformats.org/package/2006/relationships"><Relationship Id="rId1" Type="http://schemas.microsoft.com/office/2006/relationships/xlExternalLinkPath/xlPathMissing" Target="&#22238;&#24489;&#12373;&#12428;&#12383;&#22806;&#37096;&#12522;&#12531;&#12463;138"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LANDISK\shist_kikaku\06%20&#31934;&#31070;&#21307;&#30274;\06)&#25972;&#20633;(&#25216;&#34899;&#65289;&#25285;&#24403;\00)&#31934;&#31070;&#21307;&#30274;&#26045;&#35373;&#25972;&#20633;&#65288;&#24314;&#31689;&#65289;\&#24179;&#25104;18&#24180;&#24230;\01)&#25972;&#20633;\02)&#31309;&#31639;&#12539;&#27010;&#31639;\01)&#24037;&#20107;&#35373;&#35336;&#26360;\00)&#12364;&#12435;&#27835;&#30274;&#12475;&#12531;&#12479;&#12540;\01&#35373;&#35336;&#26360;&#39006;\&#27010;&#31639;&#26360;\&#27010;&#31639;&#26360;&#26368;&#32066;&#65288;&#65412;&#65394;&#65434;&#65289;.xls" TargetMode="External"/></Relationships>
</file>

<file path=xl/externalLinks/_rels/externalLink183.xml.rels><?xml version="1.0" encoding="UTF-8" standalone="yes"?>
<Relationships xmlns="http://schemas.openxmlformats.org/package/2006/relationships"><Relationship Id="rId1" Type="http://schemas.microsoft.com/office/2006/relationships/xlExternalLinkPath/xlPathMissing" Target="&#22238;&#24489;&#12373;&#12428;&#12383;&#22806;&#37096;&#12522;&#12531;&#12463;140"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LANDISK\shist_kikaku\&#24179;&#25104;&#65297;&#65304;&#24180;&#24230;\&#27849;&#12534;&#19992;&#65418;&#65438;&#65432;&#65393;&#65420;&#65432;&#65392;&#24037;&#20107;&#24314;&#31689;&#20027;&#20307;&#65288;&#26368;&#32066;&#65289;\&#35373;&#35336;&#26360;+&#35211;&#31309;&#27604;&#36611;(&#23567;&#26519;)-1.xls" TargetMode="External"/></Relationships>
</file>

<file path=xl/externalLinks/_rels/externalLink185.xml.rels><?xml version="1.0" encoding="UTF-8" standalone="yes"?>
<Relationships xmlns="http://schemas.openxmlformats.org/package/2006/relationships"><Relationship Id="rId1" Type="http://schemas.microsoft.com/office/2006/relationships/xlExternalLinkPath/xlPathMissing" Target="&#22238;&#24489;&#12373;&#12428;&#12383;&#22806;&#37096;&#12522;&#12531;&#12463;141"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Wright-server\&#20849;&#26377;\yoshida\SEKKEI\&#19968;&#20301;&#20195;&#20385;.XLS" TargetMode="External"/></Relationships>
</file>

<file path=xl/externalLinks/_rels/externalLink187.xml.rels><?xml version="1.0" encoding="UTF-8" standalone="yes"?>
<Relationships xmlns="http://schemas.openxmlformats.org/package/2006/relationships"><Relationship Id="rId1" Type="http://schemas.microsoft.com/office/2006/relationships/xlExternalLinkPath/xlPathMissing" Target="&#22238;&#24489;&#12373;&#12428;&#12383;&#22806;&#37096;&#12522;&#12531;&#12463;55"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A:\&#24314;&#31689;&#31532;1\&#21508;&#20869;&#35379;&#26360;\&#32076;&#21942;&#26032;&#21942;\&#21336;&#20385;&#38598;.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Landisk\Documents%20and%20Settings\Owner\My%20Documents\&#38920;&#24693;&#27996;&#12398;&#19978;WC\&#27996;&#12398;&#19978;\&#35373;&#35336;&#26360;\&#27996;&#12398;&#19978;&#20869;&#35379;&#26126;&#32048;&#26360;.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filesv1\2013&#24180;&#24230;\EXCEL\&#24195;&#28716;&#20013;&#20869;&#35379;.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24193;&#33294;&#20303;&#23429;&#25285;&#24403;/&#21152;&#27835;/&#39640;&#40802;&#32773;&#23550;&#24540;&#25913;&#21892;/H17&#39640;&#40802;&#32773;&#23550;&#24540;&#25913;&#21892;/H17/&#20869;&#35379;&#65288;&#30476;&#21336;&#65289;/&#26412;&#39208;&#25913;&#20462;.xls" TargetMode="External"/></Relationships>
</file>

<file path=xl/externalLinks/_rels/externalLink192.xml.rels><?xml version="1.0" encoding="UTF-8" standalone="yes"?>
<Relationships xmlns="http://schemas.openxmlformats.org/package/2006/relationships"><Relationship Id="rId1" Type="http://schemas.microsoft.com/office/2006/relationships/xlExternalLinkPath/xlPathMissing" Target="&#22238;&#24489;&#12373;&#12428;&#12383;&#22806;&#37096;&#12522;&#12531;&#12463;83"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172.16.1.118\&#26045;&#35373;&#20849;&#26377;&#12501;&#12457;&#12523;&#12480;\windows\TEMP\&#29983;&#29289;&#36786;&#26519;\&#35079;&#21336;&#31639;&#20986;.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Shisetsu_nas\shisetsu\&#20849;&#36890;&#31649;&#29702;\&#9313;&#23455;&#26045;&#35373;&#35336;\&#9317;&#20161;&#24859;&#20250;&#24321;&#22825;&#23567;&#35215;&#27169;&#29305;&#39178;\&#35373;&#35336;&#26360;\&#12362;&#20181;&#20107;\&#20303;&#23429;&#24314;&#35373;\&#26481;&#21942;\&#65297;&#65298;&#24180;\&#35373;&#35336;&#26360;\&#65317;&#26847;&#12539;&#20844;&#22290;&#12539;&#38598;&#20250;&#25152;\&#27231;&#26800;\&#20869;&#35379;&#26360;.xls" TargetMode="External"/></Relationships>
</file>

<file path=xl/externalLinks/_rels/externalLink195.xml.rels><?xml version="1.0" encoding="UTF-8" standalone="yes"?>
<Relationships xmlns="http://schemas.openxmlformats.org/package/2006/relationships"><Relationship Id="rId1" Type="http://schemas.microsoft.com/office/2006/relationships/xlExternalLinkPath/xlPathMissing" Target="&#22238;&#24489;&#12373;&#12428;&#12383;&#22806;&#37096;&#12522;&#12531;&#12463;150"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Wright-server\&#20849;&#26377;\&#26410;&#25972;&#29702;&#12501;&#12449;&#12452;&#12523;\&#65418;&#65437;&#65414;&#65389;&#65395;&#21407;.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1&#21495;&#27231;\F\EXCELDAT\&#65305;&#65303;&#65324;&#65297;&#65300;&#20869;&#35379;&#26126;&#32048;.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Ns145aa01\eizen\&#21942;&#32341;&#29677;\&#9632;01&#35373;&#35336;&#22996;&#35351;\H18\&#35373;&#35336;&#22996;&#35351;&#35373;&#35336;&#26360;Ver060701.xls" TargetMode="External"/></Relationships>
</file>

<file path=xl/externalLinks/_rels/externalLink199.xml.rels><?xml version="1.0" encoding="UTF-8" standalone="yes"?>
<Relationships xmlns="http://schemas.openxmlformats.org/package/2006/relationships"><Relationship Id="rId1" Type="http://schemas.microsoft.com/office/2006/relationships/xlExternalLinkPath/xlPathMissing" Target="&#22238;&#24489;&#12373;&#12428;&#12383;&#22806;&#37096;&#12522;&#12531;&#12463;154"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B:\EXCEL5.0\&#38263;&#23713;&#65398;&#65438;&#65405;H\&#38263;&#23713;&#24066;&#35373;&#35336;&#26360;1(&#65398;&#65438;&#65405;&#65422;&#65433;&#65408;&#65438;&#12398;&#12415;).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A:\Documents%20and%20Settings\M033074\My%20Documents\0&#39640;&#37326;\&#35211;&#31309;&#26619;&#23450;&#38306;&#36899;(&#35336;&#30011;&#27573;&#38542;)\&#38450;&#34907;&#24193;&#36321;&#22320;&#35336;&#30011;\&#20845;&#26412;&#26408;&#65328;&#65322;&#35211;&#31309;&#12539;&#30330;&#27880;&#21306;&#20998;\Documents%20and%20Settings\M033074\My%20Documents\0&#39640;&#37326;\&#12467;&#12473;&#12488;&#38306;&#36899;\&#35211;&#31309;&#26360;&#24335;\&#19977;&#20117;&#19981;&#21205;&#29987;&#27161;&#28310;&#26360;&#24335;02.08&#25913;&#35330;&#29256;.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26519;&#30000;\C\My%20Documents\&#20013;&#27941;&#21830;&#26989;\&#23665;&#39321;&#36786;&#26989;\&#27231;&#26800;&#35373;&#20633;&#35373;&#35336;&#26360;.xls" TargetMode="External"/></Relationships>
</file>

<file path=xl/externalLinks/_rels/externalLink203.xml.rels><?xml version="1.0" encoding="UTF-8" standalone="yes"?>
<Relationships xmlns="http://schemas.openxmlformats.org/package/2006/relationships"><Relationship Id="rId1" Type="http://schemas.microsoft.com/office/2006/relationships/xlExternalLinkPath/xlPathMissing" Target="&#22238;&#24489;&#12373;&#12428;&#12383;&#22806;&#37096;&#12522;&#12531;&#12463;158"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Priorishx\ippan\teraoka\&#35373;&#35336;\&#24179;&#25104;&#65304;&#24180;\&#65421;&#65433;&#65404;&#65392;&#65431;&#65437;&#65412;&#65438;\&#35373;&#35336;&#26360;&#65313;.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Dell15-pc\&#27231;&#26800;&#35373;&#20633;%20&#29289;&#20214;\&#31309;&#31639;&#28168;\&#26368;&#32066;&#19978;&#37326;&#23567;&#23398;&#26657;&#31309;&#31639;&#19968;&#24335;150412\KKS\0901\&#32654;&#34899;&#39208;&#25644;&#20837;M('00.9).xls"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PathMissing" Target="&#22238;&#24489;&#12373;&#12428;&#12383;&#22806;&#37096;&#12522;&#12531;&#12463;160"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LANDISK\shist_kikaku\06%20&#31934;&#31070;&#21307;&#30274;\06)&#25972;&#20633;(&#25216;&#34899;&#65289;&#25285;&#24403;\00)&#31934;&#31070;&#21307;&#30274;&#26045;&#35373;&#25972;&#20633;&#65288;&#24314;&#31689;&#65289;\&#24179;&#25104;18&#24180;&#24230;\01)&#25972;&#20633;\02)&#31309;&#31639;&#12539;&#27010;&#31639;\01)&#24037;&#20107;&#35373;&#35336;&#26360;\00)&#12364;&#12435;&#27835;&#30274;&#12475;&#12531;&#12479;&#12540;\01&#35373;&#35336;&#26360;&#39006;\&#27010;&#31639;&#26360;\&#27010;&#31639;&#26360;&#26368;&#32066;&#65288;&#20206;&#35373;&#26657;&#33294;&#65289;.xls" TargetMode="External"/></Relationships>
</file>

<file path=xl/externalLinks/_rels/externalLink208.xml.rels><?xml version="1.0" encoding="UTF-8" standalone="yes"?>
<Relationships xmlns="http://schemas.openxmlformats.org/package/2006/relationships"><Relationship Id="rId1" Type="http://schemas.microsoft.com/office/2006/relationships/xlExternalLinkPath/xlPathMissing" Target="&#22238;&#24489;&#12373;&#12428;&#12383;&#22806;&#37096;&#12522;&#12531;&#12463;161"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Ts-xlb5e\share\Documents%20and%20Settings\&#30740;&#35895;&#12288;&#23558;&#32000;\My%20Documents\My%20Documents\&#26360;&#39006;\&#20869;&#34276;&#35373;&#35336;\&#21517;&#21476;&#23627;&#22823;&#23398;&#65288;&#26481;&#23665;&#65289;&#32207;&#21512;&#30740;&#31350;&#26847;&#65288;&#24037;&#65289;&#25913;&#20462;&#8545;&#26399;&#31561;&#24314;&#31689;&#24037;&#20107;\&#36196;&#64017;\&#36196;&#64017;&#20869;&#35379;\&#31934;&#26619;&#29992;&#20869;&#35379;.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Ibm99acy79\ibm\04%20&#24314;&#31689;&#35506;&#31309;&#31639;&#25285;&#24403;\04%20&#21508;&#31278;&#35336;&#31639;&#26360;&#24335;&#21407;&#31295;\04%20&#12381;&#12398;&#20182;&#35336;&#31639;&#26360;&#24335;\&#25968;&#37327;&#38598;&#35336;&#12539;&#25968;&#37327;&#35336;&#31639;\&#25968;&#37327;&#35336;&#31639;&#26360;&#65288;&#32294;&#22411;&#65289;.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35373;&#35336;&#26360;/&#21407;&#26412;/&#31309;&#31639;DT.XLS" TargetMode="External"/></Relationships>
</file>

<file path=xl/externalLinks/_rels/externalLink212.xml.rels><?xml version="1.0" encoding="UTF-8" standalone="yes"?>
<Relationships xmlns="http://schemas.openxmlformats.org/package/2006/relationships"><Relationship Id="rId1" Type="http://schemas.microsoft.com/office/2006/relationships/xlExternalLinkPath/xlPathMissing" Target="&#22238;&#24489;&#12373;&#12428;&#12383;&#22806;&#37096;&#12522;&#12531;&#12463;163"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D:\My%20Documents\&#38263;&#23798;&#12373;&#12435;&#12501;&#12449;&#12452;&#12523;\(&#34220;)&#26657;&#33294;\&#20869;&#35379;&#26360;.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172.20.15.152\shisetsu\&#38738;&#23569;&#24180;&#65288;&#28129;&#36335;&#65289;\&#30707;&#31070;&#20117;&#23487;&#33294;&#20869;&#35379;(&#27231;&#26800;)070703.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LANDISK\disk\Documents%20and%20Settings\n001634\&#12487;&#12473;&#12463;&#12488;&#12483;&#12503;\&#24037;&#20107;&#26360;&#39006;&#19968;&#24335;&#65288;&#25945;&#32946;&#32207;&#21209;&#35506;&#65289;&#65288;&#12522;&#12469;&#12452;&#12463;&#12523;&#20184;&#65289;.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D224fr1x\h\02\31-60\41-50\0249\&#25991;&#26360;\Jwk_A\&#33276;&#26485;&#35199;&#20013;\&#20104;&#31639;&#26360;\&#25644;&#20837;&#25454;&#20184;&#36027;.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DATA-BOX\data-box\&#12363;&#12418;&#12358;&#23567;.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Yano-server\&#20849;&#26377;&#12501;&#12457;&#12523;&#12480;\My%20Documents\&#35373;&#35336;&#26360;\&#22823;&#22312;&#35199;&#23567;&#23398;&#26657;\&#22823;&#22312;&#32102;&#39135;\&#12503;&#12540;&#12523;&#35373;&#35336;&#26360;.xls" TargetMode="External"/></Relationships>
</file>

<file path=xl/externalLinks/_rels/externalLink219.xml.rels><?xml version="1.0" encoding="UTF-8" standalone="yes"?>
<Relationships xmlns="http://schemas.openxmlformats.org/package/2006/relationships"><Relationship Id="rId1" Type="http://schemas.microsoft.com/office/2006/relationships/xlExternalLinkPath/xlPathMissing" Target="&#22238;&#24489;&#12373;&#12428;&#12383;&#22806;&#37096;&#12522;&#12531;&#12463;29" TargetMode="External"/></Relationships>
</file>

<file path=xl/externalLinks/_rels/externalLink220.xml.rels><?xml version="1.0" encoding="UTF-8" standalone="yes"?>
<Relationships xmlns="http://schemas.openxmlformats.org/package/2006/relationships"><Relationship Id="rId1" Type="http://schemas.microsoft.com/office/2006/relationships/xlExternalLinkPath/xlPathMissing" Target="&#22238;&#24489;&#12373;&#12428;&#12383;&#22806;&#37096;&#12522;&#12531;&#12463;171"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F:\&#22522;&#30990;&#30740;&#31350;&#26847;\&#65396;&#65400;&#65406;&#65433;&#65288;&#22522;&#30990;&#30740;&#65289;\&#31309;&#31639;&#26360;&#39006;&#65288;&#22522;&#30990;&#26847;&#65289;\&#20869;&#35379;&#26126;&#32048;&#65288;&#20013;&#24314;&#65289;.XLS" TargetMode="External"/></Relationships>
</file>

<file path=xl/externalLinks/_rels/externalLink222.xml.rels><?xml version="1.0" encoding="UTF-8" standalone="yes"?>
<Relationships xmlns="http://schemas.openxmlformats.org/package/2006/relationships"><Relationship Id="rId1" Type="http://schemas.microsoft.com/office/2006/relationships/xlExternalLinkPath/xlPathMissing" Target="&#22238;&#24489;&#12373;&#12428;&#12383;&#22806;&#37096;&#12522;&#12531;&#12463;172"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Fukuseki-sv01\vol1\Excel\&#20869;&#35379;&#26360;\&#35373;&#35336;&#20107;&#21209;&#25152;\&#23665;&#26681;&#35373;&#35336;\&#30333;&#24029;&#39376;&#22312;&#25152;\&#20843;&#24161;&#35199;&#22806;&#22721;&#35036;&#20462;\&#35373;&#35336;&#26360;\&#31649;&#21046;&#65406;&#65437;&#65408;&#65392;\&#21271;&#20061;&#24030;&#31649;&#21046;&#12475;&#12531;&#12479;&#12540;&#20869;&#37096;&#25913;&#20462;&#24037;&#20107;&#65288;&#38651;&#27671;&#65289;.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A:\&#20845;&#26412;&#26408;&#38450;&#34907;&#24193;&#36321;&#22320;&#35336;&#30011;\&#35373;&#20633;&#27010;&#31639;&#35211;&#31309;&#65297;\&#35373;&#20633;&#27010;&#31639;&#20013;&#37326;&#31309;&#31639;&#26360;&#24335;.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Stonewell3\d\Working\&#26087;&#28168;&#29983;&#20250;HP\&#31309;&#31639;\&#27231;&#22120;&#21336;&#20385;&#65286;&#25644;&#20837;.xls"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PathMissing" Target="&#22238;&#24489;&#12373;&#12428;&#12383;&#22806;&#37096;&#12522;&#12531;&#12463;175"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OECTKY1\&#23546;&#30000;\WINDOWS\&#65411;&#65438;&#65405;&#65400;&#65412;&#65391;&#65420;&#65439;\&#26410;&#25972;&#29702;&#12508;&#12483;&#12463;&#12473;\&#19977;&#23798;&#30010;\&#33031;&#37326;&#30010;P&#22580;&#27231;&#38651;H10&#20986;&#26469;&#39640;&#25913;&#29256;.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24460;&#34276;\&#23665;&#40575;&#31246;&#21209;&#32626;\&#31309;&#31639;\&#23665;&#40575;&#24314;&#31689;&#20869;&#35379;&#26360;&#65298;.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Namihei\shareddocs\Documents%20and%20Settings\All%20Users\Documents\&#35373;&#35336;&#22259;&#38754;\&#25144;&#39347;&#12509;&#12531;&#12503;&#22580;\&#26481;&#38642;&#31309;&#31639;&#26360;1.30&#26368;&#32066;\&#38598;&#35336;.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65315;&#65365;&#65346;&#65349;\f\WINDOWS\&#65411;&#65438;&#65405;&#65400;&#65412;&#65391;&#65420;&#65439;\&#26481;&#38642;&#31309;&#31639;&#26360;1.30&#26368;&#32066;\&#38598;&#35336;.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Landisk\nobel-01\2009&#24180;&#65288;H21&#65289;\&#29066;&#26412;&#38651;&#27874;&#39640;&#23554;\old\WINDOWS\&#65411;&#65438;&#65405;&#65400;&#65412;&#65391;&#65420;&#65439;\&#26481;&#38642;&#31309;&#31639;&#26360;1.30&#26368;&#32066;\&#38598;&#35336;.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D224fr1x\h\03\61-90\71-80\0373\&#38651;&#27671;\&#38651;&#27671;&#20104;&#31639;&#26360;.xls" TargetMode="External"/></Relationships>
</file>

<file path=xl/externalLinks/_rels/externalLink233.xml.rels><?xml version="1.0" encoding="UTF-8" standalone="yes"?>
<Relationships xmlns="http://schemas.openxmlformats.org/package/2006/relationships"><Relationship Id="rId1" Type="http://schemas.microsoft.com/office/2006/relationships/xlExternalLinkPath/xlPathMissing" Target="&#22238;&#24489;&#12373;&#12428;&#12383;&#22806;&#37096;&#12522;&#12531;&#12463;184"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12418;&#12387;&#12371;&#12426;&#12510;&#12531;\d\Documents%20and%20Settings\User\&#12487;&#12473;&#12463;&#12488;&#12483;&#12503;\Excel\&#38651;&#27671;\&#26085;&#21521;&#24066;~1.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DATA-BOX\data-box\&#12467;&#12540;&#12489;&#34920;(&#24179;&#25104;&#65297;&#65296;&#24180;&#24230;&#65289;.xls" TargetMode="External"/></Relationships>
</file>

<file path=xl/externalLinks/_rels/externalLink236.xml.rels><?xml version="1.0" encoding="UTF-8" standalone="yes"?>
<Relationships xmlns="http://schemas.openxmlformats.org/package/2006/relationships"><Relationship Id="rId1" Type="http://schemas.microsoft.com/office/2006/relationships/xlExternalLinkPath/xlPathMissing" Target="&#22238;&#24489;&#12373;&#12428;&#12383;&#22806;&#37096;&#12522;&#12531;&#12463;185"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192.168.1.241\disk1\Users\E\Desktop\&#32076;&#36027;&#35336;&#31639;&#29992;.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CS750\03&#65306;&#20013;&#23665;&#38291;&#24357;\My%20Documents\&#34001;&#21407;&#22243;&#22320;&#65288;&#35336;&#31639;&#26360;&#65306;&#35299;&#20307;&#65289;.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HATUTA\&#65423;&#65394;&#12288;&#65411;&#65438;&#65392;&#65408;\&#65423;&#65394;&#12288;&#65412;&#65438;&#65399;&#65389;&#65426;&#65437;&#65412;\&#65423;&#65394;&#12288;&#65411;&#65438;&#65392;&#65408;\AA&#35336;&#31639;\&#65396;&#65400;&#65406;&#65433;\&#20869;&#35379;\EE&#20869;&#35379;.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A:\Excel\&#38651;&#27671;\&#26085;&#21521;&#24066;~1.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A:\&#65336;&#65324;&#65335;&#65323;\&#38750;&#26408;&#35336;&#31639;.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HATUTA\&#65423;&#65394;&#12288;&#65411;&#65438;&#65392;&#65408;\&#65423;&#65394;&#12288;&#65412;&#65438;&#65399;&#65389;&#65426;&#65437;&#65412;\&#65423;&#65394;&#12288;&#65411;&#65438;&#65392;&#65408;\AA&#35336;&#31639;\&#65396;&#65400;&#65406;&#65433;\&#20869;&#35379;\&#20849;&#36890;&#21336;&#20385;.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Hd-hlan419\&#26441;&#23665;\Documents%20and%20Settings\Administrator\Local%20Settings\Temporary%20Internet%20Files\Content.IE5\W50VKFC3\&#35299;&#20307;&#36939;&#25644;&#24259;&#26448;H18v5.00.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006636\&#20849;&#29992;\h16&#24180;&#24230;&#24037;&#20107;&#35373;&#35336;&#26360;\&#12381;&#12398;&#20182;\&#21335;&#28040;&#38450;&#32626;&#20869;&#37096;&#25913;&#20462;&#31354;&#35519;&#35373;&#20633;&#24037;&#20107;\&#31354;&#35519;&#29992;&#21335;&#28040;&#38450;&#32626;&#25342;&#12356;&#26360;.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BE04CF8F\(&#22793;&#26356;&#24460;)&#12288;&#23713;&#21407;&#26449;&#38651;&#27671;.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Stonewell3\d\Working\&#26087;&#28168;&#29983;&#20250;HP\&#31309;&#31639;\Exclwork\work\&#35079;&#21512;&#21336;&#20385;\&#26087;&#28168;&#29983;&#20250;&#30149;&#38498;&#31309;&#31639;A&#26847;&#19968;&#37096;.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A:\&#31278;&#12288;&#12288;&#30446;.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Nt_server\ezoe\2670&#20061;&#22823;&#30149;&#38498;\&#20869;&#35379;&#26360;\DATA\_DATA\&#36523;&#20307;&#38556;&#23475;&#32773;&#65412;&#65394;&#65434;\&#24193;&#33294;&#65412;&#65394;&#65434;&#31309;&#31639;.xls" TargetMode="External"/></Relationships>
</file>

<file path=xl/externalLinks/_rels/externalLink249.xml.rels><?xml version="1.0" encoding="UTF-8" standalone="yes"?>
<Relationships xmlns="http://schemas.openxmlformats.org/package/2006/relationships"><Relationship Id="rId1" Type="http://schemas.microsoft.com/office/2006/relationships/xlExternalLinkPath/xlPathMissing" Target="&#22238;&#24489;&#12373;&#12428;&#12383;&#22806;&#37096;&#12522;&#12531;&#12463;198"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Q:\&#27231;&#26800;&#20418;\&#24037;&#20107;&#20869;&#35379;\&#21307;&#30149;&#22522;&#24185;&#25972;&#20633;&#65288;&#38450;&#38899;&#65289;\E&#21495;&#39208;&#25913;&#20462;\&#12399;&#12388;&#12426;&#35036;&#20462;&#21336;&#20385;.xls" TargetMode="External"/></Relationships>
</file>

<file path=xl/externalLinks/_rels/externalLink251.xml.rels><?xml version="1.0" encoding="UTF-8" standalone="yes"?>
<Relationships xmlns="http://schemas.openxmlformats.org/package/2006/relationships"><Relationship Id="rId1" Type="http://schemas.microsoft.com/office/2006/relationships/xlExternalLinkPath/xlPathMissing" Target="&#22238;&#24489;&#12373;&#12428;&#12383;&#22806;&#37096;&#12522;&#12531;&#12463;199"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Ahgv01\vmdrv$\minami\&#31282;&#33865;\&#32207;&#21512;&#65313;,&#29702;&#23398;&#65300;\&#27231;&#26800;&#20418;\&#24037;&#20107;\&#31309;&#31639;\H17\&#38468;&#23567;&#26657;&#33294;&#25913;&#20462;\&#35211;&#31309;&#27604;&#36611;.xls"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22238;&#24489;&#12373;&#12428;&#12383;&#22806;&#37096;&#12522;&#12531;&#12463;132"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F:\&#22522;&#30990;&#30740;&#31350;&#26847;\&#65396;&#65400;&#65406;&#65433;&#65288;&#22522;&#30990;&#30740;&#65289;\&#31309;&#31639;&#26360;&#39006;&#65288;&#22522;&#30990;&#26847;&#65289;\&#25968;&#37327;&#34920;&#65288;&#21106;&#35010;&#38450;&#27490;&#31563;&#65289;.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Shimizu\&#20849;&#36890;&#31649;&#29702;\&#9733;&#26032;&#35215;&#9733;\&#22269;&#26481;&#30010;&#29305;&#29987;&#21697;&#36009;&#22770;&#25152;\&#19981;&#35201;\&#23614;&#26412;&#38598;&#20250;&#25152;.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I:\My%20Documents\000%20%20&#30333;&#32025;&#12539;&#12381;&#12398;&#20182;&#38609;&#20214;\&#31309;&#31639;&#38306;&#20418;&#36039;&#26009;&#65288;&#21407;&#26412;&#65289;\&#22823;&#20219;&#30010;&#31309;&#31639;&#36039;&#26009;\&#22303;&#24037;&#20107;&#22522;&#28310;&#21336;&#20385;.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Landisk\disk1\My%20Documents\000%20%20&#30333;&#32025;&#12539;&#12381;&#12398;&#20182;&#38609;&#20214;\&#31309;&#31639;&#38306;&#20418;&#36039;&#26009;&#65288;&#21407;&#26412;&#65289;\&#22823;&#20219;&#30010;&#31309;&#31639;&#36039;&#26009;\&#22303;&#24037;&#20107;&#22522;&#28310;&#21336;&#20385;.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shisetsu\&#20849;&#26377;&#12501;&#12457;&#12523;&#12480;$\&#38598;&#20869;&#27604;\&#26087;&#21220;&#24608;&#36039;\&#35430;&#20316;&#38598;.XLS" TargetMode="External"/></Relationships>
</file>

<file path=xl/externalLinks/_rels/externalLink259.xml.rels><?xml version="1.0" encoding="UTF-8" standalone="yes"?>
<Relationships xmlns="http://schemas.openxmlformats.org/package/2006/relationships"><Relationship Id="rId1" Type="http://schemas.microsoft.com/office/2006/relationships/xlExternalLinkPath/xlPathMissing" Target="&#22238;&#24489;&#12373;&#12428;&#12383;&#22806;&#37096;&#12522;&#12531;&#12463;117"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CAD02\CAD02&#20849;&#26377;\My%20Documents\&#21942;&#32341;&#35506;DATE\&#19968;&#33324;&#21942;&#32341;\13&#21942;\&#21776;&#27941;&#22303;&#26408;\&#24037;&#20107;&#35531;&#36000;\Exsel&#65411;&#65438;&#65392;&#65408;\WORK\My%20Documents\&#21942;&#32341;&#35506;DATE\&#23398;&#26657;&#21942;&#32341;\12&#25945;\&#21271;&#37096;&#39178;&#35703;&#20307;&#32946;&#39208;\12&#24180;&#24230;&#21336;&#20385;&#65288;&#25505;&#29992;&#65289;\&#20250;&#35336;&#26908;&#26619;\&#19968;&#33324;&#25991;&#26360;\&#24179;&#25104;&#65304;&#24180;\&#20849;&#36890;&#21336;&#20385;\&#20849;&#36890;&#21336;&#20385;.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Ts-1\&#35373;&#20633;&#35373;&#35336;Gr\&#20849;&#36890;&#31649;&#29702;\90%20&#35576;&#12293;\T.Date\&#35373;&#35336;&#22259;&#26360;\&#24314;&#31689;\&#32207;&#21209;&#35506;\&#28040;&#38450;&#27231;&#24235;\5-3&#28040;&#38450;&#27231;&#24235;\&#35373;&#35336;&#36039;&#26009;\&#24314;&#31689;%20&#21336;&#20385;&#27604;&#36611;&#65288;11,19%20&#24066;&#65289;.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172.20.15.152\shisetsu\&#20849;&#36890;&#31649;&#29702;\&#9313;&#23455;&#26045;&#35373;&#35336;\&#9317;&#20161;&#24859;&#20250;&#24321;&#22825;&#23567;&#35215;&#27169;&#29305;&#39178;\&#35373;&#35336;&#26360;\&#38598;&#20869;&#27604;\&#26087;&#21220;&#24608;&#36039;\&#35430;&#20316;&#38598;.XLS" TargetMode="External"/></Relationships>
</file>

<file path=xl/externalLinks/_rels/externalLink263.xml.rels><?xml version="1.0" encoding="UTF-8" standalone="yes"?>
<Relationships xmlns="http://schemas.openxmlformats.org/package/2006/relationships"><Relationship Id="rId1" Type="http://schemas.microsoft.com/office/2006/relationships/xlExternalLinkPath/xlPathMissing" Target="&#22238;&#24489;&#12373;&#12428;&#12383;&#22806;&#37096;&#12522;&#12531;&#12463;206"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I:\&#25968;&#37327;&#12539;&#35373;&#35336;&#26360;&#31561;\&#35373;&#35336;&#26360;&#65288;&#26368;&#26032;&#30436;&#65289;\&#25454;&#20184;&#24037;&#35336;&#31639;H13.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Hd-hlan419\&#24029;&#21407;\EXCELWORK\&#30707;&#20117;&#24185;&#23376;&#20107;&#21209;&#25152;\&#29066;&#26412;&#22478;&#12521;&#12452;&#12488;&#12450;&#12483;&#12503;H17\&#25968;&#37327;&#35519;&#26360;&#65288;&#29066;&#26412;&#22478;LU&#22303;&#26408;&#65289;.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Namihei\shareddocs\EXCELWORK\&#30707;&#20117;&#24185;&#23376;&#20107;&#21209;&#25152;\&#29066;&#26412;&#22478;&#12521;&#12452;&#12488;&#12450;&#12483;&#12503;H17\&#25968;&#37327;&#35519;&#26360;&#65288;&#29066;&#26412;&#22478;LU&#22303;&#26408;&#65289;.xls" TargetMode="External"/></Relationships>
</file>

<file path=xl/externalLinks/_rels/externalLink267.xml.rels><?xml version="1.0" encoding="UTF-8" standalone="yes"?>
<Relationships xmlns="http://schemas.openxmlformats.org/package/2006/relationships"><Relationship Id="rId1" Type="http://schemas.microsoft.com/office/2006/relationships/xlExternalLinkPath/xlPathMissing" Target="&#22238;&#24489;&#12373;&#12428;&#12383;&#22806;&#37096;&#12522;&#12531;&#12463;209"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A:\&#25968;&#37327;&#12539;&#35373;&#35336;&#26360;&#31561;\&#28023;&#32769;&#27743;\H13_5-7&#25913;&#31309;&#31639;&#12471;&#12540;&#12488;.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40372;&#20869;\my%20documents\My%20Documents\excel\&#23665;&#33609;\yamakusa.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19978;&#24029;\C&#12489;&#12521;&#12452;&#12502;\WINDOWS\&#65411;&#65438;&#65405;&#65400;&#65412;&#65391;&#65420;&#65439;\&#22825;&#36784;&#24179;&#20304;&#20303;&#23429;&#65297;&#65301;&#21495;&#26847;\_A_&#19968;&#26178;&#20445;&#31649;\10_&#35373;&#35336;&#12501;&#12449;&#12452;&#12523;\020_&#24066;&#28006;&#37117;&#24066;&#24314;&#31689;&#38283;&#30330;&#65402;&#65437;&#65403;&#65433;&#65408;&#65437;&#65410;\&#24179;&#20304;&#22243;&#22320;\&#24179;&#20304;&#22243;&#22320;&#38598;&#20250;&#23460;&#20869;&#35379;.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HIROKOSRV\public\&#27941;&#23665;&#65288;&#38651;&#27671;&#65289;&#31309;&#31639;\&#20869;&#35379;\&#20104;&#23450;&#20385;&#26684;&#20869;&#35379;.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Tokieda\my%20documents\&#33733;&#20195;&#34920;\&#29577;&#12494;&#20117;&#8594;&#33733;\&#32102;&#39135;&#35519;&#29702;&#22580;&#38651;&#27671;&#35373;&#20633;&#24037;&#20107;&#65288;&#65296;&#65294;&#65301;&#65289;&#12304;&#35373;&#35336;&#26360;&#12305;.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Tokieda\my%20documents\&#12362;&#20181;&#20107;\&#12381;&#12398;&#20182;&#24037;&#20107;\&#65297;&#65303;&#24180;\&#26032;&#24066;&#35519;&#29702;&#22580;\&#23455;&#26045;&#35373;&#35336;\&#25104;&#26524;&#29289;\&#35373;&#35336;&#26360;&#65288;&#65297;&#22238;&#30446;&#65289;\&#35199;&#37096;&#32102;&#39135;&#35519;&#29702;&#22580;&#38651;&#27671;&#12304;&#35373;&#35336;&#26360;&#12305;.xls" TargetMode="External"/></Relationships>
</file>

<file path=xl/externalLinks/_rels/externalLink274.xml.rels><?xml version="1.0" encoding="UTF-8" standalone="yes"?>
<Relationships xmlns="http://schemas.openxmlformats.org/package/2006/relationships"><Relationship Id="rId1" Type="http://schemas.microsoft.com/office/2006/relationships/xlExternalLinkPath/xlPathMissing" Target="&#22238;&#24489;&#12373;&#12428;&#12383;&#22806;&#37096;&#12522;&#12531;&#12463;215"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E:\&#21322;&#30000;\&#65405;&#65408;&#65437;&#65412;&#65438;&#24314;&#31689;&#31532;&#65300;&#22238;&#22793;&#26356;\&#22793;&#26356;&#35373;&#35336;&#26360;.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filesv1\2013&#24180;&#24230;\My%20Documents\&#31302;&#20304;&#23567;&#23398;&#26657;&#12503;&#65293;&#12523;&#20869;&#35379;.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F:\&#20581;&#36557;(8)&#22303;&#26408;&#24037;&#20107;&#29694;&#22580;&#25216;&#34899;&#26989;&#21209;\&#38538;&#33294;\&#23455;&#32722;&#22580;\&#31649;&#36335;&#22303;&#24037;.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D:\Documents%20and%20Settings\All%20Users\Documents\&#22823;&#20998;&#31246;&#21209;&#32626;&#26943;&#19992;&#23534;&#27169;&#27096;&#26367;&#35336;&#30011;&#26360;&#20316;&#25104;\&#32013;&#21697;&#12487;&#12540;&#12479;\&#20869;&#35379;&#26360;\&#26360;&#24235;&#12288;(&#38651;&#27671;&#35373;&#20633;)\&#24179;&#25104;15&#24180;&#24230;\&#20214;&#21517;&#12288;&#20013;&#22830;&#30010;&#12394;&#12372;&#12415;&#33489;&#26032;&#31689;&#24037;&#20107;&#12288;&#12288;&#65326;&#65359;150706\&#20869;&#35379;&#26360;&#65411;&#65438;&#65392;&#65408;\&#12394;&#12372;&#12415;&#38651;&#27671;&#35373;&#20633;.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Nas\data\&#20998;&#23460;\&#65332;&#65313;&#65306;&#22823;&#27683;&#31038;\&#65297;&#65306;&#26412;&#24215;&#35373;&#35336;&#37096;\&#29987;&#32207;&#30740;_&#31309;&#31639;&#20316;&#26989;\&#25552;&#20986;&#65411;&#65438;&#65392;&#65408;\03-08-18_7-8&#26847;\7-8&#26847;%20&#25968;&#37327;&#35519;&#26360;&#12298;&#38598;&#35336;&#12299;.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Shiba1\2006&#65411;&#65438;&#65392;&#65408;\EXCEL\&#29066;&#24037;&#29066;&#21830;\&#29066;&#26412;&#21830;&#26989;&#39640;&#26657;&#12497;&#12477;&#12467;&#12531;&#25945;&#23460;&#25913;&#36896;-B.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Pc9821v13\c\Jwk_A\&#38738;&#24180;&#12398;&#23478;\&#20104;&#31639;&#26360;\&#25644;&#20837;&#25454;&#20184;&#36027;.xls" TargetMode="External"/></Relationships>
</file>

<file path=xl/externalLinks/_rels/externalLink282.xml.rels><?xml version="1.0" encoding="UTF-8" standalone="yes"?>
<Relationships xmlns="http://schemas.openxmlformats.org/package/2006/relationships"><Relationship Id="rId1" Type="http://schemas.microsoft.com/office/2006/relationships/xlExternalLinkPath/xlPathMissing" Target="&#22238;&#24489;&#12373;&#12428;&#12383;&#22806;&#37096;&#12522;&#12531;&#12463;224"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U:\DOCUME~1\390403\LOCALS~1\Temp\Documents%20and%20Settings\KAWAMURA\Local%20Settings\Temporary%20Internet%20Files\OLK4\&#23665;&#12398;&#30000;&#20013;&#22806;&#22721;&#24037;&#20107;&#20107;&#25925;&#22577;&#21578;&#26360;.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Cl145aa20\my%20documents\My%20Documents\&#35373;&#35336;&#22996;&#35351;\&#22996;&#35351;&#20107;&#21209;&#25152;.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filesv3\2008&#24180;&#24230;\Documents%20and%20Settings\hiyama\&#12487;&#12473;&#12463;&#12488;&#12483;&#12503;\&#26032;&#35215;Microsoft%20Excel%20&#12527;&#12540;&#12463;&#12471;&#12540;&#12488;.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Epson_ay330s_1\e\&#12304;H23&#24180;&#24230;&#26684;&#24046;&#12305;\&#12304;&#19979;&#22618;&#22320;&#21306;&#12305;\02%20&#35373;&#35336;&#26360;\02%20&#24310;&#23713;&#26586;&#12534;&#20869;&#23616;\!&#20316;&#26989;&#29992;\&#27096;&#24335;\&#27096;&#24335;.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Hyakutake\&#12304;07'(h19).01&#12305;&#22522;&#23665;&#23567;&#23398;&#26657;\&#12304;07(H19).01&#12305;&#22522;&#23665;&#23567;&#23398;&#26657;\&#22806;&#27880;\&#34907;&#26143;&#37117;&#24066;&#35336;&#30011;\&#12304;07.04.11&#12305;&#22522;&#23665;&#23567;&#23398;&#26657;&#20869;&#35379;(&#38651;&#27671;)---&#23627;&#22806;&#20489;&#24235;+&#20206;&#35373;.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D:\EXCEL&#65411;&#65438;&#65392;&#65408;&#65392;\&#22823;&#20998;&#24066;\XLS\&#38598;&#20869;&#27604;\&#26087;&#21220;&#24608;&#36039;\&#35430;&#20316;&#38598;.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Nx400\nx400\KUWANO\&#21315;&#24180;\&#21315;&#24180;&#38651;&#27671;&#35373;&#35336;&#26360;.xls" TargetMode="External"/></Relationships>
</file>

<file path=xl/externalLinks/_rels/externalLink290.xml.rels><?xml version="1.0" encoding="UTF-8" standalone="yes"?>
<Relationships xmlns="http://schemas.openxmlformats.org/package/2006/relationships"><Relationship Id="rId1" Type="http://schemas.microsoft.com/office/2006/relationships/xlExternalLinkPath/xlPathMissing" Target="&#22238;&#24489;&#12373;&#12428;&#12383;&#22806;&#37096;&#12522;&#12531;&#12463;229"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26412;&#30000;\d\windows\TEMP\KIN\&#38263;&#23713;&#35373;&#35336;&#26360;&#65288;&#37329;&#20837;&#12426;&#65289;.xls" TargetMode="External"/></Relationships>
</file>

<file path=xl/externalLinks/_rels/externalLink292.xml.rels><?xml version="1.0" encoding="UTF-8" standalone="yes"?>
<Relationships xmlns="http://schemas.openxmlformats.org/package/2006/relationships"><Relationship Id="rId1" Type="http://schemas.microsoft.com/office/2006/relationships/xlExternalLinkPath/xlPathMissing" Target="&#22238;&#24489;&#12373;&#12428;&#12383;&#22806;&#37096;&#12522;&#12531;&#12463;230"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Center\d\My%20Documents\&#21476;&#28716;\&#39340;&#35211;&#21407;&#23567;&#12503;&#12540;&#12523;&#26032;&#31689;&#24037;&#20107;\&#34276;&#26412;&#12487;&#12540;&#12479;\&#35299;&#20307;\&#39340;&#35211;&#21407;&#12503;&#12540;&#12523;&#24314;&#35373;&#65288;&#35299;&#20307;&#65289;.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Shiba1\2006&#65411;&#65438;&#65392;&#65408;\Temp\&#38651;&#27671;&#20195;&#20385;1.xls" TargetMode="External"/></Relationships>
</file>

<file path=xl/externalLinks/_rels/externalLink295.xml.rels><?xml version="1.0" encoding="UTF-8" standalone="yes"?>
<Relationships xmlns="http://schemas.openxmlformats.org/package/2006/relationships"><Relationship Id="rId1" Type="http://schemas.microsoft.com/office/2006/relationships/xlExternalLinkPath/xlPathMissing" Target="&#22238;&#24489;&#12373;&#12428;&#12383;&#22806;&#37096;&#12522;&#12531;&#12463;234"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Center\d\&#30333;&#20117;\&#28023;&#26481;&#23567;&#23398;&#26657;BOX\&#20869;&#35379;&#26360;\0216\&#28023;&#26481;&#23567;&#23398;&#26657;&#25913;&#31689;&#24037;&#20107;_&#65288;&#32102;&#39135;&#26847;&#65289;&#20869;&#35379;&#26360;&#65288;&#21407;&#26412;&#65289;.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I:\&#24179;&#25104;19&#24180;&#24230;\&#24314;&#31689;&#35506;\&#20013;&#23398;&#26657;\&#22823;&#26481;&#20013;&#23398;&#26657;\&#38750;&#24120;&#25918;&#36865;\&#38750;&#24120;&#25918;&#36865;&#35373;&#20633;&#20027;&#24185;&#35211;&#20107;&#21069;&#21332;&#35696;&#24460;&#27770;&#23450;&#65288;&#65289;.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27827;&#37326;&#35373;&#20633;&#35373;&#35336;&#23460;\C\&#65396;&#65400;&#65406;&#65433;02\&#26126;&#27835;&#23567;&#65412;&#65394;&#65434;\&#38651;&#27671;&#35373;&#20633;&#37329;&#25244;&#35373;&#35336;&#26360;&#26368;&#32066;.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35373;&#35336;&#26360;/&#30476;&#35686;&#25913;&#20462;/&#35373;&#35336;&#26360;/2&#22770;&#24215;/&#35373;&#35336;&#26360;/&#21407;&#26412;/&#31309;&#31639;DT.XLS" TargetMode="External"/></Relationships>
</file>

<file path=xl/externalLinks/_rels/externalLink300.xml.rels><?xml version="1.0" encoding="UTF-8" standalone="yes"?>
<Relationships xmlns="http://schemas.openxmlformats.org/package/2006/relationships"><Relationship Id="rId1" Type="http://schemas.microsoft.com/office/2006/relationships/xlExternalLinkPath/xlPathMissing" Target="&#22238;&#24489;&#12373;&#12428;&#12383;&#22806;&#37096;&#12522;&#12531;&#12463;237"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65298;&#21495;&#27231;\C\EXCELDAT\&#65305;&#65303;&#65324;&#65297;&#65300;&#20869;&#35379;&#26126;&#32048;.xls"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26032;&#31689;&#32076;&#36027;1" TargetMode="External"/></Relationships>
</file>

<file path=xl/externalLinks/_rels/externalLink303.xml.rels><?xml version="1.0" encoding="UTF-8" standalone="yes"?>
<Relationships xmlns="http://schemas.openxmlformats.org/package/2006/relationships"><Relationship Id="rId1" Type="http://schemas.microsoft.com/office/2006/relationships/xlExternalLinkPath/xlPathMissing" Target="&#22238;&#24489;&#12373;&#12428;&#12383;&#22806;&#37096;&#12522;&#12531;&#12463;240"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65332;&#65359;&#65355;&#65353;&#65349;&#65348;&#65345;\my%20documents\&#20843;&#24161;&#35199;&#22806;&#22721;&#35036;&#20462;\&#35373;&#35336;&#26360;\&#31649;&#21046;&#65406;&#65437;&#65408;&#65392;\&#21271;&#20061;&#24030;&#31649;&#21046;&#12475;&#12531;&#12479;&#12540;&#20869;&#37096;&#25913;&#20462;&#24037;&#20107;&#65288;&#38651;&#27671;&#65289;.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24193;&#33294;&#20303;&#23429;&#25285;&#24403;/&#28193;&#37002;/&#24193;&#33294;&#20303;&#23429;/H18&#24180;&#24230;&#24037;&#20107;/&#24179;&#22478;&#22243;&#22320;&#23627;&#26681;&#38450;&#27700;/&#35373;&#35336;&#22996;&#35351;/&#25104;&#26524;&#21697;/&#24179;&#25104;&#65297;&#65300;&#24180;&#24230;/&#20849;&#28168;/&#30000;&#21475;&#37326;/&#36786;&#25913;&#12475;&#12531;&#12479;&#12540;&#35299;&#20307;&#20869;&#35379;&#26360;.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U:\H14&#24180;&#24230;&#20104;&#31639;\&#26716;&#23665;&#23567;&#23455;&#26045;&#35373;&#35336;&#22996;&#35351;&#20104;&#31639;.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My%20Documents/DATA/&#35373;&#35336;&#26360;H14/&#22243;&#22320;&#25345;&#30000;/&#25345;&#30000;&#22243;&#22320;1&#21495;&#35373;&#35336;.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10.1.145.31\disk1\work\&#24037;&#20107;&#38306;&#20418;\H13&#29694;&#35500;&#38306;&#20418;02.xls" TargetMode="External"/></Relationships>
</file>

<file path=xl/externalLinks/_rels/externalLink309.xml.rels><?xml version="1.0" encoding="UTF-8" standalone="yes"?>
<Relationships xmlns="http://schemas.openxmlformats.org/package/2006/relationships"><Relationship Id="rId1" Type="http://schemas.microsoft.com/office/2006/relationships/xlExternalLinkPath/xlPathMissing" Target="&#22238;&#24489;&#12373;&#12428;&#12383;&#22806;&#37096;&#12522;&#12531;&#12463;246"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Pc-125\user\minami\&#27231;&#26800;&#20418;\&#24037;&#20107;\&#24179;&#25104;19&#24180;&#24230;\&#21307;&#30149;&#25163;&#34899;&#37096;&#12488;&#12452;&#12524;&#65404;&#65388;&#65436;&#65392;&#25913;&#20462;\&#31309;&#31639;\&#25644;&#20837;&#25454;&#20184;.xls" TargetMode="External"/></Relationships>
</file>

<file path=xl/externalLinks/_rels/externalLink311.xml.rels><?xml version="1.0" encoding="UTF-8" standalone="yes"?>
<Relationships xmlns="http://schemas.openxmlformats.org/package/2006/relationships"><Relationship Id="rId1" Type="http://schemas.microsoft.com/office/2006/relationships/xlExternalLinkPath/xlPathMissing" Target="&#22238;&#24489;&#12373;&#12428;&#12383;&#22806;&#37096;&#12522;&#12531;&#12463;249"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LANDISK\shist_kikaku\&#25499;&#65297;&#24037;&#21942;\&#36786;&#23398;&#12503;&#12524;\&#20869;&#35379;\&#26032;&#20869;&#35379;.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Q:\&#12490;&#12483;&#12463;\&#20869;&#35379;-&#22823;&#38536;&#32113;&#21512;&#20013;.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filesv1\2013&#24180;&#24230;\Documents%20and%20Settings\Owner\&#12487;&#12473;&#12463;&#12488;&#12483;&#12503;\RI&#31532;&#65298;&#20307;&#22806;&#35336;&#28204;&#23460;&#25913;&#20462;\&#31309;&#31639;&#65420;&#65383;&#65394;&#65433;\&#20849;&#36890;&#36027;&#31639;&#20986;\&#20849;&#36890;&#36027;&#31639;&#20986;.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Ts-1\&#35373;&#20633;&#35373;&#35336;Gr\&#20849;&#36890;&#31649;&#29702;\90%20&#35576;&#12293;\&#36786;&#26989;&#25216;&#34899;&#12475;&#12531;&#12479;&#12540;.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V12\v12_b\&#27096;&#24335;\EXCELD\&#31481;&#23822;\&#26032;&#22434;&#30000;\&#31309;&#31639;TV.XLS" TargetMode="External"/></Relationships>
</file>

<file path=xl/externalLinks/_rels/externalLink317.xml.rels><?xml version="1.0" encoding="UTF-8" standalone="yes"?>
<Relationships xmlns="http://schemas.openxmlformats.org/package/2006/relationships"><Relationship Id="rId1" Type="http://schemas.microsoft.com/office/2006/relationships/xlExternalLinkPath/xlPathMissing" Target="&#22238;&#24489;&#12373;&#12428;&#12383;&#22806;&#37096;&#12522;&#12531;&#12463;252"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A:\WINDOWS\&#65411;&#65438;&#65405;&#65400;&#65412;&#65391;&#65420;&#65439;\&#35199;&#35576;&#31309;&#31639;\&#27010;&#31639;&#31309;&#31639;\96&#38750;&#26408;&#35336;&#31639;.xls" TargetMode="External"/></Relationships>
</file>

<file path=xl/externalLinks/_rels/externalLink319.xml.rels><?xml version="1.0" encoding="UTF-8" standalone="yes"?>
<Relationships xmlns="http://schemas.openxmlformats.org/package/2006/relationships"><Relationship Id="rId1" Type="http://schemas.microsoft.com/office/2006/relationships/xlExternalLinkPath/xlPathMissing" Target="&#22238;&#24489;&#12373;&#12428;&#12383;&#22806;&#37096;&#12522;&#12531;&#12463;253"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Taharubaru\d\&#30000;&#21407;&#26149;\&#35336;&#31639;&#26360;&#20182;\&#35373;&#35336;\&#12465;&#65293;&#12502;&#12523;&#12521;&#12483;&#12463;&#35336;&#31639;&#26360;&#26360;&#24335;.xls" TargetMode="External"/></Relationships>
</file>

<file path=xl/externalLinks/_rels/externalLink321.xml.rels><?xml version="1.0" encoding="UTF-8" standalone="yes"?>
<Relationships xmlns="http://schemas.openxmlformats.org/package/2006/relationships"><Relationship Id="rId1" Type="http://schemas.microsoft.com/office/2006/relationships/xlExternalLinkPath/xlPathMissing" Target="&#22238;&#24489;&#12373;&#12428;&#12383;&#22806;&#37096;&#12522;&#12531;&#12463;254"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2003sv\01&#35373;&#35336;\&#25991;&#24314;&#21332;\&#21892;&#23566;&#23546;\&#21892;&#23566;&#23546;&#38450;&#28797;&#27010;&#31639;040630\&#32207;&#21512;&#38450;&#28797;&#22522;&#26412;&#35336;&#30011;&#20869;&#35379;&#26360;040702&#65288;&#32013;&#21697;&#29256;&#65289;\&#26412;&#20024;&#24481;&#27583;&#22823;&#24195;&#38291;&#24489;&#20803;&#27231;&#26800;&#31309;&#31639;\&#26412;&#20024;&#65288;&#34907;&#29983;&#65289;\&#25968;&#37327;&#25342;&#26360;&#65288;&#26412;&#20024;&#35036;&#21161;&#23550;&#35937;&#22806;&#65289;.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PLAN\D\Documents%20and%20Settings\eigyou.NAGASONO\Local%20Settings\Temporary%20Internet%20Files\OLKB\&#32076;&#36027;&#12510;&#12473;&#12479;&#12540;\H14&#32076;&#36027;&#35336;&#31639;&#26360;(&#30476;&#65423;&#65405;&#65408;&#65392;).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24193;&#33294;&#20303;&#23429;&#25285;&#24403;/&#28193;&#37002;/&#24193;&#33294;&#20303;&#23429;/H18&#24180;&#24230;&#24037;&#20107;/&#24179;&#22478;&#22243;&#22320;&#23627;&#26681;&#38450;&#27700;/&#35373;&#35336;&#22996;&#35351;/&#25104;&#26524;&#21697;/14%20&#35373;&#35336;&#22259;&#38754;/0511&#65374;0512/P05026_&#26032;&#23500;FARM/&#26032;&#23500;&#12501;&#12449;&#12540;&#12512;&#38651;&#27671;&#22259;&#38754;11&#12539;20/Excel/&#38651;&#27671;/&#26085;&#21521;&#24066;~1.XLS" TargetMode="External"/></Relationships>
</file>

<file path=xl/externalLinks/_rels/externalLink325.xml.rels><?xml version="1.0" encoding="UTF-8" standalone="yes"?>
<Relationships xmlns="http://schemas.openxmlformats.org/package/2006/relationships"><Relationship Id="rId1" Type="http://schemas.openxmlformats.org/officeDocument/2006/relationships/externalLinkPath" Target="file:///\\Takahiro\e\data\KIAC\2001-207\&#12381;&#12398;&#65298;\2001-207-3.xls" TargetMode="External"/></Relationships>
</file>

<file path=xl/externalLinks/_rels/externalLink326.xml.rels><?xml version="1.0" encoding="UTF-8" standalone="yes"?>
<Relationships xmlns="http://schemas.openxmlformats.org/package/2006/relationships"><Relationship Id="rId1" Type="http://schemas.microsoft.com/office/2006/relationships/xlExternalLinkPath/xlPathMissing" Target="&#22238;&#24489;&#12373;&#12428;&#12383;&#22806;&#37096;&#12522;&#12531;&#12463;256"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Sisetsuka\&#26045;&#35373;&#35506;\_7%20&#20849;&#26377;\&#65299;&#65298;&#65294;&#23455;&#26045;&#35373;&#35336;\&#12452;&#12531;&#12461;&#12517;&#12505;&#12540;&#12471;&#12519;&#12531;\&#24314;&#31689;&#31309;&#31639;\&#23492;&#23487;&#33294;&#31309;&#31639;&#26360;&#39006;\&#39640;&#23554;&#20869;&#35379;&#26360;&#65288;&#65297;&#65297;&#65295;&#65297;&#65299;&#65289;.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D224fr1x\h\04\51-60\0458\&#27231;&#26800;\&#20104;&#31639;&#26360;\&#34907;&#29983;&#22120;&#20855;&#35079;&#21512;&#21336;&#20385;&#34920;.xls" TargetMode="External"/></Relationships>
</file>

<file path=xl/externalLinks/_rels/externalLink329.xml.rels><?xml version="1.0" encoding="UTF-8" standalone="yes"?>
<Relationships xmlns="http://schemas.openxmlformats.org/package/2006/relationships"><Relationship Id="rId1" Type="http://schemas.openxmlformats.org/officeDocument/2006/relationships/externalLinkPath" Target="/&#20234;&#26481;/&#20124;&#29105;&#24111;&#20316;&#29289;&#25903;&#22580;/&#22823;&#28201;&#23460;/&#22823;&#28201;&#23460;01&#22793;&#26356;.xls" TargetMode="External"/></Relationships>
</file>

<file path=xl/externalLinks/_rels/externalLink330.xml.rels><?xml version="1.0" encoding="UTF-8" standalone="yes"?>
<Relationships xmlns="http://schemas.openxmlformats.org/package/2006/relationships"><Relationship Id="rId1" Type="http://schemas.microsoft.com/office/2006/relationships/xlExternalLinkPath/xlPathMissing" Target="&#22238;&#24489;&#12373;&#12428;&#12383;&#22806;&#37096;&#12522;&#12531;&#12463;259"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file:///\\Ts-htgl68f\&#35373;&#35336;&#37096;&#38272;\Documents%20and%20Settings\&#65313;.&#65320;&#65353;&#65363;&#65345;&#65348;&#65345;\EXCEL\&#20234;&#34276;&#35373;&#35336;\060227&#33337;&#35211;&#20415;&#25152;\412&#33337;&#35211;&#35373;&#35336;&#26360;&#65288;&#31649;&#65289;.xls" TargetMode="External"/></Relationships>
</file>

<file path=xl/externalLinks/_rels/externalLink332.xml.rels><?xml version="1.0" encoding="UTF-8" standalone="yes"?>
<Relationships xmlns="http://schemas.openxmlformats.org/package/2006/relationships"><Relationship Id="rId1" Type="http://schemas.microsoft.com/office/2006/relationships/xlExternalLinkPath/xlPathMissing" Target="&#22238;&#24489;&#12373;&#12428;&#12383;&#22806;&#37096;&#12522;&#12531;&#12463;208"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Ls-wxl7d5\lan&#12487;&#12451;&#12473;&#12463;\EXCELWORK\&#30707;&#20117;&#24185;&#23376;&#20107;&#21209;&#25152;\&#29066;&#26412;&#22478;&#12521;&#12452;&#12488;&#12450;&#12483;&#12503;H17\&#25968;&#37327;&#35519;&#26360;&#65288;&#29066;&#26412;&#22478;LU&#22303;&#26408;&#65289;.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I:\H12&#24180;&#24230;&#26989;&#21209;\NO.5\&#22823;&#27941;&#30010;\&#38499;&#20869;&#27738;&#27700;4541-1\&#25968;&#37327;\H14&#24180;&#24230;\4484(&#22793;&#26356;&#24460;)\A%20&#22303;&#24037;-&#22303;&#30041;(&#21336;&#29420;).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N:\09\21-30\0926\&#38651;&#27671;\&#31309;&#31639;\&#19977;&#37325;&#37197;&#31649;&#35079;&#21512;&#21336;&#20385;&#34920;.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Sugawara\c\WINDOWS\TEMP\&#35373;&#20633;&#20869;&#35379;&#26360;.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Q:\Documents%20and%20Settings\ooshima\Local%20Settings\Temporary%20Internet%20Files\Content.IE5\DV2ZIS6X\&#37117;&#24066;&#35336;&#30011;&#35506;\&#37117;&#24066;&#35336;&#30011;&#35506;\&#24314;&#31689;&#20418;\6-06&#20844;&#21942;&#20303;&#23429;&#24037;&#20107;&#38306;&#20418;\&#31354;&#22320;&#25972;&#20633;\H21&#30010;&#21942;&#20303;&#23429;&#31354;&#22320;&#25972;&#20633;&#22996;&#353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 "/>
      <sheetName val="代価表（追加）"/>
      <sheetName val="ケーブル"/>
      <sheetName val="電線管"/>
      <sheetName val="複合単価"/>
    </sheetNames>
    <sheetDataSet>
      <sheetData sheetId="0"/>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合単価一覧"/>
      <sheetName val="直接仮設"/>
      <sheetName val="ｱｽﾌｧﾙﾄ防水"/>
      <sheetName val="塗装"/>
      <sheetName val="撤去"/>
      <sheetName val="発生材処理"/>
      <sheetName val="Graph1"/>
      <sheetName val="資材単価"/>
      <sheetName val="見積依頼原本"/>
      <sheetName val="変圧器"/>
      <sheetName val="照明器具"/>
      <sheetName val="放送アンプ"/>
      <sheetName val="雷保護設備"/>
      <sheetName val="ｹｰﾌﾞﾙ分岐"/>
      <sheetName val="光ｹｰﾌﾞﾙ"/>
      <sheetName val="分電盤"/>
      <sheetName val="市販品分電盤 "/>
      <sheetName val="市販品EIA"/>
      <sheetName val="市販品配線器具"/>
      <sheetName val="拡声機器"/>
      <sheetName val="監視カメラ"/>
      <sheetName val="ﾄｲﾚ呼出"/>
      <sheetName val="茨大ﾄｲﾚ呼出"/>
      <sheetName val="電話設備"/>
      <sheetName val="火災報知器"/>
      <sheetName val="入退室"/>
      <sheetName val="『記入ｼｰﾄ』【建築】A-2-1"/>
      <sheetName val="類別歩掛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G9">
            <v>17000</v>
          </cell>
        </row>
        <row r="25">
          <cell r="G25">
            <v>18100</v>
          </cell>
        </row>
        <row r="46">
          <cell r="G46">
            <v>53</v>
          </cell>
        </row>
        <row r="47">
          <cell r="G47">
            <v>166</v>
          </cell>
        </row>
        <row r="48">
          <cell r="G48">
            <v>544</v>
          </cell>
        </row>
        <row r="51">
          <cell r="G51">
            <v>399</v>
          </cell>
        </row>
        <row r="52">
          <cell r="G52">
            <v>323</v>
          </cell>
        </row>
        <row r="57">
          <cell r="G57">
            <v>634</v>
          </cell>
        </row>
        <row r="58">
          <cell r="G58">
            <v>761</v>
          </cell>
        </row>
        <row r="59">
          <cell r="G59">
            <v>1014</v>
          </cell>
        </row>
        <row r="60">
          <cell r="G60">
            <v>1268</v>
          </cell>
        </row>
        <row r="61">
          <cell r="G61">
            <v>1040</v>
          </cell>
        </row>
        <row r="62">
          <cell r="G62">
            <v>1110</v>
          </cell>
        </row>
        <row r="63">
          <cell r="G63">
            <v>1440</v>
          </cell>
        </row>
        <row r="64">
          <cell r="G64">
            <v>1620</v>
          </cell>
        </row>
        <row r="107">
          <cell r="G107">
            <v>38.5</v>
          </cell>
        </row>
        <row r="114">
          <cell r="G114">
            <v>86</v>
          </cell>
        </row>
        <row r="115">
          <cell r="G115">
            <v>77</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種目内訳"/>
      <sheetName val="科目内訳"/>
      <sheetName val="細目内訳"/>
      <sheetName val="別紙明細 "/>
      <sheetName val="科目"/>
      <sheetName val="種目"/>
      <sheetName val="追加積算"/>
      <sheetName val="追加諸経費"/>
      <sheetName val="追加諸経費２"/>
      <sheetName val="共通費の算出①追加工事"/>
      <sheetName val="共通費の算出②追加工事"/>
      <sheetName val="共通費の算出③追加工事"/>
      <sheetName val="経費率"/>
      <sheetName val="複合単価一覧"/>
      <sheetName val="直接仮設"/>
      <sheetName val="ｱｽﾌｧﾙﾄ防水"/>
      <sheetName val="塗装"/>
      <sheetName val="撤去"/>
      <sheetName val="発生材処理"/>
      <sheetName val="Graph1"/>
      <sheetName val="資材単価"/>
      <sheetName val="見積依頼原本"/>
      <sheetName val="変圧器"/>
      <sheetName val="照明器具"/>
      <sheetName val="放送アンプ"/>
      <sheetName val="雷保護設備"/>
      <sheetName val="ｹｰﾌﾞﾙ分岐"/>
      <sheetName val="光ｹｰﾌﾞﾙ"/>
      <sheetName val="分電盤"/>
      <sheetName val="市販品分電盤 "/>
      <sheetName val="市販品EIA"/>
      <sheetName val="市販品配線器具"/>
      <sheetName val="拡声機器"/>
      <sheetName val="監視カメラ"/>
      <sheetName val="ﾄｲﾚ呼出"/>
      <sheetName val="茨大ﾄｲﾚ呼出"/>
      <sheetName val="電話設備"/>
      <sheetName val="火災報知器"/>
      <sheetName val="入退室"/>
      <sheetName val="『記入ｼｰﾄ』【建築】A-2-1"/>
      <sheetName val="類別歩掛表"/>
      <sheetName val="一覧直仮・防水"/>
      <sheetName val="一覧塗装"/>
      <sheetName val="一覧撤去"/>
      <sheetName val="廃棄材運搬"/>
      <sheetName val="SOP"/>
      <sheetName val="EP"/>
      <sheetName val="GEP"/>
      <sheetName val="VE,CL"/>
      <sheetName val="FE,OS"/>
      <sheetName val="表紙"/>
      <sheetName val="見積仕様"/>
      <sheetName val="土）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9">
          <cell r="G9">
            <v>17000</v>
          </cell>
        </row>
        <row r="10">
          <cell r="I10">
            <v>17100</v>
          </cell>
        </row>
        <row r="27">
          <cell r="I27">
            <v>19500</v>
          </cell>
        </row>
        <row r="45">
          <cell r="I45">
            <v>53</v>
          </cell>
        </row>
        <row r="46">
          <cell r="I46">
            <v>167</v>
          </cell>
        </row>
        <row r="47">
          <cell r="I47">
            <v>548</v>
          </cell>
        </row>
        <row r="48">
          <cell r="I48">
            <v>45</v>
          </cell>
        </row>
        <row r="49">
          <cell r="I49">
            <v>185</v>
          </cell>
        </row>
        <row r="50">
          <cell r="I50">
            <v>404</v>
          </cell>
        </row>
        <row r="51">
          <cell r="I51">
            <v>324</v>
          </cell>
        </row>
        <row r="52">
          <cell r="I52">
            <v>266</v>
          </cell>
        </row>
        <row r="53">
          <cell r="I53">
            <v>1500</v>
          </cell>
        </row>
        <row r="54">
          <cell r="I54">
            <v>1880</v>
          </cell>
        </row>
        <row r="55">
          <cell r="I55">
            <v>1500</v>
          </cell>
        </row>
        <row r="56">
          <cell r="I56">
            <v>634</v>
          </cell>
        </row>
        <row r="57">
          <cell r="I57">
            <v>761</v>
          </cell>
        </row>
        <row r="58">
          <cell r="I58">
            <v>1014</v>
          </cell>
        </row>
        <row r="59">
          <cell r="I59">
            <v>1268</v>
          </cell>
        </row>
        <row r="60">
          <cell r="I60">
            <v>1040</v>
          </cell>
        </row>
        <row r="61">
          <cell r="I61">
            <v>1110</v>
          </cell>
        </row>
        <row r="62">
          <cell r="I62">
            <v>1440</v>
          </cell>
        </row>
        <row r="63">
          <cell r="I63">
            <v>1620</v>
          </cell>
        </row>
        <row r="96">
          <cell r="I96">
            <v>40</v>
          </cell>
        </row>
        <row r="103">
          <cell r="I103">
            <v>86</v>
          </cell>
        </row>
        <row r="104">
          <cell r="I104">
            <v>77</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材単価"/>
      <sheetName val="一覧直仮・防水"/>
      <sheetName val="一覧塗装"/>
      <sheetName val="一覧撤去"/>
      <sheetName val="廃棄材運搬"/>
      <sheetName val="直接仮設"/>
      <sheetName val="ｱｽﾌｧﾙﾄ防水"/>
      <sheetName val="塗装"/>
      <sheetName val="SOP"/>
      <sheetName val="EP"/>
      <sheetName val="GEP"/>
      <sheetName val="VE,CL"/>
      <sheetName val="FE,OS"/>
      <sheetName val="撤去"/>
      <sheetName val="発生材処理"/>
      <sheetName val="表紙"/>
      <sheetName val="見積仕様"/>
      <sheetName val="土）リスト"/>
    </sheetNames>
    <sheetDataSet>
      <sheetData sheetId="0" refreshError="1">
        <row r="10">
          <cell r="I10">
            <v>17100</v>
          </cell>
        </row>
        <row r="27">
          <cell r="I27">
            <v>19500</v>
          </cell>
        </row>
        <row r="45">
          <cell r="I45">
            <v>53</v>
          </cell>
        </row>
        <row r="46">
          <cell r="I46">
            <v>167</v>
          </cell>
        </row>
        <row r="47">
          <cell r="I47">
            <v>548</v>
          </cell>
        </row>
        <row r="48">
          <cell r="I48">
            <v>45</v>
          </cell>
        </row>
        <row r="49">
          <cell r="I49">
            <v>185</v>
          </cell>
        </row>
        <row r="50">
          <cell r="I50">
            <v>404</v>
          </cell>
        </row>
        <row r="51">
          <cell r="I51">
            <v>324</v>
          </cell>
        </row>
        <row r="52">
          <cell r="I52">
            <v>266</v>
          </cell>
        </row>
        <row r="53">
          <cell r="I53">
            <v>1500</v>
          </cell>
        </row>
        <row r="54">
          <cell r="I54">
            <v>1880</v>
          </cell>
        </row>
        <row r="55">
          <cell r="I55">
            <v>1500</v>
          </cell>
        </row>
        <row r="56">
          <cell r="I56">
            <v>634</v>
          </cell>
        </row>
        <row r="57">
          <cell r="I57">
            <v>761</v>
          </cell>
        </row>
        <row r="58">
          <cell r="I58">
            <v>1014</v>
          </cell>
        </row>
        <row r="59">
          <cell r="I59">
            <v>1268</v>
          </cell>
        </row>
        <row r="60">
          <cell r="I60">
            <v>1040</v>
          </cell>
        </row>
        <row r="61">
          <cell r="I61">
            <v>1110</v>
          </cell>
        </row>
        <row r="62">
          <cell r="I62">
            <v>1440</v>
          </cell>
        </row>
        <row r="63">
          <cell r="I63">
            <v>1620</v>
          </cell>
        </row>
        <row r="96">
          <cell r="I96">
            <v>40</v>
          </cell>
        </row>
        <row r="103">
          <cell r="I103">
            <v>86</v>
          </cell>
        </row>
        <row r="104">
          <cell r="I104">
            <v>77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構"/>
      <sheetName val="0000"/>
      <sheetName val="工事明細書(１．２号棟合算)"/>
      <sheetName val="内訳書表紙（工事明細書） "/>
      <sheetName val="共通仮設"/>
      <sheetName val="１号棟建築"/>
      <sheetName val="ﾌﾟﾛﾊﾟﾝ"/>
      <sheetName val="駐車場"/>
      <sheetName val="１号棟別紙"/>
      <sheetName val="ﾌﾟﾛﾊﾟﾝ別紙"/>
      <sheetName val="外構別紙"/>
      <sheetName val="単価"/>
      <sheetName val="単価(2)"/>
      <sheetName val="内訳書表紙（明細原稿）"/>
      <sheetName val="金抜（１号棟）"/>
      <sheetName val="金抜（ﾌﾟﾛﾊﾟﾝ）"/>
      <sheetName val="金抜（外構１）"/>
      <sheetName val="経費率算定表"/>
      <sheetName val="表紙（決済覧）"/>
      <sheetName val="仕様書・表紙"/>
      <sheetName val="Sheet1"/>
      <sheetName val="内訳書表紙（工事明細書）  (単独)"/>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業務"/>
      <sheetName val="本工事内訳表"/>
      <sheetName val="施工内容"/>
      <sheetName val="数量表"/>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row r="9">
          <cell r="G9">
            <v>33</v>
          </cell>
        </row>
        <row r="25">
          <cell r="G25">
            <v>49.7</v>
          </cell>
        </row>
        <row r="62">
          <cell r="G62">
            <v>0.8</v>
          </cell>
        </row>
        <row r="63">
          <cell r="G63">
            <v>1</v>
          </cell>
        </row>
        <row r="64">
          <cell r="G64">
            <v>1.27</v>
          </cell>
        </row>
      </sheetData>
      <sheetData sheetId="5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G9">
            <v>33</v>
          </cell>
        </row>
        <row r="25">
          <cell r="G25">
            <v>49.7</v>
          </cell>
        </row>
        <row r="62">
          <cell r="G62">
            <v>0.8</v>
          </cell>
        </row>
        <row r="63">
          <cell r="G63">
            <v>1</v>
          </cell>
        </row>
        <row r="64">
          <cell r="G64">
            <v>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
      <sheetName val="本工事内訳表"/>
      <sheetName val="施工内容"/>
      <sheetName val="数量表"/>
      <sheetName val="経"/>
      <sheetName val="照査変更"/>
      <sheetName val="照査当初"/>
      <sheetName val="表紙"/>
      <sheetName val="変更金額算定書"/>
      <sheetName val="施工箇所"/>
      <sheetName val="経費計算書"/>
      <sheetName val="共通仮設費"/>
      <sheetName val="科目"/>
      <sheetName val="10-1"/>
      <sheetName val="10-2"/>
      <sheetName val="10-3"/>
      <sheetName val="10-4"/>
      <sheetName val="10-5"/>
      <sheetName val="10-6"/>
      <sheetName val="10-7"/>
      <sheetName val="10-10"/>
      <sheetName val="12-2"/>
      <sheetName val="細目"/>
      <sheetName val="複合単価一覧"/>
      <sheetName val="直接仮設"/>
      <sheetName val="ｱｽﾌｧﾙﾄ防水"/>
      <sheetName val="塗装"/>
      <sheetName val="撤去"/>
      <sheetName val="発生材処理"/>
      <sheetName val="Graph1"/>
      <sheetName val="資材単価"/>
      <sheetName val="見積依頼原本"/>
      <sheetName val="変圧器"/>
      <sheetName val="照明器具"/>
      <sheetName val="放送アンプ"/>
      <sheetName val="雷保護設備"/>
      <sheetName val="ｹｰﾌﾞﾙ分岐"/>
      <sheetName val="光ｹｰﾌﾞﾙ"/>
      <sheetName val="分電盤"/>
      <sheetName val="市販品分電盤 "/>
      <sheetName val="市販品EIA"/>
      <sheetName val="市販品配線器具"/>
      <sheetName val="拡声機器"/>
      <sheetName val="監視カメラ"/>
      <sheetName val="ﾄｲﾚ呼出"/>
      <sheetName val="茨大ﾄｲﾚ呼出"/>
      <sheetName val="電話設備"/>
      <sheetName val="火災報知器"/>
      <sheetName val="入退室"/>
      <sheetName val="類別歩掛表"/>
      <sheetName val="『記入ｼｰﾄ』【建築】A-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9">
          <cell r="G9">
            <v>17000</v>
          </cell>
        </row>
        <row r="25">
          <cell r="G25">
            <v>18100</v>
          </cell>
        </row>
        <row r="46">
          <cell r="G46">
            <v>53</v>
          </cell>
        </row>
        <row r="47">
          <cell r="G47">
            <v>166</v>
          </cell>
        </row>
        <row r="48">
          <cell r="G48">
            <v>544</v>
          </cell>
        </row>
        <row r="51">
          <cell r="G51">
            <v>399</v>
          </cell>
        </row>
        <row r="52">
          <cell r="G52">
            <v>323</v>
          </cell>
        </row>
        <row r="57">
          <cell r="G57">
            <v>634</v>
          </cell>
        </row>
        <row r="58">
          <cell r="G58">
            <v>761</v>
          </cell>
        </row>
        <row r="59">
          <cell r="G59">
            <v>1014</v>
          </cell>
        </row>
        <row r="60">
          <cell r="G60">
            <v>1268</v>
          </cell>
        </row>
        <row r="61">
          <cell r="G61">
            <v>1040</v>
          </cell>
        </row>
        <row r="62">
          <cell r="G62">
            <v>1110</v>
          </cell>
        </row>
        <row r="63">
          <cell r="G63">
            <v>1440</v>
          </cell>
        </row>
        <row r="64">
          <cell r="G64">
            <v>1620</v>
          </cell>
        </row>
        <row r="107">
          <cell r="G107">
            <v>38.5</v>
          </cell>
        </row>
        <row r="114">
          <cell r="G114">
            <v>86</v>
          </cell>
        </row>
        <row r="115">
          <cell r="G115">
            <v>77</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
      <sheetName val="本工事内訳表"/>
      <sheetName val="施工内容"/>
      <sheetName val="数量表"/>
      <sheetName val="Book3A"/>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3A"/>
      <sheetName val="#REF"/>
    </sheet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
      <sheetName val="照査変更"/>
      <sheetName val="照査当初"/>
      <sheetName val="表紙"/>
      <sheetName val="変更金額算定書"/>
      <sheetName val="施工箇所"/>
      <sheetName val="経費計算書"/>
      <sheetName val="共通仮設費"/>
      <sheetName val="科目"/>
      <sheetName val="10-1"/>
      <sheetName val="10-2"/>
      <sheetName val="10-3"/>
      <sheetName val="10-4"/>
      <sheetName val="10-5"/>
      <sheetName val="10-6"/>
      <sheetName val="10-7"/>
      <sheetName val="10-10"/>
      <sheetName val="12-2"/>
      <sheetName val="細目"/>
      <sheetName val="A01"/>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9">
          <cell r="G9">
            <v>33</v>
          </cell>
        </row>
        <row r="25">
          <cell r="G25">
            <v>49.7</v>
          </cell>
        </row>
        <row r="62">
          <cell r="G62">
            <v>0.8</v>
          </cell>
        </row>
        <row r="63">
          <cell r="G63">
            <v>1</v>
          </cell>
        </row>
        <row r="64">
          <cell r="G64">
            <v>1.27</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9">
          <cell r="G9">
            <v>33</v>
          </cell>
        </row>
        <row r="25">
          <cell r="G25">
            <v>49.7</v>
          </cell>
        </row>
        <row r="62">
          <cell r="G62">
            <v>0.8</v>
          </cell>
        </row>
        <row r="63">
          <cell r="G63">
            <v>1</v>
          </cell>
        </row>
        <row r="64">
          <cell r="G64">
            <v>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百華苑増築工事1"/>
      <sheetName val="電気"/>
      <sheetName val="直接工事費（標準建設費）"/>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sheetName val="表紙"/>
      <sheetName val="総括"/>
      <sheetName val="入力ﾃﾞｰﾀ"/>
      <sheetName val="素掘"/>
      <sheetName val="軽量"/>
      <sheetName val="建込"/>
      <sheetName val="土留集計"/>
      <sheetName val="土工集計"/>
      <sheetName val="運搬重量"/>
      <sheetName val="軽量工事日数"/>
      <sheetName val="建込工事日数"/>
      <sheetName val="供用日数"/>
      <sheetName val="鋼材損料"/>
      <sheetName val="軽量設計書"/>
      <sheetName val="建込設計書"/>
      <sheetName val="一覧直仮・防水"/>
      <sheetName val="塗装１"/>
      <sheetName val="塗装２"/>
      <sheetName val="一覧撤去"/>
      <sheetName val="廃棄材運搬"/>
      <sheetName val="直接仮設"/>
      <sheetName val="ｱｽﾌｧﾙﾄ防水"/>
      <sheetName val="塗装"/>
      <sheetName val="SOP"/>
      <sheetName val="EP"/>
      <sheetName val="GEP"/>
      <sheetName val="VE,CL"/>
      <sheetName val="FE,OS"/>
      <sheetName val="撤去"/>
      <sheetName val="発生材処理"/>
      <sheetName val="資材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一覧直仮・防水"/>
      <sheetName val="塗装１"/>
      <sheetName val="塗装２"/>
      <sheetName val="一覧撤去"/>
      <sheetName val="廃棄材運搬"/>
      <sheetName val="直接仮設"/>
      <sheetName val="ｱｽﾌｧﾙﾄ防水"/>
      <sheetName val="塗装"/>
      <sheetName val="SOP"/>
      <sheetName val="EP"/>
      <sheetName val="GEP"/>
      <sheetName val="VE,CL"/>
      <sheetName val="FE,OS"/>
      <sheetName val="撤去"/>
      <sheetName val="発生材処理"/>
      <sheetName val="資材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　"/>
      <sheetName val="比較表"/>
      <sheetName val="配電盤電工算出"/>
      <sheetName val="Sheet2"/>
      <sheetName val="Sheet3"/>
      <sheetName val="細目"/>
      <sheetName val="算出"/>
    </sheetNames>
    <sheetDataSet>
      <sheetData sheetId="0"/>
      <sheetData sheetId="1" refreshError="1">
        <row r="2">
          <cell r="B2" t="str">
            <v>見積比較検討書</v>
          </cell>
        </row>
        <row r="3">
          <cell r="C3" t="str">
            <v>工事名</v>
          </cell>
          <cell r="D3" t="str">
            <v>工事種別</v>
          </cell>
          <cell r="E3" t="str">
            <v>工事区分</v>
          </cell>
          <cell r="F3" t="str">
            <v>日付</v>
          </cell>
          <cell r="G3" t="str">
            <v>工事種別</v>
          </cell>
          <cell r="H3" t="str">
            <v>工事区分</v>
          </cell>
          <cell r="I3" t="str">
            <v>日付</v>
          </cell>
          <cell r="J3" t="str">
            <v>工事区分</v>
          </cell>
          <cell r="K3" t="str">
            <v>日付</v>
          </cell>
          <cell r="L3" t="str">
            <v>日付</v>
          </cell>
          <cell r="M3" t="str">
            <v>平成　　年　　　月　　　日</v>
          </cell>
        </row>
        <row r="4">
          <cell r="B4" t="str">
            <v>有佐駅前特公賃集合住宅建築工事</v>
          </cell>
          <cell r="C4" t="str">
            <v>電気設備</v>
          </cell>
          <cell r="D4" t="str">
            <v>電灯・電話配管・火報・構内配電</v>
          </cell>
          <cell r="E4" t="str">
            <v>担当者</v>
          </cell>
          <cell r="F4" t="str">
            <v>電気設備</v>
          </cell>
          <cell r="G4" t="str">
            <v>電灯・電話配管・火報・構内配電</v>
          </cell>
          <cell r="H4" t="str">
            <v>担当者</v>
          </cell>
          <cell r="I4" t="str">
            <v>電灯・電話配管・火報・構内配電</v>
          </cell>
          <cell r="J4" t="str">
            <v>担当者</v>
          </cell>
          <cell r="K4" t="str">
            <v>担当者</v>
          </cell>
          <cell r="L4" t="str">
            <v>担当者</v>
          </cell>
        </row>
        <row r="6">
          <cell r="F6" t="str">
            <v>製作所名</v>
          </cell>
          <cell r="G6" t="str">
            <v>審査採用金額</v>
          </cell>
          <cell r="H6" t="str">
            <v>審査採用金額</v>
          </cell>
          <cell r="I6" t="str">
            <v>審査採用金額</v>
          </cell>
          <cell r="J6" t="str">
            <v>審査採用金額</v>
          </cell>
          <cell r="K6" t="str">
            <v>審査採用金額</v>
          </cell>
          <cell r="L6" t="str">
            <v>審査採用金額</v>
          </cell>
          <cell r="M6" t="str">
            <v>審査採用金額</v>
          </cell>
        </row>
        <row r="7">
          <cell r="B7" t="str">
            <v>品名</v>
          </cell>
          <cell r="C7" t="str">
            <v>仕様</v>
          </cell>
          <cell r="D7" t="str">
            <v>数量</v>
          </cell>
          <cell r="E7" t="str">
            <v>単位</v>
          </cell>
          <cell r="F7" t="str">
            <v>日新電工（株）</v>
          </cell>
          <cell r="G7" t="str">
            <v>内外電機（株）</v>
          </cell>
          <cell r="H7" t="str">
            <v>内外電機（株）</v>
          </cell>
          <cell r="I7" t="str">
            <v>低減率</v>
          </cell>
          <cell r="J7" t="str">
            <v>河村電器産業（株）</v>
          </cell>
          <cell r="K7" t="str">
            <v>低減率</v>
          </cell>
          <cell r="L7" t="str">
            <v>低減率</v>
          </cell>
          <cell r="M7" t="str">
            <v>日新電工（株）</v>
          </cell>
        </row>
        <row r="8">
          <cell r="F8" t="str">
            <v>単価</v>
          </cell>
          <cell r="G8" t="str">
            <v>金額</v>
          </cell>
          <cell r="H8" t="str">
            <v>単価</v>
          </cell>
          <cell r="I8" t="str">
            <v>金額</v>
          </cell>
          <cell r="J8" t="str">
            <v>単価</v>
          </cell>
          <cell r="K8" t="str">
            <v>金額</v>
          </cell>
          <cell r="L8" t="str">
            <v>(%)</v>
          </cell>
          <cell r="M8" t="str">
            <v>単価（円）</v>
          </cell>
          <cell r="N8" t="str">
            <v>金額（円）</v>
          </cell>
        </row>
        <row r="9">
          <cell r="B9" t="str">
            <v>引き込み開閉器盤</v>
          </cell>
          <cell r="C9" t="str">
            <v>M-1</v>
          </cell>
          <cell r="D9">
            <v>1</v>
          </cell>
          <cell r="E9" t="str">
            <v>面</v>
          </cell>
          <cell r="F9">
            <v>1400000</v>
          </cell>
          <cell r="G9">
            <v>1400000</v>
          </cell>
          <cell r="H9">
            <v>1536000</v>
          </cell>
          <cell r="I9">
            <v>1536000</v>
          </cell>
          <cell r="J9">
            <v>5510000</v>
          </cell>
          <cell r="K9">
            <v>5510000</v>
          </cell>
          <cell r="L9">
            <v>70</v>
          </cell>
          <cell r="M9">
            <v>980000</v>
          </cell>
          <cell r="N9">
            <v>980000</v>
          </cell>
        </row>
        <row r="10">
          <cell r="B10" t="str">
            <v>分電盤</v>
          </cell>
          <cell r="C10" t="str">
            <v>L-1</v>
          </cell>
          <cell r="D10">
            <v>1</v>
          </cell>
          <cell r="E10" t="str">
            <v>面</v>
          </cell>
          <cell r="F10">
            <v>386000</v>
          </cell>
          <cell r="G10">
            <v>386000</v>
          </cell>
          <cell r="H10">
            <v>290000</v>
          </cell>
          <cell r="I10">
            <v>290000</v>
          </cell>
          <cell r="J10">
            <v>1260000</v>
          </cell>
          <cell r="K10">
            <v>1260000</v>
          </cell>
          <cell r="L10">
            <v>70</v>
          </cell>
          <cell r="M10">
            <v>270200</v>
          </cell>
          <cell r="N10">
            <v>270200</v>
          </cell>
        </row>
        <row r="11">
          <cell r="B11" t="str">
            <v>分電盤</v>
          </cell>
          <cell r="C11" t="str">
            <v>L-H1</v>
          </cell>
          <cell r="D11">
            <v>8</v>
          </cell>
          <cell r="E11" t="str">
            <v>面</v>
          </cell>
          <cell r="F11">
            <v>56000</v>
          </cell>
          <cell r="G11">
            <v>448000</v>
          </cell>
          <cell r="H11">
            <v>55700</v>
          </cell>
          <cell r="I11">
            <v>445600</v>
          </cell>
          <cell r="J11">
            <v>75000</v>
          </cell>
          <cell r="K11">
            <v>600000</v>
          </cell>
          <cell r="L11">
            <v>70</v>
          </cell>
          <cell r="M11">
            <v>39200</v>
          </cell>
          <cell r="N11">
            <v>313600</v>
          </cell>
        </row>
        <row r="12">
          <cell r="B12" t="str">
            <v>分電盤</v>
          </cell>
          <cell r="C12" t="str">
            <v>L-H2</v>
          </cell>
          <cell r="D12">
            <v>13</v>
          </cell>
          <cell r="E12" t="str">
            <v>面</v>
          </cell>
          <cell r="F12">
            <v>48000</v>
          </cell>
          <cell r="G12">
            <v>624000</v>
          </cell>
          <cell r="H12">
            <v>48500</v>
          </cell>
          <cell r="I12">
            <v>630500</v>
          </cell>
          <cell r="J12">
            <v>65000</v>
          </cell>
          <cell r="K12">
            <v>845000</v>
          </cell>
          <cell r="L12">
            <v>70</v>
          </cell>
          <cell r="M12">
            <v>33600</v>
          </cell>
          <cell r="N12">
            <v>436800</v>
          </cell>
        </row>
        <row r="13">
          <cell r="B13" t="str">
            <v>手元開閉器</v>
          </cell>
          <cell r="C13" t="str">
            <v>S-1</v>
          </cell>
          <cell r="D13">
            <v>21</v>
          </cell>
          <cell r="E13" t="str">
            <v>面</v>
          </cell>
          <cell r="F13">
            <v>80000</v>
          </cell>
          <cell r="G13">
            <v>1680000</v>
          </cell>
          <cell r="H13">
            <v>83000</v>
          </cell>
          <cell r="I13">
            <v>1743000</v>
          </cell>
          <cell r="J13">
            <v>82000</v>
          </cell>
          <cell r="K13">
            <v>1722000</v>
          </cell>
          <cell r="L13">
            <v>70</v>
          </cell>
          <cell r="M13">
            <v>56000</v>
          </cell>
          <cell r="N13">
            <v>1176000</v>
          </cell>
        </row>
        <row r="14">
          <cell r="B14" t="str">
            <v>端子盤</v>
          </cell>
          <cell r="C14" t="str">
            <v>T－A1</v>
          </cell>
          <cell r="D14">
            <v>1</v>
          </cell>
          <cell r="E14" t="str">
            <v>面</v>
          </cell>
          <cell r="F14">
            <v>64000</v>
          </cell>
          <cell r="G14">
            <v>64000</v>
          </cell>
          <cell r="H14">
            <v>90000</v>
          </cell>
          <cell r="I14">
            <v>90000</v>
          </cell>
          <cell r="J14">
            <v>419000</v>
          </cell>
          <cell r="K14">
            <v>419000</v>
          </cell>
          <cell r="L14">
            <v>70</v>
          </cell>
          <cell r="M14">
            <v>44800</v>
          </cell>
          <cell r="N14">
            <v>44800</v>
          </cell>
        </row>
        <row r="15">
          <cell r="B15" t="str">
            <v>端子盤</v>
          </cell>
          <cell r="C15" t="str">
            <v>T-A2</v>
          </cell>
          <cell r="D15">
            <v>1</v>
          </cell>
          <cell r="E15" t="str">
            <v>面</v>
          </cell>
          <cell r="F15">
            <v>70000</v>
          </cell>
          <cell r="G15">
            <v>70000</v>
          </cell>
          <cell r="H15">
            <v>74000</v>
          </cell>
          <cell r="I15">
            <v>74000</v>
          </cell>
          <cell r="J15">
            <v>419000</v>
          </cell>
          <cell r="K15">
            <v>419000</v>
          </cell>
          <cell r="L15">
            <v>70</v>
          </cell>
          <cell r="M15">
            <v>49000</v>
          </cell>
          <cell r="N15">
            <v>49000</v>
          </cell>
        </row>
        <row r="16">
          <cell r="B16" t="str">
            <v>端子盤</v>
          </cell>
          <cell r="C16" t="str">
            <v>T-A3</v>
          </cell>
          <cell r="D16">
            <v>1</v>
          </cell>
          <cell r="E16" t="str">
            <v>面</v>
          </cell>
          <cell r="F16">
            <v>66000</v>
          </cell>
          <cell r="G16">
            <v>66000</v>
          </cell>
          <cell r="H16">
            <v>74000</v>
          </cell>
          <cell r="I16">
            <v>74000</v>
          </cell>
          <cell r="J16">
            <v>419000</v>
          </cell>
          <cell r="K16">
            <v>419000</v>
          </cell>
          <cell r="L16">
            <v>70</v>
          </cell>
          <cell r="M16">
            <v>46200</v>
          </cell>
          <cell r="N16">
            <v>46200</v>
          </cell>
        </row>
        <row r="17">
          <cell r="B17" t="str">
            <v>端子盤</v>
          </cell>
          <cell r="C17" t="str">
            <v>T-B1</v>
          </cell>
          <cell r="D17">
            <v>1</v>
          </cell>
          <cell r="E17" t="str">
            <v>面</v>
          </cell>
          <cell r="F17">
            <v>106000</v>
          </cell>
          <cell r="G17">
            <v>106000</v>
          </cell>
          <cell r="H17">
            <v>144000</v>
          </cell>
          <cell r="I17">
            <v>144000</v>
          </cell>
          <cell r="J17">
            <v>356000</v>
          </cell>
          <cell r="K17">
            <v>356000</v>
          </cell>
          <cell r="L17">
            <v>70</v>
          </cell>
          <cell r="M17">
            <v>74200</v>
          </cell>
          <cell r="N17">
            <v>74200</v>
          </cell>
        </row>
        <row r="18">
          <cell r="B18" t="str">
            <v>端子盤</v>
          </cell>
          <cell r="C18" t="str">
            <v>T-B2</v>
          </cell>
          <cell r="D18">
            <v>1</v>
          </cell>
          <cell r="E18" t="str">
            <v>面</v>
          </cell>
          <cell r="F18">
            <v>66000</v>
          </cell>
          <cell r="G18">
            <v>66000</v>
          </cell>
          <cell r="H18">
            <v>74000</v>
          </cell>
          <cell r="I18">
            <v>74000</v>
          </cell>
          <cell r="J18">
            <v>419000</v>
          </cell>
          <cell r="K18">
            <v>419000</v>
          </cell>
          <cell r="L18">
            <v>70</v>
          </cell>
          <cell r="M18">
            <v>46200</v>
          </cell>
          <cell r="N18">
            <v>46200</v>
          </cell>
        </row>
        <row r="19">
          <cell r="B19" t="str">
            <v>端子盤</v>
          </cell>
          <cell r="C19" t="str">
            <v>T-B3</v>
          </cell>
          <cell r="D19">
            <v>1</v>
          </cell>
          <cell r="E19" t="str">
            <v>面</v>
          </cell>
          <cell r="F19">
            <v>64000</v>
          </cell>
          <cell r="G19">
            <v>64000</v>
          </cell>
          <cell r="H19">
            <v>74000</v>
          </cell>
          <cell r="I19">
            <v>74000</v>
          </cell>
          <cell r="J19">
            <v>419000</v>
          </cell>
          <cell r="K19">
            <v>419000</v>
          </cell>
          <cell r="L19">
            <v>70</v>
          </cell>
          <cell r="M19">
            <v>44800</v>
          </cell>
          <cell r="N19">
            <v>44800</v>
          </cell>
        </row>
        <row r="20">
          <cell r="B20" t="str">
            <v>（次ページに続く）</v>
          </cell>
          <cell r="C20" t="str">
            <v>小計</v>
          </cell>
          <cell r="D20">
            <v>4974000</v>
          </cell>
          <cell r="E20">
            <v>5175100</v>
          </cell>
          <cell r="F20">
            <v>12388000</v>
          </cell>
          <cell r="G20">
            <v>4974000</v>
          </cell>
          <cell r="H20">
            <v>5175100</v>
          </cell>
          <cell r="I20">
            <v>5175100</v>
          </cell>
          <cell r="J20">
            <v>3481800</v>
          </cell>
          <cell r="K20">
            <v>12388000</v>
          </cell>
          <cell r="L20">
            <v>3481800</v>
          </cell>
          <cell r="M20">
            <v>3481800</v>
          </cell>
          <cell r="N20">
            <v>3481800</v>
          </cell>
        </row>
      </sheetData>
      <sheetData sheetId="2"/>
      <sheetData sheetId="3"/>
      <sheetData sheetId="4"/>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百華苑増築工事1"/>
      <sheetName val="電気"/>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構"/>
      <sheetName val="0000"/>
      <sheetName val="工事明細書(１．２号棟合算)"/>
      <sheetName val="内訳書表紙（工事明細書） "/>
      <sheetName val="共通仮設"/>
      <sheetName val="１号棟建築"/>
      <sheetName val="ﾌﾟﾛﾊﾟﾝ"/>
      <sheetName val="駐車場"/>
      <sheetName val="１号棟別紙"/>
      <sheetName val="ﾌﾟﾛﾊﾟﾝ別紙"/>
      <sheetName val="外構別紙"/>
      <sheetName val="単価"/>
      <sheetName val="単価(2)"/>
      <sheetName val="内訳書表紙（明細原稿）"/>
      <sheetName val="金抜（１号棟）"/>
      <sheetName val="金抜（ﾌﾟﾛﾊﾟﾝ）"/>
      <sheetName val="金抜（外構１）"/>
      <sheetName val="経費率算定表"/>
      <sheetName val="表紙（決済覧）"/>
      <sheetName val="仕様書・表紙"/>
      <sheetName val="Sheet1"/>
      <sheetName val="内訳書表紙（工事明細書）  (単独)"/>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工事明細書 (A工区)"/>
      <sheetName val="Ａ工区建築"/>
      <sheetName val="A工区-A棟"/>
      <sheetName val="A工区-B棟"/>
      <sheetName val="A工区ブリッジ"/>
      <sheetName val="A工区ｽﾛｰﾌﾟ"/>
      <sheetName val="A-自転車"/>
      <sheetName val="A-屋外整備"/>
      <sheetName val="Ａ-駐車場"/>
      <sheetName val="別紙"/>
      <sheetName val="土量集計 "/>
      <sheetName val="共通仮設"/>
      <sheetName val="表紙（A棟）"/>
      <sheetName val="入力シート"/>
      <sheetName val="仕様書・表紙"/>
      <sheetName val="表紙（決済覧）"/>
      <sheetName val="土木機械運転"/>
      <sheetName val="根切り"/>
      <sheetName val="埋戻し"/>
      <sheetName val="コンクリート工事"/>
      <sheetName val="鉄筋"/>
      <sheetName val="型枠工事"/>
      <sheetName val="代価表　"/>
      <sheetName val="比較表"/>
      <sheetName val="配電盤電工算出"/>
      <sheetName val="Sheet2"/>
      <sheetName val="Sheet3"/>
      <sheetName val="細目"/>
      <sheetName val="算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ow r="2">
          <cell r="B2" t="str">
            <v>見積比較検討書</v>
          </cell>
        </row>
        <row r="3">
          <cell r="C3" t="str">
            <v>工事名</v>
          </cell>
          <cell r="D3" t="str">
            <v>工事種別</v>
          </cell>
          <cell r="E3" t="str">
            <v>工事区分</v>
          </cell>
          <cell r="F3" t="str">
            <v>日付</v>
          </cell>
          <cell r="G3" t="str">
            <v>工事種別</v>
          </cell>
          <cell r="H3" t="str">
            <v>工事区分</v>
          </cell>
          <cell r="I3" t="str">
            <v>日付</v>
          </cell>
          <cell r="J3" t="str">
            <v>工事区分</v>
          </cell>
          <cell r="K3" t="str">
            <v>日付</v>
          </cell>
          <cell r="L3" t="str">
            <v>日付</v>
          </cell>
          <cell r="M3" t="str">
            <v>平成　　年　　　月　　　日</v>
          </cell>
        </row>
        <row r="4">
          <cell r="B4" t="str">
            <v>有佐駅前特公賃集合住宅建築工事</v>
          </cell>
          <cell r="C4" t="str">
            <v>電気設備</v>
          </cell>
          <cell r="D4" t="str">
            <v>電灯・電話配管・火報・構内配電</v>
          </cell>
          <cell r="E4" t="str">
            <v>担当者</v>
          </cell>
          <cell r="F4" t="str">
            <v>電気設備</v>
          </cell>
          <cell r="G4" t="str">
            <v>電灯・電話配管・火報・構内配電</v>
          </cell>
          <cell r="H4" t="str">
            <v>担当者</v>
          </cell>
          <cell r="I4" t="str">
            <v>電灯・電話配管・火報・構内配電</v>
          </cell>
          <cell r="J4" t="str">
            <v>担当者</v>
          </cell>
          <cell r="K4" t="str">
            <v>担当者</v>
          </cell>
          <cell r="L4" t="str">
            <v>担当者</v>
          </cell>
        </row>
        <row r="6">
          <cell r="F6" t="str">
            <v>製作所名</v>
          </cell>
          <cell r="G6" t="str">
            <v>審査採用金額</v>
          </cell>
          <cell r="H6" t="str">
            <v>審査採用金額</v>
          </cell>
          <cell r="I6" t="str">
            <v>審査採用金額</v>
          </cell>
          <cell r="J6" t="str">
            <v>審査採用金額</v>
          </cell>
          <cell r="K6" t="str">
            <v>審査採用金額</v>
          </cell>
          <cell r="L6" t="str">
            <v>審査採用金額</v>
          </cell>
          <cell r="M6" t="str">
            <v>審査採用金額</v>
          </cell>
        </row>
        <row r="7">
          <cell r="B7" t="str">
            <v>品名</v>
          </cell>
          <cell r="C7" t="str">
            <v>仕様</v>
          </cell>
          <cell r="D7" t="str">
            <v>数量</v>
          </cell>
          <cell r="E7" t="str">
            <v>単位</v>
          </cell>
          <cell r="F7" t="str">
            <v>日新電工（株）</v>
          </cell>
          <cell r="G7" t="str">
            <v>内外電機（株）</v>
          </cell>
          <cell r="H7" t="str">
            <v>内外電機（株）</v>
          </cell>
          <cell r="I7" t="str">
            <v>低減率</v>
          </cell>
          <cell r="J7" t="str">
            <v>河村電器産業（株）</v>
          </cell>
          <cell r="K7" t="str">
            <v>低減率</v>
          </cell>
          <cell r="L7" t="str">
            <v>低減率</v>
          </cell>
          <cell r="M7" t="str">
            <v>日新電工（株）</v>
          </cell>
        </row>
        <row r="8">
          <cell r="F8" t="str">
            <v>単価</v>
          </cell>
          <cell r="G8" t="str">
            <v>金額</v>
          </cell>
          <cell r="H8" t="str">
            <v>単価</v>
          </cell>
          <cell r="I8" t="str">
            <v>金額</v>
          </cell>
          <cell r="J8" t="str">
            <v>単価</v>
          </cell>
          <cell r="K8" t="str">
            <v>金額</v>
          </cell>
          <cell r="L8" t="str">
            <v>(%)</v>
          </cell>
          <cell r="M8" t="str">
            <v>単価（円）</v>
          </cell>
          <cell r="N8" t="str">
            <v>金額（円）</v>
          </cell>
        </row>
        <row r="9">
          <cell r="B9" t="str">
            <v>引き込み開閉器盤</v>
          </cell>
          <cell r="C9" t="str">
            <v>M-1</v>
          </cell>
          <cell r="D9">
            <v>1</v>
          </cell>
          <cell r="E9" t="str">
            <v>面</v>
          </cell>
          <cell r="F9">
            <v>1400000</v>
          </cell>
          <cell r="G9">
            <v>1400000</v>
          </cell>
          <cell r="H9">
            <v>1536000</v>
          </cell>
          <cell r="I9">
            <v>1536000</v>
          </cell>
          <cell r="J9">
            <v>5510000</v>
          </cell>
          <cell r="K9">
            <v>5510000</v>
          </cell>
          <cell r="L9">
            <v>70</v>
          </cell>
          <cell r="M9">
            <v>980000</v>
          </cell>
          <cell r="N9">
            <v>980000</v>
          </cell>
        </row>
        <row r="10">
          <cell r="B10" t="str">
            <v>分電盤</v>
          </cell>
          <cell r="C10" t="str">
            <v>L-1</v>
          </cell>
          <cell r="D10">
            <v>1</v>
          </cell>
          <cell r="E10" t="str">
            <v>面</v>
          </cell>
          <cell r="F10">
            <v>386000</v>
          </cell>
          <cell r="G10">
            <v>386000</v>
          </cell>
          <cell r="H10">
            <v>290000</v>
          </cell>
          <cell r="I10">
            <v>290000</v>
          </cell>
          <cell r="J10">
            <v>1260000</v>
          </cell>
          <cell r="K10">
            <v>1260000</v>
          </cell>
          <cell r="L10">
            <v>70</v>
          </cell>
          <cell r="M10">
            <v>270200</v>
          </cell>
          <cell r="N10">
            <v>270200</v>
          </cell>
        </row>
        <row r="11">
          <cell r="B11" t="str">
            <v>分電盤</v>
          </cell>
          <cell r="C11" t="str">
            <v>L-H1</v>
          </cell>
          <cell r="D11">
            <v>8</v>
          </cell>
          <cell r="E11" t="str">
            <v>面</v>
          </cell>
          <cell r="F11">
            <v>56000</v>
          </cell>
          <cell r="G11">
            <v>448000</v>
          </cell>
          <cell r="H11">
            <v>55700</v>
          </cell>
          <cell r="I11">
            <v>445600</v>
          </cell>
          <cell r="J11">
            <v>75000</v>
          </cell>
          <cell r="K11">
            <v>600000</v>
          </cell>
          <cell r="L11">
            <v>70</v>
          </cell>
          <cell r="M11">
            <v>39200</v>
          </cell>
          <cell r="N11">
            <v>313600</v>
          </cell>
        </row>
        <row r="12">
          <cell r="B12" t="str">
            <v>分電盤</v>
          </cell>
          <cell r="C12" t="str">
            <v>L-H2</v>
          </cell>
          <cell r="D12">
            <v>13</v>
          </cell>
          <cell r="E12" t="str">
            <v>面</v>
          </cell>
          <cell r="F12">
            <v>48000</v>
          </cell>
          <cell r="G12">
            <v>624000</v>
          </cell>
          <cell r="H12">
            <v>48500</v>
          </cell>
          <cell r="I12">
            <v>630500</v>
          </cell>
          <cell r="J12">
            <v>65000</v>
          </cell>
          <cell r="K12">
            <v>845000</v>
          </cell>
          <cell r="L12">
            <v>70</v>
          </cell>
          <cell r="M12">
            <v>33600</v>
          </cell>
          <cell r="N12">
            <v>436800</v>
          </cell>
        </row>
        <row r="13">
          <cell r="B13" t="str">
            <v>手元開閉器</v>
          </cell>
          <cell r="C13" t="str">
            <v>S-1</v>
          </cell>
          <cell r="D13">
            <v>21</v>
          </cell>
          <cell r="E13" t="str">
            <v>面</v>
          </cell>
          <cell r="F13">
            <v>80000</v>
          </cell>
          <cell r="G13">
            <v>1680000</v>
          </cell>
          <cell r="H13">
            <v>83000</v>
          </cell>
          <cell r="I13">
            <v>1743000</v>
          </cell>
          <cell r="J13">
            <v>82000</v>
          </cell>
          <cell r="K13">
            <v>1722000</v>
          </cell>
          <cell r="L13">
            <v>70</v>
          </cell>
          <cell r="M13">
            <v>56000</v>
          </cell>
          <cell r="N13">
            <v>1176000</v>
          </cell>
        </row>
        <row r="14">
          <cell r="B14" t="str">
            <v>端子盤</v>
          </cell>
          <cell r="C14" t="str">
            <v>T－A1</v>
          </cell>
          <cell r="D14">
            <v>1</v>
          </cell>
          <cell r="E14" t="str">
            <v>面</v>
          </cell>
          <cell r="F14">
            <v>64000</v>
          </cell>
          <cell r="G14">
            <v>64000</v>
          </cell>
          <cell r="H14">
            <v>90000</v>
          </cell>
          <cell r="I14">
            <v>90000</v>
          </cell>
          <cell r="J14">
            <v>419000</v>
          </cell>
          <cell r="K14">
            <v>419000</v>
          </cell>
          <cell r="L14">
            <v>70</v>
          </cell>
          <cell r="M14">
            <v>44800</v>
          </cell>
          <cell r="N14">
            <v>44800</v>
          </cell>
        </row>
        <row r="15">
          <cell r="B15" t="str">
            <v>端子盤</v>
          </cell>
          <cell r="C15" t="str">
            <v>T-A2</v>
          </cell>
          <cell r="D15">
            <v>1</v>
          </cell>
          <cell r="E15" t="str">
            <v>面</v>
          </cell>
          <cell r="F15">
            <v>70000</v>
          </cell>
          <cell r="G15">
            <v>70000</v>
          </cell>
          <cell r="H15">
            <v>74000</v>
          </cell>
          <cell r="I15">
            <v>74000</v>
          </cell>
          <cell r="J15">
            <v>419000</v>
          </cell>
          <cell r="K15">
            <v>419000</v>
          </cell>
          <cell r="L15">
            <v>70</v>
          </cell>
          <cell r="M15">
            <v>49000</v>
          </cell>
          <cell r="N15">
            <v>49000</v>
          </cell>
        </row>
        <row r="16">
          <cell r="B16" t="str">
            <v>端子盤</v>
          </cell>
          <cell r="C16" t="str">
            <v>T-A3</v>
          </cell>
          <cell r="D16">
            <v>1</v>
          </cell>
          <cell r="E16" t="str">
            <v>面</v>
          </cell>
          <cell r="F16">
            <v>66000</v>
          </cell>
          <cell r="G16">
            <v>66000</v>
          </cell>
          <cell r="H16">
            <v>74000</v>
          </cell>
          <cell r="I16">
            <v>74000</v>
          </cell>
          <cell r="J16">
            <v>419000</v>
          </cell>
          <cell r="K16">
            <v>419000</v>
          </cell>
          <cell r="L16">
            <v>70</v>
          </cell>
          <cell r="M16">
            <v>46200</v>
          </cell>
          <cell r="N16">
            <v>46200</v>
          </cell>
        </row>
        <row r="17">
          <cell r="B17" t="str">
            <v>端子盤</v>
          </cell>
          <cell r="C17" t="str">
            <v>T-B1</v>
          </cell>
          <cell r="D17">
            <v>1</v>
          </cell>
          <cell r="E17" t="str">
            <v>面</v>
          </cell>
          <cell r="F17">
            <v>106000</v>
          </cell>
          <cell r="G17">
            <v>106000</v>
          </cell>
          <cell r="H17">
            <v>144000</v>
          </cell>
          <cell r="I17">
            <v>144000</v>
          </cell>
          <cell r="J17">
            <v>356000</v>
          </cell>
          <cell r="K17">
            <v>356000</v>
          </cell>
          <cell r="L17">
            <v>70</v>
          </cell>
          <cell r="M17">
            <v>74200</v>
          </cell>
          <cell r="N17">
            <v>74200</v>
          </cell>
        </row>
        <row r="18">
          <cell r="B18" t="str">
            <v>端子盤</v>
          </cell>
          <cell r="C18" t="str">
            <v>T-B2</v>
          </cell>
          <cell r="D18">
            <v>1</v>
          </cell>
          <cell r="E18" t="str">
            <v>面</v>
          </cell>
          <cell r="F18">
            <v>66000</v>
          </cell>
          <cell r="G18">
            <v>66000</v>
          </cell>
          <cell r="H18">
            <v>74000</v>
          </cell>
          <cell r="I18">
            <v>74000</v>
          </cell>
          <cell r="J18">
            <v>419000</v>
          </cell>
          <cell r="K18">
            <v>419000</v>
          </cell>
          <cell r="L18">
            <v>70</v>
          </cell>
          <cell r="M18">
            <v>46200</v>
          </cell>
          <cell r="N18">
            <v>46200</v>
          </cell>
        </row>
        <row r="19">
          <cell r="B19" t="str">
            <v>端子盤</v>
          </cell>
          <cell r="C19" t="str">
            <v>T-B3</v>
          </cell>
          <cell r="D19">
            <v>1</v>
          </cell>
          <cell r="E19" t="str">
            <v>面</v>
          </cell>
          <cell r="F19">
            <v>64000</v>
          </cell>
          <cell r="G19">
            <v>64000</v>
          </cell>
          <cell r="H19">
            <v>74000</v>
          </cell>
          <cell r="I19">
            <v>74000</v>
          </cell>
          <cell r="J19">
            <v>419000</v>
          </cell>
          <cell r="K19">
            <v>419000</v>
          </cell>
          <cell r="L19">
            <v>70</v>
          </cell>
          <cell r="M19">
            <v>44800</v>
          </cell>
          <cell r="N19">
            <v>44800</v>
          </cell>
        </row>
        <row r="20">
          <cell r="B20" t="str">
            <v>（次ページに続く）</v>
          </cell>
          <cell r="C20" t="str">
            <v>小計</v>
          </cell>
          <cell r="D20">
            <v>4974000</v>
          </cell>
          <cell r="E20">
            <v>5175100</v>
          </cell>
          <cell r="F20">
            <v>12388000</v>
          </cell>
          <cell r="G20">
            <v>4974000</v>
          </cell>
          <cell r="H20">
            <v>5175100</v>
          </cell>
          <cell r="I20">
            <v>5175100</v>
          </cell>
          <cell r="J20">
            <v>3481800</v>
          </cell>
          <cell r="K20">
            <v>12388000</v>
          </cell>
          <cell r="L20">
            <v>3481800</v>
          </cell>
          <cell r="M20">
            <v>3481800</v>
          </cell>
          <cell r="N20">
            <v>3481800</v>
          </cell>
        </row>
      </sheetData>
      <sheetData sheetId="25"/>
      <sheetData sheetId="26"/>
      <sheetData sheetId="27"/>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　"/>
      <sheetName val="比較表"/>
      <sheetName val="配電盤電工算出"/>
      <sheetName val="Sheet2"/>
      <sheetName val="Sheet3"/>
      <sheetName val="細目"/>
      <sheetName val="算出"/>
    </sheetNames>
    <sheetDataSet>
      <sheetData sheetId="0"/>
      <sheetData sheetId="1">
        <row r="2">
          <cell r="B2" t="str">
            <v>見積比較検討書</v>
          </cell>
        </row>
        <row r="3">
          <cell r="C3" t="str">
            <v>工事名</v>
          </cell>
          <cell r="D3" t="str">
            <v>工事種別</v>
          </cell>
          <cell r="E3" t="str">
            <v>工事区分</v>
          </cell>
          <cell r="F3" t="str">
            <v>日付</v>
          </cell>
          <cell r="G3" t="str">
            <v>工事種別</v>
          </cell>
          <cell r="H3" t="str">
            <v>工事区分</v>
          </cell>
          <cell r="I3" t="str">
            <v>日付</v>
          </cell>
          <cell r="J3" t="str">
            <v>工事区分</v>
          </cell>
          <cell r="K3" t="str">
            <v>日付</v>
          </cell>
          <cell r="L3" t="str">
            <v>日付</v>
          </cell>
          <cell r="M3" t="str">
            <v>平成　　年　　　月　　　日</v>
          </cell>
        </row>
        <row r="4">
          <cell r="B4" t="str">
            <v>有佐駅前特公賃集合住宅建築工事</v>
          </cell>
          <cell r="C4" t="str">
            <v>電気設備</v>
          </cell>
          <cell r="D4" t="str">
            <v>電灯・電話配管・火報・構内配電</v>
          </cell>
          <cell r="E4" t="str">
            <v>担当者</v>
          </cell>
          <cell r="F4" t="str">
            <v>電気設備</v>
          </cell>
          <cell r="G4" t="str">
            <v>電灯・電話配管・火報・構内配電</v>
          </cell>
          <cell r="H4" t="str">
            <v>担当者</v>
          </cell>
          <cell r="I4" t="str">
            <v>電灯・電話配管・火報・構内配電</v>
          </cell>
          <cell r="J4" t="str">
            <v>担当者</v>
          </cell>
          <cell r="K4" t="str">
            <v>担当者</v>
          </cell>
          <cell r="L4" t="str">
            <v>担当者</v>
          </cell>
        </row>
        <row r="6">
          <cell r="F6" t="str">
            <v>製作所名</v>
          </cell>
          <cell r="G6" t="str">
            <v>審査採用金額</v>
          </cell>
          <cell r="H6" t="str">
            <v>審査採用金額</v>
          </cell>
          <cell r="I6" t="str">
            <v>審査採用金額</v>
          </cell>
          <cell r="J6" t="str">
            <v>審査採用金額</v>
          </cell>
          <cell r="K6" t="str">
            <v>審査採用金額</v>
          </cell>
          <cell r="L6" t="str">
            <v>審査採用金額</v>
          </cell>
          <cell r="M6" t="str">
            <v>審査採用金額</v>
          </cell>
        </row>
        <row r="7">
          <cell r="B7" t="str">
            <v>品名</v>
          </cell>
          <cell r="C7" t="str">
            <v>仕様</v>
          </cell>
          <cell r="D7" t="str">
            <v>数量</v>
          </cell>
          <cell r="E7" t="str">
            <v>単位</v>
          </cell>
          <cell r="F7" t="str">
            <v>日新電工（株）</v>
          </cell>
          <cell r="G7" t="str">
            <v>内外電機（株）</v>
          </cell>
          <cell r="H7" t="str">
            <v>内外電機（株）</v>
          </cell>
          <cell r="I7" t="str">
            <v>低減率</v>
          </cell>
          <cell r="J7" t="str">
            <v>河村電器産業（株）</v>
          </cell>
          <cell r="K7" t="str">
            <v>低減率</v>
          </cell>
          <cell r="L7" t="str">
            <v>低減率</v>
          </cell>
          <cell r="M7" t="str">
            <v>日新電工（株）</v>
          </cell>
        </row>
        <row r="8">
          <cell r="F8" t="str">
            <v>単価</v>
          </cell>
          <cell r="G8" t="str">
            <v>金額</v>
          </cell>
          <cell r="H8" t="str">
            <v>単価</v>
          </cell>
          <cell r="I8" t="str">
            <v>金額</v>
          </cell>
          <cell r="J8" t="str">
            <v>単価</v>
          </cell>
          <cell r="K8" t="str">
            <v>金額</v>
          </cell>
          <cell r="L8" t="str">
            <v>(%)</v>
          </cell>
          <cell r="M8" t="str">
            <v>単価（円）</v>
          </cell>
          <cell r="N8" t="str">
            <v>金額（円）</v>
          </cell>
        </row>
        <row r="9">
          <cell r="B9" t="str">
            <v>引き込み開閉器盤</v>
          </cell>
          <cell r="C9" t="str">
            <v>M-1</v>
          </cell>
          <cell r="D9">
            <v>1</v>
          </cell>
          <cell r="E9" t="str">
            <v>面</v>
          </cell>
          <cell r="F9">
            <v>1400000</v>
          </cell>
          <cell r="G9">
            <v>1400000</v>
          </cell>
          <cell r="H9">
            <v>1536000</v>
          </cell>
          <cell r="I9">
            <v>1536000</v>
          </cell>
          <cell r="J9">
            <v>5510000</v>
          </cell>
          <cell r="K9">
            <v>5510000</v>
          </cell>
          <cell r="L9">
            <v>70</v>
          </cell>
          <cell r="M9">
            <v>980000</v>
          </cell>
          <cell r="N9">
            <v>980000</v>
          </cell>
        </row>
        <row r="10">
          <cell r="B10" t="str">
            <v>分電盤</v>
          </cell>
          <cell r="C10" t="str">
            <v>L-1</v>
          </cell>
          <cell r="D10">
            <v>1</v>
          </cell>
          <cell r="E10" t="str">
            <v>面</v>
          </cell>
          <cell r="F10">
            <v>386000</v>
          </cell>
          <cell r="G10">
            <v>386000</v>
          </cell>
          <cell r="H10">
            <v>290000</v>
          </cell>
          <cell r="I10">
            <v>290000</v>
          </cell>
          <cell r="J10">
            <v>1260000</v>
          </cell>
          <cell r="K10">
            <v>1260000</v>
          </cell>
          <cell r="L10">
            <v>70</v>
          </cell>
          <cell r="M10">
            <v>270200</v>
          </cell>
          <cell r="N10">
            <v>270200</v>
          </cell>
        </row>
        <row r="11">
          <cell r="B11" t="str">
            <v>分電盤</v>
          </cell>
          <cell r="C11" t="str">
            <v>L-H1</v>
          </cell>
          <cell r="D11">
            <v>8</v>
          </cell>
          <cell r="E11" t="str">
            <v>面</v>
          </cell>
          <cell r="F11">
            <v>56000</v>
          </cell>
          <cell r="G11">
            <v>448000</v>
          </cell>
          <cell r="H11">
            <v>55700</v>
          </cell>
          <cell r="I11">
            <v>445600</v>
          </cell>
          <cell r="J11">
            <v>75000</v>
          </cell>
          <cell r="K11">
            <v>600000</v>
          </cell>
          <cell r="L11">
            <v>70</v>
          </cell>
          <cell r="M11">
            <v>39200</v>
          </cell>
          <cell r="N11">
            <v>313600</v>
          </cell>
        </row>
        <row r="12">
          <cell r="B12" t="str">
            <v>分電盤</v>
          </cell>
          <cell r="C12" t="str">
            <v>L-H2</v>
          </cell>
          <cell r="D12">
            <v>13</v>
          </cell>
          <cell r="E12" t="str">
            <v>面</v>
          </cell>
          <cell r="F12">
            <v>48000</v>
          </cell>
          <cell r="G12">
            <v>624000</v>
          </cell>
          <cell r="H12">
            <v>48500</v>
          </cell>
          <cell r="I12">
            <v>630500</v>
          </cell>
          <cell r="J12">
            <v>65000</v>
          </cell>
          <cell r="K12">
            <v>845000</v>
          </cell>
          <cell r="L12">
            <v>70</v>
          </cell>
          <cell r="M12">
            <v>33600</v>
          </cell>
          <cell r="N12">
            <v>436800</v>
          </cell>
        </row>
        <row r="13">
          <cell r="B13" t="str">
            <v>手元開閉器</v>
          </cell>
          <cell r="C13" t="str">
            <v>S-1</v>
          </cell>
          <cell r="D13">
            <v>21</v>
          </cell>
          <cell r="E13" t="str">
            <v>面</v>
          </cell>
          <cell r="F13">
            <v>80000</v>
          </cell>
          <cell r="G13">
            <v>1680000</v>
          </cell>
          <cell r="H13">
            <v>83000</v>
          </cell>
          <cell r="I13">
            <v>1743000</v>
          </cell>
          <cell r="J13">
            <v>82000</v>
          </cell>
          <cell r="K13">
            <v>1722000</v>
          </cell>
          <cell r="L13">
            <v>70</v>
          </cell>
          <cell r="M13">
            <v>56000</v>
          </cell>
          <cell r="N13">
            <v>1176000</v>
          </cell>
        </row>
        <row r="14">
          <cell r="B14" t="str">
            <v>端子盤</v>
          </cell>
          <cell r="C14" t="str">
            <v>T－A1</v>
          </cell>
          <cell r="D14">
            <v>1</v>
          </cell>
          <cell r="E14" t="str">
            <v>面</v>
          </cell>
          <cell r="F14">
            <v>64000</v>
          </cell>
          <cell r="G14">
            <v>64000</v>
          </cell>
          <cell r="H14">
            <v>90000</v>
          </cell>
          <cell r="I14">
            <v>90000</v>
          </cell>
          <cell r="J14">
            <v>419000</v>
          </cell>
          <cell r="K14">
            <v>419000</v>
          </cell>
          <cell r="L14">
            <v>70</v>
          </cell>
          <cell r="M14">
            <v>44800</v>
          </cell>
          <cell r="N14">
            <v>44800</v>
          </cell>
        </row>
        <row r="15">
          <cell r="B15" t="str">
            <v>端子盤</v>
          </cell>
          <cell r="C15" t="str">
            <v>T-A2</v>
          </cell>
          <cell r="D15">
            <v>1</v>
          </cell>
          <cell r="E15" t="str">
            <v>面</v>
          </cell>
          <cell r="F15">
            <v>70000</v>
          </cell>
          <cell r="G15">
            <v>70000</v>
          </cell>
          <cell r="H15">
            <v>74000</v>
          </cell>
          <cell r="I15">
            <v>74000</v>
          </cell>
          <cell r="J15">
            <v>419000</v>
          </cell>
          <cell r="K15">
            <v>419000</v>
          </cell>
          <cell r="L15">
            <v>70</v>
          </cell>
          <cell r="M15">
            <v>49000</v>
          </cell>
          <cell r="N15">
            <v>49000</v>
          </cell>
        </row>
        <row r="16">
          <cell r="B16" t="str">
            <v>端子盤</v>
          </cell>
          <cell r="C16" t="str">
            <v>T-A3</v>
          </cell>
          <cell r="D16">
            <v>1</v>
          </cell>
          <cell r="E16" t="str">
            <v>面</v>
          </cell>
          <cell r="F16">
            <v>66000</v>
          </cell>
          <cell r="G16">
            <v>66000</v>
          </cell>
          <cell r="H16">
            <v>74000</v>
          </cell>
          <cell r="I16">
            <v>74000</v>
          </cell>
          <cell r="J16">
            <v>419000</v>
          </cell>
          <cell r="K16">
            <v>419000</v>
          </cell>
          <cell r="L16">
            <v>70</v>
          </cell>
          <cell r="M16">
            <v>46200</v>
          </cell>
          <cell r="N16">
            <v>46200</v>
          </cell>
        </row>
        <row r="17">
          <cell r="B17" t="str">
            <v>端子盤</v>
          </cell>
          <cell r="C17" t="str">
            <v>T-B1</v>
          </cell>
          <cell r="D17">
            <v>1</v>
          </cell>
          <cell r="E17" t="str">
            <v>面</v>
          </cell>
          <cell r="F17">
            <v>106000</v>
          </cell>
          <cell r="G17">
            <v>106000</v>
          </cell>
          <cell r="H17">
            <v>144000</v>
          </cell>
          <cell r="I17">
            <v>144000</v>
          </cell>
          <cell r="J17">
            <v>356000</v>
          </cell>
          <cell r="K17">
            <v>356000</v>
          </cell>
          <cell r="L17">
            <v>70</v>
          </cell>
          <cell r="M17">
            <v>74200</v>
          </cell>
          <cell r="N17">
            <v>74200</v>
          </cell>
        </row>
        <row r="18">
          <cell r="B18" t="str">
            <v>端子盤</v>
          </cell>
          <cell r="C18" t="str">
            <v>T-B2</v>
          </cell>
          <cell r="D18">
            <v>1</v>
          </cell>
          <cell r="E18" t="str">
            <v>面</v>
          </cell>
          <cell r="F18">
            <v>66000</v>
          </cell>
          <cell r="G18">
            <v>66000</v>
          </cell>
          <cell r="H18">
            <v>74000</v>
          </cell>
          <cell r="I18">
            <v>74000</v>
          </cell>
          <cell r="J18">
            <v>419000</v>
          </cell>
          <cell r="K18">
            <v>419000</v>
          </cell>
          <cell r="L18">
            <v>70</v>
          </cell>
          <cell r="M18">
            <v>46200</v>
          </cell>
          <cell r="N18">
            <v>46200</v>
          </cell>
        </row>
        <row r="19">
          <cell r="B19" t="str">
            <v>端子盤</v>
          </cell>
          <cell r="C19" t="str">
            <v>T-B3</v>
          </cell>
          <cell r="D19">
            <v>1</v>
          </cell>
          <cell r="E19" t="str">
            <v>面</v>
          </cell>
          <cell r="F19">
            <v>64000</v>
          </cell>
          <cell r="G19">
            <v>64000</v>
          </cell>
          <cell r="H19">
            <v>74000</v>
          </cell>
          <cell r="I19">
            <v>74000</v>
          </cell>
          <cell r="J19">
            <v>419000</v>
          </cell>
          <cell r="K19">
            <v>419000</v>
          </cell>
          <cell r="L19">
            <v>70</v>
          </cell>
          <cell r="M19">
            <v>44800</v>
          </cell>
          <cell r="N19">
            <v>44800</v>
          </cell>
        </row>
        <row r="20">
          <cell r="B20" t="str">
            <v>（次ページに続く）</v>
          </cell>
          <cell r="C20" t="str">
            <v>小計</v>
          </cell>
          <cell r="D20">
            <v>4974000</v>
          </cell>
          <cell r="E20">
            <v>5175100</v>
          </cell>
          <cell r="F20">
            <v>12388000</v>
          </cell>
          <cell r="G20">
            <v>4974000</v>
          </cell>
          <cell r="H20">
            <v>5175100</v>
          </cell>
          <cell r="I20">
            <v>5175100</v>
          </cell>
          <cell r="J20">
            <v>3481800</v>
          </cell>
          <cell r="K20">
            <v>12388000</v>
          </cell>
          <cell r="L20">
            <v>3481800</v>
          </cell>
          <cell r="M20">
            <v>3481800</v>
          </cell>
          <cell r="N20">
            <v>3481800</v>
          </cell>
        </row>
      </sheetData>
      <sheetData sheetId="2"/>
      <sheetData sheetId="3"/>
      <sheetData sheetId="4"/>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 (全体用)"/>
      <sheetName val="工事明細書 (6A)"/>
      <sheetName val="6A建"/>
      <sheetName val="6A外"/>
      <sheetName val="工事明細書 (6B)"/>
      <sheetName val="6B建"/>
      <sheetName val="ポ"/>
      <sheetName val="6B外"/>
      <sheetName val="工事明細書 (7)"/>
      <sheetName val="7建"/>
      <sheetName val="電"/>
      <sheetName val="7外"/>
      <sheetName val="金抜"/>
      <sheetName val="単価"/>
      <sheetName val="別紙6A"/>
      <sheetName val="別紙6B"/>
      <sheetName val="別紙7"/>
      <sheetName val="別紙(外)"/>
      <sheetName val="共通仮設"/>
      <sheetName val="型枠単価表"/>
      <sheetName val="表紙（6A）"/>
      <sheetName val="表紙（6B）"/>
      <sheetName val="表紙（7）"/>
      <sheetName val="入力シート"/>
      <sheetName val="仕様書・表紙"/>
      <sheetName val="表紙（決済覧）"/>
      <sheetName val="Sheet3"/>
      <sheetName val="土木機械運転"/>
      <sheetName val="根切り"/>
      <sheetName val="埋戻し"/>
      <sheetName val="コンクリート工事"/>
      <sheetName val="鉄筋"/>
      <sheetName val="型枠工事"/>
      <sheetName val="公表種目"/>
      <sheetName val="公表科目"/>
      <sheetName val="表紙"/>
      <sheetName val="種目"/>
      <sheetName val="科目"/>
      <sheetName val="細目"/>
      <sheetName val="代価表"/>
      <sheetName val="共通費計算表"/>
      <sheetName val="元共通費計算表"/>
      <sheetName val="元土木工事経費"/>
    </sheetNames>
    <sheetDataSet>
      <sheetData sheetId="0" refreshError="1"/>
      <sheetData sheetId="1" refreshError="1"/>
      <sheetData sheetId="2" refreshError="1"/>
      <sheetData sheetId="3" refreshError="1"/>
      <sheetData sheetId="4" refreshError="1"/>
      <sheetData sheetId="5" refreshError="1"/>
      <sheetData sheetId="6">
        <row r="791">
          <cell r="F791">
            <v>36111800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表種目"/>
      <sheetName val="公表科目"/>
      <sheetName val="表紙"/>
      <sheetName val="種目"/>
      <sheetName val="科目"/>
      <sheetName val="細目"/>
      <sheetName val="代価表"/>
      <sheetName val="共通費計算表"/>
      <sheetName val="元共通費計算表"/>
      <sheetName val="元土木工事経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１１２"/>
      <sheetName val="盤電工数算出書"/>
      <sheetName val="別紙明細 "/>
      <sheetName val="sheet (2)"/>
      <sheetName val="増築"/>
      <sheetName val="複合単価一覧"/>
      <sheetName val="直接仮設"/>
      <sheetName val="ｱｽﾌｧﾙﾄ防水"/>
      <sheetName val="塗装"/>
      <sheetName val="撤去"/>
      <sheetName val="発生材処理"/>
      <sheetName val="Graph1"/>
      <sheetName val="資材単価"/>
      <sheetName val="見積依頼原本"/>
      <sheetName val="変圧器"/>
      <sheetName val="照明器具"/>
      <sheetName val="放送アンプ"/>
      <sheetName val="雷保護設備"/>
      <sheetName val="ｹｰﾌﾞﾙ分岐"/>
      <sheetName val="光ｹｰﾌﾞﾙ"/>
      <sheetName val="分電盤"/>
      <sheetName val="市販品分電盤 "/>
      <sheetName val="市販品EIA"/>
      <sheetName val="市販品配線器具"/>
      <sheetName val="拡声機器"/>
      <sheetName val="監視カメラ"/>
      <sheetName val="ﾄｲﾚ呼出"/>
      <sheetName val="茨大ﾄｲﾚ呼出"/>
      <sheetName val="電話設備"/>
      <sheetName val="火災報知器"/>
      <sheetName val="入退室"/>
      <sheetName val="『記入ｼｰﾄ』【建築】A-2-1"/>
      <sheetName val="類別歩掛表"/>
      <sheetName val="表紙 "/>
      <sheetName val="種目内訳"/>
      <sheetName val="科目内訳"/>
      <sheetName val="細目内訳"/>
      <sheetName val="科目"/>
      <sheetName val="種目"/>
      <sheetName val="追加積算"/>
      <sheetName val="追加諸経費"/>
      <sheetName val="追加諸経費２"/>
      <sheetName val="共通費の算出①追加工事"/>
      <sheetName val="共通費の算出②追加工事"/>
      <sheetName val="共通費の算出③追加工事"/>
      <sheetName val="経費率"/>
      <sheetName val="代価表 "/>
      <sheetName val="代価表（追加）"/>
      <sheetName val="ケーブル"/>
      <sheetName val="電線管"/>
      <sheetName val="複合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9">
          <cell r="G9">
            <v>17000</v>
          </cell>
        </row>
        <row r="25">
          <cell r="G25">
            <v>18100</v>
          </cell>
        </row>
        <row r="46">
          <cell r="G46">
            <v>53</v>
          </cell>
        </row>
        <row r="47">
          <cell r="G47">
            <v>166</v>
          </cell>
        </row>
        <row r="48">
          <cell r="G48">
            <v>544</v>
          </cell>
        </row>
        <row r="51">
          <cell r="G51">
            <v>399</v>
          </cell>
        </row>
        <row r="52">
          <cell r="G52">
            <v>323</v>
          </cell>
        </row>
        <row r="57">
          <cell r="G57">
            <v>634</v>
          </cell>
        </row>
        <row r="58">
          <cell r="G58">
            <v>761</v>
          </cell>
        </row>
        <row r="59">
          <cell r="G59">
            <v>1014</v>
          </cell>
        </row>
        <row r="60">
          <cell r="G60">
            <v>1268</v>
          </cell>
        </row>
        <row r="61">
          <cell r="G61">
            <v>1040</v>
          </cell>
        </row>
        <row r="62">
          <cell r="G62">
            <v>1110</v>
          </cell>
        </row>
        <row r="63">
          <cell r="G63">
            <v>1440</v>
          </cell>
        </row>
        <row r="64">
          <cell r="G64">
            <v>1620</v>
          </cell>
        </row>
        <row r="107">
          <cell r="G107">
            <v>38.5</v>
          </cell>
        </row>
        <row r="114">
          <cell r="G114">
            <v>86</v>
          </cell>
        </row>
        <row r="115">
          <cell r="G115">
            <v>77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 val="複合"/>
      <sheetName val="比較"/>
      <sheetName val="盤労"/>
      <sheetName val="電線管"/>
    </sheetNames>
    <sheetDataSet>
      <sheetData sheetId="0" refreshError="1"/>
      <sheetData sheetId="1" refreshError="1"/>
      <sheetData sheetId="2" refreshError="1">
        <row r="39">
          <cell r="O39">
            <v>453500</v>
          </cell>
        </row>
      </sheetData>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 val="AV内訳"/>
      <sheetName val="経費1"/>
      <sheetName val="経費 2"/>
      <sheetName val="複合"/>
      <sheetName val="盤"/>
      <sheetName val="PAS"/>
      <sheetName val="放送"/>
      <sheetName val="発電機"/>
      <sheetName val="舞台照明"/>
      <sheetName val="照明"/>
      <sheetName val="AV"/>
      <sheetName val="盤労"/>
      <sheetName val="電線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1"/>
      <sheetName val="様式2"/>
      <sheetName val="様式3"/>
      <sheetName val="共通費"/>
      <sheetName val="入札"/>
      <sheetName val="縮減"/>
      <sheetName val="計算"/>
      <sheetName val="複合単価表"/>
      <sheetName val="見積比較表"/>
      <sheetName val="市場単価比較表"/>
      <sheetName val="資材単価調書"/>
      <sheetName val="代価表"/>
      <sheetName val="盤労務"/>
      <sheetName val="久保山公園便所電気設計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配水池"/>
      <sheetName val="電気・滅菌室"/>
    </sheetNames>
    <sheetDataSet>
      <sheetData sheetId="0" refreshError="1">
        <row r="1">
          <cell r="A1" t="str">
            <v>採用単価 一覧表</v>
          </cell>
        </row>
        <row r="2">
          <cell r="A2" t="str">
            <v>工種</v>
          </cell>
          <cell r="B2" t="str">
            <v>名称</v>
          </cell>
          <cell r="C2" t="str">
            <v>形状・寸法</v>
          </cell>
          <cell r="D2" t="str">
            <v>単位</v>
          </cell>
          <cell r="E2" t="str">
            <v>単位</v>
          </cell>
          <cell r="F2" t="str">
            <v>小竹工機</v>
          </cell>
        </row>
        <row r="3">
          <cell r="J3" t="str">
            <v>設計価格</v>
          </cell>
        </row>
        <row r="4">
          <cell r="A4" t="str">
            <v>配水池 築造</v>
          </cell>
          <cell r="B4" t="str">
            <v>資材費</v>
          </cell>
        </row>
        <row r="5">
          <cell r="A5" t="str">
            <v>(1) 架台工</v>
          </cell>
          <cell r="B5" t="str">
            <v>ｱﾝｶｰﾎﾞﾙﾄ</v>
          </cell>
          <cell r="C5" t="str">
            <v>SS400</v>
          </cell>
          <cell r="D5" t="str">
            <v>M16×250L</v>
          </cell>
          <cell r="E5" t="str">
            <v>本</v>
          </cell>
          <cell r="F5">
            <v>180</v>
          </cell>
          <cell r="G5">
            <v>180</v>
          </cell>
          <cell r="H5">
            <v>170</v>
          </cell>
          <cell r="I5">
            <v>170</v>
          </cell>
          <cell r="J5">
            <v>153</v>
          </cell>
        </row>
        <row r="6">
          <cell r="A6" t="str">
            <v>(2) 底版工</v>
          </cell>
          <cell r="B6" t="str">
            <v>普通ﾊﾟﾈﾙ</v>
          </cell>
          <cell r="C6" t="str">
            <v>SUS444</v>
          </cell>
          <cell r="D6" t="str">
            <v>3000×1000×2.0t</v>
          </cell>
          <cell r="E6" t="str">
            <v>枚</v>
          </cell>
          <cell r="F6">
            <v>104500</v>
          </cell>
          <cell r="G6">
            <v>101600</v>
          </cell>
          <cell r="H6">
            <v>96800</v>
          </cell>
          <cell r="I6">
            <v>96800</v>
          </cell>
          <cell r="J6">
            <v>87120</v>
          </cell>
        </row>
        <row r="7">
          <cell r="B7" t="str">
            <v>普通ﾊﾟﾈﾙ</v>
          </cell>
          <cell r="C7" t="str">
            <v>SUS444</v>
          </cell>
          <cell r="D7" t="str">
            <v>2000×1000×2.0t</v>
          </cell>
          <cell r="E7" t="str">
            <v>枚</v>
          </cell>
          <cell r="F7">
            <v>70000</v>
          </cell>
          <cell r="G7">
            <v>68000</v>
          </cell>
          <cell r="H7">
            <v>64800</v>
          </cell>
          <cell r="I7">
            <v>64800</v>
          </cell>
          <cell r="J7">
            <v>58320</v>
          </cell>
        </row>
        <row r="8">
          <cell r="A8" t="str">
            <v>(3) 壁版工</v>
          </cell>
          <cell r="B8" t="str">
            <v>1段目ﾊﾟﾈﾙ</v>
          </cell>
          <cell r="C8" t="str">
            <v>SUS444</v>
          </cell>
          <cell r="D8" t="str">
            <v>1500×1000×2.5t</v>
          </cell>
          <cell r="E8" t="str">
            <v>枚</v>
          </cell>
          <cell r="F8">
            <v>63100</v>
          </cell>
          <cell r="G8">
            <v>61300</v>
          </cell>
          <cell r="H8">
            <v>58400</v>
          </cell>
          <cell r="I8">
            <v>58400</v>
          </cell>
          <cell r="J8">
            <v>52560</v>
          </cell>
        </row>
        <row r="9">
          <cell r="B9" t="str">
            <v>1段目ﾊﾟﾈﾙ</v>
          </cell>
          <cell r="C9" t="str">
            <v>SUS444</v>
          </cell>
          <cell r="D9" t="str">
            <v>1500×1000×2.0t</v>
          </cell>
          <cell r="E9" t="str">
            <v>枚</v>
          </cell>
          <cell r="F9">
            <v>55900</v>
          </cell>
          <cell r="G9">
            <v>54400</v>
          </cell>
          <cell r="H9">
            <v>51800</v>
          </cell>
          <cell r="I9">
            <v>51800</v>
          </cell>
          <cell r="J9">
            <v>46620</v>
          </cell>
        </row>
        <row r="10">
          <cell r="B10" t="str">
            <v>1段目ﾊﾟﾈﾙ</v>
          </cell>
          <cell r="C10" t="str">
            <v>SUS444</v>
          </cell>
          <cell r="D10" t="str">
            <v>1500× 500×2.0t</v>
          </cell>
          <cell r="E10" t="str">
            <v>枚</v>
          </cell>
          <cell r="F10">
            <v>29600</v>
          </cell>
          <cell r="G10">
            <v>28800</v>
          </cell>
          <cell r="H10">
            <v>27400</v>
          </cell>
          <cell r="I10">
            <v>27400</v>
          </cell>
          <cell r="J10">
            <v>24660</v>
          </cell>
        </row>
        <row r="11">
          <cell r="B11" t="str">
            <v>2段目ﾊﾟﾈﾙ</v>
          </cell>
          <cell r="C11" t="str">
            <v>SUS329</v>
          </cell>
          <cell r="D11" t="str">
            <v>1000×1000×1.5t</v>
          </cell>
          <cell r="E11" t="str">
            <v>枚</v>
          </cell>
          <cell r="F11">
            <v>42600</v>
          </cell>
          <cell r="G11">
            <v>41400</v>
          </cell>
          <cell r="H11">
            <v>39400</v>
          </cell>
          <cell r="I11">
            <v>39400</v>
          </cell>
          <cell r="J11">
            <v>35460</v>
          </cell>
        </row>
        <row r="12">
          <cell r="B12" t="str">
            <v>2段目ﾊﾟﾈﾙ</v>
          </cell>
          <cell r="C12" t="str">
            <v>SUS329</v>
          </cell>
          <cell r="D12" t="str">
            <v>1000× 500×1.5t</v>
          </cell>
          <cell r="E12" t="str">
            <v>枚</v>
          </cell>
          <cell r="F12">
            <v>23100</v>
          </cell>
          <cell r="G12">
            <v>22500</v>
          </cell>
          <cell r="H12">
            <v>21400</v>
          </cell>
          <cell r="I12">
            <v>21400</v>
          </cell>
          <cell r="J12">
            <v>19260</v>
          </cell>
        </row>
        <row r="13">
          <cell r="A13" t="str">
            <v>(4) 屋根版工</v>
          </cell>
          <cell r="B13" t="str">
            <v>普通ﾊﾟﾈﾙ</v>
          </cell>
          <cell r="C13" t="str">
            <v>SUS329</v>
          </cell>
          <cell r="D13" t="str">
            <v>1000×1000×1.5t</v>
          </cell>
          <cell r="E13" t="str">
            <v>枚</v>
          </cell>
          <cell r="F13">
            <v>42600</v>
          </cell>
          <cell r="G13">
            <v>41400</v>
          </cell>
          <cell r="H13">
            <v>39400</v>
          </cell>
          <cell r="I13">
            <v>39400</v>
          </cell>
          <cell r="J13">
            <v>35460</v>
          </cell>
        </row>
        <row r="14">
          <cell r="B14" t="str">
            <v>普通ﾊﾟﾈﾙ</v>
          </cell>
          <cell r="C14" t="str">
            <v>SUS329</v>
          </cell>
          <cell r="D14" t="str">
            <v>1000× 500×1.5t</v>
          </cell>
          <cell r="E14" t="str">
            <v>枚</v>
          </cell>
          <cell r="F14">
            <v>23100</v>
          </cell>
          <cell r="G14">
            <v>22500</v>
          </cell>
          <cell r="H14">
            <v>21400</v>
          </cell>
          <cell r="I14">
            <v>21400</v>
          </cell>
          <cell r="J14">
            <v>19260</v>
          </cell>
        </row>
        <row r="15">
          <cell r="A15" t="str">
            <v>(5) 内部補強</v>
          </cell>
          <cell r="B15" t="str">
            <v>横引張材</v>
          </cell>
          <cell r="C15" t="str">
            <v>SUS304</v>
          </cell>
          <cell r="D15" t="str">
            <v>L-40×40×3t</v>
          </cell>
          <cell r="E15" t="str">
            <v>m</v>
          </cell>
          <cell r="F15">
            <v>2600</v>
          </cell>
          <cell r="G15">
            <v>2500</v>
          </cell>
          <cell r="H15">
            <v>2400</v>
          </cell>
          <cell r="I15">
            <v>2400</v>
          </cell>
          <cell r="J15">
            <v>2160</v>
          </cell>
        </row>
        <row r="16">
          <cell r="B16" t="str">
            <v>柱 材</v>
          </cell>
          <cell r="C16" t="str">
            <v>SUS329</v>
          </cell>
          <cell r="D16" t="str">
            <v>L-40×40×1.5t</v>
          </cell>
          <cell r="E16" t="str">
            <v>m</v>
          </cell>
          <cell r="F16">
            <v>3700</v>
          </cell>
          <cell r="G16">
            <v>3600</v>
          </cell>
          <cell r="H16">
            <v>3400</v>
          </cell>
          <cell r="I16">
            <v>3400</v>
          </cell>
          <cell r="J16">
            <v>3060</v>
          </cell>
        </row>
        <row r="17">
          <cell r="B17" t="str">
            <v>柱 材</v>
          </cell>
          <cell r="C17" t="str">
            <v>SUS304</v>
          </cell>
          <cell r="D17" t="str">
            <v>L-40×40×3t</v>
          </cell>
          <cell r="E17" t="str">
            <v>m</v>
          </cell>
          <cell r="F17">
            <v>2600</v>
          </cell>
          <cell r="G17">
            <v>2500</v>
          </cell>
          <cell r="H17">
            <v>2400</v>
          </cell>
          <cell r="I17">
            <v>2400</v>
          </cell>
          <cell r="J17">
            <v>2160</v>
          </cell>
        </row>
        <row r="18">
          <cell r="B18" t="str">
            <v>縦補強</v>
          </cell>
          <cell r="C18" t="str">
            <v>SUS304</v>
          </cell>
          <cell r="D18" t="str">
            <v>L-110× 40× 4-1.5L</v>
          </cell>
          <cell r="E18" t="str">
            <v>本</v>
          </cell>
          <cell r="F18">
            <v>11200</v>
          </cell>
          <cell r="G18">
            <v>10900</v>
          </cell>
          <cell r="H18">
            <v>10400</v>
          </cell>
          <cell r="I18">
            <v>10400</v>
          </cell>
          <cell r="J18">
            <v>9360</v>
          </cell>
        </row>
        <row r="19">
          <cell r="B19" t="str">
            <v>ｽﾃｰ</v>
          </cell>
          <cell r="C19" t="str">
            <v>SUS329</v>
          </cell>
          <cell r="D19" t="str">
            <v>FB-40×525 1.5t</v>
          </cell>
          <cell r="E19" t="str">
            <v>本</v>
          </cell>
          <cell r="F19">
            <v>860</v>
          </cell>
          <cell r="G19">
            <v>840</v>
          </cell>
          <cell r="H19">
            <v>800</v>
          </cell>
          <cell r="I19">
            <v>800</v>
          </cell>
          <cell r="J19">
            <v>720</v>
          </cell>
        </row>
        <row r="20">
          <cell r="B20" t="str">
            <v>ｽﾃｰ</v>
          </cell>
          <cell r="C20" t="str">
            <v>SUS304</v>
          </cell>
          <cell r="D20" t="str">
            <v>FB-25×525 3.0t</v>
          </cell>
          <cell r="E20" t="str">
            <v>本</v>
          </cell>
          <cell r="F20">
            <v>650</v>
          </cell>
          <cell r="G20">
            <v>630</v>
          </cell>
          <cell r="H20">
            <v>600</v>
          </cell>
          <cell r="I20">
            <v>600</v>
          </cell>
          <cell r="J20">
            <v>540</v>
          </cell>
        </row>
        <row r="21">
          <cell r="B21" t="str">
            <v>ｽﾃｰ</v>
          </cell>
          <cell r="C21" t="str">
            <v>SUS304</v>
          </cell>
          <cell r="D21" t="str">
            <v>L-40×40×525 5.0t</v>
          </cell>
          <cell r="E21" t="str">
            <v>本</v>
          </cell>
          <cell r="F21">
            <v>2600</v>
          </cell>
          <cell r="G21">
            <v>2500</v>
          </cell>
          <cell r="H21">
            <v>2400</v>
          </cell>
          <cell r="I21">
            <v>2400</v>
          </cell>
          <cell r="J21">
            <v>2160</v>
          </cell>
        </row>
        <row r="22">
          <cell r="A22" t="str">
            <v>(6) 付帯工</v>
          </cell>
          <cell r="B22" t="str">
            <v>ﾏﾝﾎｰﾙ蓋</v>
          </cell>
          <cell r="C22" t="str">
            <v>SUS329</v>
          </cell>
          <cell r="D22" t="str">
            <v>φ600</v>
          </cell>
          <cell r="E22" t="str">
            <v>枚</v>
          </cell>
          <cell r="F22">
            <v>17300</v>
          </cell>
          <cell r="G22">
            <v>16800</v>
          </cell>
          <cell r="H22">
            <v>16000</v>
          </cell>
          <cell r="I22">
            <v>16000</v>
          </cell>
          <cell r="J22">
            <v>14400</v>
          </cell>
        </row>
        <row r="23">
          <cell r="B23" t="str">
            <v>水位計BOX</v>
          </cell>
          <cell r="C23" t="str">
            <v>SUS329</v>
          </cell>
          <cell r="D23" t="str">
            <v>φ600×φ350</v>
          </cell>
          <cell r="E23" t="str">
            <v>個</v>
          </cell>
          <cell r="F23">
            <v>69100</v>
          </cell>
          <cell r="G23">
            <v>67200</v>
          </cell>
          <cell r="H23">
            <v>64000</v>
          </cell>
          <cell r="I23">
            <v>64000</v>
          </cell>
          <cell r="J23">
            <v>57600</v>
          </cell>
        </row>
        <row r="24">
          <cell r="B24" t="str">
            <v>水位計用防波管</v>
          </cell>
          <cell r="C24" t="str">
            <v>VU</v>
          </cell>
          <cell r="D24" t="str">
            <v>350A</v>
          </cell>
          <cell r="E24" t="str">
            <v>m</v>
          </cell>
          <cell r="F24">
            <v>13000</v>
          </cell>
          <cell r="G24">
            <v>12600</v>
          </cell>
          <cell r="H24">
            <v>12000</v>
          </cell>
          <cell r="I24">
            <v>12000</v>
          </cell>
          <cell r="J24">
            <v>10800</v>
          </cell>
        </row>
        <row r="25">
          <cell r="B25" t="str">
            <v>外ﾀﾗｯﾌﾟ</v>
          </cell>
          <cell r="C25" t="str">
            <v>SUS304</v>
          </cell>
          <cell r="D25" t="str">
            <v>W400×P300 2500H用</v>
          </cell>
          <cell r="E25" t="str">
            <v>本</v>
          </cell>
          <cell r="F25">
            <v>27200</v>
          </cell>
          <cell r="G25">
            <v>26500</v>
          </cell>
          <cell r="H25">
            <v>25200</v>
          </cell>
          <cell r="I25">
            <v>25200</v>
          </cell>
          <cell r="J25">
            <v>22680</v>
          </cell>
        </row>
        <row r="26">
          <cell r="B26" t="str">
            <v>内ﾀﾗｯﾌﾟ</v>
          </cell>
          <cell r="C26" t="str">
            <v>SUS329</v>
          </cell>
          <cell r="D26" t="str">
            <v>W370×P300 2500H用</v>
          </cell>
          <cell r="E26" t="str">
            <v>本</v>
          </cell>
          <cell r="F26">
            <v>13800</v>
          </cell>
          <cell r="G26">
            <v>13400</v>
          </cell>
          <cell r="H26">
            <v>12800</v>
          </cell>
          <cell r="I26">
            <v>12800</v>
          </cell>
          <cell r="J26">
            <v>11520</v>
          </cell>
        </row>
        <row r="27">
          <cell r="A27" t="str">
            <v>(7) 付帯配管</v>
          </cell>
          <cell r="B27" t="str">
            <v>SUS鋼管</v>
          </cell>
          <cell r="C27" t="str">
            <v>SUS316</v>
          </cell>
          <cell r="D27" t="str">
            <v>TP- 50A</v>
          </cell>
          <cell r="E27" t="str">
            <v>m</v>
          </cell>
          <cell r="F27">
            <v>2400</v>
          </cell>
          <cell r="G27">
            <v>2400</v>
          </cell>
          <cell r="H27">
            <v>2257</v>
          </cell>
          <cell r="I27">
            <v>2257</v>
          </cell>
          <cell r="J27">
            <v>2031</v>
          </cell>
        </row>
        <row r="28">
          <cell r="B28" t="str">
            <v>SUS鋼管</v>
          </cell>
          <cell r="C28" t="str">
            <v>SUS329</v>
          </cell>
          <cell r="D28" t="str">
            <v>TP- 50A</v>
          </cell>
          <cell r="E28" t="str">
            <v>m</v>
          </cell>
          <cell r="F28">
            <v>5100</v>
          </cell>
          <cell r="G28">
            <v>5000</v>
          </cell>
          <cell r="H28">
            <v>4730</v>
          </cell>
          <cell r="I28">
            <v>4730</v>
          </cell>
          <cell r="J28">
            <v>4257</v>
          </cell>
        </row>
        <row r="29">
          <cell r="B29" t="str">
            <v>SUS鋼管</v>
          </cell>
          <cell r="C29" t="str">
            <v>SUS329</v>
          </cell>
          <cell r="D29" t="str">
            <v>TP- 15A</v>
          </cell>
          <cell r="E29" t="str">
            <v>m</v>
          </cell>
          <cell r="F29">
            <v>1200</v>
          </cell>
          <cell r="G29">
            <v>1100</v>
          </cell>
          <cell r="H29">
            <v>1078</v>
          </cell>
          <cell r="I29">
            <v>1078</v>
          </cell>
          <cell r="J29">
            <v>970</v>
          </cell>
        </row>
        <row r="30">
          <cell r="B30" t="str">
            <v>ｴﾙﾎﾞ</v>
          </cell>
          <cell r="C30" t="str">
            <v>SUS316</v>
          </cell>
          <cell r="D30" t="str">
            <v>50A×90°</v>
          </cell>
          <cell r="E30" t="str">
            <v>個</v>
          </cell>
          <cell r="F30">
            <v>1400</v>
          </cell>
          <cell r="G30">
            <v>1300</v>
          </cell>
          <cell r="H30">
            <v>1275</v>
          </cell>
          <cell r="I30">
            <v>1275</v>
          </cell>
          <cell r="J30">
            <v>1147</v>
          </cell>
        </row>
        <row r="31">
          <cell r="B31" t="str">
            <v>ﾌﾚｷｼﾌﾞﾙ継ぎ手</v>
          </cell>
          <cell r="C31" t="str">
            <v>SUS304</v>
          </cell>
          <cell r="D31" t="str">
            <v>50A×400L</v>
          </cell>
          <cell r="E31" t="str">
            <v>本</v>
          </cell>
          <cell r="F31">
            <v>13000</v>
          </cell>
          <cell r="G31">
            <v>12600</v>
          </cell>
          <cell r="H31">
            <v>12000</v>
          </cell>
          <cell r="I31">
            <v>12000</v>
          </cell>
          <cell r="J31">
            <v>10800</v>
          </cell>
        </row>
        <row r="32">
          <cell r="B32" t="str">
            <v>JIS ﾌﾗﾝｼﾞ</v>
          </cell>
          <cell r="C32" t="str">
            <v>SUS316</v>
          </cell>
          <cell r="D32" t="str">
            <v>JIS 10k 50A</v>
          </cell>
          <cell r="E32" t="str">
            <v>枚</v>
          </cell>
          <cell r="F32">
            <v>2500</v>
          </cell>
          <cell r="G32">
            <v>2400</v>
          </cell>
          <cell r="H32">
            <v>2300</v>
          </cell>
          <cell r="I32">
            <v>2300</v>
          </cell>
          <cell r="J32">
            <v>2070</v>
          </cell>
        </row>
        <row r="33">
          <cell r="B33" t="str">
            <v>JIS ﾌﾗﾝｼﾞ</v>
          </cell>
          <cell r="C33" t="str">
            <v>Zn</v>
          </cell>
          <cell r="D33" t="str">
            <v>JIS 10k 80A</v>
          </cell>
          <cell r="E33" t="str">
            <v>枚</v>
          </cell>
          <cell r="F33">
            <v>970</v>
          </cell>
          <cell r="G33">
            <v>950</v>
          </cell>
          <cell r="H33">
            <v>900</v>
          </cell>
          <cell r="I33">
            <v>900</v>
          </cell>
          <cell r="J33">
            <v>810</v>
          </cell>
        </row>
        <row r="34">
          <cell r="B34" t="str">
            <v>JIS ﾌﾗﾝｼﾞ</v>
          </cell>
          <cell r="C34" t="str">
            <v>Zn</v>
          </cell>
          <cell r="D34" t="str">
            <v>JIS 10k 50A</v>
          </cell>
          <cell r="E34" t="str">
            <v>枚</v>
          </cell>
          <cell r="F34">
            <v>650</v>
          </cell>
          <cell r="G34">
            <v>630</v>
          </cell>
          <cell r="H34">
            <v>600</v>
          </cell>
          <cell r="I34">
            <v>600</v>
          </cell>
          <cell r="J34">
            <v>540</v>
          </cell>
        </row>
        <row r="35">
          <cell r="B35" t="str">
            <v>JIS ﾌﾗﾝｼﾞ</v>
          </cell>
          <cell r="C35" t="str">
            <v>Zn</v>
          </cell>
          <cell r="D35" t="str">
            <v>JIS 10k 15A</v>
          </cell>
          <cell r="E35" t="str">
            <v>枚</v>
          </cell>
          <cell r="F35">
            <v>430</v>
          </cell>
          <cell r="G35">
            <v>420</v>
          </cell>
          <cell r="H35">
            <v>400</v>
          </cell>
          <cell r="I35">
            <v>400</v>
          </cell>
          <cell r="J35">
            <v>360</v>
          </cell>
        </row>
        <row r="36">
          <cell r="B36" t="str">
            <v>ﾗｲﾆﾝｸﾞ</v>
          </cell>
          <cell r="C36" t="str">
            <v>SUS444</v>
          </cell>
          <cell r="D36" t="str">
            <v>50A</v>
          </cell>
          <cell r="E36" t="str">
            <v>枚</v>
          </cell>
          <cell r="F36">
            <v>860</v>
          </cell>
          <cell r="G36">
            <v>840</v>
          </cell>
          <cell r="H36">
            <v>800</v>
          </cell>
          <cell r="I36">
            <v>800</v>
          </cell>
          <cell r="J36">
            <v>720</v>
          </cell>
        </row>
        <row r="37">
          <cell r="B37" t="str">
            <v>ﾗｲﾆﾝｸﾞ</v>
          </cell>
          <cell r="C37" t="str">
            <v>SUS444</v>
          </cell>
          <cell r="D37" t="str">
            <v>80A</v>
          </cell>
          <cell r="E37" t="str">
            <v>枚</v>
          </cell>
          <cell r="F37">
            <v>860</v>
          </cell>
          <cell r="G37">
            <v>840</v>
          </cell>
          <cell r="H37">
            <v>800</v>
          </cell>
          <cell r="I37">
            <v>800</v>
          </cell>
          <cell r="J37">
            <v>720</v>
          </cell>
        </row>
        <row r="38">
          <cell r="B38" t="str">
            <v>ﾗｲﾆﾝｸﾞ</v>
          </cell>
          <cell r="C38" t="str">
            <v>SUS444</v>
          </cell>
          <cell r="D38" t="str">
            <v>15A</v>
          </cell>
          <cell r="E38" t="str">
            <v>枚</v>
          </cell>
          <cell r="F38">
            <v>760</v>
          </cell>
          <cell r="G38">
            <v>740</v>
          </cell>
          <cell r="H38">
            <v>700</v>
          </cell>
          <cell r="I38">
            <v>700</v>
          </cell>
          <cell r="J38">
            <v>630</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 "/>
      <sheetName val="代価表（追加）"/>
      <sheetName val="ケーブル"/>
      <sheetName val="電線管"/>
      <sheetName val="青松園　(作成・追加）代価表・見積比較123"/>
    </sheetNames>
    <sheetDataSet>
      <sheetData sheetId="0"/>
      <sheetData sheetId="1" refreshError="1"/>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3A"/>
      <sheetName val="#REF"/>
    </sheetNames>
    <sheetDataSet>
      <sheetData sheetId="0" refreshError="1"/>
      <sheetData sheetId="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種目内訳"/>
      <sheetName val="科目内訳"/>
      <sheetName val="細目内訳"/>
      <sheetName val="別紙明細 "/>
      <sheetName val="科目"/>
      <sheetName val="種目"/>
      <sheetName val="追加積算"/>
      <sheetName val="追加諸経費"/>
      <sheetName val="追加諸経費２"/>
      <sheetName val="共通費の算出①追加工事"/>
      <sheetName val="共通費の算出②追加工事"/>
      <sheetName val="共通費の算出③追加工事"/>
      <sheetName val="経費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 "/>
      <sheetName val="代価表（追加）"/>
      <sheetName val="ケーブル"/>
      <sheetName val="電線管"/>
      <sheetName val="#REF!"/>
      <sheetName val="分電盤"/>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費算定根拠"/>
      <sheetName val="設計書1"/>
      <sheetName val="工期"/>
      <sheetName val="金抜き"/>
      <sheetName val="農改センター"/>
      <sheetName val="松の原"/>
      <sheetName val="経費算定松の原"/>
      <sheetName val="平和町"/>
      <sheetName val="経費算定平和町"/>
      <sheetName val="農改センター (2)"/>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 val="_ 表シート  "/>
      <sheetName val="2次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G9">
            <v>33</v>
          </cell>
        </row>
        <row r="25">
          <cell r="G25">
            <v>49.7</v>
          </cell>
        </row>
        <row r="62">
          <cell r="G62">
            <v>0.8</v>
          </cell>
        </row>
        <row r="63">
          <cell r="G63">
            <v>1</v>
          </cell>
        </row>
        <row r="64">
          <cell r="G64">
            <v>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 val="A01"/>
      <sheetName val="小倉９厚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2">
          <cell r="G62">
            <v>0.8</v>
          </cell>
        </row>
        <row r="63">
          <cell r="G63">
            <v>1</v>
          </cell>
        </row>
        <row r="64">
          <cell r="G64">
            <v>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2">
          <cell r="G62">
            <v>0.8</v>
          </cell>
        </row>
        <row r="63">
          <cell r="G63">
            <v>1</v>
          </cell>
        </row>
        <row r="64">
          <cell r="G64">
            <v>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土木機械運転"/>
      <sheetName val="根切り"/>
      <sheetName val="埋戻し"/>
      <sheetName val="コンクリート工事"/>
      <sheetName val="鉄筋"/>
      <sheetName val="型枠工事"/>
      <sheetName val="ｺﾝｸﾘｰﾄ統計"/>
      <sheetName val="鉄骨統計"/>
      <sheetName val="表紙 "/>
      <sheetName val="種目内訳"/>
      <sheetName val="科目内訳"/>
      <sheetName val="細目内訳"/>
      <sheetName val="別紙明細 "/>
      <sheetName val="科目"/>
      <sheetName val="種目"/>
      <sheetName val="追加積算"/>
      <sheetName val="追加諸経費"/>
      <sheetName val="追加諸経費２"/>
      <sheetName val="共通費の算出①追加工事"/>
      <sheetName val="共通費の算出②追加工事"/>
      <sheetName val="共通費の算出③追加工事"/>
      <sheetName val="経費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ﾝｸﾘｰﾄ統計"/>
      <sheetName val="鉄骨統計"/>
    </sheetNames>
    <sheetDataSet>
      <sheetData sheetId="0" refreshError="1"/>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見積比較"/>
      <sheetName val="Sheet1"/>
      <sheetName val="最低基準価格"/>
      <sheetName val="A01"/>
      <sheetName val="歩掛ﾃﾞｰﾀ"/>
      <sheetName val="EV内訳1"/>
      <sheetName val="設計書"/>
      <sheetName val="工事ﾃﾞｰﾀ入力ｼｰ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書"/>
      <sheetName val="据付計算表"/>
      <sheetName val="類別歩掛表"/>
      <sheetName val="据付計算表（旧）"/>
      <sheetName val="フォーム"/>
      <sheetName val="散気板・按分ｸﾞﾗﾌ"/>
      <sheetName val="sheet"/>
      <sheetName val="１１２"/>
      <sheetName val="盤電工数算出書"/>
      <sheetName val="別紙明細 "/>
      <sheetName val="sheet (2)"/>
    </sheetNames>
    <sheetDataSet>
      <sheetData sheetId="0"/>
      <sheetData sheetId="1"/>
      <sheetData sheetId="2">
        <row r="5">
          <cell r="A5">
            <v>1</v>
          </cell>
        </row>
        <row r="21">
          <cell r="B21">
            <v>4</v>
          </cell>
          <cell r="C21">
            <v>1.43</v>
          </cell>
          <cell r="D21">
            <v>2.431</v>
          </cell>
          <cell r="E21">
            <v>1.0299999999999998</v>
          </cell>
          <cell r="F21">
            <v>8</v>
          </cell>
          <cell r="H21">
            <v>8</v>
          </cell>
          <cell r="I21">
            <v>1.52</v>
          </cell>
          <cell r="J21">
            <v>3.28</v>
          </cell>
        </row>
        <row r="22">
          <cell r="B22">
            <v>5</v>
          </cell>
          <cell r="C22">
            <v>1.49</v>
          </cell>
          <cell r="D22">
            <v>2.5329999999999999</v>
          </cell>
          <cell r="E22">
            <v>1.0899999999999999</v>
          </cell>
          <cell r="F22">
            <v>10</v>
          </cell>
          <cell r="H22">
            <v>10</v>
          </cell>
          <cell r="I22">
            <v>1.54</v>
          </cell>
          <cell r="J22">
            <v>3.3</v>
          </cell>
        </row>
        <row r="23">
          <cell r="B23">
            <v>6</v>
          </cell>
          <cell r="C23">
            <v>1.54</v>
          </cell>
          <cell r="D23">
            <v>2.6179999999999999</v>
          </cell>
          <cell r="E23">
            <v>1.1400000000000001</v>
          </cell>
          <cell r="F23">
            <v>12</v>
          </cell>
          <cell r="H23">
            <v>12</v>
          </cell>
          <cell r="I23">
            <v>1.56</v>
          </cell>
          <cell r="J23">
            <v>3.32</v>
          </cell>
        </row>
        <row r="24">
          <cell r="B24">
            <v>7</v>
          </cell>
          <cell r="C24">
            <v>1.595</v>
          </cell>
          <cell r="D24">
            <v>2.7115</v>
          </cell>
          <cell r="E24">
            <v>1.1949999999999998</v>
          </cell>
          <cell r="F24">
            <v>14</v>
          </cell>
          <cell r="H24">
            <v>14</v>
          </cell>
          <cell r="I24">
            <v>1.58</v>
          </cell>
          <cell r="J24">
            <v>3.34</v>
          </cell>
        </row>
        <row r="25">
          <cell r="B25">
            <v>8</v>
          </cell>
          <cell r="C25">
            <v>1.65</v>
          </cell>
          <cell r="D25">
            <v>2.8049999999999997</v>
          </cell>
          <cell r="E25">
            <v>1.25</v>
          </cell>
          <cell r="F25">
            <v>16</v>
          </cell>
          <cell r="H25">
            <v>16</v>
          </cell>
          <cell r="I25">
            <v>1.72</v>
          </cell>
          <cell r="J25">
            <v>3.36</v>
          </cell>
        </row>
        <row r="26">
          <cell r="B26">
            <v>9</v>
          </cell>
          <cell r="C26">
            <v>1.7050000000000001</v>
          </cell>
          <cell r="D26">
            <v>2.8984999999999999</v>
          </cell>
          <cell r="E26">
            <v>1.3050000000000002</v>
          </cell>
          <cell r="F26">
            <v>18</v>
          </cell>
          <cell r="H26">
            <v>18</v>
          </cell>
          <cell r="I26">
            <v>1.74</v>
          </cell>
          <cell r="J26">
            <v>3.38</v>
          </cell>
        </row>
        <row r="27">
          <cell r="B27">
            <v>10</v>
          </cell>
          <cell r="C27">
            <v>1.76</v>
          </cell>
          <cell r="D27">
            <v>2.992</v>
          </cell>
          <cell r="E27">
            <v>1.3599999999999999</v>
          </cell>
          <cell r="F27">
            <v>20</v>
          </cell>
          <cell r="H27">
            <v>20</v>
          </cell>
          <cell r="I27">
            <v>1.76</v>
          </cell>
          <cell r="J27">
            <v>3.4</v>
          </cell>
        </row>
        <row r="28">
          <cell r="B28">
            <v>11</v>
          </cell>
          <cell r="C28">
            <v>1.82</v>
          </cell>
          <cell r="D28">
            <v>3.0939999999999999</v>
          </cell>
          <cell r="E28">
            <v>1.42</v>
          </cell>
        </row>
        <row r="29">
          <cell r="B29">
            <v>12</v>
          </cell>
          <cell r="C29">
            <v>1.87</v>
          </cell>
          <cell r="D29">
            <v>3.1790000000000003</v>
          </cell>
          <cell r="E29">
            <v>1.4700000000000002</v>
          </cell>
        </row>
        <row r="30">
          <cell r="B30">
            <v>4</v>
          </cell>
          <cell r="C30">
            <v>1.98</v>
          </cell>
          <cell r="D30">
            <v>3.3660000000000001</v>
          </cell>
          <cell r="E30">
            <v>1.58</v>
          </cell>
        </row>
        <row r="31">
          <cell r="B31">
            <v>5</v>
          </cell>
          <cell r="C31">
            <v>2.09</v>
          </cell>
          <cell r="D31">
            <v>3.5529999999999995</v>
          </cell>
          <cell r="E31">
            <v>1.69</v>
          </cell>
        </row>
        <row r="32">
          <cell r="B32">
            <v>6</v>
          </cell>
          <cell r="C32">
            <v>2.2000000000000002</v>
          </cell>
          <cell r="D32">
            <v>3.74</v>
          </cell>
          <cell r="E32">
            <v>1.8000000000000003</v>
          </cell>
        </row>
        <row r="33">
          <cell r="B33">
            <v>7</v>
          </cell>
          <cell r="C33">
            <v>2.31</v>
          </cell>
          <cell r="D33">
            <v>3.927</v>
          </cell>
          <cell r="E33">
            <v>1.9100000000000001</v>
          </cell>
        </row>
        <row r="34">
          <cell r="B34">
            <v>8</v>
          </cell>
          <cell r="C34">
            <v>2.42</v>
          </cell>
          <cell r="D34">
            <v>4.1139999999999999</v>
          </cell>
          <cell r="E34">
            <v>2.02</v>
          </cell>
        </row>
        <row r="35">
          <cell r="B35">
            <v>9</v>
          </cell>
          <cell r="C35">
            <v>2.5300000000000002</v>
          </cell>
          <cell r="D35">
            <v>4.3010000000000002</v>
          </cell>
          <cell r="E35">
            <v>2.1300000000000003</v>
          </cell>
        </row>
        <row r="36">
          <cell r="B36">
            <v>10</v>
          </cell>
          <cell r="C36">
            <v>2.64</v>
          </cell>
          <cell r="D36">
            <v>4.4880000000000004</v>
          </cell>
          <cell r="E36">
            <v>2.2400000000000002</v>
          </cell>
        </row>
        <row r="37">
          <cell r="B37">
            <v>11</v>
          </cell>
          <cell r="C37">
            <v>2.75</v>
          </cell>
          <cell r="D37">
            <v>4.6749999999999998</v>
          </cell>
          <cell r="E37">
            <v>2.35</v>
          </cell>
        </row>
        <row r="38">
          <cell r="B38">
            <v>12</v>
          </cell>
          <cell r="C38">
            <v>2.86</v>
          </cell>
          <cell r="D38">
            <v>4.8620000000000001</v>
          </cell>
          <cell r="E38">
            <v>2.46</v>
          </cell>
        </row>
        <row r="39">
          <cell r="B39">
            <v>4</v>
          </cell>
          <cell r="C39">
            <v>2.86</v>
          </cell>
          <cell r="D39">
            <v>4.8620000000000001</v>
          </cell>
          <cell r="E39">
            <v>2.46</v>
          </cell>
        </row>
        <row r="40">
          <cell r="B40">
            <v>5</v>
          </cell>
          <cell r="C40">
            <v>3.08</v>
          </cell>
          <cell r="D40">
            <v>5.2359999999999998</v>
          </cell>
          <cell r="E40">
            <v>2.68</v>
          </cell>
        </row>
        <row r="41">
          <cell r="B41">
            <v>6</v>
          </cell>
          <cell r="C41">
            <v>3.3</v>
          </cell>
          <cell r="D41">
            <v>5.6099999999999994</v>
          </cell>
          <cell r="E41">
            <v>2.9</v>
          </cell>
        </row>
        <row r="42">
          <cell r="B42">
            <v>7</v>
          </cell>
          <cell r="C42">
            <v>3.52</v>
          </cell>
          <cell r="D42">
            <v>5.984</v>
          </cell>
          <cell r="E42">
            <v>3.12</v>
          </cell>
        </row>
        <row r="43">
          <cell r="B43">
            <v>8</v>
          </cell>
          <cell r="C43">
            <v>3.74</v>
          </cell>
          <cell r="D43">
            <v>6.3580000000000005</v>
          </cell>
          <cell r="E43">
            <v>3.3400000000000003</v>
          </cell>
        </row>
        <row r="44">
          <cell r="B44">
            <v>9</v>
          </cell>
          <cell r="C44">
            <v>3.96</v>
          </cell>
          <cell r="D44">
            <v>6.7320000000000002</v>
          </cell>
          <cell r="E44">
            <v>3.56</v>
          </cell>
        </row>
        <row r="45">
          <cell r="B45">
            <v>10</v>
          </cell>
          <cell r="C45">
            <v>4.18</v>
          </cell>
          <cell r="D45">
            <v>7.105999999999999</v>
          </cell>
          <cell r="E45">
            <v>3.78</v>
          </cell>
        </row>
        <row r="46">
          <cell r="B46">
            <v>11</v>
          </cell>
          <cell r="C46">
            <v>4.4000000000000004</v>
          </cell>
          <cell r="D46">
            <v>7.48</v>
          </cell>
          <cell r="E46">
            <v>4</v>
          </cell>
        </row>
        <row r="47">
          <cell r="B47">
            <v>12</v>
          </cell>
          <cell r="C47">
            <v>4.62</v>
          </cell>
          <cell r="D47">
            <v>7.8540000000000001</v>
          </cell>
          <cell r="E47">
            <v>4.22</v>
          </cell>
        </row>
        <row r="48">
          <cell r="B48">
            <v>4</v>
          </cell>
          <cell r="C48">
            <v>4.4000000000000004</v>
          </cell>
          <cell r="D48">
            <v>7.48</v>
          </cell>
          <cell r="E48">
            <v>4</v>
          </cell>
        </row>
        <row r="49">
          <cell r="B49">
            <v>5</v>
          </cell>
          <cell r="C49">
            <v>4.7300000000000004</v>
          </cell>
          <cell r="D49">
            <v>8.0410000000000004</v>
          </cell>
          <cell r="E49">
            <v>4.33</v>
          </cell>
        </row>
        <row r="50">
          <cell r="B50">
            <v>6</v>
          </cell>
          <cell r="C50">
            <v>5.0599999999999996</v>
          </cell>
          <cell r="D50">
            <v>8.6019999999999985</v>
          </cell>
          <cell r="E50">
            <v>4.6599999999999993</v>
          </cell>
        </row>
        <row r="51">
          <cell r="B51">
            <v>7</v>
          </cell>
          <cell r="C51">
            <v>5.39</v>
          </cell>
          <cell r="D51">
            <v>9.1629999999999985</v>
          </cell>
          <cell r="E51">
            <v>4.9899999999999993</v>
          </cell>
        </row>
        <row r="52">
          <cell r="B52">
            <v>8</v>
          </cell>
          <cell r="C52">
            <v>5.72</v>
          </cell>
          <cell r="D52">
            <v>9.7240000000000002</v>
          </cell>
          <cell r="E52">
            <v>5.3199999999999994</v>
          </cell>
        </row>
        <row r="53">
          <cell r="B53">
            <v>9</v>
          </cell>
          <cell r="C53">
            <v>6.05</v>
          </cell>
          <cell r="D53">
            <v>10.285</v>
          </cell>
          <cell r="E53">
            <v>5.6499999999999995</v>
          </cell>
        </row>
        <row r="54">
          <cell r="B54">
            <v>10</v>
          </cell>
          <cell r="C54">
            <v>6.38</v>
          </cell>
          <cell r="D54">
            <v>10.846</v>
          </cell>
          <cell r="E54">
            <v>5.9799999999999995</v>
          </cell>
        </row>
        <row r="55">
          <cell r="B55">
            <v>11</v>
          </cell>
          <cell r="C55">
            <v>6.71</v>
          </cell>
          <cell r="D55">
            <v>11.407</v>
          </cell>
          <cell r="E55">
            <v>6.31</v>
          </cell>
        </row>
        <row r="56">
          <cell r="B56">
            <v>12</v>
          </cell>
          <cell r="C56">
            <v>7.04</v>
          </cell>
          <cell r="D56">
            <v>11.968</v>
          </cell>
          <cell r="E56">
            <v>6.64</v>
          </cell>
        </row>
      </sheetData>
      <sheetData sheetId="3"/>
      <sheetData sheetId="4"/>
      <sheetData sheetId="5" refreshError="1"/>
      <sheetData sheetId="6"/>
      <sheetData sheetId="7"/>
      <sheetData sheetId="8"/>
      <sheetData sheetId="9"/>
      <sheetData sheetId="1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書"/>
      <sheetName val="据付計算表"/>
      <sheetName val="類別歩掛表"/>
      <sheetName val="据付計算表（旧）"/>
      <sheetName val="フォーム"/>
      <sheetName val="散気板・按分ｸﾞﾗﾌ"/>
    </sheetNames>
    <sheetDataSet>
      <sheetData sheetId="0"/>
      <sheetData sheetId="1"/>
      <sheetData sheetId="2">
        <row r="5">
          <cell r="A5">
            <v>1</v>
          </cell>
        </row>
        <row r="21">
          <cell r="B21">
            <v>4</v>
          </cell>
          <cell r="C21">
            <v>1.43</v>
          </cell>
          <cell r="D21">
            <v>2.431</v>
          </cell>
          <cell r="E21">
            <v>1.0299999999999998</v>
          </cell>
          <cell r="F21">
            <v>8</v>
          </cell>
          <cell r="H21">
            <v>8</v>
          </cell>
          <cell r="I21">
            <v>1.52</v>
          </cell>
          <cell r="J21">
            <v>3.28</v>
          </cell>
        </row>
        <row r="22">
          <cell r="B22">
            <v>5</v>
          </cell>
          <cell r="C22">
            <v>1.49</v>
          </cell>
          <cell r="D22">
            <v>2.5329999999999999</v>
          </cell>
          <cell r="E22">
            <v>1.0899999999999999</v>
          </cell>
          <cell r="F22">
            <v>10</v>
          </cell>
          <cell r="H22">
            <v>10</v>
          </cell>
          <cell r="I22">
            <v>1.54</v>
          </cell>
          <cell r="J22">
            <v>3.3</v>
          </cell>
        </row>
        <row r="23">
          <cell r="B23">
            <v>6</v>
          </cell>
          <cell r="C23">
            <v>1.54</v>
          </cell>
          <cell r="D23">
            <v>2.6179999999999999</v>
          </cell>
          <cell r="E23">
            <v>1.1400000000000001</v>
          </cell>
          <cell r="F23">
            <v>12</v>
          </cell>
          <cell r="H23">
            <v>12</v>
          </cell>
          <cell r="I23">
            <v>1.56</v>
          </cell>
          <cell r="J23">
            <v>3.32</v>
          </cell>
        </row>
        <row r="24">
          <cell r="B24">
            <v>7</v>
          </cell>
          <cell r="C24">
            <v>1.595</v>
          </cell>
          <cell r="D24">
            <v>2.7115</v>
          </cell>
          <cell r="E24">
            <v>1.1949999999999998</v>
          </cell>
          <cell r="F24">
            <v>14</v>
          </cell>
          <cell r="H24">
            <v>14</v>
          </cell>
          <cell r="I24">
            <v>1.58</v>
          </cell>
          <cell r="J24">
            <v>3.34</v>
          </cell>
        </row>
        <row r="25">
          <cell r="B25">
            <v>8</v>
          </cell>
          <cell r="C25">
            <v>1.65</v>
          </cell>
          <cell r="D25">
            <v>2.8049999999999997</v>
          </cell>
          <cell r="E25">
            <v>1.25</v>
          </cell>
          <cell r="F25">
            <v>16</v>
          </cell>
          <cell r="H25">
            <v>16</v>
          </cell>
          <cell r="I25">
            <v>1.72</v>
          </cell>
          <cell r="J25">
            <v>3.36</v>
          </cell>
        </row>
        <row r="26">
          <cell r="B26">
            <v>9</v>
          </cell>
          <cell r="C26">
            <v>1.7050000000000001</v>
          </cell>
          <cell r="D26">
            <v>2.8984999999999999</v>
          </cell>
          <cell r="E26">
            <v>1.3050000000000002</v>
          </cell>
          <cell r="F26">
            <v>18</v>
          </cell>
          <cell r="H26">
            <v>18</v>
          </cell>
          <cell r="I26">
            <v>1.74</v>
          </cell>
          <cell r="J26">
            <v>3.38</v>
          </cell>
        </row>
        <row r="27">
          <cell r="B27">
            <v>10</v>
          </cell>
          <cell r="C27">
            <v>1.76</v>
          </cell>
          <cell r="D27">
            <v>2.992</v>
          </cell>
          <cell r="E27">
            <v>1.3599999999999999</v>
          </cell>
          <cell r="F27">
            <v>20</v>
          </cell>
          <cell r="H27">
            <v>20</v>
          </cell>
          <cell r="I27">
            <v>1.76</v>
          </cell>
          <cell r="J27">
            <v>3.4</v>
          </cell>
        </row>
        <row r="28">
          <cell r="B28">
            <v>11</v>
          </cell>
          <cell r="C28">
            <v>1.82</v>
          </cell>
          <cell r="D28">
            <v>3.0939999999999999</v>
          </cell>
          <cell r="E28">
            <v>1.42</v>
          </cell>
        </row>
        <row r="29">
          <cell r="B29">
            <v>12</v>
          </cell>
          <cell r="C29">
            <v>1.87</v>
          </cell>
          <cell r="D29">
            <v>3.1790000000000003</v>
          </cell>
          <cell r="E29">
            <v>1.4700000000000002</v>
          </cell>
        </row>
        <row r="30">
          <cell r="B30">
            <v>4</v>
          </cell>
          <cell r="C30">
            <v>1.98</v>
          </cell>
          <cell r="D30">
            <v>3.3660000000000001</v>
          </cell>
          <cell r="E30">
            <v>1.58</v>
          </cell>
        </row>
        <row r="31">
          <cell r="B31">
            <v>5</v>
          </cell>
          <cell r="C31">
            <v>2.09</v>
          </cell>
          <cell r="D31">
            <v>3.5529999999999995</v>
          </cell>
          <cell r="E31">
            <v>1.69</v>
          </cell>
        </row>
        <row r="32">
          <cell r="B32">
            <v>6</v>
          </cell>
          <cell r="C32">
            <v>2.2000000000000002</v>
          </cell>
          <cell r="D32">
            <v>3.74</v>
          </cell>
          <cell r="E32">
            <v>1.8000000000000003</v>
          </cell>
        </row>
        <row r="33">
          <cell r="B33">
            <v>7</v>
          </cell>
          <cell r="C33">
            <v>2.31</v>
          </cell>
          <cell r="D33">
            <v>3.927</v>
          </cell>
          <cell r="E33">
            <v>1.9100000000000001</v>
          </cell>
        </row>
        <row r="34">
          <cell r="B34">
            <v>8</v>
          </cell>
          <cell r="C34">
            <v>2.42</v>
          </cell>
          <cell r="D34">
            <v>4.1139999999999999</v>
          </cell>
          <cell r="E34">
            <v>2.02</v>
          </cell>
        </row>
        <row r="35">
          <cell r="B35">
            <v>9</v>
          </cell>
          <cell r="C35">
            <v>2.5300000000000002</v>
          </cell>
          <cell r="D35">
            <v>4.3010000000000002</v>
          </cell>
          <cell r="E35">
            <v>2.1300000000000003</v>
          </cell>
        </row>
        <row r="36">
          <cell r="B36">
            <v>10</v>
          </cell>
          <cell r="C36">
            <v>2.64</v>
          </cell>
          <cell r="D36">
            <v>4.4880000000000004</v>
          </cell>
          <cell r="E36">
            <v>2.2400000000000002</v>
          </cell>
        </row>
        <row r="37">
          <cell r="B37">
            <v>11</v>
          </cell>
          <cell r="C37">
            <v>2.75</v>
          </cell>
          <cell r="D37">
            <v>4.6749999999999998</v>
          </cell>
          <cell r="E37">
            <v>2.35</v>
          </cell>
        </row>
        <row r="38">
          <cell r="B38">
            <v>12</v>
          </cell>
          <cell r="C38">
            <v>2.86</v>
          </cell>
          <cell r="D38">
            <v>4.8620000000000001</v>
          </cell>
          <cell r="E38">
            <v>2.46</v>
          </cell>
        </row>
        <row r="39">
          <cell r="B39">
            <v>4</v>
          </cell>
          <cell r="C39">
            <v>2.86</v>
          </cell>
          <cell r="D39">
            <v>4.8620000000000001</v>
          </cell>
          <cell r="E39">
            <v>2.46</v>
          </cell>
        </row>
        <row r="40">
          <cell r="B40">
            <v>5</v>
          </cell>
          <cell r="C40">
            <v>3.08</v>
          </cell>
          <cell r="D40">
            <v>5.2359999999999998</v>
          </cell>
          <cell r="E40">
            <v>2.68</v>
          </cell>
        </row>
        <row r="41">
          <cell r="B41">
            <v>6</v>
          </cell>
          <cell r="C41">
            <v>3.3</v>
          </cell>
          <cell r="D41">
            <v>5.6099999999999994</v>
          </cell>
          <cell r="E41">
            <v>2.9</v>
          </cell>
        </row>
        <row r="42">
          <cell r="B42">
            <v>7</v>
          </cell>
          <cell r="C42">
            <v>3.52</v>
          </cell>
          <cell r="D42">
            <v>5.984</v>
          </cell>
          <cell r="E42">
            <v>3.12</v>
          </cell>
        </row>
        <row r="43">
          <cell r="B43">
            <v>8</v>
          </cell>
          <cell r="C43">
            <v>3.74</v>
          </cell>
          <cell r="D43">
            <v>6.3580000000000005</v>
          </cell>
          <cell r="E43">
            <v>3.3400000000000003</v>
          </cell>
        </row>
        <row r="44">
          <cell r="B44">
            <v>9</v>
          </cell>
          <cell r="C44">
            <v>3.96</v>
          </cell>
          <cell r="D44">
            <v>6.7320000000000002</v>
          </cell>
          <cell r="E44">
            <v>3.56</v>
          </cell>
        </row>
        <row r="45">
          <cell r="B45">
            <v>10</v>
          </cell>
          <cell r="C45">
            <v>4.18</v>
          </cell>
          <cell r="D45">
            <v>7.105999999999999</v>
          </cell>
          <cell r="E45">
            <v>3.78</v>
          </cell>
        </row>
        <row r="46">
          <cell r="B46">
            <v>11</v>
          </cell>
          <cell r="C46">
            <v>4.4000000000000004</v>
          </cell>
          <cell r="D46">
            <v>7.48</v>
          </cell>
          <cell r="E46">
            <v>4</v>
          </cell>
        </row>
        <row r="47">
          <cell r="B47">
            <v>12</v>
          </cell>
          <cell r="C47">
            <v>4.62</v>
          </cell>
          <cell r="D47">
            <v>7.8540000000000001</v>
          </cell>
          <cell r="E47">
            <v>4.22</v>
          </cell>
        </row>
        <row r="48">
          <cell r="B48">
            <v>4</v>
          </cell>
          <cell r="C48">
            <v>4.4000000000000004</v>
          </cell>
          <cell r="D48">
            <v>7.48</v>
          </cell>
          <cell r="E48">
            <v>4</v>
          </cell>
        </row>
        <row r="49">
          <cell r="B49">
            <v>5</v>
          </cell>
          <cell r="C49">
            <v>4.7300000000000004</v>
          </cell>
          <cell r="D49">
            <v>8.0410000000000004</v>
          </cell>
          <cell r="E49">
            <v>4.33</v>
          </cell>
        </row>
        <row r="50">
          <cell r="B50">
            <v>6</v>
          </cell>
          <cell r="C50">
            <v>5.0599999999999996</v>
          </cell>
          <cell r="D50">
            <v>8.6019999999999985</v>
          </cell>
          <cell r="E50">
            <v>4.6599999999999993</v>
          </cell>
        </row>
        <row r="51">
          <cell r="B51">
            <v>7</v>
          </cell>
          <cell r="C51">
            <v>5.39</v>
          </cell>
          <cell r="D51">
            <v>9.1629999999999985</v>
          </cell>
          <cell r="E51">
            <v>4.9899999999999993</v>
          </cell>
        </row>
        <row r="52">
          <cell r="B52">
            <v>8</v>
          </cell>
          <cell r="C52">
            <v>5.72</v>
          </cell>
          <cell r="D52">
            <v>9.7240000000000002</v>
          </cell>
          <cell r="E52">
            <v>5.3199999999999994</v>
          </cell>
        </row>
        <row r="53">
          <cell r="B53">
            <v>9</v>
          </cell>
          <cell r="C53">
            <v>6.05</v>
          </cell>
          <cell r="D53">
            <v>10.285</v>
          </cell>
          <cell r="E53">
            <v>5.6499999999999995</v>
          </cell>
        </row>
        <row r="54">
          <cell r="B54">
            <v>10</v>
          </cell>
          <cell r="C54">
            <v>6.38</v>
          </cell>
          <cell r="D54">
            <v>10.846</v>
          </cell>
          <cell r="E54">
            <v>5.9799999999999995</v>
          </cell>
        </row>
        <row r="55">
          <cell r="B55">
            <v>11</v>
          </cell>
          <cell r="C55">
            <v>6.71</v>
          </cell>
          <cell r="D55">
            <v>11.407</v>
          </cell>
          <cell r="E55">
            <v>6.31</v>
          </cell>
        </row>
        <row r="56">
          <cell r="B56">
            <v>12</v>
          </cell>
          <cell r="C56">
            <v>7.04</v>
          </cell>
          <cell r="D56">
            <v>11.968</v>
          </cell>
          <cell r="E56">
            <v>6.64</v>
          </cell>
        </row>
      </sheetData>
      <sheetData sheetId="3"/>
      <sheetData sheetId="4"/>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別内訳"/>
      <sheetName val="科目別内訳"/>
      <sheetName val="細目別内訳"/>
      <sheetName val="諸経費"/>
      <sheetName val="建築経費"/>
    </sheetNames>
    <sheetDataSet>
      <sheetData sheetId="0"/>
      <sheetData sheetId="1"/>
      <sheetData sheetId="2"/>
      <sheetData sheetId="3"/>
      <sheetData sheetId="4" refreshError="1"/>
      <sheetData sheetId="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事費"/>
      <sheetName val="工事名"/>
      <sheetName val="衛生器具"/>
      <sheetName val="給水"/>
      <sheetName val="排水"/>
      <sheetName val="給湯"/>
      <sheetName val="ガス"/>
      <sheetName val="浄化槽"/>
      <sheetName val="換気"/>
      <sheetName val="代価  "/>
      <sheetName val="管代価 "/>
      <sheetName val="一位代価B棟"/>
      <sheetName val="VC "/>
      <sheetName val="元拾表Ｂ棟"/>
      <sheetName val="  表シート  "/>
      <sheetName val="代価表　"/>
      <sheetName val="比較表"/>
      <sheetName val="配電盤電工算出"/>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row r="2">
          <cell r="B2" t="str">
            <v>見積比較検討書</v>
          </cell>
        </row>
      </sheetData>
      <sheetData sheetId="18"/>
      <sheetData sheetId="19"/>
      <sheetData sheetId="2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事費"/>
      <sheetName val="工事名"/>
      <sheetName val="衛生器具"/>
      <sheetName val="給水"/>
      <sheetName val="排水"/>
      <sheetName val="給湯"/>
      <sheetName val="ガス"/>
      <sheetName val="浄化槽"/>
      <sheetName val="換気"/>
      <sheetName val="代価  "/>
      <sheetName val="管代価 "/>
      <sheetName val="一位代価B棟"/>
      <sheetName val="VC "/>
      <sheetName val="元拾表Ｂ棟"/>
      <sheetName val="  表シート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REF"/>
      <sheetName val="総括"/>
    </sheetNames>
    <sheetDataSet>
      <sheetData sheetId="0" refreshError="1"/>
      <sheetData sheetId="1" refreshError="1"/>
      <sheetData sheetId="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単価表"/>
      <sheetName val="資材単価"/>
      <sheetName val="賃料補正"/>
      <sheetName val="共通費メモ"/>
      <sheetName val="労務単価"/>
      <sheetName val="見積業者"/>
      <sheetName val="見積比較（ﾀﾞｸﾀｲﾙ）"/>
      <sheetName val="見積比較（ﾏﾝﾎ-ﾙ）"/>
      <sheetName val="見積比較（ﾚｼﾞﾝ）"/>
      <sheetName val="見積比較（ﾎﾞｯｸｽ）"/>
      <sheetName val="見積比較（人孔床版）"/>
      <sheetName val="特定工事一覧"/>
      <sheetName val="付加運搬費"/>
      <sheetName val="付加安全費"/>
      <sheetName val="Input"/>
      <sheetName val="Saitei"/>
      <sheetName val="Kyo1C "/>
      <sheetName val="標準工期算出"/>
      <sheetName val="原本"/>
      <sheetName val="ﾏｸﾛｼｰﾄ"/>
      <sheetName val="頭"/>
      <sheetName val="福１"/>
      <sheetName val="Ⅰ11"/>
      <sheetName val="Ⅰ12"/>
      <sheetName val="福２"/>
      <sheetName val="福３"/>
      <sheetName val="Ⅰ31"/>
      <sheetName val="Ⅰ32"/>
      <sheetName val="Ⅰ33"/>
      <sheetName val="Ⅰ34"/>
      <sheetName val="福４"/>
      <sheetName val="Ⅰ41"/>
      <sheetName val="Ⅰ42"/>
      <sheetName val="Ⅰ43"/>
      <sheetName val="福５"/>
      <sheetName val="Ⅰ51"/>
      <sheetName val="Ⅰ52"/>
      <sheetName val="Ⅰ53"/>
      <sheetName val="福６"/>
      <sheetName val="福７"/>
      <sheetName val="福８"/>
      <sheetName val="福９"/>
      <sheetName val="生１"/>
      <sheetName val="Ⅱ11"/>
      <sheetName val="Ⅱ12"/>
      <sheetName val="生２"/>
      <sheetName val="生３"/>
      <sheetName val="Ⅱ31"/>
      <sheetName val="Ⅱ32"/>
      <sheetName val="Ⅱ33"/>
      <sheetName val="Ⅱ34"/>
      <sheetName val="生４"/>
      <sheetName val="Ⅱ41"/>
      <sheetName val="Ⅱ42"/>
      <sheetName val="生５"/>
      <sheetName val="生６"/>
      <sheetName val="生７"/>
      <sheetName val="生８"/>
      <sheetName val="生９"/>
      <sheetName val="共１"/>
      <sheetName val="11"/>
      <sheetName val="12"/>
      <sheetName val="共２"/>
      <sheetName val="共３"/>
      <sheetName val="Ⅲ31"/>
      <sheetName val="Ⅲ32"/>
      <sheetName val="共４"/>
      <sheetName val="Ⅲ41"/>
      <sheetName val="Ⅲ42"/>
      <sheetName val="Ⅲ43"/>
      <sheetName val="Ⅲ44"/>
      <sheetName val="共５"/>
      <sheetName val="共６"/>
      <sheetName val="共７"/>
      <sheetName val="共８"/>
      <sheetName val="共９"/>
      <sheetName val="共10"/>
      <sheetName val="共11"/>
      <sheetName val="共12"/>
      <sheetName val="ﾒ-ｶ-(1)"/>
      <sheetName val="ﾒ-ｶ-(2)"/>
      <sheetName val="ﾒ-ｶ-(3)"/>
      <sheetName val="ﾒ-ｶ-(4)"/>
      <sheetName val="建設物価"/>
      <sheetName val="分電盤歩掛"/>
      <sheetName val="動力盤歩掛"/>
      <sheetName val="代価表（福祉）"/>
      <sheetName val="代価表（生き）"/>
      <sheetName val="代価表（共用）"/>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単価表"/>
      <sheetName val="資材単価"/>
      <sheetName val="賃料補正"/>
      <sheetName val="共通費メモ"/>
      <sheetName val="労務単価"/>
      <sheetName val="見積業者"/>
      <sheetName val="見積比較（ﾀﾞｸﾀｲﾙ）"/>
      <sheetName val="見積比較（ﾏﾝﾎ-ﾙ）"/>
      <sheetName val="見積比較（ﾚｼﾞﾝ）"/>
      <sheetName val="見積比較（ﾎﾞｯｸｽ）"/>
      <sheetName val="見積比較（人孔床版）"/>
      <sheetName val="特定工事一覧"/>
      <sheetName val="付加運搬費"/>
      <sheetName val="付加安全費"/>
      <sheetName val="Input"/>
      <sheetName val="Saitei"/>
      <sheetName val="Kyo1C "/>
      <sheetName val="標準工期算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内渡付)"/>
      <sheetName val="設計書_内渡付_"/>
      <sheetName val="設定"/>
      <sheetName val="元拾い"/>
      <sheetName val="電数"/>
      <sheetName val="校舎"/>
      <sheetName val="屋外建物"/>
      <sheetName val="代価表"/>
      <sheetName val="複_管"/>
      <sheetName val="複_物"/>
      <sheetName val="見比総合"/>
      <sheetName val="配盤"/>
      <sheetName val="動盤"/>
      <sheetName val="式"/>
      <sheetName val="基礎"/>
    </sheetNames>
    <sheetDataSet>
      <sheetData sheetId="0" refreshError="1">
        <row r="1">
          <cell r="AC1" t="str">
            <v xml:space="preserve">     工 事 出 来 形 調 書</v>
          </cell>
        </row>
        <row r="4">
          <cell r="AD4" t="str">
            <v>この工事について、設計書、図面及び仕様書に基づき、下記調書の</v>
          </cell>
        </row>
        <row r="5">
          <cell r="AD5" t="str">
            <v>とおり出来形を確認した。</v>
          </cell>
        </row>
        <row r="7">
          <cell r="AD7" t="str">
            <v xml:space="preserve">  平成  年   月   日      建築課長    松 田 和 夫       印</v>
          </cell>
        </row>
        <row r="10">
          <cell r="AA10">
            <v>1</v>
          </cell>
          <cell r="AB10" t="str">
            <v>工事名</v>
          </cell>
          <cell r="AC10" t="str">
            <v>運輸省第四港湾建設局下関機械整備事務所移転補償代替施設事務所棟建設主体工事</v>
          </cell>
        </row>
        <row r="11">
          <cell r="AA11">
            <v>2</v>
          </cell>
          <cell r="AB11" t="str">
            <v>工事場所</v>
          </cell>
          <cell r="AC11" t="str">
            <v>下関市東大和町２丁目</v>
          </cell>
        </row>
        <row r="12">
          <cell r="AA12">
            <v>3</v>
          </cell>
          <cell r="AB12" t="str">
            <v>工事請負人</v>
          </cell>
          <cell r="AC12" t="str">
            <v>栢野建設 株式会社</v>
          </cell>
        </row>
        <row r="13">
          <cell r="AA13">
            <v>4</v>
          </cell>
          <cell r="AB13" t="str">
            <v>請負金額</v>
          </cell>
          <cell r="AC13">
            <v>175100000</v>
          </cell>
          <cell r="AD13">
            <v>10</v>
          </cell>
          <cell r="AE13" t="str">
            <v xml:space="preserve">  契  約  年  月  日</v>
          </cell>
          <cell r="AG13" t="str">
            <v>平成  ７年  ６月    日</v>
          </cell>
        </row>
        <row r="14">
          <cell r="AA14">
            <v>5</v>
          </cell>
          <cell r="AB14" t="str">
            <v>設計金額</v>
          </cell>
          <cell r="AC14">
            <v>182310000</v>
          </cell>
          <cell r="AD14">
            <v>11</v>
          </cell>
          <cell r="AE14" t="str">
            <v xml:space="preserve">  工事期間    着  工</v>
          </cell>
          <cell r="AG14" t="str">
            <v>平成  ７年  ６月    日</v>
          </cell>
        </row>
        <row r="15">
          <cell r="AA15">
            <v>6</v>
          </cell>
          <cell r="AB15" t="str">
            <v>今回までの出来形金額</v>
          </cell>
          <cell r="AC15">
            <v>11894497</v>
          </cell>
          <cell r="AE15" t="str">
            <v xml:space="preserve">              完  成</v>
          </cell>
          <cell r="AG15" t="str">
            <v>平成  ８年  ３月    日</v>
          </cell>
        </row>
        <row r="16">
          <cell r="AA16">
            <v>7</v>
          </cell>
          <cell r="AB16" t="str">
            <v>前払金額</v>
          </cell>
          <cell r="AC16">
            <v>52530000</v>
          </cell>
          <cell r="AD16">
            <v>12</v>
          </cell>
          <cell r="AE16" t="str">
            <v xml:space="preserve">  監 督 職 員 氏 名</v>
          </cell>
          <cell r="AG16" t="str">
            <v>主  任    寺 岡   徹</v>
          </cell>
        </row>
        <row r="17">
          <cell r="AA17">
            <v>8</v>
          </cell>
          <cell r="AB17" t="str">
            <v>前回までの内払金額</v>
          </cell>
          <cell r="AC17">
            <v>0</v>
          </cell>
          <cell r="AF17">
            <v>0</v>
          </cell>
          <cell r="AG17">
            <v>0</v>
          </cell>
          <cell r="AH17">
            <v>0</v>
          </cell>
          <cell r="AI17">
            <v>0</v>
          </cell>
        </row>
        <row r="18">
          <cell r="AA18">
            <v>9</v>
          </cell>
          <cell r="AB18" t="str">
            <v>今回内払金額</v>
          </cell>
          <cell r="AC18">
            <v>6842000</v>
          </cell>
          <cell r="AD18">
            <v>13</v>
          </cell>
          <cell r="AE18" t="str">
            <v xml:space="preserve">  受     付     印</v>
          </cell>
        </row>
        <row r="21">
          <cell r="AC21" t="str">
            <v xml:space="preserve">             工  事  出  来  形  計  算  書</v>
          </cell>
        </row>
        <row r="22">
          <cell r="AB22" t="str">
            <v xml:space="preserve">         部 分 払 金 額 算 出 根 拠</v>
          </cell>
          <cell r="AE22" t="str">
            <v xml:space="preserve">    計  算  式  （1,000円未満の端数は切り捨て）</v>
          </cell>
        </row>
        <row r="23">
          <cell r="AA23" t="str">
            <v>①</v>
          </cell>
          <cell r="AB23" t="str">
            <v>請負代金相当額</v>
          </cell>
          <cell r="AG23">
            <v>175100000</v>
          </cell>
        </row>
        <row r="24">
          <cell r="AB24" t="str">
            <v xml:space="preserve">                請負代金額</v>
          </cell>
          <cell r="AD24" t="str">
            <v>Ａ</v>
          </cell>
          <cell r="AE24">
            <v>118891</v>
          </cell>
          <cell r="AF24" t="str">
            <v>×</v>
          </cell>
          <cell r="AG24" t="str">
            <v>───────</v>
          </cell>
          <cell r="AH24" t="str">
            <v>＝</v>
          </cell>
          <cell r="AI24">
            <v>114000</v>
          </cell>
        </row>
        <row r="25">
          <cell r="AB25" t="str">
            <v>出来形金額  ×  ─────  ＝  請負代金相当額</v>
          </cell>
          <cell r="AG25">
            <v>182310000</v>
          </cell>
        </row>
        <row r="26">
          <cell r="AB26" t="str">
            <v xml:space="preserve">                 設計金額</v>
          </cell>
          <cell r="AG26">
            <v>175100000</v>
          </cell>
        </row>
        <row r="27">
          <cell r="AD27" t="str">
            <v>Ｂ</v>
          </cell>
          <cell r="AE27">
            <v>11775606</v>
          </cell>
          <cell r="AF27" t="str">
            <v>×</v>
          </cell>
          <cell r="AG27" t="str">
            <v>───────</v>
          </cell>
          <cell r="AH27" t="str">
            <v>＝</v>
          </cell>
          <cell r="AI27">
            <v>11309000</v>
          </cell>
        </row>
        <row r="28">
          <cell r="AG28">
            <v>182310000</v>
          </cell>
        </row>
        <row r="29">
          <cell r="AA29" t="str">
            <v>②</v>
          </cell>
          <cell r="AB29" t="str">
            <v>部 分 払 額    Ａ＝設計金額に対する現場搬入機材費</v>
          </cell>
          <cell r="AF29">
            <v>0</v>
          </cell>
          <cell r="AG29">
            <v>0</v>
          </cell>
          <cell r="AH29">
            <v>0</v>
          </cell>
          <cell r="AI29">
            <v>0</v>
          </cell>
        </row>
        <row r="30">
          <cell r="AB30" t="str">
            <v xml:space="preserve">               Ｂ＝設計金額に対する既施工出来形</v>
          </cell>
          <cell r="AD30">
            <v>0</v>
          </cell>
          <cell r="AE30">
            <v>0</v>
          </cell>
          <cell r="AF30">
            <v>0</v>
          </cell>
          <cell r="AG30">
            <v>0</v>
          </cell>
          <cell r="AH30">
            <v>0</v>
          </cell>
          <cell r="AI30">
            <v>0</v>
          </cell>
        </row>
        <row r="31">
          <cell r="AB31" t="str">
            <v>(ｲ)前払金のない時</v>
          </cell>
          <cell r="AF31">
            <v>0</v>
          </cell>
          <cell r="AG31">
            <v>0</v>
          </cell>
          <cell r="AH31">
            <v>0</v>
          </cell>
          <cell r="AI31">
            <v>0</v>
          </cell>
        </row>
        <row r="32">
          <cell r="AC32" t="str">
            <v xml:space="preserve"> ８</v>
          </cell>
        </row>
        <row r="33">
          <cell r="AB33" t="str">
            <v xml:space="preserve">｛Ａの請負代金相当額  ×  ──  ｝ </v>
          </cell>
          <cell r="AF33">
            <v>0</v>
          </cell>
          <cell r="AG33">
            <v>0</v>
          </cell>
          <cell r="AH33">
            <v>0</v>
          </cell>
          <cell r="AI33">
            <v>0</v>
          </cell>
        </row>
        <row r="34">
          <cell r="AC34" t="str">
            <v>１０</v>
          </cell>
          <cell r="AD34">
            <v>0</v>
          </cell>
          <cell r="AE34">
            <v>0</v>
          </cell>
          <cell r="AF34">
            <v>0</v>
          </cell>
          <cell r="AG34">
            <v>0</v>
          </cell>
          <cell r="AH34">
            <v>0</v>
          </cell>
        </row>
        <row r="35">
          <cell r="AC35" t="str">
            <v xml:space="preserve">                ９</v>
          </cell>
          <cell r="AF35">
            <v>0</v>
          </cell>
          <cell r="AG35">
            <v>0</v>
          </cell>
          <cell r="AH35">
            <v>0</v>
          </cell>
          <cell r="AI35">
            <v>0</v>
          </cell>
        </row>
        <row r="36">
          <cell r="AB36" t="str">
            <v xml:space="preserve">             ＋｛Ｂの請負代金相当額  ×  ──  ｝</v>
          </cell>
        </row>
        <row r="37">
          <cell r="AC37" t="str">
            <v xml:space="preserve">               １０</v>
          </cell>
          <cell r="AD37">
            <v>0</v>
          </cell>
          <cell r="AE37">
            <v>0</v>
          </cell>
          <cell r="AF37">
            <v>0</v>
          </cell>
          <cell r="AG37">
            <v>0</v>
          </cell>
          <cell r="AH37">
            <v>0</v>
          </cell>
          <cell r="AI37">
            <v>0</v>
          </cell>
        </row>
        <row r="38">
          <cell r="AB38" t="str">
            <v>(ﾛ)前払金のある時</v>
          </cell>
          <cell r="AF38">
            <v>8</v>
          </cell>
          <cell r="AG38">
            <v>182310000</v>
          </cell>
          <cell r="AH38">
            <v>0</v>
          </cell>
          <cell r="AI38">
            <v>0</v>
          </cell>
        </row>
        <row r="39">
          <cell r="AC39" t="str">
            <v xml:space="preserve"> ８       前払金額</v>
          </cell>
          <cell r="AD39" t="str">
            <v>Ａ</v>
          </cell>
          <cell r="AE39">
            <v>114000</v>
          </cell>
          <cell r="AF39" t="str">
            <v>( ─</v>
          </cell>
          <cell r="AG39" t="str">
            <v>－ ───────</v>
          </cell>
          <cell r="AH39" t="str">
            <v>)</v>
          </cell>
          <cell r="AI39">
            <v>17000</v>
          </cell>
        </row>
        <row r="40">
          <cell r="AB40" t="str">
            <v>｛Ａの請負代金相当額 × ( ──  － ───── )｝</v>
          </cell>
          <cell r="AF40">
            <v>10</v>
          </cell>
          <cell r="AG40">
            <v>175100000</v>
          </cell>
          <cell r="AH40">
            <v>0</v>
          </cell>
          <cell r="AI40">
            <v>0</v>
          </cell>
        </row>
        <row r="41">
          <cell r="AC41" t="str">
            <v>１０      請負代金額</v>
          </cell>
          <cell r="AF41" t="str">
            <v>＝</v>
          </cell>
          <cell r="AG41">
            <v>57000</v>
          </cell>
          <cell r="AH41" t="str">
            <v>円</v>
          </cell>
          <cell r="AI41">
            <v>0</v>
          </cell>
        </row>
        <row r="42">
          <cell r="AC42" t="str">
            <v xml:space="preserve">         ９      前払金額</v>
          </cell>
          <cell r="AF42">
            <v>9</v>
          </cell>
          <cell r="AG42">
            <v>182310000</v>
          </cell>
          <cell r="AH42">
            <v>0</v>
          </cell>
          <cell r="AI42">
            <v>0</v>
          </cell>
        </row>
        <row r="43">
          <cell r="AB43" t="str">
            <v xml:space="preserve">     ＋ ｛Ｂの請負代金相当額 × ( ──  － ───── )｝</v>
          </cell>
          <cell r="AD43" t="str">
            <v>Ｂ</v>
          </cell>
          <cell r="AE43">
            <v>11309000</v>
          </cell>
          <cell r="AF43" t="str">
            <v>( ─</v>
          </cell>
          <cell r="AG43" t="str">
            <v>－ ───────</v>
          </cell>
          <cell r="AH43" t="str">
            <v>)</v>
          </cell>
          <cell r="AI43">
            <v>32157000</v>
          </cell>
        </row>
        <row r="44">
          <cell r="AC44" t="str">
            <v xml:space="preserve">        １０     請負代金額</v>
          </cell>
          <cell r="AF44">
            <v>10</v>
          </cell>
          <cell r="AG44">
            <v>175100000</v>
          </cell>
          <cell r="AH44">
            <v>0</v>
          </cell>
          <cell r="AI44">
            <v>0</v>
          </cell>
        </row>
        <row r="45">
          <cell r="AF45" t="str">
            <v>＝</v>
          </cell>
          <cell r="AG45">
            <v>6785400</v>
          </cell>
          <cell r="AH45" t="str">
            <v>円</v>
          </cell>
        </row>
        <row r="46">
          <cell r="AD46" t="str">
            <v>Ａ</v>
          </cell>
          <cell r="AE46" t="str">
            <v>＋  Ｂ</v>
          </cell>
          <cell r="AF46" t="str">
            <v>＝</v>
          </cell>
          <cell r="AG46">
            <v>6842400</v>
          </cell>
          <cell r="AH46" t="str">
            <v>円</v>
          </cell>
          <cell r="AI46">
            <v>6842000</v>
          </cell>
        </row>
        <row r="47">
          <cell r="AC47" t="str">
            <v xml:space="preserve">  今回内払金額 ② － ８</v>
          </cell>
        </row>
        <row r="48">
          <cell r="AC48">
            <v>0</v>
          </cell>
          <cell r="AG48">
            <v>6842000</v>
          </cell>
          <cell r="AH48" t="str">
            <v>円</v>
          </cell>
        </row>
        <row r="50">
          <cell r="AA50" t="str">
            <v xml:space="preserve">  以上は現地調査の結果、平成    年    月    日現在の出来形に相違ありません。</v>
          </cell>
        </row>
        <row r="52">
          <cell r="C52">
            <v>1</v>
          </cell>
          <cell r="AE52" t="str">
            <v xml:space="preserve">      職          氏  名                         印</v>
          </cell>
        </row>
        <row r="125">
          <cell r="I125">
            <v>5443000</v>
          </cell>
        </row>
        <row r="161">
          <cell r="I161">
            <v>8632600</v>
          </cell>
        </row>
        <row r="197">
          <cell r="I197">
            <v>1576489</v>
          </cell>
        </row>
        <row r="233">
          <cell r="I233">
            <v>8594881</v>
          </cell>
        </row>
        <row r="269">
          <cell r="I269">
            <v>3311130</v>
          </cell>
        </row>
        <row r="341">
          <cell r="I341">
            <v>24688657</v>
          </cell>
        </row>
        <row r="377">
          <cell r="I377">
            <v>3151432</v>
          </cell>
        </row>
        <row r="413">
          <cell r="I413">
            <v>17900634</v>
          </cell>
        </row>
        <row r="449">
          <cell r="I449">
            <v>2901925</v>
          </cell>
        </row>
        <row r="467">
          <cell r="I467">
            <v>1306800</v>
          </cell>
        </row>
        <row r="485">
          <cell r="I485">
            <v>291664</v>
          </cell>
        </row>
        <row r="557">
          <cell r="I557">
            <v>16190876</v>
          </cell>
        </row>
        <row r="593">
          <cell r="I593">
            <v>3093484</v>
          </cell>
        </row>
        <row r="611">
          <cell r="I611">
            <v>30810396</v>
          </cell>
        </row>
        <row r="629">
          <cell r="I629">
            <v>899200</v>
          </cell>
        </row>
        <row r="701">
          <cell r="I701">
            <v>26594200</v>
          </cell>
        </row>
        <row r="843">
          <cell r="I843">
            <v>3316996</v>
          </cell>
        </row>
        <row r="881">
          <cell r="I881">
            <v>1277567</v>
          </cell>
        </row>
        <row r="953">
          <cell r="I953">
            <v>18397210</v>
          </cell>
        </row>
        <row r="989">
          <cell r="I989">
            <v>4459627</v>
          </cell>
        </row>
      </sheetData>
      <sheetData sheetId="1" refreshError="1"/>
      <sheetData sheetId="2"/>
      <sheetData sheetId="3"/>
      <sheetData sheetId="4"/>
      <sheetData sheetId="5"/>
      <sheetData sheetId="6"/>
      <sheetData sheetId="7"/>
      <sheetData sheetId="8">
        <row r="5">
          <cell r="B5" t="str">
            <v xml:space="preserve"> 複 合 単 価 算 出 書</v>
          </cell>
        </row>
      </sheetData>
      <sheetData sheetId="9"/>
      <sheetData sheetId="10"/>
      <sheetData sheetId="11"/>
      <sheetData sheetId="12"/>
      <sheetData sheetId="13"/>
      <sheetData sheetId="14"/>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内渡付)"/>
      <sheetName val="設計書_内渡付_"/>
    </sheetNames>
    <sheetDataSet>
      <sheetData sheetId="0" refreshError="1">
        <row r="1">
          <cell r="AC1" t="str">
            <v xml:space="preserve">     工 事 出 来 形 調 書</v>
          </cell>
        </row>
        <row r="4">
          <cell r="AD4" t="str">
            <v>この工事について、設計書、図面及び仕様書に基づき、下記調書の</v>
          </cell>
        </row>
        <row r="5">
          <cell r="AD5" t="str">
            <v>とおり出来形を確認した。</v>
          </cell>
        </row>
        <row r="7">
          <cell r="AD7" t="str">
            <v xml:space="preserve">  平成  年   月   日      建築課長    松 田 和 夫       印</v>
          </cell>
        </row>
        <row r="10">
          <cell r="AA10">
            <v>1</v>
          </cell>
          <cell r="AB10" t="str">
            <v>工事名</v>
          </cell>
          <cell r="AC10" t="str">
            <v>運輸省第四港湾建設局下関機械整備事務所移転補償代替施設事務所棟建設主体工事</v>
          </cell>
        </row>
        <row r="11">
          <cell r="AA11">
            <v>2</v>
          </cell>
          <cell r="AB11" t="str">
            <v>工事場所</v>
          </cell>
          <cell r="AC11" t="str">
            <v>下関市東大和町２丁目</v>
          </cell>
        </row>
        <row r="12">
          <cell r="AA12">
            <v>3</v>
          </cell>
          <cell r="AB12" t="str">
            <v>工事請負人</v>
          </cell>
          <cell r="AC12" t="str">
            <v>栢野建設 株式会社</v>
          </cell>
        </row>
        <row r="13">
          <cell r="AA13">
            <v>4</v>
          </cell>
          <cell r="AB13" t="str">
            <v>請負金額</v>
          </cell>
          <cell r="AC13">
            <v>175100000</v>
          </cell>
          <cell r="AD13">
            <v>10</v>
          </cell>
          <cell r="AE13" t="str">
            <v xml:space="preserve">  契  約  年  月  日</v>
          </cell>
          <cell r="AG13" t="str">
            <v>平成  ７年  ６月    日</v>
          </cell>
        </row>
        <row r="14">
          <cell r="AA14">
            <v>5</v>
          </cell>
          <cell r="AB14" t="str">
            <v>設計金額</v>
          </cell>
          <cell r="AC14">
            <v>182310000</v>
          </cell>
          <cell r="AD14">
            <v>11</v>
          </cell>
          <cell r="AE14" t="str">
            <v xml:space="preserve">  工事期間    着  工</v>
          </cell>
          <cell r="AG14" t="str">
            <v>平成  ７年  ６月    日</v>
          </cell>
        </row>
        <row r="15">
          <cell r="AA15">
            <v>6</v>
          </cell>
          <cell r="AB15" t="str">
            <v>今回までの出来形金額</v>
          </cell>
          <cell r="AC15">
            <v>11894497</v>
          </cell>
          <cell r="AE15" t="str">
            <v xml:space="preserve">              完  成</v>
          </cell>
          <cell r="AG15" t="str">
            <v>平成  ８年  ３月    日</v>
          </cell>
        </row>
        <row r="16">
          <cell r="AA16">
            <v>7</v>
          </cell>
          <cell r="AB16" t="str">
            <v>前払金額</v>
          </cell>
          <cell r="AC16">
            <v>52530000</v>
          </cell>
          <cell r="AD16">
            <v>12</v>
          </cell>
          <cell r="AE16" t="str">
            <v xml:space="preserve">  監 督 職 員 氏 名</v>
          </cell>
          <cell r="AG16" t="str">
            <v>主  任    寺 岡   徹</v>
          </cell>
        </row>
        <row r="17">
          <cell r="AA17">
            <v>8</v>
          </cell>
          <cell r="AB17" t="str">
            <v>前回までの内払金額</v>
          </cell>
          <cell r="AC17">
            <v>0</v>
          </cell>
          <cell r="AF17">
            <v>0</v>
          </cell>
          <cell r="AG17">
            <v>0</v>
          </cell>
          <cell r="AH17">
            <v>0</v>
          </cell>
          <cell r="AI17">
            <v>0</v>
          </cell>
        </row>
        <row r="18">
          <cell r="AA18">
            <v>9</v>
          </cell>
          <cell r="AB18" t="str">
            <v>今回内払金額</v>
          </cell>
          <cell r="AC18">
            <v>6842000</v>
          </cell>
          <cell r="AD18">
            <v>13</v>
          </cell>
          <cell r="AE18" t="str">
            <v xml:space="preserve">  受     付     印</v>
          </cell>
        </row>
        <row r="21">
          <cell r="AC21" t="str">
            <v xml:space="preserve">             工  事  出  来  形  計  算  書</v>
          </cell>
        </row>
        <row r="22">
          <cell r="AB22" t="str">
            <v xml:space="preserve">         部 分 払 金 額 算 出 根 拠</v>
          </cell>
          <cell r="AE22" t="str">
            <v xml:space="preserve">    計  算  式  （1,000円未満の端数は切り捨て）</v>
          </cell>
        </row>
        <row r="23">
          <cell r="AA23" t="str">
            <v>①</v>
          </cell>
          <cell r="AB23" t="str">
            <v>請負代金相当額</v>
          </cell>
          <cell r="AG23">
            <v>175100000</v>
          </cell>
        </row>
        <row r="24">
          <cell r="AB24" t="str">
            <v xml:space="preserve">                請負代金額</v>
          </cell>
          <cell r="AD24" t="str">
            <v>Ａ</v>
          </cell>
          <cell r="AE24">
            <v>118891</v>
          </cell>
          <cell r="AF24" t="str">
            <v>×</v>
          </cell>
          <cell r="AG24" t="str">
            <v>───────</v>
          </cell>
          <cell r="AH24" t="str">
            <v>＝</v>
          </cell>
          <cell r="AI24">
            <v>114000</v>
          </cell>
        </row>
        <row r="25">
          <cell r="AB25" t="str">
            <v>出来形金額  ×  ─────  ＝  請負代金相当額</v>
          </cell>
          <cell r="AG25">
            <v>182310000</v>
          </cell>
        </row>
        <row r="26">
          <cell r="AB26" t="str">
            <v xml:space="preserve">                 設計金額</v>
          </cell>
          <cell r="AG26">
            <v>175100000</v>
          </cell>
        </row>
        <row r="27">
          <cell r="AD27" t="str">
            <v>Ｂ</v>
          </cell>
          <cell r="AE27">
            <v>11775606</v>
          </cell>
          <cell r="AF27" t="str">
            <v>×</v>
          </cell>
          <cell r="AG27" t="str">
            <v>───────</v>
          </cell>
          <cell r="AH27" t="str">
            <v>＝</v>
          </cell>
          <cell r="AI27">
            <v>11309000</v>
          </cell>
        </row>
        <row r="28">
          <cell r="AG28">
            <v>182310000</v>
          </cell>
        </row>
        <row r="29">
          <cell r="AA29" t="str">
            <v>②</v>
          </cell>
          <cell r="AB29" t="str">
            <v>部 分 払 額    Ａ＝設計金額に対する現場搬入機材費</v>
          </cell>
          <cell r="AF29">
            <v>0</v>
          </cell>
          <cell r="AG29">
            <v>0</v>
          </cell>
          <cell r="AH29">
            <v>0</v>
          </cell>
          <cell r="AI29">
            <v>0</v>
          </cell>
        </row>
        <row r="30">
          <cell r="AB30" t="str">
            <v xml:space="preserve">               Ｂ＝設計金額に対する既施工出来形</v>
          </cell>
          <cell r="AD30">
            <v>0</v>
          </cell>
          <cell r="AE30">
            <v>0</v>
          </cell>
          <cell r="AF30">
            <v>0</v>
          </cell>
          <cell r="AG30">
            <v>0</v>
          </cell>
          <cell r="AH30">
            <v>0</v>
          </cell>
          <cell r="AI30">
            <v>0</v>
          </cell>
        </row>
        <row r="31">
          <cell r="AB31" t="str">
            <v>(ｲ)前払金のない時</v>
          </cell>
          <cell r="AF31">
            <v>0</v>
          </cell>
          <cell r="AG31">
            <v>0</v>
          </cell>
          <cell r="AH31">
            <v>0</v>
          </cell>
          <cell r="AI31">
            <v>0</v>
          </cell>
        </row>
        <row r="32">
          <cell r="AC32" t="str">
            <v xml:space="preserve"> ８</v>
          </cell>
        </row>
        <row r="33">
          <cell r="AB33" t="str">
            <v xml:space="preserve">｛Ａの請負代金相当額  ×  ──  ｝ </v>
          </cell>
          <cell r="AF33">
            <v>0</v>
          </cell>
          <cell r="AG33">
            <v>0</v>
          </cell>
          <cell r="AH33">
            <v>0</v>
          </cell>
          <cell r="AI33">
            <v>0</v>
          </cell>
        </row>
        <row r="34">
          <cell r="AC34" t="str">
            <v>１０</v>
          </cell>
          <cell r="AD34">
            <v>0</v>
          </cell>
          <cell r="AE34">
            <v>0</v>
          </cell>
          <cell r="AF34">
            <v>0</v>
          </cell>
          <cell r="AG34">
            <v>0</v>
          </cell>
          <cell r="AH34">
            <v>0</v>
          </cell>
        </row>
        <row r="35">
          <cell r="AC35" t="str">
            <v xml:space="preserve">                ９</v>
          </cell>
          <cell r="AF35">
            <v>0</v>
          </cell>
          <cell r="AG35">
            <v>0</v>
          </cell>
          <cell r="AH35">
            <v>0</v>
          </cell>
          <cell r="AI35">
            <v>0</v>
          </cell>
        </row>
        <row r="36">
          <cell r="AB36" t="str">
            <v xml:space="preserve">             ＋｛Ｂの請負代金相当額  ×  ──  ｝</v>
          </cell>
        </row>
        <row r="37">
          <cell r="AC37" t="str">
            <v xml:space="preserve">               １０</v>
          </cell>
          <cell r="AD37">
            <v>0</v>
          </cell>
          <cell r="AE37">
            <v>0</v>
          </cell>
          <cell r="AF37">
            <v>0</v>
          </cell>
          <cell r="AG37">
            <v>0</v>
          </cell>
          <cell r="AH37">
            <v>0</v>
          </cell>
          <cell r="AI37">
            <v>0</v>
          </cell>
        </row>
        <row r="38">
          <cell r="AB38" t="str">
            <v>(ﾛ)前払金のある時</v>
          </cell>
          <cell r="AF38">
            <v>8</v>
          </cell>
          <cell r="AG38">
            <v>182310000</v>
          </cell>
          <cell r="AH38">
            <v>0</v>
          </cell>
          <cell r="AI38">
            <v>0</v>
          </cell>
        </row>
        <row r="39">
          <cell r="AC39" t="str">
            <v xml:space="preserve"> ８       前払金額</v>
          </cell>
          <cell r="AD39" t="str">
            <v>Ａ</v>
          </cell>
          <cell r="AE39">
            <v>114000</v>
          </cell>
          <cell r="AF39" t="str">
            <v>( ─</v>
          </cell>
          <cell r="AG39" t="str">
            <v>－ ───────</v>
          </cell>
          <cell r="AH39" t="str">
            <v>)</v>
          </cell>
          <cell r="AI39">
            <v>17000</v>
          </cell>
        </row>
        <row r="40">
          <cell r="AB40" t="str">
            <v>｛Ａの請負代金相当額 × ( ──  － ───── )｝</v>
          </cell>
          <cell r="AF40">
            <v>10</v>
          </cell>
          <cell r="AG40">
            <v>175100000</v>
          </cell>
          <cell r="AH40">
            <v>0</v>
          </cell>
          <cell r="AI40">
            <v>0</v>
          </cell>
        </row>
        <row r="41">
          <cell r="AC41" t="str">
            <v>１０      請負代金額</v>
          </cell>
          <cell r="AF41" t="str">
            <v>＝</v>
          </cell>
          <cell r="AG41">
            <v>57000</v>
          </cell>
          <cell r="AH41" t="str">
            <v>円</v>
          </cell>
          <cell r="AI41">
            <v>0</v>
          </cell>
        </row>
        <row r="42">
          <cell r="AC42" t="str">
            <v xml:space="preserve">         ９      前払金額</v>
          </cell>
          <cell r="AF42">
            <v>9</v>
          </cell>
          <cell r="AG42">
            <v>182310000</v>
          </cell>
          <cell r="AH42">
            <v>0</v>
          </cell>
          <cell r="AI42">
            <v>0</v>
          </cell>
        </row>
        <row r="43">
          <cell r="AB43" t="str">
            <v xml:space="preserve">     ＋ ｛Ｂの請負代金相当額 × ( ──  － ───── )｝</v>
          </cell>
          <cell r="AD43" t="str">
            <v>Ｂ</v>
          </cell>
          <cell r="AE43">
            <v>11309000</v>
          </cell>
          <cell r="AF43" t="str">
            <v>( ─</v>
          </cell>
          <cell r="AG43" t="str">
            <v>－ ───────</v>
          </cell>
          <cell r="AH43" t="str">
            <v>)</v>
          </cell>
          <cell r="AI43">
            <v>32157000</v>
          </cell>
        </row>
        <row r="44">
          <cell r="AC44" t="str">
            <v xml:space="preserve">        １０     請負代金額</v>
          </cell>
          <cell r="AF44">
            <v>10</v>
          </cell>
          <cell r="AG44">
            <v>175100000</v>
          </cell>
          <cell r="AH44">
            <v>0</v>
          </cell>
          <cell r="AI44">
            <v>0</v>
          </cell>
        </row>
        <row r="45">
          <cell r="AF45" t="str">
            <v>＝</v>
          </cell>
          <cell r="AG45">
            <v>6785400</v>
          </cell>
          <cell r="AH45" t="str">
            <v>円</v>
          </cell>
        </row>
        <row r="46">
          <cell r="AD46" t="str">
            <v>Ａ</v>
          </cell>
          <cell r="AE46" t="str">
            <v>＋  Ｂ</v>
          </cell>
          <cell r="AF46" t="str">
            <v>＝</v>
          </cell>
          <cell r="AG46">
            <v>6842400</v>
          </cell>
          <cell r="AH46" t="str">
            <v>円</v>
          </cell>
          <cell r="AI46">
            <v>6842000</v>
          </cell>
        </row>
        <row r="47">
          <cell r="AC47" t="str">
            <v xml:space="preserve">  今回内払金額 ② － ８</v>
          </cell>
        </row>
        <row r="48">
          <cell r="AC48">
            <v>0</v>
          </cell>
          <cell r="AG48">
            <v>6842000</v>
          </cell>
          <cell r="AH48" t="str">
            <v>円</v>
          </cell>
        </row>
        <row r="50">
          <cell r="AA50" t="str">
            <v xml:space="preserve">  以上は現地調査の結果、平成    年    月    日現在の出来形に相違ありません。</v>
          </cell>
        </row>
        <row r="52">
          <cell r="C52">
            <v>1</v>
          </cell>
          <cell r="AE52" t="str">
            <v xml:space="preserve">      職          氏  名                         印</v>
          </cell>
        </row>
        <row r="125">
          <cell r="I125">
            <v>5443000</v>
          </cell>
        </row>
        <row r="161">
          <cell r="I161">
            <v>8632600</v>
          </cell>
        </row>
        <row r="197">
          <cell r="I197">
            <v>1576489</v>
          </cell>
        </row>
        <row r="233">
          <cell r="I233">
            <v>8594881</v>
          </cell>
        </row>
        <row r="269">
          <cell r="I269">
            <v>3311130</v>
          </cell>
        </row>
        <row r="341">
          <cell r="I341">
            <v>24688657</v>
          </cell>
        </row>
        <row r="377">
          <cell r="I377">
            <v>3151432</v>
          </cell>
        </row>
        <row r="413">
          <cell r="I413">
            <v>17900634</v>
          </cell>
        </row>
        <row r="449">
          <cell r="I449">
            <v>2901925</v>
          </cell>
        </row>
        <row r="467">
          <cell r="I467">
            <v>1306800</v>
          </cell>
        </row>
        <row r="485">
          <cell r="I485">
            <v>291664</v>
          </cell>
        </row>
        <row r="557">
          <cell r="I557">
            <v>16190876</v>
          </cell>
        </row>
        <row r="593">
          <cell r="I593">
            <v>3093484</v>
          </cell>
        </row>
        <row r="611">
          <cell r="I611">
            <v>30810396</v>
          </cell>
        </row>
        <row r="629">
          <cell r="I629">
            <v>899200</v>
          </cell>
        </row>
        <row r="701">
          <cell r="I701">
            <v>26594200</v>
          </cell>
        </row>
        <row r="843">
          <cell r="I843">
            <v>3316996</v>
          </cell>
        </row>
        <row r="881">
          <cell r="I881">
            <v>1277567</v>
          </cell>
        </row>
        <row r="953">
          <cell r="I953">
            <v>18397210</v>
          </cell>
        </row>
        <row r="989">
          <cell r="I989">
            <v>4459627</v>
          </cell>
        </row>
      </sheetData>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原本"/>
      <sheetName val="ﾏｸﾛｼｰﾄ"/>
      <sheetName val="頭"/>
      <sheetName val="福１"/>
      <sheetName val="Ⅰ11"/>
      <sheetName val="Ⅰ12"/>
      <sheetName val="福２"/>
      <sheetName val="福３"/>
      <sheetName val="Ⅰ31"/>
      <sheetName val="Ⅰ32"/>
      <sheetName val="Ⅰ33"/>
      <sheetName val="Ⅰ34"/>
      <sheetName val="福４"/>
      <sheetName val="Ⅰ41"/>
      <sheetName val="Ⅰ42"/>
      <sheetName val="Ⅰ43"/>
      <sheetName val="福５"/>
      <sheetName val="Ⅰ51"/>
      <sheetName val="Ⅰ52"/>
      <sheetName val="Ⅰ53"/>
      <sheetName val="福６"/>
      <sheetName val="福７"/>
      <sheetName val="福８"/>
      <sheetName val="福９"/>
      <sheetName val="生１"/>
      <sheetName val="Ⅱ11"/>
      <sheetName val="Ⅱ12"/>
      <sheetName val="生２"/>
      <sheetName val="生３"/>
      <sheetName val="Ⅱ31"/>
      <sheetName val="Ⅱ32"/>
      <sheetName val="Ⅱ33"/>
      <sheetName val="Ⅱ34"/>
      <sheetName val="生４"/>
      <sheetName val="Ⅱ41"/>
      <sheetName val="Ⅱ42"/>
      <sheetName val="生５"/>
      <sheetName val="生６"/>
      <sheetName val="生７"/>
      <sheetName val="生８"/>
      <sheetName val="生９"/>
      <sheetName val="共１"/>
      <sheetName val="11"/>
      <sheetName val="12"/>
      <sheetName val="共２"/>
      <sheetName val="共３"/>
      <sheetName val="Ⅲ31"/>
      <sheetName val="Ⅲ32"/>
      <sheetName val="共４"/>
      <sheetName val="Ⅲ41"/>
      <sheetName val="Ⅲ42"/>
      <sheetName val="Ⅲ43"/>
      <sheetName val="Ⅲ44"/>
      <sheetName val="共５"/>
      <sheetName val="共６"/>
      <sheetName val="共７"/>
      <sheetName val="共８"/>
      <sheetName val="共９"/>
      <sheetName val="共10"/>
      <sheetName val="共11"/>
      <sheetName val="共12"/>
      <sheetName val="ﾒ-ｶ-(1)"/>
      <sheetName val="ﾒ-ｶ-(2)"/>
      <sheetName val="ﾒ-ｶ-(3)"/>
      <sheetName val="ﾒ-ｶ-(4)"/>
      <sheetName val="建設物価"/>
      <sheetName val="分電盤歩掛"/>
      <sheetName val="動力盤歩掛"/>
      <sheetName val="代価表（福祉）"/>
      <sheetName val="代価表（生き）"/>
      <sheetName val="代価表（共用）"/>
      <sheetName val="Module1"/>
      <sheetName val="防火区画貫通材"/>
      <sheetName val="電話器具類"/>
      <sheetName val="テレビ機器"/>
      <sheetName val="ＰＢ類"/>
      <sheetName val="盤 (予算書)"/>
      <sheetName val="照明器具 (予算書)"/>
      <sheetName val="電話 (予算書)"/>
      <sheetName val="放送 (予算書1)"/>
      <sheetName val="放送 (予算書2)"/>
      <sheetName val="放送（予算書3)"/>
      <sheetName val="テレビ (予算書)"/>
      <sheetName val="時計 (予算書)"/>
      <sheetName val="インターホン (予算書)"/>
      <sheetName val="自火報 (予算書)"/>
      <sheetName val="見積比較表（表紙）"/>
      <sheetName val="盤類"/>
      <sheetName val="ｹｰﾌﾞﾙ"/>
      <sheetName val="比較表 (2)"/>
      <sheetName val="比較表 (3)"/>
      <sheetName val="比較表 (4)"/>
      <sheetName val="比較表 (5)"/>
      <sheetName val="比較表 (6)"/>
      <sheetName val="比較表 (7)"/>
      <sheetName val="比較表 (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原本"/>
      <sheetName val="ﾏｸﾛｼｰﾄ"/>
      <sheetName val="頭"/>
      <sheetName val="福１"/>
      <sheetName val="Ⅰ11"/>
      <sheetName val="Ⅰ12"/>
      <sheetName val="福２"/>
      <sheetName val="福３"/>
      <sheetName val="Ⅰ31"/>
      <sheetName val="Ⅰ32"/>
      <sheetName val="Ⅰ33"/>
      <sheetName val="Ⅰ34"/>
      <sheetName val="福４"/>
      <sheetName val="Ⅰ41"/>
      <sheetName val="Ⅰ42"/>
      <sheetName val="Ⅰ43"/>
      <sheetName val="福５"/>
      <sheetName val="Ⅰ51"/>
      <sheetName val="Ⅰ52"/>
      <sheetName val="Ⅰ53"/>
      <sheetName val="福６"/>
      <sheetName val="福７"/>
      <sheetName val="福８"/>
      <sheetName val="福９"/>
      <sheetName val="生１"/>
      <sheetName val="Ⅱ11"/>
      <sheetName val="Ⅱ12"/>
      <sheetName val="生２"/>
      <sheetName val="生３"/>
      <sheetName val="Ⅱ31"/>
      <sheetName val="Ⅱ32"/>
      <sheetName val="Ⅱ33"/>
      <sheetName val="Ⅱ34"/>
      <sheetName val="生４"/>
      <sheetName val="Ⅱ41"/>
      <sheetName val="Ⅱ42"/>
      <sheetName val="生５"/>
      <sheetName val="生６"/>
      <sheetName val="生７"/>
      <sheetName val="生８"/>
      <sheetName val="生９"/>
      <sheetName val="共１"/>
      <sheetName val="11"/>
      <sheetName val="12"/>
      <sheetName val="共２"/>
      <sheetName val="共３"/>
      <sheetName val="Ⅲ31"/>
      <sheetName val="Ⅲ32"/>
      <sheetName val="共４"/>
      <sheetName val="Ⅲ41"/>
      <sheetName val="Ⅲ42"/>
      <sheetName val="Ⅲ43"/>
      <sheetName val="Ⅲ44"/>
      <sheetName val="共５"/>
      <sheetName val="共６"/>
      <sheetName val="共７"/>
      <sheetName val="共８"/>
      <sheetName val="共９"/>
      <sheetName val="共10"/>
      <sheetName val="共11"/>
      <sheetName val="共12"/>
      <sheetName val="ﾒ-ｶ-(1)"/>
      <sheetName val="ﾒ-ｶ-(2)"/>
      <sheetName val="ﾒ-ｶ-(3)"/>
      <sheetName val="ﾒ-ｶ-(4)"/>
      <sheetName val="建設物価"/>
      <sheetName val="分電盤歩掛"/>
      <sheetName val="動力盤歩掛"/>
      <sheetName val="代価表（福祉）"/>
      <sheetName val="代価表（生き）"/>
      <sheetName val="代価表（共用）"/>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
      <sheetName val="照査変更"/>
      <sheetName val="照査当初"/>
      <sheetName val="表紙"/>
      <sheetName val="変更金額算定書"/>
      <sheetName val="施工箇所"/>
      <sheetName val="経費計算書"/>
      <sheetName val="共通仮設費"/>
      <sheetName val="科目"/>
      <sheetName val="10-1"/>
      <sheetName val="10-2"/>
      <sheetName val="10-3"/>
      <sheetName val="10-4"/>
      <sheetName val="10-5"/>
      <sheetName val="10-6"/>
      <sheetName val="10-7"/>
      <sheetName val="10-10"/>
      <sheetName val="12-2"/>
      <sheetName val="細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
      <sheetName val="本工事内訳表"/>
      <sheetName val="施工内容"/>
      <sheetName val="数量表"/>
    </sheetNames>
    <sheetDataSet>
      <sheetData sheetId="0" refreshError="1"/>
      <sheetData sheetId="1" refreshError="1"/>
      <sheetData sheetId="2" refreshError="1"/>
      <sheetData sheetId="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防火区画貫通材"/>
      <sheetName val="電話器具類"/>
      <sheetName val="テレビ機器"/>
      <sheetName val="ＰＢ類"/>
      <sheetName val="盤 (予算書)"/>
      <sheetName val="照明器具 (予算書)"/>
      <sheetName val="電話 (予算書)"/>
      <sheetName val="放送 (予算書1)"/>
      <sheetName val="放送 (予算書2)"/>
      <sheetName val="放送（予算書3)"/>
      <sheetName val="テレビ (予算書)"/>
      <sheetName val="時計 (予算書)"/>
      <sheetName val="インターホン (予算書)"/>
      <sheetName val="自火報 (予算書)"/>
      <sheetName val="見積比較表（表紙）"/>
      <sheetName val="盤類"/>
      <sheetName val="ｹｰﾌﾞﾙ"/>
      <sheetName val="比較表 (2)"/>
      <sheetName val="比較表 (3)"/>
      <sheetName val="比較表 (4)"/>
      <sheetName val="比較表 (5)"/>
      <sheetName val="比較表 (6)"/>
      <sheetName val="比較表 (7)"/>
      <sheetName val="比較表 (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REF!"/>
      <sheetName val="試作集.XLS"/>
      <sheetName val="%E8%A9%A6%E4%BD%9C%E9%9B%86.XLS"/>
      <sheetName val="桝配管データ"/>
      <sheetName val="代価表 "/>
      <sheetName val="盤労務"/>
      <sheetName val="表紙"/>
      <sheetName val="頭"/>
      <sheetName val="設計書(電気）"/>
      <sheetName val="代価表Ｅ１(電気）"/>
      <sheetName val="直接工事費（標準建設費）"/>
      <sheetName val="代価表"/>
      <sheetName val="建築経費"/>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 sheetId="1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鏡"/>
      <sheetName val="工事概要"/>
      <sheetName val="設計書頭"/>
      <sheetName val="電気書頭"/>
      <sheetName val="外部種目"/>
      <sheetName val="機器設備頭"/>
      <sheetName val="機器設備内訳"/>
      <sheetName val="配管設備頭"/>
      <sheetName val="配管設備内訳"/>
      <sheetName val="主要機器"/>
      <sheetName val="印刷DLG"/>
      <sheetName val="設計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表紙"/>
      <sheetName val="内訳書"/>
      <sheetName val="経費（営繕）"/>
      <sheetName val="按分表"/>
      <sheetName val="盤積算Ｍ－１"/>
      <sheetName val="盤積算Ｓ－１"/>
      <sheetName val="盤積算Ｌ－１"/>
      <sheetName val="現場説明書"/>
      <sheetName val="成績評定表"/>
      <sheetName val="工事評定表"/>
      <sheetName val="設計積算"/>
      <sheetName val="県単価明細書"/>
    </sheetNames>
    <sheetDataSet>
      <sheetData sheetId="0"/>
      <sheetData sheetId="1"/>
      <sheetData sheetId="2" refreshError="1">
        <row r="1">
          <cell r="A1" t="str">
            <v>積算額：</v>
          </cell>
          <cell r="B1">
            <v>18567150</v>
          </cell>
          <cell r="C1" t="str">
            <v>工事分類　新営＝１　改修＝２</v>
          </cell>
          <cell r="D1" t="str">
            <v>負担金は含まないものとする。</v>
          </cell>
          <cell r="E1" t="str">
            <v>一般電気工事複数工事対応</v>
          </cell>
          <cell r="F1" t="str">
            <v>工事分類　新営＝１　改修＝２</v>
          </cell>
          <cell r="H1" t="str">
            <v>負担金は含まないものとする。</v>
          </cell>
          <cell r="J1" t="str">
            <v>一般電気工事複数工事対応</v>
          </cell>
          <cell r="L1" t="str">
            <v>H11.7.13版</v>
          </cell>
        </row>
        <row r="2">
          <cell r="A2" t="str">
            <v>工事件名：</v>
          </cell>
          <cell r="B2" t="str">
            <v xml:space="preserve">  賀茂公民館・老人いこいの家複合施設改築電気工事</v>
          </cell>
          <cell r="C2" t="str">
            <v>労務比率10％を越える工事＝１，10％以下の工事＝２</v>
          </cell>
          <cell r="F2" t="str">
            <v>労務比率10％を越える工事＝１，10％以下の工事＝２</v>
          </cell>
        </row>
        <row r="3">
          <cell r="B3" t="str">
            <v>項目名</v>
          </cell>
        </row>
        <row r="4">
          <cell r="B4" t="str">
            <v>工事分類　→</v>
          </cell>
          <cell r="C4">
            <v>1</v>
          </cell>
          <cell r="D4">
            <v>1</v>
          </cell>
          <cell r="E4">
            <v>2</v>
          </cell>
          <cell r="F4">
            <v>2</v>
          </cell>
          <cell r="G4">
            <v>2</v>
          </cell>
          <cell r="H4">
            <v>2</v>
          </cell>
          <cell r="I4">
            <v>1</v>
          </cell>
          <cell r="J4" t="str">
            <v>合計</v>
          </cell>
          <cell r="K4" t="str">
            <v>新営工事</v>
          </cell>
          <cell r="L4" t="str">
            <v>改修工事</v>
          </cell>
        </row>
        <row r="5">
          <cell r="B5" t="str">
            <v>労務比率　→</v>
          </cell>
          <cell r="C5">
            <v>1</v>
          </cell>
          <cell r="D5">
            <v>2</v>
          </cell>
          <cell r="E5">
            <v>1</v>
          </cell>
          <cell r="F5">
            <v>2</v>
          </cell>
          <cell r="G5">
            <v>1</v>
          </cell>
          <cell r="H5">
            <v>1</v>
          </cell>
          <cell r="I5">
            <v>1</v>
          </cell>
        </row>
        <row r="6">
          <cell r="B6" t="str">
            <v>一般工事</v>
          </cell>
          <cell r="C6">
            <v>12780520</v>
          </cell>
          <cell r="D6">
            <v>12780520</v>
          </cell>
          <cell r="J6">
            <v>12780520</v>
          </cell>
        </row>
        <row r="7">
          <cell r="A7" t="str">
            <v>直接工事費</v>
          </cell>
          <cell r="B7" t="str">
            <v>下請け工事(経費含)</v>
          </cell>
          <cell r="C7">
            <v>0</v>
          </cell>
          <cell r="J7">
            <v>0</v>
          </cell>
        </row>
        <row r="8">
          <cell r="B8" t="str">
            <v>発生材引き去り金</v>
          </cell>
          <cell r="C8">
            <v>0</v>
          </cell>
          <cell r="J8">
            <v>0</v>
          </cell>
        </row>
        <row r="9">
          <cell r="B9" t="str">
            <v>産廃処理費､耐圧試験費</v>
          </cell>
          <cell r="C9">
            <v>0</v>
          </cell>
          <cell r="J9">
            <v>0</v>
          </cell>
        </row>
        <row r="10">
          <cell r="B10" t="str">
            <v>リース料等</v>
          </cell>
          <cell r="C10">
            <v>0</v>
          </cell>
          <cell r="J10">
            <v>0</v>
          </cell>
        </row>
        <row r="11">
          <cell r="B11" t="str">
            <v>移動器具等</v>
          </cell>
          <cell r="C11">
            <v>0</v>
          </cell>
          <cell r="J11">
            <v>0</v>
          </cell>
        </row>
        <row r="12">
          <cell r="B12" t="str">
            <v>直接工事費</v>
          </cell>
          <cell r="C12">
            <v>12780520</v>
          </cell>
          <cell r="D12">
            <v>0</v>
          </cell>
          <cell r="E12">
            <v>0</v>
          </cell>
          <cell r="F12">
            <v>0</v>
          </cell>
          <cell r="G12">
            <v>0</v>
          </cell>
          <cell r="H12">
            <v>0</v>
          </cell>
          <cell r="I12">
            <v>0</v>
          </cell>
          <cell r="J12">
            <v>12780520</v>
          </cell>
        </row>
        <row r="13">
          <cell r="B13" t="str">
            <v>共通仮設費率</v>
          </cell>
          <cell r="C13">
            <v>3.8800000000000001E-2</v>
          </cell>
          <cell r="D13">
            <v>3.49E-2</v>
          </cell>
          <cell r="E13">
            <v>3.1600000000000003E-2</v>
          </cell>
          <cell r="F13">
            <v>2.8400000000000002E-2</v>
          </cell>
          <cell r="G13">
            <v>3.1600000000000003E-2</v>
          </cell>
          <cell r="H13">
            <v>3.1600000000000003E-2</v>
          </cell>
          <cell r="I13">
            <v>3.8800000000000001E-2</v>
          </cell>
          <cell r="J13">
            <v>3.8800000000000001E-2</v>
          </cell>
          <cell r="K13">
            <v>3.8800000000000001E-2</v>
          </cell>
          <cell r="L13">
            <v>3.1600000000000003E-2</v>
          </cell>
        </row>
        <row r="14">
          <cell r="B14" t="str">
            <v>一般工事</v>
          </cell>
          <cell r="C14">
            <v>495884</v>
          </cell>
          <cell r="D14">
            <v>0</v>
          </cell>
          <cell r="E14">
            <v>0</v>
          </cell>
          <cell r="F14">
            <v>0</v>
          </cell>
          <cell r="G14">
            <v>0</v>
          </cell>
          <cell r="H14">
            <v>0</v>
          </cell>
          <cell r="I14">
            <v>0</v>
          </cell>
          <cell r="J14">
            <v>495884</v>
          </cell>
          <cell r="K14" t="str">
            <v>労務比率10％以下</v>
          </cell>
        </row>
        <row r="15">
          <cell r="A15" t="str">
            <v>共通仮設費</v>
          </cell>
          <cell r="B15" t="str">
            <v>下請け工事</v>
          </cell>
          <cell r="C15">
            <v>0</v>
          </cell>
          <cell r="D15">
            <v>0</v>
          </cell>
          <cell r="E15">
            <v>0</v>
          </cell>
          <cell r="F15">
            <v>0</v>
          </cell>
          <cell r="G15">
            <v>0</v>
          </cell>
          <cell r="H15">
            <v>0</v>
          </cell>
          <cell r="I15">
            <v>0</v>
          </cell>
          <cell r="J15">
            <v>0</v>
          </cell>
          <cell r="K15">
            <v>3.49E-2</v>
          </cell>
          <cell r="L15">
            <v>2.8400000000000002E-2</v>
          </cell>
        </row>
        <row r="16">
          <cell r="B16" t="str">
            <v>産廃処理費､耐圧試験費</v>
          </cell>
          <cell r="C16">
            <v>0</v>
          </cell>
          <cell r="D16">
            <v>0</v>
          </cell>
          <cell r="E16">
            <v>0</v>
          </cell>
          <cell r="F16">
            <v>0</v>
          </cell>
          <cell r="G16">
            <v>0</v>
          </cell>
          <cell r="H16">
            <v>0</v>
          </cell>
          <cell r="I16">
            <v>0</v>
          </cell>
          <cell r="J16">
            <v>0</v>
          </cell>
        </row>
        <row r="17">
          <cell r="B17" t="str">
            <v>リース料等</v>
          </cell>
          <cell r="C17">
            <v>0</v>
          </cell>
          <cell r="D17">
            <v>0</v>
          </cell>
          <cell r="E17">
            <v>0</v>
          </cell>
          <cell r="F17">
            <v>0</v>
          </cell>
          <cell r="G17">
            <v>0</v>
          </cell>
          <cell r="H17">
            <v>0</v>
          </cell>
          <cell r="I17">
            <v>0</v>
          </cell>
          <cell r="J17">
            <v>0</v>
          </cell>
        </row>
        <row r="18">
          <cell r="B18" t="str">
            <v>移動器具等</v>
          </cell>
          <cell r="C18">
            <v>0</v>
          </cell>
          <cell r="D18">
            <v>0</v>
          </cell>
          <cell r="E18">
            <v>0</v>
          </cell>
          <cell r="F18">
            <v>0</v>
          </cell>
          <cell r="G18">
            <v>0</v>
          </cell>
          <cell r="H18">
            <v>0</v>
          </cell>
          <cell r="I18">
            <v>0</v>
          </cell>
          <cell r="J18">
            <v>0</v>
          </cell>
        </row>
        <row r="19">
          <cell r="B19" t="str">
            <v>受電料金</v>
          </cell>
          <cell r="C19">
            <v>0</v>
          </cell>
          <cell r="J19">
            <v>0</v>
          </cell>
        </row>
        <row r="20">
          <cell r="B20" t="str">
            <v>その他積上共通費</v>
          </cell>
          <cell r="C20">
            <v>0</v>
          </cell>
          <cell r="J20">
            <v>0</v>
          </cell>
        </row>
        <row r="21">
          <cell r="B21" t="str">
            <v>イメージアップ</v>
          </cell>
          <cell r="C21">
            <v>0</v>
          </cell>
          <cell r="J21">
            <v>0</v>
          </cell>
        </row>
        <row r="22">
          <cell r="B22" t="str">
            <v>合計</v>
          </cell>
          <cell r="C22">
            <v>495884</v>
          </cell>
          <cell r="D22">
            <v>0</v>
          </cell>
          <cell r="E22">
            <v>0</v>
          </cell>
          <cell r="F22">
            <v>0</v>
          </cell>
          <cell r="G22">
            <v>0</v>
          </cell>
          <cell r="H22">
            <v>0</v>
          </cell>
          <cell r="I22">
            <v>0</v>
          </cell>
          <cell r="J22">
            <v>495884</v>
          </cell>
        </row>
        <row r="23">
          <cell r="B23" t="str">
            <v>一般工事</v>
          </cell>
          <cell r="C23">
            <v>13276404</v>
          </cell>
          <cell r="D23">
            <v>0</v>
          </cell>
          <cell r="E23">
            <v>0</v>
          </cell>
          <cell r="F23">
            <v>0</v>
          </cell>
          <cell r="G23">
            <v>0</v>
          </cell>
          <cell r="H23">
            <v>0</v>
          </cell>
          <cell r="I23">
            <v>0</v>
          </cell>
          <cell r="J23">
            <v>13276404</v>
          </cell>
        </row>
        <row r="24">
          <cell r="A24" t="str">
            <v>純工事費</v>
          </cell>
          <cell r="B24" t="str">
            <v>主要支給品評価額</v>
          </cell>
          <cell r="C24">
            <v>0</v>
          </cell>
          <cell r="J24">
            <v>0</v>
          </cell>
        </row>
        <row r="25">
          <cell r="B25" t="str">
            <v>下請け工事</v>
          </cell>
          <cell r="C25">
            <v>0</v>
          </cell>
          <cell r="D25">
            <v>0</v>
          </cell>
          <cell r="E25">
            <v>0</v>
          </cell>
          <cell r="F25">
            <v>0</v>
          </cell>
          <cell r="G25">
            <v>0</v>
          </cell>
          <cell r="H25">
            <v>0</v>
          </cell>
          <cell r="I25">
            <v>0</v>
          </cell>
          <cell r="J25">
            <v>0</v>
          </cell>
        </row>
        <row r="26">
          <cell r="B26" t="str">
            <v>その他支給品評価額</v>
          </cell>
          <cell r="C26">
            <v>0</v>
          </cell>
          <cell r="J26">
            <v>0</v>
          </cell>
        </row>
        <row r="27">
          <cell r="B27" t="str">
            <v>産廃処理費､耐圧試験費</v>
          </cell>
          <cell r="C27">
            <v>0</v>
          </cell>
          <cell r="D27">
            <v>0</v>
          </cell>
          <cell r="E27">
            <v>0</v>
          </cell>
          <cell r="F27">
            <v>0</v>
          </cell>
          <cell r="G27">
            <v>0</v>
          </cell>
          <cell r="H27">
            <v>0</v>
          </cell>
          <cell r="I27">
            <v>0</v>
          </cell>
          <cell r="J27">
            <v>0</v>
          </cell>
        </row>
        <row r="28">
          <cell r="B28" t="str">
            <v>リース料等</v>
          </cell>
          <cell r="C28">
            <v>0</v>
          </cell>
          <cell r="D28">
            <v>0</v>
          </cell>
          <cell r="E28">
            <v>0</v>
          </cell>
          <cell r="F28">
            <v>0</v>
          </cell>
          <cell r="G28">
            <v>0</v>
          </cell>
          <cell r="H28">
            <v>0</v>
          </cell>
          <cell r="I28">
            <v>0</v>
          </cell>
          <cell r="J28">
            <v>0</v>
          </cell>
        </row>
        <row r="29">
          <cell r="B29" t="str">
            <v>移動器具等</v>
          </cell>
          <cell r="C29">
            <v>0</v>
          </cell>
          <cell r="D29">
            <v>0</v>
          </cell>
          <cell r="E29">
            <v>0</v>
          </cell>
          <cell r="F29">
            <v>0</v>
          </cell>
          <cell r="G29">
            <v>0</v>
          </cell>
          <cell r="H29">
            <v>0</v>
          </cell>
          <cell r="I29">
            <v>0</v>
          </cell>
          <cell r="J29">
            <v>0</v>
          </cell>
        </row>
        <row r="30">
          <cell r="B30" t="str">
            <v>受電料金</v>
          </cell>
          <cell r="C30">
            <v>0</v>
          </cell>
          <cell r="D30">
            <v>0</v>
          </cell>
          <cell r="E30">
            <v>0</v>
          </cell>
          <cell r="F30">
            <v>0</v>
          </cell>
          <cell r="G30">
            <v>0</v>
          </cell>
          <cell r="H30">
            <v>0</v>
          </cell>
          <cell r="I30">
            <v>0</v>
          </cell>
          <cell r="J30">
            <v>0</v>
          </cell>
        </row>
        <row r="31">
          <cell r="B31" t="str">
            <v>その他積上共通費</v>
          </cell>
          <cell r="C31">
            <v>0</v>
          </cell>
          <cell r="D31">
            <v>0</v>
          </cell>
          <cell r="E31">
            <v>0</v>
          </cell>
          <cell r="F31">
            <v>0</v>
          </cell>
          <cell r="G31">
            <v>0</v>
          </cell>
          <cell r="H31">
            <v>0</v>
          </cell>
          <cell r="I31">
            <v>0</v>
          </cell>
          <cell r="J31">
            <v>0</v>
          </cell>
        </row>
        <row r="32">
          <cell r="B32" t="str">
            <v>イメージアップ</v>
          </cell>
          <cell r="C32">
            <v>0</v>
          </cell>
          <cell r="D32">
            <v>0</v>
          </cell>
          <cell r="E32">
            <v>0</v>
          </cell>
          <cell r="F32">
            <v>0</v>
          </cell>
          <cell r="G32">
            <v>0</v>
          </cell>
          <cell r="H32">
            <v>0</v>
          </cell>
          <cell r="I32">
            <v>0</v>
          </cell>
          <cell r="J32">
            <v>0</v>
          </cell>
        </row>
        <row r="33">
          <cell r="B33" t="str">
            <v>経費対象純工事費</v>
          </cell>
          <cell r="C33">
            <v>13276404</v>
          </cell>
          <cell r="D33">
            <v>0</v>
          </cell>
          <cell r="E33">
            <v>0</v>
          </cell>
          <cell r="F33">
            <v>0</v>
          </cell>
          <cell r="G33">
            <v>0</v>
          </cell>
          <cell r="H33">
            <v>0</v>
          </cell>
          <cell r="I33">
            <v>0</v>
          </cell>
          <cell r="J33">
            <v>13276404</v>
          </cell>
        </row>
        <row r="34">
          <cell r="B34" t="str">
            <v>現場経費率</v>
          </cell>
          <cell r="C34">
            <v>0.17120000000000002</v>
          </cell>
          <cell r="D34">
            <v>0.13700000000000001</v>
          </cell>
          <cell r="E34">
            <v>0.14699999999999999</v>
          </cell>
          <cell r="F34">
            <v>0.1176</v>
          </cell>
          <cell r="G34">
            <v>0.14699999999999999</v>
          </cell>
          <cell r="H34">
            <v>0.14699999999999999</v>
          </cell>
          <cell r="I34">
            <v>0.17120000000000002</v>
          </cell>
          <cell r="J34">
            <v>0.17120000000000002</v>
          </cell>
          <cell r="K34">
            <v>0.17120000000000002</v>
          </cell>
          <cell r="L34">
            <v>0.14699999999999999</v>
          </cell>
        </row>
        <row r="35">
          <cell r="B35" t="str">
            <v>一般工事</v>
          </cell>
          <cell r="C35">
            <v>2272920</v>
          </cell>
          <cell r="D35">
            <v>0</v>
          </cell>
          <cell r="E35">
            <v>0</v>
          </cell>
          <cell r="F35">
            <v>0</v>
          </cell>
          <cell r="G35">
            <v>0</v>
          </cell>
          <cell r="H35">
            <v>0</v>
          </cell>
          <cell r="I35">
            <v>0</v>
          </cell>
          <cell r="J35">
            <v>2272920</v>
          </cell>
          <cell r="K35" t="str">
            <v>労務比率10％以下</v>
          </cell>
        </row>
        <row r="36">
          <cell r="B36" t="str">
            <v>下請け工事</v>
          </cell>
          <cell r="C36">
            <v>0</v>
          </cell>
          <cell r="D36">
            <v>0</v>
          </cell>
          <cell r="E36">
            <v>0</v>
          </cell>
          <cell r="F36">
            <v>0</v>
          </cell>
          <cell r="G36">
            <v>0</v>
          </cell>
          <cell r="H36">
            <v>0</v>
          </cell>
          <cell r="I36">
            <v>0</v>
          </cell>
          <cell r="J36">
            <v>0</v>
          </cell>
          <cell r="K36">
            <v>0.13700000000000001</v>
          </cell>
          <cell r="L36">
            <v>0.1176</v>
          </cell>
        </row>
        <row r="37">
          <cell r="A37" t="str">
            <v>現場経費</v>
          </cell>
          <cell r="B37" t="str">
            <v>産廃処理費､耐圧試験費</v>
          </cell>
          <cell r="C37">
            <v>0</v>
          </cell>
          <cell r="D37">
            <v>0</v>
          </cell>
          <cell r="E37">
            <v>0</v>
          </cell>
          <cell r="F37">
            <v>0</v>
          </cell>
          <cell r="G37">
            <v>0</v>
          </cell>
          <cell r="H37">
            <v>0</v>
          </cell>
          <cell r="I37">
            <v>0</v>
          </cell>
          <cell r="J37">
            <v>0</v>
          </cell>
        </row>
        <row r="38">
          <cell r="B38" t="str">
            <v>リース料等</v>
          </cell>
          <cell r="C38">
            <v>0</v>
          </cell>
          <cell r="D38">
            <v>0</v>
          </cell>
          <cell r="E38">
            <v>0</v>
          </cell>
          <cell r="F38">
            <v>0</v>
          </cell>
          <cell r="G38">
            <v>0</v>
          </cell>
          <cell r="H38">
            <v>0</v>
          </cell>
          <cell r="I38">
            <v>0</v>
          </cell>
          <cell r="J38">
            <v>0</v>
          </cell>
        </row>
        <row r="39">
          <cell r="B39" t="str">
            <v>移動器具等</v>
          </cell>
          <cell r="C39">
            <v>0</v>
          </cell>
          <cell r="D39">
            <v>0</v>
          </cell>
          <cell r="E39">
            <v>0</v>
          </cell>
          <cell r="F39">
            <v>0</v>
          </cell>
          <cell r="G39">
            <v>0</v>
          </cell>
          <cell r="H39">
            <v>0</v>
          </cell>
          <cell r="I39">
            <v>0</v>
          </cell>
          <cell r="J39">
            <v>0</v>
          </cell>
        </row>
        <row r="40">
          <cell r="B40" t="str">
            <v>受電料金</v>
          </cell>
          <cell r="C40">
            <v>0</v>
          </cell>
          <cell r="D40">
            <v>0</v>
          </cell>
          <cell r="E40">
            <v>0</v>
          </cell>
          <cell r="F40">
            <v>0</v>
          </cell>
          <cell r="G40">
            <v>0</v>
          </cell>
          <cell r="H40">
            <v>0</v>
          </cell>
          <cell r="I40">
            <v>0</v>
          </cell>
          <cell r="J40">
            <v>0</v>
          </cell>
        </row>
        <row r="41">
          <cell r="B41" t="str">
            <v>その他積上共通費</v>
          </cell>
          <cell r="C41">
            <v>425040</v>
          </cell>
          <cell r="D41">
            <v>0</v>
          </cell>
          <cell r="E41">
            <v>0</v>
          </cell>
          <cell r="F41">
            <v>0</v>
          </cell>
          <cell r="G41">
            <v>0</v>
          </cell>
          <cell r="H41">
            <v>0</v>
          </cell>
          <cell r="I41">
            <v>0</v>
          </cell>
          <cell r="J41">
            <v>425040</v>
          </cell>
        </row>
        <row r="42">
          <cell r="B42" t="str">
            <v>イメージアップ</v>
          </cell>
          <cell r="C42">
            <v>0</v>
          </cell>
          <cell r="J42">
            <v>0</v>
          </cell>
        </row>
        <row r="43">
          <cell r="B43" t="str">
            <v>交通整理員等</v>
          </cell>
          <cell r="C43">
            <v>0</v>
          </cell>
          <cell r="J43">
            <v>0</v>
          </cell>
        </row>
        <row r="44">
          <cell r="B44" t="str">
            <v>合計</v>
          </cell>
          <cell r="C44">
            <v>2697960</v>
          </cell>
          <cell r="D44">
            <v>0</v>
          </cell>
          <cell r="E44">
            <v>0</v>
          </cell>
          <cell r="F44">
            <v>0</v>
          </cell>
          <cell r="G44">
            <v>0</v>
          </cell>
          <cell r="H44">
            <v>0</v>
          </cell>
          <cell r="I44">
            <v>0</v>
          </cell>
          <cell r="J44">
            <v>2697960</v>
          </cell>
        </row>
        <row r="45">
          <cell r="B45" t="str">
            <v>工事原価</v>
          </cell>
          <cell r="C45">
            <v>15974364</v>
          </cell>
          <cell r="D45">
            <v>0</v>
          </cell>
          <cell r="E45">
            <v>0</v>
          </cell>
          <cell r="F45">
            <v>0</v>
          </cell>
          <cell r="G45">
            <v>0</v>
          </cell>
          <cell r="H45">
            <v>0</v>
          </cell>
          <cell r="I45">
            <v>0</v>
          </cell>
          <cell r="J45">
            <v>15974364</v>
          </cell>
        </row>
        <row r="46">
          <cell r="B46" t="str">
            <v>一般管理費率</v>
          </cell>
          <cell r="C46">
            <v>0.107</v>
          </cell>
          <cell r="D46" t="str">
            <v/>
          </cell>
          <cell r="E46" t="str">
            <v/>
          </cell>
          <cell r="F46" t="str">
            <v/>
          </cell>
          <cell r="G46" t="str">
            <v/>
          </cell>
          <cell r="H46" t="str">
            <v/>
          </cell>
          <cell r="I46" t="str">
            <v/>
          </cell>
          <cell r="J46">
            <v>0.107</v>
          </cell>
          <cell r="K46" t="str">
            <v>想定管理費率</v>
          </cell>
          <cell r="L46">
            <v>0.1066</v>
          </cell>
        </row>
        <row r="47">
          <cell r="B47" t="str">
            <v>一般管理費等</v>
          </cell>
          <cell r="C47">
            <v>1708636</v>
          </cell>
          <cell r="D47" t="str">
            <v/>
          </cell>
          <cell r="E47" t="str">
            <v/>
          </cell>
          <cell r="F47" t="str">
            <v/>
          </cell>
          <cell r="G47" t="str">
            <v/>
          </cell>
          <cell r="H47" t="str">
            <v/>
          </cell>
          <cell r="I47" t="str">
            <v/>
          </cell>
          <cell r="J47">
            <v>1708636</v>
          </cell>
          <cell r="K47" t="str">
            <v>想定一般管理費</v>
          </cell>
          <cell r="L47">
            <v>1702867.2024000001</v>
          </cell>
        </row>
        <row r="48">
          <cell r="B48" t="str">
            <v>工事価格</v>
          </cell>
          <cell r="C48">
            <v>17683000</v>
          </cell>
          <cell r="D48" t="str">
            <v/>
          </cell>
          <cell r="E48" t="str">
            <v/>
          </cell>
          <cell r="F48" t="str">
            <v/>
          </cell>
          <cell r="G48" t="str">
            <v/>
          </cell>
          <cell r="H48" t="str">
            <v/>
          </cell>
          <cell r="I48" t="str">
            <v/>
          </cell>
          <cell r="J48">
            <v>17683000</v>
          </cell>
          <cell r="K48" t="str">
            <v>想定工事価格</v>
          </cell>
          <cell r="L48">
            <v>17677000</v>
          </cell>
        </row>
        <row r="49">
          <cell r="B49" t="str">
            <v>消費税相当額</v>
          </cell>
          <cell r="C49">
            <v>884150</v>
          </cell>
          <cell r="D49" t="str">
            <v/>
          </cell>
          <cell r="E49" t="str">
            <v/>
          </cell>
          <cell r="F49" t="str">
            <v/>
          </cell>
          <cell r="G49" t="str">
            <v/>
          </cell>
          <cell r="H49" t="str">
            <v/>
          </cell>
          <cell r="I49" t="str">
            <v/>
          </cell>
          <cell r="J49">
            <v>884150</v>
          </cell>
          <cell r="K49" t="str">
            <v>消費税相当額</v>
          </cell>
          <cell r="L49">
            <v>883850</v>
          </cell>
        </row>
        <row r="50">
          <cell r="B50" t="str">
            <v>積算額</v>
          </cell>
          <cell r="C50">
            <v>18567150</v>
          </cell>
          <cell r="D50" t="str">
            <v/>
          </cell>
          <cell r="E50" t="str">
            <v/>
          </cell>
          <cell r="F50" t="str">
            <v/>
          </cell>
          <cell r="G50" t="str">
            <v/>
          </cell>
          <cell r="H50" t="str">
            <v/>
          </cell>
          <cell r="I50" t="str">
            <v/>
          </cell>
          <cell r="J50">
            <v>18567150</v>
          </cell>
          <cell r="K50" t="str">
            <v>想定積算額</v>
          </cell>
          <cell r="L50">
            <v>18560850</v>
          </cell>
        </row>
        <row r="51">
          <cell r="B51" t="str">
            <v>仮一般管理費</v>
          </cell>
          <cell r="C51">
            <v>1709256</v>
          </cell>
          <cell r="D51" t="str">
            <v/>
          </cell>
          <cell r="E51" t="str">
            <v/>
          </cell>
          <cell r="F51" t="str">
            <v/>
          </cell>
          <cell r="G51" t="str">
            <v/>
          </cell>
          <cell r="H51" t="str">
            <v/>
          </cell>
          <cell r="I51" t="str">
            <v/>
          </cell>
          <cell r="J51">
            <v>1709256</v>
          </cell>
        </row>
        <row r="52">
          <cell r="B52" t="str">
            <v>仮工事価格</v>
          </cell>
          <cell r="C52">
            <v>17683620</v>
          </cell>
          <cell r="D52" t="str">
            <v/>
          </cell>
          <cell r="E52" t="str">
            <v/>
          </cell>
          <cell r="F52" t="str">
            <v/>
          </cell>
          <cell r="G52" t="str">
            <v/>
          </cell>
          <cell r="H52" t="str">
            <v/>
          </cell>
          <cell r="I52" t="str">
            <v/>
          </cell>
          <cell r="J52">
            <v>17683620</v>
          </cell>
        </row>
        <row r="53">
          <cell r="B53" t="str">
            <v>端数調整額</v>
          </cell>
          <cell r="C53">
            <v>620</v>
          </cell>
          <cell r="D53" t="str">
            <v/>
          </cell>
          <cell r="E53" t="str">
            <v/>
          </cell>
          <cell r="F53" t="str">
            <v/>
          </cell>
          <cell r="G53" t="str">
            <v/>
          </cell>
          <cell r="H53" t="str">
            <v/>
          </cell>
          <cell r="I53" t="str">
            <v/>
          </cell>
          <cell r="J53">
            <v>620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sheetName val="改修工事経費率"/>
      <sheetName val="工事経費明細書"/>
      <sheetName val="表紙"/>
      <sheetName val="種目別内訳書"/>
      <sheetName val="科目別内訳書"/>
      <sheetName val="内訳明細書"/>
      <sheetName val="別紙明細書"/>
      <sheetName val="代価表"/>
      <sheetName val="複合単価表"/>
      <sheetName val="複単(冷媒管)"/>
      <sheetName val="見積比較表"/>
      <sheetName val="改修工事"/>
      <sheetName val="細目別内訳書（16棟）"/>
      <sheetName val="別紙明細書（16棟）"/>
      <sheetName val="細目別内訳書（職員便所）"/>
      <sheetName val="別紙明細書（職員便所）"/>
      <sheetName val="細目別内訳書（給食棟）"/>
      <sheetName val="変更経費率"/>
      <sheetName val="経費率"/>
      <sheetName val="細目別内訳書（19棟）"/>
      <sheetName val="別紙明細書（19棟）"/>
      <sheetName val="科目別内訳書（15-B)"/>
      <sheetName val="細目別内訳書（15棟－B便所）"/>
      <sheetName val="別紙明細書（15棟－B便所）"/>
      <sheetName val="sheet"/>
      <sheetName val="代価（保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諸経費"/>
    </sheetNames>
    <definedNames>
      <definedName name="マクロ終了"/>
    </definedNames>
    <sheetDataSet>
      <sheetData sheetId="0"/>
      <sheetData sheetId="1" refreshError="1"/>
      <sheetData sheetId="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data"/>
      <sheetName val="目次"/>
    </sheetNames>
    <definedNames>
      <definedName name="マクロ終了"/>
    </definedNames>
    <sheetDataSet>
      <sheetData sheetId="0"/>
      <sheetData sheetId="1" refreshError="1"/>
      <sheetData sheetId="2" refreshError="1"/>
      <sheetData sheetId="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最低基準価格 "/>
      <sheetName val="直接工分"/>
      <sheetName val="共通費"/>
      <sheetName val="共通費2"/>
      <sheetName val="土経"/>
      <sheetName val="設定"/>
      <sheetName val="表紙"/>
      <sheetName val="種目"/>
      <sheetName val="科目"/>
      <sheetName val="科目 (2)"/>
      <sheetName val="細目"/>
      <sheetName val="別紙"/>
      <sheetName val="撤去"/>
      <sheetName val="積単"/>
      <sheetName val="照明45"/>
      <sheetName val="照明45 (2)"/>
      <sheetName val="盤60"/>
      <sheetName val="盤類複単"/>
      <sheetName val="検針60"/>
      <sheetName val="換気扇60"/>
      <sheetName val="メータ60"/>
      <sheetName val="警報45"/>
      <sheetName val="区画60"/>
      <sheetName val="ケーブル.60"/>
      <sheetName val="カメラ45"/>
      <sheetName val="制御盤"/>
      <sheetName val="PB"/>
      <sheetName val="PB (埋込)"/>
      <sheetName val="盤 (撤去用)"/>
      <sheetName val="撤去 (3)"/>
      <sheetName val="搬入"/>
      <sheetName val="土工"/>
      <sheetName val="土内"/>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０"/>
      <sheetName val="表紙"/>
      <sheetName val="Ⅳ科目内訳"/>
      <sheetName val="Ⅳ細目内訳 "/>
      <sheetName val="見積比較表（空調）"/>
      <sheetName val="別紙明細"/>
      <sheetName val="数量拾いシート"/>
      <sheetName val="空調据付"/>
      <sheetName val="換気据付"/>
      <sheetName val="歩掛ﾃﾞｰﾀ"/>
      <sheetName val="ﾋﾞﾙ陰TV"/>
      <sheetName val="回復された外部リンク54"/>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０"/>
      <sheetName val="表紙"/>
      <sheetName val="Ⅳ科目内訳"/>
      <sheetName val="Ⅳ細目内訳 "/>
      <sheetName val="見積比較表（空調）"/>
      <sheetName val="別紙明細"/>
      <sheetName val="数量拾いシート"/>
      <sheetName val="空調据付"/>
      <sheetName val="換気据付"/>
      <sheetName val="歩掛ﾃﾞｰﾀ"/>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集"/>
      <sheetName val="単価集２"/>
      <sheetName val="塗装"/>
      <sheetName val="塗装２"/>
      <sheetName val="流し台"/>
      <sheetName val="ガラリ"/>
      <sheetName val="百華苑増築工事1"/>
      <sheetName val="電気"/>
      <sheetName val="桝"/>
      <sheetName val="改換･吸込口金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集"/>
      <sheetName val="単価集２"/>
      <sheetName val="塗装"/>
      <sheetName val="塗装２"/>
      <sheetName val="流し台"/>
      <sheetName val="ガラリ"/>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ﾋﾞﾙ陰TV"/>
    </sheetNames>
    <definedNames>
      <definedName name="AB印刷"/>
    </defined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ﾋﾞﾙ陰TV"/>
      <sheetName val="回復された外部リンク57"/>
      <sheetName val="laroux"/>
      <sheetName val="工事件名"/>
      <sheetName val="表紙"/>
      <sheetName val="種目"/>
      <sheetName val="科目"/>
      <sheetName val="中科目"/>
      <sheetName val="細目"/>
      <sheetName val="印刷"/>
      <sheetName val="共通費"/>
      <sheetName val="最低基準"/>
      <sheetName val="別紙明細"/>
      <sheetName val="空調機器据付"/>
      <sheetName val="換気機器据付"/>
      <sheetName val="制御据付"/>
      <sheetName val="衛生器具据付"/>
      <sheetName val="給水据付"/>
      <sheetName val="給湯据付"/>
      <sheetName val="消火据付"/>
      <sheetName val="屋外給水据付"/>
      <sheetName val="空調取付"/>
      <sheetName val="換気取付"/>
      <sheetName val="空調撤去"/>
      <sheetName val="衛生撤去"/>
      <sheetName val="屋外撤去"/>
    </sheetNames>
    <definedNames>
      <definedName name="AB印刷"/>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代価"/>
      <sheetName val="複合器具"/>
      <sheetName val="桝類"/>
      <sheetName val="複合配管"/>
      <sheetName val="数量計算B(2)"/>
      <sheetName val="数量計算（甲）"/>
      <sheetName val="仕訳"/>
      <sheetName val="内訳"/>
      <sheetName val="数量"/>
      <sheetName val="ハツリ"/>
      <sheetName val="1山村"/>
      <sheetName val="試作集"/>
      <sheetName val="桝配管データ"/>
      <sheetName val="回復された外部リンク5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代価"/>
      <sheetName val="複合器具"/>
      <sheetName val="桝類"/>
      <sheetName val="複合配管"/>
      <sheetName val="数量計算B(2)"/>
      <sheetName val="数量計算（甲）"/>
      <sheetName val="仕訳"/>
      <sheetName val="内訳"/>
      <sheetName val="数量"/>
      <sheetName val="ハツリ"/>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百華苑増築工事1"/>
      <sheetName val="電気"/>
      <sheetName val="桝"/>
      <sheetName val="改換･吸込口金額"/>
      <sheetName val="表紙"/>
      <sheetName val="総括"/>
      <sheetName val="Ⅱ共仮積上"/>
      <sheetName val="C機械科目"/>
      <sheetName val="機械内訳"/>
      <sheetName val="別紙明細"/>
      <sheetName val="代価表"/>
      <sheetName val="見積比較"/>
      <sheetName val="複合単価（見積比較）"/>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百華苑増築工事1"/>
      <sheetName val="電気"/>
      <sheetName val="桝"/>
      <sheetName val="改換･吸込口金額"/>
    </sheetNames>
    <sheetDataSet>
      <sheetData sheetId="0" refreshError="1"/>
      <sheetData sheetId="1" refreshError="1"/>
      <sheetData sheetId="2" refreshError="1"/>
      <sheetData sheetId="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工事件名"/>
      <sheetName val="表紙"/>
      <sheetName val="種目"/>
      <sheetName val="科目"/>
      <sheetName val="中科目"/>
      <sheetName val="細目"/>
      <sheetName val="印刷"/>
      <sheetName val="共通費"/>
      <sheetName val="最低基準"/>
      <sheetName val="別紙明細"/>
      <sheetName val="空調機器据付"/>
      <sheetName val="換気機器据付"/>
      <sheetName val="制御据付"/>
      <sheetName val="衛生器具据付"/>
      <sheetName val="給水据付"/>
      <sheetName val="給湯据付"/>
      <sheetName val="消火据付"/>
      <sheetName val="屋外給水据付"/>
      <sheetName val="空調取付"/>
      <sheetName val="換気取付"/>
      <sheetName val="空調撤去"/>
      <sheetName val="衛生撤去"/>
      <sheetName val="屋外撤去"/>
      <sheetName val="0000"/>
      <sheetName val=" (全体用)"/>
      <sheetName val="工事明細書 (6A)"/>
      <sheetName val="6A建"/>
      <sheetName val="6A外"/>
      <sheetName val="工事明細書 (6B)"/>
      <sheetName val="6B建"/>
      <sheetName val="ポ"/>
      <sheetName val="6B外"/>
      <sheetName val="工事明細書 (7)"/>
      <sheetName val="7建"/>
      <sheetName val="電"/>
      <sheetName val="7外"/>
      <sheetName val="金抜"/>
      <sheetName val="単価"/>
      <sheetName val="別紙6A"/>
      <sheetName val="別紙6B"/>
      <sheetName val="別紙7"/>
      <sheetName val="別紙(外)"/>
      <sheetName val="共通仮設"/>
      <sheetName val="型枠単価表"/>
      <sheetName val="表紙（6A）"/>
      <sheetName val="表紙（6B）"/>
      <sheetName val="表紙（7）"/>
      <sheetName val="入力シート"/>
      <sheetName val="仕様書・表紙"/>
      <sheetName val="表紙（決済覧）"/>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329">
          <cell r="F329">
            <v>2531200</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工事件名"/>
      <sheetName val="表紙"/>
      <sheetName val="種目"/>
      <sheetName val="科目"/>
      <sheetName val="中科目"/>
      <sheetName val="細目"/>
      <sheetName val="印刷"/>
      <sheetName val="共通費"/>
      <sheetName val="最低基準"/>
      <sheetName val="別紙明細"/>
      <sheetName val="空調機器据付"/>
      <sheetName val="換気機器据付"/>
      <sheetName val="制御据付"/>
      <sheetName val="衛生器具据付"/>
      <sheetName val="給水据付"/>
      <sheetName val="給湯据付"/>
      <sheetName val="消火据付"/>
      <sheetName val="屋外給水据付"/>
      <sheetName val="空調取付"/>
      <sheetName val="換気取付"/>
      <sheetName val="空調撤去"/>
      <sheetName val="衛生撤去"/>
      <sheetName val="屋外撤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桝配管データ"/>
    </sheetNames>
    <definedNames>
      <definedName name="マクロ終了"/>
    </definedNames>
    <sheetDataSet>
      <sheetData sheetId="0"/>
      <sheetData sheetId="1" refreshError="1"/>
      <sheetData sheetId="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総括"/>
      <sheetName val="Ⅱ共仮積上"/>
      <sheetName val="C機械科目"/>
      <sheetName val="機械内訳"/>
      <sheetName val="別紙明細"/>
      <sheetName val="代価表"/>
      <sheetName val="見積比較"/>
      <sheetName val="複合単価（見積比較）"/>
      <sheetName val="ｺﾝｸﾘｰﾄ"/>
      <sheetName val="発生土"/>
      <sheetName val="単価"/>
      <sheetName val="労務資材単価"/>
      <sheetName val="ガラリ"/>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総括"/>
      <sheetName val="Ⅱ共仮積上"/>
      <sheetName val="C機械科目"/>
      <sheetName val="機械内訳"/>
      <sheetName val="別紙明細"/>
      <sheetName val="代価表"/>
      <sheetName val="見積比較"/>
      <sheetName val="複合単価（見積比較）"/>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 (全体用)"/>
      <sheetName val="工事明細書 (6A)"/>
      <sheetName val="6A建"/>
      <sheetName val="6A外"/>
      <sheetName val="工事明細書 (6B)"/>
      <sheetName val="6B建"/>
      <sheetName val="ポ"/>
      <sheetName val="6B外"/>
      <sheetName val="工事明細書 (7)"/>
      <sheetName val="7建"/>
      <sheetName val="電"/>
      <sheetName val="7外"/>
      <sheetName val="金抜"/>
      <sheetName val="単価"/>
      <sheetName val="別紙6A"/>
      <sheetName val="別紙6B"/>
      <sheetName val="別紙7"/>
      <sheetName val="別紙(外)"/>
      <sheetName val="共通仮設"/>
      <sheetName val="型枠単価表"/>
      <sheetName val="表紙（6A）"/>
      <sheetName val="表紙（6B）"/>
      <sheetName val="表紙（7）"/>
      <sheetName val="入力シート"/>
      <sheetName val="仕様書・表紙"/>
      <sheetName val="表紙（決済覧）"/>
      <sheetName val="Sheet3"/>
    </sheetNames>
    <sheetDataSet>
      <sheetData sheetId="0" refreshError="1"/>
      <sheetData sheetId="1" refreshError="1"/>
      <sheetData sheetId="2" refreshError="1"/>
      <sheetData sheetId="3" refreshError="1"/>
      <sheetData sheetId="4" refreshError="1"/>
      <sheetData sheetId="5" refreshError="1"/>
      <sheetData sheetId="6">
        <row r="329">
          <cell r="F329">
            <v>2531200</v>
          </cell>
        </row>
        <row r="857">
          <cell r="F857">
            <v>3987204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 (全体用)"/>
      <sheetName val="工事明細書 (6A)"/>
      <sheetName val="6A建"/>
      <sheetName val="6A外"/>
      <sheetName val="工事明細書 (6B)"/>
      <sheetName val="6B建"/>
      <sheetName val="ポ"/>
      <sheetName val="6B外"/>
      <sheetName val="工事明細書 (7)"/>
      <sheetName val="7建"/>
      <sheetName val="電"/>
      <sheetName val="7外"/>
      <sheetName val="金抜"/>
      <sheetName val="単価"/>
      <sheetName val="別紙6A"/>
      <sheetName val="別紙6B"/>
      <sheetName val="別紙7"/>
      <sheetName val="別紙(外)"/>
      <sheetName val="共通仮設"/>
      <sheetName val="型枠単価表"/>
      <sheetName val="表紙（6A）"/>
      <sheetName val="表紙（6B）"/>
      <sheetName val="表紙（7）"/>
      <sheetName val="入力シート"/>
      <sheetName val="仕様書・表紙"/>
      <sheetName val="表紙（決済覧）"/>
      <sheetName val="Sheet3"/>
    </sheetNames>
    <sheetDataSet>
      <sheetData sheetId="0" refreshError="1"/>
      <sheetData sheetId="1" refreshError="1"/>
      <sheetData sheetId="2" refreshError="1"/>
      <sheetData sheetId="3" refreshError="1"/>
      <sheetData sheetId="4" refreshError="1"/>
      <sheetData sheetId="5" refreshError="1"/>
      <sheetData sheetId="6">
        <row r="329">
          <cell r="F329">
            <v>2531200</v>
          </cell>
        </row>
        <row r="857">
          <cell r="F857">
            <v>3987204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名称"/>
      <sheetName val="鋼管"/>
      <sheetName val="SUS"/>
      <sheetName val="CIP"/>
      <sheetName val="LP"/>
      <sheetName val="VP"/>
      <sheetName val="冷媒"/>
      <sheetName val="新設配管複合単価表"/>
      <sheetName val="撤去配管複合単価表"/>
      <sheetName val="別府配管複合単価表1"/>
      <sheetName val="代価表 "/>
      <sheetName val="桝配管データ"/>
    </sheetNames>
    <sheetDataSet>
      <sheetData sheetId="0" refreshError="1">
        <row r="4">
          <cell r="B4">
            <v>1</v>
          </cell>
          <cell r="C4" t="str">
            <v>SGP-PA</v>
          </cell>
          <cell r="D4" t="str">
            <v>水道用ポリエチレン粉体ライニング鋼管</v>
          </cell>
          <cell r="E4" t="str">
            <v>（給水・冷却水）ねじ接合（管端防食継手）</v>
          </cell>
        </row>
        <row r="5">
          <cell r="B5">
            <v>2</v>
          </cell>
          <cell r="C5" t="str">
            <v>SGP-PB</v>
          </cell>
          <cell r="D5" t="str">
            <v>水道用ポリエチレン粉体ライニング鋼管</v>
          </cell>
          <cell r="E5" t="str">
            <v>（給水・冷却水）ねじ接合（管端防食継手）</v>
          </cell>
        </row>
        <row r="6">
          <cell r="B6">
            <v>3</v>
          </cell>
          <cell r="C6" t="str">
            <v>SGP-PD</v>
          </cell>
          <cell r="D6" t="str">
            <v>水道用ポリエチレン粉体ライニング鋼管</v>
          </cell>
          <cell r="E6" t="str">
            <v>（給水・冷却水）ねじ接合（管端防食継手）</v>
          </cell>
        </row>
        <row r="7">
          <cell r="B7">
            <v>4</v>
          </cell>
          <cell r="C7" t="str">
            <v>SGP-FPA</v>
          </cell>
          <cell r="D7" t="str">
            <v>フランジ付きポリエチレン粉体ライニング鋼管</v>
          </cell>
          <cell r="E7" t="str">
            <v>（給水・冷却水）フランジ接合</v>
          </cell>
        </row>
        <row r="8">
          <cell r="B8">
            <v>5</v>
          </cell>
          <cell r="C8" t="str">
            <v>SGP-FPB</v>
          </cell>
          <cell r="D8" t="str">
            <v>フランジ付きポリエチレン粉体ライニング鋼管</v>
          </cell>
          <cell r="E8" t="str">
            <v>（給水・冷却水）フランジ接合</v>
          </cell>
        </row>
        <row r="9">
          <cell r="B9">
            <v>6</v>
          </cell>
          <cell r="C9" t="str">
            <v>SGP-FPD</v>
          </cell>
          <cell r="D9" t="str">
            <v>フランジ付きポリエチレン粉体ライニング鋼管</v>
          </cell>
          <cell r="E9" t="str">
            <v>（給水・冷却水）フランジ接合</v>
          </cell>
        </row>
        <row r="10">
          <cell r="B10">
            <v>7</v>
          </cell>
          <cell r="C10" t="str">
            <v>SGP-VA</v>
          </cell>
          <cell r="D10" t="str">
            <v>水道用硬質塩化ビニルライニング鋼管</v>
          </cell>
          <cell r="E10" t="str">
            <v>（給水・冷却水）ねじ接合（管端防食継手）</v>
          </cell>
        </row>
        <row r="11">
          <cell r="B11">
            <v>8</v>
          </cell>
          <cell r="C11" t="str">
            <v>SGP-VB</v>
          </cell>
          <cell r="D11" t="str">
            <v>水道用硬質塩化ビニルライニング鋼管</v>
          </cell>
          <cell r="E11" t="str">
            <v>（給水・冷却水）ねじ接合（管端防食継手）</v>
          </cell>
        </row>
        <row r="12">
          <cell r="B12">
            <v>9</v>
          </cell>
          <cell r="C12" t="str">
            <v>SGP-VD</v>
          </cell>
          <cell r="D12" t="str">
            <v>水道用硬質塩化ビニルライニング鋼管</v>
          </cell>
          <cell r="E12" t="str">
            <v>（給水・冷却水）ねじ接合（管端防食継手）</v>
          </cell>
        </row>
        <row r="13">
          <cell r="B13">
            <v>10</v>
          </cell>
          <cell r="C13" t="str">
            <v>SGP-FVA</v>
          </cell>
          <cell r="D13" t="str">
            <v>水道用硬質塩化ビニルライニング鋼管</v>
          </cell>
          <cell r="E13" t="str">
            <v>（給水・冷却水）フランジ接合</v>
          </cell>
        </row>
        <row r="14">
          <cell r="B14">
            <v>11</v>
          </cell>
          <cell r="C14" t="str">
            <v>SGP-FVB</v>
          </cell>
          <cell r="D14" t="str">
            <v>水道用硬質塩化ビニルライニング鋼管</v>
          </cell>
          <cell r="E14" t="str">
            <v>（給水・冷却水）フランジ接合</v>
          </cell>
        </row>
        <row r="15">
          <cell r="B15">
            <v>12</v>
          </cell>
          <cell r="C15" t="str">
            <v>SGP-FVD</v>
          </cell>
          <cell r="D15" t="str">
            <v>水道用硬質塩化ビニルライニング鋼管</v>
          </cell>
          <cell r="E15" t="str">
            <v>（給水・冷却水）フランジ接合</v>
          </cell>
        </row>
        <row r="16">
          <cell r="B16">
            <v>13</v>
          </cell>
          <cell r="C16" t="str">
            <v>SGP-HVA</v>
          </cell>
          <cell r="D16" t="str">
            <v>水道用耐熱性硬質塩化ビニルライニング鋼管</v>
          </cell>
          <cell r="E16" t="str">
            <v>（給湯・冷温水）ねじ接合（管端防食継手）</v>
          </cell>
        </row>
        <row r="17">
          <cell r="B17">
            <v>14</v>
          </cell>
          <cell r="C17" t="str">
            <v>SGP-VA</v>
          </cell>
          <cell r="D17" t="str">
            <v>水道用塩化ビニルライニング鋼管</v>
          </cell>
          <cell r="E17" t="str">
            <v>（冷却水）ハウジング型継手</v>
          </cell>
        </row>
        <row r="18">
          <cell r="B18">
            <v>15</v>
          </cell>
          <cell r="C18" t="str">
            <v>SGP-PS</v>
          </cell>
          <cell r="D18" t="str">
            <v>消火用ポリエチレン外面被覆鋼管</v>
          </cell>
          <cell r="E18" t="str">
            <v>ねじ接合</v>
          </cell>
        </row>
        <row r="19">
          <cell r="B19">
            <v>16</v>
          </cell>
          <cell r="C19" t="str">
            <v>STPG 370 PS</v>
          </cell>
          <cell r="D19" t="str">
            <v>消火用ポリエチレン外面被覆鋼管</v>
          </cell>
          <cell r="E19" t="str">
            <v>ねじ接合</v>
          </cell>
        </row>
        <row r="20">
          <cell r="B20">
            <v>17</v>
          </cell>
          <cell r="C20" t="str">
            <v>SGP-VS</v>
          </cell>
          <cell r="D20" t="str">
            <v>消火用硬質塩化ビニル外面被覆鋼管</v>
          </cell>
          <cell r="E20" t="str">
            <v>ねじ接合</v>
          </cell>
        </row>
        <row r="21">
          <cell r="B21">
            <v>18</v>
          </cell>
          <cell r="C21" t="str">
            <v>STPG 370 VS</v>
          </cell>
          <cell r="D21" t="str">
            <v>消火用硬質塩化ビニル外面被覆鋼管</v>
          </cell>
          <cell r="E21" t="str">
            <v>ねじ接合</v>
          </cell>
        </row>
        <row r="22">
          <cell r="B22">
            <v>19</v>
          </cell>
          <cell r="C22" t="str">
            <v>STPG</v>
          </cell>
          <cell r="D22" t="str">
            <v>圧力配管用炭素鋼鋼管（白）</v>
          </cell>
          <cell r="E22" t="str">
            <v>（冷温水）ねじ接合</v>
          </cell>
        </row>
        <row r="23">
          <cell r="B23">
            <v>20</v>
          </cell>
          <cell r="C23" t="str">
            <v>STPG</v>
          </cell>
          <cell r="D23" t="str">
            <v>圧力配管用炭素鋼鋼管（白）</v>
          </cell>
          <cell r="E23" t="str">
            <v>（消火）ねじ接合</v>
          </cell>
        </row>
        <row r="24">
          <cell r="B24">
            <v>21</v>
          </cell>
          <cell r="C24" t="str">
            <v>STPG</v>
          </cell>
          <cell r="D24" t="str">
            <v>圧力配管用炭素鋼鋼管（白）</v>
          </cell>
          <cell r="E24" t="str">
            <v>（冷却水）ねじ接合</v>
          </cell>
        </row>
        <row r="25">
          <cell r="B25">
            <v>22</v>
          </cell>
          <cell r="C25" t="str">
            <v>STPG(黒)</v>
          </cell>
          <cell r="D25" t="str">
            <v>圧力配管用炭素鋼鋼管（黒）</v>
          </cell>
          <cell r="E25" t="str">
            <v>（低圧蒸気用）ねじ接合</v>
          </cell>
        </row>
        <row r="26">
          <cell r="B26">
            <v>23</v>
          </cell>
          <cell r="C26" t="str">
            <v>STPG</v>
          </cell>
          <cell r="D26" t="str">
            <v>圧力配管用炭素鋼鋼管（白）</v>
          </cell>
          <cell r="E26" t="str">
            <v>（消火・冷却水・冷温水）溶接接合</v>
          </cell>
        </row>
        <row r="27">
          <cell r="B27">
            <v>24</v>
          </cell>
          <cell r="C27" t="str">
            <v>STPG(黒)</v>
          </cell>
          <cell r="D27" t="str">
            <v>圧力配管用炭素鋼鋼管（黒）</v>
          </cell>
          <cell r="E27" t="str">
            <v>（蒸気給気管、蒸気還気用）溶接接合</v>
          </cell>
        </row>
        <row r="28">
          <cell r="B28">
            <v>25</v>
          </cell>
          <cell r="C28" t="str">
            <v>SGP(白)</v>
          </cell>
          <cell r="D28" t="str">
            <v>配管用炭素鋼鋼管（白）</v>
          </cell>
          <cell r="E28" t="str">
            <v>（排水）ねじ接合</v>
          </cell>
        </row>
        <row r="29">
          <cell r="B29">
            <v>26</v>
          </cell>
          <cell r="C29" t="str">
            <v>SGP(白)</v>
          </cell>
          <cell r="D29" t="str">
            <v>配管用炭素鋼鋼管（白）</v>
          </cell>
          <cell r="E29" t="str">
            <v>（冷温水）ねじ接合</v>
          </cell>
        </row>
        <row r="30">
          <cell r="B30">
            <v>27</v>
          </cell>
          <cell r="C30" t="str">
            <v>SGP(白)</v>
          </cell>
          <cell r="D30" t="str">
            <v>配管用炭素鋼鋼管（白）</v>
          </cell>
          <cell r="E30" t="str">
            <v>（通気・消火・給湯・プロパン）ねじ接合</v>
          </cell>
        </row>
        <row r="31">
          <cell r="B31">
            <v>28</v>
          </cell>
          <cell r="C31" t="str">
            <v>SGP(白)</v>
          </cell>
          <cell r="D31" t="str">
            <v>配管用炭素鋼鋼管（白）</v>
          </cell>
          <cell r="E31" t="str">
            <v>（冷却水）ねじ接合</v>
          </cell>
        </row>
        <row r="32">
          <cell r="B32">
            <v>29</v>
          </cell>
          <cell r="C32" t="str">
            <v>SGP(白)</v>
          </cell>
          <cell r="D32" t="str">
            <v>配管用炭素鋼鋼管（白）</v>
          </cell>
          <cell r="E32" t="str">
            <v>（通気・消火・給湯・プロパン・冷却水・冷温水）溶接接合</v>
          </cell>
        </row>
        <row r="33">
          <cell r="B33">
            <v>30</v>
          </cell>
          <cell r="C33" t="str">
            <v>SGP(白)</v>
          </cell>
          <cell r="D33" t="str">
            <v>配管用炭素鋼鋼管（白）</v>
          </cell>
          <cell r="E33" t="str">
            <v>（冷却水）ハウジング型管継手</v>
          </cell>
        </row>
        <row r="34">
          <cell r="B34">
            <v>31</v>
          </cell>
          <cell r="C34" t="str">
            <v>SGP(白)</v>
          </cell>
          <cell r="D34" t="str">
            <v>配管用炭素鋼鋼管（白）</v>
          </cell>
          <cell r="E34" t="str">
            <v>（冷温水・消火）ハウジング型管継手</v>
          </cell>
        </row>
        <row r="35">
          <cell r="B35">
            <v>32</v>
          </cell>
          <cell r="C35" t="str">
            <v>SGP(黒)</v>
          </cell>
          <cell r="D35" t="str">
            <v>配管用炭素鋼鋼管（黒）</v>
          </cell>
          <cell r="E35" t="str">
            <v>（蒸気・油）ねじ接合</v>
          </cell>
        </row>
        <row r="36">
          <cell r="B36">
            <v>33</v>
          </cell>
          <cell r="C36" t="str">
            <v>SGP(黒)</v>
          </cell>
          <cell r="D36" t="str">
            <v>配管用炭素鋼鋼管（黒）</v>
          </cell>
          <cell r="E36" t="str">
            <v>（蒸気・油）溶接接合</v>
          </cell>
        </row>
        <row r="37">
          <cell r="B37">
            <v>34</v>
          </cell>
          <cell r="C37" t="str">
            <v>D-VA(WSP042)</v>
          </cell>
          <cell r="D37" t="str">
            <v>排水用硬質塩化ビニルライニング鋼管（黒）</v>
          </cell>
          <cell r="E37" t="str">
            <v>MD継手</v>
          </cell>
        </row>
        <row r="38">
          <cell r="B38">
            <v>35</v>
          </cell>
          <cell r="C38" t="str">
            <v>SGP-TA(WSP032)</v>
          </cell>
          <cell r="D38" t="str">
            <v>排水用ﾀｰﾙｴﾎﾟｷｼ塗装鋼管</v>
          </cell>
          <cell r="E38" t="str">
            <v>ねじ接合</v>
          </cell>
        </row>
        <row r="39">
          <cell r="B39">
            <v>36</v>
          </cell>
          <cell r="C39" t="str">
            <v>SGP-TA(WSP032)</v>
          </cell>
          <cell r="D39" t="str">
            <v>排水用ﾀｰﾙｴﾎﾟｷｼ塗装鋼管</v>
          </cell>
          <cell r="E39" t="str">
            <v>MD継手</v>
          </cell>
        </row>
        <row r="40">
          <cell r="B40">
            <v>37</v>
          </cell>
          <cell r="C40" t="str">
            <v>HP</v>
          </cell>
          <cell r="D40" t="str">
            <v>遠心力鉄筋コンクリート管</v>
          </cell>
          <cell r="E40" t="str">
            <v>（排水）</v>
          </cell>
        </row>
        <row r="41">
          <cell r="B41">
            <v>38</v>
          </cell>
          <cell r="C41" t="str">
            <v>ARFA管</v>
          </cell>
          <cell r="D41" t="str">
            <v>排水用塩化ビニルコーティング鋼管</v>
          </cell>
          <cell r="E41" t="str">
            <v>ねじ接合</v>
          </cell>
        </row>
        <row r="42">
          <cell r="B42">
            <v>39</v>
          </cell>
          <cell r="C42" t="str">
            <v>ARFA管</v>
          </cell>
          <cell r="D42" t="str">
            <v>排水用塩化ビニルコーティング鋼管</v>
          </cell>
          <cell r="E42" t="str">
            <v>MD継手</v>
          </cell>
        </row>
        <row r="43">
          <cell r="B43">
            <v>40</v>
          </cell>
          <cell r="C43" t="str">
            <v>CUP</v>
          </cell>
          <cell r="D43" t="str">
            <v>銅管（Ｍ）</v>
          </cell>
          <cell r="E43" t="str">
            <v>（給湯・給水）</v>
          </cell>
        </row>
        <row r="44">
          <cell r="B44">
            <v>41</v>
          </cell>
          <cell r="C44" t="str">
            <v>SU</v>
          </cell>
          <cell r="D44" t="str">
            <v>ステンレス鋼鋼管</v>
          </cell>
          <cell r="E44" t="str">
            <v>（給水・給湯）圧縮・プレス</v>
          </cell>
        </row>
        <row r="45">
          <cell r="B45">
            <v>42</v>
          </cell>
          <cell r="C45" t="str">
            <v>SU</v>
          </cell>
          <cell r="D45" t="str">
            <v>ステンレス鋼鋼管</v>
          </cell>
          <cell r="E45" t="str">
            <v>（給水・給湯）拡管式</v>
          </cell>
        </row>
        <row r="46">
          <cell r="B46">
            <v>43</v>
          </cell>
          <cell r="C46" t="str">
            <v>SU</v>
          </cell>
          <cell r="D46" t="str">
            <v>ステンレス鋼鋼管</v>
          </cell>
          <cell r="E46" t="str">
            <v>（給水・給湯・蒸気還管・冷温水）溶接接合</v>
          </cell>
        </row>
        <row r="47">
          <cell r="B47">
            <v>44</v>
          </cell>
          <cell r="C47" t="str">
            <v>SU</v>
          </cell>
          <cell r="D47" t="str">
            <v>一般配管用ステンレス鋼鋼管</v>
          </cell>
          <cell r="E47" t="str">
            <v>（給水・給湯・冷温水）ハウジング型管継手</v>
          </cell>
        </row>
        <row r="48">
          <cell r="B48">
            <v>45</v>
          </cell>
          <cell r="C48" t="str">
            <v>CIP</v>
          </cell>
          <cell r="D48" t="str">
            <v>鋳鉄管</v>
          </cell>
          <cell r="E48" t="str">
            <v>(排水)メカニカル型継手</v>
          </cell>
        </row>
        <row r="49">
          <cell r="B49">
            <v>46</v>
          </cell>
          <cell r="C49" t="str">
            <v>CIP</v>
          </cell>
          <cell r="D49" t="str">
            <v>鋳鉄管</v>
          </cell>
          <cell r="E49" t="str">
            <v>(排水)メカニカル型継手(HASS 210 2種管)</v>
          </cell>
        </row>
        <row r="50">
          <cell r="B50">
            <v>47</v>
          </cell>
          <cell r="C50" t="str">
            <v>LP</v>
          </cell>
          <cell r="D50" t="str">
            <v>鉛管</v>
          </cell>
          <cell r="E50" t="str">
            <v>（排水）</v>
          </cell>
        </row>
        <row r="51">
          <cell r="B51">
            <v>48</v>
          </cell>
          <cell r="C51" t="str">
            <v>VP</v>
          </cell>
          <cell r="D51" t="str">
            <v>水道用硬質塩化ビニル管</v>
          </cell>
          <cell r="E51" t="str">
            <v>（給水）</v>
          </cell>
        </row>
        <row r="52">
          <cell r="B52">
            <v>49</v>
          </cell>
          <cell r="C52" t="str">
            <v>VP</v>
          </cell>
          <cell r="D52" t="str">
            <v>硬質塩化ビニル管</v>
          </cell>
          <cell r="E52" t="str">
            <v>（排水･通気）</v>
          </cell>
        </row>
        <row r="53">
          <cell r="B53">
            <v>50</v>
          </cell>
          <cell r="C53" t="str">
            <v>CUP</v>
          </cell>
          <cell r="D53" t="str">
            <v>冷媒用銅管</v>
          </cell>
          <cell r="E53" t="str">
            <v>（冷媒）</v>
          </cell>
        </row>
        <row r="54">
          <cell r="B54">
            <v>51</v>
          </cell>
          <cell r="C54" t="str">
            <v>CUP</v>
          </cell>
          <cell r="D54" t="str">
            <v>冷媒用被覆銅管</v>
          </cell>
          <cell r="E54" t="str">
            <v>（冷媒・被覆）</v>
          </cell>
        </row>
      </sheetData>
      <sheetData sheetId="1" refreshError="1">
        <row r="3">
          <cell r="B3" t="str">
            <v>CODE</v>
          </cell>
          <cell r="C3" t="str">
            <v>仕様</v>
          </cell>
          <cell r="D3" t="str">
            <v>流体・接続方法</v>
          </cell>
          <cell r="E3" t="str">
            <v>細目</v>
          </cell>
          <cell r="F3" t="str">
            <v>名称</v>
          </cell>
          <cell r="G3">
            <v>15</v>
          </cell>
          <cell r="H3">
            <v>20</v>
          </cell>
          <cell r="I3">
            <v>25</v>
          </cell>
          <cell r="J3">
            <v>32</v>
          </cell>
          <cell r="K3">
            <v>40</v>
          </cell>
          <cell r="L3">
            <v>50</v>
          </cell>
          <cell r="M3">
            <v>65</v>
          </cell>
          <cell r="N3">
            <v>80</v>
          </cell>
          <cell r="O3">
            <v>100</v>
          </cell>
          <cell r="P3">
            <v>125</v>
          </cell>
          <cell r="Q3">
            <v>150</v>
          </cell>
          <cell r="R3">
            <v>200</v>
          </cell>
          <cell r="S3">
            <v>250</v>
          </cell>
          <cell r="T3">
            <v>300</v>
          </cell>
        </row>
        <row r="4">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cell r="R4">
            <v>17</v>
          </cell>
          <cell r="S4">
            <v>18</v>
          </cell>
          <cell r="T4">
            <v>19</v>
          </cell>
        </row>
        <row r="6">
          <cell r="B6">
            <v>1</v>
          </cell>
          <cell r="C6" t="str">
            <v>SGP-PA</v>
          </cell>
          <cell r="D6" t="str">
            <v>（給水・冷却水）ねじ接合（管端防食継手）</v>
          </cell>
          <cell r="E6" t="str">
            <v>屋内一般配管</v>
          </cell>
          <cell r="F6" t="str">
            <v>管</v>
          </cell>
          <cell r="G6">
            <v>1.1000000000000001</v>
          </cell>
          <cell r="H6">
            <v>1.1000000000000001</v>
          </cell>
          <cell r="I6">
            <v>1.1000000000000001</v>
          </cell>
          <cell r="J6">
            <v>1.1000000000000001</v>
          </cell>
          <cell r="K6">
            <v>1.1000000000000001</v>
          </cell>
          <cell r="L6">
            <v>1.1000000000000001</v>
          </cell>
          <cell r="M6">
            <v>1.1000000000000001</v>
          </cell>
          <cell r="N6">
            <v>1.1000000000000001</v>
          </cell>
          <cell r="O6">
            <v>1.05</v>
          </cell>
          <cell r="P6">
            <v>1.05</v>
          </cell>
          <cell r="Q6">
            <v>1.05</v>
          </cell>
          <cell r="R6">
            <v>1.05</v>
          </cell>
          <cell r="S6">
            <v>1.05</v>
          </cell>
          <cell r="T6">
            <v>1.05</v>
          </cell>
        </row>
        <row r="7">
          <cell r="B7">
            <v>2</v>
          </cell>
          <cell r="C7" t="str">
            <v>SGP-PB</v>
          </cell>
          <cell r="D7" t="str">
            <v>（給水・冷却水）ねじ接合（管端防食継手）</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1.05</v>
          </cell>
          <cell r="P7">
            <v>1.05</v>
          </cell>
          <cell r="Q7">
            <v>1.05</v>
          </cell>
          <cell r="R7">
            <v>1.05</v>
          </cell>
          <cell r="S7">
            <v>1.05</v>
          </cell>
          <cell r="T7">
            <v>1.05</v>
          </cell>
        </row>
        <row r="8">
          <cell r="B8">
            <v>4</v>
          </cell>
          <cell r="C8" t="str">
            <v>SGP-FPA</v>
          </cell>
          <cell r="D8" t="str">
            <v>（給水・冷却水）フランジ接合</v>
          </cell>
          <cell r="E8" t="str">
            <v>屋内一般配管</v>
          </cell>
          <cell r="F8" t="str">
            <v>管</v>
          </cell>
          <cell r="G8">
            <v>1</v>
          </cell>
          <cell r="H8">
            <v>1</v>
          </cell>
          <cell r="I8">
            <v>1</v>
          </cell>
          <cell r="J8">
            <v>1</v>
          </cell>
          <cell r="K8">
            <v>1</v>
          </cell>
          <cell r="L8">
            <v>1</v>
          </cell>
          <cell r="M8">
            <v>1</v>
          </cell>
          <cell r="N8">
            <v>1</v>
          </cell>
          <cell r="O8">
            <v>1</v>
          </cell>
          <cell r="P8">
            <v>1</v>
          </cell>
          <cell r="Q8">
            <v>1</v>
          </cell>
          <cell r="R8">
            <v>1</v>
          </cell>
          <cell r="S8">
            <v>1</v>
          </cell>
          <cell r="T8">
            <v>1</v>
          </cell>
        </row>
        <row r="9">
          <cell r="B9">
            <v>5</v>
          </cell>
          <cell r="C9" t="str">
            <v>SGP-FPB</v>
          </cell>
          <cell r="D9" t="str">
            <v>（給水・冷却水）フランジ接合</v>
          </cell>
          <cell r="E9" t="str">
            <v>屋内一般配管</v>
          </cell>
          <cell r="F9" t="str">
            <v>管</v>
          </cell>
          <cell r="G9">
            <v>1</v>
          </cell>
          <cell r="H9">
            <v>1</v>
          </cell>
          <cell r="I9">
            <v>1</v>
          </cell>
          <cell r="J9">
            <v>1</v>
          </cell>
          <cell r="K9">
            <v>1</v>
          </cell>
          <cell r="L9">
            <v>1</v>
          </cell>
          <cell r="M9">
            <v>1</v>
          </cell>
          <cell r="N9">
            <v>1</v>
          </cell>
          <cell r="O9">
            <v>1</v>
          </cell>
          <cell r="P9">
            <v>1</v>
          </cell>
          <cell r="Q9">
            <v>1</v>
          </cell>
          <cell r="R9">
            <v>1</v>
          </cell>
          <cell r="S9">
            <v>1</v>
          </cell>
          <cell r="T9">
            <v>1</v>
          </cell>
        </row>
        <row r="10">
          <cell r="B10">
            <v>7</v>
          </cell>
          <cell r="C10" t="str">
            <v>SGP-VA</v>
          </cell>
          <cell r="D10" t="str">
            <v>（給水・冷却水）ねじ接合（管端防食継手）</v>
          </cell>
          <cell r="E10" t="str">
            <v>屋内一般配管</v>
          </cell>
          <cell r="F10" t="str">
            <v>管</v>
          </cell>
          <cell r="G10">
            <v>1.1000000000000001</v>
          </cell>
          <cell r="H10">
            <v>1.1000000000000001</v>
          </cell>
          <cell r="I10">
            <v>1.1000000000000001</v>
          </cell>
          <cell r="J10">
            <v>1.1000000000000001</v>
          </cell>
          <cell r="K10">
            <v>1.1000000000000001</v>
          </cell>
          <cell r="L10">
            <v>1.1000000000000001</v>
          </cell>
          <cell r="M10">
            <v>1.1000000000000001</v>
          </cell>
          <cell r="N10">
            <v>1.1000000000000001</v>
          </cell>
          <cell r="O10">
            <v>1.05</v>
          </cell>
          <cell r="P10">
            <v>1.05</v>
          </cell>
          <cell r="Q10">
            <v>1.05</v>
          </cell>
          <cell r="R10">
            <v>1.05</v>
          </cell>
          <cell r="S10">
            <v>1.05</v>
          </cell>
          <cell r="T10">
            <v>1.05</v>
          </cell>
        </row>
        <row r="11">
          <cell r="B11">
            <v>8</v>
          </cell>
          <cell r="C11" t="str">
            <v>SGP-VB</v>
          </cell>
          <cell r="D11" t="str">
            <v>（給水・冷却水）ねじ接合（管端防食継手）</v>
          </cell>
          <cell r="E11" t="str">
            <v>屋内一般配管</v>
          </cell>
          <cell r="F11" t="str">
            <v>管</v>
          </cell>
          <cell r="G11">
            <v>1.1000000000000001</v>
          </cell>
          <cell r="H11">
            <v>1.1000000000000001</v>
          </cell>
          <cell r="I11">
            <v>1.1000000000000001</v>
          </cell>
          <cell r="J11">
            <v>1.1000000000000001</v>
          </cell>
          <cell r="K11">
            <v>1.1000000000000001</v>
          </cell>
          <cell r="L11">
            <v>1.1000000000000001</v>
          </cell>
          <cell r="M11">
            <v>1.1000000000000001</v>
          </cell>
          <cell r="N11">
            <v>1.1000000000000001</v>
          </cell>
          <cell r="O11">
            <v>1.05</v>
          </cell>
          <cell r="P11">
            <v>1.05</v>
          </cell>
          <cell r="Q11">
            <v>1.05</v>
          </cell>
          <cell r="R11">
            <v>1.05</v>
          </cell>
          <cell r="S11">
            <v>1.05</v>
          </cell>
          <cell r="T11">
            <v>1.05</v>
          </cell>
        </row>
        <row r="12">
          <cell r="B12">
            <v>10</v>
          </cell>
          <cell r="C12" t="str">
            <v>SGP-FVA</v>
          </cell>
          <cell r="D12" t="str">
            <v>（給水・冷却水）フランジ接合</v>
          </cell>
          <cell r="E12" t="str">
            <v>屋内一般配管</v>
          </cell>
          <cell r="F12" t="str">
            <v>管</v>
          </cell>
          <cell r="G12">
            <v>1</v>
          </cell>
          <cell r="H12">
            <v>1</v>
          </cell>
          <cell r="I12">
            <v>1</v>
          </cell>
          <cell r="J12">
            <v>1</v>
          </cell>
          <cell r="K12">
            <v>1</v>
          </cell>
          <cell r="L12">
            <v>1</v>
          </cell>
          <cell r="M12">
            <v>1</v>
          </cell>
          <cell r="N12">
            <v>1</v>
          </cell>
          <cell r="O12">
            <v>1</v>
          </cell>
          <cell r="P12">
            <v>1</v>
          </cell>
          <cell r="Q12">
            <v>1</v>
          </cell>
          <cell r="R12">
            <v>1</v>
          </cell>
          <cell r="S12">
            <v>1</v>
          </cell>
          <cell r="T12">
            <v>1</v>
          </cell>
        </row>
        <row r="13">
          <cell r="B13">
            <v>11</v>
          </cell>
          <cell r="C13" t="str">
            <v>SGP-FVB</v>
          </cell>
          <cell r="D13" t="str">
            <v>（給水・冷却水）フランジ接合</v>
          </cell>
          <cell r="E13" t="str">
            <v>屋内一般配管</v>
          </cell>
          <cell r="F13" t="str">
            <v>管</v>
          </cell>
          <cell r="G13">
            <v>1</v>
          </cell>
          <cell r="H13">
            <v>1</v>
          </cell>
          <cell r="I13">
            <v>1</v>
          </cell>
          <cell r="J13">
            <v>1</v>
          </cell>
          <cell r="K13">
            <v>1</v>
          </cell>
          <cell r="L13">
            <v>1</v>
          </cell>
          <cell r="M13">
            <v>1</v>
          </cell>
          <cell r="N13">
            <v>1</v>
          </cell>
          <cell r="O13">
            <v>1</v>
          </cell>
          <cell r="P13">
            <v>1</v>
          </cell>
          <cell r="Q13">
            <v>1</v>
          </cell>
          <cell r="R13">
            <v>1</v>
          </cell>
          <cell r="S13">
            <v>1</v>
          </cell>
          <cell r="T13">
            <v>1</v>
          </cell>
        </row>
        <row r="14">
          <cell r="B14">
            <v>13</v>
          </cell>
          <cell r="C14" t="str">
            <v>SGP-HVA</v>
          </cell>
          <cell r="D14" t="str">
            <v>（給湯・冷温水）ねじ接合（管端防食継手）</v>
          </cell>
          <cell r="E14" t="str">
            <v>屋内一般配管</v>
          </cell>
          <cell r="F14" t="str">
            <v>管</v>
          </cell>
          <cell r="G14">
            <v>1.1000000000000001</v>
          </cell>
          <cell r="H14">
            <v>1.1000000000000001</v>
          </cell>
          <cell r="I14">
            <v>1.1000000000000001</v>
          </cell>
          <cell r="J14">
            <v>1.1000000000000001</v>
          </cell>
          <cell r="K14">
            <v>1.1000000000000001</v>
          </cell>
          <cell r="L14">
            <v>1.1000000000000001</v>
          </cell>
          <cell r="M14">
            <v>1.1000000000000001</v>
          </cell>
          <cell r="N14">
            <v>1.1000000000000001</v>
          </cell>
          <cell r="O14">
            <v>1.05</v>
          </cell>
          <cell r="P14">
            <v>1.05</v>
          </cell>
          <cell r="Q14">
            <v>1.05</v>
          </cell>
          <cell r="R14">
            <v>1.05</v>
          </cell>
          <cell r="S14">
            <v>1.05</v>
          </cell>
          <cell r="T14">
            <v>1.05</v>
          </cell>
        </row>
        <row r="15">
          <cell r="B15">
            <v>14</v>
          </cell>
          <cell r="C15" t="str">
            <v>SGP-VA</v>
          </cell>
          <cell r="D15" t="str">
            <v>（冷却水）ハウジング型継手</v>
          </cell>
          <cell r="E15" t="str">
            <v>屋内一般配管</v>
          </cell>
          <cell r="F15" t="str">
            <v>管</v>
          </cell>
          <cell r="G15">
            <v>1.1000000000000001</v>
          </cell>
          <cell r="H15">
            <v>1.1000000000000001</v>
          </cell>
          <cell r="I15">
            <v>1.1000000000000001</v>
          </cell>
          <cell r="J15">
            <v>1.1000000000000001</v>
          </cell>
          <cell r="K15">
            <v>1.1000000000000001</v>
          </cell>
          <cell r="L15">
            <v>1.1000000000000001</v>
          </cell>
          <cell r="M15">
            <v>1.1000000000000001</v>
          </cell>
          <cell r="N15">
            <v>1.1000000000000001</v>
          </cell>
          <cell r="O15">
            <v>1.05</v>
          </cell>
          <cell r="P15">
            <v>1.05</v>
          </cell>
          <cell r="Q15">
            <v>1.05</v>
          </cell>
          <cell r="R15">
            <v>1.05</v>
          </cell>
          <cell r="S15">
            <v>1.05</v>
          </cell>
          <cell r="T15">
            <v>1.05</v>
          </cell>
        </row>
        <row r="16">
          <cell r="B16">
            <v>19</v>
          </cell>
          <cell r="C16" t="str">
            <v>STPG</v>
          </cell>
          <cell r="D16" t="str">
            <v>（冷温水）ねじ接合</v>
          </cell>
          <cell r="E16" t="str">
            <v>屋内一般配管</v>
          </cell>
          <cell r="F16" t="str">
            <v>管</v>
          </cell>
          <cell r="G16">
            <v>1.1000000000000001</v>
          </cell>
          <cell r="H16">
            <v>1.1000000000000001</v>
          </cell>
          <cell r="I16">
            <v>1.1000000000000001</v>
          </cell>
          <cell r="J16">
            <v>1.1000000000000001</v>
          </cell>
          <cell r="K16">
            <v>1.1000000000000001</v>
          </cell>
          <cell r="L16">
            <v>1.1000000000000001</v>
          </cell>
          <cell r="M16">
            <v>1.1000000000000001</v>
          </cell>
          <cell r="N16">
            <v>1.1000000000000001</v>
          </cell>
          <cell r="O16">
            <v>1.05</v>
          </cell>
          <cell r="P16">
            <v>1.05</v>
          </cell>
          <cell r="Q16">
            <v>1.05</v>
          </cell>
          <cell r="R16">
            <v>1.05</v>
          </cell>
          <cell r="S16">
            <v>1.05</v>
          </cell>
          <cell r="T16">
            <v>1.05</v>
          </cell>
        </row>
        <row r="17">
          <cell r="B17">
            <v>20</v>
          </cell>
          <cell r="C17" t="str">
            <v>STPG</v>
          </cell>
          <cell r="D17" t="str">
            <v>（消火）ねじ接合</v>
          </cell>
          <cell r="E17" t="str">
            <v>屋内一般配管</v>
          </cell>
          <cell r="F17" t="str">
            <v>管</v>
          </cell>
          <cell r="G17">
            <v>1.1000000000000001</v>
          </cell>
          <cell r="H17">
            <v>1.1000000000000001</v>
          </cell>
          <cell r="I17">
            <v>1.1000000000000001</v>
          </cell>
          <cell r="J17">
            <v>1.1000000000000001</v>
          </cell>
          <cell r="K17">
            <v>1.1000000000000001</v>
          </cell>
          <cell r="L17">
            <v>1.1000000000000001</v>
          </cell>
          <cell r="M17">
            <v>1.1000000000000001</v>
          </cell>
          <cell r="N17">
            <v>1.1000000000000001</v>
          </cell>
          <cell r="O17">
            <v>1.05</v>
          </cell>
          <cell r="P17">
            <v>1.05</v>
          </cell>
          <cell r="Q17">
            <v>1.05</v>
          </cell>
          <cell r="R17">
            <v>1.05</v>
          </cell>
          <cell r="S17">
            <v>1.05</v>
          </cell>
          <cell r="T17">
            <v>1.05</v>
          </cell>
        </row>
        <row r="18">
          <cell r="B18">
            <v>21</v>
          </cell>
          <cell r="C18" t="str">
            <v>STPG</v>
          </cell>
          <cell r="D18" t="str">
            <v>（冷却水）ねじ接合</v>
          </cell>
          <cell r="E18" t="str">
            <v>屋内一般配管</v>
          </cell>
          <cell r="F18" t="str">
            <v>管</v>
          </cell>
          <cell r="G18">
            <v>1.1000000000000001</v>
          </cell>
          <cell r="H18">
            <v>1.1000000000000001</v>
          </cell>
          <cell r="I18">
            <v>1.1000000000000001</v>
          </cell>
          <cell r="J18">
            <v>1.1000000000000001</v>
          </cell>
          <cell r="K18">
            <v>1.1000000000000001</v>
          </cell>
          <cell r="L18">
            <v>1.1000000000000001</v>
          </cell>
          <cell r="M18">
            <v>1.1000000000000001</v>
          </cell>
          <cell r="N18">
            <v>1.1000000000000001</v>
          </cell>
          <cell r="O18">
            <v>1.05</v>
          </cell>
          <cell r="P18">
            <v>1.05</v>
          </cell>
          <cell r="Q18">
            <v>1.05</v>
          </cell>
          <cell r="R18">
            <v>1.05</v>
          </cell>
          <cell r="S18">
            <v>1.05</v>
          </cell>
          <cell r="T18">
            <v>1.05</v>
          </cell>
        </row>
        <row r="19">
          <cell r="B19">
            <v>22</v>
          </cell>
          <cell r="C19" t="str">
            <v>STPG(黒)</v>
          </cell>
          <cell r="D19" t="str">
            <v>（低圧蒸気用）ねじ接合</v>
          </cell>
          <cell r="E19" t="str">
            <v>屋内一般配管</v>
          </cell>
          <cell r="F19" t="str">
            <v>管</v>
          </cell>
          <cell r="G19">
            <v>1.1000000000000001</v>
          </cell>
          <cell r="H19">
            <v>1.1000000000000001</v>
          </cell>
          <cell r="I19">
            <v>1.1000000000000001</v>
          </cell>
          <cell r="J19">
            <v>1.1000000000000001</v>
          </cell>
          <cell r="K19">
            <v>1.1000000000000001</v>
          </cell>
          <cell r="L19">
            <v>1.1000000000000001</v>
          </cell>
          <cell r="M19">
            <v>1.1000000000000001</v>
          </cell>
          <cell r="N19">
            <v>1.1000000000000001</v>
          </cell>
          <cell r="O19">
            <v>1.1000000000000001</v>
          </cell>
          <cell r="P19">
            <v>1.1000000000000001</v>
          </cell>
          <cell r="Q19">
            <v>1.1000000000000001</v>
          </cell>
          <cell r="R19">
            <v>1.1000000000000001</v>
          </cell>
          <cell r="S19">
            <v>1.1000000000000001</v>
          </cell>
          <cell r="T19">
            <v>1.1000000000000001</v>
          </cell>
        </row>
        <row r="20">
          <cell r="B20">
            <v>23</v>
          </cell>
          <cell r="C20" t="str">
            <v>STPG</v>
          </cell>
          <cell r="D20" t="str">
            <v>（消火・冷却水・冷温水）溶接接合</v>
          </cell>
          <cell r="E20" t="str">
            <v>屋内一般配管</v>
          </cell>
          <cell r="F20" t="str">
            <v>管</v>
          </cell>
          <cell r="G20">
            <v>1.1000000000000001</v>
          </cell>
          <cell r="H20">
            <v>1.1000000000000001</v>
          </cell>
          <cell r="I20">
            <v>1.1000000000000001</v>
          </cell>
          <cell r="J20">
            <v>1.1000000000000001</v>
          </cell>
          <cell r="K20">
            <v>1.1000000000000001</v>
          </cell>
          <cell r="L20">
            <v>1.1000000000000001</v>
          </cell>
          <cell r="M20">
            <v>1.1000000000000001</v>
          </cell>
          <cell r="N20">
            <v>1.1000000000000001</v>
          </cell>
          <cell r="O20">
            <v>1.05</v>
          </cell>
          <cell r="P20">
            <v>1.05</v>
          </cell>
          <cell r="Q20">
            <v>1.05</v>
          </cell>
          <cell r="R20">
            <v>1.05</v>
          </cell>
          <cell r="S20">
            <v>1.05</v>
          </cell>
          <cell r="T20">
            <v>1.05</v>
          </cell>
        </row>
        <row r="21">
          <cell r="B21">
            <v>24</v>
          </cell>
          <cell r="C21" t="str">
            <v>STPG(黒)</v>
          </cell>
          <cell r="D21" t="str">
            <v>（蒸気給気管、蒸気還気用）溶接接合</v>
          </cell>
          <cell r="E21" t="str">
            <v>屋内一般配管</v>
          </cell>
          <cell r="F21" t="str">
            <v>管</v>
          </cell>
          <cell r="G21">
            <v>1.1000000000000001</v>
          </cell>
          <cell r="H21">
            <v>1.1000000000000001</v>
          </cell>
          <cell r="I21">
            <v>1.1000000000000001</v>
          </cell>
          <cell r="J21">
            <v>1.1000000000000001</v>
          </cell>
          <cell r="K21">
            <v>1.1000000000000001</v>
          </cell>
          <cell r="L21">
            <v>1.1000000000000001</v>
          </cell>
          <cell r="M21">
            <v>1.1000000000000001</v>
          </cell>
          <cell r="N21">
            <v>1.1000000000000001</v>
          </cell>
          <cell r="O21">
            <v>1.05</v>
          </cell>
          <cell r="P21">
            <v>1.05</v>
          </cell>
          <cell r="Q21">
            <v>1.05</v>
          </cell>
          <cell r="R21">
            <v>1.05</v>
          </cell>
          <cell r="S21">
            <v>1.05</v>
          </cell>
          <cell r="T21">
            <v>1.05</v>
          </cell>
        </row>
        <row r="22">
          <cell r="B22">
            <v>25</v>
          </cell>
          <cell r="C22" t="str">
            <v>SGP(白)</v>
          </cell>
          <cell r="D22" t="str">
            <v>（排水）ねじ接合</v>
          </cell>
          <cell r="E22" t="str">
            <v>屋内一般配管</v>
          </cell>
          <cell r="F22" t="str">
            <v>管</v>
          </cell>
          <cell r="G22">
            <v>1.1000000000000001</v>
          </cell>
          <cell r="H22">
            <v>1.1000000000000001</v>
          </cell>
          <cell r="I22">
            <v>1.1000000000000001</v>
          </cell>
          <cell r="J22">
            <v>1.1000000000000001</v>
          </cell>
          <cell r="K22">
            <v>1.1000000000000001</v>
          </cell>
          <cell r="L22">
            <v>1.1000000000000001</v>
          </cell>
          <cell r="M22">
            <v>1.1000000000000001</v>
          </cell>
          <cell r="N22">
            <v>1.1000000000000001</v>
          </cell>
          <cell r="O22">
            <v>1.05</v>
          </cell>
          <cell r="P22">
            <v>1.05</v>
          </cell>
          <cell r="Q22">
            <v>1.05</v>
          </cell>
          <cell r="R22">
            <v>1.05</v>
          </cell>
          <cell r="S22">
            <v>1.05</v>
          </cell>
          <cell r="T22">
            <v>1.05</v>
          </cell>
        </row>
        <row r="23">
          <cell r="B23">
            <v>26</v>
          </cell>
          <cell r="C23" t="str">
            <v>SGP(白)</v>
          </cell>
          <cell r="D23" t="str">
            <v>（冷温水）ねじ接合</v>
          </cell>
          <cell r="E23" t="str">
            <v>屋内一般配管</v>
          </cell>
          <cell r="F23" t="str">
            <v>管</v>
          </cell>
          <cell r="G23">
            <v>1.1000000000000001</v>
          </cell>
          <cell r="H23">
            <v>1.1000000000000001</v>
          </cell>
          <cell r="I23">
            <v>1.1000000000000001</v>
          </cell>
          <cell r="J23">
            <v>1.1000000000000001</v>
          </cell>
          <cell r="K23">
            <v>1.1000000000000001</v>
          </cell>
          <cell r="L23">
            <v>1.1000000000000001</v>
          </cell>
          <cell r="M23">
            <v>1.1000000000000001</v>
          </cell>
          <cell r="N23">
            <v>1.1000000000000001</v>
          </cell>
          <cell r="O23">
            <v>1.05</v>
          </cell>
          <cell r="P23">
            <v>1.05</v>
          </cell>
          <cell r="Q23">
            <v>1.05</v>
          </cell>
          <cell r="R23">
            <v>1.05</v>
          </cell>
          <cell r="S23">
            <v>1.05</v>
          </cell>
          <cell r="T23">
            <v>1.05</v>
          </cell>
        </row>
        <row r="24">
          <cell r="B24">
            <v>27</v>
          </cell>
          <cell r="C24" t="str">
            <v>SGP(白)</v>
          </cell>
          <cell r="D24" t="str">
            <v>（通気・消火・給湯・プロパン）ねじ接合</v>
          </cell>
          <cell r="E24" t="str">
            <v>屋内一般配管</v>
          </cell>
          <cell r="F24" t="str">
            <v>管</v>
          </cell>
          <cell r="G24">
            <v>1.1000000000000001</v>
          </cell>
          <cell r="H24">
            <v>1.1000000000000001</v>
          </cell>
          <cell r="I24">
            <v>1.1000000000000001</v>
          </cell>
          <cell r="J24">
            <v>1.1000000000000001</v>
          </cell>
          <cell r="K24">
            <v>1.1000000000000001</v>
          </cell>
          <cell r="L24">
            <v>1.1000000000000001</v>
          </cell>
          <cell r="M24">
            <v>1.1000000000000001</v>
          </cell>
          <cell r="N24">
            <v>1.1000000000000001</v>
          </cell>
          <cell r="O24">
            <v>1.05</v>
          </cell>
          <cell r="P24">
            <v>1.05</v>
          </cell>
          <cell r="Q24">
            <v>1.05</v>
          </cell>
          <cell r="R24">
            <v>1.05</v>
          </cell>
          <cell r="S24">
            <v>1.05</v>
          </cell>
          <cell r="T24">
            <v>1.05</v>
          </cell>
        </row>
        <row r="25">
          <cell r="B25">
            <v>28</v>
          </cell>
          <cell r="C25" t="str">
            <v>SGP(白)</v>
          </cell>
          <cell r="D25" t="str">
            <v>（冷却水）ねじ接合</v>
          </cell>
          <cell r="E25" t="str">
            <v>屋内一般配管</v>
          </cell>
          <cell r="F25" t="str">
            <v>管</v>
          </cell>
          <cell r="G25">
            <v>1.1000000000000001</v>
          </cell>
          <cell r="H25">
            <v>1.1000000000000001</v>
          </cell>
          <cell r="I25">
            <v>1.1000000000000001</v>
          </cell>
          <cell r="J25">
            <v>1.1000000000000001</v>
          </cell>
          <cell r="K25">
            <v>1.1000000000000001</v>
          </cell>
          <cell r="L25">
            <v>1.1000000000000001</v>
          </cell>
          <cell r="M25">
            <v>1.1000000000000001</v>
          </cell>
          <cell r="N25">
            <v>1.1000000000000001</v>
          </cell>
          <cell r="O25">
            <v>1.05</v>
          </cell>
          <cell r="P25">
            <v>1.05</v>
          </cell>
          <cell r="Q25">
            <v>1.05</v>
          </cell>
          <cell r="R25">
            <v>1.05</v>
          </cell>
          <cell r="S25">
            <v>1.05</v>
          </cell>
          <cell r="T25">
            <v>1.05</v>
          </cell>
        </row>
        <row r="26">
          <cell r="B26">
            <v>29</v>
          </cell>
          <cell r="C26" t="str">
            <v>SGP(白)</v>
          </cell>
          <cell r="D26" t="str">
            <v>（通気・消火・給湯・プロパン・冷却水・冷温水）溶接接合</v>
          </cell>
          <cell r="E26" t="str">
            <v>屋内一般配管</v>
          </cell>
          <cell r="F26" t="str">
            <v>管</v>
          </cell>
          <cell r="G26">
            <v>1.1000000000000001</v>
          </cell>
          <cell r="H26">
            <v>1.1000000000000001</v>
          </cell>
          <cell r="I26">
            <v>1.1000000000000001</v>
          </cell>
          <cell r="J26">
            <v>1.1000000000000001</v>
          </cell>
          <cell r="K26">
            <v>1.1000000000000001</v>
          </cell>
          <cell r="L26">
            <v>1.1000000000000001</v>
          </cell>
          <cell r="M26">
            <v>1.1000000000000001</v>
          </cell>
          <cell r="N26">
            <v>1.1000000000000001</v>
          </cell>
          <cell r="O26">
            <v>1.05</v>
          </cell>
          <cell r="P26">
            <v>1.05</v>
          </cell>
          <cell r="Q26">
            <v>1.05</v>
          </cell>
          <cell r="R26">
            <v>1.05</v>
          </cell>
          <cell r="S26">
            <v>1.05</v>
          </cell>
          <cell r="T26">
            <v>1.05</v>
          </cell>
        </row>
        <row r="27">
          <cell r="B27">
            <v>30</v>
          </cell>
          <cell r="C27" t="str">
            <v>SGP(白)</v>
          </cell>
          <cell r="D27" t="str">
            <v>（冷却水）ハウジング型管継手</v>
          </cell>
          <cell r="E27" t="str">
            <v>屋内一般配管</v>
          </cell>
          <cell r="F27" t="str">
            <v>管</v>
          </cell>
          <cell r="G27">
            <v>1.1000000000000001</v>
          </cell>
          <cell r="H27">
            <v>1.1000000000000001</v>
          </cell>
          <cell r="I27">
            <v>1.1000000000000001</v>
          </cell>
          <cell r="J27">
            <v>1.1000000000000001</v>
          </cell>
          <cell r="K27">
            <v>1.1000000000000001</v>
          </cell>
          <cell r="L27">
            <v>1.1000000000000001</v>
          </cell>
          <cell r="M27">
            <v>1.1000000000000001</v>
          </cell>
          <cell r="N27">
            <v>1.1000000000000001</v>
          </cell>
          <cell r="O27">
            <v>1.05</v>
          </cell>
          <cell r="P27">
            <v>1.05</v>
          </cell>
          <cell r="Q27">
            <v>1.05</v>
          </cell>
          <cell r="R27">
            <v>1.05</v>
          </cell>
          <cell r="S27">
            <v>1.05</v>
          </cell>
          <cell r="T27">
            <v>1.05</v>
          </cell>
        </row>
        <row r="28">
          <cell r="B28">
            <v>31</v>
          </cell>
          <cell r="C28" t="str">
            <v>SGP(白)</v>
          </cell>
          <cell r="D28" t="str">
            <v>（冷温水・消火）ハウジング型管継手</v>
          </cell>
          <cell r="E28" t="str">
            <v>屋内一般配管</v>
          </cell>
          <cell r="F28" t="str">
            <v>管</v>
          </cell>
          <cell r="G28">
            <v>1.1000000000000001</v>
          </cell>
          <cell r="H28">
            <v>1.1000000000000001</v>
          </cell>
          <cell r="I28">
            <v>1.1000000000000001</v>
          </cell>
          <cell r="J28">
            <v>1.1000000000000001</v>
          </cell>
          <cell r="K28">
            <v>1.1000000000000001</v>
          </cell>
          <cell r="L28">
            <v>1.1000000000000001</v>
          </cell>
          <cell r="M28">
            <v>1.1000000000000001</v>
          </cell>
          <cell r="N28">
            <v>1.1000000000000001</v>
          </cell>
          <cell r="O28">
            <v>1.05</v>
          </cell>
          <cell r="P28">
            <v>1.05</v>
          </cell>
          <cell r="Q28">
            <v>1.05</v>
          </cell>
          <cell r="R28">
            <v>1.05</v>
          </cell>
          <cell r="S28">
            <v>1.05</v>
          </cell>
          <cell r="T28">
            <v>1.05</v>
          </cell>
        </row>
        <row r="29">
          <cell r="B29">
            <v>32</v>
          </cell>
          <cell r="C29" t="str">
            <v>SGP(黒)</v>
          </cell>
          <cell r="D29" t="str">
            <v>（蒸気・油）ねじ接合</v>
          </cell>
          <cell r="E29" t="str">
            <v>屋内一般配管</v>
          </cell>
          <cell r="F29" t="str">
            <v>管</v>
          </cell>
          <cell r="G29">
            <v>1.1000000000000001</v>
          </cell>
          <cell r="H29">
            <v>1.1000000000000001</v>
          </cell>
          <cell r="I29">
            <v>1.1000000000000001</v>
          </cell>
          <cell r="J29">
            <v>1.1000000000000001</v>
          </cell>
          <cell r="K29">
            <v>1.1000000000000001</v>
          </cell>
          <cell r="L29">
            <v>1.1000000000000001</v>
          </cell>
          <cell r="M29">
            <v>1.1000000000000001</v>
          </cell>
          <cell r="N29">
            <v>1.1000000000000001</v>
          </cell>
          <cell r="O29">
            <v>1.05</v>
          </cell>
          <cell r="P29">
            <v>1.05</v>
          </cell>
          <cell r="Q29">
            <v>1.05</v>
          </cell>
          <cell r="R29">
            <v>1.05</v>
          </cell>
          <cell r="S29">
            <v>1.05</v>
          </cell>
          <cell r="T29">
            <v>1.05</v>
          </cell>
        </row>
        <row r="30">
          <cell r="B30">
            <v>33</v>
          </cell>
          <cell r="C30" t="str">
            <v>SGP(黒)</v>
          </cell>
          <cell r="D30" t="str">
            <v>（蒸気・油）溶接接合</v>
          </cell>
          <cell r="E30" t="str">
            <v>屋内一般配管</v>
          </cell>
          <cell r="F30" t="str">
            <v>管</v>
          </cell>
          <cell r="G30">
            <v>1.1000000000000001</v>
          </cell>
          <cell r="H30">
            <v>1.1000000000000001</v>
          </cell>
          <cell r="I30">
            <v>1.1000000000000001</v>
          </cell>
          <cell r="J30">
            <v>1.1000000000000001</v>
          </cell>
          <cell r="K30">
            <v>1.1000000000000001</v>
          </cell>
          <cell r="L30">
            <v>1.1000000000000001</v>
          </cell>
          <cell r="M30">
            <v>1.1000000000000001</v>
          </cell>
          <cell r="N30">
            <v>1.1000000000000001</v>
          </cell>
          <cell r="O30">
            <v>1.05</v>
          </cell>
          <cell r="P30">
            <v>1.05</v>
          </cell>
          <cell r="Q30">
            <v>1.05</v>
          </cell>
          <cell r="R30">
            <v>1.05</v>
          </cell>
          <cell r="S30">
            <v>1.05</v>
          </cell>
          <cell r="T30">
            <v>1.05</v>
          </cell>
        </row>
        <row r="31">
          <cell r="B31">
            <v>34</v>
          </cell>
          <cell r="C31" t="str">
            <v>D-VA(WSP042)</v>
          </cell>
          <cell r="D31" t="str">
            <v>MD継手</v>
          </cell>
          <cell r="E31" t="str">
            <v>屋内一般配管</v>
          </cell>
          <cell r="F31" t="str">
            <v>管</v>
          </cell>
          <cell r="G31">
            <v>1.1000000000000001</v>
          </cell>
          <cell r="H31">
            <v>1.1000000000000001</v>
          </cell>
          <cell r="I31">
            <v>1.1000000000000001</v>
          </cell>
          <cell r="J31">
            <v>1.1000000000000001</v>
          </cell>
          <cell r="K31">
            <v>1.1000000000000001</v>
          </cell>
          <cell r="L31">
            <v>1.1000000000000001</v>
          </cell>
          <cell r="M31">
            <v>1.1000000000000001</v>
          </cell>
          <cell r="N31">
            <v>1.1000000000000001</v>
          </cell>
          <cell r="O31">
            <v>1.1000000000000001</v>
          </cell>
          <cell r="P31">
            <v>1.1000000000000001</v>
          </cell>
          <cell r="Q31">
            <v>1.1000000000000001</v>
          </cell>
          <cell r="R31">
            <v>1.1000000000000001</v>
          </cell>
          <cell r="S31">
            <v>1.1000000000000001</v>
          </cell>
          <cell r="T31">
            <v>1.1000000000000001</v>
          </cell>
        </row>
        <row r="32">
          <cell r="B32">
            <v>35</v>
          </cell>
          <cell r="C32" t="str">
            <v>SGP-TA(WSP032)</v>
          </cell>
          <cell r="D32" t="str">
            <v>ねじ接合</v>
          </cell>
          <cell r="E32" t="str">
            <v>屋内一般配管</v>
          </cell>
          <cell r="F32" t="str">
            <v>管</v>
          </cell>
          <cell r="G32">
            <v>1.1000000000000001</v>
          </cell>
          <cell r="H32">
            <v>1.1000000000000001</v>
          </cell>
          <cell r="I32">
            <v>1.1000000000000001</v>
          </cell>
          <cell r="J32">
            <v>1.1000000000000001</v>
          </cell>
          <cell r="K32">
            <v>1.1000000000000001</v>
          </cell>
          <cell r="L32">
            <v>1.1000000000000001</v>
          </cell>
          <cell r="M32">
            <v>1.1000000000000001</v>
          </cell>
          <cell r="N32">
            <v>1.1000000000000001</v>
          </cell>
          <cell r="O32">
            <v>1.1000000000000001</v>
          </cell>
          <cell r="P32">
            <v>1.1000000000000001</v>
          </cell>
          <cell r="Q32">
            <v>1.1000000000000001</v>
          </cell>
          <cell r="R32">
            <v>1.1000000000000001</v>
          </cell>
          <cell r="S32">
            <v>1.1000000000000001</v>
          </cell>
          <cell r="T32">
            <v>1.1000000000000001</v>
          </cell>
        </row>
        <row r="33">
          <cell r="B33">
            <v>36</v>
          </cell>
          <cell r="C33" t="str">
            <v>SGP-TA(WSP032)</v>
          </cell>
          <cell r="D33" t="str">
            <v>MD継手</v>
          </cell>
          <cell r="E33" t="str">
            <v>屋内一般配管</v>
          </cell>
          <cell r="F33" t="str">
            <v>管</v>
          </cell>
          <cell r="G33">
            <v>1.1000000000000001</v>
          </cell>
          <cell r="H33">
            <v>1.1000000000000001</v>
          </cell>
          <cell r="I33">
            <v>1.1000000000000001</v>
          </cell>
          <cell r="J33">
            <v>1.1000000000000001</v>
          </cell>
          <cell r="K33">
            <v>1.1000000000000001</v>
          </cell>
          <cell r="L33">
            <v>1.1000000000000001</v>
          </cell>
          <cell r="M33">
            <v>1.1000000000000001</v>
          </cell>
          <cell r="N33">
            <v>1.1000000000000001</v>
          </cell>
          <cell r="O33">
            <v>1.1000000000000001</v>
          </cell>
          <cell r="P33">
            <v>1.1000000000000001</v>
          </cell>
          <cell r="Q33">
            <v>1.1000000000000001</v>
          </cell>
          <cell r="R33">
            <v>1.1000000000000001</v>
          </cell>
          <cell r="S33">
            <v>1.1000000000000001</v>
          </cell>
          <cell r="T33">
            <v>1.1000000000000001</v>
          </cell>
        </row>
        <row r="34">
          <cell r="B34">
            <v>38</v>
          </cell>
          <cell r="C34" t="str">
            <v>ARFA管</v>
          </cell>
          <cell r="D34" t="str">
            <v>ねじ接合</v>
          </cell>
          <cell r="E34" t="str">
            <v>屋内一般配管</v>
          </cell>
          <cell r="F34" t="str">
            <v>管</v>
          </cell>
          <cell r="G34">
            <v>1.1000000000000001</v>
          </cell>
          <cell r="H34">
            <v>1.1000000000000001</v>
          </cell>
          <cell r="I34">
            <v>1.1000000000000001</v>
          </cell>
          <cell r="J34">
            <v>1.1000000000000001</v>
          </cell>
          <cell r="K34">
            <v>1.1000000000000001</v>
          </cell>
          <cell r="L34">
            <v>1.1000000000000001</v>
          </cell>
          <cell r="M34">
            <v>1.1000000000000001</v>
          </cell>
          <cell r="N34">
            <v>1.1000000000000001</v>
          </cell>
          <cell r="O34">
            <v>1.1000000000000001</v>
          </cell>
          <cell r="P34">
            <v>1.1000000000000001</v>
          </cell>
          <cell r="Q34">
            <v>1.1000000000000001</v>
          </cell>
          <cell r="R34">
            <v>1.1000000000000001</v>
          </cell>
          <cell r="S34">
            <v>1.1000000000000001</v>
          </cell>
          <cell r="T34">
            <v>1.1000000000000001</v>
          </cell>
        </row>
        <row r="35">
          <cell r="B35">
            <v>39</v>
          </cell>
          <cell r="C35" t="str">
            <v>ARFA管</v>
          </cell>
          <cell r="D35" t="str">
            <v>MD継手</v>
          </cell>
          <cell r="E35" t="str">
            <v>屋内一般配管</v>
          </cell>
          <cell r="F35" t="str">
            <v>管</v>
          </cell>
          <cell r="G35">
            <v>1.1000000000000001</v>
          </cell>
          <cell r="H35">
            <v>1.1000000000000001</v>
          </cell>
          <cell r="I35">
            <v>1.1000000000000001</v>
          </cell>
          <cell r="J35">
            <v>1.1000000000000001</v>
          </cell>
          <cell r="K35">
            <v>1.1000000000000001</v>
          </cell>
          <cell r="L35">
            <v>1.1000000000000001</v>
          </cell>
          <cell r="M35">
            <v>1.1000000000000001</v>
          </cell>
          <cell r="N35">
            <v>1.1000000000000001</v>
          </cell>
          <cell r="O35">
            <v>1.1000000000000001</v>
          </cell>
          <cell r="P35">
            <v>1.1000000000000001</v>
          </cell>
          <cell r="Q35">
            <v>1.1000000000000001</v>
          </cell>
          <cell r="R35">
            <v>1.1000000000000001</v>
          </cell>
          <cell r="S35">
            <v>1.1000000000000001</v>
          </cell>
          <cell r="T35">
            <v>1.1000000000000001</v>
          </cell>
        </row>
        <row r="36">
          <cell r="B36">
            <v>40</v>
          </cell>
          <cell r="C36" t="str">
            <v>CUP</v>
          </cell>
          <cell r="D36" t="str">
            <v>（給湯・給水）</v>
          </cell>
          <cell r="E36" t="str">
            <v>屋内一般配管</v>
          </cell>
          <cell r="F36" t="str">
            <v>管</v>
          </cell>
          <cell r="G36">
            <v>1.05</v>
          </cell>
          <cell r="H36">
            <v>1.05</v>
          </cell>
          <cell r="I36">
            <v>1.05</v>
          </cell>
          <cell r="J36">
            <v>1.05</v>
          </cell>
          <cell r="K36">
            <v>1.05</v>
          </cell>
          <cell r="L36">
            <v>1.05</v>
          </cell>
          <cell r="M36">
            <v>1.05</v>
          </cell>
          <cell r="N36">
            <v>1.05</v>
          </cell>
          <cell r="O36">
            <v>1.05</v>
          </cell>
          <cell r="P36">
            <v>1.05</v>
          </cell>
          <cell r="Q36">
            <v>1.05</v>
          </cell>
          <cell r="R36">
            <v>1.05</v>
          </cell>
          <cell r="S36">
            <v>1.05</v>
          </cell>
          <cell r="T36">
            <v>1.05</v>
          </cell>
        </row>
        <row r="40">
          <cell r="B40">
            <v>1</v>
          </cell>
          <cell r="C40" t="str">
            <v>SGP-PA</v>
          </cell>
          <cell r="D40" t="str">
            <v>（給水・冷却水）ねじ接合（管端防食継手）</v>
          </cell>
          <cell r="E40" t="str">
            <v>機械室・便所配管</v>
          </cell>
          <cell r="F40" t="str">
            <v>管</v>
          </cell>
          <cell r="G40">
            <v>1.1000000000000001</v>
          </cell>
          <cell r="H40">
            <v>1.1000000000000001</v>
          </cell>
          <cell r="I40">
            <v>1.1000000000000001</v>
          </cell>
          <cell r="J40">
            <v>1.1000000000000001</v>
          </cell>
          <cell r="K40">
            <v>1.1000000000000001</v>
          </cell>
          <cell r="L40">
            <v>1.1000000000000001</v>
          </cell>
          <cell r="M40">
            <v>1.1000000000000001</v>
          </cell>
          <cell r="N40">
            <v>1.1000000000000001</v>
          </cell>
          <cell r="O40">
            <v>1.05</v>
          </cell>
          <cell r="P40">
            <v>1.05</v>
          </cell>
          <cell r="Q40">
            <v>1.05</v>
          </cell>
          <cell r="R40">
            <v>1.05</v>
          </cell>
          <cell r="S40">
            <v>1.05</v>
          </cell>
          <cell r="T40">
            <v>1.05</v>
          </cell>
        </row>
        <row r="41">
          <cell r="B41">
            <v>2</v>
          </cell>
          <cell r="C41" t="str">
            <v>SGP-PB</v>
          </cell>
          <cell r="D41" t="str">
            <v>（給水・冷却水）ねじ接合（管端防食継手）</v>
          </cell>
          <cell r="E41" t="str">
            <v>機械室・便所配管</v>
          </cell>
          <cell r="F41" t="str">
            <v>管</v>
          </cell>
          <cell r="G41">
            <v>1.1000000000000001</v>
          </cell>
          <cell r="H41">
            <v>1.1000000000000001</v>
          </cell>
          <cell r="I41">
            <v>1.1000000000000001</v>
          </cell>
          <cell r="J41">
            <v>1.1000000000000001</v>
          </cell>
          <cell r="K41">
            <v>1.1000000000000001</v>
          </cell>
          <cell r="L41">
            <v>1.1000000000000001</v>
          </cell>
          <cell r="M41">
            <v>1.1000000000000001</v>
          </cell>
          <cell r="N41">
            <v>1.1000000000000001</v>
          </cell>
          <cell r="O41">
            <v>1.05</v>
          </cell>
          <cell r="P41">
            <v>1.05</v>
          </cell>
          <cell r="Q41">
            <v>1.05</v>
          </cell>
          <cell r="R41">
            <v>1.05</v>
          </cell>
          <cell r="S41">
            <v>1.05</v>
          </cell>
          <cell r="T41">
            <v>1.05</v>
          </cell>
        </row>
        <row r="42">
          <cell r="B42">
            <v>4</v>
          </cell>
          <cell r="C42" t="str">
            <v>SGP-FPA</v>
          </cell>
          <cell r="D42" t="str">
            <v>（給水・冷却水）フランジ接合</v>
          </cell>
          <cell r="E42" t="str">
            <v>機械室・便所配管</v>
          </cell>
          <cell r="F42" t="str">
            <v>管</v>
          </cell>
          <cell r="G42">
            <v>1</v>
          </cell>
          <cell r="H42">
            <v>1</v>
          </cell>
          <cell r="I42">
            <v>1</v>
          </cell>
          <cell r="J42">
            <v>1</v>
          </cell>
          <cell r="K42">
            <v>1</v>
          </cell>
          <cell r="L42">
            <v>1</v>
          </cell>
          <cell r="M42">
            <v>1</v>
          </cell>
          <cell r="N42">
            <v>1</v>
          </cell>
          <cell r="O42">
            <v>1</v>
          </cell>
          <cell r="P42">
            <v>1</v>
          </cell>
          <cell r="Q42">
            <v>1</v>
          </cell>
          <cell r="R42">
            <v>1</v>
          </cell>
          <cell r="S42">
            <v>1</v>
          </cell>
          <cell r="T42">
            <v>1</v>
          </cell>
        </row>
        <row r="43">
          <cell r="B43">
            <v>5</v>
          </cell>
          <cell r="C43" t="str">
            <v>SGP-FPB</v>
          </cell>
          <cell r="D43" t="str">
            <v>（給水・冷却水）フランジ接合</v>
          </cell>
          <cell r="E43" t="str">
            <v>機械室・便所配管</v>
          </cell>
          <cell r="F43" t="str">
            <v>管</v>
          </cell>
          <cell r="G43">
            <v>1</v>
          </cell>
          <cell r="H43">
            <v>1</v>
          </cell>
          <cell r="I43">
            <v>1</v>
          </cell>
          <cell r="J43">
            <v>1</v>
          </cell>
          <cell r="K43">
            <v>1</v>
          </cell>
          <cell r="L43">
            <v>1</v>
          </cell>
          <cell r="M43">
            <v>1</v>
          </cell>
          <cell r="N43">
            <v>1</v>
          </cell>
          <cell r="O43">
            <v>1</v>
          </cell>
          <cell r="P43">
            <v>1</v>
          </cell>
          <cell r="Q43">
            <v>1</v>
          </cell>
          <cell r="R43">
            <v>1</v>
          </cell>
          <cell r="S43">
            <v>1</v>
          </cell>
          <cell r="T43">
            <v>1</v>
          </cell>
        </row>
        <row r="44">
          <cell r="B44">
            <v>7</v>
          </cell>
          <cell r="C44" t="str">
            <v>SGP-VA</v>
          </cell>
          <cell r="D44" t="str">
            <v>（給水・冷却水）ねじ接合（管端防食継手）</v>
          </cell>
          <cell r="E44" t="str">
            <v>機械室・便所配管</v>
          </cell>
          <cell r="F44" t="str">
            <v>管</v>
          </cell>
          <cell r="G44">
            <v>1.1000000000000001</v>
          </cell>
          <cell r="H44">
            <v>1.1000000000000001</v>
          </cell>
          <cell r="I44">
            <v>1.1000000000000001</v>
          </cell>
          <cell r="J44">
            <v>1.1000000000000001</v>
          </cell>
          <cell r="K44">
            <v>1.1000000000000001</v>
          </cell>
          <cell r="L44">
            <v>1.1000000000000001</v>
          </cell>
          <cell r="M44">
            <v>1.1000000000000001</v>
          </cell>
          <cell r="N44">
            <v>1.1000000000000001</v>
          </cell>
          <cell r="O44">
            <v>1.05</v>
          </cell>
          <cell r="P44">
            <v>1.05</v>
          </cell>
          <cell r="Q44">
            <v>1.05</v>
          </cell>
          <cell r="R44">
            <v>1.05</v>
          </cell>
          <cell r="S44">
            <v>1.05</v>
          </cell>
          <cell r="T44">
            <v>1.05</v>
          </cell>
        </row>
        <row r="45">
          <cell r="B45">
            <v>8</v>
          </cell>
          <cell r="C45" t="str">
            <v>SGP-VB</v>
          </cell>
          <cell r="D45" t="str">
            <v>（給水・冷却水）ねじ接合（管端防食継手）</v>
          </cell>
          <cell r="E45" t="str">
            <v>機械室・便所配管</v>
          </cell>
          <cell r="F45" t="str">
            <v>管</v>
          </cell>
          <cell r="G45">
            <v>1.1000000000000001</v>
          </cell>
          <cell r="H45">
            <v>1.1000000000000001</v>
          </cell>
          <cell r="I45">
            <v>1.1000000000000001</v>
          </cell>
          <cell r="J45">
            <v>1.1000000000000001</v>
          </cell>
          <cell r="K45">
            <v>1.1000000000000001</v>
          </cell>
          <cell r="L45">
            <v>1.1000000000000001</v>
          </cell>
          <cell r="M45">
            <v>1.1000000000000001</v>
          </cell>
          <cell r="N45">
            <v>1.1000000000000001</v>
          </cell>
          <cell r="O45">
            <v>1.05</v>
          </cell>
          <cell r="P45">
            <v>1.05</v>
          </cell>
          <cell r="Q45">
            <v>1.05</v>
          </cell>
          <cell r="R45">
            <v>1.05</v>
          </cell>
          <cell r="S45">
            <v>1.05</v>
          </cell>
          <cell r="T45">
            <v>1.05</v>
          </cell>
        </row>
        <row r="46">
          <cell r="B46">
            <v>10</v>
          </cell>
          <cell r="C46" t="str">
            <v>SGP-FVA</v>
          </cell>
          <cell r="D46" t="str">
            <v>（給水・冷却水）フランジ接合</v>
          </cell>
          <cell r="E46" t="str">
            <v>機械室・便所配管</v>
          </cell>
          <cell r="F46" t="str">
            <v>管</v>
          </cell>
          <cell r="G46">
            <v>1</v>
          </cell>
          <cell r="H46">
            <v>1</v>
          </cell>
          <cell r="I46">
            <v>1</v>
          </cell>
          <cell r="J46">
            <v>1</v>
          </cell>
          <cell r="K46">
            <v>1</v>
          </cell>
          <cell r="L46">
            <v>1</v>
          </cell>
          <cell r="M46">
            <v>1</v>
          </cell>
          <cell r="N46">
            <v>1</v>
          </cell>
          <cell r="O46">
            <v>1</v>
          </cell>
          <cell r="P46">
            <v>1</v>
          </cell>
          <cell r="Q46">
            <v>1</v>
          </cell>
          <cell r="R46">
            <v>1</v>
          </cell>
          <cell r="S46">
            <v>1</v>
          </cell>
          <cell r="T46">
            <v>1</v>
          </cell>
        </row>
        <row r="47">
          <cell r="B47">
            <v>11</v>
          </cell>
          <cell r="C47" t="str">
            <v>SGP-FVB</v>
          </cell>
          <cell r="D47" t="str">
            <v>（給水・冷却水）フランジ接合</v>
          </cell>
          <cell r="E47" t="str">
            <v>機械室・便所配管</v>
          </cell>
          <cell r="F47" t="str">
            <v>管</v>
          </cell>
          <cell r="G47">
            <v>1</v>
          </cell>
          <cell r="H47">
            <v>1</v>
          </cell>
          <cell r="I47">
            <v>1</v>
          </cell>
          <cell r="J47">
            <v>1</v>
          </cell>
          <cell r="K47">
            <v>1</v>
          </cell>
          <cell r="L47">
            <v>1</v>
          </cell>
          <cell r="M47">
            <v>1</v>
          </cell>
          <cell r="N47">
            <v>1</v>
          </cell>
          <cell r="O47">
            <v>1</v>
          </cell>
          <cell r="P47">
            <v>1</v>
          </cell>
          <cell r="Q47">
            <v>1</v>
          </cell>
          <cell r="R47">
            <v>1</v>
          </cell>
          <cell r="S47">
            <v>1</v>
          </cell>
          <cell r="T47">
            <v>1</v>
          </cell>
        </row>
        <row r="48">
          <cell r="B48">
            <v>13</v>
          </cell>
          <cell r="C48" t="str">
            <v>SGP-HVA</v>
          </cell>
          <cell r="D48" t="str">
            <v>（給湯・冷温水）ねじ接合（管端防食継手）</v>
          </cell>
          <cell r="E48" t="str">
            <v>機械室・便所配管</v>
          </cell>
          <cell r="F48" t="str">
            <v>管</v>
          </cell>
          <cell r="G48">
            <v>1.1000000000000001</v>
          </cell>
          <cell r="H48">
            <v>1.1000000000000001</v>
          </cell>
          <cell r="I48">
            <v>1.1000000000000001</v>
          </cell>
          <cell r="J48">
            <v>1.1000000000000001</v>
          </cell>
          <cell r="K48">
            <v>1.1000000000000001</v>
          </cell>
          <cell r="L48">
            <v>1.1000000000000001</v>
          </cell>
          <cell r="M48">
            <v>1.1000000000000001</v>
          </cell>
          <cell r="N48">
            <v>1.1000000000000001</v>
          </cell>
          <cell r="O48">
            <v>1.05</v>
          </cell>
          <cell r="P48">
            <v>1.05</v>
          </cell>
          <cell r="Q48">
            <v>1.05</v>
          </cell>
          <cell r="R48">
            <v>1.05</v>
          </cell>
          <cell r="S48">
            <v>1.05</v>
          </cell>
          <cell r="T48">
            <v>1.05</v>
          </cell>
        </row>
        <row r="49">
          <cell r="B49">
            <v>14</v>
          </cell>
          <cell r="C49" t="str">
            <v>SGP-VA</v>
          </cell>
          <cell r="D49" t="str">
            <v>（冷却水）ハウジング型継手</v>
          </cell>
          <cell r="E49" t="str">
            <v>機械室・便所配管</v>
          </cell>
          <cell r="F49" t="str">
            <v>管</v>
          </cell>
          <cell r="G49">
            <v>1.1000000000000001</v>
          </cell>
          <cell r="H49">
            <v>1.1000000000000001</v>
          </cell>
          <cell r="I49">
            <v>1.1000000000000001</v>
          </cell>
          <cell r="J49">
            <v>1.1000000000000001</v>
          </cell>
          <cell r="K49">
            <v>1.1000000000000001</v>
          </cell>
          <cell r="L49">
            <v>1.1000000000000001</v>
          </cell>
          <cell r="M49">
            <v>1.1000000000000001</v>
          </cell>
          <cell r="N49">
            <v>1.1000000000000001</v>
          </cell>
          <cell r="O49">
            <v>1.05</v>
          </cell>
          <cell r="P49">
            <v>1.05</v>
          </cell>
          <cell r="Q49">
            <v>1.05</v>
          </cell>
          <cell r="R49">
            <v>1.05</v>
          </cell>
          <cell r="S49">
            <v>1.05</v>
          </cell>
          <cell r="T49">
            <v>1.05</v>
          </cell>
        </row>
        <row r="50">
          <cell r="B50">
            <v>19</v>
          </cell>
          <cell r="C50" t="str">
            <v>STPG</v>
          </cell>
          <cell r="D50" t="str">
            <v>（冷温水）ねじ接合</v>
          </cell>
          <cell r="E50" t="str">
            <v>機械室・便所配管</v>
          </cell>
          <cell r="F50" t="str">
            <v>管</v>
          </cell>
          <cell r="G50">
            <v>1.1000000000000001</v>
          </cell>
          <cell r="H50">
            <v>1.1000000000000001</v>
          </cell>
          <cell r="I50">
            <v>1.1000000000000001</v>
          </cell>
          <cell r="J50">
            <v>1.1000000000000001</v>
          </cell>
          <cell r="K50">
            <v>1.1000000000000001</v>
          </cell>
          <cell r="L50">
            <v>1.1000000000000001</v>
          </cell>
          <cell r="M50">
            <v>1.1000000000000001</v>
          </cell>
          <cell r="N50">
            <v>1.1000000000000001</v>
          </cell>
          <cell r="O50">
            <v>1.05</v>
          </cell>
          <cell r="P50">
            <v>1.05</v>
          </cell>
          <cell r="Q50">
            <v>1.05</v>
          </cell>
          <cell r="R50">
            <v>1.05</v>
          </cell>
          <cell r="S50">
            <v>1.05</v>
          </cell>
          <cell r="T50">
            <v>1.05</v>
          </cell>
        </row>
        <row r="51">
          <cell r="B51">
            <v>20</v>
          </cell>
          <cell r="C51" t="str">
            <v>STPG</v>
          </cell>
          <cell r="D51" t="str">
            <v>（消火）ねじ接合</v>
          </cell>
          <cell r="E51" t="str">
            <v>機械室・便所配管</v>
          </cell>
          <cell r="F51" t="str">
            <v>管</v>
          </cell>
          <cell r="G51">
            <v>1.1000000000000001</v>
          </cell>
          <cell r="H51">
            <v>1.1000000000000001</v>
          </cell>
          <cell r="I51">
            <v>1.1000000000000001</v>
          </cell>
          <cell r="J51">
            <v>1.1000000000000001</v>
          </cell>
          <cell r="K51">
            <v>1.1000000000000001</v>
          </cell>
          <cell r="L51">
            <v>1.1000000000000001</v>
          </cell>
          <cell r="M51">
            <v>1.1000000000000001</v>
          </cell>
          <cell r="N51">
            <v>1.1000000000000001</v>
          </cell>
          <cell r="O51">
            <v>1.1000000000000001</v>
          </cell>
          <cell r="P51">
            <v>1.1000000000000001</v>
          </cell>
          <cell r="Q51">
            <v>1.1000000000000001</v>
          </cell>
          <cell r="R51">
            <v>1.1000000000000001</v>
          </cell>
          <cell r="S51">
            <v>1.1000000000000001</v>
          </cell>
          <cell r="T51">
            <v>1.1000000000000001</v>
          </cell>
        </row>
        <row r="52">
          <cell r="B52">
            <v>21</v>
          </cell>
          <cell r="C52" t="str">
            <v>STPG</v>
          </cell>
          <cell r="D52" t="str">
            <v>（冷却水）ねじ接合</v>
          </cell>
          <cell r="E52" t="str">
            <v>機械室・便所配管</v>
          </cell>
          <cell r="F52" t="str">
            <v>管</v>
          </cell>
          <cell r="G52">
            <v>1.1000000000000001</v>
          </cell>
          <cell r="H52">
            <v>1.1000000000000001</v>
          </cell>
          <cell r="I52">
            <v>1.1000000000000001</v>
          </cell>
          <cell r="J52">
            <v>1.1000000000000001</v>
          </cell>
          <cell r="K52">
            <v>1.1000000000000001</v>
          </cell>
          <cell r="L52">
            <v>1.1000000000000001</v>
          </cell>
          <cell r="M52">
            <v>1.1000000000000001</v>
          </cell>
          <cell r="N52">
            <v>1.1000000000000001</v>
          </cell>
          <cell r="O52">
            <v>1.05</v>
          </cell>
          <cell r="P52">
            <v>1.05</v>
          </cell>
          <cell r="Q52">
            <v>1.05</v>
          </cell>
          <cell r="R52">
            <v>1.05</v>
          </cell>
          <cell r="S52">
            <v>1.05</v>
          </cell>
          <cell r="T52">
            <v>1.05</v>
          </cell>
        </row>
        <row r="53">
          <cell r="B53">
            <v>22</v>
          </cell>
          <cell r="C53" t="str">
            <v>STPG(黒)</v>
          </cell>
          <cell r="D53" t="str">
            <v>（低圧蒸気用）ねじ接合</v>
          </cell>
          <cell r="E53" t="str">
            <v>機械室・便所配管</v>
          </cell>
          <cell r="F53" t="str">
            <v>管</v>
          </cell>
          <cell r="G53">
            <v>1.1000000000000001</v>
          </cell>
          <cell r="H53">
            <v>1.1000000000000001</v>
          </cell>
          <cell r="I53">
            <v>1.1000000000000001</v>
          </cell>
          <cell r="J53">
            <v>1.1000000000000001</v>
          </cell>
          <cell r="K53">
            <v>1.1000000000000001</v>
          </cell>
          <cell r="L53">
            <v>1.1000000000000001</v>
          </cell>
          <cell r="M53">
            <v>1.1000000000000001</v>
          </cell>
          <cell r="N53">
            <v>1.1000000000000001</v>
          </cell>
          <cell r="O53">
            <v>1.1000000000000001</v>
          </cell>
          <cell r="P53">
            <v>1.1000000000000001</v>
          </cell>
          <cell r="Q53">
            <v>1.1000000000000001</v>
          </cell>
          <cell r="R53">
            <v>1.1000000000000001</v>
          </cell>
          <cell r="S53">
            <v>1.1000000000000001</v>
          </cell>
          <cell r="T53">
            <v>1.1000000000000001</v>
          </cell>
        </row>
        <row r="54">
          <cell r="B54">
            <v>23</v>
          </cell>
          <cell r="C54" t="str">
            <v>STPG</v>
          </cell>
          <cell r="D54" t="str">
            <v>（消火・冷却水・冷温水）溶接接合</v>
          </cell>
          <cell r="E54" t="str">
            <v>機械室・便所配管</v>
          </cell>
          <cell r="F54" t="str">
            <v>管</v>
          </cell>
          <cell r="G54">
            <v>1.1000000000000001</v>
          </cell>
          <cell r="H54">
            <v>1.1000000000000001</v>
          </cell>
          <cell r="I54">
            <v>1.1000000000000001</v>
          </cell>
          <cell r="J54">
            <v>1.1000000000000001</v>
          </cell>
          <cell r="K54">
            <v>1.1000000000000001</v>
          </cell>
          <cell r="L54">
            <v>1.1000000000000001</v>
          </cell>
          <cell r="M54">
            <v>1.1000000000000001</v>
          </cell>
          <cell r="N54">
            <v>1.1000000000000001</v>
          </cell>
          <cell r="O54">
            <v>1.05</v>
          </cell>
          <cell r="P54">
            <v>1.05</v>
          </cell>
          <cell r="Q54">
            <v>1.05</v>
          </cell>
          <cell r="R54">
            <v>1.05</v>
          </cell>
          <cell r="S54">
            <v>1.05</v>
          </cell>
          <cell r="T54">
            <v>1.05</v>
          </cell>
        </row>
        <row r="55">
          <cell r="B55">
            <v>24</v>
          </cell>
          <cell r="C55" t="str">
            <v>STPG(黒)</v>
          </cell>
          <cell r="D55" t="str">
            <v>（蒸気給気管、蒸気還気用）溶接接合</v>
          </cell>
          <cell r="E55" t="str">
            <v>機械室・便所配管</v>
          </cell>
          <cell r="F55" t="str">
            <v>管</v>
          </cell>
          <cell r="G55">
            <v>1.1000000000000001</v>
          </cell>
          <cell r="H55">
            <v>1.1000000000000001</v>
          </cell>
          <cell r="I55">
            <v>1.1000000000000001</v>
          </cell>
          <cell r="J55">
            <v>1.1000000000000001</v>
          </cell>
          <cell r="K55">
            <v>1.1000000000000001</v>
          </cell>
          <cell r="L55">
            <v>1.1000000000000001</v>
          </cell>
          <cell r="M55">
            <v>1.1000000000000001</v>
          </cell>
          <cell r="N55">
            <v>1.1000000000000001</v>
          </cell>
          <cell r="O55">
            <v>1.05</v>
          </cell>
          <cell r="P55">
            <v>1.05</v>
          </cell>
          <cell r="Q55">
            <v>1.05</v>
          </cell>
          <cell r="R55">
            <v>1.05</v>
          </cell>
          <cell r="S55">
            <v>1.05</v>
          </cell>
          <cell r="T55">
            <v>1.05</v>
          </cell>
        </row>
        <row r="56">
          <cell r="B56">
            <v>25</v>
          </cell>
          <cell r="C56" t="str">
            <v>SGP(白)</v>
          </cell>
          <cell r="D56" t="str">
            <v>（排水）ねじ接合</v>
          </cell>
          <cell r="E56" t="str">
            <v>機械室・便所配管</v>
          </cell>
          <cell r="F56" t="str">
            <v>管</v>
          </cell>
          <cell r="G56">
            <v>1.1000000000000001</v>
          </cell>
          <cell r="H56">
            <v>1.1000000000000001</v>
          </cell>
          <cell r="I56">
            <v>1.1000000000000001</v>
          </cell>
          <cell r="J56">
            <v>1.1000000000000001</v>
          </cell>
          <cell r="K56">
            <v>1.1000000000000001</v>
          </cell>
          <cell r="L56">
            <v>1.1000000000000001</v>
          </cell>
          <cell r="M56">
            <v>1.1000000000000001</v>
          </cell>
          <cell r="N56">
            <v>1.1000000000000001</v>
          </cell>
          <cell r="O56">
            <v>1.05</v>
          </cell>
          <cell r="P56">
            <v>1.05</v>
          </cell>
          <cell r="Q56">
            <v>1.05</v>
          </cell>
          <cell r="R56">
            <v>1.05</v>
          </cell>
          <cell r="S56">
            <v>1.05</v>
          </cell>
          <cell r="T56">
            <v>1.05</v>
          </cell>
        </row>
        <row r="57">
          <cell r="B57">
            <v>26</v>
          </cell>
          <cell r="C57" t="str">
            <v>SGP(白)</v>
          </cell>
          <cell r="D57" t="str">
            <v>（冷温水）ねじ接合</v>
          </cell>
          <cell r="E57" t="str">
            <v>機械室・便所配管</v>
          </cell>
          <cell r="F57" t="str">
            <v>管</v>
          </cell>
          <cell r="G57">
            <v>1.1000000000000001</v>
          </cell>
          <cell r="H57">
            <v>1.1000000000000001</v>
          </cell>
          <cell r="I57">
            <v>1.1000000000000001</v>
          </cell>
          <cell r="J57">
            <v>1.1000000000000001</v>
          </cell>
          <cell r="K57">
            <v>1.1000000000000001</v>
          </cell>
          <cell r="L57">
            <v>1.1000000000000001</v>
          </cell>
          <cell r="M57">
            <v>1.1000000000000001</v>
          </cell>
          <cell r="N57">
            <v>1.1000000000000001</v>
          </cell>
          <cell r="O57">
            <v>1.05</v>
          </cell>
          <cell r="P57">
            <v>1.05</v>
          </cell>
          <cell r="Q57">
            <v>1.05</v>
          </cell>
          <cell r="R57">
            <v>1.05</v>
          </cell>
          <cell r="S57">
            <v>1.05</v>
          </cell>
          <cell r="T57">
            <v>1.05</v>
          </cell>
        </row>
        <row r="58">
          <cell r="B58">
            <v>27</v>
          </cell>
          <cell r="C58" t="str">
            <v>SGP(白)</v>
          </cell>
          <cell r="D58" t="str">
            <v>（通気・消火・給湯・プロパン）ねじ接合</v>
          </cell>
          <cell r="E58" t="str">
            <v>機械室・便所配管</v>
          </cell>
          <cell r="F58" t="str">
            <v>管</v>
          </cell>
          <cell r="G58">
            <v>1.1000000000000001</v>
          </cell>
          <cell r="H58">
            <v>1.1000000000000001</v>
          </cell>
          <cell r="I58">
            <v>1.1000000000000001</v>
          </cell>
          <cell r="J58">
            <v>1.1000000000000001</v>
          </cell>
          <cell r="K58">
            <v>1.1000000000000001</v>
          </cell>
          <cell r="L58">
            <v>1.1000000000000001</v>
          </cell>
          <cell r="M58">
            <v>1.1000000000000001</v>
          </cell>
          <cell r="N58">
            <v>1.1000000000000001</v>
          </cell>
          <cell r="O58">
            <v>1.05</v>
          </cell>
          <cell r="P58">
            <v>1.05</v>
          </cell>
          <cell r="Q58">
            <v>1.05</v>
          </cell>
          <cell r="R58">
            <v>1.05</v>
          </cell>
          <cell r="S58">
            <v>1.05</v>
          </cell>
          <cell r="T58">
            <v>1.05</v>
          </cell>
        </row>
        <row r="59">
          <cell r="B59">
            <v>28</v>
          </cell>
          <cell r="C59" t="str">
            <v>SGP(白)</v>
          </cell>
          <cell r="D59" t="str">
            <v>（冷却水）ねじ接合</v>
          </cell>
          <cell r="E59" t="str">
            <v>機械室・便所配管</v>
          </cell>
          <cell r="F59" t="str">
            <v>管</v>
          </cell>
          <cell r="G59">
            <v>1.1000000000000001</v>
          </cell>
          <cell r="H59">
            <v>1.1000000000000001</v>
          </cell>
          <cell r="I59">
            <v>1.1000000000000001</v>
          </cell>
          <cell r="J59">
            <v>1.1000000000000001</v>
          </cell>
          <cell r="K59">
            <v>1.1000000000000001</v>
          </cell>
          <cell r="L59">
            <v>1.1000000000000001</v>
          </cell>
          <cell r="M59">
            <v>1.1000000000000001</v>
          </cell>
          <cell r="N59">
            <v>1.1000000000000001</v>
          </cell>
          <cell r="O59">
            <v>1.05</v>
          </cell>
          <cell r="P59">
            <v>1.05</v>
          </cell>
          <cell r="Q59">
            <v>1.05</v>
          </cell>
          <cell r="R59">
            <v>1.05</v>
          </cell>
          <cell r="S59">
            <v>1.05</v>
          </cell>
          <cell r="T59">
            <v>1.05</v>
          </cell>
        </row>
        <row r="60">
          <cell r="B60">
            <v>29</v>
          </cell>
          <cell r="C60" t="str">
            <v>SGP(白)</v>
          </cell>
          <cell r="D60" t="str">
            <v>（通気・消火・給湯・プロパン・冷却水・冷温水）溶接接合</v>
          </cell>
          <cell r="E60" t="str">
            <v>機械室・便所配管</v>
          </cell>
          <cell r="F60" t="str">
            <v>管</v>
          </cell>
          <cell r="G60">
            <v>1.1000000000000001</v>
          </cell>
          <cell r="H60">
            <v>1.1000000000000001</v>
          </cell>
          <cell r="I60">
            <v>1.1000000000000001</v>
          </cell>
          <cell r="J60">
            <v>1.1000000000000001</v>
          </cell>
          <cell r="K60">
            <v>1.1000000000000001</v>
          </cell>
          <cell r="L60">
            <v>1.1000000000000001</v>
          </cell>
          <cell r="M60">
            <v>1.1000000000000001</v>
          </cell>
          <cell r="N60">
            <v>1.1000000000000001</v>
          </cell>
          <cell r="O60">
            <v>1.05</v>
          </cell>
          <cell r="P60">
            <v>1.05</v>
          </cell>
          <cell r="Q60">
            <v>1.05</v>
          </cell>
          <cell r="R60">
            <v>1.05</v>
          </cell>
          <cell r="S60">
            <v>1.05</v>
          </cell>
          <cell r="T60">
            <v>1.05</v>
          </cell>
        </row>
        <row r="61">
          <cell r="B61">
            <v>30</v>
          </cell>
          <cell r="C61" t="str">
            <v>SGP(白)</v>
          </cell>
          <cell r="D61" t="str">
            <v>（冷却水）ハウジング型管継手</v>
          </cell>
          <cell r="E61" t="str">
            <v>機械室・便所配管</v>
          </cell>
          <cell r="F61" t="str">
            <v>管</v>
          </cell>
          <cell r="G61">
            <v>1.1000000000000001</v>
          </cell>
          <cell r="H61">
            <v>1.1000000000000001</v>
          </cell>
          <cell r="I61">
            <v>1.1000000000000001</v>
          </cell>
          <cell r="J61">
            <v>1.1000000000000001</v>
          </cell>
          <cell r="K61">
            <v>1.1000000000000001</v>
          </cell>
          <cell r="L61">
            <v>1.1000000000000001</v>
          </cell>
          <cell r="M61">
            <v>1.1000000000000001</v>
          </cell>
          <cell r="N61">
            <v>1.1000000000000001</v>
          </cell>
          <cell r="O61">
            <v>1.05</v>
          </cell>
          <cell r="P61">
            <v>1.05</v>
          </cell>
          <cell r="Q61">
            <v>1.05</v>
          </cell>
          <cell r="R61">
            <v>1.05</v>
          </cell>
          <cell r="S61">
            <v>1.05</v>
          </cell>
          <cell r="T61">
            <v>1.05</v>
          </cell>
        </row>
        <row r="62">
          <cell r="B62">
            <v>31</v>
          </cell>
          <cell r="C62" t="str">
            <v>SGP(白)</v>
          </cell>
          <cell r="D62" t="str">
            <v>（冷温水・消火）ハウジング型管継手</v>
          </cell>
          <cell r="E62" t="str">
            <v>機械室・便所配管</v>
          </cell>
          <cell r="F62" t="str">
            <v>管</v>
          </cell>
          <cell r="G62">
            <v>1.1000000000000001</v>
          </cell>
          <cell r="H62">
            <v>1.1000000000000001</v>
          </cell>
          <cell r="I62">
            <v>1.1000000000000001</v>
          </cell>
          <cell r="J62">
            <v>1.1000000000000001</v>
          </cell>
          <cell r="K62">
            <v>1.1000000000000001</v>
          </cell>
          <cell r="L62">
            <v>1.1000000000000001</v>
          </cell>
          <cell r="M62">
            <v>1.1000000000000001</v>
          </cell>
          <cell r="N62">
            <v>1.1000000000000001</v>
          </cell>
          <cell r="O62">
            <v>1.05</v>
          </cell>
          <cell r="P62">
            <v>1.05</v>
          </cell>
          <cell r="Q62">
            <v>1.05</v>
          </cell>
          <cell r="R62">
            <v>1.05</v>
          </cell>
          <cell r="S62">
            <v>1.05</v>
          </cell>
          <cell r="T62">
            <v>1.05</v>
          </cell>
        </row>
        <row r="63">
          <cell r="B63">
            <v>32</v>
          </cell>
          <cell r="C63" t="str">
            <v>SGP(黒)</v>
          </cell>
          <cell r="D63" t="str">
            <v>（蒸気・油）ねじ接合</v>
          </cell>
          <cell r="E63" t="str">
            <v>機械室・便所配管</v>
          </cell>
          <cell r="F63" t="str">
            <v>管</v>
          </cell>
          <cell r="G63">
            <v>1.1000000000000001</v>
          </cell>
          <cell r="H63">
            <v>1.1000000000000001</v>
          </cell>
          <cell r="I63">
            <v>1.1000000000000001</v>
          </cell>
          <cell r="J63">
            <v>1.1000000000000001</v>
          </cell>
          <cell r="K63">
            <v>1.1000000000000001</v>
          </cell>
          <cell r="L63">
            <v>1.1000000000000001</v>
          </cell>
          <cell r="M63">
            <v>1.1000000000000001</v>
          </cell>
          <cell r="N63">
            <v>1.1000000000000001</v>
          </cell>
          <cell r="O63">
            <v>1.05</v>
          </cell>
          <cell r="P63">
            <v>1.05</v>
          </cell>
          <cell r="Q63">
            <v>1.05</v>
          </cell>
          <cell r="R63">
            <v>1.05</v>
          </cell>
          <cell r="S63">
            <v>1.05</v>
          </cell>
          <cell r="T63">
            <v>1.05</v>
          </cell>
        </row>
        <row r="64">
          <cell r="B64">
            <v>33</v>
          </cell>
          <cell r="C64" t="str">
            <v>SGP(黒)</v>
          </cell>
          <cell r="D64" t="str">
            <v>（蒸気・油）溶接接合</v>
          </cell>
          <cell r="E64" t="str">
            <v>機械室・便所配管</v>
          </cell>
          <cell r="F64" t="str">
            <v>管</v>
          </cell>
          <cell r="G64">
            <v>1.1000000000000001</v>
          </cell>
          <cell r="H64">
            <v>1.1000000000000001</v>
          </cell>
          <cell r="I64">
            <v>1.1000000000000001</v>
          </cell>
          <cell r="J64">
            <v>1.1000000000000001</v>
          </cell>
          <cell r="K64">
            <v>1.1000000000000001</v>
          </cell>
          <cell r="L64">
            <v>1.1000000000000001</v>
          </cell>
          <cell r="M64">
            <v>1.1000000000000001</v>
          </cell>
          <cell r="N64">
            <v>1.1000000000000001</v>
          </cell>
          <cell r="O64">
            <v>1.05</v>
          </cell>
          <cell r="P64">
            <v>1.05</v>
          </cell>
          <cell r="Q64">
            <v>1.05</v>
          </cell>
          <cell r="R64">
            <v>1.05</v>
          </cell>
          <cell r="S64">
            <v>1.05</v>
          </cell>
          <cell r="T64">
            <v>1.05</v>
          </cell>
        </row>
        <row r="65">
          <cell r="B65">
            <v>34</v>
          </cell>
          <cell r="C65" t="str">
            <v>D-VA(WSP042)</v>
          </cell>
          <cell r="D65" t="str">
            <v>MD継手</v>
          </cell>
          <cell r="E65" t="str">
            <v>機械室・便所配管</v>
          </cell>
          <cell r="F65" t="str">
            <v>管</v>
          </cell>
          <cell r="G65">
            <v>1.1000000000000001</v>
          </cell>
          <cell r="H65">
            <v>1.1000000000000001</v>
          </cell>
          <cell r="I65">
            <v>1.1000000000000001</v>
          </cell>
          <cell r="J65">
            <v>1.1000000000000001</v>
          </cell>
          <cell r="K65">
            <v>1.1000000000000001</v>
          </cell>
          <cell r="L65">
            <v>1.1000000000000001</v>
          </cell>
          <cell r="M65">
            <v>1.1000000000000001</v>
          </cell>
          <cell r="N65">
            <v>1.1000000000000001</v>
          </cell>
          <cell r="O65">
            <v>1.1000000000000001</v>
          </cell>
          <cell r="P65">
            <v>1.1000000000000001</v>
          </cell>
          <cell r="Q65">
            <v>1.1000000000000001</v>
          </cell>
          <cell r="R65">
            <v>1.1000000000000001</v>
          </cell>
          <cell r="S65">
            <v>1.1000000000000001</v>
          </cell>
          <cell r="T65">
            <v>1.1000000000000001</v>
          </cell>
        </row>
        <row r="66">
          <cell r="B66">
            <v>35</v>
          </cell>
          <cell r="C66" t="str">
            <v>SGP-TA(WSP032)</v>
          </cell>
          <cell r="D66" t="str">
            <v>ねじ接合</v>
          </cell>
          <cell r="E66" t="str">
            <v>機械室・便所配管</v>
          </cell>
          <cell r="F66" t="str">
            <v>管</v>
          </cell>
          <cell r="G66">
            <v>1.1000000000000001</v>
          </cell>
          <cell r="H66">
            <v>1.1000000000000001</v>
          </cell>
          <cell r="I66">
            <v>1.1000000000000001</v>
          </cell>
          <cell r="J66">
            <v>1.1000000000000001</v>
          </cell>
          <cell r="K66">
            <v>1.1000000000000001</v>
          </cell>
          <cell r="L66">
            <v>1.1000000000000001</v>
          </cell>
          <cell r="M66">
            <v>1.1000000000000001</v>
          </cell>
          <cell r="N66">
            <v>1.1000000000000001</v>
          </cell>
          <cell r="O66">
            <v>1.1000000000000001</v>
          </cell>
          <cell r="P66">
            <v>1.1000000000000001</v>
          </cell>
          <cell r="Q66">
            <v>1.1000000000000001</v>
          </cell>
          <cell r="R66">
            <v>1.1000000000000001</v>
          </cell>
          <cell r="S66">
            <v>1.1000000000000001</v>
          </cell>
          <cell r="T66">
            <v>1.1000000000000001</v>
          </cell>
        </row>
        <row r="67">
          <cell r="B67">
            <v>36</v>
          </cell>
          <cell r="C67" t="str">
            <v>SGP-TA(WSP032)</v>
          </cell>
          <cell r="D67" t="str">
            <v>MD継手</v>
          </cell>
          <cell r="E67" t="str">
            <v>機械室・便所配管</v>
          </cell>
          <cell r="F67" t="str">
            <v>管</v>
          </cell>
          <cell r="G67">
            <v>1.1000000000000001</v>
          </cell>
          <cell r="H67">
            <v>1.1000000000000001</v>
          </cell>
          <cell r="I67">
            <v>1.1000000000000001</v>
          </cell>
          <cell r="J67">
            <v>1.1000000000000001</v>
          </cell>
          <cell r="K67">
            <v>1.1000000000000001</v>
          </cell>
          <cell r="L67">
            <v>1.1000000000000001</v>
          </cell>
          <cell r="M67">
            <v>1.1000000000000001</v>
          </cell>
          <cell r="N67">
            <v>1.1000000000000001</v>
          </cell>
          <cell r="O67">
            <v>1.1000000000000001</v>
          </cell>
          <cell r="P67">
            <v>1.1000000000000001</v>
          </cell>
          <cell r="Q67">
            <v>1.1000000000000001</v>
          </cell>
          <cell r="R67">
            <v>1.1000000000000001</v>
          </cell>
          <cell r="S67">
            <v>1.1000000000000001</v>
          </cell>
          <cell r="T67">
            <v>1.1000000000000001</v>
          </cell>
        </row>
        <row r="68">
          <cell r="B68">
            <v>38</v>
          </cell>
          <cell r="C68" t="str">
            <v>ARFA管</v>
          </cell>
          <cell r="D68" t="str">
            <v>ねじ接合</v>
          </cell>
          <cell r="E68" t="str">
            <v>機械室・便所配管</v>
          </cell>
          <cell r="F68" t="str">
            <v>管</v>
          </cell>
          <cell r="G68">
            <v>1.1000000000000001</v>
          </cell>
          <cell r="H68">
            <v>1.1000000000000001</v>
          </cell>
          <cell r="I68">
            <v>1.1000000000000001</v>
          </cell>
          <cell r="J68">
            <v>1.1000000000000001</v>
          </cell>
          <cell r="K68">
            <v>1.1000000000000001</v>
          </cell>
          <cell r="L68">
            <v>1.1000000000000001</v>
          </cell>
          <cell r="M68">
            <v>1.1000000000000001</v>
          </cell>
          <cell r="N68">
            <v>1.1000000000000001</v>
          </cell>
          <cell r="O68">
            <v>1.1000000000000001</v>
          </cell>
          <cell r="P68">
            <v>1.1000000000000001</v>
          </cell>
          <cell r="Q68">
            <v>1.1000000000000001</v>
          </cell>
          <cell r="R68">
            <v>1.1000000000000001</v>
          </cell>
          <cell r="S68">
            <v>1.1000000000000001</v>
          </cell>
          <cell r="T68">
            <v>1.1000000000000001</v>
          </cell>
        </row>
        <row r="69">
          <cell r="B69">
            <v>39</v>
          </cell>
          <cell r="C69" t="str">
            <v>ARFA管</v>
          </cell>
          <cell r="D69" t="str">
            <v>MD継手</v>
          </cell>
          <cell r="E69" t="str">
            <v>機械室・便所配管</v>
          </cell>
          <cell r="F69" t="str">
            <v>管</v>
          </cell>
          <cell r="G69">
            <v>1.1000000000000001</v>
          </cell>
          <cell r="H69">
            <v>1.1000000000000001</v>
          </cell>
          <cell r="I69">
            <v>1.1000000000000001</v>
          </cell>
          <cell r="J69">
            <v>1.1000000000000001</v>
          </cell>
          <cell r="K69">
            <v>1.1000000000000001</v>
          </cell>
          <cell r="L69">
            <v>1.1000000000000001</v>
          </cell>
          <cell r="M69">
            <v>1.1000000000000001</v>
          </cell>
          <cell r="N69">
            <v>1.1000000000000001</v>
          </cell>
          <cell r="O69">
            <v>1.1000000000000001</v>
          </cell>
          <cell r="P69">
            <v>1.1000000000000001</v>
          </cell>
          <cell r="Q69">
            <v>1.1000000000000001</v>
          </cell>
          <cell r="R69">
            <v>1.1000000000000001</v>
          </cell>
          <cell r="S69">
            <v>1.1000000000000001</v>
          </cell>
          <cell r="T69">
            <v>1.1000000000000001</v>
          </cell>
        </row>
        <row r="70">
          <cell r="B70">
            <v>40</v>
          </cell>
          <cell r="C70" t="str">
            <v>CUP</v>
          </cell>
          <cell r="D70" t="str">
            <v>（給湯・給水）</v>
          </cell>
          <cell r="E70" t="str">
            <v>機械室・便所配管</v>
          </cell>
          <cell r="F70" t="str">
            <v>管</v>
          </cell>
          <cell r="G70">
            <v>1.05</v>
          </cell>
          <cell r="H70">
            <v>1.05</v>
          </cell>
          <cell r="I70">
            <v>1.05</v>
          </cell>
          <cell r="J70">
            <v>1.05</v>
          </cell>
          <cell r="K70">
            <v>1.05</v>
          </cell>
          <cell r="L70">
            <v>1.05</v>
          </cell>
          <cell r="M70">
            <v>1.05</v>
          </cell>
          <cell r="N70">
            <v>1.05</v>
          </cell>
          <cell r="O70">
            <v>1.05</v>
          </cell>
          <cell r="P70">
            <v>1.05</v>
          </cell>
          <cell r="Q70">
            <v>1.05</v>
          </cell>
          <cell r="R70">
            <v>1.05</v>
          </cell>
          <cell r="S70">
            <v>1.05</v>
          </cell>
          <cell r="T70">
            <v>1.05</v>
          </cell>
        </row>
        <row r="74">
          <cell r="B74">
            <v>1</v>
          </cell>
          <cell r="C74" t="str">
            <v>SGP-PA</v>
          </cell>
          <cell r="D74" t="str">
            <v>（給水・冷却水）ねじ接合（管端防食継手）</v>
          </cell>
          <cell r="E74" t="str">
            <v>屋外配管</v>
          </cell>
          <cell r="F74" t="str">
            <v>管</v>
          </cell>
          <cell r="G74">
            <v>1.05</v>
          </cell>
          <cell r="H74">
            <v>1.05</v>
          </cell>
          <cell r="I74">
            <v>1.05</v>
          </cell>
          <cell r="J74">
            <v>1.05</v>
          </cell>
          <cell r="K74">
            <v>1.05</v>
          </cell>
          <cell r="L74">
            <v>1.05</v>
          </cell>
          <cell r="M74">
            <v>1.05</v>
          </cell>
          <cell r="N74">
            <v>1.05</v>
          </cell>
          <cell r="O74">
            <v>1.05</v>
          </cell>
          <cell r="P74">
            <v>1.05</v>
          </cell>
          <cell r="Q74">
            <v>1.05</v>
          </cell>
          <cell r="R74">
            <v>1.05</v>
          </cell>
          <cell r="S74">
            <v>1.05</v>
          </cell>
          <cell r="T74">
            <v>1.05</v>
          </cell>
        </row>
        <row r="75">
          <cell r="B75">
            <v>2</v>
          </cell>
          <cell r="C75" t="str">
            <v>SGP-PB</v>
          </cell>
          <cell r="D75" t="str">
            <v>（給水・冷却水）ねじ接合（管端防食継手）</v>
          </cell>
          <cell r="E75" t="str">
            <v>屋外配管</v>
          </cell>
          <cell r="F75" t="str">
            <v>管</v>
          </cell>
          <cell r="G75">
            <v>1.05</v>
          </cell>
          <cell r="H75">
            <v>1.05</v>
          </cell>
          <cell r="I75">
            <v>1.05</v>
          </cell>
          <cell r="J75">
            <v>1.05</v>
          </cell>
          <cell r="K75">
            <v>1.05</v>
          </cell>
          <cell r="L75">
            <v>1.05</v>
          </cell>
          <cell r="M75">
            <v>1.05</v>
          </cell>
          <cell r="N75">
            <v>1.05</v>
          </cell>
          <cell r="O75">
            <v>1.05</v>
          </cell>
          <cell r="P75">
            <v>1.05</v>
          </cell>
          <cell r="Q75">
            <v>1.05</v>
          </cell>
          <cell r="R75">
            <v>1.05</v>
          </cell>
          <cell r="S75">
            <v>1.05</v>
          </cell>
          <cell r="T75">
            <v>1.05</v>
          </cell>
        </row>
        <row r="76">
          <cell r="B76">
            <v>4</v>
          </cell>
          <cell r="C76" t="str">
            <v>SGP-FPA</v>
          </cell>
          <cell r="D76" t="str">
            <v>（給水・冷却水）フランジ接合</v>
          </cell>
          <cell r="E76" t="str">
            <v>屋外配管</v>
          </cell>
          <cell r="F76" t="str">
            <v>管</v>
          </cell>
          <cell r="G76">
            <v>1</v>
          </cell>
          <cell r="H76">
            <v>1</v>
          </cell>
          <cell r="I76">
            <v>1</v>
          </cell>
          <cell r="J76">
            <v>1</v>
          </cell>
          <cell r="K76">
            <v>1</v>
          </cell>
          <cell r="L76">
            <v>1</v>
          </cell>
          <cell r="M76">
            <v>1</v>
          </cell>
          <cell r="N76">
            <v>1</v>
          </cell>
          <cell r="O76">
            <v>1</v>
          </cell>
          <cell r="P76">
            <v>1</v>
          </cell>
          <cell r="Q76">
            <v>1</v>
          </cell>
          <cell r="R76">
            <v>1</v>
          </cell>
          <cell r="S76">
            <v>1</v>
          </cell>
          <cell r="T76">
            <v>1</v>
          </cell>
        </row>
        <row r="77">
          <cell r="B77">
            <v>5</v>
          </cell>
          <cell r="C77" t="str">
            <v>SGP-FPB</v>
          </cell>
          <cell r="D77" t="str">
            <v>（給水・冷却水）フランジ接合</v>
          </cell>
          <cell r="E77" t="str">
            <v>屋外配管</v>
          </cell>
          <cell r="F77" t="str">
            <v>管</v>
          </cell>
          <cell r="G77">
            <v>1</v>
          </cell>
          <cell r="H77">
            <v>1</v>
          </cell>
          <cell r="I77">
            <v>1</v>
          </cell>
          <cell r="J77">
            <v>1</v>
          </cell>
          <cell r="K77">
            <v>1</v>
          </cell>
          <cell r="L77">
            <v>1</v>
          </cell>
          <cell r="M77">
            <v>1</v>
          </cell>
          <cell r="N77">
            <v>1</v>
          </cell>
          <cell r="O77">
            <v>1</v>
          </cell>
          <cell r="P77">
            <v>1</v>
          </cell>
          <cell r="Q77">
            <v>1</v>
          </cell>
          <cell r="R77">
            <v>1</v>
          </cell>
          <cell r="S77">
            <v>1</v>
          </cell>
          <cell r="T77">
            <v>1</v>
          </cell>
        </row>
        <row r="78">
          <cell r="B78">
            <v>7</v>
          </cell>
          <cell r="C78" t="str">
            <v>SGP-VA</v>
          </cell>
          <cell r="D78" t="str">
            <v>（給水・冷却水）ねじ接合（管端防食継手）</v>
          </cell>
          <cell r="E78" t="str">
            <v>屋外配管</v>
          </cell>
          <cell r="F78" t="str">
            <v>管</v>
          </cell>
          <cell r="G78">
            <v>1.05</v>
          </cell>
          <cell r="H78">
            <v>1.05</v>
          </cell>
          <cell r="I78">
            <v>1.05</v>
          </cell>
          <cell r="J78">
            <v>1.05</v>
          </cell>
          <cell r="K78">
            <v>1.05</v>
          </cell>
          <cell r="L78">
            <v>1.05</v>
          </cell>
          <cell r="M78">
            <v>1.05</v>
          </cell>
          <cell r="N78">
            <v>1.05</v>
          </cell>
          <cell r="O78">
            <v>1.05</v>
          </cell>
          <cell r="P78">
            <v>1.05</v>
          </cell>
          <cell r="Q78">
            <v>1.05</v>
          </cell>
          <cell r="R78">
            <v>1.05</v>
          </cell>
          <cell r="S78">
            <v>1.05</v>
          </cell>
          <cell r="T78">
            <v>1.05</v>
          </cell>
        </row>
        <row r="79">
          <cell r="B79">
            <v>8</v>
          </cell>
          <cell r="C79" t="str">
            <v>SGP-VB</v>
          </cell>
          <cell r="D79" t="str">
            <v>（給水・冷却水）ねじ接合（管端防食継手）</v>
          </cell>
          <cell r="E79" t="str">
            <v>屋外配管</v>
          </cell>
          <cell r="F79" t="str">
            <v>管</v>
          </cell>
          <cell r="G79">
            <v>1.05</v>
          </cell>
          <cell r="H79">
            <v>1.05</v>
          </cell>
          <cell r="I79">
            <v>1.05</v>
          </cell>
          <cell r="J79">
            <v>1.05</v>
          </cell>
          <cell r="K79">
            <v>1.05</v>
          </cell>
          <cell r="L79">
            <v>1.05</v>
          </cell>
          <cell r="M79">
            <v>1.05</v>
          </cell>
          <cell r="N79">
            <v>1.05</v>
          </cell>
          <cell r="O79">
            <v>1.05</v>
          </cell>
          <cell r="P79">
            <v>1.05</v>
          </cell>
          <cell r="Q79">
            <v>1.05</v>
          </cell>
          <cell r="R79">
            <v>1.05</v>
          </cell>
          <cell r="S79">
            <v>1.05</v>
          </cell>
          <cell r="T79">
            <v>1.05</v>
          </cell>
        </row>
        <row r="80">
          <cell r="B80">
            <v>10</v>
          </cell>
          <cell r="C80" t="str">
            <v>SGP-FVA</v>
          </cell>
          <cell r="D80" t="str">
            <v>（給水・冷却水）フランジ接合</v>
          </cell>
          <cell r="E80" t="str">
            <v>屋外配管</v>
          </cell>
          <cell r="F80" t="str">
            <v>管</v>
          </cell>
          <cell r="G80">
            <v>1</v>
          </cell>
          <cell r="H80">
            <v>1</v>
          </cell>
          <cell r="I80">
            <v>1</v>
          </cell>
          <cell r="J80">
            <v>1</v>
          </cell>
          <cell r="K80">
            <v>1</v>
          </cell>
          <cell r="L80">
            <v>1</v>
          </cell>
          <cell r="M80">
            <v>1</v>
          </cell>
          <cell r="N80">
            <v>1</v>
          </cell>
          <cell r="O80">
            <v>1</v>
          </cell>
          <cell r="P80">
            <v>1</v>
          </cell>
          <cell r="Q80">
            <v>1</v>
          </cell>
          <cell r="R80">
            <v>1</v>
          </cell>
          <cell r="S80">
            <v>1</v>
          </cell>
          <cell r="T80">
            <v>1</v>
          </cell>
        </row>
        <row r="81">
          <cell r="B81">
            <v>11</v>
          </cell>
          <cell r="C81" t="str">
            <v>SGP-FVB</v>
          </cell>
          <cell r="D81" t="str">
            <v>（給水・冷却水）フランジ接合</v>
          </cell>
          <cell r="E81" t="str">
            <v>屋外配管</v>
          </cell>
          <cell r="F81" t="str">
            <v>管</v>
          </cell>
          <cell r="G81">
            <v>1</v>
          </cell>
          <cell r="H81">
            <v>1</v>
          </cell>
          <cell r="I81">
            <v>1</v>
          </cell>
          <cell r="J81">
            <v>1</v>
          </cell>
          <cell r="K81">
            <v>1</v>
          </cell>
          <cell r="L81">
            <v>1</v>
          </cell>
          <cell r="M81">
            <v>1</v>
          </cell>
          <cell r="N81">
            <v>1</v>
          </cell>
          <cell r="O81">
            <v>1</v>
          </cell>
          <cell r="P81">
            <v>1</v>
          </cell>
          <cell r="Q81">
            <v>1</v>
          </cell>
          <cell r="R81">
            <v>1</v>
          </cell>
          <cell r="S81">
            <v>1</v>
          </cell>
          <cell r="T81">
            <v>1</v>
          </cell>
        </row>
        <row r="82">
          <cell r="B82">
            <v>13</v>
          </cell>
          <cell r="C82" t="str">
            <v>SGP-HVA</v>
          </cell>
          <cell r="D82" t="str">
            <v>（給湯・冷温水）ねじ接合（管端防食継手）</v>
          </cell>
          <cell r="E82" t="str">
            <v>屋外配管</v>
          </cell>
          <cell r="F82" t="str">
            <v>管</v>
          </cell>
          <cell r="G82">
            <v>1.05</v>
          </cell>
          <cell r="H82">
            <v>1.05</v>
          </cell>
          <cell r="I82">
            <v>1.05</v>
          </cell>
          <cell r="J82">
            <v>1.05</v>
          </cell>
          <cell r="K82">
            <v>1.05</v>
          </cell>
          <cell r="L82">
            <v>1.05</v>
          </cell>
          <cell r="M82">
            <v>1.05</v>
          </cell>
          <cell r="N82">
            <v>1.05</v>
          </cell>
          <cell r="O82">
            <v>1.05</v>
          </cell>
          <cell r="P82">
            <v>1.05</v>
          </cell>
          <cell r="Q82">
            <v>1.05</v>
          </cell>
          <cell r="R82">
            <v>1.05</v>
          </cell>
          <cell r="S82">
            <v>1.05</v>
          </cell>
          <cell r="T82">
            <v>1.05</v>
          </cell>
        </row>
        <row r="83">
          <cell r="B83">
            <v>14</v>
          </cell>
          <cell r="C83" t="str">
            <v>SGP-VA</v>
          </cell>
          <cell r="D83" t="str">
            <v>（冷却水）ハウジング型継手</v>
          </cell>
          <cell r="E83" t="str">
            <v>屋外配管</v>
          </cell>
          <cell r="F83" t="str">
            <v>管</v>
          </cell>
          <cell r="G83">
            <v>1.05</v>
          </cell>
          <cell r="H83">
            <v>1.05</v>
          </cell>
          <cell r="I83">
            <v>1.05</v>
          </cell>
          <cell r="J83">
            <v>1.05</v>
          </cell>
          <cell r="K83">
            <v>1.05</v>
          </cell>
          <cell r="L83">
            <v>1.05</v>
          </cell>
          <cell r="M83">
            <v>1.05</v>
          </cell>
          <cell r="N83">
            <v>1.05</v>
          </cell>
          <cell r="O83">
            <v>1.05</v>
          </cell>
          <cell r="P83">
            <v>1.05</v>
          </cell>
          <cell r="Q83">
            <v>1.05</v>
          </cell>
          <cell r="R83">
            <v>1.05</v>
          </cell>
          <cell r="S83">
            <v>1.05</v>
          </cell>
          <cell r="T83">
            <v>1.05</v>
          </cell>
        </row>
        <row r="84">
          <cell r="B84">
            <v>19</v>
          </cell>
          <cell r="C84" t="str">
            <v>STPG</v>
          </cell>
          <cell r="D84" t="str">
            <v>（冷温水）ねじ接合</v>
          </cell>
          <cell r="E84" t="str">
            <v>屋外配管</v>
          </cell>
          <cell r="F84" t="str">
            <v>管</v>
          </cell>
          <cell r="G84">
            <v>1.05</v>
          </cell>
          <cell r="H84">
            <v>1.05</v>
          </cell>
          <cell r="I84">
            <v>1.05</v>
          </cell>
          <cell r="J84">
            <v>1.05</v>
          </cell>
          <cell r="K84">
            <v>1.05</v>
          </cell>
          <cell r="L84">
            <v>1.05</v>
          </cell>
          <cell r="M84">
            <v>1.05</v>
          </cell>
          <cell r="N84">
            <v>1.05</v>
          </cell>
          <cell r="O84">
            <v>1.05</v>
          </cell>
          <cell r="P84">
            <v>1.05</v>
          </cell>
          <cell r="Q84">
            <v>1.05</v>
          </cell>
          <cell r="R84">
            <v>1.05</v>
          </cell>
          <cell r="S84">
            <v>1.05</v>
          </cell>
          <cell r="T84">
            <v>1.05</v>
          </cell>
        </row>
        <row r="85">
          <cell r="B85">
            <v>20</v>
          </cell>
          <cell r="C85" t="str">
            <v>STPG</v>
          </cell>
          <cell r="D85" t="str">
            <v>（消火）ねじ接合</v>
          </cell>
          <cell r="E85" t="str">
            <v>屋外配管</v>
          </cell>
          <cell r="F85" t="str">
            <v>管</v>
          </cell>
          <cell r="G85">
            <v>1.05</v>
          </cell>
          <cell r="H85">
            <v>1.05</v>
          </cell>
          <cell r="I85">
            <v>1.05</v>
          </cell>
          <cell r="J85">
            <v>1.05</v>
          </cell>
          <cell r="K85">
            <v>1.05</v>
          </cell>
          <cell r="L85">
            <v>1.05</v>
          </cell>
          <cell r="M85">
            <v>1.05</v>
          </cell>
          <cell r="N85">
            <v>1.05</v>
          </cell>
          <cell r="O85">
            <v>1.05</v>
          </cell>
          <cell r="P85">
            <v>1.05</v>
          </cell>
          <cell r="Q85">
            <v>1.05</v>
          </cell>
          <cell r="R85">
            <v>1.05</v>
          </cell>
          <cell r="S85">
            <v>1.05</v>
          </cell>
          <cell r="T85">
            <v>1.05</v>
          </cell>
        </row>
        <row r="86">
          <cell r="B86">
            <v>21</v>
          </cell>
          <cell r="C86" t="str">
            <v>STPG</v>
          </cell>
          <cell r="D86" t="str">
            <v>（冷却水）ねじ接合</v>
          </cell>
          <cell r="E86" t="str">
            <v>屋外配管</v>
          </cell>
          <cell r="F86" t="str">
            <v>管</v>
          </cell>
          <cell r="G86">
            <v>1.05</v>
          </cell>
          <cell r="H86">
            <v>1.05</v>
          </cell>
          <cell r="I86">
            <v>1.05</v>
          </cell>
          <cell r="J86">
            <v>1.05</v>
          </cell>
          <cell r="K86">
            <v>1.05</v>
          </cell>
          <cell r="L86">
            <v>1.05</v>
          </cell>
          <cell r="M86">
            <v>1.05</v>
          </cell>
          <cell r="N86">
            <v>1.05</v>
          </cell>
          <cell r="O86">
            <v>1.05</v>
          </cell>
          <cell r="P86">
            <v>1.05</v>
          </cell>
          <cell r="Q86">
            <v>1.05</v>
          </cell>
          <cell r="R86">
            <v>1.05</v>
          </cell>
          <cell r="S86">
            <v>1.05</v>
          </cell>
          <cell r="T86">
            <v>1.05</v>
          </cell>
        </row>
        <row r="87">
          <cell r="B87">
            <v>22</v>
          </cell>
          <cell r="C87" t="str">
            <v>STPG(黒)</v>
          </cell>
          <cell r="D87" t="str">
            <v>（低圧蒸気用）ねじ接合</v>
          </cell>
          <cell r="E87" t="str">
            <v>屋外配管</v>
          </cell>
          <cell r="F87" t="str">
            <v>管</v>
          </cell>
          <cell r="G87">
            <v>1.05</v>
          </cell>
          <cell r="H87">
            <v>1.05</v>
          </cell>
          <cell r="I87">
            <v>1.05</v>
          </cell>
          <cell r="J87">
            <v>1.05</v>
          </cell>
          <cell r="K87">
            <v>1.05</v>
          </cell>
          <cell r="L87">
            <v>1.05</v>
          </cell>
          <cell r="M87">
            <v>1.05</v>
          </cell>
          <cell r="N87">
            <v>1.05</v>
          </cell>
          <cell r="O87">
            <v>1.05</v>
          </cell>
          <cell r="P87">
            <v>1.05</v>
          </cell>
          <cell r="Q87">
            <v>1.05</v>
          </cell>
          <cell r="R87">
            <v>1.05</v>
          </cell>
          <cell r="S87">
            <v>1.05</v>
          </cell>
          <cell r="T87">
            <v>1.05</v>
          </cell>
        </row>
        <row r="88">
          <cell r="B88">
            <v>23</v>
          </cell>
          <cell r="C88" t="str">
            <v>STPG</v>
          </cell>
          <cell r="D88" t="str">
            <v>（消火・冷却水・冷温水）溶接接合</v>
          </cell>
          <cell r="E88" t="str">
            <v>屋外配管</v>
          </cell>
          <cell r="F88" t="str">
            <v>管</v>
          </cell>
          <cell r="G88">
            <v>1.05</v>
          </cell>
          <cell r="H88">
            <v>1.05</v>
          </cell>
          <cell r="I88">
            <v>1.05</v>
          </cell>
          <cell r="J88">
            <v>1.05</v>
          </cell>
          <cell r="K88">
            <v>1.05</v>
          </cell>
          <cell r="L88">
            <v>1.05</v>
          </cell>
          <cell r="M88">
            <v>1.05</v>
          </cell>
          <cell r="N88">
            <v>1.05</v>
          </cell>
          <cell r="O88">
            <v>1.05</v>
          </cell>
          <cell r="P88">
            <v>1.05</v>
          </cell>
          <cell r="Q88">
            <v>1.05</v>
          </cell>
          <cell r="R88">
            <v>1.05</v>
          </cell>
          <cell r="S88">
            <v>1.05</v>
          </cell>
          <cell r="T88">
            <v>1.05</v>
          </cell>
        </row>
        <row r="89">
          <cell r="B89">
            <v>24</v>
          </cell>
          <cell r="C89" t="str">
            <v>STPG(黒)</v>
          </cell>
          <cell r="D89" t="str">
            <v>（蒸気給気管、蒸気還気用）溶接接合</v>
          </cell>
          <cell r="E89" t="str">
            <v>屋外配管</v>
          </cell>
          <cell r="F89" t="str">
            <v>管</v>
          </cell>
          <cell r="G89">
            <v>1.05</v>
          </cell>
          <cell r="H89">
            <v>1.05</v>
          </cell>
          <cell r="I89">
            <v>1.05</v>
          </cell>
          <cell r="J89">
            <v>1.05</v>
          </cell>
          <cell r="K89">
            <v>1.05</v>
          </cell>
          <cell r="L89">
            <v>1.05</v>
          </cell>
          <cell r="M89">
            <v>1.05</v>
          </cell>
          <cell r="N89">
            <v>1.05</v>
          </cell>
          <cell r="O89">
            <v>1.05</v>
          </cell>
          <cell r="P89">
            <v>1.05</v>
          </cell>
          <cell r="Q89">
            <v>1.05</v>
          </cell>
          <cell r="R89">
            <v>1.05</v>
          </cell>
          <cell r="S89">
            <v>1.05</v>
          </cell>
          <cell r="T89">
            <v>1.05</v>
          </cell>
        </row>
        <row r="90">
          <cell r="B90">
            <v>25</v>
          </cell>
          <cell r="C90" t="str">
            <v>SGP(白)</v>
          </cell>
          <cell r="D90" t="str">
            <v>（排水）ねじ接合</v>
          </cell>
          <cell r="E90" t="str">
            <v>屋外配管</v>
          </cell>
          <cell r="F90" t="str">
            <v>管</v>
          </cell>
          <cell r="G90">
            <v>1.05</v>
          </cell>
          <cell r="H90">
            <v>1.05</v>
          </cell>
          <cell r="I90">
            <v>1.05</v>
          </cell>
          <cell r="J90">
            <v>1.05</v>
          </cell>
          <cell r="K90">
            <v>1.05</v>
          </cell>
          <cell r="L90">
            <v>1.05</v>
          </cell>
          <cell r="M90">
            <v>1.05</v>
          </cell>
          <cell r="N90">
            <v>1.05</v>
          </cell>
          <cell r="O90">
            <v>1.05</v>
          </cell>
          <cell r="P90">
            <v>1.05</v>
          </cell>
          <cell r="Q90">
            <v>1.05</v>
          </cell>
          <cell r="R90">
            <v>1.05</v>
          </cell>
          <cell r="S90">
            <v>1.05</v>
          </cell>
          <cell r="T90">
            <v>1.05</v>
          </cell>
        </row>
        <row r="91">
          <cell r="B91">
            <v>26</v>
          </cell>
          <cell r="C91" t="str">
            <v>SGP(白)</v>
          </cell>
          <cell r="D91" t="str">
            <v>（冷温水）ねじ接合</v>
          </cell>
          <cell r="E91" t="str">
            <v>屋外配管</v>
          </cell>
          <cell r="F91" t="str">
            <v>管</v>
          </cell>
          <cell r="G91">
            <v>1.05</v>
          </cell>
          <cell r="H91">
            <v>1.05</v>
          </cell>
          <cell r="I91">
            <v>1.05</v>
          </cell>
          <cell r="J91">
            <v>1.05</v>
          </cell>
          <cell r="K91">
            <v>1.05</v>
          </cell>
          <cell r="L91">
            <v>1.05</v>
          </cell>
          <cell r="M91">
            <v>1.05</v>
          </cell>
          <cell r="N91">
            <v>1.05</v>
          </cell>
          <cell r="O91">
            <v>1.05</v>
          </cell>
          <cell r="P91">
            <v>1.05</v>
          </cell>
          <cell r="Q91">
            <v>1.05</v>
          </cell>
          <cell r="R91">
            <v>1.05</v>
          </cell>
          <cell r="S91">
            <v>1.05</v>
          </cell>
          <cell r="T91">
            <v>1.05</v>
          </cell>
        </row>
        <row r="92">
          <cell r="B92">
            <v>27</v>
          </cell>
          <cell r="C92" t="str">
            <v>SGP(白)</v>
          </cell>
          <cell r="D92" t="str">
            <v>（通気・消火・給湯・プロパン）ねじ接合</v>
          </cell>
          <cell r="E92" t="str">
            <v>屋外配管</v>
          </cell>
          <cell r="F92" t="str">
            <v>管</v>
          </cell>
          <cell r="G92">
            <v>1.05</v>
          </cell>
          <cell r="H92">
            <v>1.05</v>
          </cell>
          <cell r="I92">
            <v>1.05</v>
          </cell>
          <cell r="J92">
            <v>1.05</v>
          </cell>
          <cell r="K92">
            <v>1.05</v>
          </cell>
          <cell r="L92">
            <v>1.05</v>
          </cell>
          <cell r="M92">
            <v>1.05</v>
          </cell>
          <cell r="N92">
            <v>1.05</v>
          </cell>
          <cell r="O92">
            <v>1.05</v>
          </cell>
          <cell r="P92">
            <v>1.05</v>
          </cell>
          <cell r="Q92">
            <v>1.05</v>
          </cell>
          <cell r="R92">
            <v>1.05</v>
          </cell>
          <cell r="S92">
            <v>1.05</v>
          </cell>
          <cell r="T92">
            <v>1.05</v>
          </cell>
        </row>
        <row r="93">
          <cell r="B93">
            <v>28</v>
          </cell>
          <cell r="C93" t="str">
            <v>SGP(白)</v>
          </cell>
          <cell r="D93" t="str">
            <v>（冷却水）ねじ接合</v>
          </cell>
          <cell r="E93" t="str">
            <v>屋外配管</v>
          </cell>
          <cell r="F93" t="str">
            <v>管</v>
          </cell>
          <cell r="G93">
            <v>1.05</v>
          </cell>
          <cell r="H93">
            <v>1.05</v>
          </cell>
          <cell r="I93">
            <v>1.05</v>
          </cell>
          <cell r="J93">
            <v>1.05</v>
          </cell>
          <cell r="K93">
            <v>1.05</v>
          </cell>
          <cell r="L93">
            <v>1.05</v>
          </cell>
          <cell r="M93">
            <v>1.05</v>
          </cell>
          <cell r="N93">
            <v>1.05</v>
          </cell>
          <cell r="O93">
            <v>1.05</v>
          </cell>
          <cell r="P93">
            <v>1.05</v>
          </cell>
          <cell r="Q93">
            <v>1.05</v>
          </cell>
          <cell r="R93">
            <v>1.05</v>
          </cell>
          <cell r="S93">
            <v>1.05</v>
          </cell>
          <cell r="T93">
            <v>1.05</v>
          </cell>
        </row>
        <row r="94">
          <cell r="B94">
            <v>29</v>
          </cell>
          <cell r="C94" t="str">
            <v>SGP(白)</v>
          </cell>
          <cell r="D94" t="str">
            <v>（通気・消火・給湯・プロパン・冷却水・冷温水）溶接接合</v>
          </cell>
          <cell r="E94" t="str">
            <v>屋外配管</v>
          </cell>
          <cell r="F94" t="str">
            <v>管</v>
          </cell>
          <cell r="G94">
            <v>1.05</v>
          </cell>
          <cell r="H94">
            <v>1.05</v>
          </cell>
          <cell r="I94">
            <v>1.05</v>
          </cell>
          <cell r="J94">
            <v>1.05</v>
          </cell>
          <cell r="K94">
            <v>1.05</v>
          </cell>
          <cell r="L94">
            <v>1.05</v>
          </cell>
          <cell r="M94">
            <v>1.05</v>
          </cell>
          <cell r="N94">
            <v>1.05</v>
          </cell>
          <cell r="O94">
            <v>1.05</v>
          </cell>
          <cell r="P94">
            <v>1.05</v>
          </cell>
          <cell r="Q94">
            <v>1.05</v>
          </cell>
          <cell r="R94">
            <v>1.05</v>
          </cell>
          <cell r="S94">
            <v>1.05</v>
          </cell>
          <cell r="T94">
            <v>1.05</v>
          </cell>
        </row>
        <row r="95">
          <cell r="B95">
            <v>30</v>
          </cell>
          <cell r="C95" t="str">
            <v>SGP(白)</v>
          </cell>
          <cell r="D95" t="str">
            <v>（冷却水）ハウジング型管継手</v>
          </cell>
          <cell r="E95" t="str">
            <v>屋外配管</v>
          </cell>
          <cell r="F95" t="str">
            <v>管</v>
          </cell>
          <cell r="G95">
            <v>1.1000000000000001</v>
          </cell>
          <cell r="H95">
            <v>1.1000000000000001</v>
          </cell>
          <cell r="I95">
            <v>1.1000000000000001</v>
          </cell>
          <cell r="J95">
            <v>1.1000000000000001</v>
          </cell>
          <cell r="K95">
            <v>1.1000000000000001</v>
          </cell>
          <cell r="L95">
            <v>1.1000000000000001</v>
          </cell>
          <cell r="M95">
            <v>1.1000000000000001</v>
          </cell>
          <cell r="N95">
            <v>1.1000000000000001</v>
          </cell>
          <cell r="O95">
            <v>1.05</v>
          </cell>
          <cell r="P95">
            <v>1.05</v>
          </cell>
          <cell r="Q95">
            <v>1.05</v>
          </cell>
          <cell r="R95">
            <v>1.05</v>
          </cell>
          <cell r="S95">
            <v>1.05</v>
          </cell>
          <cell r="T95">
            <v>1.05</v>
          </cell>
        </row>
        <row r="96">
          <cell r="B96">
            <v>31</v>
          </cell>
          <cell r="C96" t="str">
            <v>SGP(白)</v>
          </cell>
          <cell r="D96" t="str">
            <v>（冷温水・消火）ハウジング型管継手</v>
          </cell>
          <cell r="E96" t="str">
            <v>屋外配管</v>
          </cell>
          <cell r="F96" t="str">
            <v>管</v>
          </cell>
          <cell r="G96">
            <v>1.1000000000000001</v>
          </cell>
          <cell r="H96">
            <v>1.1000000000000001</v>
          </cell>
          <cell r="I96">
            <v>1.1000000000000001</v>
          </cell>
          <cell r="J96">
            <v>1.1000000000000001</v>
          </cell>
          <cell r="K96">
            <v>1.1000000000000001</v>
          </cell>
          <cell r="L96">
            <v>1.1000000000000001</v>
          </cell>
          <cell r="M96">
            <v>1.1000000000000001</v>
          </cell>
          <cell r="N96">
            <v>1.1000000000000001</v>
          </cell>
          <cell r="O96">
            <v>1.05</v>
          </cell>
          <cell r="P96">
            <v>1.05</v>
          </cell>
          <cell r="Q96">
            <v>1.05</v>
          </cell>
          <cell r="R96">
            <v>1.05</v>
          </cell>
          <cell r="S96">
            <v>1.05</v>
          </cell>
          <cell r="T96">
            <v>1.05</v>
          </cell>
        </row>
        <row r="97">
          <cell r="B97">
            <v>32</v>
          </cell>
          <cell r="C97" t="str">
            <v>SGP(黒)</v>
          </cell>
          <cell r="D97" t="str">
            <v>（蒸気・油）ねじ接合</v>
          </cell>
          <cell r="E97" t="str">
            <v>屋外配管</v>
          </cell>
          <cell r="F97" t="str">
            <v>管</v>
          </cell>
          <cell r="G97">
            <v>1.05</v>
          </cell>
          <cell r="H97">
            <v>1.05</v>
          </cell>
          <cell r="I97">
            <v>1.05</v>
          </cell>
          <cell r="J97">
            <v>1.05</v>
          </cell>
          <cell r="K97">
            <v>1.05</v>
          </cell>
          <cell r="L97">
            <v>1.05</v>
          </cell>
          <cell r="M97">
            <v>1.05</v>
          </cell>
          <cell r="N97">
            <v>1.05</v>
          </cell>
          <cell r="O97">
            <v>1.05</v>
          </cell>
          <cell r="P97">
            <v>1.05</v>
          </cell>
          <cell r="Q97">
            <v>1.05</v>
          </cell>
          <cell r="R97">
            <v>1.05</v>
          </cell>
          <cell r="S97">
            <v>1.05</v>
          </cell>
          <cell r="T97">
            <v>1.05</v>
          </cell>
        </row>
        <row r="98">
          <cell r="B98">
            <v>33</v>
          </cell>
          <cell r="C98" t="str">
            <v>SGP(黒)</v>
          </cell>
          <cell r="D98" t="str">
            <v>（蒸気・油）溶接接合</v>
          </cell>
          <cell r="E98" t="str">
            <v>屋外配管</v>
          </cell>
          <cell r="F98" t="str">
            <v>管</v>
          </cell>
          <cell r="G98">
            <v>1.05</v>
          </cell>
          <cell r="H98">
            <v>1.05</v>
          </cell>
          <cell r="I98">
            <v>1.05</v>
          </cell>
          <cell r="J98">
            <v>1.05</v>
          </cell>
          <cell r="K98">
            <v>1.05</v>
          </cell>
          <cell r="L98">
            <v>1.05</v>
          </cell>
          <cell r="M98">
            <v>1.05</v>
          </cell>
          <cell r="N98">
            <v>1.05</v>
          </cell>
          <cell r="O98">
            <v>1.05</v>
          </cell>
          <cell r="P98">
            <v>1.05</v>
          </cell>
          <cell r="Q98">
            <v>1.05</v>
          </cell>
          <cell r="R98">
            <v>1.05</v>
          </cell>
          <cell r="S98">
            <v>1.05</v>
          </cell>
          <cell r="T98">
            <v>1.05</v>
          </cell>
        </row>
        <row r="99">
          <cell r="B99">
            <v>35</v>
          </cell>
          <cell r="C99" t="str">
            <v>SGP-TA(WSP032)</v>
          </cell>
          <cell r="D99" t="str">
            <v>ねじ接合</v>
          </cell>
          <cell r="E99" t="str">
            <v>屋外配管</v>
          </cell>
          <cell r="F99" t="str">
            <v>管</v>
          </cell>
          <cell r="G99">
            <v>1.05</v>
          </cell>
          <cell r="H99">
            <v>1.05</v>
          </cell>
          <cell r="I99">
            <v>1.05</v>
          </cell>
          <cell r="J99">
            <v>1.05</v>
          </cell>
          <cell r="K99">
            <v>1.05</v>
          </cell>
          <cell r="L99">
            <v>1.05</v>
          </cell>
          <cell r="M99">
            <v>1.05</v>
          </cell>
          <cell r="N99">
            <v>1.05</v>
          </cell>
          <cell r="O99">
            <v>1.05</v>
          </cell>
          <cell r="P99">
            <v>1.05</v>
          </cell>
          <cell r="Q99">
            <v>1.05</v>
          </cell>
          <cell r="R99">
            <v>1.05</v>
          </cell>
          <cell r="S99">
            <v>1.05</v>
          </cell>
          <cell r="T99">
            <v>1.05</v>
          </cell>
        </row>
        <row r="100">
          <cell r="B100">
            <v>38</v>
          </cell>
          <cell r="C100" t="str">
            <v>ARFA管</v>
          </cell>
          <cell r="D100" t="str">
            <v>ねじ接合</v>
          </cell>
          <cell r="E100" t="str">
            <v>屋外配管</v>
          </cell>
          <cell r="F100" t="str">
            <v>管</v>
          </cell>
          <cell r="G100">
            <v>1.05</v>
          </cell>
          <cell r="H100">
            <v>1.05</v>
          </cell>
          <cell r="I100">
            <v>1.05</v>
          </cell>
          <cell r="J100">
            <v>1.05</v>
          </cell>
          <cell r="K100">
            <v>1.05</v>
          </cell>
          <cell r="L100">
            <v>1.05</v>
          </cell>
          <cell r="M100">
            <v>1.05</v>
          </cell>
          <cell r="N100">
            <v>1.05</v>
          </cell>
          <cell r="O100">
            <v>1.05</v>
          </cell>
          <cell r="P100">
            <v>1.05</v>
          </cell>
          <cell r="Q100">
            <v>1.05</v>
          </cell>
          <cell r="R100">
            <v>1.05</v>
          </cell>
          <cell r="S100">
            <v>1.05</v>
          </cell>
          <cell r="T100">
            <v>1.05</v>
          </cell>
        </row>
        <row r="101">
          <cell r="B101">
            <v>40</v>
          </cell>
          <cell r="C101" t="str">
            <v>CUP</v>
          </cell>
          <cell r="D101" t="str">
            <v>（給湯・給水）</v>
          </cell>
          <cell r="E101" t="str">
            <v>屋外配管</v>
          </cell>
          <cell r="F101" t="str">
            <v>管</v>
          </cell>
          <cell r="G101">
            <v>1.05</v>
          </cell>
          <cell r="H101">
            <v>1.05</v>
          </cell>
          <cell r="I101">
            <v>1.05</v>
          </cell>
          <cell r="J101">
            <v>1.05</v>
          </cell>
          <cell r="K101">
            <v>1.05</v>
          </cell>
          <cell r="L101">
            <v>1.05</v>
          </cell>
          <cell r="M101">
            <v>1.05</v>
          </cell>
          <cell r="N101">
            <v>1.05</v>
          </cell>
          <cell r="O101">
            <v>1.05</v>
          </cell>
          <cell r="P101">
            <v>1.05</v>
          </cell>
          <cell r="Q101">
            <v>1.05</v>
          </cell>
          <cell r="R101">
            <v>1.05</v>
          </cell>
          <cell r="S101">
            <v>1.05</v>
          </cell>
          <cell r="T101">
            <v>1.05</v>
          </cell>
        </row>
        <row r="105">
          <cell r="B105">
            <v>1</v>
          </cell>
          <cell r="C105" t="str">
            <v>SGP-PA</v>
          </cell>
          <cell r="D105" t="str">
            <v>（給水・冷却水）ねじ接合（管端防食継手）</v>
          </cell>
          <cell r="E105" t="str">
            <v>地中配管</v>
          </cell>
          <cell r="F105" t="str">
            <v>管</v>
          </cell>
          <cell r="G105">
            <v>1.05</v>
          </cell>
          <cell r="H105">
            <v>1.05</v>
          </cell>
          <cell r="I105">
            <v>1.05</v>
          </cell>
          <cell r="J105">
            <v>1.05</v>
          </cell>
          <cell r="K105">
            <v>1.05</v>
          </cell>
          <cell r="L105">
            <v>1.05</v>
          </cell>
          <cell r="M105">
            <v>1.05</v>
          </cell>
          <cell r="N105">
            <v>1.05</v>
          </cell>
          <cell r="O105">
            <v>1.05</v>
          </cell>
          <cell r="P105">
            <v>1.05</v>
          </cell>
          <cell r="Q105">
            <v>1.05</v>
          </cell>
          <cell r="R105">
            <v>1.05</v>
          </cell>
          <cell r="S105">
            <v>1.05</v>
          </cell>
          <cell r="T105">
            <v>1.05</v>
          </cell>
        </row>
        <row r="106">
          <cell r="B106">
            <v>2</v>
          </cell>
          <cell r="C106" t="str">
            <v>SGP-PB</v>
          </cell>
          <cell r="D106" t="str">
            <v>（給水・冷却水）ねじ接合（管端防食継手）</v>
          </cell>
          <cell r="E106" t="str">
            <v>地中配管</v>
          </cell>
          <cell r="F106" t="str">
            <v>管</v>
          </cell>
          <cell r="G106">
            <v>1.05</v>
          </cell>
          <cell r="H106">
            <v>1.05</v>
          </cell>
          <cell r="I106">
            <v>1.05</v>
          </cell>
          <cell r="J106">
            <v>1.05</v>
          </cell>
          <cell r="K106">
            <v>1.05</v>
          </cell>
          <cell r="L106">
            <v>1.05</v>
          </cell>
          <cell r="M106">
            <v>1.05</v>
          </cell>
          <cell r="N106">
            <v>1.05</v>
          </cell>
          <cell r="O106">
            <v>1.05</v>
          </cell>
          <cell r="P106">
            <v>1.05</v>
          </cell>
          <cell r="Q106">
            <v>1.05</v>
          </cell>
          <cell r="R106">
            <v>1.05</v>
          </cell>
          <cell r="S106">
            <v>1.05</v>
          </cell>
          <cell r="T106">
            <v>1.05</v>
          </cell>
        </row>
        <row r="107">
          <cell r="B107">
            <v>3</v>
          </cell>
          <cell r="C107" t="str">
            <v>SGP-PD</v>
          </cell>
          <cell r="D107" t="str">
            <v>（給水・冷却水）ねじ接合（管端防食継手）</v>
          </cell>
          <cell r="E107" t="str">
            <v>地中配管</v>
          </cell>
          <cell r="F107" t="str">
            <v>管</v>
          </cell>
          <cell r="G107">
            <v>1.05</v>
          </cell>
          <cell r="H107">
            <v>1.05</v>
          </cell>
          <cell r="I107">
            <v>1.05</v>
          </cell>
          <cell r="J107">
            <v>1.05</v>
          </cell>
          <cell r="K107">
            <v>1.05</v>
          </cell>
          <cell r="L107">
            <v>1.05</v>
          </cell>
          <cell r="M107">
            <v>1.05</v>
          </cell>
          <cell r="N107">
            <v>1.05</v>
          </cell>
          <cell r="O107">
            <v>1.05</v>
          </cell>
          <cell r="P107">
            <v>1.05</v>
          </cell>
          <cell r="Q107">
            <v>1.05</v>
          </cell>
          <cell r="R107">
            <v>1.05</v>
          </cell>
          <cell r="S107">
            <v>1.05</v>
          </cell>
          <cell r="T107">
            <v>1.05</v>
          </cell>
        </row>
        <row r="108">
          <cell r="B108">
            <v>4</v>
          </cell>
          <cell r="C108" t="str">
            <v>SGP-FPA</v>
          </cell>
          <cell r="D108" t="str">
            <v>（給水・冷却水）フランジ接合</v>
          </cell>
          <cell r="E108" t="str">
            <v>地中配管</v>
          </cell>
          <cell r="F108" t="str">
            <v>管</v>
          </cell>
          <cell r="G108">
            <v>1</v>
          </cell>
          <cell r="H108">
            <v>1</v>
          </cell>
          <cell r="I108">
            <v>1</v>
          </cell>
          <cell r="J108">
            <v>1</v>
          </cell>
          <cell r="K108">
            <v>1</v>
          </cell>
          <cell r="L108">
            <v>1</v>
          </cell>
          <cell r="M108">
            <v>1</v>
          </cell>
          <cell r="N108">
            <v>1</v>
          </cell>
          <cell r="O108">
            <v>1</v>
          </cell>
          <cell r="P108">
            <v>1</v>
          </cell>
          <cell r="Q108">
            <v>1</v>
          </cell>
          <cell r="R108">
            <v>1</v>
          </cell>
          <cell r="S108">
            <v>1</v>
          </cell>
          <cell r="T108">
            <v>1</v>
          </cell>
        </row>
        <row r="109">
          <cell r="B109">
            <v>5</v>
          </cell>
          <cell r="C109" t="str">
            <v>SGP-FPB</v>
          </cell>
          <cell r="D109" t="str">
            <v>（給水・冷却水）フランジ接合</v>
          </cell>
          <cell r="E109" t="str">
            <v>地中配管</v>
          </cell>
          <cell r="F109" t="str">
            <v>管</v>
          </cell>
          <cell r="G109">
            <v>1</v>
          </cell>
          <cell r="H109">
            <v>1</v>
          </cell>
          <cell r="I109">
            <v>1</v>
          </cell>
          <cell r="J109">
            <v>1</v>
          </cell>
          <cell r="K109">
            <v>1</v>
          </cell>
          <cell r="L109">
            <v>1</v>
          </cell>
          <cell r="M109">
            <v>1</v>
          </cell>
          <cell r="N109">
            <v>1</v>
          </cell>
          <cell r="O109">
            <v>1</v>
          </cell>
          <cell r="P109">
            <v>1</v>
          </cell>
          <cell r="Q109">
            <v>1</v>
          </cell>
          <cell r="R109">
            <v>1</v>
          </cell>
          <cell r="S109">
            <v>1</v>
          </cell>
          <cell r="T109">
            <v>1</v>
          </cell>
        </row>
        <row r="110">
          <cell r="B110">
            <v>6</v>
          </cell>
          <cell r="C110" t="str">
            <v>SGP-FPD</v>
          </cell>
          <cell r="D110" t="str">
            <v>（給水・冷却水）フランジ接合</v>
          </cell>
          <cell r="E110" t="str">
            <v>地中配管</v>
          </cell>
          <cell r="F110" t="str">
            <v>管</v>
          </cell>
          <cell r="G110">
            <v>1</v>
          </cell>
          <cell r="H110">
            <v>1</v>
          </cell>
          <cell r="I110">
            <v>1</v>
          </cell>
          <cell r="J110">
            <v>1</v>
          </cell>
          <cell r="K110">
            <v>1</v>
          </cell>
          <cell r="L110">
            <v>1</v>
          </cell>
          <cell r="M110">
            <v>1</v>
          </cell>
          <cell r="N110">
            <v>1</v>
          </cell>
          <cell r="O110">
            <v>1</v>
          </cell>
          <cell r="P110">
            <v>1</v>
          </cell>
          <cell r="Q110">
            <v>1</v>
          </cell>
          <cell r="R110">
            <v>1</v>
          </cell>
          <cell r="S110">
            <v>1</v>
          </cell>
          <cell r="T110">
            <v>1</v>
          </cell>
        </row>
        <row r="111">
          <cell r="B111">
            <v>7</v>
          </cell>
          <cell r="C111" t="str">
            <v>SGP-VA</v>
          </cell>
          <cell r="D111" t="str">
            <v>（給水・冷却水）ねじ接合（管端防食継手）</v>
          </cell>
          <cell r="E111" t="str">
            <v>地中配管</v>
          </cell>
          <cell r="F111" t="str">
            <v>管</v>
          </cell>
          <cell r="G111">
            <v>1.05</v>
          </cell>
          <cell r="H111">
            <v>1.05</v>
          </cell>
          <cell r="I111">
            <v>1.05</v>
          </cell>
          <cell r="J111">
            <v>1.05</v>
          </cell>
          <cell r="K111">
            <v>1.05</v>
          </cell>
          <cell r="L111">
            <v>1.05</v>
          </cell>
          <cell r="M111">
            <v>1.05</v>
          </cell>
          <cell r="N111">
            <v>1.05</v>
          </cell>
          <cell r="O111">
            <v>1.05</v>
          </cell>
          <cell r="P111">
            <v>1.05</v>
          </cell>
          <cell r="Q111">
            <v>1.05</v>
          </cell>
          <cell r="R111">
            <v>1.05</v>
          </cell>
          <cell r="S111">
            <v>1.05</v>
          </cell>
          <cell r="T111">
            <v>1.05</v>
          </cell>
        </row>
        <row r="112">
          <cell r="B112">
            <v>8</v>
          </cell>
          <cell r="C112" t="str">
            <v>SGP-VB</v>
          </cell>
          <cell r="D112" t="str">
            <v>（給水・冷却水）ねじ接合（管端防食継手）</v>
          </cell>
          <cell r="E112" t="str">
            <v>地中配管</v>
          </cell>
          <cell r="F112" t="str">
            <v>管</v>
          </cell>
          <cell r="G112">
            <v>1.05</v>
          </cell>
          <cell r="H112">
            <v>1.05</v>
          </cell>
          <cell r="I112">
            <v>1.05</v>
          </cell>
          <cell r="J112">
            <v>1.05</v>
          </cell>
          <cell r="K112">
            <v>1.05</v>
          </cell>
          <cell r="L112">
            <v>1.05</v>
          </cell>
          <cell r="M112">
            <v>1.05</v>
          </cell>
          <cell r="N112">
            <v>1.05</v>
          </cell>
          <cell r="O112">
            <v>1.05</v>
          </cell>
          <cell r="P112">
            <v>1.05</v>
          </cell>
          <cell r="Q112">
            <v>1.05</v>
          </cell>
          <cell r="R112">
            <v>1.05</v>
          </cell>
          <cell r="S112">
            <v>1.05</v>
          </cell>
          <cell r="T112">
            <v>1.05</v>
          </cell>
        </row>
        <row r="113">
          <cell r="B113">
            <v>9</v>
          </cell>
          <cell r="C113" t="str">
            <v>SGP-VD</v>
          </cell>
          <cell r="D113" t="str">
            <v>（給水・冷却水）ねじ接合（管端防食継手）</v>
          </cell>
          <cell r="E113" t="str">
            <v>地中配管</v>
          </cell>
          <cell r="F113" t="str">
            <v>管</v>
          </cell>
          <cell r="G113">
            <v>1.05</v>
          </cell>
          <cell r="H113">
            <v>1.05</v>
          </cell>
          <cell r="I113">
            <v>1.05</v>
          </cell>
          <cell r="J113">
            <v>1.05</v>
          </cell>
          <cell r="K113">
            <v>1.05</v>
          </cell>
          <cell r="L113">
            <v>1.05</v>
          </cell>
          <cell r="M113">
            <v>1.05</v>
          </cell>
          <cell r="N113">
            <v>1.05</v>
          </cell>
          <cell r="O113">
            <v>1.05</v>
          </cell>
          <cell r="P113">
            <v>1.05</v>
          </cell>
          <cell r="Q113">
            <v>1.05</v>
          </cell>
          <cell r="R113">
            <v>1.05</v>
          </cell>
          <cell r="S113">
            <v>1.05</v>
          </cell>
          <cell r="T113">
            <v>1.05</v>
          </cell>
        </row>
        <row r="114">
          <cell r="B114">
            <v>10</v>
          </cell>
          <cell r="C114" t="str">
            <v>SGP-FVA</v>
          </cell>
          <cell r="D114" t="str">
            <v>（給水・冷却水）フランジ接合</v>
          </cell>
          <cell r="E114" t="str">
            <v>地中配管</v>
          </cell>
          <cell r="F114" t="str">
            <v>管</v>
          </cell>
          <cell r="G114">
            <v>1</v>
          </cell>
          <cell r="H114">
            <v>1</v>
          </cell>
          <cell r="I114">
            <v>1</v>
          </cell>
          <cell r="J114">
            <v>1</v>
          </cell>
          <cell r="K114">
            <v>1</v>
          </cell>
          <cell r="L114">
            <v>1</v>
          </cell>
          <cell r="M114">
            <v>1</v>
          </cell>
          <cell r="N114">
            <v>1</v>
          </cell>
          <cell r="O114">
            <v>1</v>
          </cell>
          <cell r="P114">
            <v>1</v>
          </cell>
          <cell r="Q114">
            <v>1</v>
          </cell>
          <cell r="R114">
            <v>1</v>
          </cell>
          <cell r="S114">
            <v>1</v>
          </cell>
          <cell r="T114">
            <v>1</v>
          </cell>
        </row>
        <row r="115">
          <cell r="B115">
            <v>11</v>
          </cell>
          <cell r="C115" t="str">
            <v>SGP-FVB</v>
          </cell>
          <cell r="D115" t="str">
            <v>（給水・冷却水）フランジ接合</v>
          </cell>
          <cell r="E115" t="str">
            <v>地中配管</v>
          </cell>
          <cell r="F115" t="str">
            <v>管</v>
          </cell>
          <cell r="G115">
            <v>1</v>
          </cell>
          <cell r="H115">
            <v>1</v>
          </cell>
          <cell r="I115">
            <v>1</v>
          </cell>
          <cell r="J115">
            <v>1</v>
          </cell>
          <cell r="K115">
            <v>1</v>
          </cell>
          <cell r="L115">
            <v>1</v>
          </cell>
          <cell r="M115">
            <v>1</v>
          </cell>
          <cell r="N115">
            <v>1</v>
          </cell>
          <cell r="O115">
            <v>1</v>
          </cell>
          <cell r="P115">
            <v>1</v>
          </cell>
          <cell r="Q115">
            <v>1</v>
          </cell>
          <cell r="R115">
            <v>1</v>
          </cell>
          <cell r="S115">
            <v>1</v>
          </cell>
          <cell r="T115">
            <v>1</v>
          </cell>
        </row>
        <row r="116">
          <cell r="B116">
            <v>12</v>
          </cell>
          <cell r="C116" t="str">
            <v>SGP-FVD</v>
          </cell>
          <cell r="D116" t="str">
            <v>（給水・冷却水）フランジ接合</v>
          </cell>
          <cell r="E116" t="str">
            <v>地中配管</v>
          </cell>
          <cell r="F116" t="str">
            <v>管</v>
          </cell>
          <cell r="G116">
            <v>1</v>
          </cell>
          <cell r="H116">
            <v>1</v>
          </cell>
          <cell r="I116">
            <v>1</v>
          </cell>
          <cell r="J116">
            <v>1</v>
          </cell>
          <cell r="K116">
            <v>1</v>
          </cell>
          <cell r="L116">
            <v>1</v>
          </cell>
          <cell r="M116">
            <v>1</v>
          </cell>
          <cell r="N116">
            <v>1</v>
          </cell>
          <cell r="O116">
            <v>1</v>
          </cell>
          <cell r="P116">
            <v>1</v>
          </cell>
          <cell r="Q116">
            <v>1</v>
          </cell>
          <cell r="R116">
            <v>1</v>
          </cell>
          <cell r="S116">
            <v>1</v>
          </cell>
          <cell r="T116">
            <v>1</v>
          </cell>
        </row>
        <row r="117">
          <cell r="B117">
            <v>15</v>
          </cell>
          <cell r="C117" t="str">
            <v>SGP-PS</v>
          </cell>
          <cell r="D117" t="str">
            <v>ねじ接合</v>
          </cell>
          <cell r="E117" t="str">
            <v>地中配管</v>
          </cell>
          <cell r="F117" t="str">
            <v>管</v>
          </cell>
          <cell r="G117">
            <v>1.05</v>
          </cell>
          <cell r="H117">
            <v>1.05</v>
          </cell>
          <cell r="I117">
            <v>1.05</v>
          </cell>
          <cell r="J117">
            <v>1.05</v>
          </cell>
          <cell r="K117">
            <v>1.05</v>
          </cell>
          <cell r="L117">
            <v>1.05</v>
          </cell>
          <cell r="M117">
            <v>1.05</v>
          </cell>
          <cell r="N117">
            <v>1.05</v>
          </cell>
          <cell r="O117">
            <v>1.05</v>
          </cell>
          <cell r="P117">
            <v>1.05</v>
          </cell>
          <cell r="Q117">
            <v>1.05</v>
          </cell>
          <cell r="R117">
            <v>1.05</v>
          </cell>
          <cell r="S117">
            <v>1.05</v>
          </cell>
          <cell r="T117">
            <v>1.05</v>
          </cell>
        </row>
        <row r="118">
          <cell r="B118">
            <v>16</v>
          </cell>
          <cell r="C118" t="str">
            <v>STPG 370 PS</v>
          </cell>
          <cell r="D118" t="str">
            <v>ねじ接合</v>
          </cell>
          <cell r="E118" t="str">
            <v>地中配管</v>
          </cell>
          <cell r="F118" t="str">
            <v>管</v>
          </cell>
          <cell r="G118">
            <v>1.05</v>
          </cell>
          <cell r="H118">
            <v>1.05</v>
          </cell>
          <cell r="I118">
            <v>1.05</v>
          </cell>
          <cell r="J118">
            <v>1.05</v>
          </cell>
          <cell r="K118">
            <v>1.05</v>
          </cell>
          <cell r="L118">
            <v>1.05</v>
          </cell>
          <cell r="M118">
            <v>1.05</v>
          </cell>
          <cell r="N118">
            <v>1.05</v>
          </cell>
          <cell r="O118">
            <v>1.05</v>
          </cell>
          <cell r="P118">
            <v>1.05</v>
          </cell>
          <cell r="Q118">
            <v>1.05</v>
          </cell>
          <cell r="R118">
            <v>1.05</v>
          </cell>
          <cell r="S118">
            <v>1.05</v>
          </cell>
          <cell r="T118">
            <v>1.05</v>
          </cell>
        </row>
        <row r="119">
          <cell r="B119">
            <v>17</v>
          </cell>
          <cell r="C119" t="str">
            <v>SGP-VS</v>
          </cell>
          <cell r="D119" t="str">
            <v>ねじ接合</v>
          </cell>
          <cell r="E119" t="str">
            <v>地中配管</v>
          </cell>
          <cell r="F119" t="str">
            <v>管</v>
          </cell>
          <cell r="G119">
            <v>1.05</v>
          </cell>
          <cell r="H119">
            <v>1.05</v>
          </cell>
          <cell r="I119">
            <v>1.05</v>
          </cell>
          <cell r="J119">
            <v>1.05</v>
          </cell>
          <cell r="K119">
            <v>1.05</v>
          </cell>
          <cell r="L119">
            <v>1.05</v>
          </cell>
          <cell r="M119">
            <v>1.05</v>
          </cell>
          <cell r="N119">
            <v>1.05</v>
          </cell>
          <cell r="O119">
            <v>1.05</v>
          </cell>
          <cell r="P119">
            <v>1.05</v>
          </cell>
          <cell r="Q119">
            <v>1.05</v>
          </cell>
          <cell r="R119">
            <v>1.05</v>
          </cell>
          <cell r="S119">
            <v>1.05</v>
          </cell>
          <cell r="T119">
            <v>1.05</v>
          </cell>
        </row>
        <row r="120">
          <cell r="B120">
            <v>18</v>
          </cell>
          <cell r="C120" t="str">
            <v>STPG 370 VS</v>
          </cell>
          <cell r="D120" t="str">
            <v>ねじ接合</v>
          </cell>
          <cell r="E120" t="str">
            <v>地中配管</v>
          </cell>
          <cell r="F120" t="str">
            <v>管</v>
          </cell>
          <cell r="G120">
            <v>1.05</v>
          </cell>
          <cell r="H120">
            <v>1.05</v>
          </cell>
          <cell r="I120">
            <v>1.05</v>
          </cell>
          <cell r="J120">
            <v>1.05</v>
          </cell>
          <cell r="K120">
            <v>1.05</v>
          </cell>
          <cell r="L120">
            <v>1.05</v>
          </cell>
          <cell r="M120">
            <v>1.05</v>
          </cell>
          <cell r="N120">
            <v>1.05</v>
          </cell>
          <cell r="O120">
            <v>1.05</v>
          </cell>
          <cell r="P120">
            <v>1.05</v>
          </cell>
          <cell r="Q120">
            <v>1.05</v>
          </cell>
          <cell r="R120">
            <v>1.05</v>
          </cell>
          <cell r="S120">
            <v>1.05</v>
          </cell>
          <cell r="T120">
            <v>1.05</v>
          </cell>
        </row>
        <row r="121">
          <cell r="B121">
            <v>20</v>
          </cell>
          <cell r="C121" t="str">
            <v>STPG</v>
          </cell>
          <cell r="D121" t="str">
            <v>（消火）ねじ接合</v>
          </cell>
          <cell r="E121" t="str">
            <v>地中配管</v>
          </cell>
          <cell r="F121" t="str">
            <v>管</v>
          </cell>
          <cell r="G121">
            <v>1.05</v>
          </cell>
          <cell r="H121">
            <v>1.05</v>
          </cell>
          <cell r="I121">
            <v>1.05</v>
          </cell>
          <cell r="J121">
            <v>1.05</v>
          </cell>
          <cell r="K121">
            <v>1.05</v>
          </cell>
          <cell r="L121">
            <v>1.05</v>
          </cell>
          <cell r="M121">
            <v>1.05</v>
          </cell>
          <cell r="N121">
            <v>1.05</v>
          </cell>
          <cell r="O121">
            <v>1.05</v>
          </cell>
          <cell r="P121">
            <v>1.05</v>
          </cell>
          <cell r="Q121">
            <v>1.05</v>
          </cell>
          <cell r="R121">
            <v>1.05</v>
          </cell>
          <cell r="S121">
            <v>1.05</v>
          </cell>
          <cell r="T121">
            <v>1.05</v>
          </cell>
        </row>
        <row r="122">
          <cell r="B122">
            <v>21</v>
          </cell>
          <cell r="C122" t="str">
            <v>STPG</v>
          </cell>
          <cell r="D122" t="str">
            <v>（冷却水）ねじ接合</v>
          </cell>
          <cell r="E122" t="str">
            <v>地中配管</v>
          </cell>
          <cell r="F122" t="str">
            <v>管</v>
          </cell>
          <cell r="G122">
            <v>1.05</v>
          </cell>
          <cell r="H122">
            <v>1.05</v>
          </cell>
          <cell r="I122">
            <v>1.05</v>
          </cell>
          <cell r="J122">
            <v>1.05</v>
          </cell>
          <cell r="K122">
            <v>1.05</v>
          </cell>
          <cell r="L122">
            <v>1.05</v>
          </cell>
          <cell r="M122">
            <v>1.05</v>
          </cell>
          <cell r="N122">
            <v>1.05</v>
          </cell>
          <cell r="O122">
            <v>1.05</v>
          </cell>
          <cell r="P122">
            <v>1.05</v>
          </cell>
          <cell r="Q122">
            <v>1.05</v>
          </cell>
          <cell r="R122">
            <v>1.05</v>
          </cell>
          <cell r="S122">
            <v>1.05</v>
          </cell>
          <cell r="T122">
            <v>1.05</v>
          </cell>
        </row>
        <row r="123">
          <cell r="B123">
            <v>23</v>
          </cell>
          <cell r="C123" t="str">
            <v>STPG</v>
          </cell>
          <cell r="D123" t="str">
            <v>（消火・冷却水・冷温水）溶接接合</v>
          </cell>
          <cell r="E123" t="str">
            <v>地中配管</v>
          </cell>
          <cell r="F123" t="str">
            <v>管</v>
          </cell>
          <cell r="G123">
            <v>1.05</v>
          </cell>
          <cell r="H123">
            <v>1.05</v>
          </cell>
          <cell r="I123">
            <v>1.05</v>
          </cell>
          <cell r="J123">
            <v>1.05</v>
          </cell>
          <cell r="K123">
            <v>1.05</v>
          </cell>
          <cell r="L123">
            <v>1.05</v>
          </cell>
          <cell r="M123">
            <v>1.05</v>
          </cell>
          <cell r="N123">
            <v>1.05</v>
          </cell>
          <cell r="O123">
            <v>1.05</v>
          </cell>
          <cell r="P123">
            <v>1.05</v>
          </cell>
          <cell r="Q123">
            <v>1.05</v>
          </cell>
          <cell r="R123">
            <v>1.05</v>
          </cell>
          <cell r="S123">
            <v>1.05</v>
          </cell>
          <cell r="T123">
            <v>1.05</v>
          </cell>
        </row>
        <row r="124">
          <cell r="B124">
            <v>24</v>
          </cell>
          <cell r="C124" t="str">
            <v>STPG(黒)</v>
          </cell>
          <cell r="D124" t="str">
            <v>（蒸気給気管、蒸気還気用）溶接接合</v>
          </cell>
          <cell r="E124" t="str">
            <v>地中配管</v>
          </cell>
          <cell r="F124" t="str">
            <v>管</v>
          </cell>
          <cell r="G124">
            <v>1.05</v>
          </cell>
          <cell r="H124">
            <v>1.05</v>
          </cell>
          <cell r="I124">
            <v>1.05</v>
          </cell>
          <cell r="J124">
            <v>1.05</v>
          </cell>
          <cell r="K124">
            <v>1.05</v>
          </cell>
          <cell r="L124">
            <v>1.05</v>
          </cell>
          <cell r="M124">
            <v>1.05</v>
          </cell>
          <cell r="N124">
            <v>1.05</v>
          </cell>
          <cell r="O124">
            <v>1.05</v>
          </cell>
          <cell r="P124">
            <v>1.05</v>
          </cell>
          <cell r="Q124">
            <v>1.05</v>
          </cell>
          <cell r="R124">
            <v>1.05</v>
          </cell>
          <cell r="S124">
            <v>1.05</v>
          </cell>
          <cell r="T124">
            <v>1.05</v>
          </cell>
        </row>
        <row r="125">
          <cell r="B125">
            <v>25</v>
          </cell>
          <cell r="C125" t="str">
            <v>SGP(白)</v>
          </cell>
          <cell r="D125" t="str">
            <v>（排水）ねじ接合</v>
          </cell>
          <cell r="E125" t="str">
            <v>地中配管</v>
          </cell>
          <cell r="F125" t="str">
            <v>管</v>
          </cell>
          <cell r="G125">
            <v>1.05</v>
          </cell>
          <cell r="H125">
            <v>1.05</v>
          </cell>
          <cell r="I125">
            <v>1.05</v>
          </cell>
          <cell r="J125">
            <v>1.05</v>
          </cell>
          <cell r="K125">
            <v>1.05</v>
          </cell>
          <cell r="L125">
            <v>1.05</v>
          </cell>
          <cell r="M125">
            <v>1.05</v>
          </cell>
          <cell r="N125">
            <v>1.05</v>
          </cell>
          <cell r="O125">
            <v>1.05</v>
          </cell>
          <cell r="P125">
            <v>1.05</v>
          </cell>
          <cell r="Q125">
            <v>1.05</v>
          </cell>
          <cell r="R125">
            <v>1.05</v>
          </cell>
          <cell r="S125">
            <v>1.05</v>
          </cell>
          <cell r="T125">
            <v>1.05</v>
          </cell>
        </row>
        <row r="126">
          <cell r="B126">
            <v>27</v>
          </cell>
          <cell r="C126" t="str">
            <v>SGP(白)</v>
          </cell>
          <cell r="D126" t="str">
            <v>（通気・消火・給湯・プロパン）ねじ接合</v>
          </cell>
          <cell r="E126" t="str">
            <v>地中配管</v>
          </cell>
          <cell r="F126" t="str">
            <v>管</v>
          </cell>
          <cell r="G126">
            <v>1.05</v>
          </cell>
          <cell r="H126">
            <v>1.05</v>
          </cell>
          <cell r="I126">
            <v>1.05</v>
          </cell>
          <cell r="J126">
            <v>1.05</v>
          </cell>
          <cell r="K126">
            <v>1.05</v>
          </cell>
          <cell r="L126">
            <v>1.05</v>
          </cell>
          <cell r="M126">
            <v>1.05</v>
          </cell>
          <cell r="N126">
            <v>1.05</v>
          </cell>
          <cell r="O126">
            <v>1.05</v>
          </cell>
          <cell r="P126">
            <v>1.05</v>
          </cell>
          <cell r="Q126">
            <v>1.05</v>
          </cell>
          <cell r="R126">
            <v>1.05</v>
          </cell>
          <cell r="S126">
            <v>1.05</v>
          </cell>
          <cell r="T126">
            <v>1.05</v>
          </cell>
        </row>
        <row r="127">
          <cell r="B127">
            <v>28</v>
          </cell>
          <cell r="C127" t="str">
            <v>SGP(白)</v>
          </cell>
          <cell r="D127" t="str">
            <v>（冷却水）ねじ接合</v>
          </cell>
          <cell r="E127" t="str">
            <v>地中配管</v>
          </cell>
          <cell r="F127" t="str">
            <v>管</v>
          </cell>
          <cell r="G127">
            <v>1.05</v>
          </cell>
          <cell r="H127">
            <v>1.05</v>
          </cell>
          <cell r="I127">
            <v>1.05</v>
          </cell>
          <cell r="J127">
            <v>1.05</v>
          </cell>
          <cell r="K127">
            <v>1.05</v>
          </cell>
          <cell r="L127">
            <v>1.05</v>
          </cell>
          <cell r="M127">
            <v>1.05</v>
          </cell>
          <cell r="N127">
            <v>1.05</v>
          </cell>
          <cell r="O127">
            <v>1.05</v>
          </cell>
          <cell r="P127">
            <v>1.05</v>
          </cell>
          <cell r="Q127">
            <v>1.05</v>
          </cell>
          <cell r="R127">
            <v>1.05</v>
          </cell>
          <cell r="S127">
            <v>1.05</v>
          </cell>
          <cell r="T127">
            <v>1.05</v>
          </cell>
        </row>
        <row r="128">
          <cell r="B128">
            <v>29</v>
          </cell>
          <cell r="C128" t="str">
            <v>SGP(白)</v>
          </cell>
          <cell r="D128" t="str">
            <v>（通気・消火・給湯・プロパン・冷却水・冷温水）溶接接合</v>
          </cell>
          <cell r="E128" t="str">
            <v>地中配管</v>
          </cell>
          <cell r="F128" t="str">
            <v>管</v>
          </cell>
          <cell r="G128">
            <v>1.05</v>
          </cell>
          <cell r="H128">
            <v>1.05</v>
          </cell>
          <cell r="I128">
            <v>1.05</v>
          </cell>
          <cell r="J128">
            <v>1.05</v>
          </cell>
          <cell r="K128">
            <v>1.05</v>
          </cell>
          <cell r="L128">
            <v>1.05</v>
          </cell>
          <cell r="M128">
            <v>1.05</v>
          </cell>
          <cell r="N128">
            <v>1.05</v>
          </cell>
          <cell r="O128">
            <v>1.05</v>
          </cell>
          <cell r="P128">
            <v>1.05</v>
          </cell>
          <cell r="Q128">
            <v>1.05</v>
          </cell>
          <cell r="R128">
            <v>1.05</v>
          </cell>
          <cell r="S128">
            <v>1.05</v>
          </cell>
          <cell r="T128">
            <v>1.05</v>
          </cell>
        </row>
        <row r="129">
          <cell r="B129">
            <v>32</v>
          </cell>
          <cell r="C129" t="str">
            <v>SGP(黒)</v>
          </cell>
          <cell r="D129" t="str">
            <v>（蒸気・油）ねじ接合</v>
          </cell>
          <cell r="E129" t="str">
            <v>地中配管</v>
          </cell>
          <cell r="F129" t="str">
            <v>管</v>
          </cell>
          <cell r="G129">
            <v>1.05</v>
          </cell>
          <cell r="H129">
            <v>1.05</v>
          </cell>
          <cell r="I129">
            <v>1.05</v>
          </cell>
          <cell r="J129">
            <v>1.05</v>
          </cell>
          <cell r="K129">
            <v>1.05</v>
          </cell>
          <cell r="L129">
            <v>1.05</v>
          </cell>
          <cell r="M129">
            <v>1.05</v>
          </cell>
          <cell r="N129">
            <v>1.05</v>
          </cell>
          <cell r="O129">
            <v>1.05</v>
          </cell>
          <cell r="P129">
            <v>1.05</v>
          </cell>
          <cell r="Q129">
            <v>1.05</v>
          </cell>
          <cell r="R129">
            <v>1.05</v>
          </cell>
          <cell r="S129">
            <v>1.05</v>
          </cell>
          <cell r="T129">
            <v>1.05</v>
          </cell>
        </row>
        <row r="130">
          <cell r="B130">
            <v>33</v>
          </cell>
          <cell r="C130" t="str">
            <v>SGP(黒)</v>
          </cell>
          <cell r="D130" t="str">
            <v>（蒸気・油）溶接接合</v>
          </cell>
          <cell r="E130" t="str">
            <v>地中配管</v>
          </cell>
          <cell r="F130" t="str">
            <v>管</v>
          </cell>
          <cell r="G130">
            <v>1.05</v>
          </cell>
          <cell r="H130">
            <v>1.05</v>
          </cell>
          <cell r="I130">
            <v>1.05</v>
          </cell>
          <cell r="J130">
            <v>1.05</v>
          </cell>
          <cell r="K130">
            <v>1.05</v>
          </cell>
          <cell r="L130">
            <v>1.05</v>
          </cell>
          <cell r="M130">
            <v>1.05</v>
          </cell>
          <cell r="N130">
            <v>1.05</v>
          </cell>
          <cell r="O130">
            <v>1.05</v>
          </cell>
          <cell r="P130">
            <v>1.05</v>
          </cell>
          <cell r="Q130">
            <v>1.05</v>
          </cell>
          <cell r="R130">
            <v>1.05</v>
          </cell>
          <cell r="S130">
            <v>1.05</v>
          </cell>
          <cell r="T130">
            <v>1.05</v>
          </cell>
        </row>
        <row r="131">
          <cell r="B131">
            <v>35</v>
          </cell>
          <cell r="C131" t="str">
            <v>SGP-TA(WSP032)</v>
          </cell>
          <cell r="D131" t="str">
            <v>ねじ接合</v>
          </cell>
          <cell r="E131" t="str">
            <v>地中配管</v>
          </cell>
          <cell r="F131" t="str">
            <v>管</v>
          </cell>
          <cell r="G131">
            <v>1.05</v>
          </cell>
          <cell r="H131">
            <v>1.05</v>
          </cell>
          <cell r="I131">
            <v>1.05</v>
          </cell>
          <cell r="J131">
            <v>1.05</v>
          </cell>
          <cell r="K131">
            <v>1.05</v>
          </cell>
          <cell r="L131">
            <v>1.05</v>
          </cell>
          <cell r="M131">
            <v>1.05</v>
          </cell>
          <cell r="N131">
            <v>1.05</v>
          </cell>
          <cell r="O131">
            <v>1.05</v>
          </cell>
          <cell r="P131">
            <v>1.05</v>
          </cell>
          <cell r="Q131">
            <v>1.05</v>
          </cell>
          <cell r="R131">
            <v>1.05</v>
          </cell>
          <cell r="S131">
            <v>1.05</v>
          </cell>
          <cell r="T131">
            <v>1.05</v>
          </cell>
        </row>
        <row r="132">
          <cell r="B132">
            <v>37</v>
          </cell>
          <cell r="C132" t="str">
            <v>HP</v>
          </cell>
          <cell r="D132" t="str">
            <v>（排水）</v>
          </cell>
          <cell r="E132" t="str">
            <v>地中配管</v>
          </cell>
          <cell r="F132" t="str">
            <v>管</v>
          </cell>
          <cell r="G132">
            <v>1.05</v>
          </cell>
          <cell r="H132">
            <v>1.05</v>
          </cell>
          <cell r="I132">
            <v>1.05</v>
          </cell>
          <cell r="J132">
            <v>1.05</v>
          </cell>
          <cell r="K132">
            <v>1.05</v>
          </cell>
          <cell r="L132">
            <v>1.05</v>
          </cell>
          <cell r="M132">
            <v>1.05</v>
          </cell>
          <cell r="N132">
            <v>1.05</v>
          </cell>
          <cell r="O132">
            <v>1.05</v>
          </cell>
          <cell r="P132">
            <v>1.05</v>
          </cell>
          <cell r="Q132">
            <v>1.05</v>
          </cell>
          <cell r="R132">
            <v>1.05</v>
          </cell>
          <cell r="S132">
            <v>1.05</v>
          </cell>
          <cell r="T132">
            <v>1.05</v>
          </cell>
        </row>
        <row r="133">
          <cell r="B133">
            <v>38</v>
          </cell>
          <cell r="C133" t="str">
            <v>ARFA管</v>
          </cell>
          <cell r="D133" t="str">
            <v>ねじ接合</v>
          </cell>
          <cell r="E133" t="str">
            <v>地中配管</v>
          </cell>
          <cell r="F133" t="str">
            <v>管</v>
          </cell>
          <cell r="G133">
            <v>1.05</v>
          </cell>
          <cell r="H133">
            <v>1.05</v>
          </cell>
          <cell r="I133">
            <v>1.05</v>
          </cell>
          <cell r="J133">
            <v>1.05</v>
          </cell>
          <cell r="K133">
            <v>1.05</v>
          </cell>
          <cell r="L133">
            <v>1.05</v>
          </cell>
          <cell r="M133">
            <v>1.05</v>
          </cell>
          <cell r="N133">
            <v>1.05</v>
          </cell>
          <cell r="O133">
            <v>1.05</v>
          </cell>
          <cell r="P133">
            <v>1.05</v>
          </cell>
          <cell r="Q133">
            <v>1.05</v>
          </cell>
          <cell r="R133">
            <v>1.05</v>
          </cell>
          <cell r="S133">
            <v>1.05</v>
          </cell>
          <cell r="T133">
            <v>1.05</v>
          </cell>
        </row>
        <row r="136">
          <cell r="B136">
            <v>1</v>
          </cell>
          <cell r="C136" t="str">
            <v>SGP-PA</v>
          </cell>
          <cell r="D136" t="str">
            <v>（給水・冷却水）ねじ接合（管端防食継手）</v>
          </cell>
          <cell r="E136" t="str">
            <v>屋内一般配管</v>
          </cell>
          <cell r="F136" t="str">
            <v>継手</v>
          </cell>
          <cell r="G136">
            <v>0.75</v>
          </cell>
          <cell r="H136">
            <v>0.75</v>
          </cell>
          <cell r="I136">
            <v>0.75</v>
          </cell>
          <cell r="J136">
            <v>0.75</v>
          </cell>
          <cell r="K136">
            <v>0.75</v>
          </cell>
          <cell r="L136">
            <v>0.75</v>
          </cell>
          <cell r="M136">
            <v>0.75</v>
          </cell>
          <cell r="N136">
            <v>0.75</v>
          </cell>
          <cell r="O136">
            <v>0.75</v>
          </cell>
          <cell r="P136">
            <v>0.75</v>
          </cell>
          <cell r="Q136">
            <v>0.75</v>
          </cell>
          <cell r="R136">
            <v>0.75</v>
          </cell>
          <cell r="S136">
            <v>0.75</v>
          </cell>
          <cell r="T136">
            <v>0.75</v>
          </cell>
        </row>
        <row r="137">
          <cell r="B137">
            <v>2</v>
          </cell>
          <cell r="C137" t="str">
            <v>SGP-PB</v>
          </cell>
          <cell r="D137" t="str">
            <v>（給水・冷却水）ねじ接合（管端防食継手）</v>
          </cell>
          <cell r="E137" t="str">
            <v>屋内一般配管</v>
          </cell>
          <cell r="F137" t="str">
            <v>継手</v>
          </cell>
          <cell r="G137">
            <v>0.65</v>
          </cell>
          <cell r="H137">
            <v>0.65</v>
          </cell>
          <cell r="I137">
            <v>0.65</v>
          </cell>
          <cell r="J137">
            <v>0.65</v>
          </cell>
          <cell r="K137">
            <v>0.65</v>
          </cell>
          <cell r="L137">
            <v>0.65</v>
          </cell>
          <cell r="M137">
            <v>0.65</v>
          </cell>
          <cell r="N137">
            <v>0.65</v>
          </cell>
          <cell r="O137">
            <v>0.65</v>
          </cell>
          <cell r="P137">
            <v>0.65</v>
          </cell>
          <cell r="Q137">
            <v>0.65</v>
          </cell>
          <cell r="R137">
            <v>0.65</v>
          </cell>
          <cell r="S137">
            <v>0.65</v>
          </cell>
          <cell r="T137">
            <v>0.65</v>
          </cell>
        </row>
        <row r="138">
          <cell r="B138">
            <v>4</v>
          </cell>
          <cell r="C138" t="str">
            <v>SGP-FPA</v>
          </cell>
          <cell r="D138" t="str">
            <v>（給水・冷却水）フランジ接合</v>
          </cell>
          <cell r="E138" t="str">
            <v>屋内一般配管</v>
          </cell>
          <cell r="F138" t="str">
            <v>継手</v>
          </cell>
          <cell r="G138">
            <v>1.05</v>
          </cell>
          <cell r="H138">
            <v>1.05</v>
          </cell>
          <cell r="I138">
            <v>1.05</v>
          </cell>
          <cell r="J138">
            <v>1.05</v>
          </cell>
          <cell r="K138">
            <v>1.05</v>
          </cell>
          <cell r="L138">
            <v>1.05</v>
          </cell>
          <cell r="M138">
            <v>1.05</v>
          </cell>
          <cell r="N138">
            <v>1.05</v>
          </cell>
          <cell r="O138">
            <v>1.05</v>
          </cell>
          <cell r="P138">
            <v>1.05</v>
          </cell>
          <cell r="Q138">
            <v>1.05</v>
          </cell>
          <cell r="R138">
            <v>1.05</v>
          </cell>
          <cell r="S138">
            <v>1.05</v>
          </cell>
          <cell r="T138">
            <v>1.05</v>
          </cell>
        </row>
        <row r="139">
          <cell r="B139">
            <v>5</v>
          </cell>
          <cell r="C139" t="str">
            <v>SGP-FPB</v>
          </cell>
          <cell r="D139" t="str">
            <v>（給水・冷却水）フランジ接合</v>
          </cell>
          <cell r="E139" t="str">
            <v>屋内一般配管</v>
          </cell>
          <cell r="F139" t="str">
            <v>継手</v>
          </cell>
          <cell r="G139">
            <v>1.05</v>
          </cell>
          <cell r="H139">
            <v>1.05</v>
          </cell>
          <cell r="I139">
            <v>1.05</v>
          </cell>
          <cell r="J139">
            <v>1.05</v>
          </cell>
          <cell r="K139">
            <v>1.05</v>
          </cell>
          <cell r="L139">
            <v>1.05</v>
          </cell>
          <cell r="M139">
            <v>1.05</v>
          </cell>
          <cell r="N139">
            <v>1.05</v>
          </cell>
          <cell r="O139">
            <v>1.05</v>
          </cell>
          <cell r="P139">
            <v>1.05</v>
          </cell>
          <cell r="Q139">
            <v>1.05</v>
          </cell>
          <cell r="R139">
            <v>1.05</v>
          </cell>
          <cell r="S139">
            <v>1.05</v>
          </cell>
          <cell r="T139">
            <v>1.05</v>
          </cell>
        </row>
        <row r="140">
          <cell r="B140">
            <v>7</v>
          </cell>
          <cell r="C140" t="str">
            <v>SGP-VA</v>
          </cell>
          <cell r="D140" t="str">
            <v>（給水・冷却水）ねじ接合（管端防食継手）</v>
          </cell>
          <cell r="E140" t="str">
            <v>屋内一般配管</v>
          </cell>
          <cell r="F140" t="str">
            <v>継手</v>
          </cell>
          <cell r="G140">
            <v>0.6</v>
          </cell>
          <cell r="H140">
            <v>0.6</v>
          </cell>
          <cell r="I140">
            <v>0.6</v>
          </cell>
          <cell r="J140">
            <v>0.6</v>
          </cell>
          <cell r="K140">
            <v>0.6</v>
          </cell>
          <cell r="L140">
            <v>0.6</v>
          </cell>
          <cell r="M140">
            <v>0.6</v>
          </cell>
          <cell r="N140">
            <v>0.6</v>
          </cell>
          <cell r="O140">
            <v>0.6</v>
          </cell>
          <cell r="P140">
            <v>0.6</v>
          </cell>
          <cell r="Q140">
            <v>0.6</v>
          </cell>
          <cell r="R140">
            <v>0.6</v>
          </cell>
          <cell r="S140">
            <v>0.6</v>
          </cell>
          <cell r="T140">
            <v>0.6</v>
          </cell>
        </row>
        <row r="141">
          <cell r="B141">
            <v>8</v>
          </cell>
          <cell r="C141" t="str">
            <v>SGP-VB</v>
          </cell>
          <cell r="D141" t="str">
            <v>（給水・冷却水）ねじ接合（管端防食継手）</v>
          </cell>
          <cell r="E141" t="str">
            <v>屋内一般配管</v>
          </cell>
          <cell r="F141" t="str">
            <v>継手</v>
          </cell>
          <cell r="G141">
            <v>0.5</v>
          </cell>
          <cell r="H141">
            <v>0.5</v>
          </cell>
          <cell r="I141">
            <v>0.5</v>
          </cell>
          <cell r="J141">
            <v>0.5</v>
          </cell>
          <cell r="K141">
            <v>0.5</v>
          </cell>
          <cell r="L141">
            <v>0.5</v>
          </cell>
          <cell r="M141">
            <v>0.5</v>
          </cell>
          <cell r="N141">
            <v>0.5</v>
          </cell>
          <cell r="O141">
            <v>0.5</v>
          </cell>
          <cell r="P141">
            <v>0.5</v>
          </cell>
          <cell r="Q141">
            <v>0.5</v>
          </cell>
          <cell r="R141">
            <v>0.5</v>
          </cell>
          <cell r="S141">
            <v>0.5</v>
          </cell>
          <cell r="T141">
            <v>0.5</v>
          </cell>
        </row>
        <row r="142">
          <cell r="B142">
            <v>10</v>
          </cell>
          <cell r="C142" t="str">
            <v>SGP-FVA</v>
          </cell>
          <cell r="D142" t="str">
            <v>（給水・冷却水）フランジ接合</v>
          </cell>
          <cell r="E142" t="str">
            <v>屋内一般配管</v>
          </cell>
          <cell r="F142" t="str">
            <v>継手</v>
          </cell>
          <cell r="G142">
            <v>1.2</v>
          </cell>
          <cell r="H142">
            <v>1.2</v>
          </cell>
          <cell r="I142">
            <v>1.2</v>
          </cell>
          <cell r="J142">
            <v>1.2</v>
          </cell>
          <cell r="K142">
            <v>1.2</v>
          </cell>
          <cell r="L142">
            <v>1.2</v>
          </cell>
          <cell r="M142">
            <v>1.2</v>
          </cell>
          <cell r="N142">
            <v>1.2</v>
          </cell>
          <cell r="O142">
            <v>1.2</v>
          </cell>
          <cell r="P142">
            <v>1.2</v>
          </cell>
          <cell r="Q142">
            <v>1.2</v>
          </cell>
          <cell r="R142">
            <v>1.2</v>
          </cell>
          <cell r="S142">
            <v>1.2</v>
          </cell>
          <cell r="T142">
            <v>1.2</v>
          </cell>
        </row>
        <row r="143">
          <cell r="B143">
            <v>11</v>
          </cell>
          <cell r="C143" t="str">
            <v>SGP-FVB</v>
          </cell>
          <cell r="D143" t="str">
            <v>（給水・冷却水）フランジ接合</v>
          </cell>
          <cell r="E143" t="str">
            <v>屋内一般配管</v>
          </cell>
          <cell r="F143" t="str">
            <v>継手</v>
          </cell>
          <cell r="G143">
            <v>1.2</v>
          </cell>
          <cell r="H143">
            <v>1.2</v>
          </cell>
          <cell r="I143">
            <v>1.2</v>
          </cell>
          <cell r="J143">
            <v>1.2</v>
          </cell>
          <cell r="K143">
            <v>1.2</v>
          </cell>
          <cell r="L143">
            <v>1.2</v>
          </cell>
          <cell r="M143">
            <v>1.2</v>
          </cell>
          <cell r="N143">
            <v>1.2</v>
          </cell>
          <cell r="O143">
            <v>1.2</v>
          </cell>
          <cell r="P143">
            <v>1.2</v>
          </cell>
          <cell r="Q143">
            <v>1.2</v>
          </cell>
          <cell r="R143">
            <v>1.2</v>
          </cell>
          <cell r="S143">
            <v>1.2</v>
          </cell>
          <cell r="T143">
            <v>1.2</v>
          </cell>
        </row>
        <row r="144">
          <cell r="B144">
            <v>13</v>
          </cell>
          <cell r="C144" t="str">
            <v>SGP-HVA</v>
          </cell>
          <cell r="D144" t="str">
            <v>（給湯・冷温水）ねじ接合（管端防食継手）</v>
          </cell>
          <cell r="E144" t="str">
            <v>屋内一般配管</v>
          </cell>
          <cell r="F144" t="str">
            <v>継手</v>
          </cell>
          <cell r="G144">
            <v>0.55000000000000004</v>
          </cell>
          <cell r="H144">
            <v>0.55000000000000004</v>
          </cell>
          <cell r="I144">
            <v>0.55000000000000004</v>
          </cell>
          <cell r="J144">
            <v>0.55000000000000004</v>
          </cell>
          <cell r="K144">
            <v>0.55000000000000004</v>
          </cell>
          <cell r="L144">
            <v>0.55000000000000004</v>
          </cell>
          <cell r="M144">
            <v>0.55000000000000004</v>
          </cell>
          <cell r="N144">
            <v>0.55000000000000004</v>
          </cell>
          <cell r="O144">
            <v>0.55000000000000004</v>
          </cell>
          <cell r="P144">
            <v>0.55000000000000004</v>
          </cell>
          <cell r="Q144">
            <v>0.55000000000000004</v>
          </cell>
          <cell r="R144">
            <v>0.55000000000000004</v>
          </cell>
          <cell r="S144">
            <v>0.55000000000000004</v>
          </cell>
          <cell r="T144">
            <v>0.55000000000000004</v>
          </cell>
        </row>
        <row r="145">
          <cell r="B145">
            <v>14</v>
          </cell>
          <cell r="C145" t="str">
            <v>SGP-VA</v>
          </cell>
          <cell r="D145" t="str">
            <v>（冷却水）ハウジング型継手</v>
          </cell>
          <cell r="E145" t="str">
            <v>屋内一般配管</v>
          </cell>
          <cell r="F145" t="str">
            <v>継手</v>
          </cell>
          <cell r="G145">
            <v>1.9</v>
          </cell>
          <cell r="H145">
            <v>1.9</v>
          </cell>
          <cell r="I145">
            <v>1.9</v>
          </cell>
          <cell r="J145">
            <v>1.9</v>
          </cell>
          <cell r="K145">
            <v>1.9</v>
          </cell>
          <cell r="L145">
            <v>1.9</v>
          </cell>
          <cell r="M145">
            <v>1.9</v>
          </cell>
          <cell r="N145">
            <v>1.9</v>
          </cell>
          <cell r="O145">
            <v>1.9</v>
          </cell>
          <cell r="P145">
            <v>1.9</v>
          </cell>
          <cell r="Q145">
            <v>1.9</v>
          </cell>
          <cell r="R145">
            <v>1.2</v>
          </cell>
          <cell r="S145">
            <v>1.2</v>
          </cell>
          <cell r="T145">
            <v>1.2</v>
          </cell>
        </row>
        <row r="146">
          <cell r="B146">
            <v>19</v>
          </cell>
          <cell r="C146" t="str">
            <v>STPG</v>
          </cell>
          <cell r="D146" t="str">
            <v>（冷温水）ねじ接合</v>
          </cell>
          <cell r="E146" t="str">
            <v>屋内一般配管</v>
          </cell>
          <cell r="F146" t="str">
            <v>継手</v>
          </cell>
          <cell r="G146">
            <v>1.3</v>
          </cell>
          <cell r="H146">
            <v>1.3</v>
          </cell>
          <cell r="I146">
            <v>1.3</v>
          </cell>
          <cell r="J146">
            <v>1.3</v>
          </cell>
          <cell r="K146">
            <v>1.3</v>
          </cell>
          <cell r="L146">
            <v>1.3</v>
          </cell>
          <cell r="M146">
            <v>1.3</v>
          </cell>
          <cell r="N146">
            <v>1.3</v>
          </cell>
          <cell r="O146">
            <v>1.3</v>
          </cell>
          <cell r="P146">
            <v>1.3</v>
          </cell>
          <cell r="Q146">
            <v>1.3</v>
          </cell>
          <cell r="R146">
            <v>1.3</v>
          </cell>
          <cell r="S146">
            <v>1.3</v>
          </cell>
          <cell r="T146">
            <v>1.3</v>
          </cell>
        </row>
        <row r="147">
          <cell r="B147">
            <v>20</v>
          </cell>
          <cell r="C147" t="str">
            <v>STPG</v>
          </cell>
          <cell r="D147" t="str">
            <v>（消火）ねじ接合</v>
          </cell>
          <cell r="E147" t="str">
            <v>屋内一般配管</v>
          </cell>
          <cell r="F147" t="str">
            <v>継手</v>
          </cell>
          <cell r="G147">
            <v>1.1000000000000001</v>
          </cell>
          <cell r="H147">
            <v>1.1000000000000001</v>
          </cell>
          <cell r="I147">
            <v>1.1000000000000001</v>
          </cell>
          <cell r="J147">
            <v>1.1000000000000001</v>
          </cell>
          <cell r="K147">
            <v>1.1000000000000001</v>
          </cell>
          <cell r="L147">
            <v>1.1000000000000001</v>
          </cell>
          <cell r="M147">
            <v>1.1000000000000001</v>
          </cell>
          <cell r="N147">
            <v>1.1000000000000001</v>
          </cell>
          <cell r="O147">
            <v>1.1000000000000001</v>
          </cell>
          <cell r="P147">
            <v>1.1000000000000001</v>
          </cell>
          <cell r="Q147">
            <v>1.1000000000000001</v>
          </cell>
          <cell r="R147">
            <v>1.1000000000000001</v>
          </cell>
          <cell r="S147">
            <v>1.1000000000000001</v>
          </cell>
          <cell r="T147">
            <v>1.1000000000000001</v>
          </cell>
        </row>
        <row r="148">
          <cell r="B148">
            <v>21</v>
          </cell>
          <cell r="C148" t="str">
            <v>STPG</v>
          </cell>
          <cell r="D148" t="str">
            <v>（冷却水）ねじ接合</v>
          </cell>
          <cell r="E148" t="str">
            <v>屋内一般配管</v>
          </cell>
          <cell r="F148" t="str">
            <v>継手</v>
          </cell>
          <cell r="G148">
            <v>1.1000000000000001</v>
          </cell>
          <cell r="H148">
            <v>1.1000000000000001</v>
          </cell>
          <cell r="I148">
            <v>1.1000000000000001</v>
          </cell>
          <cell r="J148">
            <v>1.1000000000000001</v>
          </cell>
          <cell r="K148">
            <v>1.1000000000000001</v>
          </cell>
          <cell r="L148">
            <v>1.1000000000000001</v>
          </cell>
          <cell r="M148">
            <v>1.1000000000000001</v>
          </cell>
          <cell r="N148">
            <v>1.1000000000000001</v>
          </cell>
          <cell r="O148">
            <v>1.1000000000000001</v>
          </cell>
          <cell r="P148">
            <v>1.1000000000000001</v>
          </cell>
          <cell r="Q148">
            <v>1.1000000000000001</v>
          </cell>
          <cell r="R148">
            <v>1.1000000000000001</v>
          </cell>
          <cell r="S148">
            <v>1.1000000000000001</v>
          </cell>
          <cell r="T148">
            <v>1.1000000000000001</v>
          </cell>
        </row>
        <row r="149">
          <cell r="B149">
            <v>22</v>
          </cell>
          <cell r="C149" t="str">
            <v>STPG(黒)</v>
          </cell>
          <cell r="D149" t="str">
            <v>（低圧蒸気用）ねじ接合</v>
          </cell>
          <cell r="E149" t="str">
            <v>屋内一般配管</v>
          </cell>
          <cell r="F149" t="str">
            <v>継手</v>
          </cell>
          <cell r="G149">
            <v>1.7</v>
          </cell>
          <cell r="H149">
            <v>1.7</v>
          </cell>
          <cell r="I149">
            <v>1.7</v>
          </cell>
          <cell r="J149">
            <v>1.7</v>
          </cell>
          <cell r="K149">
            <v>1.7</v>
          </cell>
          <cell r="L149">
            <v>1.7</v>
          </cell>
          <cell r="M149">
            <v>1.7</v>
          </cell>
          <cell r="N149">
            <v>1.7</v>
          </cell>
          <cell r="O149">
            <v>1.7</v>
          </cell>
          <cell r="P149">
            <v>1.7</v>
          </cell>
          <cell r="Q149">
            <v>1.7</v>
          </cell>
          <cell r="R149">
            <v>1.7</v>
          </cell>
          <cell r="S149">
            <v>1.7</v>
          </cell>
          <cell r="T149">
            <v>1.7</v>
          </cell>
        </row>
        <row r="150">
          <cell r="B150">
            <v>23</v>
          </cell>
          <cell r="C150" t="str">
            <v>STPG</v>
          </cell>
          <cell r="D150" t="str">
            <v>（消火・冷却水・冷温水）溶接接合</v>
          </cell>
          <cell r="E150" t="str">
            <v>屋内一般配管</v>
          </cell>
          <cell r="F150" t="str">
            <v>継手</v>
          </cell>
          <cell r="G150">
            <v>0.65</v>
          </cell>
          <cell r="H150">
            <v>0.65</v>
          </cell>
          <cell r="I150">
            <v>0.65</v>
          </cell>
          <cell r="J150">
            <v>0.35</v>
          </cell>
          <cell r="K150">
            <v>0.35</v>
          </cell>
          <cell r="L150">
            <v>0.35</v>
          </cell>
          <cell r="M150">
            <v>0.35</v>
          </cell>
          <cell r="N150">
            <v>0.35</v>
          </cell>
          <cell r="O150">
            <v>0.35</v>
          </cell>
          <cell r="P150">
            <v>0.35</v>
          </cell>
          <cell r="Q150">
            <v>0.35</v>
          </cell>
          <cell r="R150">
            <v>0.35</v>
          </cell>
          <cell r="S150">
            <v>0.35</v>
          </cell>
          <cell r="T150">
            <v>0.35</v>
          </cell>
        </row>
        <row r="151">
          <cell r="B151">
            <v>24</v>
          </cell>
          <cell r="C151" t="str">
            <v>STPG(黒)</v>
          </cell>
          <cell r="D151" t="str">
            <v>（蒸気給気管、蒸気還気用）溶接接合</v>
          </cell>
          <cell r="E151" t="str">
            <v>屋内一般配管</v>
          </cell>
          <cell r="F151" t="str">
            <v>継手</v>
          </cell>
          <cell r="G151">
            <v>0.85</v>
          </cell>
          <cell r="H151">
            <v>0.85</v>
          </cell>
          <cell r="I151">
            <v>0.85</v>
          </cell>
          <cell r="J151">
            <v>0.45</v>
          </cell>
          <cell r="K151">
            <v>0.45</v>
          </cell>
          <cell r="L151">
            <v>0.45</v>
          </cell>
          <cell r="M151">
            <v>0.45</v>
          </cell>
          <cell r="N151">
            <v>0.45</v>
          </cell>
          <cell r="O151">
            <v>0.45</v>
          </cell>
          <cell r="P151">
            <v>0.45</v>
          </cell>
          <cell r="Q151">
            <v>0.45</v>
          </cell>
          <cell r="R151">
            <v>0.45</v>
          </cell>
          <cell r="S151">
            <v>0.45</v>
          </cell>
          <cell r="T151">
            <v>0.45</v>
          </cell>
        </row>
        <row r="152">
          <cell r="B152">
            <v>25</v>
          </cell>
          <cell r="C152" t="str">
            <v>SGP(白)</v>
          </cell>
          <cell r="D152" t="str">
            <v>（排水）ねじ接合</v>
          </cell>
          <cell r="E152" t="str">
            <v>屋内一般配管</v>
          </cell>
          <cell r="F152" t="str">
            <v>継手</v>
          </cell>
          <cell r="G152">
            <v>0.65</v>
          </cell>
          <cell r="H152">
            <v>0.65</v>
          </cell>
          <cell r="I152">
            <v>0.65</v>
          </cell>
          <cell r="J152">
            <v>0.65</v>
          </cell>
          <cell r="K152">
            <v>0.65</v>
          </cell>
          <cell r="L152">
            <v>0.65</v>
          </cell>
          <cell r="M152">
            <v>0.65</v>
          </cell>
          <cell r="N152">
            <v>0.65</v>
          </cell>
          <cell r="O152">
            <v>0.65</v>
          </cell>
          <cell r="P152">
            <v>0.65</v>
          </cell>
          <cell r="Q152">
            <v>0.65</v>
          </cell>
          <cell r="R152">
            <v>0.65</v>
          </cell>
          <cell r="S152">
            <v>0.65</v>
          </cell>
          <cell r="T152">
            <v>0.65</v>
          </cell>
        </row>
        <row r="153">
          <cell r="B153">
            <v>26</v>
          </cell>
          <cell r="C153" t="str">
            <v>SGP(白)</v>
          </cell>
          <cell r="D153" t="str">
            <v>（冷温水）ねじ接合</v>
          </cell>
          <cell r="E153" t="str">
            <v>屋内一般配管</v>
          </cell>
          <cell r="F153" t="str">
            <v>継手</v>
          </cell>
          <cell r="G153">
            <v>0.65</v>
          </cell>
          <cell r="H153">
            <v>0.65</v>
          </cell>
          <cell r="I153">
            <v>0.65</v>
          </cell>
          <cell r="J153">
            <v>0.65</v>
          </cell>
          <cell r="K153">
            <v>0.65</v>
          </cell>
          <cell r="L153">
            <v>0.65</v>
          </cell>
          <cell r="M153">
            <v>0.65</v>
          </cell>
          <cell r="N153">
            <v>0.65</v>
          </cell>
          <cell r="O153">
            <v>0.65</v>
          </cell>
          <cell r="P153">
            <v>0.65</v>
          </cell>
          <cell r="Q153">
            <v>0.65</v>
          </cell>
          <cell r="R153">
            <v>0.65</v>
          </cell>
          <cell r="S153">
            <v>0.65</v>
          </cell>
          <cell r="T153">
            <v>0.65</v>
          </cell>
        </row>
        <row r="154">
          <cell r="B154">
            <v>27</v>
          </cell>
          <cell r="C154" t="str">
            <v>SGP(白)</v>
          </cell>
          <cell r="D154" t="str">
            <v>（通気・消火・給湯・プロパン）ねじ接合</v>
          </cell>
          <cell r="E154" t="str">
            <v>屋内一般配管</v>
          </cell>
          <cell r="F154" t="str">
            <v>継手</v>
          </cell>
          <cell r="G154">
            <v>0.55000000000000004</v>
          </cell>
          <cell r="H154">
            <v>0.55000000000000004</v>
          </cell>
          <cell r="I154">
            <v>0.55000000000000004</v>
          </cell>
          <cell r="J154">
            <v>0.55000000000000004</v>
          </cell>
          <cell r="K154">
            <v>0.55000000000000004</v>
          </cell>
          <cell r="L154">
            <v>0.55000000000000004</v>
          </cell>
          <cell r="M154">
            <v>0.55000000000000004</v>
          </cell>
          <cell r="N154">
            <v>0.55000000000000004</v>
          </cell>
          <cell r="O154">
            <v>0.55000000000000004</v>
          </cell>
          <cell r="P154">
            <v>0.55000000000000004</v>
          </cell>
          <cell r="Q154">
            <v>0.55000000000000004</v>
          </cell>
          <cell r="R154">
            <v>0.55000000000000004</v>
          </cell>
          <cell r="S154">
            <v>0.55000000000000004</v>
          </cell>
          <cell r="T154">
            <v>0.55000000000000004</v>
          </cell>
        </row>
        <row r="155">
          <cell r="B155">
            <v>28</v>
          </cell>
          <cell r="C155" t="str">
            <v>SGP(白)</v>
          </cell>
          <cell r="D155" t="str">
            <v>（冷却水）ねじ接合</v>
          </cell>
          <cell r="E155" t="str">
            <v>屋内一般配管</v>
          </cell>
          <cell r="F155" t="str">
            <v>継手</v>
          </cell>
          <cell r="G155">
            <v>0.55000000000000004</v>
          </cell>
          <cell r="H155">
            <v>0.55000000000000004</v>
          </cell>
          <cell r="I155">
            <v>0.55000000000000004</v>
          </cell>
          <cell r="J155">
            <v>0.55000000000000004</v>
          </cell>
          <cell r="K155">
            <v>0.55000000000000004</v>
          </cell>
          <cell r="L155">
            <v>0.55000000000000004</v>
          </cell>
          <cell r="M155">
            <v>0.55000000000000004</v>
          </cell>
          <cell r="N155">
            <v>0.55000000000000004</v>
          </cell>
          <cell r="O155">
            <v>0.55000000000000004</v>
          </cell>
          <cell r="P155">
            <v>0.55000000000000004</v>
          </cell>
          <cell r="Q155">
            <v>0.55000000000000004</v>
          </cell>
          <cell r="R155">
            <v>0.55000000000000004</v>
          </cell>
          <cell r="S155">
            <v>0.55000000000000004</v>
          </cell>
          <cell r="T155">
            <v>0.55000000000000004</v>
          </cell>
        </row>
        <row r="156">
          <cell r="B156">
            <v>29</v>
          </cell>
          <cell r="C156" t="str">
            <v>SGP(白)</v>
          </cell>
          <cell r="D156" t="str">
            <v>（通気・消火・給湯・プロパン・冷却水・冷温水）溶接接合</v>
          </cell>
          <cell r="E156" t="str">
            <v>屋内一般配管</v>
          </cell>
          <cell r="F156" t="str">
            <v>継手</v>
          </cell>
          <cell r="G156">
            <v>0.3</v>
          </cell>
          <cell r="H156">
            <v>0.3</v>
          </cell>
          <cell r="I156">
            <v>0.3</v>
          </cell>
          <cell r="J156">
            <v>0.3</v>
          </cell>
          <cell r="K156">
            <v>0.3</v>
          </cell>
          <cell r="L156">
            <v>0.3</v>
          </cell>
          <cell r="M156">
            <v>0.3</v>
          </cell>
          <cell r="N156">
            <v>0.3</v>
          </cell>
          <cell r="O156">
            <v>0.3</v>
          </cell>
          <cell r="P156">
            <v>0.3</v>
          </cell>
          <cell r="Q156">
            <v>0.3</v>
          </cell>
          <cell r="R156">
            <v>0.3</v>
          </cell>
          <cell r="S156">
            <v>0.3</v>
          </cell>
          <cell r="T156">
            <v>0.3</v>
          </cell>
        </row>
        <row r="157">
          <cell r="B157">
            <v>30</v>
          </cell>
          <cell r="C157" t="str">
            <v>SGP(白)</v>
          </cell>
          <cell r="D157" t="str">
            <v>（冷却水）ハウジング型管継手</v>
          </cell>
          <cell r="E157" t="str">
            <v>屋内一般配管</v>
          </cell>
          <cell r="F157" t="str">
            <v>継手</v>
          </cell>
          <cell r="G157">
            <v>2.08</v>
          </cell>
          <cell r="H157">
            <v>2.08</v>
          </cell>
          <cell r="I157">
            <v>2.08</v>
          </cell>
          <cell r="J157">
            <v>2.08</v>
          </cell>
          <cell r="K157">
            <v>2.08</v>
          </cell>
          <cell r="L157">
            <v>2.08</v>
          </cell>
          <cell r="M157">
            <v>2.08</v>
          </cell>
          <cell r="N157">
            <v>2.08</v>
          </cell>
          <cell r="O157">
            <v>1.66</v>
          </cell>
          <cell r="P157">
            <v>1.66</v>
          </cell>
          <cell r="Q157">
            <v>1.66</v>
          </cell>
          <cell r="R157">
            <v>1.25</v>
          </cell>
          <cell r="S157">
            <v>1.25</v>
          </cell>
          <cell r="T157">
            <v>1.25</v>
          </cell>
        </row>
        <row r="158">
          <cell r="B158">
            <v>31</v>
          </cell>
          <cell r="C158" t="str">
            <v>SGP(白)</v>
          </cell>
          <cell r="D158" t="str">
            <v>（冷温水・消火）ハウジング型管継手</v>
          </cell>
          <cell r="E158" t="str">
            <v>屋内一般配管</v>
          </cell>
          <cell r="F158" t="str">
            <v>継手</v>
          </cell>
          <cell r="G158">
            <v>2.44</v>
          </cell>
          <cell r="H158">
            <v>2.44</v>
          </cell>
          <cell r="I158">
            <v>2.44</v>
          </cell>
          <cell r="J158">
            <v>2.44</v>
          </cell>
          <cell r="K158">
            <v>2.44</v>
          </cell>
          <cell r="L158">
            <v>2.44</v>
          </cell>
          <cell r="M158">
            <v>2.44</v>
          </cell>
          <cell r="N158">
            <v>2.44</v>
          </cell>
          <cell r="O158">
            <v>1.95</v>
          </cell>
          <cell r="P158">
            <v>1.95</v>
          </cell>
          <cell r="Q158">
            <v>1.95</v>
          </cell>
          <cell r="R158">
            <v>1.45</v>
          </cell>
          <cell r="S158">
            <v>1.45</v>
          </cell>
          <cell r="T158">
            <v>1.45</v>
          </cell>
        </row>
        <row r="159">
          <cell r="B159">
            <v>32</v>
          </cell>
          <cell r="C159" t="str">
            <v>SGP(黒)</v>
          </cell>
          <cell r="D159" t="str">
            <v>（蒸気・油）ねじ接合</v>
          </cell>
          <cell r="E159" t="str">
            <v>屋内一般配管</v>
          </cell>
          <cell r="F159" t="str">
            <v>継手</v>
          </cell>
          <cell r="G159">
            <v>0.85</v>
          </cell>
          <cell r="H159">
            <v>0.85</v>
          </cell>
          <cell r="I159">
            <v>0.85</v>
          </cell>
          <cell r="J159">
            <v>0.85</v>
          </cell>
          <cell r="K159">
            <v>0.85</v>
          </cell>
          <cell r="L159">
            <v>0.85</v>
          </cell>
          <cell r="M159">
            <v>0.85</v>
          </cell>
          <cell r="N159">
            <v>0.85</v>
          </cell>
          <cell r="O159">
            <v>0.85</v>
          </cell>
          <cell r="P159">
            <v>0.85</v>
          </cell>
          <cell r="Q159">
            <v>0.85</v>
          </cell>
          <cell r="R159">
            <v>0.85</v>
          </cell>
          <cell r="S159">
            <v>0.85</v>
          </cell>
          <cell r="T159">
            <v>0.85</v>
          </cell>
        </row>
        <row r="160">
          <cell r="B160">
            <v>33</v>
          </cell>
          <cell r="C160" t="str">
            <v>SGP(黒)</v>
          </cell>
          <cell r="D160" t="str">
            <v>（蒸気・油）溶接接合</v>
          </cell>
          <cell r="E160" t="str">
            <v>屋内一般配管</v>
          </cell>
          <cell r="F160" t="str">
            <v>継手</v>
          </cell>
          <cell r="G160">
            <v>0.35</v>
          </cell>
          <cell r="H160">
            <v>0.35</v>
          </cell>
          <cell r="I160">
            <v>0.35</v>
          </cell>
          <cell r="J160">
            <v>0.35</v>
          </cell>
          <cell r="K160">
            <v>0.35</v>
          </cell>
          <cell r="L160">
            <v>0.35</v>
          </cell>
          <cell r="M160">
            <v>0.35</v>
          </cell>
          <cell r="N160">
            <v>0.35</v>
          </cell>
          <cell r="O160">
            <v>0.35</v>
          </cell>
          <cell r="P160">
            <v>0.35</v>
          </cell>
          <cell r="Q160">
            <v>0.35</v>
          </cell>
          <cell r="R160">
            <v>0.35</v>
          </cell>
          <cell r="S160">
            <v>0.35</v>
          </cell>
          <cell r="T160">
            <v>0.35</v>
          </cell>
        </row>
        <row r="161">
          <cell r="B161">
            <v>34</v>
          </cell>
          <cell r="C161" t="str">
            <v>D-VA(WSP042)</v>
          </cell>
          <cell r="D161" t="str">
            <v>MD継手</v>
          </cell>
          <cell r="E161" t="str">
            <v>屋内一般配管</v>
          </cell>
          <cell r="F161" t="str">
            <v>継手</v>
          </cell>
          <cell r="G161">
            <v>0.7</v>
          </cell>
          <cell r="H161">
            <v>0.7</v>
          </cell>
          <cell r="I161">
            <v>0.7</v>
          </cell>
          <cell r="J161">
            <v>0.7</v>
          </cell>
          <cell r="K161">
            <v>0.7</v>
          </cell>
          <cell r="L161">
            <v>0.7</v>
          </cell>
          <cell r="M161">
            <v>0.7</v>
          </cell>
          <cell r="N161">
            <v>0.7</v>
          </cell>
          <cell r="O161">
            <v>0.7</v>
          </cell>
          <cell r="P161">
            <v>0.7</v>
          </cell>
          <cell r="Q161">
            <v>0.7</v>
          </cell>
          <cell r="R161">
            <v>0.7</v>
          </cell>
          <cell r="S161">
            <v>0.7</v>
          </cell>
          <cell r="T161">
            <v>0.7</v>
          </cell>
        </row>
        <row r="162">
          <cell r="B162">
            <v>35</v>
          </cell>
          <cell r="C162" t="str">
            <v>SGP-TA(WSP032)</v>
          </cell>
          <cell r="D162" t="str">
            <v>ねじ接合</v>
          </cell>
          <cell r="E162" t="str">
            <v>屋内一般配管</v>
          </cell>
          <cell r="F162" t="str">
            <v>継手</v>
          </cell>
          <cell r="G162">
            <v>0.45</v>
          </cell>
          <cell r="H162">
            <v>0.45</v>
          </cell>
          <cell r="I162">
            <v>0.45</v>
          </cell>
          <cell r="J162">
            <v>0.45</v>
          </cell>
          <cell r="K162">
            <v>0.45</v>
          </cell>
          <cell r="L162">
            <v>0.45</v>
          </cell>
          <cell r="M162">
            <v>0.45</v>
          </cell>
          <cell r="N162">
            <v>0.45</v>
          </cell>
          <cell r="O162">
            <v>0.45</v>
          </cell>
          <cell r="P162">
            <v>0.45</v>
          </cell>
          <cell r="Q162">
            <v>0.45</v>
          </cell>
          <cell r="R162">
            <v>0.45</v>
          </cell>
          <cell r="S162">
            <v>0.45</v>
          </cell>
          <cell r="T162">
            <v>0.45</v>
          </cell>
        </row>
        <row r="163">
          <cell r="B163">
            <v>36</v>
          </cell>
          <cell r="C163" t="str">
            <v>SGP-TA(WSP032)</v>
          </cell>
          <cell r="D163" t="str">
            <v>MD継手</v>
          </cell>
          <cell r="E163" t="str">
            <v>屋内一般配管</v>
          </cell>
          <cell r="F163" t="str">
            <v>継手</v>
          </cell>
          <cell r="G163">
            <v>0.8</v>
          </cell>
          <cell r="H163">
            <v>0.8</v>
          </cell>
          <cell r="I163">
            <v>0.8</v>
          </cell>
          <cell r="J163">
            <v>0.8</v>
          </cell>
          <cell r="K163">
            <v>0.8</v>
          </cell>
          <cell r="L163">
            <v>0.8</v>
          </cell>
          <cell r="M163">
            <v>0.8</v>
          </cell>
          <cell r="N163">
            <v>0.8</v>
          </cell>
          <cell r="O163">
            <v>0.8</v>
          </cell>
          <cell r="P163">
            <v>0.8</v>
          </cell>
          <cell r="Q163">
            <v>0.8</v>
          </cell>
          <cell r="R163">
            <v>0.8</v>
          </cell>
          <cell r="S163">
            <v>0.8</v>
          </cell>
          <cell r="T163">
            <v>0.8</v>
          </cell>
        </row>
        <row r="164">
          <cell r="B164">
            <v>38</v>
          </cell>
          <cell r="C164" t="str">
            <v>ARFA管</v>
          </cell>
          <cell r="D164" t="str">
            <v>ねじ接合</v>
          </cell>
          <cell r="E164" t="str">
            <v>屋内一般配管</v>
          </cell>
          <cell r="F164" t="str">
            <v>継手</v>
          </cell>
          <cell r="G164">
            <v>0.45</v>
          </cell>
          <cell r="H164">
            <v>0.45</v>
          </cell>
          <cell r="I164">
            <v>0.45</v>
          </cell>
          <cell r="J164">
            <v>0.45</v>
          </cell>
          <cell r="K164">
            <v>0.45</v>
          </cell>
          <cell r="L164">
            <v>0.45</v>
          </cell>
          <cell r="M164">
            <v>0.45</v>
          </cell>
          <cell r="N164">
            <v>0.45</v>
          </cell>
          <cell r="O164">
            <v>0.45</v>
          </cell>
          <cell r="P164">
            <v>0.45</v>
          </cell>
          <cell r="Q164">
            <v>0.45</v>
          </cell>
          <cell r="R164">
            <v>0.45</v>
          </cell>
          <cell r="S164">
            <v>0.45</v>
          </cell>
          <cell r="T164">
            <v>0.45</v>
          </cell>
        </row>
        <row r="165">
          <cell r="B165">
            <v>39</v>
          </cell>
          <cell r="C165" t="str">
            <v>ARFA管</v>
          </cell>
          <cell r="D165" t="str">
            <v>MD継手</v>
          </cell>
          <cell r="E165" t="str">
            <v>屋内一般配管</v>
          </cell>
          <cell r="F165" t="str">
            <v>継手</v>
          </cell>
          <cell r="G165">
            <v>0.8</v>
          </cell>
          <cell r="H165">
            <v>0.8</v>
          </cell>
          <cell r="I165">
            <v>0.8</v>
          </cell>
          <cell r="J165">
            <v>0.8</v>
          </cell>
          <cell r="K165">
            <v>0.8</v>
          </cell>
          <cell r="L165">
            <v>0.8</v>
          </cell>
          <cell r="M165">
            <v>0.8</v>
          </cell>
          <cell r="N165">
            <v>0.8</v>
          </cell>
          <cell r="O165">
            <v>0.8</v>
          </cell>
          <cell r="P165">
            <v>0.8</v>
          </cell>
          <cell r="Q165">
            <v>0.8</v>
          </cell>
          <cell r="R165">
            <v>0.8</v>
          </cell>
          <cell r="S165">
            <v>0.8</v>
          </cell>
          <cell r="T165">
            <v>0.8</v>
          </cell>
        </row>
        <row r="166">
          <cell r="B166">
            <v>40</v>
          </cell>
          <cell r="C166" t="str">
            <v>CUP</v>
          </cell>
          <cell r="D166" t="str">
            <v>（給湯・給水）</v>
          </cell>
          <cell r="E166" t="str">
            <v>屋内一般配管</v>
          </cell>
          <cell r="F166" t="str">
            <v>継手</v>
          </cell>
          <cell r="G166">
            <v>0.75</v>
          </cell>
          <cell r="H166">
            <v>0.75</v>
          </cell>
          <cell r="I166">
            <v>0.75</v>
          </cell>
          <cell r="J166">
            <v>0.75</v>
          </cell>
          <cell r="K166">
            <v>0.75</v>
          </cell>
          <cell r="L166">
            <v>0.75</v>
          </cell>
          <cell r="M166">
            <v>0.75</v>
          </cell>
          <cell r="N166">
            <v>0.75</v>
          </cell>
          <cell r="O166">
            <v>0.75</v>
          </cell>
          <cell r="P166">
            <v>0.75</v>
          </cell>
          <cell r="Q166">
            <v>0.75</v>
          </cell>
          <cell r="R166">
            <v>0.75</v>
          </cell>
          <cell r="S166">
            <v>0.75</v>
          </cell>
          <cell r="T166">
            <v>0.75</v>
          </cell>
        </row>
        <row r="169">
          <cell r="B169">
            <v>1</v>
          </cell>
          <cell r="C169" t="str">
            <v>SGP-PA</v>
          </cell>
          <cell r="D169" t="str">
            <v>（給水・冷却水）ねじ接合（管端防食継手）</v>
          </cell>
          <cell r="E169" t="str">
            <v>機械室・便所配管</v>
          </cell>
          <cell r="F169" t="str">
            <v>継手</v>
          </cell>
          <cell r="G169">
            <v>1.1000000000000001</v>
          </cell>
          <cell r="H169">
            <v>1.1000000000000001</v>
          </cell>
          <cell r="I169">
            <v>1.1000000000000001</v>
          </cell>
          <cell r="J169">
            <v>1.1000000000000001</v>
          </cell>
          <cell r="K169">
            <v>1.1000000000000001</v>
          </cell>
          <cell r="L169">
            <v>1.1000000000000001</v>
          </cell>
          <cell r="M169">
            <v>1.1000000000000001</v>
          </cell>
          <cell r="N169">
            <v>1.1000000000000001</v>
          </cell>
          <cell r="O169">
            <v>1.1000000000000001</v>
          </cell>
          <cell r="P169">
            <v>1.1000000000000001</v>
          </cell>
          <cell r="Q169">
            <v>1.1000000000000001</v>
          </cell>
          <cell r="R169">
            <v>1.1000000000000001</v>
          </cell>
          <cell r="S169">
            <v>1.1000000000000001</v>
          </cell>
          <cell r="T169">
            <v>1.1000000000000001</v>
          </cell>
        </row>
        <row r="170">
          <cell r="B170">
            <v>2</v>
          </cell>
          <cell r="C170" t="str">
            <v>SGP-PB</v>
          </cell>
          <cell r="D170" t="str">
            <v>（給水・冷却水）ねじ接合（管端防食継手）</v>
          </cell>
          <cell r="E170" t="str">
            <v>機械室・便所配管</v>
          </cell>
          <cell r="F170" t="str">
            <v>継手</v>
          </cell>
          <cell r="G170">
            <v>0.9</v>
          </cell>
          <cell r="H170">
            <v>0.9</v>
          </cell>
          <cell r="I170">
            <v>0.9</v>
          </cell>
          <cell r="J170">
            <v>0.9</v>
          </cell>
          <cell r="K170">
            <v>0.9</v>
          </cell>
          <cell r="L170">
            <v>0.9</v>
          </cell>
          <cell r="M170">
            <v>0.9</v>
          </cell>
          <cell r="N170">
            <v>0.9</v>
          </cell>
          <cell r="O170">
            <v>0.9</v>
          </cell>
          <cell r="P170">
            <v>0.9</v>
          </cell>
          <cell r="Q170">
            <v>0.9</v>
          </cell>
          <cell r="R170">
            <v>0.9</v>
          </cell>
          <cell r="S170">
            <v>0.9</v>
          </cell>
          <cell r="T170">
            <v>0.9</v>
          </cell>
        </row>
        <row r="171">
          <cell r="B171">
            <v>4</v>
          </cell>
          <cell r="C171" t="str">
            <v>SGP-FPA</v>
          </cell>
          <cell r="D171" t="str">
            <v>（給水・冷却水）フランジ接合</v>
          </cell>
          <cell r="E171" t="str">
            <v>機械室・便所配管</v>
          </cell>
          <cell r="F171" t="str">
            <v>継手</v>
          </cell>
          <cell r="G171">
            <v>1.5</v>
          </cell>
          <cell r="H171">
            <v>1.5</v>
          </cell>
          <cell r="I171">
            <v>1.5</v>
          </cell>
          <cell r="J171">
            <v>1.5</v>
          </cell>
          <cell r="K171">
            <v>1.5</v>
          </cell>
          <cell r="L171">
            <v>1.5</v>
          </cell>
          <cell r="M171">
            <v>1.5</v>
          </cell>
          <cell r="N171">
            <v>1.5</v>
          </cell>
          <cell r="O171">
            <v>1.5</v>
          </cell>
          <cell r="P171">
            <v>1.5</v>
          </cell>
          <cell r="Q171">
            <v>1.5</v>
          </cell>
          <cell r="R171">
            <v>1.5</v>
          </cell>
          <cell r="S171">
            <v>1.5</v>
          </cell>
          <cell r="T171">
            <v>1.5</v>
          </cell>
        </row>
        <row r="172">
          <cell r="B172">
            <v>5</v>
          </cell>
          <cell r="C172" t="str">
            <v>SGP-FPB</v>
          </cell>
          <cell r="D172" t="str">
            <v>（給水・冷却水）フランジ接合</v>
          </cell>
          <cell r="E172" t="str">
            <v>機械室・便所配管</v>
          </cell>
          <cell r="F172" t="str">
            <v>継手</v>
          </cell>
          <cell r="G172">
            <v>1.5</v>
          </cell>
          <cell r="H172">
            <v>1.5</v>
          </cell>
          <cell r="I172">
            <v>1.5</v>
          </cell>
          <cell r="J172">
            <v>1.5</v>
          </cell>
          <cell r="K172">
            <v>1.5</v>
          </cell>
          <cell r="L172">
            <v>1.5</v>
          </cell>
          <cell r="M172">
            <v>1.5</v>
          </cell>
          <cell r="N172">
            <v>1.5</v>
          </cell>
          <cell r="O172">
            <v>1.5</v>
          </cell>
          <cell r="P172">
            <v>1.5</v>
          </cell>
          <cell r="Q172">
            <v>1.5</v>
          </cell>
          <cell r="R172">
            <v>1.5</v>
          </cell>
          <cell r="S172">
            <v>1.5</v>
          </cell>
          <cell r="T172">
            <v>1.5</v>
          </cell>
        </row>
        <row r="173">
          <cell r="B173">
            <v>7</v>
          </cell>
          <cell r="C173" t="str">
            <v>SGP-VA</v>
          </cell>
          <cell r="D173" t="str">
            <v>（給水・冷却水）ねじ接合（管端防食継手）</v>
          </cell>
          <cell r="E173" t="str">
            <v>機械室・便所配管</v>
          </cell>
          <cell r="F173" t="str">
            <v>継手</v>
          </cell>
          <cell r="G173">
            <v>0.9</v>
          </cell>
          <cell r="H173">
            <v>0.9</v>
          </cell>
          <cell r="I173">
            <v>0.9</v>
          </cell>
          <cell r="J173">
            <v>0.9</v>
          </cell>
          <cell r="K173">
            <v>0.9</v>
          </cell>
          <cell r="L173">
            <v>0.9</v>
          </cell>
          <cell r="M173">
            <v>0.9</v>
          </cell>
          <cell r="N173">
            <v>0.9</v>
          </cell>
          <cell r="O173">
            <v>0.9</v>
          </cell>
          <cell r="P173">
            <v>0.9</v>
          </cell>
          <cell r="Q173">
            <v>0.9</v>
          </cell>
          <cell r="R173">
            <v>0.9</v>
          </cell>
          <cell r="S173">
            <v>0.9</v>
          </cell>
          <cell r="T173">
            <v>0.9</v>
          </cell>
        </row>
        <row r="174">
          <cell r="B174">
            <v>8</v>
          </cell>
          <cell r="C174" t="str">
            <v>SGP-VB</v>
          </cell>
          <cell r="D174" t="str">
            <v>（給水・冷却水）ねじ接合（管端防食継手）</v>
          </cell>
          <cell r="E174" t="str">
            <v>機械室・便所配管</v>
          </cell>
          <cell r="F174" t="str">
            <v>継手</v>
          </cell>
          <cell r="G174">
            <v>0.75</v>
          </cell>
          <cell r="H174">
            <v>0.75</v>
          </cell>
          <cell r="I174">
            <v>0.75</v>
          </cell>
          <cell r="J174">
            <v>0.75</v>
          </cell>
          <cell r="K174">
            <v>0.75</v>
          </cell>
          <cell r="L174">
            <v>0.75</v>
          </cell>
          <cell r="M174">
            <v>0.75</v>
          </cell>
          <cell r="N174">
            <v>0.75</v>
          </cell>
          <cell r="O174">
            <v>0.75</v>
          </cell>
          <cell r="P174">
            <v>0.75</v>
          </cell>
          <cell r="Q174">
            <v>0.75</v>
          </cell>
          <cell r="R174">
            <v>0.75</v>
          </cell>
          <cell r="S174">
            <v>0.75</v>
          </cell>
          <cell r="T174">
            <v>0.75</v>
          </cell>
        </row>
        <row r="175">
          <cell r="B175">
            <v>10</v>
          </cell>
          <cell r="C175" t="str">
            <v>SGP-FVA</v>
          </cell>
          <cell r="D175" t="str">
            <v>（給水・冷却水）フランジ接合</v>
          </cell>
          <cell r="E175" t="str">
            <v>機械室・便所配管</v>
          </cell>
          <cell r="F175" t="str">
            <v>継手</v>
          </cell>
          <cell r="G175">
            <v>1.7</v>
          </cell>
          <cell r="H175">
            <v>1.7</v>
          </cell>
          <cell r="I175">
            <v>1.7</v>
          </cell>
          <cell r="J175">
            <v>1.7</v>
          </cell>
          <cell r="K175">
            <v>1.7</v>
          </cell>
          <cell r="L175">
            <v>1.7</v>
          </cell>
          <cell r="M175">
            <v>1.7</v>
          </cell>
          <cell r="N175">
            <v>1.7</v>
          </cell>
          <cell r="O175">
            <v>1.7</v>
          </cell>
          <cell r="P175">
            <v>1.7</v>
          </cell>
          <cell r="Q175">
            <v>1.7</v>
          </cell>
          <cell r="R175">
            <v>1.7</v>
          </cell>
          <cell r="S175">
            <v>1.7</v>
          </cell>
          <cell r="T175">
            <v>1.7</v>
          </cell>
        </row>
        <row r="176">
          <cell r="B176">
            <v>11</v>
          </cell>
          <cell r="C176" t="str">
            <v>SGP-FVB</v>
          </cell>
          <cell r="D176" t="str">
            <v>（給水・冷却水）フランジ接合</v>
          </cell>
          <cell r="E176" t="str">
            <v>機械室・便所配管</v>
          </cell>
          <cell r="F176" t="str">
            <v>継手</v>
          </cell>
          <cell r="G176">
            <v>1.7</v>
          </cell>
          <cell r="H176">
            <v>1.7</v>
          </cell>
          <cell r="I176">
            <v>1.7</v>
          </cell>
          <cell r="J176">
            <v>1.7</v>
          </cell>
          <cell r="K176">
            <v>1.7</v>
          </cell>
          <cell r="L176">
            <v>1.7</v>
          </cell>
          <cell r="M176">
            <v>1.7</v>
          </cell>
          <cell r="N176">
            <v>1.7</v>
          </cell>
          <cell r="O176">
            <v>1.7</v>
          </cell>
          <cell r="P176">
            <v>1.7</v>
          </cell>
          <cell r="Q176">
            <v>1.7</v>
          </cell>
          <cell r="R176">
            <v>1.7</v>
          </cell>
          <cell r="S176">
            <v>1.7</v>
          </cell>
          <cell r="T176">
            <v>1.7</v>
          </cell>
        </row>
        <row r="177">
          <cell r="B177">
            <v>13</v>
          </cell>
          <cell r="C177" t="str">
            <v>SGP-HVA</v>
          </cell>
          <cell r="D177" t="str">
            <v>（給湯・冷温水）ねじ接合（管端防食継手）</v>
          </cell>
          <cell r="E177" t="str">
            <v>機械室・便所配管</v>
          </cell>
          <cell r="F177" t="str">
            <v>継手</v>
          </cell>
          <cell r="G177">
            <v>0.85</v>
          </cell>
          <cell r="H177">
            <v>0.85</v>
          </cell>
          <cell r="I177">
            <v>0.85</v>
          </cell>
          <cell r="J177">
            <v>0.85</v>
          </cell>
          <cell r="K177">
            <v>0.85</v>
          </cell>
          <cell r="L177">
            <v>0.85</v>
          </cell>
          <cell r="M177">
            <v>0.85</v>
          </cell>
          <cell r="N177">
            <v>0.85</v>
          </cell>
          <cell r="O177">
            <v>0.85</v>
          </cell>
          <cell r="P177">
            <v>0.85</v>
          </cell>
          <cell r="Q177">
            <v>0.85</v>
          </cell>
          <cell r="R177">
            <v>0.85</v>
          </cell>
          <cell r="S177">
            <v>0.85</v>
          </cell>
          <cell r="T177">
            <v>0.85</v>
          </cell>
        </row>
        <row r="178">
          <cell r="B178">
            <v>14</v>
          </cell>
          <cell r="C178" t="str">
            <v>SGP-VA</v>
          </cell>
          <cell r="D178" t="str">
            <v>（冷却水）ハウジング型継手</v>
          </cell>
          <cell r="E178" t="str">
            <v>機械室・便所配管</v>
          </cell>
          <cell r="F178" t="str">
            <v>継手</v>
          </cell>
          <cell r="G178">
            <v>3</v>
          </cell>
          <cell r="H178">
            <v>3</v>
          </cell>
          <cell r="I178">
            <v>3</v>
          </cell>
          <cell r="J178">
            <v>3</v>
          </cell>
          <cell r="K178">
            <v>3</v>
          </cell>
          <cell r="L178">
            <v>3</v>
          </cell>
          <cell r="M178">
            <v>3</v>
          </cell>
          <cell r="N178">
            <v>3</v>
          </cell>
          <cell r="O178">
            <v>3</v>
          </cell>
          <cell r="P178">
            <v>3</v>
          </cell>
          <cell r="Q178">
            <v>3</v>
          </cell>
          <cell r="R178">
            <v>1.9</v>
          </cell>
          <cell r="S178">
            <v>1.9</v>
          </cell>
          <cell r="T178">
            <v>1.9</v>
          </cell>
        </row>
        <row r="179">
          <cell r="B179">
            <v>19</v>
          </cell>
          <cell r="C179" t="str">
            <v>STPG</v>
          </cell>
          <cell r="D179" t="str">
            <v>（冷温水）ねじ接合</v>
          </cell>
          <cell r="E179" t="str">
            <v>機械室・便所配管</v>
          </cell>
          <cell r="F179" t="str">
            <v>継手</v>
          </cell>
          <cell r="G179">
            <v>1.5</v>
          </cell>
          <cell r="H179">
            <v>1.5</v>
          </cell>
          <cell r="I179">
            <v>1.5</v>
          </cell>
          <cell r="J179">
            <v>1.5</v>
          </cell>
          <cell r="K179">
            <v>1.5</v>
          </cell>
          <cell r="L179">
            <v>1.5</v>
          </cell>
          <cell r="M179">
            <v>1.5</v>
          </cell>
          <cell r="N179">
            <v>1.5</v>
          </cell>
          <cell r="O179">
            <v>1.5</v>
          </cell>
          <cell r="P179">
            <v>1.5</v>
          </cell>
          <cell r="Q179">
            <v>1.5</v>
          </cell>
          <cell r="R179">
            <v>1.5</v>
          </cell>
          <cell r="S179">
            <v>1.5</v>
          </cell>
          <cell r="T179">
            <v>1.5</v>
          </cell>
        </row>
        <row r="180">
          <cell r="B180">
            <v>20</v>
          </cell>
          <cell r="C180" t="str">
            <v>STPG</v>
          </cell>
          <cell r="D180" t="str">
            <v>（消火）ねじ接合</v>
          </cell>
          <cell r="E180" t="str">
            <v>機械室・便所配管</v>
          </cell>
          <cell r="F180" t="str">
            <v>継手</v>
          </cell>
          <cell r="G180">
            <v>1.5</v>
          </cell>
          <cell r="H180">
            <v>1.5</v>
          </cell>
          <cell r="I180">
            <v>1.5</v>
          </cell>
          <cell r="J180">
            <v>1.5</v>
          </cell>
          <cell r="K180">
            <v>1.5</v>
          </cell>
          <cell r="L180">
            <v>1.5</v>
          </cell>
          <cell r="M180">
            <v>1.5</v>
          </cell>
          <cell r="N180">
            <v>1.5</v>
          </cell>
          <cell r="O180">
            <v>1.5</v>
          </cell>
          <cell r="P180">
            <v>1.5</v>
          </cell>
          <cell r="Q180">
            <v>1.5</v>
          </cell>
          <cell r="R180">
            <v>1.5</v>
          </cell>
          <cell r="S180">
            <v>1.5</v>
          </cell>
          <cell r="T180">
            <v>1.5</v>
          </cell>
        </row>
        <row r="181">
          <cell r="B181">
            <v>21</v>
          </cell>
          <cell r="C181" t="str">
            <v>STPG</v>
          </cell>
          <cell r="D181" t="str">
            <v>（冷却水）ねじ接合</v>
          </cell>
          <cell r="E181" t="str">
            <v>機械室・便所配管</v>
          </cell>
          <cell r="F181" t="str">
            <v>継手</v>
          </cell>
          <cell r="G181">
            <v>1.5</v>
          </cell>
          <cell r="H181">
            <v>1.5</v>
          </cell>
          <cell r="I181">
            <v>1.5</v>
          </cell>
          <cell r="J181">
            <v>1.5</v>
          </cell>
          <cell r="K181">
            <v>1.5</v>
          </cell>
          <cell r="L181">
            <v>1.5</v>
          </cell>
          <cell r="M181">
            <v>1.5</v>
          </cell>
          <cell r="N181">
            <v>1.5</v>
          </cell>
          <cell r="O181">
            <v>1.5</v>
          </cell>
          <cell r="P181">
            <v>1.5</v>
          </cell>
          <cell r="Q181">
            <v>1.5</v>
          </cell>
          <cell r="R181">
            <v>1.5</v>
          </cell>
          <cell r="S181">
            <v>1.5</v>
          </cell>
          <cell r="T181">
            <v>1.5</v>
          </cell>
        </row>
        <row r="182">
          <cell r="B182">
            <v>22</v>
          </cell>
          <cell r="C182" t="str">
            <v>STPG(黒)</v>
          </cell>
          <cell r="D182" t="str">
            <v>（低圧蒸気用）ねじ接合</v>
          </cell>
          <cell r="E182" t="str">
            <v>機械室・便所配管</v>
          </cell>
          <cell r="F182" t="str">
            <v>継手</v>
          </cell>
          <cell r="G182">
            <v>1.9</v>
          </cell>
          <cell r="H182">
            <v>1.9</v>
          </cell>
          <cell r="I182">
            <v>1.9</v>
          </cell>
          <cell r="J182">
            <v>1.9</v>
          </cell>
          <cell r="K182">
            <v>1.9</v>
          </cell>
          <cell r="L182">
            <v>1.9</v>
          </cell>
          <cell r="M182">
            <v>1.9</v>
          </cell>
          <cell r="N182">
            <v>1.9</v>
          </cell>
          <cell r="O182">
            <v>1.9</v>
          </cell>
          <cell r="P182">
            <v>1.9</v>
          </cell>
          <cell r="Q182">
            <v>1.9</v>
          </cell>
          <cell r="R182">
            <v>1.9</v>
          </cell>
          <cell r="S182">
            <v>1.9</v>
          </cell>
          <cell r="T182">
            <v>1.9</v>
          </cell>
        </row>
        <row r="183">
          <cell r="B183">
            <v>23</v>
          </cell>
          <cell r="C183" t="str">
            <v>STPG</v>
          </cell>
          <cell r="D183" t="str">
            <v>（消火・冷却水・冷温水）溶接接合</v>
          </cell>
          <cell r="E183" t="str">
            <v>機械室・便所配管</v>
          </cell>
          <cell r="F183" t="str">
            <v>継手</v>
          </cell>
          <cell r="G183">
            <v>1.2</v>
          </cell>
          <cell r="H183">
            <v>1.2</v>
          </cell>
          <cell r="I183">
            <v>1.2</v>
          </cell>
          <cell r="J183">
            <v>0.6</v>
          </cell>
          <cell r="K183">
            <v>0.6</v>
          </cell>
          <cell r="L183">
            <v>0.6</v>
          </cell>
          <cell r="M183">
            <v>0.6</v>
          </cell>
          <cell r="N183">
            <v>0.6</v>
          </cell>
          <cell r="O183">
            <v>0.6</v>
          </cell>
          <cell r="P183">
            <v>0.6</v>
          </cell>
          <cell r="Q183">
            <v>0.6</v>
          </cell>
          <cell r="R183">
            <v>0.6</v>
          </cell>
          <cell r="S183">
            <v>0.6</v>
          </cell>
          <cell r="T183">
            <v>0.6</v>
          </cell>
        </row>
        <row r="184">
          <cell r="B184">
            <v>24</v>
          </cell>
          <cell r="C184" t="str">
            <v>STPG(黒)</v>
          </cell>
          <cell r="D184" t="str">
            <v>（蒸気給気管、蒸気還気用）溶接接合</v>
          </cell>
          <cell r="E184" t="str">
            <v>機械室・便所配管</v>
          </cell>
          <cell r="F184" t="str">
            <v>継手</v>
          </cell>
          <cell r="G184">
            <v>1.5</v>
          </cell>
          <cell r="H184">
            <v>1.5</v>
          </cell>
          <cell r="I184">
            <v>1.5</v>
          </cell>
          <cell r="J184">
            <v>0.75</v>
          </cell>
          <cell r="K184">
            <v>0.75</v>
          </cell>
          <cell r="L184">
            <v>0.75</v>
          </cell>
          <cell r="M184">
            <v>0.75</v>
          </cell>
          <cell r="N184">
            <v>0.75</v>
          </cell>
          <cell r="O184">
            <v>0.75</v>
          </cell>
          <cell r="P184">
            <v>0.75</v>
          </cell>
          <cell r="Q184">
            <v>0.75</v>
          </cell>
          <cell r="R184">
            <v>0.75</v>
          </cell>
          <cell r="S184">
            <v>0.75</v>
          </cell>
          <cell r="T184">
            <v>0.75</v>
          </cell>
        </row>
        <row r="185">
          <cell r="B185">
            <v>25</v>
          </cell>
          <cell r="C185" t="str">
            <v>SGP(白)</v>
          </cell>
          <cell r="D185" t="str">
            <v>（排水）ねじ接合</v>
          </cell>
          <cell r="E185" t="str">
            <v>機械室・便所配管</v>
          </cell>
          <cell r="F185" t="str">
            <v>継手</v>
          </cell>
          <cell r="G185">
            <v>0.85</v>
          </cell>
          <cell r="H185">
            <v>0.85</v>
          </cell>
          <cell r="I185">
            <v>0.85</v>
          </cell>
          <cell r="J185">
            <v>0.85</v>
          </cell>
          <cell r="K185">
            <v>0.85</v>
          </cell>
          <cell r="L185">
            <v>0.85</v>
          </cell>
          <cell r="M185">
            <v>0.85</v>
          </cell>
          <cell r="N185">
            <v>0.85</v>
          </cell>
          <cell r="O185">
            <v>0.85</v>
          </cell>
          <cell r="P185">
            <v>0.85</v>
          </cell>
          <cell r="Q185">
            <v>0.85</v>
          </cell>
          <cell r="R185">
            <v>0.85</v>
          </cell>
          <cell r="S185">
            <v>0.85</v>
          </cell>
          <cell r="T185">
            <v>0.85</v>
          </cell>
        </row>
        <row r="186">
          <cell r="B186">
            <v>26</v>
          </cell>
          <cell r="C186" t="str">
            <v>SGP(白)</v>
          </cell>
          <cell r="D186" t="str">
            <v>（冷温水）ねじ接合</v>
          </cell>
          <cell r="E186" t="str">
            <v>機械室・便所配管</v>
          </cell>
          <cell r="F186" t="str">
            <v>継手</v>
          </cell>
          <cell r="G186">
            <v>0.75</v>
          </cell>
          <cell r="H186">
            <v>0.75</v>
          </cell>
          <cell r="I186">
            <v>0.75</v>
          </cell>
          <cell r="J186">
            <v>0.75</v>
          </cell>
          <cell r="K186">
            <v>0.75</v>
          </cell>
          <cell r="L186">
            <v>0.75</v>
          </cell>
          <cell r="M186">
            <v>0.75</v>
          </cell>
          <cell r="N186">
            <v>0.75</v>
          </cell>
          <cell r="O186">
            <v>0.75</v>
          </cell>
          <cell r="P186">
            <v>0.75</v>
          </cell>
          <cell r="Q186">
            <v>0.75</v>
          </cell>
          <cell r="R186">
            <v>0.75</v>
          </cell>
          <cell r="S186">
            <v>0.75</v>
          </cell>
          <cell r="T186">
            <v>0.75</v>
          </cell>
        </row>
        <row r="187">
          <cell r="B187">
            <v>27</v>
          </cell>
          <cell r="C187" t="str">
            <v>SGP(白)</v>
          </cell>
          <cell r="D187" t="str">
            <v>（通気・消火・給湯・プロパン）ねじ接合</v>
          </cell>
          <cell r="E187" t="str">
            <v>機械室・便所配管</v>
          </cell>
          <cell r="F187" t="str">
            <v>継手</v>
          </cell>
          <cell r="G187">
            <v>0.75</v>
          </cell>
          <cell r="H187">
            <v>0.75</v>
          </cell>
          <cell r="I187">
            <v>0.75</v>
          </cell>
          <cell r="J187">
            <v>0.75</v>
          </cell>
          <cell r="K187">
            <v>0.75</v>
          </cell>
          <cell r="L187">
            <v>0.75</v>
          </cell>
          <cell r="M187">
            <v>0.75</v>
          </cell>
          <cell r="N187">
            <v>0.75</v>
          </cell>
          <cell r="O187">
            <v>0.75</v>
          </cell>
          <cell r="P187">
            <v>0.75</v>
          </cell>
          <cell r="Q187">
            <v>0.75</v>
          </cell>
          <cell r="R187">
            <v>0.75</v>
          </cell>
          <cell r="S187">
            <v>0.75</v>
          </cell>
          <cell r="T187">
            <v>0.75</v>
          </cell>
        </row>
        <row r="188">
          <cell r="B188">
            <v>28</v>
          </cell>
          <cell r="C188" t="str">
            <v>SGP(白)</v>
          </cell>
          <cell r="D188" t="str">
            <v>（冷却水）ねじ接合</v>
          </cell>
          <cell r="E188" t="str">
            <v>機械室・便所配管</v>
          </cell>
          <cell r="F188" t="str">
            <v>継手</v>
          </cell>
          <cell r="G188">
            <v>0.75</v>
          </cell>
          <cell r="H188">
            <v>0.75</v>
          </cell>
          <cell r="I188">
            <v>0.75</v>
          </cell>
          <cell r="J188">
            <v>0.75</v>
          </cell>
          <cell r="K188">
            <v>0.75</v>
          </cell>
          <cell r="L188">
            <v>0.75</v>
          </cell>
          <cell r="M188">
            <v>0.75</v>
          </cell>
          <cell r="N188">
            <v>0.75</v>
          </cell>
          <cell r="O188">
            <v>0.75</v>
          </cell>
          <cell r="P188">
            <v>0.75</v>
          </cell>
          <cell r="Q188">
            <v>0.75</v>
          </cell>
          <cell r="R188">
            <v>0.75</v>
          </cell>
          <cell r="S188">
            <v>0.75</v>
          </cell>
          <cell r="T188">
            <v>0.75</v>
          </cell>
        </row>
        <row r="189">
          <cell r="B189">
            <v>29</v>
          </cell>
          <cell r="C189" t="str">
            <v>SGP(白)</v>
          </cell>
          <cell r="D189" t="str">
            <v>（通気・消火・給湯・プロパン・冷却水・冷温水）溶接接合</v>
          </cell>
          <cell r="E189" t="str">
            <v>機械室・便所配管</v>
          </cell>
          <cell r="F189" t="str">
            <v>継手</v>
          </cell>
          <cell r="G189">
            <v>0.4</v>
          </cell>
          <cell r="H189">
            <v>0.4</v>
          </cell>
          <cell r="I189">
            <v>0.4</v>
          </cell>
          <cell r="J189">
            <v>0.4</v>
          </cell>
          <cell r="K189">
            <v>0.4</v>
          </cell>
          <cell r="L189">
            <v>0.4</v>
          </cell>
          <cell r="M189">
            <v>0.4</v>
          </cell>
          <cell r="N189">
            <v>0.4</v>
          </cell>
          <cell r="O189">
            <v>0.4</v>
          </cell>
          <cell r="P189">
            <v>0.4</v>
          </cell>
          <cell r="Q189">
            <v>0.4</v>
          </cell>
          <cell r="R189">
            <v>0.4</v>
          </cell>
          <cell r="S189">
            <v>0.4</v>
          </cell>
          <cell r="T189">
            <v>0.4</v>
          </cell>
        </row>
        <row r="190">
          <cell r="B190">
            <v>30</v>
          </cell>
          <cell r="C190" t="str">
            <v>SGP(白)</v>
          </cell>
          <cell r="D190" t="str">
            <v>（冷却水）ハウジング型管継手</v>
          </cell>
          <cell r="E190" t="str">
            <v>機械室・便所配管</v>
          </cell>
          <cell r="F190" t="str">
            <v>継手</v>
          </cell>
          <cell r="G190">
            <v>3.34</v>
          </cell>
          <cell r="H190">
            <v>3.34</v>
          </cell>
          <cell r="I190">
            <v>3.34</v>
          </cell>
          <cell r="J190">
            <v>3.34</v>
          </cell>
          <cell r="K190">
            <v>3.34</v>
          </cell>
          <cell r="L190">
            <v>3.34</v>
          </cell>
          <cell r="M190">
            <v>3.34</v>
          </cell>
          <cell r="N190">
            <v>3.34</v>
          </cell>
          <cell r="O190">
            <v>2.68</v>
          </cell>
          <cell r="P190">
            <v>2.68</v>
          </cell>
          <cell r="Q190">
            <v>2.68</v>
          </cell>
          <cell r="R190">
            <v>2.02</v>
          </cell>
          <cell r="S190">
            <v>2.02</v>
          </cell>
          <cell r="T190">
            <v>2.02</v>
          </cell>
        </row>
        <row r="191">
          <cell r="B191">
            <v>31</v>
          </cell>
          <cell r="C191" t="str">
            <v>SGP(白)</v>
          </cell>
          <cell r="D191" t="str">
            <v>（冷温水・消火）ハウジング型管継手</v>
          </cell>
          <cell r="E191" t="str">
            <v>機械室・便所配管</v>
          </cell>
          <cell r="F191" t="str">
            <v>継手</v>
          </cell>
          <cell r="G191">
            <v>3.34</v>
          </cell>
          <cell r="H191">
            <v>3.34</v>
          </cell>
          <cell r="I191">
            <v>3.34</v>
          </cell>
          <cell r="J191">
            <v>3.34</v>
          </cell>
          <cell r="K191">
            <v>3.34</v>
          </cell>
          <cell r="L191">
            <v>3.34</v>
          </cell>
          <cell r="M191">
            <v>3.34</v>
          </cell>
          <cell r="N191">
            <v>3.34</v>
          </cell>
          <cell r="O191">
            <v>2.68</v>
          </cell>
          <cell r="P191">
            <v>2.68</v>
          </cell>
          <cell r="Q191">
            <v>2.68</v>
          </cell>
          <cell r="R191">
            <v>2.02</v>
          </cell>
          <cell r="S191">
            <v>2.02</v>
          </cell>
          <cell r="T191">
            <v>2.02</v>
          </cell>
        </row>
        <row r="192">
          <cell r="B192">
            <v>32</v>
          </cell>
          <cell r="C192" t="str">
            <v>SGP(黒)</v>
          </cell>
          <cell r="D192" t="str">
            <v>（蒸気・油）ねじ接合</v>
          </cell>
          <cell r="E192" t="str">
            <v>機械室・便所配管</v>
          </cell>
          <cell r="F192" t="str">
            <v>継手</v>
          </cell>
          <cell r="G192">
            <v>0.95</v>
          </cell>
          <cell r="H192">
            <v>0.95</v>
          </cell>
          <cell r="I192">
            <v>0.95</v>
          </cell>
          <cell r="J192">
            <v>0.95</v>
          </cell>
          <cell r="K192">
            <v>0.95</v>
          </cell>
          <cell r="L192">
            <v>0.95</v>
          </cell>
          <cell r="M192">
            <v>0.95</v>
          </cell>
          <cell r="N192">
            <v>0.95</v>
          </cell>
          <cell r="O192">
            <v>0.95</v>
          </cell>
          <cell r="P192">
            <v>0.95</v>
          </cell>
          <cell r="Q192">
            <v>0.95</v>
          </cell>
          <cell r="R192">
            <v>0.95</v>
          </cell>
          <cell r="S192">
            <v>0.95</v>
          </cell>
          <cell r="T192">
            <v>0.95</v>
          </cell>
        </row>
        <row r="193">
          <cell r="B193">
            <v>33</v>
          </cell>
          <cell r="C193" t="str">
            <v>SGP(黒)</v>
          </cell>
          <cell r="D193" t="str">
            <v>（蒸気・油）溶接接合</v>
          </cell>
          <cell r="E193" t="str">
            <v>機械室・便所配管</v>
          </cell>
          <cell r="F193" t="str">
            <v>継手</v>
          </cell>
          <cell r="G193">
            <v>0.5</v>
          </cell>
          <cell r="H193">
            <v>0.5</v>
          </cell>
          <cell r="I193">
            <v>0.5</v>
          </cell>
          <cell r="J193">
            <v>0.5</v>
          </cell>
          <cell r="K193">
            <v>0.5</v>
          </cell>
          <cell r="L193">
            <v>0.5</v>
          </cell>
          <cell r="M193">
            <v>0.5</v>
          </cell>
          <cell r="N193">
            <v>0.5</v>
          </cell>
          <cell r="O193">
            <v>0.5</v>
          </cell>
          <cell r="P193">
            <v>0.5</v>
          </cell>
          <cell r="Q193">
            <v>0.5</v>
          </cell>
          <cell r="R193">
            <v>0.5</v>
          </cell>
          <cell r="S193">
            <v>0.5</v>
          </cell>
          <cell r="T193">
            <v>0.5</v>
          </cell>
        </row>
        <row r="194">
          <cell r="B194">
            <v>34</v>
          </cell>
          <cell r="C194" t="str">
            <v>D-VA(WSP042)</v>
          </cell>
          <cell r="D194" t="str">
            <v>MD継手</v>
          </cell>
          <cell r="E194" t="str">
            <v>機械室・便所配管</v>
          </cell>
          <cell r="F194" t="str">
            <v>継手</v>
          </cell>
          <cell r="G194">
            <v>1</v>
          </cell>
          <cell r="H194">
            <v>1</v>
          </cell>
          <cell r="I194">
            <v>1</v>
          </cell>
          <cell r="J194">
            <v>1</v>
          </cell>
          <cell r="K194">
            <v>1</v>
          </cell>
          <cell r="L194">
            <v>1</v>
          </cell>
          <cell r="M194">
            <v>1</v>
          </cell>
          <cell r="N194">
            <v>1</v>
          </cell>
          <cell r="O194">
            <v>1</v>
          </cell>
          <cell r="P194">
            <v>1</v>
          </cell>
          <cell r="Q194">
            <v>1</v>
          </cell>
          <cell r="R194">
            <v>1</v>
          </cell>
          <cell r="S194">
            <v>1</v>
          </cell>
          <cell r="T194">
            <v>1</v>
          </cell>
        </row>
        <row r="195">
          <cell r="B195">
            <v>35</v>
          </cell>
          <cell r="C195" t="str">
            <v>SGP-TA(WSP032)</v>
          </cell>
          <cell r="D195" t="str">
            <v>ねじ接合</v>
          </cell>
          <cell r="E195" t="str">
            <v>機械室・便所配管</v>
          </cell>
          <cell r="F195" t="str">
            <v>継手</v>
          </cell>
          <cell r="G195">
            <v>0.6</v>
          </cell>
          <cell r="H195">
            <v>0.6</v>
          </cell>
          <cell r="I195">
            <v>0.6</v>
          </cell>
          <cell r="J195">
            <v>0.6</v>
          </cell>
          <cell r="K195">
            <v>0.6</v>
          </cell>
          <cell r="L195">
            <v>0.6</v>
          </cell>
          <cell r="M195">
            <v>0.6</v>
          </cell>
          <cell r="N195">
            <v>0.6</v>
          </cell>
          <cell r="O195">
            <v>0.6</v>
          </cell>
          <cell r="P195">
            <v>0.6</v>
          </cell>
          <cell r="Q195">
            <v>0.6</v>
          </cell>
          <cell r="R195">
            <v>0.6</v>
          </cell>
          <cell r="S195">
            <v>0.6</v>
          </cell>
          <cell r="T195">
            <v>0.6</v>
          </cell>
        </row>
        <row r="196">
          <cell r="B196">
            <v>36</v>
          </cell>
          <cell r="C196" t="str">
            <v>SGP-TA(WSP032)</v>
          </cell>
          <cell r="D196" t="str">
            <v>MD継手</v>
          </cell>
          <cell r="E196" t="str">
            <v>機械室・便所配管</v>
          </cell>
          <cell r="F196" t="str">
            <v>継手</v>
          </cell>
          <cell r="G196">
            <v>1.1000000000000001</v>
          </cell>
          <cell r="H196">
            <v>1.1000000000000001</v>
          </cell>
          <cell r="I196">
            <v>1.1000000000000001</v>
          </cell>
          <cell r="J196">
            <v>1.1000000000000001</v>
          </cell>
          <cell r="K196">
            <v>1.1000000000000001</v>
          </cell>
          <cell r="L196">
            <v>1.1000000000000001</v>
          </cell>
          <cell r="M196">
            <v>1.1000000000000001</v>
          </cell>
          <cell r="N196">
            <v>1.1000000000000001</v>
          </cell>
          <cell r="O196">
            <v>1.1000000000000001</v>
          </cell>
          <cell r="P196">
            <v>1.1000000000000001</v>
          </cell>
          <cell r="Q196">
            <v>1.1000000000000001</v>
          </cell>
          <cell r="R196">
            <v>1.1000000000000001</v>
          </cell>
          <cell r="S196">
            <v>1.1000000000000001</v>
          </cell>
          <cell r="T196">
            <v>1.1000000000000001</v>
          </cell>
        </row>
        <row r="197">
          <cell r="B197">
            <v>38</v>
          </cell>
          <cell r="C197" t="str">
            <v>ARFA管</v>
          </cell>
          <cell r="D197" t="str">
            <v>ねじ接合</v>
          </cell>
          <cell r="E197" t="str">
            <v>機械室・便所配管</v>
          </cell>
          <cell r="F197" t="str">
            <v>継手</v>
          </cell>
          <cell r="G197">
            <v>0.6</v>
          </cell>
          <cell r="H197">
            <v>0.6</v>
          </cell>
          <cell r="I197">
            <v>0.6</v>
          </cell>
          <cell r="J197">
            <v>0.6</v>
          </cell>
          <cell r="K197">
            <v>0.6</v>
          </cell>
          <cell r="L197">
            <v>0.6</v>
          </cell>
          <cell r="M197">
            <v>0.6</v>
          </cell>
          <cell r="N197">
            <v>0.6</v>
          </cell>
          <cell r="O197">
            <v>0.6</v>
          </cell>
          <cell r="P197">
            <v>0.6</v>
          </cell>
          <cell r="Q197">
            <v>0.6</v>
          </cell>
          <cell r="R197">
            <v>0.6</v>
          </cell>
          <cell r="S197">
            <v>0.6</v>
          </cell>
          <cell r="T197">
            <v>0.6</v>
          </cell>
        </row>
        <row r="198">
          <cell r="B198">
            <v>39</v>
          </cell>
          <cell r="C198" t="str">
            <v>ARFA管</v>
          </cell>
          <cell r="D198" t="str">
            <v>MD継手</v>
          </cell>
          <cell r="E198" t="str">
            <v>機械室・便所配管</v>
          </cell>
          <cell r="F198" t="str">
            <v>継手</v>
          </cell>
          <cell r="G198">
            <v>1.1000000000000001</v>
          </cell>
          <cell r="H198">
            <v>1.1000000000000001</v>
          </cell>
          <cell r="I198">
            <v>1.1000000000000001</v>
          </cell>
          <cell r="J198">
            <v>1.1000000000000001</v>
          </cell>
          <cell r="K198">
            <v>1.1000000000000001</v>
          </cell>
          <cell r="L198">
            <v>1.1000000000000001</v>
          </cell>
          <cell r="M198">
            <v>1.1000000000000001</v>
          </cell>
          <cell r="N198">
            <v>1.1000000000000001</v>
          </cell>
          <cell r="O198">
            <v>1.1000000000000001</v>
          </cell>
          <cell r="P198">
            <v>1.1000000000000001</v>
          </cell>
          <cell r="Q198">
            <v>1.1000000000000001</v>
          </cell>
          <cell r="R198">
            <v>1.1000000000000001</v>
          </cell>
          <cell r="S198">
            <v>1.1000000000000001</v>
          </cell>
          <cell r="T198">
            <v>1.1000000000000001</v>
          </cell>
        </row>
        <row r="199">
          <cell r="B199">
            <v>40</v>
          </cell>
          <cell r="C199" t="str">
            <v>CUP</v>
          </cell>
          <cell r="D199" t="str">
            <v>（給湯・給水）</v>
          </cell>
          <cell r="E199" t="str">
            <v>機械室・便所配管</v>
          </cell>
          <cell r="F199" t="str">
            <v>継手</v>
          </cell>
          <cell r="G199">
            <v>0.9</v>
          </cell>
          <cell r="H199">
            <v>0.9</v>
          </cell>
          <cell r="I199">
            <v>0.9</v>
          </cell>
          <cell r="J199">
            <v>0.9</v>
          </cell>
          <cell r="K199">
            <v>0.9</v>
          </cell>
          <cell r="L199">
            <v>0.9</v>
          </cell>
          <cell r="M199">
            <v>0.9</v>
          </cell>
          <cell r="N199">
            <v>0.9</v>
          </cell>
          <cell r="O199">
            <v>0.9</v>
          </cell>
          <cell r="P199">
            <v>0.9</v>
          </cell>
          <cell r="Q199">
            <v>0.9</v>
          </cell>
          <cell r="R199">
            <v>0.9</v>
          </cell>
          <cell r="S199">
            <v>0.9</v>
          </cell>
          <cell r="T199">
            <v>0.9</v>
          </cell>
        </row>
        <row r="202">
          <cell r="B202">
            <v>1</v>
          </cell>
          <cell r="C202" t="str">
            <v>SGP-PA</v>
          </cell>
          <cell r="D202" t="str">
            <v>（給水・冷却水）ねじ接合（管端防食継手）</v>
          </cell>
          <cell r="E202" t="str">
            <v>屋外配管</v>
          </cell>
          <cell r="F202" t="str">
            <v>継手</v>
          </cell>
          <cell r="G202">
            <v>0.55000000000000004</v>
          </cell>
          <cell r="H202">
            <v>0.55000000000000004</v>
          </cell>
          <cell r="I202">
            <v>0.55000000000000004</v>
          </cell>
          <cell r="J202">
            <v>0.55000000000000004</v>
          </cell>
          <cell r="K202">
            <v>0.55000000000000004</v>
          </cell>
          <cell r="L202">
            <v>0.55000000000000004</v>
          </cell>
          <cell r="M202">
            <v>0.55000000000000004</v>
          </cell>
          <cell r="N202">
            <v>0.55000000000000004</v>
          </cell>
          <cell r="O202">
            <v>0.55000000000000004</v>
          </cell>
          <cell r="P202">
            <v>0.55000000000000004</v>
          </cell>
          <cell r="Q202">
            <v>0.55000000000000004</v>
          </cell>
          <cell r="R202">
            <v>0.55000000000000004</v>
          </cell>
          <cell r="S202">
            <v>0.55000000000000004</v>
          </cell>
          <cell r="T202">
            <v>0.55000000000000004</v>
          </cell>
        </row>
        <row r="203">
          <cell r="B203">
            <v>2</v>
          </cell>
          <cell r="C203" t="str">
            <v>SGP-PB</v>
          </cell>
          <cell r="D203" t="str">
            <v>（給水・冷却水）ねじ接合（管端防食継手）</v>
          </cell>
          <cell r="E203" t="str">
            <v>屋外配管</v>
          </cell>
          <cell r="F203" t="str">
            <v>継手</v>
          </cell>
          <cell r="G203">
            <v>0.45</v>
          </cell>
          <cell r="H203">
            <v>0.45</v>
          </cell>
          <cell r="I203">
            <v>0.45</v>
          </cell>
          <cell r="J203">
            <v>0.45</v>
          </cell>
          <cell r="K203">
            <v>0.45</v>
          </cell>
          <cell r="L203">
            <v>0.45</v>
          </cell>
          <cell r="M203">
            <v>0.45</v>
          </cell>
          <cell r="N203">
            <v>0.45</v>
          </cell>
          <cell r="O203">
            <v>0.45</v>
          </cell>
          <cell r="P203">
            <v>0.45</v>
          </cell>
          <cell r="Q203">
            <v>0.45</v>
          </cell>
          <cell r="R203">
            <v>0.45</v>
          </cell>
          <cell r="S203">
            <v>0.45</v>
          </cell>
          <cell r="T203">
            <v>0.45</v>
          </cell>
        </row>
        <row r="204">
          <cell r="B204">
            <v>4</v>
          </cell>
          <cell r="C204" t="str">
            <v>SGP-FPA</v>
          </cell>
          <cell r="D204" t="str">
            <v>（給水・冷却水）フランジ接合</v>
          </cell>
          <cell r="E204" t="str">
            <v>屋外配管</v>
          </cell>
          <cell r="F204" t="str">
            <v>継手</v>
          </cell>
          <cell r="G204">
            <v>0.9</v>
          </cell>
          <cell r="H204">
            <v>0.9</v>
          </cell>
          <cell r="I204">
            <v>0.9</v>
          </cell>
          <cell r="J204">
            <v>0.9</v>
          </cell>
          <cell r="K204">
            <v>0.9</v>
          </cell>
          <cell r="L204">
            <v>0.9</v>
          </cell>
          <cell r="M204">
            <v>0.9</v>
          </cell>
          <cell r="N204">
            <v>0.9</v>
          </cell>
          <cell r="O204">
            <v>0.9</v>
          </cell>
          <cell r="P204">
            <v>0.9</v>
          </cell>
          <cell r="Q204">
            <v>0.9</v>
          </cell>
          <cell r="R204">
            <v>0.9</v>
          </cell>
          <cell r="S204">
            <v>0.9</v>
          </cell>
          <cell r="T204">
            <v>0.9</v>
          </cell>
        </row>
        <row r="205">
          <cell r="B205">
            <v>5</v>
          </cell>
          <cell r="C205" t="str">
            <v>SGP-FPB</v>
          </cell>
          <cell r="D205" t="str">
            <v>（給水・冷却水）フランジ接合</v>
          </cell>
          <cell r="E205" t="str">
            <v>屋外配管</v>
          </cell>
          <cell r="F205" t="str">
            <v>継手</v>
          </cell>
          <cell r="G205">
            <v>0.9</v>
          </cell>
          <cell r="H205">
            <v>0.9</v>
          </cell>
          <cell r="I205">
            <v>0.9</v>
          </cell>
          <cell r="J205">
            <v>0.9</v>
          </cell>
          <cell r="K205">
            <v>0.9</v>
          </cell>
          <cell r="L205">
            <v>0.9</v>
          </cell>
          <cell r="M205">
            <v>0.9</v>
          </cell>
          <cell r="N205">
            <v>0.9</v>
          </cell>
          <cell r="O205">
            <v>0.9</v>
          </cell>
          <cell r="P205">
            <v>0.9</v>
          </cell>
          <cell r="Q205">
            <v>0.9</v>
          </cell>
          <cell r="R205">
            <v>0.9</v>
          </cell>
          <cell r="S205">
            <v>0.9</v>
          </cell>
          <cell r="T205">
            <v>0.9</v>
          </cell>
        </row>
        <row r="206">
          <cell r="B206">
            <v>7</v>
          </cell>
          <cell r="C206" t="str">
            <v>SGP-VA</v>
          </cell>
          <cell r="D206" t="str">
            <v>（給水・冷却水）ねじ接合（管端防食継手）</v>
          </cell>
          <cell r="E206" t="str">
            <v>屋外配管</v>
          </cell>
          <cell r="F206" t="str">
            <v>継手</v>
          </cell>
          <cell r="G206">
            <v>0.45</v>
          </cell>
          <cell r="H206">
            <v>0.45</v>
          </cell>
          <cell r="I206">
            <v>0.45</v>
          </cell>
          <cell r="J206">
            <v>0.45</v>
          </cell>
          <cell r="K206">
            <v>0.45</v>
          </cell>
          <cell r="L206">
            <v>0.45</v>
          </cell>
          <cell r="M206">
            <v>0.45</v>
          </cell>
          <cell r="N206">
            <v>0.45</v>
          </cell>
          <cell r="O206">
            <v>0.45</v>
          </cell>
          <cell r="P206">
            <v>0.45</v>
          </cell>
          <cell r="Q206">
            <v>0.45</v>
          </cell>
          <cell r="R206">
            <v>0.45</v>
          </cell>
          <cell r="S206">
            <v>0.45</v>
          </cell>
          <cell r="T206">
            <v>0.45</v>
          </cell>
        </row>
        <row r="207">
          <cell r="B207">
            <v>8</v>
          </cell>
          <cell r="C207" t="str">
            <v>SGP-VB</v>
          </cell>
          <cell r="D207" t="str">
            <v>（給水・冷却水）ねじ接合（管端防食継手）</v>
          </cell>
          <cell r="E207" t="str">
            <v>屋外配管</v>
          </cell>
          <cell r="F207" t="str">
            <v>継手</v>
          </cell>
          <cell r="G207">
            <v>0.4</v>
          </cell>
          <cell r="H207">
            <v>0.4</v>
          </cell>
          <cell r="I207">
            <v>0.4</v>
          </cell>
          <cell r="J207">
            <v>0.4</v>
          </cell>
          <cell r="K207">
            <v>0.4</v>
          </cell>
          <cell r="L207">
            <v>0.4</v>
          </cell>
          <cell r="M207">
            <v>0.4</v>
          </cell>
          <cell r="N207">
            <v>0.4</v>
          </cell>
          <cell r="O207">
            <v>0.4</v>
          </cell>
          <cell r="P207">
            <v>0.4</v>
          </cell>
          <cell r="Q207">
            <v>0.4</v>
          </cell>
          <cell r="R207">
            <v>0.4</v>
          </cell>
          <cell r="S207">
            <v>0.4</v>
          </cell>
          <cell r="T207">
            <v>0.4</v>
          </cell>
        </row>
        <row r="208">
          <cell r="B208">
            <v>10</v>
          </cell>
          <cell r="C208" t="str">
            <v>SGP-FVA</v>
          </cell>
          <cell r="D208" t="str">
            <v>（給水・冷却水）フランジ接合</v>
          </cell>
          <cell r="E208" t="str">
            <v>屋外配管</v>
          </cell>
          <cell r="F208" t="str">
            <v>継手</v>
          </cell>
          <cell r="G208">
            <v>1</v>
          </cell>
          <cell r="H208">
            <v>1</v>
          </cell>
          <cell r="I208">
            <v>1</v>
          </cell>
          <cell r="J208">
            <v>1</v>
          </cell>
          <cell r="K208">
            <v>1</v>
          </cell>
          <cell r="L208">
            <v>1</v>
          </cell>
          <cell r="M208">
            <v>1</v>
          </cell>
          <cell r="N208">
            <v>1</v>
          </cell>
          <cell r="O208">
            <v>1</v>
          </cell>
          <cell r="P208">
            <v>1</v>
          </cell>
          <cell r="Q208">
            <v>1</v>
          </cell>
          <cell r="R208">
            <v>1</v>
          </cell>
          <cell r="S208">
            <v>1</v>
          </cell>
          <cell r="T208">
            <v>1</v>
          </cell>
        </row>
        <row r="209">
          <cell r="B209">
            <v>11</v>
          </cell>
          <cell r="C209" t="str">
            <v>SGP-FVB</v>
          </cell>
          <cell r="D209" t="str">
            <v>（給水・冷却水）フランジ接合</v>
          </cell>
          <cell r="E209" t="str">
            <v>屋外配管</v>
          </cell>
          <cell r="F209" t="str">
            <v>継手</v>
          </cell>
          <cell r="G209">
            <v>1</v>
          </cell>
          <cell r="H209">
            <v>1</v>
          </cell>
          <cell r="I209">
            <v>1</v>
          </cell>
          <cell r="J209">
            <v>1</v>
          </cell>
          <cell r="K209">
            <v>1</v>
          </cell>
          <cell r="L209">
            <v>1</v>
          </cell>
          <cell r="M209">
            <v>1</v>
          </cell>
          <cell r="N209">
            <v>1</v>
          </cell>
          <cell r="O209">
            <v>1</v>
          </cell>
          <cell r="P209">
            <v>1</v>
          </cell>
          <cell r="Q209">
            <v>1</v>
          </cell>
          <cell r="R209">
            <v>1</v>
          </cell>
          <cell r="S209">
            <v>1</v>
          </cell>
          <cell r="T209">
            <v>1</v>
          </cell>
        </row>
        <row r="210">
          <cell r="B210">
            <v>13</v>
          </cell>
          <cell r="C210" t="str">
            <v>SGP-HVA</v>
          </cell>
          <cell r="D210" t="str">
            <v>（給湯・冷温水）ねじ接合（管端防食継手）</v>
          </cell>
          <cell r="E210" t="str">
            <v>屋外配管</v>
          </cell>
          <cell r="F210" t="str">
            <v>継手</v>
          </cell>
          <cell r="G210">
            <v>0.4</v>
          </cell>
          <cell r="H210">
            <v>0.4</v>
          </cell>
          <cell r="I210">
            <v>0.4</v>
          </cell>
          <cell r="J210">
            <v>0.4</v>
          </cell>
          <cell r="K210">
            <v>0.4</v>
          </cell>
          <cell r="L210">
            <v>0.4</v>
          </cell>
          <cell r="M210">
            <v>0.4</v>
          </cell>
          <cell r="N210">
            <v>0.4</v>
          </cell>
          <cell r="O210">
            <v>0.4</v>
          </cell>
          <cell r="P210">
            <v>0.4</v>
          </cell>
          <cell r="Q210">
            <v>0.4</v>
          </cell>
          <cell r="R210">
            <v>0.4</v>
          </cell>
          <cell r="S210">
            <v>0.4</v>
          </cell>
          <cell r="T210">
            <v>0.4</v>
          </cell>
        </row>
        <row r="211">
          <cell r="B211">
            <v>14</v>
          </cell>
          <cell r="C211" t="str">
            <v>SGP-VA</v>
          </cell>
          <cell r="D211" t="str">
            <v>（冷却水）ハウジング型継手</v>
          </cell>
          <cell r="E211" t="str">
            <v>屋外配管</v>
          </cell>
          <cell r="F211" t="str">
            <v>継手</v>
          </cell>
          <cell r="G211">
            <v>1.6</v>
          </cell>
          <cell r="H211">
            <v>1.6</v>
          </cell>
          <cell r="I211">
            <v>1.6</v>
          </cell>
          <cell r="J211">
            <v>1.6</v>
          </cell>
          <cell r="K211">
            <v>1.6</v>
          </cell>
          <cell r="L211">
            <v>1.6</v>
          </cell>
          <cell r="M211">
            <v>1.6</v>
          </cell>
          <cell r="N211">
            <v>1.6</v>
          </cell>
          <cell r="O211">
            <v>1.6</v>
          </cell>
          <cell r="P211">
            <v>1.6</v>
          </cell>
          <cell r="Q211">
            <v>1.6</v>
          </cell>
          <cell r="R211">
            <v>1</v>
          </cell>
          <cell r="S211">
            <v>1</v>
          </cell>
          <cell r="T211">
            <v>1</v>
          </cell>
        </row>
        <row r="212">
          <cell r="B212">
            <v>19</v>
          </cell>
          <cell r="C212" t="str">
            <v>STPG</v>
          </cell>
          <cell r="D212" t="str">
            <v>（冷温水）ねじ接合</v>
          </cell>
          <cell r="E212" t="str">
            <v>屋外配管</v>
          </cell>
          <cell r="F212" t="str">
            <v>継手</v>
          </cell>
          <cell r="G212">
            <v>0.8</v>
          </cell>
          <cell r="H212">
            <v>0.8</v>
          </cell>
          <cell r="I212">
            <v>0.8</v>
          </cell>
          <cell r="J212">
            <v>0.8</v>
          </cell>
          <cell r="K212">
            <v>0.8</v>
          </cell>
          <cell r="L212">
            <v>0.8</v>
          </cell>
          <cell r="M212">
            <v>0.8</v>
          </cell>
          <cell r="N212">
            <v>0.8</v>
          </cell>
          <cell r="O212">
            <v>0.8</v>
          </cell>
          <cell r="P212">
            <v>0.8</v>
          </cell>
          <cell r="Q212">
            <v>0.8</v>
          </cell>
          <cell r="R212">
            <v>0.8</v>
          </cell>
          <cell r="S212">
            <v>0.8</v>
          </cell>
          <cell r="T212">
            <v>0.8</v>
          </cell>
        </row>
        <row r="213">
          <cell r="B213">
            <v>20</v>
          </cell>
          <cell r="C213" t="str">
            <v>STPG</v>
          </cell>
          <cell r="D213" t="str">
            <v>（消火）ねじ接合</v>
          </cell>
          <cell r="E213" t="str">
            <v>屋外配管</v>
          </cell>
          <cell r="F213" t="str">
            <v>継手</v>
          </cell>
          <cell r="G213">
            <v>0.8</v>
          </cell>
          <cell r="H213">
            <v>0.8</v>
          </cell>
          <cell r="I213">
            <v>0.8</v>
          </cell>
          <cell r="J213">
            <v>0.8</v>
          </cell>
          <cell r="K213">
            <v>0.8</v>
          </cell>
          <cell r="L213">
            <v>0.8</v>
          </cell>
          <cell r="M213">
            <v>0.8</v>
          </cell>
          <cell r="N213">
            <v>0.8</v>
          </cell>
          <cell r="O213">
            <v>0.8</v>
          </cell>
          <cell r="P213">
            <v>0.8</v>
          </cell>
          <cell r="Q213">
            <v>0.8</v>
          </cell>
          <cell r="R213">
            <v>0.8</v>
          </cell>
          <cell r="S213">
            <v>0.8</v>
          </cell>
          <cell r="T213">
            <v>0.8</v>
          </cell>
        </row>
        <row r="214">
          <cell r="B214">
            <v>21</v>
          </cell>
          <cell r="C214" t="str">
            <v>STPG</v>
          </cell>
          <cell r="D214" t="str">
            <v>（冷却水）ねじ接合</v>
          </cell>
          <cell r="E214" t="str">
            <v>屋外配管</v>
          </cell>
          <cell r="F214" t="str">
            <v>継手</v>
          </cell>
          <cell r="G214">
            <v>0.8</v>
          </cell>
          <cell r="H214">
            <v>0.8</v>
          </cell>
          <cell r="I214">
            <v>0.8</v>
          </cell>
          <cell r="J214">
            <v>0.8</v>
          </cell>
          <cell r="K214">
            <v>0.8</v>
          </cell>
          <cell r="L214">
            <v>0.8</v>
          </cell>
          <cell r="M214">
            <v>0.8</v>
          </cell>
          <cell r="N214">
            <v>0.8</v>
          </cell>
          <cell r="O214">
            <v>0.8</v>
          </cell>
          <cell r="P214">
            <v>0.8</v>
          </cell>
          <cell r="Q214">
            <v>0.8</v>
          </cell>
          <cell r="R214">
            <v>0.8</v>
          </cell>
          <cell r="S214">
            <v>0.8</v>
          </cell>
          <cell r="T214">
            <v>0.8</v>
          </cell>
        </row>
        <row r="215">
          <cell r="B215">
            <v>22</v>
          </cell>
          <cell r="C215" t="str">
            <v>STPG(黒)</v>
          </cell>
          <cell r="D215" t="str">
            <v>（低圧蒸気用）ねじ接合</v>
          </cell>
          <cell r="E215" t="str">
            <v>屋外配管</v>
          </cell>
          <cell r="F215" t="str">
            <v>継手</v>
          </cell>
          <cell r="G215">
            <v>1</v>
          </cell>
          <cell r="H215">
            <v>1</v>
          </cell>
          <cell r="I215">
            <v>1</v>
          </cell>
          <cell r="J215">
            <v>1</v>
          </cell>
          <cell r="K215">
            <v>1</v>
          </cell>
          <cell r="L215">
            <v>1</v>
          </cell>
          <cell r="M215">
            <v>1</v>
          </cell>
          <cell r="N215">
            <v>1</v>
          </cell>
          <cell r="O215">
            <v>1</v>
          </cell>
          <cell r="P215">
            <v>1</v>
          </cell>
          <cell r="Q215">
            <v>1</v>
          </cell>
          <cell r="R215">
            <v>1</v>
          </cell>
          <cell r="S215">
            <v>1</v>
          </cell>
          <cell r="T215">
            <v>1</v>
          </cell>
        </row>
        <row r="216">
          <cell r="B216">
            <v>23</v>
          </cell>
          <cell r="C216" t="str">
            <v>STPG</v>
          </cell>
          <cell r="D216" t="str">
            <v>（消火・冷却水・冷温水）溶接接合</v>
          </cell>
          <cell r="E216" t="str">
            <v>屋外配管</v>
          </cell>
          <cell r="F216" t="str">
            <v>継手</v>
          </cell>
          <cell r="G216">
            <v>0.6</v>
          </cell>
          <cell r="H216">
            <v>0.6</v>
          </cell>
          <cell r="I216">
            <v>0.6</v>
          </cell>
          <cell r="J216">
            <v>0.3</v>
          </cell>
          <cell r="K216">
            <v>0.3</v>
          </cell>
          <cell r="L216">
            <v>0.3</v>
          </cell>
          <cell r="M216">
            <v>0.3</v>
          </cell>
          <cell r="N216">
            <v>0.3</v>
          </cell>
          <cell r="O216">
            <v>0.3</v>
          </cell>
          <cell r="P216">
            <v>0.3</v>
          </cell>
          <cell r="Q216">
            <v>0.3</v>
          </cell>
          <cell r="R216">
            <v>0.3</v>
          </cell>
          <cell r="S216">
            <v>0.3</v>
          </cell>
          <cell r="T216">
            <v>0.3</v>
          </cell>
        </row>
        <row r="217">
          <cell r="B217">
            <v>24</v>
          </cell>
          <cell r="C217" t="str">
            <v>STPG(黒)</v>
          </cell>
          <cell r="D217" t="str">
            <v>（蒸気給気管、蒸気還気用）溶接接合</v>
          </cell>
          <cell r="E217" t="str">
            <v>屋外配管</v>
          </cell>
          <cell r="F217" t="str">
            <v>継手</v>
          </cell>
          <cell r="G217">
            <v>0.8</v>
          </cell>
          <cell r="H217">
            <v>0.8</v>
          </cell>
          <cell r="I217">
            <v>0.8</v>
          </cell>
          <cell r="J217">
            <v>0.4</v>
          </cell>
          <cell r="K217">
            <v>0.4</v>
          </cell>
          <cell r="L217">
            <v>0.4</v>
          </cell>
          <cell r="M217">
            <v>0.4</v>
          </cell>
          <cell r="N217">
            <v>0.4</v>
          </cell>
          <cell r="O217">
            <v>0.4</v>
          </cell>
          <cell r="P217">
            <v>0.4</v>
          </cell>
          <cell r="Q217">
            <v>0.4</v>
          </cell>
          <cell r="R217">
            <v>0.4</v>
          </cell>
          <cell r="S217">
            <v>0.4</v>
          </cell>
          <cell r="T217">
            <v>0.4</v>
          </cell>
        </row>
        <row r="218">
          <cell r="B218">
            <v>25</v>
          </cell>
          <cell r="C218" t="str">
            <v>SGP(白)</v>
          </cell>
          <cell r="D218" t="str">
            <v>（排水）ねじ接合</v>
          </cell>
          <cell r="E218" t="str">
            <v>屋外配管</v>
          </cell>
          <cell r="F218" t="str">
            <v>継手</v>
          </cell>
          <cell r="G218">
            <v>0.5</v>
          </cell>
          <cell r="H218">
            <v>0.5</v>
          </cell>
          <cell r="I218">
            <v>0.5</v>
          </cell>
          <cell r="J218">
            <v>0.5</v>
          </cell>
          <cell r="K218">
            <v>0.5</v>
          </cell>
          <cell r="L218">
            <v>0.5</v>
          </cell>
          <cell r="M218">
            <v>0.5</v>
          </cell>
          <cell r="N218">
            <v>0.5</v>
          </cell>
          <cell r="O218">
            <v>0.5</v>
          </cell>
          <cell r="P218">
            <v>0.5</v>
          </cell>
          <cell r="Q218">
            <v>0.5</v>
          </cell>
          <cell r="R218">
            <v>0.5</v>
          </cell>
          <cell r="S218">
            <v>0.5</v>
          </cell>
          <cell r="T218">
            <v>0.5</v>
          </cell>
        </row>
        <row r="219">
          <cell r="B219">
            <v>26</v>
          </cell>
          <cell r="C219" t="str">
            <v>SGP(白)</v>
          </cell>
          <cell r="D219" t="str">
            <v>（冷温水）ねじ接合</v>
          </cell>
          <cell r="E219" t="str">
            <v>屋外配管</v>
          </cell>
          <cell r="F219" t="str">
            <v>継手</v>
          </cell>
          <cell r="G219">
            <v>0.4</v>
          </cell>
          <cell r="H219">
            <v>0.4</v>
          </cell>
          <cell r="I219">
            <v>0.4</v>
          </cell>
          <cell r="J219">
            <v>0.4</v>
          </cell>
          <cell r="K219">
            <v>0.4</v>
          </cell>
          <cell r="L219">
            <v>0.4</v>
          </cell>
          <cell r="M219">
            <v>0.4</v>
          </cell>
          <cell r="N219">
            <v>0.4</v>
          </cell>
          <cell r="O219">
            <v>0.4</v>
          </cell>
          <cell r="P219">
            <v>0.4</v>
          </cell>
          <cell r="Q219">
            <v>0.4</v>
          </cell>
          <cell r="R219">
            <v>0.4</v>
          </cell>
          <cell r="S219">
            <v>0.4</v>
          </cell>
          <cell r="T219">
            <v>0.4</v>
          </cell>
        </row>
        <row r="220">
          <cell r="B220">
            <v>27</v>
          </cell>
          <cell r="C220" t="str">
            <v>SGP(白)</v>
          </cell>
          <cell r="D220" t="str">
            <v>（通気・消火・給湯・プロパン）ねじ接合</v>
          </cell>
          <cell r="E220" t="str">
            <v>屋外配管</v>
          </cell>
          <cell r="F220" t="str">
            <v>継手</v>
          </cell>
          <cell r="G220">
            <v>0.4</v>
          </cell>
          <cell r="H220">
            <v>0.4</v>
          </cell>
          <cell r="I220">
            <v>0.4</v>
          </cell>
          <cell r="J220">
            <v>0.4</v>
          </cell>
          <cell r="K220">
            <v>0.4</v>
          </cell>
          <cell r="L220">
            <v>0.4</v>
          </cell>
          <cell r="M220">
            <v>0.4</v>
          </cell>
          <cell r="N220">
            <v>0.4</v>
          </cell>
          <cell r="O220">
            <v>0.4</v>
          </cell>
          <cell r="P220">
            <v>0.4</v>
          </cell>
          <cell r="Q220">
            <v>0.4</v>
          </cell>
          <cell r="R220">
            <v>0.4</v>
          </cell>
          <cell r="S220">
            <v>0.4</v>
          </cell>
          <cell r="T220">
            <v>0.4</v>
          </cell>
        </row>
        <row r="221">
          <cell r="B221">
            <v>28</v>
          </cell>
          <cell r="C221" t="str">
            <v>SGP(白)</v>
          </cell>
          <cell r="D221" t="str">
            <v>（冷却水）ねじ接合</v>
          </cell>
          <cell r="E221" t="str">
            <v>屋外配管</v>
          </cell>
          <cell r="F221" t="str">
            <v>継手</v>
          </cell>
          <cell r="G221">
            <v>0.4</v>
          </cell>
          <cell r="H221">
            <v>0.4</v>
          </cell>
          <cell r="I221">
            <v>0.4</v>
          </cell>
          <cell r="J221">
            <v>0.4</v>
          </cell>
          <cell r="K221">
            <v>0.4</v>
          </cell>
          <cell r="L221">
            <v>0.4</v>
          </cell>
          <cell r="M221">
            <v>0.4</v>
          </cell>
          <cell r="N221">
            <v>0.4</v>
          </cell>
          <cell r="O221">
            <v>0.4</v>
          </cell>
          <cell r="P221">
            <v>0.4</v>
          </cell>
          <cell r="Q221">
            <v>0.4</v>
          </cell>
          <cell r="R221">
            <v>0.4</v>
          </cell>
          <cell r="S221">
            <v>0.4</v>
          </cell>
          <cell r="T221">
            <v>0.4</v>
          </cell>
        </row>
        <row r="222">
          <cell r="B222">
            <v>29</v>
          </cell>
          <cell r="C222" t="str">
            <v>SGP(白)</v>
          </cell>
          <cell r="D222" t="str">
            <v>（通気・消火・給湯・プロパン・冷却水・冷温水）溶接接合</v>
          </cell>
          <cell r="E222" t="str">
            <v>屋外配管</v>
          </cell>
          <cell r="F222" t="str">
            <v>継手</v>
          </cell>
          <cell r="G222">
            <v>0.25</v>
          </cell>
          <cell r="H222">
            <v>0.25</v>
          </cell>
          <cell r="I222">
            <v>0.25</v>
          </cell>
          <cell r="J222">
            <v>0.25</v>
          </cell>
          <cell r="K222">
            <v>0.25</v>
          </cell>
          <cell r="L222">
            <v>0.25</v>
          </cell>
          <cell r="M222">
            <v>0.25</v>
          </cell>
          <cell r="N222">
            <v>0.25</v>
          </cell>
          <cell r="O222">
            <v>0.25</v>
          </cell>
          <cell r="P222">
            <v>0.25</v>
          </cell>
          <cell r="Q222">
            <v>0.25</v>
          </cell>
          <cell r="R222">
            <v>0.25</v>
          </cell>
          <cell r="S222">
            <v>0.25</v>
          </cell>
          <cell r="T222">
            <v>0.25</v>
          </cell>
        </row>
        <row r="223">
          <cell r="B223">
            <v>30</v>
          </cell>
          <cell r="C223" t="str">
            <v>SGP(白)</v>
          </cell>
          <cell r="D223" t="str">
            <v>（冷却水）ハウジング型管継手</v>
          </cell>
          <cell r="E223" t="str">
            <v>屋外配管</v>
          </cell>
          <cell r="F223" t="str">
            <v>継手</v>
          </cell>
          <cell r="G223">
            <v>1.74</v>
          </cell>
          <cell r="H223">
            <v>1.74</v>
          </cell>
          <cell r="I223">
            <v>1.74</v>
          </cell>
          <cell r="J223">
            <v>1.74</v>
          </cell>
          <cell r="K223">
            <v>1.74</v>
          </cell>
          <cell r="L223">
            <v>1.74</v>
          </cell>
          <cell r="M223">
            <v>1.74</v>
          </cell>
          <cell r="N223">
            <v>1.74</v>
          </cell>
          <cell r="O223">
            <v>1.38</v>
          </cell>
          <cell r="P223">
            <v>1.38</v>
          </cell>
          <cell r="Q223">
            <v>1.38</v>
          </cell>
          <cell r="R223">
            <v>1.02</v>
          </cell>
          <cell r="S223">
            <v>1.02</v>
          </cell>
          <cell r="T223">
            <v>1.02</v>
          </cell>
        </row>
        <row r="224">
          <cell r="B224">
            <v>31</v>
          </cell>
          <cell r="C224" t="str">
            <v>SGP(白)</v>
          </cell>
          <cell r="D224" t="str">
            <v>（冷温水・消火）ハウジング型管継手</v>
          </cell>
          <cell r="E224" t="str">
            <v>屋外配管</v>
          </cell>
          <cell r="F224" t="str">
            <v>継手</v>
          </cell>
          <cell r="G224">
            <v>1.74</v>
          </cell>
          <cell r="H224">
            <v>1.74</v>
          </cell>
          <cell r="I224">
            <v>1.74</v>
          </cell>
          <cell r="J224">
            <v>1.74</v>
          </cell>
          <cell r="K224">
            <v>1.74</v>
          </cell>
          <cell r="L224">
            <v>1.74</v>
          </cell>
          <cell r="M224">
            <v>1.74</v>
          </cell>
          <cell r="N224">
            <v>1.74</v>
          </cell>
          <cell r="O224">
            <v>1.38</v>
          </cell>
          <cell r="P224">
            <v>1.38</v>
          </cell>
          <cell r="Q224">
            <v>1.38</v>
          </cell>
          <cell r="R224">
            <v>1.02</v>
          </cell>
          <cell r="S224">
            <v>1.02</v>
          </cell>
          <cell r="T224">
            <v>1.02</v>
          </cell>
        </row>
        <row r="225">
          <cell r="B225">
            <v>32</v>
          </cell>
          <cell r="C225" t="str">
            <v>SGP(黒)</v>
          </cell>
          <cell r="D225" t="str">
            <v>（蒸気・油）ねじ接合</v>
          </cell>
          <cell r="E225" t="str">
            <v>屋外配管</v>
          </cell>
          <cell r="F225" t="str">
            <v>継手</v>
          </cell>
          <cell r="G225">
            <v>0.5</v>
          </cell>
          <cell r="H225">
            <v>0.5</v>
          </cell>
          <cell r="I225">
            <v>0.5</v>
          </cell>
          <cell r="J225">
            <v>0.5</v>
          </cell>
          <cell r="K225">
            <v>0.5</v>
          </cell>
          <cell r="L225">
            <v>0.5</v>
          </cell>
          <cell r="M225">
            <v>0.5</v>
          </cell>
          <cell r="N225">
            <v>0.5</v>
          </cell>
          <cell r="O225">
            <v>0.5</v>
          </cell>
          <cell r="P225">
            <v>0.5</v>
          </cell>
          <cell r="Q225">
            <v>0.5</v>
          </cell>
          <cell r="R225">
            <v>0.5</v>
          </cell>
          <cell r="S225">
            <v>0.5</v>
          </cell>
          <cell r="T225">
            <v>0.5</v>
          </cell>
        </row>
        <row r="226">
          <cell r="B226">
            <v>33</v>
          </cell>
          <cell r="C226" t="str">
            <v>SGP(黒)</v>
          </cell>
          <cell r="D226" t="str">
            <v>（蒸気・油）溶接接合</v>
          </cell>
          <cell r="E226" t="str">
            <v>屋外配管</v>
          </cell>
          <cell r="F226" t="str">
            <v>継手</v>
          </cell>
          <cell r="G226">
            <v>0.3</v>
          </cell>
          <cell r="H226">
            <v>0.3</v>
          </cell>
          <cell r="I226">
            <v>0.3</v>
          </cell>
          <cell r="J226">
            <v>0.3</v>
          </cell>
          <cell r="K226">
            <v>0.3</v>
          </cell>
          <cell r="L226">
            <v>0.3</v>
          </cell>
          <cell r="M226">
            <v>0.3</v>
          </cell>
          <cell r="N226">
            <v>0.3</v>
          </cell>
          <cell r="O226">
            <v>0.3</v>
          </cell>
          <cell r="P226">
            <v>0.3</v>
          </cell>
          <cell r="Q226">
            <v>0.3</v>
          </cell>
          <cell r="R226">
            <v>0.3</v>
          </cell>
          <cell r="S226">
            <v>0.3</v>
          </cell>
          <cell r="T226">
            <v>0.3</v>
          </cell>
        </row>
        <row r="227">
          <cell r="B227">
            <v>35</v>
          </cell>
          <cell r="C227" t="str">
            <v>SGP-TA(WSP032)</v>
          </cell>
          <cell r="D227" t="str">
            <v>ねじ接合</v>
          </cell>
          <cell r="E227" t="str">
            <v>屋外配管</v>
          </cell>
          <cell r="F227" t="str">
            <v>継手</v>
          </cell>
          <cell r="G227">
            <v>0.3</v>
          </cell>
          <cell r="H227">
            <v>0.3</v>
          </cell>
          <cell r="I227">
            <v>0.3</v>
          </cell>
          <cell r="J227">
            <v>0.3</v>
          </cell>
          <cell r="K227">
            <v>0.3</v>
          </cell>
          <cell r="L227">
            <v>0.3</v>
          </cell>
          <cell r="M227">
            <v>0.3</v>
          </cell>
          <cell r="N227">
            <v>0.3</v>
          </cell>
          <cell r="O227">
            <v>0.3</v>
          </cell>
          <cell r="P227">
            <v>0.3</v>
          </cell>
          <cell r="Q227">
            <v>0.3</v>
          </cell>
          <cell r="R227">
            <v>0.3</v>
          </cell>
          <cell r="S227">
            <v>0.3</v>
          </cell>
          <cell r="T227">
            <v>0.3</v>
          </cell>
        </row>
        <row r="228">
          <cell r="B228">
            <v>38</v>
          </cell>
          <cell r="C228" t="str">
            <v>ARFA管</v>
          </cell>
          <cell r="D228" t="str">
            <v>ねじ接合</v>
          </cell>
          <cell r="E228" t="str">
            <v>屋外配管</v>
          </cell>
          <cell r="F228" t="str">
            <v>継手</v>
          </cell>
          <cell r="G228">
            <v>0.3</v>
          </cell>
          <cell r="H228">
            <v>0.3</v>
          </cell>
          <cell r="I228">
            <v>0.3</v>
          </cell>
          <cell r="J228">
            <v>0.3</v>
          </cell>
          <cell r="K228">
            <v>0.3</v>
          </cell>
          <cell r="L228">
            <v>0.3</v>
          </cell>
          <cell r="M228">
            <v>0.3</v>
          </cell>
          <cell r="N228">
            <v>0.3</v>
          </cell>
          <cell r="O228">
            <v>0.3</v>
          </cell>
          <cell r="P228">
            <v>0.3</v>
          </cell>
          <cell r="Q228">
            <v>0.3</v>
          </cell>
          <cell r="R228">
            <v>0.3</v>
          </cell>
          <cell r="S228">
            <v>0.3</v>
          </cell>
          <cell r="T228">
            <v>0.3</v>
          </cell>
        </row>
        <row r="229">
          <cell r="B229">
            <v>40</v>
          </cell>
          <cell r="C229" t="str">
            <v>CUP</v>
          </cell>
          <cell r="D229" t="str">
            <v>（給湯・給水）</v>
          </cell>
          <cell r="E229" t="str">
            <v>屋外配管</v>
          </cell>
          <cell r="F229" t="str">
            <v>継手</v>
          </cell>
          <cell r="G229">
            <v>0.6</v>
          </cell>
          <cell r="H229">
            <v>0.6</v>
          </cell>
          <cell r="I229">
            <v>0.6</v>
          </cell>
          <cell r="J229">
            <v>0.6</v>
          </cell>
          <cell r="K229">
            <v>0.6</v>
          </cell>
          <cell r="L229">
            <v>0.6</v>
          </cell>
          <cell r="M229">
            <v>0.6</v>
          </cell>
          <cell r="N229">
            <v>0.6</v>
          </cell>
          <cell r="O229">
            <v>0.6</v>
          </cell>
          <cell r="P229">
            <v>0.6</v>
          </cell>
          <cell r="Q229">
            <v>0.6</v>
          </cell>
          <cell r="R229">
            <v>0.6</v>
          </cell>
          <cell r="S229">
            <v>0.6</v>
          </cell>
          <cell r="T229">
            <v>0.6</v>
          </cell>
        </row>
        <row r="232">
          <cell r="B232">
            <v>1</v>
          </cell>
          <cell r="C232" t="str">
            <v>SGP-PA</v>
          </cell>
          <cell r="D232" t="str">
            <v>（給水・冷却水）ねじ接合（管端防食継手）</v>
          </cell>
          <cell r="E232" t="str">
            <v>地中配管</v>
          </cell>
          <cell r="F232" t="str">
            <v>継手</v>
          </cell>
          <cell r="G232">
            <v>0.4</v>
          </cell>
          <cell r="H232">
            <v>0.4</v>
          </cell>
          <cell r="I232">
            <v>0.4</v>
          </cell>
          <cell r="J232">
            <v>0.4</v>
          </cell>
          <cell r="K232">
            <v>0.4</v>
          </cell>
          <cell r="L232">
            <v>0.4</v>
          </cell>
          <cell r="M232">
            <v>0.4</v>
          </cell>
          <cell r="N232">
            <v>0.4</v>
          </cell>
          <cell r="O232">
            <v>0.4</v>
          </cell>
          <cell r="P232">
            <v>0.4</v>
          </cell>
          <cell r="Q232">
            <v>0.4</v>
          </cell>
          <cell r="R232">
            <v>0.4</v>
          </cell>
          <cell r="S232">
            <v>0.4</v>
          </cell>
          <cell r="T232">
            <v>0.4</v>
          </cell>
        </row>
        <row r="233">
          <cell r="B233">
            <v>2</v>
          </cell>
          <cell r="C233" t="str">
            <v>SGP-PB</v>
          </cell>
          <cell r="D233" t="str">
            <v>（給水・冷却水）ねじ接合（管端防食継手）</v>
          </cell>
          <cell r="E233" t="str">
            <v>地中配管</v>
          </cell>
          <cell r="F233" t="str">
            <v>継手</v>
          </cell>
          <cell r="G233">
            <v>0.35</v>
          </cell>
          <cell r="H233">
            <v>0.35</v>
          </cell>
          <cell r="I233">
            <v>0.35</v>
          </cell>
          <cell r="J233">
            <v>0.35</v>
          </cell>
          <cell r="K233">
            <v>0.35</v>
          </cell>
          <cell r="L233">
            <v>0.35</v>
          </cell>
          <cell r="M233">
            <v>0.35</v>
          </cell>
          <cell r="N233">
            <v>0.35</v>
          </cell>
          <cell r="O233">
            <v>0.35</v>
          </cell>
          <cell r="P233">
            <v>0.35</v>
          </cell>
          <cell r="Q233">
            <v>0.35</v>
          </cell>
          <cell r="R233">
            <v>0.35</v>
          </cell>
          <cell r="S233">
            <v>0.35</v>
          </cell>
          <cell r="T233">
            <v>0.35</v>
          </cell>
        </row>
        <row r="234">
          <cell r="B234">
            <v>3</v>
          </cell>
          <cell r="C234" t="str">
            <v>SGP-PD</v>
          </cell>
          <cell r="D234" t="str">
            <v>（給水・冷却水）ねじ接合（管端防食継手）</v>
          </cell>
          <cell r="E234" t="str">
            <v>地中配管</v>
          </cell>
          <cell r="F234" t="str">
            <v>継手</v>
          </cell>
          <cell r="G234">
            <v>0.55000000000000004</v>
          </cell>
          <cell r="H234">
            <v>0.55000000000000004</v>
          </cell>
          <cell r="I234">
            <v>0.55000000000000004</v>
          </cell>
          <cell r="J234">
            <v>0.55000000000000004</v>
          </cell>
          <cell r="K234">
            <v>0.55000000000000004</v>
          </cell>
          <cell r="L234">
            <v>0.55000000000000004</v>
          </cell>
          <cell r="M234">
            <v>0.55000000000000004</v>
          </cell>
          <cell r="N234">
            <v>0.55000000000000004</v>
          </cell>
          <cell r="O234">
            <v>0.55000000000000004</v>
          </cell>
          <cell r="P234">
            <v>0.55000000000000004</v>
          </cell>
          <cell r="Q234">
            <v>0.55000000000000004</v>
          </cell>
          <cell r="R234">
            <v>0.55000000000000004</v>
          </cell>
          <cell r="S234">
            <v>0.55000000000000004</v>
          </cell>
          <cell r="T234">
            <v>0.55000000000000004</v>
          </cell>
        </row>
        <row r="235">
          <cell r="B235">
            <v>4</v>
          </cell>
          <cell r="C235" t="str">
            <v>SGP-FPA</v>
          </cell>
          <cell r="D235" t="str">
            <v>（給水・冷却水）フランジ接合</v>
          </cell>
          <cell r="E235" t="str">
            <v>地中配管</v>
          </cell>
          <cell r="F235" t="str">
            <v>継手</v>
          </cell>
          <cell r="G235">
            <v>0.9</v>
          </cell>
          <cell r="H235">
            <v>0.9</v>
          </cell>
          <cell r="I235">
            <v>0.9</v>
          </cell>
          <cell r="J235">
            <v>0.9</v>
          </cell>
          <cell r="K235">
            <v>0.9</v>
          </cell>
          <cell r="L235">
            <v>0.9</v>
          </cell>
          <cell r="M235">
            <v>0.9</v>
          </cell>
          <cell r="N235">
            <v>0.9</v>
          </cell>
          <cell r="O235">
            <v>0.9</v>
          </cell>
          <cell r="P235">
            <v>0.9</v>
          </cell>
          <cell r="Q235">
            <v>0.9</v>
          </cell>
          <cell r="R235">
            <v>0.9</v>
          </cell>
          <cell r="S235">
            <v>0.9</v>
          </cell>
          <cell r="T235">
            <v>0.9</v>
          </cell>
        </row>
        <row r="236">
          <cell r="B236">
            <v>5</v>
          </cell>
          <cell r="C236" t="str">
            <v>SGP-FPB</v>
          </cell>
          <cell r="D236" t="str">
            <v>（給水・冷却水）フランジ接合</v>
          </cell>
          <cell r="E236" t="str">
            <v>地中配管</v>
          </cell>
          <cell r="F236" t="str">
            <v>継手</v>
          </cell>
          <cell r="G236">
            <v>0.9</v>
          </cell>
          <cell r="H236">
            <v>0.9</v>
          </cell>
          <cell r="I236">
            <v>0.9</v>
          </cell>
          <cell r="J236">
            <v>0.9</v>
          </cell>
          <cell r="K236">
            <v>0.9</v>
          </cell>
          <cell r="L236">
            <v>0.9</v>
          </cell>
          <cell r="M236">
            <v>0.9</v>
          </cell>
          <cell r="N236">
            <v>0.9</v>
          </cell>
          <cell r="O236">
            <v>0.9</v>
          </cell>
          <cell r="P236">
            <v>0.9</v>
          </cell>
          <cell r="Q236">
            <v>0.9</v>
          </cell>
          <cell r="R236">
            <v>0.9</v>
          </cell>
          <cell r="S236">
            <v>0.9</v>
          </cell>
          <cell r="T236">
            <v>0.9</v>
          </cell>
        </row>
        <row r="237">
          <cell r="B237">
            <v>6</v>
          </cell>
          <cell r="C237" t="str">
            <v>SGP-FPD</v>
          </cell>
          <cell r="D237" t="str">
            <v>（給水・冷却水）フランジ接合</v>
          </cell>
          <cell r="E237" t="str">
            <v>地中配管</v>
          </cell>
          <cell r="F237" t="str">
            <v>継手</v>
          </cell>
          <cell r="G237">
            <v>0.9</v>
          </cell>
          <cell r="H237">
            <v>0.9</v>
          </cell>
          <cell r="I237">
            <v>0.9</v>
          </cell>
          <cell r="J237">
            <v>0.9</v>
          </cell>
          <cell r="K237">
            <v>0.9</v>
          </cell>
          <cell r="L237">
            <v>0.9</v>
          </cell>
          <cell r="M237">
            <v>0.9</v>
          </cell>
          <cell r="N237">
            <v>0.9</v>
          </cell>
          <cell r="O237">
            <v>0.9</v>
          </cell>
          <cell r="P237">
            <v>0.9</v>
          </cell>
          <cell r="Q237">
            <v>0.9</v>
          </cell>
          <cell r="R237">
            <v>0.9</v>
          </cell>
          <cell r="S237">
            <v>0.9</v>
          </cell>
          <cell r="T237">
            <v>0.9</v>
          </cell>
        </row>
        <row r="238">
          <cell r="B238">
            <v>7</v>
          </cell>
          <cell r="C238" t="str">
            <v>SGP-VA</v>
          </cell>
          <cell r="D238" t="str">
            <v>（給水・冷却水）ねじ接合（管端防食継手）</v>
          </cell>
          <cell r="E238" t="str">
            <v>地中配管</v>
          </cell>
          <cell r="F238" t="str">
            <v>継手</v>
          </cell>
          <cell r="G238">
            <v>0.35</v>
          </cell>
          <cell r="H238">
            <v>0.35</v>
          </cell>
          <cell r="I238">
            <v>0.35</v>
          </cell>
          <cell r="J238">
            <v>0.35</v>
          </cell>
          <cell r="K238">
            <v>0.35</v>
          </cell>
          <cell r="L238">
            <v>0.35</v>
          </cell>
          <cell r="M238">
            <v>0.35</v>
          </cell>
          <cell r="N238">
            <v>0.35</v>
          </cell>
          <cell r="O238">
            <v>0.35</v>
          </cell>
          <cell r="P238">
            <v>0.35</v>
          </cell>
          <cell r="Q238">
            <v>0.35</v>
          </cell>
          <cell r="R238">
            <v>0.35</v>
          </cell>
          <cell r="S238">
            <v>0.35</v>
          </cell>
          <cell r="T238">
            <v>0.35</v>
          </cell>
        </row>
        <row r="239">
          <cell r="B239">
            <v>8</v>
          </cell>
          <cell r="C239" t="str">
            <v>SGP-VB</v>
          </cell>
          <cell r="D239" t="str">
            <v>（給水・冷却水）ねじ接合（管端防食継手）</v>
          </cell>
          <cell r="E239" t="str">
            <v>地中配管</v>
          </cell>
          <cell r="F239" t="str">
            <v>継手</v>
          </cell>
          <cell r="G239">
            <v>0.3</v>
          </cell>
          <cell r="H239">
            <v>0.3</v>
          </cell>
          <cell r="I239">
            <v>0.3</v>
          </cell>
          <cell r="J239">
            <v>0.3</v>
          </cell>
          <cell r="K239">
            <v>0.3</v>
          </cell>
          <cell r="L239">
            <v>0.3</v>
          </cell>
          <cell r="M239">
            <v>0.3</v>
          </cell>
          <cell r="N239">
            <v>0.3</v>
          </cell>
          <cell r="O239">
            <v>0.3</v>
          </cell>
          <cell r="P239">
            <v>0.3</v>
          </cell>
          <cell r="Q239">
            <v>0.3</v>
          </cell>
          <cell r="R239">
            <v>0.3</v>
          </cell>
          <cell r="S239">
            <v>0.3</v>
          </cell>
          <cell r="T239">
            <v>0.3</v>
          </cell>
        </row>
        <row r="240">
          <cell r="B240">
            <v>9</v>
          </cell>
          <cell r="C240" t="str">
            <v>SGP-VD</v>
          </cell>
          <cell r="D240" t="str">
            <v>（給水・冷却水）ねじ接合（管端防食継手）</v>
          </cell>
          <cell r="E240" t="str">
            <v>地中配管</v>
          </cell>
          <cell r="F240" t="str">
            <v>継手</v>
          </cell>
          <cell r="G240">
            <v>0.35</v>
          </cell>
          <cell r="H240">
            <v>0.35</v>
          </cell>
          <cell r="I240">
            <v>0.35</v>
          </cell>
          <cell r="J240">
            <v>0.35</v>
          </cell>
          <cell r="K240">
            <v>0.35</v>
          </cell>
          <cell r="L240">
            <v>0.35</v>
          </cell>
          <cell r="M240">
            <v>0.35</v>
          </cell>
          <cell r="N240">
            <v>0.35</v>
          </cell>
          <cell r="O240">
            <v>0.35</v>
          </cell>
          <cell r="P240">
            <v>0.35</v>
          </cell>
          <cell r="Q240">
            <v>0.35</v>
          </cell>
          <cell r="R240">
            <v>0.35</v>
          </cell>
          <cell r="S240">
            <v>0.35</v>
          </cell>
          <cell r="T240">
            <v>0.35</v>
          </cell>
        </row>
        <row r="241">
          <cell r="B241">
            <v>10</v>
          </cell>
          <cell r="C241" t="str">
            <v>SGP-FVA</v>
          </cell>
          <cell r="D241" t="str">
            <v>（給水・冷却水）フランジ接合</v>
          </cell>
          <cell r="E241" t="str">
            <v>地中配管</v>
          </cell>
          <cell r="F241" t="str">
            <v>継手</v>
          </cell>
          <cell r="G241">
            <v>1</v>
          </cell>
          <cell r="H241">
            <v>1</v>
          </cell>
          <cell r="I241">
            <v>1</v>
          </cell>
          <cell r="J241">
            <v>1</v>
          </cell>
          <cell r="K241">
            <v>1</v>
          </cell>
          <cell r="L241">
            <v>1</v>
          </cell>
          <cell r="M241">
            <v>1</v>
          </cell>
          <cell r="N241">
            <v>1</v>
          </cell>
          <cell r="O241">
            <v>1</v>
          </cell>
          <cell r="P241">
            <v>1</v>
          </cell>
          <cell r="Q241">
            <v>1</v>
          </cell>
          <cell r="R241">
            <v>1</v>
          </cell>
          <cell r="S241">
            <v>1</v>
          </cell>
          <cell r="T241">
            <v>1</v>
          </cell>
        </row>
        <row r="242">
          <cell r="B242">
            <v>11</v>
          </cell>
          <cell r="C242" t="str">
            <v>SGP-FVB</v>
          </cell>
          <cell r="D242" t="str">
            <v>（給水・冷却水）フランジ接合</v>
          </cell>
          <cell r="E242" t="str">
            <v>地中配管</v>
          </cell>
          <cell r="F242" t="str">
            <v>継手</v>
          </cell>
          <cell r="G242">
            <v>1</v>
          </cell>
          <cell r="H242">
            <v>1</v>
          </cell>
          <cell r="I242">
            <v>1</v>
          </cell>
          <cell r="J242">
            <v>1</v>
          </cell>
          <cell r="K242">
            <v>1</v>
          </cell>
          <cell r="L242">
            <v>1</v>
          </cell>
          <cell r="M242">
            <v>1</v>
          </cell>
          <cell r="N242">
            <v>1</v>
          </cell>
          <cell r="O242">
            <v>1</v>
          </cell>
          <cell r="P242">
            <v>1</v>
          </cell>
          <cell r="Q242">
            <v>1</v>
          </cell>
          <cell r="R242">
            <v>1</v>
          </cell>
          <cell r="S242">
            <v>1</v>
          </cell>
          <cell r="T242">
            <v>1</v>
          </cell>
        </row>
        <row r="243">
          <cell r="B243">
            <v>12</v>
          </cell>
          <cell r="C243" t="str">
            <v>SGP-FVD</v>
          </cell>
          <cell r="D243" t="str">
            <v>（給水・冷却水）フランジ接合</v>
          </cell>
          <cell r="E243" t="str">
            <v>地中配管</v>
          </cell>
          <cell r="F243" t="str">
            <v>継手</v>
          </cell>
          <cell r="G243">
            <v>1</v>
          </cell>
          <cell r="H243">
            <v>1</v>
          </cell>
          <cell r="I243">
            <v>1</v>
          </cell>
          <cell r="J243">
            <v>1</v>
          </cell>
          <cell r="K243">
            <v>1</v>
          </cell>
          <cell r="L243">
            <v>1</v>
          </cell>
          <cell r="M243">
            <v>1</v>
          </cell>
          <cell r="N243">
            <v>1</v>
          </cell>
          <cell r="O243">
            <v>1</v>
          </cell>
          <cell r="P243">
            <v>1</v>
          </cell>
          <cell r="Q243">
            <v>1</v>
          </cell>
          <cell r="R243">
            <v>1</v>
          </cell>
          <cell r="S243">
            <v>1</v>
          </cell>
          <cell r="T243">
            <v>1</v>
          </cell>
        </row>
        <row r="244">
          <cell r="B244">
            <v>15</v>
          </cell>
          <cell r="C244" t="str">
            <v>SGP-PS</v>
          </cell>
          <cell r="D244" t="str">
            <v>ねじ接合</v>
          </cell>
          <cell r="E244" t="str">
            <v>地中配管</v>
          </cell>
          <cell r="F244" t="str">
            <v>継手</v>
          </cell>
          <cell r="G244">
            <v>0.5</v>
          </cell>
          <cell r="H244">
            <v>0.5</v>
          </cell>
          <cell r="I244">
            <v>0.5</v>
          </cell>
          <cell r="J244">
            <v>0.5</v>
          </cell>
          <cell r="K244">
            <v>0.5</v>
          </cell>
          <cell r="L244">
            <v>0.5</v>
          </cell>
          <cell r="M244">
            <v>0.5</v>
          </cell>
          <cell r="N244">
            <v>0.5</v>
          </cell>
          <cell r="O244">
            <v>0.5</v>
          </cell>
          <cell r="P244">
            <v>0.5</v>
          </cell>
          <cell r="Q244">
            <v>0.5</v>
          </cell>
          <cell r="R244">
            <v>0.5</v>
          </cell>
          <cell r="S244">
            <v>0.5</v>
          </cell>
          <cell r="T244">
            <v>0.5</v>
          </cell>
        </row>
        <row r="245">
          <cell r="B245">
            <v>16</v>
          </cell>
          <cell r="C245" t="str">
            <v>STPG 370 PS</v>
          </cell>
          <cell r="D245" t="str">
            <v>ねじ接合</v>
          </cell>
          <cell r="E245" t="str">
            <v>地中配管</v>
          </cell>
          <cell r="F245" t="str">
            <v>継手</v>
          </cell>
          <cell r="G245">
            <v>1</v>
          </cell>
          <cell r="H245">
            <v>1</v>
          </cell>
          <cell r="I245">
            <v>1</v>
          </cell>
          <cell r="J245">
            <v>1</v>
          </cell>
          <cell r="K245">
            <v>1</v>
          </cell>
          <cell r="L245">
            <v>1</v>
          </cell>
          <cell r="M245">
            <v>1</v>
          </cell>
          <cell r="N245">
            <v>1</v>
          </cell>
          <cell r="O245">
            <v>1</v>
          </cell>
          <cell r="P245">
            <v>1</v>
          </cell>
          <cell r="Q245">
            <v>1</v>
          </cell>
          <cell r="R245">
            <v>1</v>
          </cell>
          <cell r="S245">
            <v>1</v>
          </cell>
          <cell r="T245">
            <v>1</v>
          </cell>
        </row>
        <row r="246">
          <cell r="B246">
            <v>17</v>
          </cell>
          <cell r="C246" t="str">
            <v>SGP-VS</v>
          </cell>
          <cell r="D246" t="str">
            <v>ねじ接合</v>
          </cell>
          <cell r="E246" t="str">
            <v>地中配管</v>
          </cell>
          <cell r="F246" t="str">
            <v>継手</v>
          </cell>
          <cell r="G246">
            <v>0.45</v>
          </cell>
          <cell r="H246">
            <v>0.45</v>
          </cell>
          <cell r="I246">
            <v>0.45</v>
          </cell>
          <cell r="J246">
            <v>0.45</v>
          </cell>
          <cell r="K246">
            <v>0.45</v>
          </cell>
          <cell r="L246">
            <v>0.45</v>
          </cell>
          <cell r="M246">
            <v>0.45</v>
          </cell>
          <cell r="N246">
            <v>0.45</v>
          </cell>
          <cell r="O246">
            <v>0.45</v>
          </cell>
          <cell r="P246">
            <v>0.45</v>
          </cell>
          <cell r="Q246">
            <v>0.45</v>
          </cell>
          <cell r="R246">
            <v>0.45</v>
          </cell>
          <cell r="S246">
            <v>0.45</v>
          </cell>
          <cell r="T246">
            <v>0.45</v>
          </cell>
        </row>
        <row r="247">
          <cell r="B247">
            <v>18</v>
          </cell>
          <cell r="C247" t="str">
            <v>STPG 370 VS</v>
          </cell>
          <cell r="D247" t="str">
            <v>ねじ接合</v>
          </cell>
          <cell r="E247" t="str">
            <v>地中配管</v>
          </cell>
          <cell r="F247" t="str">
            <v>継手</v>
          </cell>
          <cell r="G247">
            <v>0.9</v>
          </cell>
          <cell r="H247">
            <v>0.9</v>
          </cell>
          <cell r="I247">
            <v>0.9</v>
          </cell>
          <cell r="J247">
            <v>0.9</v>
          </cell>
          <cell r="K247">
            <v>0.9</v>
          </cell>
          <cell r="L247">
            <v>0.9</v>
          </cell>
          <cell r="M247">
            <v>0.9</v>
          </cell>
          <cell r="N247">
            <v>0.9</v>
          </cell>
          <cell r="O247">
            <v>0.9</v>
          </cell>
          <cell r="P247">
            <v>0.9</v>
          </cell>
          <cell r="Q247">
            <v>0.9</v>
          </cell>
          <cell r="R247">
            <v>0.9</v>
          </cell>
          <cell r="S247">
            <v>0.9</v>
          </cell>
          <cell r="T247">
            <v>0.9</v>
          </cell>
        </row>
        <row r="248">
          <cell r="B248">
            <v>20</v>
          </cell>
          <cell r="C248" t="str">
            <v>STPG</v>
          </cell>
          <cell r="D248" t="str">
            <v>（消火）ねじ接合</v>
          </cell>
          <cell r="E248" t="str">
            <v>地中配管</v>
          </cell>
          <cell r="F248" t="str">
            <v>継手</v>
          </cell>
          <cell r="G248">
            <v>0.7</v>
          </cell>
          <cell r="H248">
            <v>0.7</v>
          </cell>
          <cell r="I248">
            <v>0.7</v>
          </cell>
          <cell r="J248">
            <v>0.7</v>
          </cell>
          <cell r="K248">
            <v>0.7</v>
          </cell>
          <cell r="L248">
            <v>0.7</v>
          </cell>
          <cell r="M248">
            <v>0.7</v>
          </cell>
          <cell r="N248">
            <v>0.7</v>
          </cell>
          <cell r="O248">
            <v>0.7</v>
          </cell>
          <cell r="P248">
            <v>0.7</v>
          </cell>
          <cell r="Q248">
            <v>0.7</v>
          </cell>
          <cell r="R248">
            <v>0.7</v>
          </cell>
          <cell r="S248">
            <v>0.7</v>
          </cell>
          <cell r="T248">
            <v>0.7</v>
          </cell>
        </row>
        <row r="249">
          <cell r="B249">
            <v>21</v>
          </cell>
          <cell r="C249" t="str">
            <v>STPG</v>
          </cell>
          <cell r="D249" t="str">
            <v>（冷却水）ねじ接合</v>
          </cell>
          <cell r="E249" t="str">
            <v>地中配管</v>
          </cell>
          <cell r="F249" t="str">
            <v>継手</v>
          </cell>
          <cell r="G249">
            <v>0.7</v>
          </cell>
          <cell r="H249">
            <v>0.7</v>
          </cell>
          <cell r="I249">
            <v>0.7</v>
          </cell>
          <cell r="J249">
            <v>0.7</v>
          </cell>
          <cell r="K249">
            <v>0.7</v>
          </cell>
          <cell r="L249">
            <v>0.7</v>
          </cell>
          <cell r="M249">
            <v>0.7</v>
          </cell>
          <cell r="N249">
            <v>0.7</v>
          </cell>
          <cell r="O249">
            <v>0.7</v>
          </cell>
          <cell r="P249">
            <v>0.7</v>
          </cell>
          <cell r="Q249">
            <v>0.7</v>
          </cell>
          <cell r="R249">
            <v>0.7</v>
          </cell>
          <cell r="S249">
            <v>0.7</v>
          </cell>
          <cell r="T249">
            <v>0.7</v>
          </cell>
        </row>
        <row r="250">
          <cell r="B250">
            <v>23</v>
          </cell>
          <cell r="C250" t="str">
            <v>STPG</v>
          </cell>
          <cell r="D250" t="str">
            <v>（消火・冷却水・冷温水）溶接接合</v>
          </cell>
          <cell r="E250" t="str">
            <v>地中配管</v>
          </cell>
          <cell r="F250" t="str">
            <v>継手</v>
          </cell>
          <cell r="G250">
            <v>0.45</v>
          </cell>
          <cell r="H250">
            <v>0.45</v>
          </cell>
          <cell r="I250">
            <v>0.45</v>
          </cell>
          <cell r="J250">
            <v>0.3</v>
          </cell>
          <cell r="K250">
            <v>0.3</v>
          </cell>
          <cell r="L250">
            <v>0.3</v>
          </cell>
          <cell r="M250">
            <v>0.3</v>
          </cell>
          <cell r="N250">
            <v>0.3</v>
          </cell>
          <cell r="O250">
            <v>0.3</v>
          </cell>
          <cell r="P250">
            <v>0.3</v>
          </cell>
          <cell r="Q250">
            <v>0.3</v>
          </cell>
          <cell r="R250">
            <v>0.3</v>
          </cell>
          <cell r="S250">
            <v>0.3</v>
          </cell>
          <cell r="T250">
            <v>0.3</v>
          </cell>
        </row>
        <row r="251">
          <cell r="B251">
            <v>24</v>
          </cell>
          <cell r="C251" t="str">
            <v>STPG(黒)</v>
          </cell>
          <cell r="D251" t="str">
            <v>（蒸気給気管、蒸気還気用）溶接接合</v>
          </cell>
          <cell r="E251" t="str">
            <v>地中配管</v>
          </cell>
          <cell r="F251" t="str">
            <v>継手</v>
          </cell>
          <cell r="G251">
            <v>0.6</v>
          </cell>
          <cell r="H251">
            <v>0.6</v>
          </cell>
          <cell r="I251">
            <v>0.6</v>
          </cell>
          <cell r="J251">
            <v>0.4</v>
          </cell>
          <cell r="K251">
            <v>0.4</v>
          </cell>
          <cell r="L251">
            <v>0.4</v>
          </cell>
          <cell r="M251">
            <v>0.4</v>
          </cell>
          <cell r="N251">
            <v>0.4</v>
          </cell>
          <cell r="O251">
            <v>0.4</v>
          </cell>
          <cell r="P251">
            <v>0.4</v>
          </cell>
          <cell r="Q251">
            <v>0.4</v>
          </cell>
          <cell r="R251">
            <v>0.4</v>
          </cell>
          <cell r="S251">
            <v>0.4</v>
          </cell>
          <cell r="T251">
            <v>0.4</v>
          </cell>
        </row>
        <row r="252">
          <cell r="B252">
            <v>25</v>
          </cell>
          <cell r="C252" t="str">
            <v>SGP(白)</v>
          </cell>
          <cell r="D252" t="str">
            <v>（排水）ねじ接合</v>
          </cell>
          <cell r="E252" t="str">
            <v>地中配管</v>
          </cell>
          <cell r="F252" t="str">
            <v>継手</v>
          </cell>
          <cell r="G252">
            <v>0.45</v>
          </cell>
          <cell r="H252">
            <v>0.45</v>
          </cell>
          <cell r="I252">
            <v>0.45</v>
          </cell>
          <cell r="J252">
            <v>0.45</v>
          </cell>
          <cell r="K252">
            <v>0.45</v>
          </cell>
          <cell r="L252">
            <v>0.45</v>
          </cell>
          <cell r="M252">
            <v>0.45</v>
          </cell>
          <cell r="N252">
            <v>0.45</v>
          </cell>
          <cell r="O252">
            <v>0.45</v>
          </cell>
          <cell r="P252">
            <v>0.45</v>
          </cell>
          <cell r="Q252">
            <v>0.45</v>
          </cell>
          <cell r="R252">
            <v>0.45</v>
          </cell>
          <cell r="S252">
            <v>0.45</v>
          </cell>
          <cell r="T252">
            <v>0.45</v>
          </cell>
        </row>
        <row r="253">
          <cell r="B253">
            <v>27</v>
          </cell>
          <cell r="C253" t="str">
            <v>SGP(白)</v>
          </cell>
          <cell r="D253" t="str">
            <v>（通気・消火・給湯・プロパン）ねじ接合</v>
          </cell>
          <cell r="E253" t="str">
            <v>地中配管</v>
          </cell>
          <cell r="F253" t="str">
            <v>継手</v>
          </cell>
          <cell r="G253">
            <v>0.35</v>
          </cell>
          <cell r="H253">
            <v>0.35</v>
          </cell>
          <cell r="I253">
            <v>0.35</v>
          </cell>
          <cell r="J253">
            <v>0.35</v>
          </cell>
          <cell r="K253">
            <v>0.35</v>
          </cell>
          <cell r="L253">
            <v>0.35</v>
          </cell>
          <cell r="M253">
            <v>0.35</v>
          </cell>
          <cell r="N253">
            <v>0.35</v>
          </cell>
          <cell r="O253">
            <v>0.35</v>
          </cell>
          <cell r="P253">
            <v>0.35</v>
          </cell>
          <cell r="Q253">
            <v>0.35</v>
          </cell>
          <cell r="R253">
            <v>0.35</v>
          </cell>
          <cell r="S253">
            <v>0.35</v>
          </cell>
          <cell r="T253">
            <v>0.35</v>
          </cell>
        </row>
        <row r="254">
          <cell r="B254">
            <v>28</v>
          </cell>
          <cell r="C254" t="str">
            <v>SGP(白)</v>
          </cell>
          <cell r="D254" t="str">
            <v>（冷却水）ねじ接合</v>
          </cell>
          <cell r="E254" t="str">
            <v>地中配管</v>
          </cell>
          <cell r="F254" t="str">
            <v>継手</v>
          </cell>
          <cell r="G254">
            <v>0.35</v>
          </cell>
          <cell r="H254">
            <v>0.35</v>
          </cell>
          <cell r="I254">
            <v>0.35</v>
          </cell>
          <cell r="J254">
            <v>0.35</v>
          </cell>
          <cell r="K254">
            <v>0.35</v>
          </cell>
          <cell r="L254">
            <v>0.35</v>
          </cell>
          <cell r="M254">
            <v>0.35</v>
          </cell>
          <cell r="N254">
            <v>0.35</v>
          </cell>
          <cell r="O254">
            <v>0.35</v>
          </cell>
          <cell r="P254">
            <v>0.35</v>
          </cell>
          <cell r="Q254">
            <v>0.35</v>
          </cell>
          <cell r="R254">
            <v>0.35</v>
          </cell>
          <cell r="S254">
            <v>0.35</v>
          </cell>
          <cell r="T254">
            <v>0.35</v>
          </cell>
        </row>
        <row r="255">
          <cell r="B255">
            <v>29</v>
          </cell>
          <cell r="C255" t="str">
            <v>SGP(白)</v>
          </cell>
          <cell r="D255" t="str">
            <v>（通気・消火・給湯・プロパン・冷却水・冷温水）溶接接合</v>
          </cell>
          <cell r="E255" t="str">
            <v>地中配管</v>
          </cell>
          <cell r="F255" t="str">
            <v>継手</v>
          </cell>
          <cell r="G255">
            <v>0.25</v>
          </cell>
          <cell r="H255">
            <v>0.25</v>
          </cell>
          <cell r="I255">
            <v>0.25</v>
          </cell>
          <cell r="J255">
            <v>0.25</v>
          </cell>
          <cell r="K255">
            <v>0.25</v>
          </cell>
          <cell r="L255">
            <v>0.25</v>
          </cell>
          <cell r="M255">
            <v>0.25</v>
          </cell>
          <cell r="N255">
            <v>0.25</v>
          </cell>
          <cell r="O255">
            <v>0.25</v>
          </cell>
          <cell r="P255">
            <v>0.25</v>
          </cell>
          <cell r="Q255">
            <v>0.25</v>
          </cell>
          <cell r="R255">
            <v>0.25</v>
          </cell>
          <cell r="S255">
            <v>0.25</v>
          </cell>
          <cell r="T255">
            <v>0.25</v>
          </cell>
        </row>
        <row r="256">
          <cell r="B256">
            <v>32</v>
          </cell>
          <cell r="C256" t="str">
            <v>SGP(黒)</v>
          </cell>
          <cell r="D256" t="str">
            <v>（蒸気・油）ねじ接合</v>
          </cell>
          <cell r="E256" t="str">
            <v>地中配管</v>
          </cell>
          <cell r="F256" t="str">
            <v>継手</v>
          </cell>
          <cell r="G256">
            <v>0.45</v>
          </cell>
          <cell r="H256">
            <v>0.45</v>
          </cell>
          <cell r="I256">
            <v>0.45</v>
          </cell>
          <cell r="J256">
            <v>0.45</v>
          </cell>
          <cell r="K256">
            <v>0.45</v>
          </cell>
          <cell r="L256">
            <v>0.45</v>
          </cell>
          <cell r="M256">
            <v>0.45</v>
          </cell>
          <cell r="N256">
            <v>0.45</v>
          </cell>
          <cell r="O256">
            <v>0.45</v>
          </cell>
          <cell r="P256">
            <v>0.45</v>
          </cell>
          <cell r="Q256">
            <v>0.45</v>
          </cell>
          <cell r="R256">
            <v>0.45</v>
          </cell>
          <cell r="S256">
            <v>0.45</v>
          </cell>
          <cell r="T256">
            <v>0.45</v>
          </cell>
        </row>
        <row r="257">
          <cell r="B257">
            <v>33</v>
          </cell>
          <cell r="C257" t="str">
            <v>SGP(黒)</v>
          </cell>
          <cell r="D257" t="str">
            <v>（蒸気・油）溶接接合</v>
          </cell>
          <cell r="E257" t="str">
            <v>地中配管</v>
          </cell>
          <cell r="F257" t="str">
            <v>継手</v>
          </cell>
          <cell r="G257">
            <v>0.3</v>
          </cell>
          <cell r="H257">
            <v>0.3</v>
          </cell>
          <cell r="I257">
            <v>0.3</v>
          </cell>
          <cell r="J257">
            <v>0.3</v>
          </cell>
          <cell r="K257">
            <v>0.3</v>
          </cell>
          <cell r="L257">
            <v>0.3</v>
          </cell>
          <cell r="M257">
            <v>0.3</v>
          </cell>
          <cell r="N257">
            <v>0.3</v>
          </cell>
          <cell r="O257">
            <v>0.3</v>
          </cell>
          <cell r="P257">
            <v>0.3</v>
          </cell>
          <cell r="Q257">
            <v>0.3</v>
          </cell>
          <cell r="R257">
            <v>0.3</v>
          </cell>
          <cell r="S257">
            <v>0.3</v>
          </cell>
          <cell r="T257">
            <v>0.3</v>
          </cell>
        </row>
        <row r="258">
          <cell r="B258">
            <v>35</v>
          </cell>
          <cell r="C258" t="str">
            <v>SGP-TA(WSP032)</v>
          </cell>
          <cell r="D258" t="str">
            <v>ねじ接合</v>
          </cell>
          <cell r="E258" t="str">
            <v>地中配管</v>
          </cell>
          <cell r="F258" t="str">
            <v>継手</v>
          </cell>
          <cell r="G258">
            <v>0.25</v>
          </cell>
          <cell r="H258">
            <v>0.25</v>
          </cell>
          <cell r="I258">
            <v>0.25</v>
          </cell>
          <cell r="J258">
            <v>0.25</v>
          </cell>
          <cell r="K258">
            <v>0.25</v>
          </cell>
          <cell r="L258">
            <v>0.25</v>
          </cell>
          <cell r="M258">
            <v>0.25</v>
          </cell>
          <cell r="N258">
            <v>0.25</v>
          </cell>
          <cell r="O258">
            <v>0.25</v>
          </cell>
          <cell r="P258">
            <v>0.25</v>
          </cell>
          <cell r="Q258">
            <v>0.25</v>
          </cell>
          <cell r="R258">
            <v>0.25</v>
          </cell>
          <cell r="S258">
            <v>0.25</v>
          </cell>
          <cell r="T258">
            <v>0.25</v>
          </cell>
        </row>
        <row r="259">
          <cell r="B259">
            <v>37</v>
          </cell>
          <cell r="C259" t="str">
            <v>HP</v>
          </cell>
          <cell r="D259" t="str">
            <v>（排水）</v>
          </cell>
          <cell r="E259" t="str">
            <v>地中配管</v>
          </cell>
          <cell r="F259" t="str">
            <v>継手</v>
          </cell>
        </row>
        <row r="260">
          <cell r="B260">
            <v>38</v>
          </cell>
          <cell r="C260" t="str">
            <v>ARFA管</v>
          </cell>
          <cell r="D260" t="str">
            <v>ねじ接合</v>
          </cell>
          <cell r="E260" t="str">
            <v>地中配管</v>
          </cell>
          <cell r="F260" t="str">
            <v>継手</v>
          </cell>
          <cell r="G260">
            <v>0.25</v>
          </cell>
          <cell r="H260">
            <v>0.25</v>
          </cell>
          <cell r="I260">
            <v>0.25</v>
          </cell>
          <cell r="J260">
            <v>0.25</v>
          </cell>
          <cell r="K260">
            <v>0.25</v>
          </cell>
          <cell r="L260">
            <v>0.25</v>
          </cell>
          <cell r="M260">
            <v>0.25</v>
          </cell>
          <cell r="N260">
            <v>0.25</v>
          </cell>
          <cell r="O260">
            <v>0.25</v>
          </cell>
          <cell r="P260">
            <v>0.25</v>
          </cell>
          <cell r="Q260">
            <v>0.25</v>
          </cell>
          <cell r="R260">
            <v>0.25</v>
          </cell>
          <cell r="S260">
            <v>0.25</v>
          </cell>
          <cell r="T260">
            <v>0.25</v>
          </cell>
        </row>
        <row r="263">
          <cell r="B263">
            <v>1</v>
          </cell>
          <cell r="C263" t="str">
            <v>SGP-PA</v>
          </cell>
          <cell r="D263" t="str">
            <v>（給水・冷却水）ねじ接合（管端防食継手）</v>
          </cell>
          <cell r="E263" t="str">
            <v>屋内一般配管</v>
          </cell>
          <cell r="F263" t="str">
            <v>接合材等</v>
          </cell>
          <cell r="G263">
            <v>0.05</v>
          </cell>
          <cell r="H263">
            <v>0.05</v>
          </cell>
          <cell r="I263">
            <v>0.05</v>
          </cell>
          <cell r="J263">
            <v>0.05</v>
          </cell>
          <cell r="K263">
            <v>0.05</v>
          </cell>
          <cell r="L263">
            <v>0.05</v>
          </cell>
          <cell r="M263">
            <v>0.05</v>
          </cell>
          <cell r="N263">
            <v>0.05</v>
          </cell>
          <cell r="O263">
            <v>0.05</v>
          </cell>
          <cell r="P263">
            <v>0.05</v>
          </cell>
          <cell r="Q263">
            <v>0.05</v>
          </cell>
          <cell r="R263">
            <v>0.05</v>
          </cell>
          <cell r="S263">
            <v>0.05</v>
          </cell>
          <cell r="T263">
            <v>0.05</v>
          </cell>
        </row>
        <row r="264">
          <cell r="B264">
            <v>2</v>
          </cell>
          <cell r="C264" t="str">
            <v>SGP-PB</v>
          </cell>
          <cell r="D264" t="str">
            <v>（給水・冷却水）ねじ接合（管端防食継手）</v>
          </cell>
          <cell r="E264" t="str">
            <v>屋内一般配管</v>
          </cell>
          <cell r="F264" t="str">
            <v>接合材等</v>
          </cell>
          <cell r="G264">
            <v>0.05</v>
          </cell>
          <cell r="H264">
            <v>0.05</v>
          </cell>
          <cell r="I264">
            <v>0.05</v>
          </cell>
          <cell r="J264">
            <v>0.05</v>
          </cell>
          <cell r="K264">
            <v>0.05</v>
          </cell>
          <cell r="L264">
            <v>0.05</v>
          </cell>
          <cell r="M264">
            <v>0.05</v>
          </cell>
          <cell r="N264">
            <v>0.05</v>
          </cell>
          <cell r="O264">
            <v>0.05</v>
          </cell>
          <cell r="P264">
            <v>0.05</v>
          </cell>
          <cell r="Q264">
            <v>0.05</v>
          </cell>
          <cell r="R264">
            <v>0.05</v>
          </cell>
          <cell r="S264">
            <v>0.05</v>
          </cell>
          <cell r="T264">
            <v>0.05</v>
          </cell>
        </row>
        <row r="265">
          <cell r="B265">
            <v>4</v>
          </cell>
          <cell r="C265" t="str">
            <v>SGP-FPA</v>
          </cell>
          <cell r="D265" t="str">
            <v>（給水・冷却水）フランジ接合</v>
          </cell>
          <cell r="E265" t="str">
            <v>屋内一般配管</v>
          </cell>
          <cell r="F265" t="str">
            <v>接合材等</v>
          </cell>
          <cell r="G265">
            <v>0.03</v>
          </cell>
          <cell r="H265">
            <v>0.03</v>
          </cell>
          <cell r="I265">
            <v>0.03</v>
          </cell>
          <cell r="J265">
            <v>0.03</v>
          </cell>
          <cell r="K265">
            <v>0.03</v>
          </cell>
          <cell r="L265">
            <v>0.03</v>
          </cell>
          <cell r="M265">
            <v>0.03</v>
          </cell>
          <cell r="N265">
            <v>0.03</v>
          </cell>
          <cell r="O265">
            <v>0.03</v>
          </cell>
          <cell r="P265">
            <v>0.03</v>
          </cell>
          <cell r="Q265">
            <v>0.03</v>
          </cell>
          <cell r="R265">
            <v>0.03</v>
          </cell>
          <cell r="S265">
            <v>0.03</v>
          </cell>
          <cell r="T265">
            <v>0.03</v>
          </cell>
        </row>
        <row r="266">
          <cell r="B266">
            <v>5</v>
          </cell>
          <cell r="C266" t="str">
            <v>SGP-FPB</v>
          </cell>
          <cell r="D266" t="str">
            <v>（給水・冷却水）フランジ接合</v>
          </cell>
          <cell r="E266" t="str">
            <v>屋内一般配管</v>
          </cell>
          <cell r="F266" t="str">
            <v>接合材等</v>
          </cell>
          <cell r="G266">
            <v>0.03</v>
          </cell>
          <cell r="H266">
            <v>0.03</v>
          </cell>
          <cell r="I266">
            <v>0.03</v>
          </cell>
          <cell r="J266">
            <v>0.03</v>
          </cell>
          <cell r="K266">
            <v>0.03</v>
          </cell>
          <cell r="L266">
            <v>0.03</v>
          </cell>
          <cell r="M266">
            <v>0.03</v>
          </cell>
          <cell r="N266">
            <v>0.03</v>
          </cell>
          <cell r="O266">
            <v>0.03</v>
          </cell>
          <cell r="P266">
            <v>0.03</v>
          </cell>
          <cell r="Q266">
            <v>0.03</v>
          </cell>
          <cell r="R266">
            <v>0.03</v>
          </cell>
          <cell r="S266">
            <v>0.03</v>
          </cell>
          <cell r="T266">
            <v>0.03</v>
          </cell>
        </row>
        <row r="267">
          <cell r="B267">
            <v>7</v>
          </cell>
          <cell r="C267" t="str">
            <v>SGP-VA</v>
          </cell>
          <cell r="D267" t="str">
            <v>（給水・冷却水）ねじ接合（管端防食継手）</v>
          </cell>
          <cell r="E267" t="str">
            <v>屋内一般配管</v>
          </cell>
          <cell r="F267" t="str">
            <v>接合材等</v>
          </cell>
          <cell r="G267">
            <v>0.05</v>
          </cell>
          <cell r="H267">
            <v>0.05</v>
          </cell>
          <cell r="I267">
            <v>0.05</v>
          </cell>
          <cell r="J267">
            <v>0.05</v>
          </cell>
          <cell r="K267">
            <v>0.05</v>
          </cell>
          <cell r="L267">
            <v>0.05</v>
          </cell>
          <cell r="M267">
            <v>0.05</v>
          </cell>
          <cell r="N267">
            <v>0.05</v>
          </cell>
          <cell r="O267">
            <v>0.05</v>
          </cell>
          <cell r="P267">
            <v>0.05</v>
          </cell>
          <cell r="Q267">
            <v>0.05</v>
          </cell>
          <cell r="R267">
            <v>0.05</v>
          </cell>
          <cell r="S267">
            <v>0.05</v>
          </cell>
          <cell r="T267">
            <v>0.05</v>
          </cell>
        </row>
        <row r="268">
          <cell r="B268">
            <v>8</v>
          </cell>
          <cell r="C268" t="str">
            <v>SGP-VB</v>
          </cell>
          <cell r="D268" t="str">
            <v>（給水・冷却水）ねじ接合（管端防食継手）</v>
          </cell>
          <cell r="E268" t="str">
            <v>屋内一般配管</v>
          </cell>
          <cell r="F268" t="str">
            <v>接合材等</v>
          </cell>
          <cell r="G268">
            <v>0.05</v>
          </cell>
          <cell r="H268">
            <v>0.05</v>
          </cell>
          <cell r="I268">
            <v>0.05</v>
          </cell>
          <cell r="J268">
            <v>0.05</v>
          </cell>
          <cell r="K268">
            <v>0.05</v>
          </cell>
          <cell r="L268">
            <v>0.05</v>
          </cell>
          <cell r="M268">
            <v>0.05</v>
          </cell>
          <cell r="N268">
            <v>0.05</v>
          </cell>
          <cell r="O268">
            <v>0.05</v>
          </cell>
          <cell r="P268">
            <v>0.05</v>
          </cell>
          <cell r="Q268">
            <v>0.05</v>
          </cell>
          <cell r="R268">
            <v>0.05</v>
          </cell>
          <cell r="S268">
            <v>0.05</v>
          </cell>
          <cell r="T268">
            <v>0.05</v>
          </cell>
        </row>
        <row r="269">
          <cell r="B269">
            <v>10</v>
          </cell>
          <cell r="C269" t="str">
            <v>SGP-FVA</v>
          </cell>
          <cell r="D269" t="str">
            <v>（給水・冷却水）フランジ接合</v>
          </cell>
          <cell r="E269" t="str">
            <v>屋内一般配管</v>
          </cell>
          <cell r="F269" t="str">
            <v>接合材等</v>
          </cell>
          <cell r="G269">
            <v>0.03</v>
          </cell>
          <cell r="H269">
            <v>0.03</v>
          </cell>
          <cell r="I269">
            <v>0.03</v>
          </cell>
          <cell r="J269">
            <v>0.03</v>
          </cell>
          <cell r="K269">
            <v>0.03</v>
          </cell>
          <cell r="L269">
            <v>0.03</v>
          </cell>
          <cell r="M269">
            <v>0.03</v>
          </cell>
          <cell r="N269">
            <v>0.03</v>
          </cell>
          <cell r="O269">
            <v>0.03</v>
          </cell>
          <cell r="P269">
            <v>0.03</v>
          </cell>
          <cell r="Q269">
            <v>0.03</v>
          </cell>
          <cell r="R269">
            <v>0.03</v>
          </cell>
          <cell r="S269">
            <v>0.03</v>
          </cell>
          <cell r="T269">
            <v>0.03</v>
          </cell>
        </row>
        <row r="270">
          <cell r="B270">
            <v>11</v>
          </cell>
          <cell r="C270" t="str">
            <v>SGP-FVB</v>
          </cell>
          <cell r="D270" t="str">
            <v>（給水・冷却水）フランジ接合</v>
          </cell>
          <cell r="E270" t="str">
            <v>屋内一般配管</v>
          </cell>
          <cell r="F270" t="str">
            <v>接合材等</v>
          </cell>
          <cell r="G270">
            <v>0.03</v>
          </cell>
          <cell r="H270">
            <v>0.03</v>
          </cell>
          <cell r="I270">
            <v>0.03</v>
          </cell>
          <cell r="J270">
            <v>0.03</v>
          </cell>
          <cell r="K270">
            <v>0.03</v>
          </cell>
          <cell r="L270">
            <v>0.03</v>
          </cell>
          <cell r="M270">
            <v>0.03</v>
          </cell>
          <cell r="N270">
            <v>0.03</v>
          </cell>
          <cell r="O270">
            <v>0.03</v>
          </cell>
          <cell r="P270">
            <v>0.03</v>
          </cell>
          <cell r="Q270">
            <v>0.03</v>
          </cell>
          <cell r="R270">
            <v>0.03</v>
          </cell>
          <cell r="S270">
            <v>0.03</v>
          </cell>
          <cell r="T270">
            <v>0.03</v>
          </cell>
        </row>
        <row r="271">
          <cell r="B271">
            <v>13</v>
          </cell>
          <cell r="C271" t="str">
            <v>SGP-HVA</v>
          </cell>
          <cell r="D271" t="str">
            <v>（給湯・冷温水）ねじ接合（管端防食継手）</v>
          </cell>
          <cell r="E271" t="str">
            <v>屋内一般配管</v>
          </cell>
          <cell r="F271" t="str">
            <v>接合材等</v>
          </cell>
          <cell r="G271">
            <v>0.05</v>
          </cell>
          <cell r="H271">
            <v>0.05</v>
          </cell>
          <cell r="I271">
            <v>0.05</v>
          </cell>
          <cell r="J271">
            <v>0.05</v>
          </cell>
          <cell r="K271">
            <v>0.05</v>
          </cell>
          <cell r="L271">
            <v>0.05</v>
          </cell>
          <cell r="M271">
            <v>0.05</v>
          </cell>
          <cell r="N271">
            <v>0.05</v>
          </cell>
          <cell r="O271">
            <v>0.05</v>
          </cell>
          <cell r="P271">
            <v>0.05</v>
          </cell>
          <cell r="Q271">
            <v>0.05</v>
          </cell>
          <cell r="R271">
            <v>0.05</v>
          </cell>
          <cell r="S271">
            <v>0.05</v>
          </cell>
          <cell r="T271">
            <v>0.05</v>
          </cell>
        </row>
        <row r="272">
          <cell r="B272">
            <v>14</v>
          </cell>
          <cell r="C272" t="str">
            <v>SGP-VA</v>
          </cell>
          <cell r="D272" t="str">
            <v>（冷却水）ハウジング型継手</v>
          </cell>
          <cell r="E272" t="str">
            <v>屋内一般配管</v>
          </cell>
          <cell r="F272" t="str">
            <v>接合材等</v>
          </cell>
        </row>
        <row r="273">
          <cell r="B273">
            <v>19</v>
          </cell>
          <cell r="C273" t="str">
            <v>STPG</v>
          </cell>
          <cell r="D273" t="str">
            <v>（冷温水）ねじ接合</v>
          </cell>
          <cell r="E273" t="str">
            <v>屋内一般配管</v>
          </cell>
          <cell r="F273" t="str">
            <v>接合材等</v>
          </cell>
          <cell r="G273">
            <v>0.05</v>
          </cell>
          <cell r="H273">
            <v>0.05</v>
          </cell>
          <cell r="I273">
            <v>0.05</v>
          </cell>
          <cell r="J273">
            <v>0.05</v>
          </cell>
          <cell r="K273">
            <v>0.05</v>
          </cell>
          <cell r="L273">
            <v>0.05</v>
          </cell>
          <cell r="M273">
            <v>0.05</v>
          </cell>
          <cell r="N273">
            <v>0.05</v>
          </cell>
          <cell r="O273">
            <v>0.05</v>
          </cell>
          <cell r="P273">
            <v>0.05</v>
          </cell>
          <cell r="Q273">
            <v>0.05</v>
          </cell>
          <cell r="R273">
            <v>0.05</v>
          </cell>
          <cell r="S273">
            <v>0.05</v>
          </cell>
          <cell r="T273">
            <v>0.05</v>
          </cell>
        </row>
        <row r="274">
          <cell r="B274">
            <v>20</v>
          </cell>
          <cell r="C274" t="str">
            <v>STPG</v>
          </cell>
          <cell r="D274" t="str">
            <v>（消火）ねじ接合</v>
          </cell>
          <cell r="E274" t="str">
            <v>屋内一般配管</v>
          </cell>
          <cell r="F274" t="str">
            <v>接合材等</v>
          </cell>
          <cell r="G274">
            <v>0.05</v>
          </cell>
          <cell r="H274">
            <v>0.05</v>
          </cell>
          <cell r="I274">
            <v>0.05</v>
          </cell>
          <cell r="J274">
            <v>0.05</v>
          </cell>
          <cell r="K274">
            <v>0.05</v>
          </cell>
          <cell r="L274">
            <v>0.05</v>
          </cell>
          <cell r="M274">
            <v>0.05</v>
          </cell>
          <cell r="N274">
            <v>0.05</v>
          </cell>
          <cell r="O274">
            <v>0.05</v>
          </cell>
          <cell r="P274">
            <v>0.05</v>
          </cell>
          <cell r="Q274">
            <v>0.05</v>
          </cell>
          <cell r="R274">
            <v>0.05</v>
          </cell>
          <cell r="S274">
            <v>0.05</v>
          </cell>
          <cell r="T274">
            <v>0.05</v>
          </cell>
        </row>
        <row r="275">
          <cell r="B275">
            <v>21</v>
          </cell>
          <cell r="C275" t="str">
            <v>STPG</v>
          </cell>
          <cell r="D275" t="str">
            <v>（冷却水）ねじ接合</v>
          </cell>
          <cell r="E275" t="str">
            <v>屋内一般配管</v>
          </cell>
          <cell r="F275" t="str">
            <v>接合材等</v>
          </cell>
          <cell r="G275">
            <v>0.05</v>
          </cell>
          <cell r="H275">
            <v>0.05</v>
          </cell>
          <cell r="I275">
            <v>0.05</v>
          </cell>
          <cell r="J275">
            <v>0.05</v>
          </cell>
          <cell r="K275">
            <v>0.05</v>
          </cell>
          <cell r="L275">
            <v>0.05</v>
          </cell>
          <cell r="M275">
            <v>0.05</v>
          </cell>
          <cell r="N275">
            <v>0.05</v>
          </cell>
          <cell r="O275">
            <v>0.05</v>
          </cell>
          <cell r="P275">
            <v>0.05</v>
          </cell>
          <cell r="Q275">
            <v>0.05</v>
          </cell>
          <cell r="R275">
            <v>0.05</v>
          </cell>
          <cell r="S275">
            <v>0.05</v>
          </cell>
          <cell r="T275">
            <v>0.05</v>
          </cell>
        </row>
        <row r="276">
          <cell r="B276">
            <v>22</v>
          </cell>
          <cell r="C276" t="str">
            <v>STPG(黒)</v>
          </cell>
          <cell r="D276" t="str">
            <v>（低圧蒸気用）ねじ接合</v>
          </cell>
          <cell r="E276" t="str">
            <v>屋内一般配管</v>
          </cell>
          <cell r="F276" t="str">
            <v>接合材等</v>
          </cell>
          <cell r="G276">
            <v>0.05</v>
          </cell>
          <cell r="H276">
            <v>0.05</v>
          </cell>
          <cell r="I276">
            <v>0.05</v>
          </cell>
          <cell r="J276">
            <v>0.05</v>
          </cell>
          <cell r="K276">
            <v>0.05</v>
          </cell>
          <cell r="L276">
            <v>0.05</v>
          </cell>
          <cell r="M276">
            <v>0.05</v>
          </cell>
          <cell r="N276">
            <v>0.05</v>
          </cell>
          <cell r="O276">
            <v>0.05</v>
          </cell>
          <cell r="P276">
            <v>0.05</v>
          </cell>
          <cell r="Q276">
            <v>0.05</v>
          </cell>
          <cell r="R276">
            <v>0.05</v>
          </cell>
          <cell r="S276">
            <v>0.05</v>
          </cell>
          <cell r="T276">
            <v>0.05</v>
          </cell>
        </row>
        <row r="277">
          <cell r="B277">
            <v>23</v>
          </cell>
          <cell r="C277" t="str">
            <v>STPG</v>
          </cell>
          <cell r="D277" t="str">
            <v>（消火・冷却水・冷温水）溶接接合</v>
          </cell>
          <cell r="E277" t="str">
            <v>屋内一般配管</v>
          </cell>
          <cell r="F277" t="str">
            <v>接合材等</v>
          </cell>
          <cell r="G277">
            <v>0.08</v>
          </cell>
          <cell r="H277">
            <v>0.08</v>
          </cell>
          <cell r="I277">
            <v>0.08</v>
          </cell>
          <cell r="J277">
            <v>0.08</v>
          </cell>
          <cell r="K277">
            <v>0.08</v>
          </cell>
          <cell r="L277">
            <v>0.08</v>
          </cell>
          <cell r="M277">
            <v>0.08</v>
          </cell>
          <cell r="N277">
            <v>0.08</v>
          </cell>
          <cell r="O277">
            <v>0.08</v>
          </cell>
          <cell r="P277">
            <v>0.08</v>
          </cell>
          <cell r="Q277">
            <v>0.08</v>
          </cell>
          <cell r="R277">
            <v>0.08</v>
          </cell>
          <cell r="S277">
            <v>0.08</v>
          </cell>
          <cell r="T277">
            <v>0.08</v>
          </cell>
        </row>
        <row r="278">
          <cell r="B278">
            <v>24</v>
          </cell>
          <cell r="C278" t="str">
            <v>STPG(黒)</v>
          </cell>
          <cell r="D278" t="str">
            <v>（蒸気給気管、蒸気還気用）溶接接合</v>
          </cell>
          <cell r="E278" t="str">
            <v>屋内一般配管</v>
          </cell>
          <cell r="F278" t="str">
            <v>接合材等</v>
          </cell>
          <cell r="G278">
            <v>0.08</v>
          </cell>
          <cell r="H278">
            <v>0.08</v>
          </cell>
          <cell r="I278">
            <v>0.08</v>
          </cell>
          <cell r="J278">
            <v>0.08</v>
          </cell>
          <cell r="K278">
            <v>0.08</v>
          </cell>
          <cell r="L278">
            <v>0.08</v>
          </cell>
          <cell r="M278">
            <v>0.08</v>
          </cell>
          <cell r="N278">
            <v>0.08</v>
          </cell>
          <cell r="O278">
            <v>0.08</v>
          </cell>
          <cell r="P278">
            <v>0.08</v>
          </cell>
          <cell r="Q278">
            <v>0.08</v>
          </cell>
          <cell r="R278">
            <v>0.08</v>
          </cell>
          <cell r="S278">
            <v>0.08</v>
          </cell>
          <cell r="T278">
            <v>0.08</v>
          </cell>
        </row>
        <row r="279">
          <cell r="B279">
            <v>25</v>
          </cell>
          <cell r="C279" t="str">
            <v>SGP(白)</v>
          </cell>
          <cell r="D279" t="str">
            <v>（排水）ねじ接合</v>
          </cell>
          <cell r="E279" t="str">
            <v>屋内一般配管</v>
          </cell>
          <cell r="F279" t="str">
            <v>接合材等</v>
          </cell>
          <cell r="G279">
            <v>0.05</v>
          </cell>
          <cell r="H279">
            <v>0.05</v>
          </cell>
          <cell r="I279">
            <v>0.05</v>
          </cell>
          <cell r="J279">
            <v>0.05</v>
          </cell>
          <cell r="K279">
            <v>0.05</v>
          </cell>
          <cell r="L279">
            <v>0.05</v>
          </cell>
          <cell r="M279">
            <v>0.05</v>
          </cell>
          <cell r="N279">
            <v>0.05</v>
          </cell>
          <cell r="O279">
            <v>0.05</v>
          </cell>
          <cell r="P279">
            <v>0.05</v>
          </cell>
          <cell r="Q279">
            <v>0.05</v>
          </cell>
          <cell r="R279">
            <v>0.05</v>
          </cell>
          <cell r="S279">
            <v>0.05</v>
          </cell>
          <cell r="T279">
            <v>0.05</v>
          </cell>
        </row>
        <row r="280">
          <cell r="B280">
            <v>26</v>
          </cell>
          <cell r="C280" t="str">
            <v>SGP(白)</v>
          </cell>
          <cell r="D280" t="str">
            <v>（冷温水）ねじ接合</v>
          </cell>
          <cell r="E280" t="str">
            <v>屋内一般配管</v>
          </cell>
          <cell r="F280" t="str">
            <v>接合材等</v>
          </cell>
          <cell r="G280">
            <v>0.05</v>
          </cell>
          <cell r="H280">
            <v>0.05</v>
          </cell>
          <cell r="I280">
            <v>0.05</v>
          </cell>
          <cell r="J280">
            <v>0.05</v>
          </cell>
          <cell r="K280">
            <v>0.05</v>
          </cell>
          <cell r="L280">
            <v>0.05</v>
          </cell>
          <cell r="M280">
            <v>0.05</v>
          </cell>
          <cell r="N280">
            <v>0.05</v>
          </cell>
          <cell r="O280">
            <v>0.05</v>
          </cell>
          <cell r="P280">
            <v>0.05</v>
          </cell>
          <cell r="Q280">
            <v>0.05</v>
          </cell>
          <cell r="R280">
            <v>0.05</v>
          </cell>
          <cell r="S280">
            <v>0.05</v>
          </cell>
          <cell r="T280">
            <v>0.05</v>
          </cell>
        </row>
        <row r="281">
          <cell r="B281">
            <v>27</v>
          </cell>
          <cell r="C281" t="str">
            <v>SGP(白)</v>
          </cell>
          <cell r="D281" t="str">
            <v>（通気・消火・給湯・プロパン）ねじ接合</v>
          </cell>
          <cell r="E281" t="str">
            <v>屋内一般配管</v>
          </cell>
          <cell r="F281" t="str">
            <v>接合材等</v>
          </cell>
          <cell r="G281">
            <v>0.05</v>
          </cell>
          <cell r="H281">
            <v>0.05</v>
          </cell>
          <cell r="I281">
            <v>0.05</v>
          </cell>
          <cell r="J281">
            <v>0.05</v>
          </cell>
          <cell r="K281">
            <v>0.05</v>
          </cell>
          <cell r="L281">
            <v>0.05</v>
          </cell>
          <cell r="M281">
            <v>0.05</v>
          </cell>
          <cell r="N281">
            <v>0.05</v>
          </cell>
          <cell r="O281">
            <v>0.05</v>
          </cell>
          <cell r="P281">
            <v>0.05</v>
          </cell>
          <cell r="Q281">
            <v>0.05</v>
          </cell>
          <cell r="R281">
            <v>0.05</v>
          </cell>
          <cell r="S281">
            <v>0.05</v>
          </cell>
          <cell r="T281">
            <v>0.05</v>
          </cell>
        </row>
        <row r="282">
          <cell r="B282">
            <v>28</v>
          </cell>
          <cell r="C282" t="str">
            <v>SGP(白)</v>
          </cell>
          <cell r="D282" t="str">
            <v>（冷却水）ねじ接合</v>
          </cell>
          <cell r="E282" t="str">
            <v>屋内一般配管</v>
          </cell>
          <cell r="F282" t="str">
            <v>接合材等</v>
          </cell>
          <cell r="G282">
            <v>0.05</v>
          </cell>
          <cell r="H282">
            <v>0.05</v>
          </cell>
          <cell r="I282">
            <v>0.05</v>
          </cell>
          <cell r="J282">
            <v>0.05</v>
          </cell>
          <cell r="K282">
            <v>0.05</v>
          </cell>
          <cell r="L282">
            <v>0.05</v>
          </cell>
          <cell r="M282">
            <v>0.05</v>
          </cell>
          <cell r="N282">
            <v>0.05</v>
          </cell>
          <cell r="O282">
            <v>0.05</v>
          </cell>
          <cell r="P282">
            <v>0.05</v>
          </cell>
          <cell r="Q282">
            <v>0.05</v>
          </cell>
          <cell r="R282">
            <v>0.05</v>
          </cell>
          <cell r="S282">
            <v>0.05</v>
          </cell>
          <cell r="T282">
            <v>0.05</v>
          </cell>
        </row>
        <row r="283">
          <cell r="B283">
            <v>29</v>
          </cell>
          <cell r="C283" t="str">
            <v>SGP(白)</v>
          </cell>
          <cell r="D283" t="str">
            <v>（通気・消火・給湯・プロパン・冷却水・冷温水）溶接接合</v>
          </cell>
          <cell r="E283" t="str">
            <v>屋内一般配管</v>
          </cell>
          <cell r="F283" t="str">
            <v>接合材等</v>
          </cell>
          <cell r="G283">
            <v>0.08</v>
          </cell>
          <cell r="H283">
            <v>0.08</v>
          </cell>
          <cell r="I283">
            <v>0.08</v>
          </cell>
          <cell r="J283">
            <v>0.08</v>
          </cell>
          <cell r="K283">
            <v>0.08</v>
          </cell>
          <cell r="L283">
            <v>0.08</v>
          </cell>
          <cell r="M283">
            <v>0.08</v>
          </cell>
          <cell r="N283">
            <v>0.08</v>
          </cell>
          <cell r="O283">
            <v>0.08</v>
          </cell>
          <cell r="P283">
            <v>0.08</v>
          </cell>
          <cell r="Q283">
            <v>0.08</v>
          </cell>
          <cell r="R283">
            <v>0.08</v>
          </cell>
          <cell r="S283">
            <v>0.08</v>
          </cell>
          <cell r="T283">
            <v>0.08</v>
          </cell>
        </row>
        <row r="284">
          <cell r="B284">
            <v>30</v>
          </cell>
          <cell r="C284" t="str">
            <v>SGP(白)</v>
          </cell>
          <cell r="D284" t="str">
            <v>（冷却水）ハウジング型管継手</v>
          </cell>
          <cell r="E284" t="str">
            <v>屋内一般配管</v>
          </cell>
          <cell r="F284" t="str">
            <v>接合材等</v>
          </cell>
        </row>
        <row r="285">
          <cell r="B285">
            <v>31</v>
          </cell>
          <cell r="C285" t="str">
            <v>SGP(白)</v>
          </cell>
          <cell r="D285" t="str">
            <v>（冷温水・消火）ハウジング型管継手</v>
          </cell>
          <cell r="E285" t="str">
            <v>屋内一般配管</v>
          </cell>
          <cell r="F285" t="str">
            <v>接合材等</v>
          </cell>
        </row>
        <row r="286">
          <cell r="B286">
            <v>32</v>
          </cell>
          <cell r="C286" t="str">
            <v>SGP(黒)</v>
          </cell>
          <cell r="D286" t="str">
            <v>（蒸気・油）ねじ接合</v>
          </cell>
          <cell r="E286" t="str">
            <v>屋内一般配管</v>
          </cell>
          <cell r="F286" t="str">
            <v>接合材等</v>
          </cell>
          <cell r="G286">
            <v>0.05</v>
          </cell>
          <cell r="H286">
            <v>0.05</v>
          </cell>
          <cell r="I286">
            <v>0.05</v>
          </cell>
          <cell r="J286">
            <v>0.05</v>
          </cell>
          <cell r="K286">
            <v>0.05</v>
          </cell>
          <cell r="L286">
            <v>0.05</v>
          </cell>
          <cell r="M286">
            <v>0.05</v>
          </cell>
          <cell r="N286">
            <v>0.05</v>
          </cell>
          <cell r="O286">
            <v>0.05</v>
          </cell>
          <cell r="P286">
            <v>0.05</v>
          </cell>
          <cell r="Q286">
            <v>0.05</v>
          </cell>
          <cell r="R286">
            <v>0.05</v>
          </cell>
          <cell r="S286">
            <v>0.05</v>
          </cell>
          <cell r="T286">
            <v>0.05</v>
          </cell>
        </row>
        <row r="287">
          <cell r="B287">
            <v>33</v>
          </cell>
          <cell r="C287" t="str">
            <v>SGP(黒)</v>
          </cell>
          <cell r="D287" t="str">
            <v>（蒸気・油）溶接接合</v>
          </cell>
          <cell r="E287" t="str">
            <v>屋内一般配管</v>
          </cell>
          <cell r="F287" t="str">
            <v>接合材等</v>
          </cell>
          <cell r="G287">
            <v>0.08</v>
          </cell>
          <cell r="H287">
            <v>0.08</v>
          </cell>
          <cell r="I287">
            <v>0.08</v>
          </cell>
          <cell r="J287">
            <v>0.08</v>
          </cell>
          <cell r="K287">
            <v>0.08</v>
          </cell>
          <cell r="L287">
            <v>0.08</v>
          </cell>
          <cell r="M287">
            <v>0.08</v>
          </cell>
          <cell r="N287">
            <v>0.08</v>
          </cell>
          <cell r="O287">
            <v>0.08</v>
          </cell>
          <cell r="P287">
            <v>0.08</v>
          </cell>
          <cell r="Q287">
            <v>0.08</v>
          </cell>
          <cell r="R287">
            <v>0.08</v>
          </cell>
          <cell r="S287">
            <v>0.08</v>
          </cell>
          <cell r="T287">
            <v>0.08</v>
          </cell>
        </row>
        <row r="288">
          <cell r="B288">
            <v>34</v>
          </cell>
          <cell r="C288" t="str">
            <v>D-VA(WSP042)</v>
          </cell>
          <cell r="D288" t="str">
            <v>MD継手</v>
          </cell>
          <cell r="E288" t="str">
            <v>屋内一般配管</v>
          </cell>
          <cell r="F288" t="str">
            <v>接合材等</v>
          </cell>
        </row>
        <row r="289">
          <cell r="B289">
            <v>35</v>
          </cell>
          <cell r="C289" t="str">
            <v>SGP-TA(WSP032)</v>
          </cell>
          <cell r="D289" t="str">
            <v>ねじ接合</v>
          </cell>
          <cell r="E289" t="str">
            <v>屋内一般配管</v>
          </cell>
          <cell r="F289" t="str">
            <v>接合材等</v>
          </cell>
          <cell r="G289">
            <v>0.05</v>
          </cell>
          <cell r="H289">
            <v>0.05</v>
          </cell>
          <cell r="I289">
            <v>0.05</v>
          </cell>
          <cell r="J289">
            <v>0.05</v>
          </cell>
          <cell r="K289">
            <v>0.05</v>
          </cell>
          <cell r="L289">
            <v>0.05</v>
          </cell>
          <cell r="M289">
            <v>0.05</v>
          </cell>
          <cell r="N289">
            <v>0.05</v>
          </cell>
          <cell r="O289">
            <v>0.05</v>
          </cell>
          <cell r="P289">
            <v>0.05</v>
          </cell>
          <cell r="Q289">
            <v>0.05</v>
          </cell>
          <cell r="R289">
            <v>0.05</v>
          </cell>
          <cell r="S289">
            <v>0.05</v>
          </cell>
          <cell r="T289">
            <v>0.05</v>
          </cell>
        </row>
        <row r="290">
          <cell r="B290">
            <v>36</v>
          </cell>
          <cell r="C290" t="str">
            <v>SGP-TA(WSP032)</v>
          </cell>
          <cell r="D290" t="str">
            <v>MD継手</v>
          </cell>
          <cell r="E290" t="str">
            <v>屋内一般配管</v>
          </cell>
          <cell r="F290" t="str">
            <v>接合材等</v>
          </cell>
        </row>
        <row r="291">
          <cell r="B291">
            <v>38</v>
          </cell>
          <cell r="C291" t="str">
            <v>ARFA管</v>
          </cell>
          <cell r="D291" t="str">
            <v>ねじ接合</v>
          </cell>
          <cell r="E291" t="str">
            <v>屋内一般配管</v>
          </cell>
          <cell r="F291" t="str">
            <v>接合材等</v>
          </cell>
          <cell r="G291">
            <v>0.05</v>
          </cell>
          <cell r="H291">
            <v>0.05</v>
          </cell>
          <cell r="I291">
            <v>0.05</v>
          </cell>
          <cell r="J291">
            <v>0.05</v>
          </cell>
          <cell r="K291">
            <v>0.05</v>
          </cell>
          <cell r="L291">
            <v>0.05</v>
          </cell>
          <cell r="M291">
            <v>0.05</v>
          </cell>
          <cell r="N291">
            <v>0.05</v>
          </cell>
          <cell r="O291">
            <v>0.05</v>
          </cell>
          <cell r="P291">
            <v>0.05</v>
          </cell>
          <cell r="Q291">
            <v>0.05</v>
          </cell>
          <cell r="R291">
            <v>0.05</v>
          </cell>
          <cell r="S291">
            <v>0.05</v>
          </cell>
          <cell r="T291">
            <v>0.05</v>
          </cell>
        </row>
        <row r="292">
          <cell r="B292">
            <v>39</v>
          </cell>
          <cell r="C292" t="str">
            <v>ARFA管</v>
          </cell>
          <cell r="D292" t="str">
            <v>MD継手</v>
          </cell>
          <cell r="E292" t="str">
            <v>屋内一般配管</v>
          </cell>
          <cell r="F292" t="str">
            <v>接合材等</v>
          </cell>
        </row>
        <row r="293">
          <cell r="B293">
            <v>40</v>
          </cell>
          <cell r="C293" t="str">
            <v>CUP</v>
          </cell>
          <cell r="D293" t="str">
            <v>（給湯・給水）</v>
          </cell>
          <cell r="E293" t="str">
            <v>屋内一般配管</v>
          </cell>
          <cell r="F293" t="str">
            <v>接合材等</v>
          </cell>
          <cell r="G293">
            <v>0.1</v>
          </cell>
          <cell r="H293">
            <v>0.1</v>
          </cell>
          <cell r="I293">
            <v>0.1</v>
          </cell>
          <cell r="J293">
            <v>0.1</v>
          </cell>
          <cell r="K293">
            <v>0.1</v>
          </cell>
          <cell r="L293">
            <v>0.1</v>
          </cell>
          <cell r="M293">
            <v>0.1</v>
          </cell>
          <cell r="N293">
            <v>0.1</v>
          </cell>
          <cell r="O293">
            <v>0.1</v>
          </cell>
          <cell r="P293">
            <v>0.1</v>
          </cell>
          <cell r="Q293">
            <v>0.1</v>
          </cell>
          <cell r="R293">
            <v>0.1</v>
          </cell>
          <cell r="S293">
            <v>0.1</v>
          </cell>
          <cell r="T293">
            <v>0.1</v>
          </cell>
        </row>
        <row r="296">
          <cell r="B296">
            <v>1</v>
          </cell>
          <cell r="C296" t="str">
            <v>SGP-PA</v>
          </cell>
          <cell r="D296" t="str">
            <v>（給水・冷却水）ねじ接合（管端防食継手）</v>
          </cell>
          <cell r="E296" t="str">
            <v>機械室・便所配管</v>
          </cell>
          <cell r="F296" t="str">
            <v>接合材等</v>
          </cell>
          <cell r="G296">
            <v>0.05</v>
          </cell>
          <cell r="H296">
            <v>0.05</v>
          </cell>
          <cell r="I296">
            <v>0.05</v>
          </cell>
          <cell r="J296">
            <v>0.05</v>
          </cell>
          <cell r="K296">
            <v>0.05</v>
          </cell>
          <cell r="L296">
            <v>0.05</v>
          </cell>
          <cell r="M296">
            <v>0.05</v>
          </cell>
          <cell r="N296">
            <v>0.05</v>
          </cell>
          <cell r="O296">
            <v>0.05</v>
          </cell>
          <cell r="P296">
            <v>0.05</v>
          </cell>
          <cell r="Q296">
            <v>0.05</v>
          </cell>
          <cell r="R296">
            <v>0.05</v>
          </cell>
          <cell r="S296">
            <v>0.05</v>
          </cell>
          <cell r="T296">
            <v>0.05</v>
          </cell>
        </row>
        <row r="297">
          <cell r="B297">
            <v>2</v>
          </cell>
          <cell r="C297" t="str">
            <v>SGP-PB</v>
          </cell>
          <cell r="D297" t="str">
            <v>（給水・冷却水）ねじ接合（管端防食継手）</v>
          </cell>
          <cell r="E297" t="str">
            <v>機械室・便所配管</v>
          </cell>
          <cell r="F297" t="str">
            <v>接合材等</v>
          </cell>
          <cell r="G297">
            <v>0.05</v>
          </cell>
          <cell r="H297">
            <v>0.05</v>
          </cell>
          <cell r="I297">
            <v>0.05</v>
          </cell>
          <cell r="J297">
            <v>0.05</v>
          </cell>
          <cell r="K297">
            <v>0.05</v>
          </cell>
          <cell r="L297">
            <v>0.05</v>
          </cell>
          <cell r="M297">
            <v>0.05</v>
          </cell>
          <cell r="N297">
            <v>0.05</v>
          </cell>
          <cell r="O297">
            <v>0.05</v>
          </cell>
          <cell r="P297">
            <v>0.05</v>
          </cell>
          <cell r="Q297">
            <v>0.05</v>
          </cell>
          <cell r="R297">
            <v>0.05</v>
          </cell>
          <cell r="S297">
            <v>0.05</v>
          </cell>
          <cell r="T297">
            <v>0.05</v>
          </cell>
        </row>
        <row r="298">
          <cell r="B298">
            <v>4</v>
          </cell>
          <cell r="C298" t="str">
            <v>SGP-FPA</v>
          </cell>
          <cell r="D298" t="str">
            <v>（給水・冷却水）フランジ接合</v>
          </cell>
          <cell r="E298" t="str">
            <v>機械室・便所配管</v>
          </cell>
          <cell r="F298" t="str">
            <v>接合材等</v>
          </cell>
          <cell r="G298">
            <v>0.03</v>
          </cell>
          <cell r="H298">
            <v>0.03</v>
          </cell>
          <cell r="I298">
            <v>0.03</v>
          </cell>
          <cell r="J298">
            <v>0.03</v>
          </cell>
          <cell r="K298">
            <v>0.03</v>
          </cell>
          <cell r="L298">
            <v>0.03</v>
          </cell>
          <cell r="M298">
            <v>0.03</v>
          </cell>
          <cell r="N298">
            <v>0.03</v>
          </cell>
          <cell r="O298">
            <v>0.03</v>
          </cell>
          <cell r="P298">
            <v>0.03</v>
          </cell>
          <cell r="Q298">
            <v>0.03</v>
          </cell>
          <cell r="R298">
            <v>0.03</v>
          </cell>
          <cell r="S298">
            <v>0.03</v>
          </cell>
          <cell r="T298">
            <v>0.03</v>
          </cell>
        </row>
        <row r="299">
          <cell r="B299">
            <v>5</v>
          </cell>
          <cell r="C299" t="str">
            <v>SGP-FPB</v>
          </cell>
          <cell r="D299" t="str">
            <v>（給水・冷却水）フランジ接合</v>
          </cell>
          <cell r="E299" t="str">
            <v>機械室・便所配管</v>
          </cell>
          <cell r="F299" t="str">
            <v>接合材等</v>
          </cell>
          <cell r="G299">
            <v>0.03</v>
          </cell>
          <cell r="H299">
            <v>0.03</v>
          </cell>
          <cell r="I299">
            <v>0.03</v>
          </cell>
          <cell r="J299">
            <v>0.03</v>
          </cell>
          <cell r="K299">
            <v>0.03</v>
          </cell>
          <cell r="L299">
            <v>0.03</v>
          </cell>
          <cell r="M299">
            <v>0.03</v>
          </cell>
          <cell r="N299">
            <v>0.03</v>
          </cell>
          <cell r="O299">
            <v>0.03</v>
          </cell>
          <cell r="P299">
            <v>0.03</v>
          </cell>
          <cell r="Q299">
            <v>0.03</v>
          </cell>
          <cell r="R299">
            <v>0.03</v>
          </cell>
          <cell r="S299">
            <v>0.03</v>
          </cell>
          <cell r="T299">
            <v>0.03</v>
          </cell>
        </row>
        <row r="300">
          <cell r="B300">
            <v>7</v>
          </cell>
          <cell r="C300" t="str">
            <v>SGP-VA</v>
          </cell>
          <cell r="D300" t="str">
            <v>（給水・冷却水）ねじ接合（管端防食継手）</v>
          </cell>
          <cell r="E300" t="str">
            <v>機械室・便所配管</v>
          </cell>
          <cell r="F300" t="str">
            <v>接合材等</v>
          </cell>
          <cell r="G300">
            <v>0.05</v>
          </cell>
          <cell r="H300">
            <v>0.05</v>
          </cell>
          <cell r="I300">
            <v>0.05</v>
          </cell>
          <cell r="J300">
            <v>0.05</v>
          </cell>
          <cell r="K300">
            <v>0.05</v>
          </cell>
          <cell r="L300">
            <v>0.05</v>
          </cell>
          <cell r="M300">
            <v>0.05</v>
          </cell>
          <cell r="N300">
            <v>0.05</v>
          </cell>
          <cell r="O300">
            <v>0.05</v>
          </cell>
          <cell r="P300">
            <v>0.05</v>
          </cell>
          <cell r="Q300">
            <v>0.05</v>
          </cell>
          <cell r="R300">
            <v>0.05</v>
          </cell>
          <cell r="S300">
            <v>0.05</v>
          </cell>
          <cell r="T300">
            <v>0.05</v>
          </cell>
        </row>
        <row r="301">
          <cell r="B301">
            <v>8</v>
          </cell>
          <cell r="C301" t="str">
            <v>SGP-VB</v>
          </cell>
          <cell r="D301" t="str">
            <v>（給水・冷却水）ねじ接合（管端防食継手）</v>
          </cell>
          <cell r="E301" t="str">
            <v>機械室・便所配管</v>
          </cell>
          <cell r="F301" t="str">
            <v>接合材等</v>
          </cell>
          <cell r="G301">
            <v>0.05</v>
          </cell>
          <cell r="H301">
            <v>0.05</v>
          </cell>
          <cell r="I301">
            <v>0.05</v>
          </cell>
          <cell r="J301">
            <v>0.05</v>
          </cell>
          <cell r="K301">
            <v>0.05</v>
          </cell>
          <cell r="L301">
            <v>0.05</v>
          </cell>
          <cell r="M301">
            <v>0.05</v>
          </cell>
          <cell r="N301">
            <v>0.05</v>
          </cell>
          <cell r="O301">
            <v>0.05</v>
          </cell>
          <cell r="P301">
            <v>0.05</v>
          </cell>
          <cell r="Q301">
            <v>0.05</v>
          </cell>
          <cell r="R301">
            <v>0.05</v>
          </cell>
          <cell r="S301">
            <v>0.05</v>
          </cell>
          <cell r="T301">
            <v>0.05</v>
          </cell>
        </row>
        <row r="302">
          <cell r="B302">
            <v>10</v>
          </cell>
          <cell r="C302" t="str">
            <v>SGP-FVA</v>
          </cell>
          <cell r="D302" t="str">
            <v>（給水・冷却水）フランジ接合</v>
          </cell>
          <cell r="E302" t="str">
            <v>機械室・便所配管</v>
          </cell>
          <cell r="F302" t="str">
            <v>接合材等</v>
          </cell>
          <cell r="G302">
            <v>0.03</v>
          </cell>
          <cell r="H302">
            <v>0.03</v>
          </cell>
          <cell r="I302">
            <v>0.03</v>
          </cell>
          <cell r="J302">
            <v>0.03</v>
          </cell>
          <cell r="K302">
            <v>0.03</v>
          </cell>
          <cell r="L302">
            <v>0.03</v>
          </cell>
          <cell r="M302">
            <v>0.03</v>
          </cell>
          <cell r="N302">
            <v>0.03</v>
          </cell>
          <cell r="O302">
            <v>0.03</v>
          </cell>
          <cell r="P302">
            <v>0.03</v>
          </cell>
          <cell r="Q302">
            <v>0.03</v>
          </cell>
          <cell r="R302">
            <v>0.03</v>
          </cell>
          <cell r="S302">
            <v>0.03</v>
          </cell>
          <cell r="T302">
            <v>0.03</v>
          </cell>
        </row>
        <row r="303">
          <cell r="B303">
            <v>11</v>
          </cell>
          <cell r="C303" t="str">
            <v>SGP-FVB</v>
          </cell>
          <cell r="D303" t="str">
            <v>（給水・冷却水）フランジ接合</v>
          </cell>
          <cell r="E303" t="str">
            <v>機械室・便所配管</v>
          </cell>
          <cell r="F303" t="str">
            <v>接合材等</v>
          </cell>
          <cell r="G303">
            <v>0.03</v>
          </cell>
          <cell r="H303">
            <v>0.03</v>
          </cell>
          <cell r="I303">
            <v>0.03</v>
          </cell>
          <cell r="J303">
            <v>0.03</v>
          </cell>
          <cell r="K303">
            <v>0.03</v>
          </cell>
          <cell r="L303">
            <v>0.03</v>
          </cell>
          <cell r="M303">
            <v>0.03</v>
          </cell>
          <cell r="N303">
            <v>0.03</v>
          </cell>
          <cell r="O303">
            <v>0.03</v>
          </cell>
          <cell r="P303">
            <v>0.03</v>
          </cell>
          <cell r="Q303">
            <v>0.03</v>
          </cell>
          <cell r="R303">
            <v>0.03</v>
          </cell>
          <cell r="S303">
            <v>0.03</v>
          </cell>
          <cell r="T303">
            <v>0.03</v>
          </cell>
        </row>
        <row r="304">
          <cell r="B304">
            <v>13</v>
          </cell>
          <cell r="C304" t="str">
            <v>SGP-HVA</v>
          </cell>
          <cell r="D304" t="str">
            <v>（給湯・冷温水）ねじ接合（管端防食継手）</v>
          </cell>
          <cell r="E304" t="str">
            <v>機械室・便所配管</v>
          </cell>
          <cell r="F304" t="str">
            <v>接合材等</v>
          </cell>
          <cell r="G304">
            <v>0.05</v>
          </cell>
          <cell r="H304">
            <v>0.05</v>
          </cell>
          <cell r="I304">
            <v>0.05</v>
          </cell>
          <cell r="J304">
            <v>0.05</v>
          </cell>
          <cell r="K304">
            <v>0.05</v>
          </cell>
          <cell r="L304">
            <v>0.05</v>
          </cell>
          <cell r="M304">
            <v>0.05</v>
          </cell>
          <cell r="N304">
            <v>0.05</v>
          </cell>
          <cell r="O304">
            <v>0.05</v>
          </cell>
          <cell r="P304">
            <v>0.05</v>
          </cell>
          <cell r="Q304">
            <v>0.05</v>
          </cell>
          <cell r="R304">
            <v>0.05</v>
          </cell>
          <cell r="S304">
            <v>0.05</v>
          </cell>
          <cell r="T304">
            <v>0.05</v>
          </cell>
        </row>
        <row r="305">
          <cell r="B305">
            <v>14</v>
          </cell>
          <cell r="C305" t="str">
            <v>SGP-VA</v>
          </cell>
          <cell r="D305" t="str">
            <v>（冷却水）ハウジング型継手</v>
          </cell>
          <cell r="E305" t="str">
            <v>機械室・便所配管</v>
          </cell>
          <cell r="F305" t="str">
            <v>接合材等</v>
          </cell>
        </row>
        <row r="306">
          <cell r="B306">
            <v>19</v>
          </cell>
          <cell r="C306" t="str">
            <v>STPG</v>
          </cell>
          <cell r="D306" t="str">
            <v>（冷温水）ねじ接合</v>
          </cell>
          <cell r="E306" t="str">
            <v>機械室・便所配管</v>
          </cell>
          <cell r="F306" t="str">
            <v>接合材等</v>
          </cell>
          <cell r="G306">
            <v>0.05</v>
          </cell>
          <cell r="H306">
            <v>0.05</v>
          </cell>
          <cell r="I306">
            <v>0.05</v>
          </cell>
          <cell r="J306">
            <v>0.05</v>
          </cell>
          <cell r="K306">
            <v>0.05</v>
          </cell>
          <cell r="L306">
            <v>0.05</v>
          </cell>
          <cell r="M306">
            <v>0.05</v>
          </cell>
          <cell r="N306">
            <v>0.05</v>
          </cell>
          <cell r="O306">
            <v>0.05</v>
          </cell>
          <cell r="P306">
            <v>0.05</v>
          </cell>
          <cell r="Q306">
            <v>0.05</v>
          </cell>
          <cell r="R306">
            <v>0.05</v>
          </cell>
          <cell r="S306">
            <v>0.05</v>
          </cell>
          <cell r="T306">
            <v>0.05</v>
          </cell>
        </row>
        <row r="307">
          <cell r="B307">
            <v>20</v>
          </cell>
          <cell r="C307" t="str">
            <v>STPG</v>
          </cell>
          <cell r="D307" t="str">
            <v>（消火）ねじ接合</v>
          </cell>
          <cell r="E307" t="str">
            <v>機械室・便所配管</v>
          </cell>
          <cell r="F307" t="str">
            <v>接合材等</v>
          </cell>
          <cell r="G307">
            <v>0.05</v>
          </cell>
          <cell r="H307">
            <v>0.05</v>
          </cell>
          <cell r="I307">
            <v>0.05</v>
          </cell>
          <cell r="J307">
            <v>0.05</v>
          </cell>
          <cell r="K307">
            <v>0.05</v>
          </cell>
          <cell r="L307">
            <v>0.05</v>
          </cell>
          <cell r="M307">
            <v>0.05</v>
          </cell>
          <cell r="N307">
            <v>0.05</v>
          </cell>
          <cell r="O307">
            <v>0.05</v>
          </cell>
          <cell r="P307">
            <v>0.05</v>
          </cell>
          <cell r="Q307">
            <v>0.05</v>
          </cell>
          <cell r="R307">
            <v>0.05</v>
          </cell>
          <cell r="S307">
            <v>0.05</v>
          </cell>
          <cell r="T307">
            <v>0.05</v>
          </cell>
        </row>
        <row r="308">
          <cell r="B308">
            <v>21</v>
          </cell>
          <cell r="C308" t="str">
            <v>STPG</v>
          </cell>
          <cell r="D308" t="str">
            <v>（冷却水）ねじ接合</v>
          </cell>
          <cell r="E308" t="str">
            <v>機械室・便所配管</v>
          </cell>
          <cell r="F308" t="str">
            <v>接合材等</v>
          </cell>
          <cell r="G308">
            <v>0.05</v>
          </cell>
          <cell r="H308">
            <v>0.05</v>
          </cell>
          <cell r="I308">
            <v>0.05</v>
          </cell>
          <cell r="J308">
            <v>0.05</v>
          </cell>
          <cell r="K308">
            <v>0.05</v>
          </cell>
          <cell r="L308">
            <v>0.05</v>
          </cell>
          <cell r="M308">
            <v>0.05</v>
          </cell>
          <cell r="N308">
            <v>0.05</v>
          </cell>
          <cell r="O308">
            <v>0.05</v>
          </cell>
          <cell r="P308">
            <v>0.05</v>
          </cell>
          <cell r="Q308">
            <v>0.05</v>
          </cell>
          <cell r="R308">
            <v>0.05</v>
          </cell>
          <cell r="S308">
            <v>0.05</v>
          </cell>
          <cell r="T308">
            <v>0.05</v>
          </cell>
        </row>
        <row r="309">
          <cell r="B309">
            <v>22</v>
          </cell>
          <cell r="C309" t="str">
            <v>STPG(黒)</v>
          </cell>
          <cell r="D309" t="str">
            <v>（低圧蒸気用）ねじ接合</v>
          </cell>
          <cell r="E309" t="str">
            <v>機械室・便所配管</v>
          </cell>
          <cell r="F309" t="str">
            <v>接合材等</v>
          </cell>
          <cell r="G309">
            <v>0.05</v>
          </cell>
          <cell r="H309">
            <v>0.05</v>
          </cell>
          <cell r="I309">
            <v>0.05</v>
          </cell>
          <cell r="J309">
            <v>0.05</v>
          </cell>
          <cell r="K309">
            <v>0.05</v>
          </cell>
          <cell r="L309">
            <v>0.05</v>
          </cell>
          <cell r="M309">
            <v>0.05</v>
          </cell>
          <cell r="N309">
            <v>0.05</v>
          </cell>
          <cell r="O309">
            <v>0.05</v>
          </cell>
          <cell r="P309">
            <v>0.05</v>
          </cell>
          <cell r="Q309">
            <v>0.05</v>
          </cell>
          <cell r="R309">
            <v>0.05</v>
          </cell>
          <cell r="S309">
            <v>0.05</v>
          </cell>
          <cell r="T309">
            <v>0.05</v>
          </cell>
        </row>
        <row r="310">
          <cell r="B310">
            <v>23</v>
          </cell>
          <cell r="C310" t="str">
            <v>STPG</v>
          </cell>
          <cell r="D310" t="str">
            <v>（消火・冷却水・冷温水）溶接接合</v>
          </cell>
          <cell r="E310" t="str">
            <v>機械室・便所配管</v>
          </cell>
          <cell r="F310" t="str">
            <v>接合材等</v>
          </cell>
          <cell r="G310">
            <v>0.08</v>
          </cell>
          <cell r="H310">
            <v>0.08</v>
          </cell>
          <cell r="I310">
            <v>0.08</v>
          </cell>
          <cell r="J310">
            <v>0.08</v>
          </cell>
          <cell r="K310">
            <v>0.08</v>
          </cell>
          <cell r="L310">
            <v>0.08</v>
          </cell>
          <cell r="M310">
            <v>0.08</v>
          </cell>
          <cell r="N310">
            <v>0.08</v>
          </cell>
          <cell r="O310">
            <v>0.08</v>
          </cell>
          <cell r="P310">
            <v>0.08</v>
          </cell>
          <cell r="Q310">
            <v>0.08</v>
          </cell>
          <cell r="R310">
            <v>0.08</v>
          </cell>
          <cell r="S310">
            <v>0.08</v>
          </cell>
          <cell r="T310">
            <v>0.08</v>
          </cell>
        </row>
        <row r="311">
          <cell r="B311">
            <v>24</v>
          </cell>
          <cell r="C311" t="str">
            <v>STPG(黒)</v>
          </cell>
          <cell r="D311" t="str">
            <v>（蒸気給気管、蒸気還気用）溶接接合</v>
          </cell>
          <cell r="E311" t="str">
            <v>機械室・便所配管</v>
          </cell>
          <cell r="F311" t="str">
            <v>接合材等</v>
          </cell>
          <cell r="G311">
            <v>0.08</v>
          </cell>
          <cell r="H311">
            <v>0.08</v>
          </cell>
          <cell r="I311">
            <v>0.08</v>
          </cell>
          <cell r="J311">
            <v>0.08</v>
          </cell>
          <cell r="K311">
            <v>0.08</v>
          </cell>
          <cell r="L311">
            <v>0.08</v>
          </cell>
          <cell r="M311">
            <v>0.08</v>
          </cell>
          <cell r="N311">
            <v>0.08</v>
          </cell>
          <cell r="O311">
            <v>0.08</v>
          </cell>
          <cell r="P311">
            <v>0.08</v>
          </cell>
          <cell r="Q311">
            <v>0.08</v>
          </cell>
          <cell r="R311">
            <v>0.08</v>
          </cell>
          <cell r="S311">
            <v>0.08</v>
          </cell>
          <cell r="T311">
            <v>0.08</v>
          </cell>
        </row>
        <row r="312">
          <cell r="B312">
            <v>25</v>
          </cell>
          <cell r="C312" t="str">
            <v>SGP(白)</v>
          </cell>
          <cell r="D312" t="str">
            <v>（排水）ねじ接合</v>
          </cell>
          <cell r="E312" t="str">
            <v>機械室・便所配管</v>
          </cell>
          <cell r="F312" t="str">
            <v>接合材等</v>
          </cell>
          <cell r="G312">
            <v>0.05</v>
          </cell>
          <cell r="H312">
            <v>0.05</v>
          </cell>
          <cell r="I312">
            <v>0.05</v>
          </cell>
          <cell r="J312">
            <v>0.05</v>
          </cell>
          <cell r="K312">
            <v>0.05</v>
          </cell>
          <cell r="L312">
            <v>0.05</v>
          </cell>
          <cell r="M312">
            <v>0.05</v>
          </cell>
          <cell r="N312">
            <v>0.05</v>
          </cell>
          <cell r="O312">
            <v>0.05</v>
          </cell>
          <cell r="P312">
            <v>0.05</v>
          </cell>
          <cell r="Q312">
            <v>0.05</v>
          </cell>
          <cell r="R312">
            <v>0.05</v>
          </cell>
          <cell r="S312">
            <v>0.05</v>
          </cell>
          <cell r="T312">
            <v>0.05</v>
          </cell>
        </row>
        <row r="313">
          <cell r="B313">
            <v>26</v>
          </cell>
          <cell r="C313" t="str">
            <v>SGP(白)</v>
          </cell>
          <cell r="D313" t="str">
            <v>（冷温水）ねじ接合</v>
          </cell>
          <cell r="E313" t="str">
            <v>機械室・便所配管</v>
          </cell>
          <cell r="F313" t="str">
            <v>接合材等</v>
          </cell>
          <cell r="G313">
            <v>0.05</v>
          </cell>
          <cell r="H313">
            <v>0.05</v>
          </cell>
          <cell r="I313">
            <v>0.05</v>
          </cell>
          <cell r="J313">
            <v>0.05</v>
          </cell>
          <cell r="K313">
            <v>0.05</v>
          </cell>
          <cell r="L313">
            <v>0.05</v>
          </cell>
          <cell r="M313">
            <v>0.05</v>
          </cell>
          <cell r="N313">
            <v>0.05</v>
          </cell>
          <cell r="O313">
            <v>0.05</v>
          </cell>
          <cell r="P313">
            <v>0.05</v>
          </cell>
          <cell r="Q313">
            <v>0.05</v>
          </cell>
          <cell r="R313">
            <v>0.05</v>
          </cell>
          <cell r="S313">
            <v>0.05</v>
          </cell>
          <cell r="T313">
            <v>0.05</v>
          </cell>
        </row>
        <row r="314">
          <cell r="B314">
            <v>27</v>
          </cell>
          <cell r="C314" t="str">
            <v>SGP(白)</v>
          </cell>
          <cell r="D314" t="str">
            <v>（通気・消火・給湯・プロパン）ねじ接合</v>
          </cell>
          <cell r="E314" t="str">
            <v>機械室・便所配管</v>
          </cell>
          <cell r="F314" t="str">
            <v>接合材等</v>
          </cell>
          <cell r="G314">
            <v>0.05</v>
          </cell>
          <cell r="H314">
            <v>0.05</v>
          </cell>
          <cell r="I314">
            <v>0.05</v>
          </cell>
          <cell r="J314">
            <v>0.05</v>
          </cell>
          <cell r="K314">
            <v>0.05</v>
          </cell>
          <cell r="L314">
            <v>0.05</v>
          </cell>
          <cell r="M314">
            <v>0.05</v>
          </cell>
          <cell r="N314">
            <v>0.05</v>
          </cell>
          <cell r="O314">
            <v>0.05</v>
          </cell>
          <cell r="P314">
            <v>0.05</v>
          </cell>
          <cell r="Q314">
            <v>0.05</v>
          </cell>
          <cell r="R314">
            <v>0.05</v>
          </cell>
          <cell r="S314">
            <v>0.05</v>
          </cell>
          <cell r="T314">
            <v>0.05</v>
          </cell>
        </row>
        <row r="315">
          <cell r="B315">
            <v>28</v>
          </cell>
          <cell r="C315" t="str">
            <v>SGP(白)</v>
          </cell>
          <cell r="D315" t="str">
            <v>（冷却水）ねじ接合</v>
          </cell>
          <cell r="E315" t="str">
            <v>機械室・便所配管</v>
          </cell>
          <cell r="F315" t="str">
            <v>接合材等</v>
          </cell>
          <cell r="G315">
            <v>0.05</v>
          </cell>
          <cell r="H315">
            <v>0.05</v>
          </cell>
          <cell r="I315">
            <v>0.05</v>
          </cell>
          <cell r="J315">
            <v>0.05</v>
          </cell>
          <cell r="K315">
            <v>0.05</v>
          </cell>
          <cell r="L315">
            <v>0.05</v>
          </cell>
          <cell r="M315">
            <v>0.05</v>
          </cell>
          <cell r="N315">
            <v>0.05</v>
          </cell>
          <cell r="O315">
            <v>0.05</v>
          </cell>
          <cell r="P315">
            <v>0.05</v>
          </cell>
          <cell r="Q315">
            <v>0.05</v>
          </cell>
          <cell r="R315">
            <v>0.05</v>
          </cell>
          <cell r="S315">
            <v>0.05</v>
          </cell>
          <cell r="T315">
            <v>0.05</v>
          </cell>
        </row>
        <row r="316">
          <cell r="B316">
            <v>29</v>
          </cell>
          <cell r="C316" t="str">
            <v>SGP(白)</v>
          </cell>
          <cell r="D316" t="str">
            <v>（通気・消火・給湯・プロパン・冷却水・冷温水）溶接接合</v>
          </cell>
          <cell r="E316" t="str">
            <v>機械室・便所配管</v>
          </cell>
          <cell r="F316" t="str">
            <v>接合材等</v>
          </cell>
          <cell r="G316">
            <v>0.08</v>
          </cell>
          <cell r="H316">
            <v>0.08</v>
          </cell>
          <cell r="I316">
            <v>0.08</v>
          </cell>
          <cell r="J316">
            <v>0.08</v>
          </cell>
          <cell r="K316">
            <v>0.08</v>
          </cell>
          <cell r="L316">
            <v>0.08</v>
          </cell>
          <cell r="M316">
            <v>0.08</v>
          </cell>
          <cell r="N316">
            <v>0.08</v>
          </cell>
          <cell r="O316">
            <v>0.08</v>
          </cell>
          <cell r="P316">
            <v>0.08</v>
          </cell>
          <cell r="Q316">
            <v>0.08</v>
          </cell>
          <cell r="R316">
            <v>0.08</v>
          </cell>
          <cell r="S316">
            <v>0.08</v>
          </cell>
          <cell r="T316">
            <v>0.08</v>
          </cell>
        </row>
        <row r="317">
          <cell r="B317">
            <v>30</v>
          </cell>
          <cell r="C317" t="str">
            <v>SGP(白)</v>
          </cell>
          <cell r="D317" t="str">
            <v>（冷却水）ハウジング型管継手</v>
          </cell>
          <cell r="E317" t="str">
            <v>機械室・便所配管</v>
          </cell>
          <cell r="F317" t="str">
            <v>接合材等</v>
          </cell>
        </row>
        <row r="318">
          <cell r="B318">
            <v>31</v>
          </cell>
          <cell r="C318" t="str">
            <v>SGP(白)</v>
          </cell>
          <cell r="D318" t="str">
            <v>（冷温水・消火）ハウジング型管継手</v>
          </cell>
          <cell r="E318" t="str">
            <v>機械室・便所配管</v>
          </cell>
          <cell r="F318" t="str">
            <v>接合材等</v>
          </cell>
        </row>
        <row r="319">
          <cell r="B319">
            <v>32</v>
          </cell>
          <cell r="C319" t="str">
            <v>SGP(黒)</v>
          </cell>
          <cell r="D319" t="str">
            <v>（蒸気・油）ねじ接合</v>
          </cell>
          <cell r="E319" t="str">
            <v>機械室・便所配管</v>
          </cell>
          <cell r="F319" t="str">
            <v>接合材等</v>
          </cell>
          <cell r="G319">
            <v>0.05</v>
          </cell>
          <cell r="H319">
            <v>0.05</v>
          </cell>
          <cell r="I319">
            <v>0.05</v>
          </cell>
          <cell r="J319">
            <v>0.05</v>
          </cell>
          <cell r="K319">
            <v>0.05</v>
          </cell>
          <cell r="L319">
            <v>0.05</v>
          </cell>
          <cell r="M319">
            <v>0.05</v>
          </cell>
          <cell r="N319">
            <v>0.05</v>
          </cell>
          <cell r="O319">
            <v>0.05</v>
          </cell>
          <cell r="P319">
            <v>0.05</v>
          </cell>
          <cell r="Q319">
            <v>0.05</v>
          </cell>
          <cell r="R319">
            <v>0.05</v>
          </cell>
          <cell r="S319">
            <v>0.05</v>
          </cell>
          <cell r="T319">
            <v>0.05</v>
          </cell>
        </row>
        <row r="320">
          <cell r="B320">
            <v>33</v>
          </cell>
          <cell r="C320" t="str">
            <v>SGP(黒)</v>
          </cell>
          <cell r="D320" t="str">
            <v>（蒸気・油）溶接接合</v>
          </cell>
          <cell r="E320" t="str">
            <v>機械室・便所配管</v>
          </cell>
          <cell r="F320" t="str">
            <v>接合材等</v>
          </cell>
          <cell r="G320">
            <v>0.08</v>
          </cell>
          <cell r="H320">
            <v>0.08</v>
          </cell>
          <cell r="I320">
            <v>0.08</v>
          </cell>
          <cell r="J320">
            <v>0.08</v>
          </cell>
          <cell r="K320">
            <v>0.08</v>
          </cell>
          <cell r="L320">
            <v>0.08</v>
          </cell>
          <cell r="M320">
            <v>0.08</v>
          </cell>
          <cell r="N320">
            <v>0.08</v>
          </cell>
          <cell r="O320">
            <v>0.08</v>
          </cell>
          <cell r="P320">
            <v>0.08</v>
          </cell>
          <cell r="Q320">
            <v>0.08</v>
          </cell>
          <cell r="R320">
            <v>0.08</v>
          </cell>
          <cell r="S320">
            <v>0.08</v>
          </cell>
          <cell r="T320">
            <v>0.08</v>
          </cell>
        </row>
        <row r="321">
          <cell r="B321">
            <v>34</v>
          </cell>
          <cell r="C321" t="str">
            <v>D-VA(WSP042)</v>
          </cell>
          <cell r="D321" t="str">
            <v>MD継手</v>
          </cell>
          <cell r="E321" t="str">
            <v>機械室・便所配管</v>
          </cell>
          <cell r="F321" t="str">
            <v>接合材等</v>
          </cell>
        </row>
        <row r="322">
          <cell r="B322">
            <v>35</v>
          </cell>
          <cell r="C322" t="str">
            <v>SGP-TA(WSP032)</v>
          </cell>
          <cell r="D322" t="str">
            <v>ねじ接合</v>
          </cell>
          <cell r="E322" t="str">
            <v>機械室・便所配管</v>
          </cell>
          <cell r="F322" t="str">
            <v>接合材等</v>
          </cell>
          <cell r="G322">
            <v>0.05</v>
          </cell>
          <cell r="H322">
            <v>0.05</v>
          </cell>
          <cell r="I322">
            <v>0.05</v>
          </cell>
          <cell r="J322">
            <v>0.05</v>
          </cell>
          <cell r="K322">
            <v>0.05</v>
          </cell>
          <cell r="L322">
            <v>0.05</v>
          </cell>
          <cell r="M322">
            <v>0.05</v>
          </cell>
          <cell r="N322">
            <v>0.05</v>
          </cell>
          <cell r="O322">
            <v>0.05</v>
          </cell>
          <cell r="P322">
            <v>0.05</v>
          </cell>
          <cell r="Q322">
            <v>0.05</v>
          </cell>
          <cell r="R322">
            <v>0.05</v>
          </cell>
          <cell r="S322">
            <v>0.05</v>
          </cell>
          <cell r="T322">
            <v>0.05</v>
          </cell>
        </row>
        <row r="323">
          <cell r="B323">
            <v>36</v>
          </cell>
          <cell r="C323" t="str">
            <v>SGP-TA(WSP032)</v>
          </cell>
          <cell r="D323" t="str">
            <v>MD継手</v>
          </cell>
          <cell r="E323" t="str">
            <v>機械室・便所配管</v>
          </cell>
          <cell r="F323" t="str">
            <v>接合材等</v>
          </cell>
        </row>
        <row r="324">
          <cell r="B324">
            <v>38</v>
          </cell>
          <cell r="C324" t="str">
            <v>ARFA管</v>
          </cell>
          <cell r="D324" t="str">
            <v>ねじ接合</v>
          </cell>
          <cell r="E324" t="str">
            <v>機械室・便所配管</v>
          </cell>
          <cell r="F324" t="str">
            <v>接合材等</v>
          </cell>
          <cell r="G324">
            <v>0.05</v>
          </cell>
          <cell r="H324">
            <v>0.05</v>
          </cell>
          <cell r="I324">
            <v>0.05</v>
          </cell>
          <cell r="J324">
            <v>0.05</v>
          </cell>
          <cell r="K324">
            <v>0.05</v>
          </cell>
          <cell r="L324">
            <v>0.05</v>
          </cell>
          <cell r="M324">
            <v>0.05</v>
          </cell>
          <cell r="N324">
            <v>0.05</v>
          </cell>
          <cell r="O324">
            <v>0.05</v>
          </cell>
          <cell r="P324">
            <v>0.05</v>
          </cell>
          <cell r="Q324">
            <v>0.05</v>
          </cell>
          <cell r="R324">
            <v>0.05</v>
          </cell>
          <cell r="S324">
            <v>0.05</v>
          </cell>
          <cell r="T324">
            <v>0.05</v>
          </cell>
        </row>
        <row r="325">
          <cell r="B325">
            <v>39</v>
          </cell>
          <cell r="C325" t="str">
            <v>ARFA管</v>
          </cell>
          <cell r="D325" t="str">
            <v>MD継手</v>
          </cell>
          <cell r="E325" t="str">
            <v>機械室・便所配管</v>
          </cell>
          <cell r="F325" t="str">
            <v>接合材等</v>
          </cell>
        </row>
        <row r="326">
          <cell r="B326">
            <v>40</v>
          </cell>
          <cell r="C326" t="str">
            <v>CUP</v>
          </cell>
          <cell r="D326" t="str">
            <v>（給湯・給水）</v>
          </cell>
          <cell r="E326" t="str">
            <v>機械室・便所配管</v>
          </cell>
          <cell r="F326" t="str">
            <v>接合材等</v>
          </cell>
          <cell r="G326">
            <v>0.1</v>
          </cell>
          <cell r="H326">
            <v>0.1</v>
          </cell>
          <cell r="I326">
            <v>0.1</v>
          </cell>
          <cell r="J326">
            <v>0.1</v>
          </cell>
          <cell r="K326">
            <v>0.1</v>
          </cell>
          <cell r="L326">
            <v>0.1</v>
          </cell>
          <cell r="M326">
            <v>0.1</v>
          </cell>
          <cell r="N326">
            <v>0.1</v>
          </cell>
          <cell r="O326">
            <v>0.1</v>
          </cell>
          <cell r="P326">
            <v>0.1</v>
          </cell>
          <cell r="Q326">
            <v>0.1</v>
          </cell>
          <cell r="R326">
            <v>0.1</v>
          </cell>
          <cell r="S326">
            <v>0.1</v>
          </cell>
          <cell r="T326">
            <v>0.1</v>
          </cell>
        </row>
        <row r="329">
          <cell r="B329">
            <v>1</v>
          </cell>
          <cell r="C329" t="str">
            <v>SGP-PA</v>
          </cell>
          <cell r="D329" t="str">
            <v>（給水・冷却水）ねじ接合（管端防食継手）</v>
          </cell>
          <cell r="E329" t="str">
            <v>屋外配管</v>
          </cell>
          <cell r="F329" t="str">
            <v>接合材等</v>
          </cell>
          <cell r="G329">
            <v>0.05</v>
          </cell>
          <cell r="H329">
            <v>0.05</v>
          </cell>
          <cell r="I329">
            <v>0.05</v>
          </cell>
          <cell r="J329">
            <v>0.05</v>
          </cell>
          <cell r="K329">
            <v>0.05</v>
          </cell>
          <cell r="L329">
            <v>0.05</v>
          </cell>
          <cell r="M329">
            <v>0.05</v>
          </cell>
          <cell r="N329">
            <v>0.05</v>
          </cell>
          <cell r="O329">
            <v>0.05</v>
          </cell>
          <cell r="P329">
            <v>0.05</v>
          </cell>
          <cell r="Q329">
            <v>0.05</v>
          </cell>
          <cell r="R329">
            <v>0.05</v>
          </cell>
          <cell r="S329">
            <v>0.05</v>
          </cell>
          <cell r="T329">
            <v>0.05</v>
          </cell>
        </row>
        <row r="330">
          <cell r="B330">
            <v>2</v>
          </cell>
          <cell r="C330" t="str">
            <v>SGP-PB</v>
          </cell>
          <cell r="D330" t="str">
            <v>（給水・冷却水）ねじ接合（管端防食継手）</v>
          </cell>
          <cell r="E330" t="str">
            <v>屋外配管</v>
          </cell>
          <cell r="F330" t="str">
            <v>接合材等</v>
          </cell>
          <cell r="G330">
            <v>0.05</v>
          </cell>
          <cell r="H330">
            <v>0.05</v>
          </cell>
          <cell r="I330">
            <v>0.05</v>
          </cell>
          <cell r="J330">
            <v>0.05</v>
          </cell>
          <cell r="K330">
            <v>0.05</v>
          </cell>
          <cell r="L330">
            <v>0.05</v>
          </cell>
          <cell r="M330">
            <v>0.05</v>
          </cell>
          <cell r="N330">
            <v>0.05</v>
          </cell>
          <cell r="O330">
            <v>0.05</v>
          </cell>
          <cell r="P330">
            <v>0.05</v>
          </cell>
          <cell r="Q330">
            <v>0.05</v>
          </cell>
          <cell r="R330">
            <v>0.05</v>
          </cell>
          <cell r="S330">
            <v>0.05</v>
          </cell>
          <cell r="T330">
            <v>0.05</v>
          </cell>
        </row>
        <row r="331">
          <cell r="B331">
            <v>4</v>
          </cell>
          <cell r="C331" t="str">
            <v>SGP-FPA</v>
          </cell>
          <cell r="D331" t="str">
            <v>（給水・冷却水）フランジ接合</v>
          </cell>
          <cell r="E331" t="str">
            <v>屋外配管</v>
          </cell>
          <cell r="F331" t="str">
            <v>接合材等</v>
          </cell>
          <cell r="G331">
            <v>0.03</v>
          </cell>
          <cell r="H331">
            <v>0.03</v>
          </cell>
          <cell r="I331">
            <v>0.03</v>
          </cell>
          <cell r="J331">
            <v>0.03</v>
          </cell>
          <cell r="K331">
            <v>0.03</v>
          </cell>
          <cell r="L331">
            <v>0.03</v>
          </cell>
          <cell r="M331">
            <v>0.03</v>
          </cell>
          <cell r="N331">
            <v>0.03</v>
          </cell>
          <cell r="O331">
            <v>0.03</v>
          </cell>
          <cell r="P331">
            <v>0.03</v>
          </cell>
          <cell r="Q331">
            <v>0.03</v>
          </cell>
          <cell r="R331">
            <v>0.03</v>
          </cell>
          <cell r="S331">
            <v>0.03</v>
          </cell>
          <cell r="T331">
            <v>0.03</v>
          </cell>
        </row>
        <row r="332">
          <cell r="B332">
            <v>5</v>
          </cell>
          <cell r="C332" t="str">
            <v>SGP-FPB</v>
          </cell>
          <cell r="D332" t="str">
            <v>（給水・冷却水）フランジ接合</v>
          </cell>
          <cell r="E332" t="str">
            <v>屋外配管</v>
          </cell>
          <cell r="F332" t="str">
            <v>接合材等</v>
          </cell>
          <cell r="G332">
            <v>0.03</v>
          </cell>
          <cell r="H332">
            <v>0.03</v>
          </cell>
          <cell r="I332">
            <v>0.03</v>
          </cell>
          <cell r="J332">
            <v>0.03</v>
          </cell>
          <cell r="K332">
            <v>0.03</v>
          </cell>
          <cell r="L332">
            <v>0.03</v>
          </cell>
          <cell r="M332">
            <v>0.03</v>
          </cell>
          <cell r="N332">
            <v>0.03</v>
          </cell>
          <cell r="O332">
            <v>0.03</v>
          </cell>
          <cell r="P332">
            <v>0.03</v>
          </cell>
          <cell r="Q332">
            <v>0.03</v>
          </cell>
          <cell r="R332">
            <v>0.03</v>
          </cell>
          <cell r="S332">
            <v>0.03</v>
          </cell>
          <cell r="T332">
            <v>0.03</v>
          </cell>
        </row>
        <row r="333">
          <cell r="B333">
            <v>7</v>
          </cell>
          <cell r="C333" t="str">
            <v>SGP-VA</v>
          </cell>
          <cell r="D333" t="str">
            <v>（給水・冷却水）ねじ接合（管端防食継手）</v>
          </cell>
          <cell r="E333" t="str">
            <v>屋外配管</v>
          </cell>
          <cell r="F333" t="str">
            <v>接合材等</v>
          </cell>
          <cell r="G333">
            <v>0.05</v>
          </cell>
          <cell r="H333">
            <v>0.05</v>
          </cell>
          <cell r="I333">
            <v>0.05</v>
          </cell>
          <cell r="J333">
            <v>0.05</v>
          </cell>
          <cell r="K333">
            <v>0.05</v>
          </cell>
          <cell r="L333">
            <v>0.05</v>
          </cell>
          <cell r="M333">
            <v>0.05</v>
          </cell>
          <cell r="N333">
            <v>0.05</v>
          </cell>
          <cell r="O333">
            <v>0.05</v>
          </cell>
          <cell r="P333">
            <v>0.05</v>
          </cell>
          <cell r="Q333">
            <v>0.05</v>
          </cell>
          <cell r="R333">
            <v>0.05</v>
          </cell>
          <cell r="S333">
            <v>0.05</v>
          </cell>
          <cell r="T333">
            <v>0.05</v>
          </cell>
        </row>
        <row r="334">
          <cell r="B334">
            <v>8</v>
          </cell>
          <cell r="C334" t="str">
            <v>SGP-VB</v>
          </cell>
          <cell r="D334" t="str">
            <v>（給水・冷却水）ねじ接合（管端防食継手）</v>
          </cell>
          <cell r="E334" t="str">
            <v>屋外配管</v>
          </cell>
          <cell r="F334" t="str">
            <v>接合材等</v>
          </cell>
          <cell r="G334">
            <v>0.05</v>
          </cell>
          <cell r="H334">
            <v>0.05</v>
          </cell>
          <cell r="I334">
            <v>0.05</v>
          </cell>
          <cell r="J334">
            <v>0.05</v>
          </cell>
          <cell r="K334">
            <v>0.05</v>
          </cell>
          <cell r="L334">
            <v>0.05</v>
          </cell>
          <cell r="M334">
            <v>0.05</v>
          </cell>
          <cell r="N334">
            <v>0.05</v>
          </cell>
          <cell r="O334">
            <v>0.05</v>
          </cell>
          <cell r="P334">
            <v>0.05</v>
          </cell>
          <cell r="Q334">
            <v>0.05</v>
          </cell>
          <cell r="R334">
            <v>0.05</v>
          </cell>
          <cell r="S334">
            <v>0.05</v>
          </cell>
          <cell r="T334">
            <v>0.05</v>
          </cell>
        </row>
        <row r="335">
          <cell r="B335">
            <v>10</v>
          </cell>
          <cell r="C335" t="str">
            <v>SGP-FVA</v>
          </cell>
          <cell r="D335" t="str">
            <v>（給水・冷却水）フランジ接合</v>
          </cell>
          <cell r="E335" t="str">
            <v>屋外配管</v>
          </cell>
          <cell r="F335" t="str">
            <v>接合材等</v>
          </cell>
          <cell r="G335">
            <v>0.03</v>
          </cell>
          <cell r="H335">
            <v>0.03</v>
          </cell>
          <cell r="I335">
            <v>0.03</v>
          </cell>
          <cell r="J335">
            <v>0.03</v>
          </cell>
          <cell r="K335">
            <v>0.03</v>
          </cell>
          <cell r="L335">
            <v>0.03</v>
          </cell>
          <cell r="M335">
            <v>0.03</v>
          </cell>
          <cell r="N335">
            <v>0.03</v>
          </cell>
          <cell r="O335">
            <v>0.03</v>
          </cell>
          <cell r="P335">
            <v>0.03</v>
          </cell>
          <cell r="Q335">
            <v>0.03</v>
          </cell>
          <cell r="R335">
            <v>0.03</v>
          </cell>
          <cell r="S335">
            <v>0.03</v>
          </cell>
          <cell r="T335">
            <v>0.03</v>
          </cell>
        </row>
        <row r="336">
          <cell r="B336">
            <v>11</v>
          </cell>
          <cell r="C336" t="str">
            <v>SGP-FVB</v>
          </cell>
          <cell r="D336" t="str">
            <v>（給水・冷却水）フランジ接合</v>
          </cell>
          <cell r="E336" t="str">
            <v>屋外配管</v>
          </cell>
          <cell r="F336" t="str">
            <v>接合材等</v>
          </cell>
          <cell r="G336">
            <v>0.03</v>
          </cell>
          <cell r="H336">
            <v>0.03</v>
          </cell>
          <cell r="I336">
            <v>0.03</v>
          </cell>
          <cell r="J336">
            <v>0.03</v>
          </cell>
          <cell r="K336">
            <v>0.03</v>
          </cell>
          <cell r="L336">
            <v>0.03</v>
          </cell>
          <cell r="M336">
            <v>0.03</v>
          </cell>
          <cell r="N336">
            <v>0.03</v>
          </cell>
          <cell r="O336">
            <v>0.03</v>
          </cell>
          <cell r="P336">
            <v>0.03</v>
          </cell>
          <cell r="Q336">
            <v>0.03</v>
          </cell>
          <cell r="R336">
            <v>0.03</v>
          </cell>
          <cell r="S336">
            <v>0.03</v>
          </cell>
          <cell r="T336">
            <v>0.03</v>
          </cell>
        </row>
        <row r="337">
          <cell r="B337">
            <v>13</v>
          </cell>
          <cell r="C337" t="str">
            <v>SGP-HVA</v>
          </cell>
          <cell r="D337" t="str">
            <v>（給湯・冷温水）ねじ接合（管端防食継手）</v>
          </cell>
          <cell r="E337" t="str">
            <v>屋外配管</v>
          </cell>
          <cell r="F337" t="str">
            <v>接合材等</v>
          </cell>
          <cell r="G337">
            <v>0.05</v>
          </cell>
          <cell r="H337">
            <v>0.05</v>
          </cell>
          <cell r="I337">
            <v>0.05</v>
          </cell>
          <cell r="J337">
            <v>0.05</v>
          </cell>
          <cell r="K337">
            <v>0.05</v>
          </cell>
          <cell r="L337">
            <v>0.05</v>
          </cell>
          <cell r="M337">
            <v>0.05</v>
          </cell>
          <cell r="N337">
            <v>0.05</v>
          </cell>
          <cell r="O337">
            <v>0.05</v>
          </cell>
          <cell r="P337">
            <v>0.05</v>
          </cell>
          <cell r="Q337">
            <v>0.05</v>
          </cell>
          <cell r="R337">
            <v>0.05</v>
          </cell>
          <cell r="S337">
            <v>0.05</v>
          </cell>
          <cell r="T337">
            <v>0.05</v>
          </cell>
        </row>
        <row r="338">
          <cell r="B338">
            <v>14</v>
          </cell>
          <cell r="C338" t="str">
            <v>SGP-VA</v>
          </cell>
          <cell r="D338" t="str">
            <v>（冷却水）ハウジング型継手</v>
          </cell>
          <cell r="E338" t="str">
            <v>屋外配管</v>
          </cell>
          <cell r="F338" t="str">
            <v>接合材等</v>
          </cell>
        </row>
        <row r="339">
          <cell r="B339">
            <v>19</v>
          </cell>
          <cell r="C339" t="str">
            <v>STPG</v>
          </cell>
          <cell r="D339" t="str">
            <v>（冷温水）ねじ接合</v>
          </cell>
          <cell r="E339" t="str">
            <v>屋外配管</v>
          </cell>
          <cell r="F339" t="str">
            <v>接合材等</v>
          </cell>
          <cell r="G339">
            <v>0.05</v>
          </cell>
          <cell r="H339">
            <v>0.05</v>
          </cell>
          <cell r="I339">
            <v>0.05</v>
          </cell>
          <cell r="J339">
            <v>0.05</v>
          </cell>
          <cell r="K339">
            <v>0.05</v>
          </cell>
          <cell r="L339">
            <v>0.05</v>
          </cell>
          <cell r="M339">
            <v>0.05</v>
          </cell>
          <cell r="N339">
            <v>0.05</v>
          </cell>
          <cell r="O339">
            <v>0.05</v>
          </cell>
          <cell r="P339">
            <v>0.05</v>
          </cell>
          <cell r="Q339">
            <v>0.05</v>
          </cell>
          <cell r="R339">
            <v>0.05</v>
          </cell>
          <cell r="S339">
            <v>0.05</v>
          </cell>
          <cell r="T339">
            <v>0.05</v>
          </cell>
        </row>
        <row r="340">
          <cell r="B340">
            <v>20</v>
          </cell>
          <cell r="C340" t="str">
            <v>STPG</v>
          </cell>
          <cell r="D340" t="str">
            <v>（消火）ねじ接合</v>
          </cell>
          <cell r="E340" t="str">
            <v>屋外配管</v>
          </cell>
          <cell r="F340" t="str">
            <v>接合材等</v>
          </cell>
          <cell r="G340">
            <v>0.05</v>
          </cell>
          <cell r="H340">
            <v>0.05</v>
          </cell>
          <cell r="I340">
            <v>0.05</v>
          </cell>
          <cell r="J340">
            <v>0.05</v>
          </cell>
          <cell r="K340">
            <v>0.05</v>
          </cell>
          <cell r="L340">
            <v>0.05</v>
          </cell>
          <cell r="M340">
            <v>0.05</v>
          </cell>
          <cell r="N340">
            <v>0.05</v>
          </cell>
          <cell r="O340">
            <v>0.05</v>
          </cell>
          <cell r="P340">
            <v>0.05</v>
          </cell>
          <cell r="Q340">
            <v>0.05</v>
          </cell>
          <cell r="R340">
            <v>0.05</v>
          </cell>
          <cell r="S340">
            <v>0.05</v>
          </cell>
          <cell r="T340">
            <v>0.05</v>
          </cell>
        </row>
        <row r="341">
          <cell r="B341">
            <v>21</v>
          </cell>
          <cell r="C341" t="str">
            <v>STPG</v>
          </cell>
          <cell r="D341" t="str">
            <v>（冷却水）ねじ接合</v>
          </cell>
          <cell r="E341" t="str">
            <v>屋外配管</v>
          </cell>
          <cell r="F341" t="str">
            <v>接合材等</v>
          </cell>
          <cell r="G341">
            <v>0.05</v>
          </cell>
          <cell r="H341">
            <v>0.05</v>
          </cell>
          <cell r="I341">
            <v>0.05</v>
          </cell>
          <cell r="J341">
            <v>0.05</v>
          </cell>
          <cell r="K341">
            <v>0.05</v>
          </cell>
          <cell r="L341">
            <v>0.05</v>
          </cell>
          <cell r="M341">
            <v>0.05</v>
          </cell>
          <cell r="N341">
            <v>0.05</v>
          </cell>
          <cell r="O341">
            <v>0.05</v>
          </cell>
          <cell r="P341">
            <v>0.05</v>
          </cell>
          <cell r="Q341">
            <v>0.05</v>
          </cell>
          <cell r="R341">
            <v>0.05</v>
          </cell>
          <cell r="S341">
            <v>0.05</v>
          </cell>
          <cell r="T341">
            <v>0.05</v>
          </cell>
        </row>
        <row r="342">
          <cell r="B342">
            <v>22</v>
          </cell>
          <cell r="C342" t="str">
            <v>STPG(黒)</v>
          </cell>
          <cell r="D342" t="str">
            <v>（低圧蒸気用）ねじ接合</v>
          </cell>
          <cell r="E342" t="str">
            <v>屋外配管</v>
          </cell>
          <cell r="F342" t="str">
            <v>接合材等</v>
          </cell>
          <cell r="G342">
            <v>0.05</v>
          </cell>
          <cell r="H342">
            <v>0.05</v>
          </cell>
          <cell r="I342">
            <v>0.05</v>
          </cell>
          <cell r="J342">
            <v>0.05</v>
          </cell>
          <cell r="K342">
            <v>0.05</v>
          </cell>
          <cell r="L342">
            <v>0.05</v>
          </cell>
          <cell r="M342">
            <v>0.05</v>
          </cell>
          <cell r="N342">
            <v>0.05</v>
          </cell>
          <cell r="O342">
            <v>0.05</v>
          </cell>
          <cell r="P342">
            <v>0.05</v>
          </cell>
          <cell r="Q342">
            <v>0.05</v>
          </cell>
          <cell r="R342">
            <v>0.05</v>
          </cell>
          <cell r="S342">
            <v>0.05</v>
          </cell>
          <cell r="T342">
            <v>0.05</v>
          </cell>
        </row>
        <row r="343">
          <cell r="B343">
            <v>23</v>
          </cell>
          <cell r="C343" t="str">
            <v>STPG</v>
          </cell>
          <cell r="D343" t="str">
            <v>（消火・冷却水・冷温水）溶接接合</v>
          </cell>
          <cell r="E343" t="str">
            <v>屋外配管</v>
          </cell>
          <cell r="F343" t="str">
            <v>接合材等</v>
          </cell>
          <cell r="G343">
            <v>0.08</v>
          </cell>
          <cell r="H343">
            <v>0.08</v>
          </cell>
          <cell r="I343">
            <v>0.08</v>
          </cell>
          <cell r="J343">
            <v>0.08</v>
          </cell>
          <cell r="K343">
            <v>0.08</v>
          </cell>
          <cell r="L343">
            <v>0.08</v>
          </cell>
          <cell r="M343">
            <v>0.08</v>
          </cell>
          <cell r="N343">
            <v>0.08</v>
          </cell>
          <cell r="O343">
            <v>0.08</v>
          </cell>
          <cell r="P343">
            <v>0.08</v>
          </cell>
          <cell r="Q343">
            <v>0.08</v>
          </cell>
          <cell r="R343">
            <v>0.08</v>
          </cell>
          <cell r="S343">
            <v>0.08</v>
          </cell>
          <cell r="T343">
            <v>0.08</v>
          </cell>
        </row>
        <row r="344">
          <cell r="B344">
            <v>24</v>
          </cell>
          <cell r="C344" t="str">
            <v>STPG(黒)</v>
          </cell>
          <cell r="D344" t="str">
            <v>（蒸気給気管、蒸気還気用）溶接接合</v>
          </cell>
          <cell r="E344" t="str">
            <v>屋外配管</v>
          </cell>
          <cell r="F344" t="str">
            <v>接合材等</v>
          </cell>
          <cell r="G344">
            <v>0.08</v>
          </cell>
          <cell r="H344">
            <v>0.08</v>
          </cell>
          <cell r="I344">
            <v>0.08</v>
          </cell>
          <cell r="J344">
            <v>0.08</v>
          </cell>
          <cell r="K344">
            <v>0.08</v>
          </cell>
          <cell r="L344">
            <v>0.08</v>
          </cell>
          <cell r="M344">
            <v>0.08</v>
          </cell>
          <cell r="N344">
            <v>0.08</v>
          </cell>
          <cell r="O344">
            <v>0.08</v>
          </cell>
          <cell r="P344">
            <v>0.08</v>
          </cell>
          <cell r="Q344">
            <v>0.08</v>
          </cell>
          <cell r="R344">
            <v>0.08</v>
          </cell>
          <cell r="S344">
            <v>0.08</v>
          </cell>
          <cell r="T344">
            <v>0.08</v>
          </cell>
        </row>
        <row r="345">
          <cell r="B345">
            <v>25</v>
          </cell>
          <cell r="C345" t="str">
            <v>SGP(白)</v>
          </cell>
          <cell r="D345" t="str">
            <v>（排水）ねじ接合</v>
          </cell>
          <cell r="E345" t="str">
            <v>屋外配管</v>
          </cell>
          <cell r="F345" t="str">
            <v>接合材等</v>
          </cell>
          <cell r="G345">
            <v>0.05</v>
          </cell>
          <cell r="H345">
            <v>0.05</v>
          </cell>
          <cell r="I345">
            <v>0.05</v>
          </cell>
          <cell r="J345">
            <v>0.05</v>
          </cell>
          <cell r="K345">
            <v>0.05</v>
          </cell>
          <cell r="L345">
            <v>0.05</v>
          </cell>
          <cell r="M345">
            <v>0.05</v>
          </cell>
          <cell r="N345">
            <v>0.05</v>
          </cell>
          <cell r="O345">
            <v>0.05</v>
          </cell>
          <cell r="P345">
            <v>0.05</v>
          </cell>
          <cell r="Q345">
            <v>0.05</v>
          </cell>
          <cell r="R345">
            <v>0.05</v>
          </cell>
          <cell r="S345">
            <v>0.05</v>
          </cell>
          <cell r="T345">
            <v>0.05</v>
          </cell>
        </row>
        <row r="346">
          <cell r="B346">
            <v>26</v>
          </cell>
          <cell r="C346" t="str">
            <v>SGP(白)</v>
          </cell>
          <cell r="D346" t="str">
            <v>（冷温水）ねじ接合</v>
          </cell>
          <cell r="E346" t="str">
            <v>屋外配管</v>
          </cell>
          <cell r="F346" t="str">
            <v>接合材等</v>
          </cell>
          <cell r="G346">
            <v>0.05</v>
          </cell>
          <cell r="H346">
            <v>0.05</v>
          </cell>
          <cell r="I346">
            <v>0.05</v>
          </cell>
          <cell r="J346">
            <v>0.05</v>
          </cell>
          <cell r="K346">
            <v>0.05</v>
          </cell>
          <cell r="L346">
            <v>0.05</v>
          </cell>
          <cell r="M346">
            <v>0.05</v>
          </cell>
          <cell r="N346">
            <v>0.05</v>
          </cell>
          <cell r="O346">
            <v>0.05</v>
          </cell>
          <cell r="P346">
            <v>0.05</v>
          </cell>
          <cell r="Q346">
            <v>0.05</v>
          </cell>
          <cell r="R346">
            <v>0.05</v>
          </cell>
          <cell r="S346">
            <v>0.05</v>
          </cell>
          <cell r="T346">
            <v>0.05</v>
          </cell>
        </row>
        <row r="347">
          <cell r="B347">
            <v>27</v>
          </cell>
          <cell r="C347" t="str">
            <v>SGP(白)</v>
          </cell>
          <cell r="D347" t="str">
            <v>（通気・消火・給湯・プロパン）ねじ接合</v>
          </cell>
          <cell r="E347" t="str">
            <v>屋外配管</v>
          </cell>
          <cell r="F347" t="str">
            <v>接合材等</v>
          </cell>
          <cell r="G347">
            <v>0.05</v>
          </cell>
          <cell r="H347">
            <v>0.05</v>
          </cell>
          <cell r="I347">
            <v>0.05</v>
          </cell>
          <cell r="J347">
            <v>0.05</v>
          </cell>
          <cell r="K347">
            <v>0.05</v>
          </cell>
          <cell r="L347">
            <v>0.05</v>
          </cell>
          <cell r="M347">
            <v>0.05</v>
          </cell>
          <cell r="N347">
            <v>0.05</v>
          </cell>
          <cell r="O347">
            <v>0.05</v>
          </cell>
          <cell r="P347">
            <v>0.05</v>
          </cell>
          <cell r="Q347">
            <v>0.05</v>
          </cell>
          <cell r="R347">
            <v>0.05</v>
          </cell>
          <cell r="S347">
            <v>0.05</v>
          </cell>
          <cell r="T347">
            <v>0.05</v>
          </cell>
        </row>
        <row r="348">
          <cell r="B348">
            <v>28</v>
          </cell>
          <cell r="C348" t="str">
            <v>SGP(白)</v>
          </cell>
          <cell r="D348" t="str">
            <v>（冷却水）ねじ接合</v>
          </cell>
          <cell r="E348" t="str">
            <v>屋外配管</v>
          </cell>
          <cell r="F348" t="str">
            <v>接合材等</v>
          </cell>
          <cell r="G348">
            <v>0.05</v>
          </cell>
          <cell r="H348">
            <v>0.05</v>
          </cell>
          <cell r="I348">
            <v>0.05</v>
          </cell>
          <cell r="J348">
            <v>0.05</v>
          </cell>
          <cell r="K348">
            <v>0.05</v>
          </cell>
          <cell r="L348">
            <v>0.05</v>
          </cell>
          <cell r="M348">
            <v>0.05</v>
          </cell>
          <cell r="N348">
            <v>0.05</v>
          </cell>
          <cell r="O348">
            <v>0.05</v>
          </cell>
          <cell r="P348">
            <v>0.05</v>
          </cell>
          <cell r="Q348">
            <v>0.05</v>
          </cell>
          <cell r="R348">
            <v>0.05</v>
          </cell>
          <cell r="S348">
            <v>0.05</v>
          </cell>
          <cell r="T348">
            <v>0.05</v>
          </cell>
        </row>
        <row r="349">
          <cell r="B349">
            <v>29</v>
          </cell>
          <cell r="C349" t="str">
            <v>SGP(白)</v>
          </cell>
          <cell r="D349" t="str">
            <v>（通気・消火・給湯・プロパン・冷却水・冷温水）溶接接合</v>
          </cell>
          <cell r="E349" t="str">
            <v>屋外配管</v>
          </cell>
          <cell r="F349" t="str">
            <v>接合材等</v>
          </cell>
          <cell r="G349">
            <v>0.08</v>
          </cell>
          <cell r="H349">
            <v>0.08</v>
          </cell>
          <cell r="I349">
            <v>0.08</v>
          </cell>
          <cell r="J349">
            <v>0.08</v>
          </cell>
          <cell r="K349">
            <v>0.08</v>
          </cell>
          <cell r="L349">
            <v>0.08</v>
          </cell>
          <cell r="M349">
            <v>0.08</v>
          </cell>
          <cell r="N349">
            <v>0.08</v>
          </cell>
          <cell r="O349">
            <v>0.08</v>
          </cell>
          <cell r="P349">
            <v>0.08</v>
          </cell>
          <cell r="Q349">
            <v>0.08</v>
          </cell>
          <cell r="R349">
            <v>0.08</v>
          </cell>
          <cell r="S349">
            <v>0.08</v>
          </cell>
          <cell r="T349">
            <v>0.08</v>
          </cell>
        </row>
        <row r="350">
          <cell r="B350">
            <v>30</v>
          </cell>
          <cell r="C350" t="str">
            <v>SGP(白)</v>
          </cell>
          <cell r="D350" t="str">
            <v>（冷却水）ハウジング型管継手</v>
          </cell>
          <cell r="E350" t="str">
            <v>屋外配管</v>
          </cell>
          <cell r="F350" t="str">
            <v>接合材等</v>
          </cell>
        </row>
        <row r="351">
          <cell r="B351">
            <v>31</v>
          </cell>
          <cell r="C351" t="str">
            <v>SGP(白)</v>
          </cell>
          <cell r="D351" t="str">
            <v>（冷温水・消火）ハウジング型管継手</v>
          </cell>
          <cell r="E351" t="str">
            <v>屋外配管</v>
          </cell>
          <cell r="F351" t="str">
            <v>接合材等</v>
          </cell>
        </row>
        <row r="352">
          <cell r="B352">
            <v>32</v>
          </cell>
          <cell r="C352" t="str">
            <v>SGP(黒)</v>
          </cell>
          <cell r="D352" t="str">
            <v>（蒸気・油）ねじ接合</v>
          </cell>
          <cell r="E352" t="str">
            <v>屋外配管</v>
          </cell>
          <cell r="F352" t="str">
            <v>接合材等</v>
          </cell>
          <cell r="G352">
            <v>0.05</v>
          </cell>
          <cell r="H352">
            <v>0.05</v>
          </cell>
          <cell r="I352">
            <v>0.05</v>
          </cell>
          <cell r="J352">
            <v>0.05</v>
          </cell>
          <cell r="K352">
            <v>0.05</v>
          </cell>
          <cell r="L352">
            <v>0.05</v>
          </cell>
          <cell r="M352">
            <v>0.05</v>
          </cell>
          <cell r="N352">
            <v>0.05</v>
          </cell>
          <cell r="O352">
            <v>0.05</v>
          </cell>
          <cell r="P352">
            <v>0.05</v>
          </cell>
          <cell r="Q352">
            <v>0.05</v>
          </cell>
          <cell r="R352">
            <v>0.05</v>
          </cell>
          <cell r="S352">
            <v>0.05</v>
          </cell>
          <cell r="T352">
            <v>0.05</v>
          </cell>
        </row>
        <row r="353">
          <cell r="B353">
            <v>33</v>
          </cell>
          <cell r="C353" t="str">
            <v>SGP(黒)</v>
          </cell>
          <cell r="D353" t="str">
            <v>（蒸気・油）溶接接合</v>
          </cell>
          <cell r="E353" t="str">
            <v>屋外配管</v>
          </cell>
          <cell r="F353" t="str">
            <v>接合材等</v>
          </cell>
          <cell r="G353">
            <v>0.08</v>
          </cell>
          <cell r="H353">
            <v>0.08</v>
          </cell>
          <cell r="I353">
            <v>0.08</v>
          </cell>
          <cell r="J353">
            <v>0.08</v>
          </cell>
          <cell r="K353">
            <v>0.08</v>
          </cell>
          <cell r="L353">
            <v>0.08</v>
          </cell>
          <cell r="M353">
            <v>0.08</v>
          </cell>
          <cell r="N353">
            <v>0.08</v>
          </cell>
          <cell r="O353">
            <v>0.08</v>
          </cell>
          <cell r="P353">
            <v>0.08</v>
          </cell>
          <cell r="Q353">
            <v>0.08</v>
          </cell>
          <cell r="R353">
            <v>0.08</v>
          </cell>
          <cell r="S353">
            <v>0.08</v>
          </cell>
          <cell r="T353">
            <v>0.08</v>
          </cell>
        </row>
        <row r="354">
          <cell r="B354">
            <v>35</v>
          </cell>
          <cell r="C354" t="str">
            <v>SGP-TA(WSP032)</v>
          </cell>
          <cell r="D354" t="str">
            <v>ねじ接合</v>
          </cell>
          <cell r="E354" t="str">
            <v>屋外配管</v>
          </cell>
          <cell r="F354" t="str">
            <v>接合材等</v>
          </cell>
          <cell r="G354">
            <v>0.05</v>
          </cell>
          <cell r="H354">
            <v>0.05</v>
          </cell>
          <cell r="I354">
            <v>0.05</v>
          </cell>
          <cell r="J354">
            <v>0.05</v>
          </cell>
          <cell r="K354">
            <v>0.05</v>
          </cell>
          <cell r="L354">
            <v>0.05</v>
          </cell>
          <cell r="M354">
            <v>0.05</v>
          </cell>
          <cell r="N354">
            <v>0.05</v>
          </cell>
          <cell r="O354">
            <v>0.05</v>
          </cell>
          <cell r="P354">
            <v>0.05</v>
          </cell>
          <cell r="Q354">
            <v>0.05</v>
          </cell>
          <cell r="R354">
            <v>0.05</v>
          </cell>
          <cell r="S354">
            <v>0.05</v>
          </cell>
          <cell r="T354">
            <v>0.05</v>
          </cell>
        </row>
        <row r="355">
          <cell r="B355">
            <v>38</v>
          </cell>
          <cell r="C355" t="str">
            <v>ARFA管</v>
          </cell>
          <cell r="D355" t="str">
            <v>ねじ接合</v>
          </cell>
          <cell r="E355" t="str">
            <v>屋外配管</v>
          </cell>
          <cell r="F355" t="str">
            <v>接合材等</v>
          </cell>
          <cell r="G355">
            <v>0.05</v>
          </cell>
          <cell r="H355">
            <v>0.05</v>
          </cell>
          <cell r="I355">
            <v>0.05</v>
          </cell>
          <cell r="J355">
            <v>0.05</v>
          </cell>
          <cell r="K355">
            <v>0.05</v>
          </cell>
          <cell r="L355">
            <v>0.05</v>
          </cell>
          <cell r="M355">
            <v>0.05</v>
          </cell>
          <cell r="N355">
            <v>0.05</v>
          </cell>
          <cell r="O355">
            <v>0.05</v>
          </cell>
          <cell r="P355">
            <v>0.05</v>
          </cell>
          <cell r="Q355">
            <v>0.05</v>
          </cell>
          <cell r="R355">
            <v>0.05</v>
          </cell>
          <cell r="S355">
            <v>0.05</v>
          </cell>
          <cell r="T355">
            <v>0.05</v>
          </cell>
        </row>
        <row r="356">
          <cell r="B356">
            <v>40</v>
          </cell>
          <cell r="C356" t="str">
            <v>CUP</v>
          </cell>
          <cell r="D356" t="str">
            <v>（給湯・給水）</v>
          </cell>
          <cell r="E356" t="str">
            <v>屋外配管</v>
          </cell>
          <cell r="F356" t="str">
            <v>接合材等</v>
          </cell>
          <cell r="G356">
            <v>0.1</v>
          </cell>
          <cell r="H356">
            <v>0.1</v>
          </cell>
          <cell r="I356">
            <v>0.1</v>
          </cell>
          <cell r="J356">
            <v>0.1</v>
          </cell>
          <cell r="K356">
            <v>0.1</v>
          </cell>
          <cell r="L356">
            <v>0.1</v>
          </cell>
          <cell r="M356">
            <v>0.1</v>
          </cell>
          <cell r="N356">
            <v>0.1</v>
          </cell>
          <cell r="O356">
            <v>0.1</v>
          </cell>
          <cell r="P356">
            <v>0.1</v>
          </cell>
          <cell r="Q356">
            <v>0.1</v>
          </cell>
          <cell r="R356">
            <v>0.1</v>
          </cell>
          <cell r="S356">
            <v>0.1</v>
          </cell>
          <cell r="T356">
            <v>0.1</v>
          </cell>
        </row>
        <row r="359">
          <cell r="B359">
            <v>1</v>
          </cell>
          <cell r="C359" t="str">
            <v>SGP-PA</v>
          </cell>
          <cell r="D359" t="str">
            <v>（給水・冷却水）ねじ接合（管端防食継手）</v>
          </cell>
          <cell r="E359" t="str">
            <v>地中配管</v>
          </cell>
          <cell r="F359" t="str">
            <v>接合材等</v>
          </cell>
          <cell r="G359">
            <v>0.05</v>
          </cell>
          <cell r="H359">
            <v>0.05</v>
          </cell>
          <cell r="I359">
            <v>0.05</v>
          </cell>
          <cell r="J359">
            <v>0.05</v>
          </cell>
          <cell r="K359">
            <v>0.05</v>
          </cell>
          <cell r="L359">
            <v>0.05</v>
          </cell>
          <cell r="M359">
            <v>0.05</v>
          </cell>
          <cell r="N359">
            <v>0.05</v>
          </cell>
          <cell r="O359">
            <v>0.05</v>
          </cell>
          <cell r="P359">
            <v>0.05</v>
          </cell>
          <cell r="Q359">
            <v>0.05</v>
          </cell>
          <cell r="R359">
            <v>0.05</v>
          </cell>
          <cell r="S359">
            <v>0.05</v>
          </cell>
          <cell r="T359">
            <v>0.05</v>
          </cell>
        </row>
        <row r="360">
          <cell r="B360">
            <v>2</v>
          </cell>
          <cell r="C360" t="str">
            <v>SGP-PB</v>
          </cell>
          <cell r="D360" t="str">
            <v>（給水・冷却水）ねじ接合（管端防食継手）</v>
          </cell>
          <cell r="E360" t="str">
            <v>地中配管</v>
          </cell>
          <cell r="F360" t="str">
            <v>接合材等</v>
          </cell>
          <cell r="G360">
            <v>0.05</v>
          </cell>
          <cell r="H360">
            <v>0.05</v>
          </cell>
          <cell r="I360">
            <v>0.05</v>
          </cell>
          <cell r="J360">
            <v>0.05</v>
          </cell>
          <cell r="K360">
            <v>0.05</v>
          </cell>
          <cell r="L360">
            <v>0.05</v>
          </cell>
          <cell r="M360">
            <v>0.05</v>
          </cell>
          <cell r="N360">
            <v>0.05</v>
          </cell>
          <cell r="O360">
            <v>0.05</v>
          </cell>
          <cell r="P360">
            <v>0.05</v>
          </cell>
          <cell r="Q360">
            <v>0.05</v>
          </cell>
          <cell r="R360">
            <v>0.05</v>
          </cell>
          <cell r="S360">
            <v>0.05</v>
          </cell>
          <cell r="T360">
            <v>0.05</v>
          </cell>
        </row>
        <row r="361">
          <cell r="B361">
            <v>3</v>
          </cell>
          <cell r="C361" t="str">
            <v>SGP-PD</v>
          </cell>
          <cell r="D361" t="str">
            <v>（給水・冷却水）ねじ接合（管端防食継手）</v>
          </cell>
          <cell r="E361" t="str">
            <v>地中配管</v>
          </cell>
          <cell r="F361" t="str">
            <v>接合材等</v>
          </cell>
          <cell r="G361">
            <v>0.18</v>
          </cell>
          <cell r="H361">
            <v>0.18</v>
          </cell>
          <cell r="I361">
            <v>0.18</v>
          </cell>
          <cell r="J361">
            <v>0.18</v>
          </cell>
          <cell r="K361">
            <v>0.18</v>
          </cell>
          <cell r="L361">
            <v>0.18</v>
          </cell>
          <cell r="M361">
            <v>0.18</v>
          </cell>
          <cell r="N361">
            <v>0.18</v>
          </cell>
          <cell r="O361">
            <v>0.18</v>
          </cell>
          <cell r="P361">
            <v>0.18</v>
          </cell>
          <cell r="Q361">
            <v>0.18</v>
          </cell>
          <cell r="R361">
            <v>0.18</v>
          </cell>
          <cell r="S361">
            <v>0.18</v>
          </cell>
          <cell r="T361">
            <v>0.18</v>
          </cell>
        </row>
        <row r="362">
          <cell r="B362">
            <v>4</v>
          </cell>
          <cell r="C362" t="str">
            <v>SGP-FPA</v>
          </cell>
          <cell r="D362" t="str">
            <v>（給水・冷却水）フランジ接合</v>
          </cell>
          <cell r="E362" t="str">
            <v>地中配管</v>
          </cell>
          <cell r="F362" t="str">
            <v>接合材等</v>
          </cell>
          <cell r="G362">
            <v>0.03</v>
          </cell>
          <cell r="H362">
            <v>0.03</v>
          </cell>
          <cell r="I362">
            <v>0.03</v>
          </cell>
          <cell r="J362">
            <v>0.03</v>
          </cell>
          <cell r="K362">
            <v>0.03</v>
          </cell>
          <cell r="L362">
            <v>0.03</v>
          </cell>
          <cell r="M362">
            <v>0.03</v>
          </cell>
          <cell r="N362">
            <v>0.03</v>
          </cell>
          <cell r="O362">
            <v>0.03</v>
          </cell>
          <cell r="P362">
            <v>0.03</v>
          </cell>
          <cell r="Q362">
            <v>0.03</v>
          </cell>
          <cell r="R362">
            <v>0.03</v>
          </cell>
          <cell r="S362">
            <v>0.03</v>
          </cell>
          <cell r="T362">
            <v>0.03</v>
          </cell>
        </row>
        <row r="363">
          <cell r="B363">
            <v>5</v>
          </cell>
          <cell r="C363" t="str">
            <v>SGP-FPB</v>
          </cell>
          <cell r="D363" t="str">
            <v>（給水・冷却水）フランジ接合</v>
          </cell>
          <cell r="E363" t="str">
            <v>地中配管</v>
          </cell>
          <cell r="F363" t="str">
            <v>接合材等</v>
          </cell>
          <cell r="G363">
            <v>0.03</v>
          </cell>
          <cell r="H363">
            <v>0.03</v>
          </cell>
          <cell r="I363">
            <v>0.03</v>
          </cell>
          <cell r="J363">
            <v>0.03</v>
          </cell>
          <cell r="K363">
            <v>0.03</v>
          </cell>
          <cell r="L363">
            <v>0.03</v>
          </cell>
          <cell r="M363">
            <v>0.03</v>
          </cell>
          <cell r="N363">
            <v>0.03</v>
          </cell>
          <cell r="O363">
            <v>0.03</v>
          </cell>
          <cell r="P363">
            <v>0.03</v>
          </cell>
          <cell r="Q363">
            <v>0.03</v>
          </cell>
          <cell r="R363">
            <v>0.03</v>
          </cell>
          <cell r="S363">
            <v>0.03</v>
          </cell>
          <cell r="T363">
            <v>0.03</v>
          </cell>
        </row>
        <row r="364">
          <cell r="B364">
            <v>6</v>
          </cell>
          <cell r="C364" t="str">
            <v>SGP-FPD</v>
          </cell>
          <cell r="D364" t="str">
            <v>（給水・冷却水）フランジ接合</v>
          </cell>
          <cell r="E364" t="str">
            <v>地中配管</v>
          </cell>
          <cell r="F364" t="str">
            <v>接合材等</v>
          </cell>
          <cell r="G364">
            <v>0.03</v>
          </cell>
          <cell r="H364">
            <v>0.03</v>
          </cell>
          <cell r="I364">
            <v>0.03</v>
          </cell>
          <cell r="J364">
            <v>0.03</v>
          </cell>
          <cell r="K364">
            <v>0.03</v>
          </cell>
          <cell r="L364">
            <v>0.03</v>
          </cell>
          <cell r="M364">
            <v>0.03</v>
          </cell>
          <cell r="N364">
            <v>0.03</v>
          </cell>
          <cell r="O364">
            <v>0.03</v>
          </cell>
          <cell r="P364">
            <v>0.03</v>
          </cell>
          <cell r="Q364">
            <v>0.03</v>
          </cell>
          <cell r="R364">
            <v>0.03</v>
          </cell>
          <cell r="S364">
            <v>0.03</v>
          </cell>
          <cell r="T364">
            <v>0.03</v>
          </cell>
        </row>
        <row r="365">
          <cell r="B365">
            <v>7</v>
          </cell>
          <cell r="C365" t="str">
            <v>SGP-VA</v>
          </cell>
          <cell r="D365" t="str">
            <v>（給水・冷却水）ねじ接合（管端防食継手）</v>
          </cell>
          <cell r="E365" t="str">
            <v>地中配管</v>
          </cell>
          <cell r="F365" t="str">
            <v>接合材等</v>
          </cell>
          <cell r="G365">
            <v>0.05</v>
          </cell>
          <cell r="H365">
            <v>0.05</v>
          </cell>
          <cell r="I365">
            <v>0.05</v>
          </cell>
          <cell r="J365">
            <v>0.05</v>
          </cell>
          <cell r="K365">
            <v>0.05</v>
          </cell>
          <cell r="L365">
            <v>0.05</v>
          </cell>
          <cell r="M365">
            <v>0.05</v>
          </cell>
          <cell r="N365">
            <v>0.05</v>
          </cell>
          <cell r="O365">
            <v>0.05</v>
          </cell>
          <cell r="P365">
            <v>0.05</v>
          </cell>
          <cell r="Q365">
            <v>0.05</v>
          </cell>
          <cell r="R365">
            <v>0.05</v>
          </cell>
          <cell r="S365">
            <v>0.05</v>
          </cell>
          <cell r="T365">
            <v>0.05</v>
          </cell>
        </row>
        <row r="366">
          <cell r="B366">
            <v>8</v>
          </cell>
          <cell r="C366" t="str">
            <v>SGP-VB</v>
          </cell>
          <cell r="D366" t="str">
            <v>（給水・冷却水）ねじ接合（管端防食継手）</v>
          </cell>
          <cell r="E366" t="str">
            <v>地中配管</v>
          </cell>
          <cell r="F366" t="str">
            <v>接合材等</v>
          </cell>
          <cell r="G366">
            <v>0.05</v>
          </cell>
          <cell r="H366">
            <v>0.05</v>
          </cell>
          <cell r="I366">
            <v>0.05</v>
          </cell>
          <cell r="J366">
            <v>0.05</v>
          </cell>
          <cell r="K366">
            <v>0.05</v>
          </cell>
          <cell r="L366">
            <v>0.05</v>
          </cell>
          <cell r="M366">
            <v>0.05</v>
          </cell>
          <cell r="N366">
            <v>0.05</v>
          </cell>
          <cell r="O366">
            <v>0.05</v>
          </cell>
          <cell r="P366">
            <v>0.05</v>
          </cell>
          <cell r="Q366">
            <v>0.05</v>
          </cell>
          <cell r="R366">
            <v>0.05</v>
          </cell>
          <cell r="S366">
            <v>0.05</v>
          </cell>
          <cell r="T366">
            <v>0.05</v>
          </cell>
        </row>
        <row r="367">
          <cell r="B367">
            <v>9</v>
          </cell>
          <cell r="C367" t="str">
            <v>SGP-VD</v>
          </cell>
          <cell r="D367" t="str">
            <v>（給水・冷却水）ねじ接合（管端防食継手）</v>
          </cell>
          <cell r="E367" t="str">
            <v>地中配管</v>
          </cell>
          <cell r="F367" t="str">
            <v>接合材等</v>
          </cell>
          <cell r="G367">
            <v>0.2</v>
          </cell>
          <cell r="H367">
            <v>0.2</v>
          </cell>
          <cell r="I367">
            <v>0.2</v>
          </cell>
          <cell r="J367">
            <v>0.2</v>
          </cell>
          <cell r="K367">
            <v>0.2</v>
          </cell>
          <cell r="L367">
            <v>0.2</v>
          </cell>
          <cell r="M367">
            <v>0.2</v>
          </cell>
          <cell r="N367">
            <v>0.2</v>
          </cell>
          <cell r="O367">
            <v>0.2</v>
          </cell>
          <cell r="P367">
            <v>0.2</v>
          </cell>
          <cell r="Q367">
            <v>0.2</v>
          </cell>
          <cell r="R367">
            <v>0.2</v>
          </cell>
          <cell r="S367">
            <v>0.2</v>
          </cell>
          <cell r="T367">
            <v>0.2</v>
          </cell>
        </row>
        <row r="368">
          <cell r="B368">
            <v>10</v>
          </cell>
          <cell r="C368" t="str">
            <v>SGP-FVA</v>
          </cell>
          <cell r="D368" t="str">
            <v>（給水・冷却水）フランジ接合</v>
          </cell>
          <cell r="E368" t="str">
            <v>地中配管</v>
          </cell>
          <cell r="F368" t="str">
            <v>接合材等</v>
          </cell>
          <cell r="G368">
            <v>0.03</v>
          </cell>
          <cell r="H368">
            <v>0.03</v>
          </cell>
          <cell r="I368">
            <v>0.03</v>
          </cell>
          <cell r="J368">
            <v>0.03</v>
          </cell>
          <cell r="K368">
            <v>0.03</v>
          </cell>
          <cell r="L368">
            <v>0.03</v>
          </cell>
          <cell r="M368">
            <v>0.03</v>
          </cell>
          <cell r="N368">
            <v>0.03</v>
          </cell>
          <cell r="O368">
            <v>0.03</v>
          </cell>
          <cell r="P368">
            <v>0.03</v>
          </cell>
          <cell r="Q368">
            <v>0.03</v>
          </cell>
          <cell r="R368">
            <v>0.03</v>
          </cell>
          <cell r="S368">
            <v>0.03</v>
          </cell>
          <cell r="T368">
            <v>0.03</v>
          </cell>
        </row>
        <row r="369">
          <cell r="B369">
            <v>11</v>
          </cell>
          <cell r="C369" t="str">
            <v>SGP-FVB</v>
          </cell>
          <cell r="D369" t="str">
            <v>（給水・冷却水）フランジ接合</v>
          </cell>
          <cell r="E369" t="str">
            <v>地中配管</v>
          </cell>
          <cell r="F369" t="str">
            <v>接合材等</v>
          </cell>
          <cell r="G369">
            <v>0.03</v>
          </cell>
          <cell r="H369">
            <v>0.03</v>
          </cell>
          <cell r="I369">
            <v>0.03</v>
          </cell>
          <cell r="J369">
            <v>0.03</v>
          </cell>
          <cell r="K369">
            <v>0.03</v>
          </cell>
          <cell r="L369">
            <v>0.03</v>
          </cell>
          <cell r="M369">
            <v>0.03</v>
          </cell>
          <cell r="N369">
            <v>0.03</v>
          </cell>
          <cell r="O369">
            <v>0.03</v>
          </cell>
          <cell r="P369">
            <v>0.03</v>
          </cell>
          <cell r="Q369">
            <v>0.03</v>
          </cell>
          <cell r="R369">
            <v>0.03</v>
          </cell>
          <cell r="S369">
            <v>0.03</v>
          </cell>
          <cell r="T369">
            <v>0.03</v>
          </cell>
        </row>
        <row r="370">
          <cell r="B370">
            <v>12</v>
          </cell>
          <cell r="C370" t="str">
            <v>SGP-FVD</v>
          </cell>
          <cell r="D370" t="str">
            <v>（給水・冷却水）フランジ接合</v>
          </cell>
          <cell r="E370" t="str">
            <v>地中配管</v>
          </cell>
          <cell r="F370" t="str">
            <v>接合材等</v>
          </cell>
          <cell r="G370">
            <v>0.03</v>
          </cell>
          <cell r="H370">
            <v>0.03</v>
          </cell>
          <cell r="I370">
            <v>0.03</v>
          </cell>
          <cell r="J370">
            <v>0.03</v>
          </cell>
          <cell r="K370">
            <v>0.03</v>
          </cell>
          <cell r="L370">
            <v>0.03</v>
          </cell>
          <cell r="M370">
            <v>0.03</v>
          </cell>
          <cell r="N370">
            <v>0.03</v>
          </cell>
          <cell r="O370">
            <v>0.03</v>
          </cell>
          <cell r="P370">
            <v>0.03</v>
          </cell>
          <cell r="Q370">
            <v>0.03</v>
          </cell>
          <cell r="R370">
            <v>0.03</v>
          </cell>
          <cell r="S370">
            <v>0.03</v>
          </cell>
          <cell r="T370">
            <v>0.03</v>
          </cell>
        </row>
        <row r="371">
          <cell r="B371">
            <v>15</v>
          </cell>
          <cell r="C371" t="str">
            <v>SGP-PS</v>
          </cell>
          <cell r="D371" t="str">
            <v>ねじ接合</v>
          </cell>
          <cell r="E371" t="str">
            <v>地中配管</v>
          </cell>
          <cell r="F371" t="str">
            <v>接合材等</v>
          </cell>
          <cell r="G371">
            <v>0.18</v>
          </cell>
          <cell r="H371">
            <v>0.18</v>
          </cell>
          <cell r="I371">
            <v>0.18</v>
          </cell>
          <cell r="J371">
            <v>0.18</v>
          </cell>
          <cell r="K371">
            <v>0.18</v>
          </cell>
          <cell r="L371">
            <v>0.18</v>
          </cell>
          <cell r="M371">
            <v>0.18</v>
          </cell>
          <cell r="N371">
            <v>0.18</v>
          </cell>
          <cell r="O371">
            <v>0.18</v>
          </cell>
          <cell r="P371">
            <v>0.18</v>
          </cell>
          <cell r="Q371">
            <v>0.18</v>
          </cell>
          <cell r="R371">
            <v>0.18</v>
          </cell>
          <cell r="S371">
            <v>0.18</v>
          </cell>
          <cell r="T371">
            <v>0.18</v>
          </cell>
        </row>
        <row r="372">
          <cell r="B372">
            <v>16</v>
          </cell>
          <cell r="C372" t="str">
            <v>STPG 370 PS</v>
          </cell>
          <cell r="D372" t="str">
            <v>ねじ接合</v>
          </cell>
          <cell r="E372" t="str">
            <v>地中配管</v>
          </cell>
          <cell r="F372" t="str">
            <v>接合材等</v>
          </cell>
          <cell r="G372">
            <v>0.18</v>
          </cell>
          <cell r="H372">
            <v>0.18</v>
          </cell>
          <cell r="I372">
            <v>0.18</v>
          </cell>
          <cell r="J372">
            <v>0.18</v>
          </cell>
          <cell r="K372">
            <v>0.18</v>
          </cell>
          <cell r="L372">
            <v>0.18</v>
          </cell>
          <cell r="M372">
            <v>0.18</v>
          </cell>
          <cell r="N372">
            <v>0.18</v>
          </cell>
          <cell r="O372">
            <v>0.18</v>
          </cell>
          <cell r="P372">
            <v>0.18</v>
          </cell>
          <cell r="Q372">
            <v>0.18</v>
          </cell>
          <cell r="R372">
            <v>0.18</v>
          </cell>
          <cell r="S372">
            <v>0.18</v>
          </cell>
          <cell r="T372">
            <v>0.18</v>
          </cell>
        </row>
        <row r="373">
          <cell r="B373">
            <v>17</v>
          </cell>
          <cell r="C373" t="str">
            <v>SGP-VS</v>
          </cell>
          <cell r="D373" t="str">
            <v>ねじ接合</v>
          </cell>
          <cell r="E373" t="str">
            <v>地中配管</v>
          </cell>
          <cell r="F373" t="str">
            <v>接合材等</v>
          </cell>
          <cell r="G373">
            <v>0.18</v>
          </cell>
          <cell r="H373">
            <v>0.18</v>
          </cell>
          <cell r="I373">
            <v>0.18</v>
          </cell>
          <cell r="J373">
            <v>0.18</v>
          </cell>
          <cell r="K373">
            <v>0.18</v>
          </cell>
          <cell r="L373">
            <v>0.18</v>
          </cell>
          <cell r="M373">
            <v>0.18</v>
          </cell>
          <cell r="N373">
            <v>0.18</v>
          </cell>
          <cell r="O373">
            <v>0.18</v>
          </cell>
          <cell r="P373">
            <v>0.18</v>
          </cell>
          <cell r="Q373">
            <v>0.18</v>
          </cell>
          <cell r="R373">
            <v>0.18</v>
          </cell>
          <cell r="S373">
            <v>0.18</v>
          </cell>
          <cell r="T373">
            <v>0.18</v>
          </cell>
        </row>
        <row r="374">
          <cell r="B374">
            <v>18</v>
          </cell>
          <cell r="C374" t="str">
            <v>STPG 370 VS</v>
          </cell>
          <cell r="D374" t="str">
            <v>ねじ接合</v>
          </cell>
          <cell r="E374" t="str">
            <v>地中配管</v>
          </cell>
          <cell r="F374" t="str">
            <v>接合材等</v>
          </cell>
          <cell r="G374">
            <v>0.18</v>
          </cell>
          <cell r="H374">
            <v>0.18</v>
          </cell>
          <cell r="I374">
            <v>0.18</v>
          </cell>
          <cell r="J374">
            <v>0.18</v>
          </cell>
          <cell r="K374">
            <v>0.18</v>
          </cell>
          <cell r="L374">
            <v>0.18</v>
          </cell>
          <cell r="M374">
            <v>0.18</v>
          </cell>
          <cell r="N374">
            <v>0.18</v>
          </cell>
          <cell r="O374">
            <v>0.18</v>
          </cell>
          <cell r="P374">
            <v>0.18</v>
          </cell>
          <cell r="Q374">
            <v>0.18</v>
          </cell>
          <cell r="R374">
            <v>0.18</v>
          </cell>
          <cell r="S374">
            <v>0.18</v>
          </cell>
          <cell r="T374">
            <v>0.18</v>
          </cell>
        </row>
        <row r="375">
          <cell r="B375">
            <v>20</v>
          </cell>
          <cell r="C375" t="str">
            <v>STPG</v>
          </cell>
          <cell r="D375" t="str">
            <v>（消火）ねじ接合</v>
          </cell>
          <cell r="E375" t="str">
            <v>地中配管</v>
          </cell>
          <cell r="F375" t="str">
            <v>接合材等</v>
          </cell>
          <cell r="G375">
            <v>0.05</v>
          </cell>
          <cell r="H375">
            <v>0.05</v>
          </cell>
          <cell r="I375">
            <v>0.05</v>
          </cell>
          <cell r="J375">
            <v>0.05</v>
          </cell>
          <cell r="K375">
            <v>0.05</v>
          </cell>
          <cell r="L375">
            <v>0.05</v>
          </cell>
          <cell r="M375">
            <v>0.05</v>
          </cell>
          <cell r="N375">
            <v>0.05</v>
          </cell>
          <cell r="O375">
            <v>0.05</v>
          </cell>
          <cell r="P375">
            <v>0.05</v>
          </cell>
          <cell r="Q375">
            <v>0.05</v>
          </cell>
          <cell r="R375">
            <v>0.05</v>
          </cell>
          <cell r="S375">
            <v>0.05</v>
          </cell>
          <cell r="T375">
            <v>0.05</v>
          </cell>
        </row>
        <row r="376">
          <cell r="B376">
            <v>21</v>
          </cell>
          <cell r="C376" t="str">
            <v>STPG</v>
          </cell>
          <cell r="D376" t="str">
            <v>（冷却水）ねじ接合</v>
          </cell>
          <cell r="E376" t="str">
            <v>地中配管</v>
          </cell>
          <cell r="F376" t="str">
            <v>接合材等</v>
          </cell>
          <cell r="G376">
            <v>0.05</v>
          </cell>
          <cell r="H376">
            <v>0.05</v>
          </cell>
          <cell r="I376">
            <v>0.05</v>
          </cell>
          <cell r="J376">
            <v>0.05</v>
          </cell>
          <cell r="K376">
            <v>0.05</v>
          </cell>
          <cell r="L376">
            <v>0.05</v>
          </cell>
          <cell r="M376">
            <v>0.05</v>
          </cell>
          <cell r="N376">
            <v>0.05</v>
          </cell>
          <cell r="O376">
            <v>0.05</v>
          </cell>
          <cell r="P376">
            <v>0.05</v>
          </cell>
          <cell r="Q376">
            <v>0.05</v>
          </cell>
          <cell r="R376">
            <v>0.05</v>
          </cell>
          <cell r="S376">
            <v>0.05</v>
          </cell>
          <cell r="T376">
            <v>0.05</v>
          </cell>
        </row>
        <row r="377">
          <cell r="B377">
            <v>23</v>
          </cell>
          <cell r="C377" t="str">
            <v>STPG</v>
          </cell>
          <cell r="D377" t="str">
            <v>（消火・冷却水・冷温水）溶接接合</v>
          </cell>
          <cell r="E377" t="str">
            <v>地中配管</v>
          </cell>
          <cell r="F377" t="str">
            <v>接合材等</v>
          </cell>
          <cell r="G377">
            <v>0.08</v>
          </cell>
          <cell r="H377">
            <v>0.08</v>
          </cell>
          <cell r="I377">
            <v>0.08</v>
          </cell>
          <cell r="J377">
            <v>0.08</v>
          </cell>
          <cell r="K377">
            <v>0.08</v>
          </cell>
          <cell r="L377">
            <v>0.08</v>
          </cell>
          <cell r="M377">
            <v>0.08</v>
          </cell>
          <cell r="N377">
            <v>0.08</v>
          </cell>
          <cell r="O377">
            <v>0.08</v>
          </cell>
          <cell r="P377">
            <v>0.08</v>
          </cell>
          <cell r="Q377">
            <v>0.08</v>
          </cell>
          <cell r="R377">
            <v>0.08</v>
          </cell>
          <cell r="S377">
            <v>0.08</v>
          </cell>
          <cell r="T377">
            <v>0.08</v>
          </cell>
        </row>
        <row r="378">
          <cell r="B378">
            <v>24</v>
          </cell>
          <cell r="C378" t="str">
            <v>STPG(黒)</v>
          </cell>
          <cell r="D378" t="str">
            <v>（蒸気給気管、蒸気還気用）溶接接合</v>
          </cell>
          <cell r="E378" t="str">
            <v>地中配管</v>
          </cell>
          <cell r="F378" t="str">
            <v>接合材等</v>
          </cell>
          <cell r="G378">
            <v>0.08</v>
          </cell>
          <cell r="H378">
            <v>0.08</v>
          </cell>
          <cell r="I378">
            <v>0.08</v>
          </cell>
          <cell r="J378">
            <v>0.08</v>
          </cell>
          <cell r="K378">
            <v>0.08</v>
          </cell>
          <cell r="L378">
            <v>0.08</v>
          </cell>
          <cell r="M378">
            <v>0.08</v>
          </cell>
          <cell r="N378">
            <v>0.08</v>
          </cell>
          <cell r="O378">
            <v>0.08</v>
          </cell>
          <cell r="P378">
            <v>0.08</v>
          </cell>
          <cell r="Q378">
            <v>0.08</v>
          </cell>
          <cell r="R378">
            <v>0.08</v>
          </cell>
          <cell r="S378">
            <v>0.08</v>
          </cell>
          <cell r="T378">
            <v>0.08</v>
          </cell>
        </row>
        <row r="379">
          <cell r="B379">
            <v>25</v>
          </cell>
          <cell r="C379" t="str">
            <v>SGP(白)</v>
          </cell>
          <cell r="D379" t="str">
            <v>（排水）ねじ接合</v>
          </cell>
          <cell r="E379" t="str">
            <v>地中配管</v>
          </cell>
          <cell r="F379" t="str">
            <v>接合材等</v>
          </cell>
          <cell r="G379">
            <v>0.05</v>
          </cell>
          <cell r="H379">
            <v>0.05</v>
          </cell>
          <cell r="I379">
            <v>0.05</v>
          </cell>
          <cell r="J379">
            <v>0.05</v>
          </cell>
          <cell r="K379">
            <v>0.05</v>
          </cell>
          <cell r="L379">
            <v>0.05</v>
          </cell>
          <cell r="M379">
            <v>0.05</v>
          </cell>
          <cell r="N379">
            <v>0.05</v>
          </cell>
          <cell r="O379">
            <v>0.05</v>
          </cell>
          <cell r="P379">
            <v>0.05</v>
          </cell>
          <cell r="Q379">
            <v>0.05</v>
          </cell>
          <cell r="R379">
            <v>0.05</v>
          </cell>
          <cell r="S379">
            <v>0.05</v>
          </cell>
          <cell r="T379">
            <v>0.05</v>
          </cell>
        </row>
        <row r="380">
          <cell r="B380">
            <v>27</v>
          </cell>
          <cell r="C380" t="str">
            <v>SGP(白)</v>
          </cell>
          <cell r="D380" t="str">
            <v>（通気・消火・給湯・プロパン）ねじ接合</v>
          </cell>
          <cell r="E380" t="str">
            <v>地中配管</v>
          </cell>
          <cell r="F380" t="str">
            <v>接合材等</v>
          </cell>
          <cell r="G380">
            <v>0.05</v>
          </cell>
          <cell r="H380">
            <v>0.05</v>
          </cell>
          <cell r="I380">
            <v>0.05</v>
          </cell>
          <cell r="J380">
            <v>0.05</v>
          </cell>
          <cell r="K380">
            <v>0.05</v>
          </cell>
          <cell r="L380">
            <v>0.05</v>
          </cell>
          <cell r="M380">
            <v>0.05</v>
          </cell>
          <cell r="N380">
            <v>0.05</v>
          </cell>
          <cell r="O380">
            <v>0.05</v>
          </cell>
          <cell r="P380">
            <v>0.05</v>
          </cell>
          <cell r="Q380">
            <v>0.05</v>
          </cell>
          <cell r="R380">
            <v>0.05</v>
          </cell>
          <cell r="S380">
            <v>0.05</v>
          </cell>
          <cell r="T380">
            <v>0.05</v>
          </cell>
        </row>
        <row r="381">
          <cell r="B381">
            <v>28</v>
          </cell>
          <cell r="C381" t="str">
            <v>SGP(白)</v>
          </cell>
          <cell r="D381" t="str">
            <v>（冷却水）ねじ接合</v>
          </cell>
          <cell r="E381" t="str">
            <v>地中配管</v>
          </cell>
          <cell r="F381" t="str">
            <v>接合材等</v>
          </cell>
          <cell r="G381">
            <v>0.05</v>
          </cell>
          <cell r="H381">
            <v>0.05</v>
          </cell>
          <cell r="I381">
            <v>0.05</v>
          </cell>
          <cell r="J381">
            <v>0.05</v>
          </cell>
          <cell r="K381">
            <v>0.05</v>
          </cell>
          <cell r="L381">
            <v>0.05</v>
          </cell>
          <cell r="M381">
            <v>0.05</v>
          </cell>
          <cell r="N381">
            <v>0.05</v>
          </cell>
          <cell r="O381">
            <v>0.05</v>
          </cell>
          <cell r="P381">
            <v>0.05</v>
          </cell>
          <cell r="Q381">
            <v>0.05</v>
          </cell>
          <cell r="R381">
            <v>0.05</v>
          </cell>
          <cell r="S381">
            <v>0.05</v>
          </cell>
          <cell r="T381">
            <v>0.05</v>
          </cell>
        </row>
        <row r="382">
          <cell r="B382">
            <v>29</v>
          </cell>
          <cell r="C382" t="str">
            <v>SGP(白)</v>
          </cell>
          <cell r="D382" t="str">
            <v>（通気・消火・給湯・プロパン・冷却水・冷温水）溶接接合</v>
          </cell>
          <cell r="E382" t="str">
            <v>地中配管</v>
          </cell>
          <cell r="F382" t="str">
            <v>接合材等</v>
          </cell>
          <cell r="G382">
            <v>0.08</v>
          </cell>
          <cell r="H382">
            <v>0.08</v>
          </cell>
          <cell r="I382">
            <v>0.08</v>
          </cell>
          <cell r="J382">
            <v>0.08</v>
          </cell>
          <cell r="K382">
            <v>0.08</v>
          </cell>
          <cell r="L382">
            <v>0.08</v>
          </cell>
          <cell r="M382">
            <v>0.08</v>
          </cell>
          <cell r="N382">
            <v>0.08</v>
          </cell>
          <cell r="O382">
            <v>0.08</v>
          </cell>
          <cell r="P382">
            <v>0.08</v>
          </cell>
          <cell r="Q382">
            <v>0.08</v>
          </cell>
          <cell r="R382">
            <v>0.08</v>
          </cell>
          <cell r="S382">
            <v>0.08</v>
          </cell>
          <cell r="T382">
            <v>0.08</v>
          </cell>
        </row>
        <row r="383">
          <cell r="B383">
            <v>32</v>
          </cell>
          <cell r="C383" t="str">
            <v>SGP(黒)</v>
          </cell>
          <cell r="D383" t="str">
            <v>（蒸気・油）ねじ接合</v>
          </cell>
          <cell r="E383" t="str">
            <v>地中配管</v>
          </cell>
          <cell r="F383" t="str">
            <v>接合材等</v>
          </cell>
          <cell r="G383">
            <v>0.05</v>
          </cell>
          <cell r="H383">
            <v>0.05</v>
          </cell>
          <cell r="I383">
            <v>0.05</v>
          </cell>
          <cell r="J383">
            <v>0.05</v>
          </cell>
          <cell r="K383">
            <v>0.05</v>
          </cell>
          <cell r="L383">
            <v>0.05</v>
          </cell>
          <cell r="M383">
            <v>0.05</v>
          </cell>
          <cell r="N383">
            <v>0.05</v>
          </cell>
          <cell r="O383">
            <v>0.05</v>
          </cell>
          <cell r="P383">
            <v>0.05</v>
          </cell>
          <cell r="Q383">
            <v>0.05</v>
          </cell>
          <cell r="R383">
            <v>0.05</v>
          </cell>
          <cell r="S383">
            <v>0.05</v>
          </cell>
          <cell r="T383">
            <v>0.05</v>
          </cell>
        </row>
        <row r="384">
          <cell r="B384">
            <v>33</v>
          </cell>
          <cell r="C384" t="str">
            <v>SGP(黒)</v>
          </cell>
          <cell r="D384" t="str">
            <v>（蒸気・油）溶接接合</v>
          </cell>
          <cell r="E384" t="str">
            <v>地中配管</v>
          </cell>
          <cell r="F384" t="str">
            <v>接合材等</v>
          </cell>
          <cell r="G384">
            <v>0.08</v>
          </cell>
          <cell r="H384">
            <v>0.08</v>
          </cell>
          <cell r="I384">
            <v>0.08</v>
          </cell>
          <cell r="J384">
            <v>0.08</v>
          </cell>
          <cell r="K384">
            <v>0.08</v>
          </cell>
          <cell r="L384">
            <v>0.08</v>
          </cell>
          <cell r="M384">
            <v>0.08</v>
          </cell>
          <cell r="N384">
            <v>0.08</v>
          </cell>
          <cell r="O384">
            <v>0.08</v>
          </cell>
          <cell r="P384">
            <v>0.08</v>
          </cell>
          <cell r="Q384">
            <v>0.08</v>
          </cell>
          <cell r="R384">
            <v>0.08</v>
          </cell>
          <cell r="S384">
            <v>0.08</v>
          </cell>
          <cell r="T384">
            <v>0.08</v>
          </cell>
        </row>
        <row r="385">
          <cell r="B385">
            <v>35</v>
          </cell>
          <cell r="C385" t="str">
            <v>SGP-TA(WSP032)</v>
          </cell>
          <cell r="D385" t="str">
            <v>ねじ接合</v>
          </cell>
          <cell r="E385" t="str">
            <v>地中配管</v>
          </cell>
          <cell r="F385" t="str">
            <v>接合材等</v>
          </cell>
          <cell r="G385">
            <v>0.05</v>
          </cell>
          <cell r="H385">
            <v>0.05</v>
          </cell>
          <cell r="I385">
            <v>0.05</v>
          </cell>
          <cell r="J385">
            <v>0.05</v>
          </cell>
          <cell r="K385">
            <v>0.05</v>
          </cell>
          <cell r="L385">
            <v>0.05</v>
          </cell>
          <cell r="M385">
            <v>0.05</v>
          </cell>
          <cell r="N385">
            <v>0.05</v>
          </cell>
          <cell r="O385">
            <v>0.05</v>
          </cell>
          <cell r="P385">
            <v>0.05</v>
          </cell>
          <cell r="Q385">
            <v>0.05</v>
          </cell>
          <cell r="R385">
            <v>0.05</v>
          </cell>
          <cell r="S385">
            <v>0.05</v>
          </cell>
          <cell r="T385">
            <v>0.05</v>
          </cell>
        </row>
        <row r="386">
          <cell r="B386">
            <v>37</v>
          </cell>
          <cell r="C386" t="str">
            <v>HP</v>
          </cell>
          <cell r="D386" t="str">
            <v>（排水）</v>
          </cell>
          <cell r="E386" t="str">
            <v>地中配管</v>
          </cell>
          <cell r="F386" t="str">
            <v>接合材等</v>
          </cell>
        </row>
        <row r="387">
          <cell r="B387">
            <v>38</v>
          </cell>
          <cell r="C387" t="str">
            <v>ARFA管</v>
          </cell>
          <cell r="D387" t="str">
            <v>ねじ接合</v>
          </cell>
          <cell r="E387" t="str">
            <v>地中配管</v>
          </cell>
          <cell r="F387" t="str">
            <v>接合材等</v>
          </cell>
          <cell r="G387">
            <v>0.05</v>
          </cell>
          <cell r="H387">
            <v>0.05</v>
          </cell>
          <cell r="I387">
            <v>0.05</v>
          </cell>
          <cell r="J387">
            <v>0.05</v>
          </cell>
          <cell r="K387">
            <v>0.05</v>
          </cell>
          <cell r="L387">
            <v>0.05</v>
          </cell>
          <cell r="M387">
            <v>0.05</v>
          </cell>
          <cell r="N387">
            <v>0.05</v>
          </cell>
          <cell r="O387">
            <v>0.05</v>
          </cell>
          <cell r="P387">
            <v>0.05</v>
          </cell>
          <cell r="Q387">
            <v>0.05</v>
          </cell>
          <cell r="R387">
            <v>0.05</v>
          </cell>
          <cell r="S387">
            <v>0.05</v>
          </cell>
          <cell r="T387">
            <v>0.05</v>
          </cell>
        </row>
        <row r="390">
          <cell r="B390">
            <v>1</v>
          </cell>
          <cell r="C390" t="str">
            <v>SGP-PA</v>
          </cell>
          <cell r="D390" t="str">
            <v>（給水・冷却水）ねじ接合（管端防食継手）</v>
          </cell>
          <cell r="E390" t="str">
            <v>屋内一般配管</v>
          </cell>
          <cell r="F390" t="str">
            <v>支持金物</v>
          </cell>
          <cell r="G390">
            <v>0.15</v>
          </cell>
          <cell r="H390">
            <v>0.15</v>
          </cell>
          <cell r="I390">
            <v>0.15</v>
          </cell>
          <cell r="J390">
            <v>0.15</v>
          </cell>
          <cell r="K390">
            <v>0.15</v>
          </cell>
          <cell r="L390">
            <v>0.15</v>
          </cell>
          <cell r="M390">
            <v>0.15</v>
          </cell>
          <cell r="N390">
            <v>0.15</v>
          </cell>
          <cell r="O390">
            <v>0.15</v>
          </cell>
          <cell r="P390">
            <v>0.15</v>
          </cell>
          <cell r="Q390">
            <v>0.15</v>
          </cell>
          <cell r="R390">
            <v>0.15</v>
          </cell>
          <cell r="S390">
            <v>0.15</v>
          </cell>
          <cell r="T390">
            <v>0.15</v>
          </cell>
        </row>
        <row r="391">
          <cell r="B391">
            <v>2</v>
          </cell>
          <cell r="C391" t="str">
            <v>SGP-PB</v>
          </cell>
          <cell r="D391" t="str">
            <v>（給水・冷却水）ねじ接合（管端防食継手）</v>
          </cell>
          <cell r="E391" t="str">
            <v>屋内一般配管</v>
          </cell>
          <cell r="F391" t="str">
            <v>支持金物</v>
          </cell>
          <cell r="G391">
            <v>0.15</v>
          </cell>
          <cell r="H391">
            <v>0.15</v>
          </cell>
          <cell r="I391">
            <v>0.15</v>
          </cell>
          <cell r="J391">
            <v>0.15</v>
          </cell>
          <cell r="K391">
            <v>0.15</v>
          </cell>
          <cell r="L391">
            <v>0.15</v>
          </cell>
          <cell r="M391">
            <v>0.15</v>
          </cell>
          <cell r="N391">
            <v>0.15</v>
          </cell>
          <cell r="O391">
            <v>0.15</v>
          </cell>
          <cell r="P391">
            <v>0.15</v>
          </cell>
          <cell r="Q391">
            <v>0.15</v>
          </cell>
          <cell r="R391">
            <v>0.15</v>
          </cell>
          <cell r="S391">
            <v>0.15</v>
          </cell>
          <cell r="T391">
            <v>0.15</v>
          </cell>
        </row>
        <row r="392">
          <cell r="B392">
            <v>4</v>
          </cell>
          <cell r="C392" t="str">
            <v>SGP-FPA</v>
          </cell>
          <cell r="D392" t="str">
            <v>（給水・冷却水）フランジ接合</v>
          </cell>
          <cell r="E392" t="str">
            <v>屋内一般配管</v>
          </cell>
          <cell r="F392" t="str">
            <v>支持金物</v>
          </cell>
          <cell r="G392">
            <v>0.1</v>
          </cell>
          <cell r="H392">
            <v>0.1</v>
          </cell>
          <cell r="I392">
            <v>0.1</v>
          </cell>
          <cell r="J392">
            <v>0.1</v>
          </cell>
          <cell r="K392">
            <v>0.1</v>
          </cell>
          <cell r="L392">
            <v>0.1</v>
          </cell>
          <cell r="M392">
            <v>0.1</v>
          </cell>
          <cell r="N392">
            <v>0.1</v>
          </cell>
          <cell r="O392">
            <v>0.1</v>
          </cell>
          <cell r="P392">
            <v>0.1</v>
          </cell>
          <cell r="Q392">
            <v>0.1</v>
          </cell>
          <cell r="R392">
            <v>0.1</v>
          </cell>
          <cell r="S392">
            <v>0.1</v>
          </cell>
          <cell r="T392">
            <v>0.1</v>
          </cell>
        </row>
        <row r="393">
          <cell r="B393">
            <v>5</v>
          </cell>
          <cell r="C393" t="str">
            <v>SGP-FPB</v>
          </cell>
          <cell r="D393" t="str">
            <v>（給水・冷却水）フランジ接合</v>
          </cell>
          <cell r="E393" t="str">
            <v>屋内一般配管</v>
          </cell>
          <cell r="F393" t="str">
            <v>支持金物</v>
          </cell>
          <cell r="G393">
            <v>0.1</v>
          </cell>
          <cell r="H393">
            <v>0.1</v>
          </cell>
          <cell r="I393">
            <v>0.1</v>
          </cell>
          <cell r="J393">
            <v>0.1</v>
          </cell>
          <cell r="K393">
            <v>0.1</v>
          </cell>
          <cell r="L393">
            <v>0.1</v>
          </cell>
          <cell r="M393">
            <v>0.1</v>
          </cell>
          <cell r="N393">
            <v>0.1</v>
          </cell>
          <cell r="O393">
            <v>0.1</v>
          </cell>
          <cell r="P393">
            <v>0.1</v>
          </cell>
          <cell r="Q393">
            <v>0.1</v>
          </cell>
          <cell r="R393">
            <v>0.1</v>
          </cell>
          <cell r="S393">
            <v>0.1</v>
          </cell>
          <cell r="T393">
            <v>0.1</v>
          </cell>
        </row>
        <row r="394">
          <cell r="B394">
            <v>7</v>
          </cell>
          <cell r="C394" t="str">
            <v>SGP-VA</v>
          </cell>
          <cell r="D394" t="str">
            <v>（給水・冷却水）ねじ接合（管端防食継手）</v>
          </cell>
          <cell r="E394" t="str">
            <v>屋内一般配管</v>
          </cell>
          <cell r="F394" t="str">
            <v>支持金物</v>
          </cell>
          <cell r="G394">
            <v>0.1</v>
          </cell>
          <cell r="H394">
            <v>0.1</v>
          </cell>
          <cell r="I394">
            <v>0.1</v>
          </cell>
          <cell r="J394">
            <v>0.1</v>
          </cell>
          <cell r="K394">
            <v>0.1</v>
          </cell>
          <cell r="L394">
            <v>0.1</v>
          </cell>
          <cell r="M394">
            <v>0.1</v>
          </cell>
          <cell r="N394">
            <v>0.1</v>
          </cell>
          <cell r="O394">
            <v>0.1</v>
          </cell>
          <cell r="P394">
            <v>0.1</v>
          </cell>
          <cell r="Q394">
            <v>0.1</v>
          </cell>
          <cell r="R394">
            <v>0.1</v>
          </cell>
          <cell r="S394">
            <v>0.1</v>
          </cell>
          <cell r="T394">
            <v>0.1</v>
          </cell>
        </row>
        <row r="395">
          <cell r="B395">
            <v>8</v>
          </cell>
          <cell r="C395" t="str">
            <v>SGP-VB</v>
          </cell>
          <cell r="D395" t="str">
            <v>（給水・冷却水）ねじ接合（管端防食継手）</v>
          </cell>
          <cell r="E395" t="str">
            <v>屋内一般配管</v>
          </cell>
          <cell r="F395" t="str">
            <v>支持金物</v>
          </cell>
          <cell r="G395">
            <v>0.1</v>
          </cell>
          <cell r="H395">
            <v>0.1</v>
          </cell>
          <cell r="I395">
            <v>0.1</v>
          </cell>
          <cell r="J395">
            <v>0.1</v>
          </cell>
          <cell r="K395">
            <v>0.1</v>
          </cell>
          <cell r="L395">
            <v>0.1</v>
          </cell>
          <cell r="M395">
            <v>0.1</v>
          </cell>
          <cell r="N395">
            <v>0.1</v>
          </cell>
          <cell r="O395">
            <v>0.1</v>
          </cell>
          <cell r="P395">
            <v>0.1</v>
          </cell>
          <cell r="Q395">
            <v>0.1</v>
          </cell>
          <cell r="R395">
            <v>0.1</v>
          </cell>
          <cell r="S395">
            <v>0.1</v>
          </cell>
          <cell r="T395">
            <v>0.1</v>
          </cell>
        </row>
        <row r="396">
          <cell r="B396">
            <v>10</v>
          </cell>
          <cell r="C396" t="str">
            <v>SGP-FVA</v>
          </cell>
          <cell r="D396" t="str">
            <v>（給水・冷却水）フランジ接合</v>
          </cell>
          <cell r="E396" t="str">
            <v>屋内一般配管</v>
          </cell>
          <cell r="F396" t="str">
            <v>支持金物</v>
          </cell>
          <cell r="G396">
            <v>0.1</v>
          </cell>
          <cell r="H396">
            <v>0.1</v>
          </cell>
          <cell r="I396">
            <v>0.1</v>
          </cell>
          <cell r="J396">
            <v>0.1</v>
          </cell>
          <cell r="K396">
            <v>0.1</v>
          </cell>
          <cell r="L396">
            <v>0.1</v>
          </cell>
          <cell r="M396">
            <v>0.1</v>
          </cell>
          <cell r="N396">
            <v>0.1</v>
          </cell>
          <cell r="O396">
            <v>0.1</v>
          </cell>
          <cell r="P396">
            <v>0.1</v>
          </cell>
          <cell r="Q396">
            <v>0.1</v>
          </cell>
          <cell r="R396">
            <v>0.1</v>
          </cell>
          <cell r="S396">
            <v>0.1</v>
          </cell>
          <cell r="T396">
            <v>0.1</v>
          </cell>
        </row>
        <row r="397">
          <cell r="B397">
            <v>11</v>
          </cell>
          <cell r="C397" t="str">
            <v>SGP-FVB</v>
          </cell>
          <cell r="D397" t="str">
            <v>（給水・冷却水）フランジ接合</v>
          </cell>
          <cell r="E397" t="str">
            <v>屋内一般配管</v>
          </cell>
          <cell r="F397" t="str">
            <v>支持金物</v>
          </cell>
          <cell r="G397">
            <v>0.1</v>
          </cell>
          <cell r="H397">
            <v>0.1</v>
          </cell>
          <cell r="I397">
            <v>0.1</v>
          </cell>
          <cell r="J397">
            <v>0.1</v>
          </cell>
          <cell r="K397">
            <v>0.1</v>
          </cell>
          <cell r="L397">
            <v>0.1</v>
          </cell>
          <cell r="M397">
            <v>0.1</v>
          </cell>
          <cell r="N397">
            <v>0.1</v>
          </cell>
          <cell r="O397">
            <v>0.1</v>
          </cell>
          <cell r="P397">
            <v>0.1</v>
          </cell>
          <cell r="Q397">
            <v>0.1</v>
          </cell>
          <cell r="R397">
            <v>0.1</v>
          </cell>
          <cell r="S397">
            <v>0.1</v>
          </cell>
          <cell r="T397">
            <v>0.1</v>
          </cell>
        </row>
        <row r="398">
          <cell r="B398">
            <v>13</v>
          </cell>
          <cell r="C398" t="str">
            <v>SGP-HVA</v>
          </cell>
          <cell r="D398" t="str">
            <v>（給湯・冷温水）ねじ接合（管端防食継手）</v>
          </cell>
          <cell r="E398" t="str">
            <v>屋内一般配管</v>
          </cell>
          <cell r="F398" t="str">
            <v>支持金物</v>
          </cell>
          <cell r="G398">
            <v>0.1</v>
          </cell>
          <cell r="H398">
            <v>0.1</v>
          </cell>
          <cell r="I398">
            <v>0.1</v>
          </cell>
          <cell r="J398">
            <v>0.1</v>
          </cell>
          <cell r="K398">
            <v>0.1</v>
          </cell>
          <cell r="L398">
            <v>0.1</v>
          </cell>
          <cell r="M398">
            <v>0.1</v>
          </cell>
          <cell r="N398">
            <v>0.1</v>
          </cell>
          <cell r="O398">
            <v>0.1</v>
          </cell>
          <cell r="P398">
            <v>0.1</v>
          </cell>
          <cell r="Q398">
            <v>0.1</v>
          </cell>
          <cell r="R398">
            <v>0.1</v>
          </cell>
          <cell r="S398">
            <v>0.1</v>
          </cell>
          <cell r="T398">
            <v>0.1</v>
          </cell>
        </row>
        <row r="399">
          <cell r="B399">
            <v>14</v>
          </cell>
          <cell r="C399" t="str">
            <v>SGP-VA</v>
          </cell>
          <cell r="D399" t="str">
            <v>（冷却水）ハウジング型継手</v>
          </cell>
          <cell r="E399" t="str">
            <v>屋内一般配管</v>
          </cell>
          <cell r="F399" t="str">
            <v>支持金物</v>
          </cell>
          <cell r="G399">
            <v>0.1</v>
          </cell>
          <cell r="H399">
            <v>0.1</v>
          </cell>
          <cell r="I399">
            <v>0.1</v>
          </cell>
          <cell r="J399">
            <v>0.1</v>
          </cell>
          <cell r="K399">
            <v>0.1</v>
          </cell>
          <cell r="L399">
            <v>0.1</v>
          </cell>
          <cell r="M399">
            <v>0.1</v>
          </cell>
          <cell r="N399">
            <v>0.1</v>
          </cell>
          <cell r="O399">
            <v>0.1</v>
          </cell>
          <cell r="P399">
            <v>0.1</v>
          </cell>
          <cell r="Q399">
            <v>0.1</v>
          </cell>
          <cell r="R399">
            <v>0.1</v>
          </cell>
          <cell r="S399">
            <v>0.1</v>
          </cell>
          <cell r="T399">
            <v>0.1</v>
          </cell>
        </row>
        <row r="400">
          <cell r="B400">
            <v>19</v>
          </cell>
          <cell r="C400" t="str">
            <v>STPG</v>
          </cell>
          <cell r="D400" t="str">
            <v>（冷温水）ねじ接合</v>
          </cell>
          <cell r="E400" t="str">
            <v>屋内一般配管</v>
          </cell>
          <cell r="F400" t="str">
            <v>支持金物</v>
          </cell>
          <cell r="G400">
            <v>0.15</v>
          </cell>
          <cell r="H400">
            <v>0.15</v>
          </cell>
          <cell r="I400">
            <v>0.15</v>
          </cell>
          <cell r="J400">
            <v>0.15</v>
          </cell>
          <cell r="K400">
            <v>0.15</v>
          </cell>
          <cell r="L400">
            <v>0.15</v>
          </cell>
          <cell r="M400">
            <v>0.15</v>
          </cell>
          <cell r="N400">
            <v>0.15</v>
          </cell>
          <cell r="O400">
            <v>0.15</v>
          </cell>
          <cell r="P400">
            <v>0.15</v>
          </cell>
          <cell r="Q400">
            <v>0.15</v>
          </cell>
          <cell r="R400">
            <v>0.15</v>
          </cell>
          <cell r="S400">
            <v>0.15</v>
          </cell>
          <cell r="T400">
            <v>0.15</v>
          </cell>
        </row>
        <row r="401">
          <cell r="B401">
            <v>20</v>
          </cell>
          <cell r="C401" t="str">
            <v>STPG</v>
          </cell>
          <cell r="D401" t="str">
            <v>（消火）ねじ接合</v>
          </cell>
          <cell r="E401" t="str">
            <v>屋内一般配管</v>
          </cell>
          <cell r="F401" t="str">
            <v>支持金物</v>
          </cell>
          <cell r="G401">
            <v>0.15</v>
          </cell>
          <cell r="H401">
            <v>0.15</v>
          </cell>
          <cell r="I401">
            <v>0.15</v>
          </cell>
          <cell r="J401">
            <v>0.15</v>
          </cell>
          <cell r="K401">
            <v>0.15</v>
          </cell>
          <cell r="L401">
            <v>0.15</v>
          </cell>
          <cell r="M401">
            <v>0.15</v>
          </cell>
          <cell r="N401">
            <v>0.15</v>
          </cell>
          <cell r="O401">
            <v>0.15</v>
          </cell>
          <cell r="P401">
            <v>0.15</v>
          </cell>
          <cell r="Q401">
            <v>0.15</v>
          </cell>
          <cell r="R401">
            <v>0.15</v>
          </cell>
          <cell r="S401">
            <v>0.15</v>
          </cell>
          <cell r="T401">
            <v>0.15</v>
          </cell>
        </row>
        <row r="402">
          <cell r="B402">
            <v>21</v>
          </cell>
          <cell r="C402" t="str">
            <v>STPG</v>
          </cell>
          <cell r="D402" t="str">
            <v>（冷却水）ねじ接合</v>
          </cell>
          <cell r="E402" t="str">
            <v>屋内一般配管</v>
          </cell>
          <cell r="F402" t="str">
            <v>支持金物</v>
          </cell>
          <cell r="G402">
            <v>0.15</v>
          </cell>
          <cell r="H402">
            <v>0.15</v>
          </cell>
          <cell r="I402">
            <v>0.15</v>
          </cell>
          <cell r="J402">
            <v>0.15</v>
          </cell>
          <cell r="K402">
            <v>0.15</v>
          </cell>
          <cell r="L402">
            <v>0.15</v>
          </cell>
          <cell r="M402">
            <v>0.15</v>
          </cell>
          <cell r="N402">
            <v>0.15</v>
          </cell>
          <cell r="O402">
            <v>0.15</v>
          </cell>
          <cell r="P402">
            <v>0.15</v>
          </cell>
          <cell r="Q402">
            <v>0.15</v>
          </cell>
          <cell r="R402">
            <v>0.15</v>
          </cell>
          <cell r="S402">
            <v>0.15</v>
          </cell>
          <cell r="T402">
            <v>0.15</v>
          </cell>
        </row>
        <row r="403">
          <cell r="B403">
            <v>22</v>
          </cell>
          <cell r="C403" t="str">
            <v>STPG(黒)</v>
          </cell>
          <cell r="D403" t="str">
            <v>（低圧蒸気用）ねじ接合</v>
          </cell>
          <cell r="E403" t="str">
            <v>屋内一般配管</v>
          </cell>
          <cell r="F403" t="str">
            <v>支持金物</v>
          </cell>
          <cell r="G403">
            <v>0.15</v>
          </cell>
          <cell r="H403">
            <v>0.15</v>
          </cell>
          <cell r="I403">
            <v>0.15</v>
          </cell>
          <cell r="J403">
            <v>0.15</v>
          </cell>
          <cell r="K403">
            <v>0.15</v>
          </cell>
          <cell r="L403">
            <v>0.15</v>
          </cell>
          <cell r="M403">
            <v>0.15</v>
          </cell>
          <cell r="N403">
            <v>0.15</v>
          </cell>
          <cell r="O403">
            <v>0.15</v>
          </cell>
          <cell r="P403">
            <v>0.15</v>
          </cell>
          <cell r="Q403">
            <v>0.15</v>
          </cell>
          <cell r="R403">
            <v>0.15</v>
          </cell>
          <cell r="S403">
            <v>0.15</v>
          </cell>
          <cell r="T403">
            <v>0.15</v>
          </cell>
        </row>
        <row r="404">
          <cell r="B404">
            <v>23</v>
          </cell>
          <cell r="C404" t="str">
            <v>STPG</v>
          </cell>
          <cell r="D404" t="str">
            <v>（消火・冷却水・冷温水）溶接接合</v>
          </cell>
          <cell r="E404" t="str">
            <v>屋内一般配管</v>
          </cell>
          <cell r="F404" t="str">
            <v>支持金物</v>
          </cell>
          <cell r="G404">
            <v>0.15</v>
          </cell>
          <cell r="H404">
            <v>0.15</v>
          </cell>
          <cell r="I404">
            <v>0.15</v>
          </cell>
          <cell r="J404">
            <v>0.15</v>
          </cell>
          <cell r="K404">
            <v>0.15</v>
          </cell>
          <cell r="L404">
            <v>0.15</v>
          </cell>
          <cell r="M404">
            <v>0.15</v>
          </cell>
          <cell r="N404">
            <v>0.15</v>
          </cell>
          <cell r="O404">
            <v>0.15</v>
          </cell>
          <cell r="P404">
            <v>0.15</v>
          </cell>
          <cell r="Q404">
            <v>0.15</v>
          </cell>
          <cell r="R404">
            <v>0.15</v>
          </cell>
          <cell r="S404">
            <v>0.15</v>
          </cell>
          <cell r="T404">
            <v>0.15</v>
          </cell>
        </row>
        <row r="405">
          <cell r="B405">
            <v>24</v>
          </cell>
          <cell r="C405" t="str">
            <v>STPG(黒)</v>
          </cell>
          <cell r="D405" t="str">
            <v>（蒸気給気管、蒸気還気用）溶接接合</v>
          </cell>
          <cell r="E405" t="str">
            <v>屋内一般配管</v>
          </cell>
          <cell r="F405" t="str">
            <v>支持金物</v>
          </cell>
          <cell r="G405">
            <v>0.15</v>
          </cell>
          <cell r="H405">
            <v>0.15</v>
          </cell>
          <cell r="I405">
            <v>0.15</v>
          </cell>
          <cell r="J405">
            <v>0.15</v>
          </cell>
          <cell r="K405">
            <v>0.15</v>
          </cell>
          <cell r="L405">
            <v>0.15</v>
          </cell>
          <cell r="M405">
            <v>0.15</v>
          </cell>
          <cell r="N405">
            <v>0.15</v>
          </cell>
          <cell r="O405">
            <v>0.15</v>
          </cell>
          <cell r="P405">
            <v>0.15</v>
          </cell>
          <cell r="Q405">
            <v>0.15</v>
          </cell>
          <cell r="R405">
            <v>0.15</v>
          </cell>
          <cell r="S405">
            <v>0.15</v>
          </cell>
          <cell r="T405">
            <v>0.15</v>
          </cell>
        </row>
        <row r="406">
          <cell r="B406">
            <v>25</v>
          </cell>
          <cell r="C406" t="str">
            <v>SGP(白)</v>
          </cell>
          <cell r="D406" t="str">
            <v>（排水）ねじ接合</v>
          </cell>
          <cell r="E406" t="str">
            <v>屋内一般配管</v>
          </cell>
          <cell r="F406" t="str">
            <v>支持金物</v>
          </cell>
          <cell r="G406">
            <v>0.15</v>
          </cell>
          <cell r="H406">
            <v>0.15</v>
          </cell>
          <cell r="I406">
            <v>0.15</v>
          </cell>
          <cell r="J406">
            <v>0.15</v>
          </cell>
          <cell r="K406">
            <v>0.15</v>
          </cell>
          <cell r="L406">
            <v>0.15</v>
          </cell>
          <cell r="M406">
            <v>0.15</v>
          </cell>
          <cell r="N406">
            <v>0.15</v>
          </cell>
          <cell r="O406">
            <v>0.15</v>
          </cell>
          <cell r="P406">
            <v>0.15</v>
          </cell>
          <cell r="Q406">
            <v>0.15</v>
          </cell>
          <cell r="R406">
            <v>0.15</v>
          </cell>
          <cell r="S406">
            <v>0.15</v>
          </cell>
          <cell r="T406">
            <v>0.15</v>
          </cell>
        </row>
        <row r="407">
          <cell r="B407">
            <v>26</v>
          </cell>
          <cell r="C407" t="str">
            <v>SGP(白)</v>
          </cell>
          <cell r="D407" t="str">
            <v>（冷温水）ねじ接合</v>
          </cell>
          <cell r="E407" t="str">
            <v>屋内一般配管</v>
          </cell>
          <cell r="F407" t="str">
            <v>支持金物</v>
          </cell>
          <cell r="G407">
            <v>0.15</v>
          </cell>
          <cell r="H407">
            <v>0.15</v>
          </cell>
          <cell r="I407">
            <v>0.15</v>
          </cell>
          <cell r="J407">
            <v>0.15</v>
          </cell>
          <cell r="K407">
            <v>0.15</v>
          </cell>
          <cell r="L407">
            <v>0.15</v>
          </cell>
          <cell r="M407">
            <v>0.15</v>
          </cell>
          <cell r="N407">
            <v>0.15</v>
          </cell>
          <cell r="O407">
            <v>0.15</v>
          </cell>
          <cell r="P407">
            <v>0.15</v>
          </cell>
          <cell r="Q407">
            <v>0.15</v>
          </cell>
          <cell r="R407">
            <v>0.15</v>
          </cell>
          <cell r="S407">
            <v>0.15</v>
          </cell>
          <cell r="T407">
            <v>0.15</v>
          </cell>
        </row>
        <row r="408">
          <cell r="B408">
            <v>27</v>
          </cell>
          <cell r="C408" t="str">
            <v>SGP(白)</v>
          </cell>
          <cell r="D408" t="str">
            <v>（通気・消火・給湯・プロパン）ねじ接合</v>
          </cell>
          <cell r="E408" t="str">
            <v>屋内一般配管</v>
          </cell>
          <cell r="F408" t="str">
            <v>支持金物</v>
          </cell>
          <cell r="G408">
            <v>0.15</v>
          </cell>
          <cell r="H408">
            <v>0.15</v>
          </cell>
          <cell r="I408">
            <v>0.15</v>
          </cell>
          <cell r="J408">
            <v>0.15</v>
          </cell>
          <cell r="K408">
            <v>0.15</v>
          </cell>
          <cell r="L408">
            <v>0.15</v>
          </cell>
          <cell r="M408">
            <v>0.15</v>
          </cell>
          <cell r="N408">
            <v>0.15</v>
          </cell>
          <cell r="O408">
            <v>0.15</v>
          </cell>
          <cell r="P408">
            <v>0.15</v>
          </cell>
          <cell r="Q408">
            <v>0.15</v>
          </cell>
          <cell r="R408">
            <v>0.15</v>
          </cell>
          <cell r="S408">
            <v>0.15</v>
          </cell>
          <cell r="T408">
            <v>0.15</v>
          </cell>
        </row>
        <row r="409">
          <cell r="B409">
            <v>28</v>
          </cell>
          <cell r="C409" t="str">
            <v>SGP(白)</v>
          </cell>
          <cell r="D409" t="str">
            <v>（冷却水）ねじ接合</v>
          </cell>
          <cell r="E409" t="str">
            <v>屋内一般配管</v>
          </cell>
          <cell r="F409" t="str">
            <v>支持金物</v>
          </cell>
          <cell r="G409">
            <v>0.15</v>
          </cell>
          <cell r="H409">
            <v>0.15</v>
          </cell>
          <cell r="I409">
            <v>0.15</v>
          </cell>
          <cell r="J409">
            <v>0.15</v>
          </cell>
          <cell r="K409">
            <v>0.15</v>
          </cell>
          <cell r="L409">
            <v>0.15</v>
          </cell>
          <cell r="M409">
            <v>0.15</v>
          </cell>
          <cell r="N409">
            <v>0.15</v>
          </cell>
          <cell r="O409">
            <v>0.15</v>
          </cell>
          <cell r="P409">
            <v>0.15</v>
          </cell>
          <cell r="Q409">
            <v>0.15</v>
          </cell>
          <cell r="R409">
            <v>0.15</v>
          </cell>
          <cell r="S409">
            <v>0.15</v>
          </cell>
          <cell r="T409">
            <v>0.15</v>
          </cell>
        </row>
        <row r="410">
          <cell r="B410">
            <v>29</v>
          </cell>
          <cell r="C410" t="str">
            <v>SGP(白)</v>
          </cell>
          <cell r="D410" t="str">
            <v>（通気・消火・給湯・プロパン・冷却水・冷温水）溶接接合</v>
          </cell>
          <cell r="E410" t="str">
            <v>屋内一般配管</v>
          </cell>
          <cell r="F410" t="str">
            <v>支持金物</v>
          </cell>
          <cell r="G410">
            <v>0.15</v>
          </cell>
          <cell r="H410">
            <v>0.15</v>
          </cell>
          <cell r="I410">
            <v>0.15</v>
          </cell>
          <cell r="J410">
            <v>0.15</v>
          </cell>
          <cell r="K410">
            <v>0.15</v>
          </cell>
          <cell r="L410">
            <v>0.15</v>
          </cell>
          <cell r="M410">
            <v>0.15</v>
          </cell>
          <cell r="N410">
            <v>0.15</v>
          </cell>
          <cell r="O410">
            <v>0.15</v>
          </cell>
          <cell r="P410">
            <v>0.15</v>
          </cell>
          <cell r="Q410">
            <v>0.15</v>
          </cell>
          <cell r="R410">
            <v>0.15</v>
          </cell>
          <cell r="S410">
            <v>0.15</v>
          </cell>
          <cell r="T410">
            <v>0.15</v>
          </cell>
        </row>
        <row r="411">
          <cell r="B411">
            <v>30</v>
          </cell>
          <cell r="C411" t="str">
            <v>SGP(白)</v>
          </cell>
          <cell r="D411" t="str">
            <v>（冷却水）ハウジング型管継手</v>
          </cell>
          <cell r="E411" t="str">
            <v>屋内一般配管</v>
          </cell>
          <cell r="F411" t="str">
            <v>支持金物</v>
          </cell>
          <cell r="G411">
            <v>0.1</v>
          </cell>
          <cell r="H411">
            <v>0.1</v>
          </cell>
          <cell r="I411">
            <v>0.1</v>
          </cell>
          <cell r="J411">
            <v>0.1</v>
          </cell>
          <cell r="K411">
            <v>0.1</v>
          </cell>
          <cell r="L411">
            <v>0.1</v>
          </cell>
          <cell r="M411">
            <v>0.1</v>
          </cell>
          <cell r="N411">
            <v>0.1</v>
          </cell>
          <cell r="O411">
            <v>0.1</v>
          </cell>
          <cell r="P411">
            <v>0.1</v>
          </cell>
          <cell r="Q411">
            <v>0.1</v>
          </cell>
          <cell r="R411">
            <v>0.1</v>
          </cell>
          <cell r="S411">
            <v>0.1</v>
          </cell>
          <cell r="T411">
            <v>0.1</v>
          </cell>
        </row>
        <row r="412">
          <cell r="B412">
            <v>31</v>
          </cell>
          <cell r="C412" t="str">
            <v>SGP(白)</v>
          </cell>
          <cell r="D412" t="str">
            <v>（冷温水・消火）ハウジング型管継手</v>
          </cell>
          <cell r="E412" t="str">
            <v>屋内一般配管</v>
          </cell>
          <cell r="F412" t="str">
            <v>支持金物</v>
          </cell>
          <cell r="G412">
            <v>0.1</v>
          </cell>
          <cell r="H412">
            <v>0.1</v>
          </cell>
          <cell r="I412">
            <v>0.1</v>
          </cell>
          <cell r="J412">
            <v>0.1</v>
          </cell>
          <cell r="K412">
            <v>0.1</v>
          </cell>
          <cell r="L412">
            <v>0.1</v>
          </cell>
          <cell r="M412">
            <v>0.1</v>
          </cell>
          <cell r="N412">
            <v>0.1</v>
          </cell>
          <cell r="O412">
            <v>0.1</v>
          </cell>
          <cell r="P412">
            <v>0.1</v>
          </cell>
          <cell r="Q412">
            <v>0.1</v>
          </cell>
          <cell r="R412">
            <v>0.1</v>
          </cell>
          <cell r="S412">
            <v>0.1</v>
          </cell>
          <cell r="T412">
            <v>0.1</v>
          </cell>
        </row>
        <row r="413">
          <cell r="B413">
            <v>32</v>
          </cell>
          <cell r="C413" t="str">
            <v>SGP(黒)</v>
          </cell>
          <cell r="D413" t="str">
            <v>（蒸気・油）ねじ接合</v>
          </cell>
          <cell r="E413" t="str">
            <v>屋内一般配管</v>
          </cell>
          <cell r="F413" t="str">
            <v>支持金物</v>
          </cell>
          <cell r="G413">
            <v>0.15</v>
          </cell>
          <cell r="H413">
            <v>0.15</v>
          </cell>
          <cell r="I413">
            <v>0.15</v>
          </cell>
          <cell r="J413">
            <v>0.15</v>
          </cell>
          <cell r="K413">
            <v>0.15</v>
          </cell>
          <cell r="L413">
            <v>0.15</v>
          </cell>
          <cell r="M413">
            <v>0.15</v>
          </cell>
          <cell r="N413">
            <v>0.15</v>
          </cell>
          <cell r="O413">
            <v>0.15</v>
          </cell>
          <cell r="P413">
            <v>0.15</v>
          </cell>
          <cell r="Q413">
            <v>0.15</v>
          </cell>
          <cell r="R413">
            <v>0.15</v>
          </cell>
          <cell r="S413">
            <v>0.15</v>
          </cell>
          <cell r="T413">
            <v>0.15</v>
          </cell>
        </row>
        <row r="414">
          <cell r="B414">
            <v>33</v>
          </cell>
          <cell r="C414" t="str">
            <v>SGP(黒)</v>
          </cell>
          <cell r="D414" t="str">
            <v>（蒸気・油）溶接接合</v>
          </cell>
          <cell r="E414" t="str">
            <v>屋内一般配管</v>
          </cell>
          <cell r="F414" t="str">
            <v>支持金物</v>
          </cell>
          <cell r="G414">
            <v>0.15</v>
          </cell>
          <cell r="H414">
            <v>0.15</v>
          </cell>
          <cell r="I414">
            <v>0.15</v>
          </cell>
          <cell r="J414">
            <v>0.15</v>
          </cell>
          <cell r="K414">
            <v>0.15</v>
          </cell>
          <cell r="L414">
            <v>0.15</v>
          </cell>
          <cell r="M414">
            <v>0.15</v>
          </cell>
          <cell r="N414">
            <v>0.15</v>
          </cell>
          <cell r="O414">
            <v>0.15</v>
          </cell>
          <cell r="P414">
            <v>0.15</v>
          </cell>
          <cell r="Q414">
            <v>0.15</v>
          </cell>
          <cell r="R414">
            <v>0.15</v>
          </cell>
          <cell r="S414">
            <v>0.15</v>
          </cell>
          <cell r="T414">
            <v>0.15</v>
          </cell>
        </row>
        <row r="415">
          <cell r="B415">
            <v>34</v>
          </cell>
          <cell r="C415" t="str">
            <v>D-VA(WSP042)</v>
          </cell>
          <cell r="D415" t="str">
            <v>MD継手</v>
          </cell>
          <cell r="E415" t="str">
            <v>屋内一般配管</v>
          </cell>
          <cell r="F415" t="str">
            <v>支持金物</v>
          </cell>
          <cell r="G415">
            <v>0.15</v>
          </cell>
          <cell r="H415">
            <v>0.15</v>
          </cell>
          <cell r="I415">
            <v>0.15</v>
          </cell>
          <cell r="J415">
            <v>0.15</v>
          </cell>
          <cell r="K415">
            <v>0.15</v>
          </cell>
          <cell r="L415">
            <v>0.15</v>
          </cell>
          <cell r="M415">
            <v>0.15</v>
          </cell>
          <cell r="N415">
            <v>0.15</v>
          </cell>
          <cell r="O415">
            <v>0.15</v>
          </cell>
          <cell r="P415">
            <v>0.15</v>
          </cell>
          <cell r="Q415">
            <v>0.15</v>
          </cell>
          <cell r="R415">
            <v>0.15</v>
          </cell>
          <cell r="S415">
            <v>0.15</v>
          </cell>
          <cell r="T415">
            <v>0.15</v>
          </cell>
        </row>
        <row r="416">
          <cell r="B416">
            <v>35</v>
          </cell>
          <cell r="C416" t="str">
            <v>SGP-TA(WSP032)</v>
          </cell>
          <cell r="D416" t="str">
            <v>ねじ接合</v>
          </cell>
          <cell r="E416" t="str">
            <v>屋内一般配管</v>
          </cell>
          <cell r="F416" t="str">
            <v>支持金物</v>
          </cell>
          <cell r="G416">
            <v>0.15</v>
          </cell>
          <cell r="H416">
            <v>0.15</v>
          </cell>
          <cell r="I416">
            <v>0.15</v>
          </cell>
          <cell r="J416">
            <v>0.15</v>
          </cell>
          <cell r="K416">
            <v>0.15</v>
          </cell>
          <cell r="L416">
            <v>0.15</v>
          </cell>
          <cell r="M416">
            <v>0.15</v>
          </cell>
          <cell r="N416">
            <v>0.15</v>
          </cell>
          <cell r="O416">
            <v>0.15</v>
          </cell>
          <cell r="P416">
            <v>0.15</v>
          </cell>
          <cell r="Q416">
            <v>0.15</v>
          </cell>
          <cell r="R416">
            <v>0.15</v>
          </cell>
          <cell r="S416">
            <v>0.15</v>
          </cell>
          <cell r="T416">
            <v>0.15</v>
          </cell>
        </row>
        <row r="417">
          <cell r="B417">
            <v>36</v>
          </cell>
          <cell r="C417" t="str">
            <v>SGP-TA(WSP032)</v>
          </cell>
          <cell r="D417" t="str">
            <v>MD継手</v>
          </cell>
          <cell r="E417" t="str">
            <v>屋内一般配管</v>
          </cell>
          <cell r="F417" t="str">
            <v>支持金物</v>
          </cell>
          <cell r="G417">
            <v>0.15</v>
          </cell>
          <cell r="H417">
            <v>0.15</v>
          </cell>
          <cell r="I417">
            <v>0.15</v>
          </cell>
          <cell r="J417">
            <v>0.15</v>
          </cell>
          <cell r="K417">
            <v>0.15</v>
          </cell>
          <cell r="L417">
            <v>0.15</v>
          </cell>
          <cell r="M417">
            <v>0.15</v>
          </cell>
          <cell r="N417">
            <v>0.15</v>
          </cell>
          <cell r="O417">
            <v>0.15</v>
          </cell>
          <cell r="P417">
            <v>0.15</v>
          </cell>
          <cell r="Q417">
            <v>0.15</v>
          </cell>
          <cell r="R417">
            <v>0.15</v>
          </cell>
          <cell r="S417">
            <v>0.15</v>
          </cell>
          <cell r="T417">
            <v>0.15</v>
          </cell>
        </row>
        <row r="418">
          <cell r="B418">
            <v>38</v>
          </cell>
          <cell r="C418" t="str">
            <v>ARFA管</v>
          </cell>
          <cell r="D418" t="str">
            <v>ねじ接合</v>
          </cell>
          <cell r="E418" t="str">
            <v>屋内一般配管</v>
          </cell>
          <cell r="F418" t="str">
            <v>支持金物</v>
          </cell>
          <cell r="G418">
            <v>0.15</v>
          </cell>
          <cell r="H418">
            <v>0.15</v>
          </cell>
          <cell r="I418">
            <v>0.15</v>
          </cell>
          <cell r="J418">
            <v>0.15</v>
          </cell>
          <cell r="K418">
            <v>0.15</v>
          </cell>
          <cell r="L418">
            <v>0.15</v>
          </cell>
          <cell r="M418">
            <v>0.15</v>
          </cell>
          <cell r="N418">
            <v>0.15</v>
          </cell>
          <cell r="O418">
            <v>0.15</v>
          </cell>
          <cell r="P418">
            <v>0.15</v>
          </cell>
          <cell r="Q418">
            <v>0.15</v>
          </cell>
          <cell r="R418">
            <v>0.15</v>
          </cell>
          <cell r="S418">
            <v>0.15</v>
          </cell>
          <cell r="T418">
            <v>0.15</v>
          </cell>
        </row>
        <row r="419">
          <cell r="B419">
            <v>39</v>
          </cell>
          <cell r="C419" t="str">
            <v>ARFA管</v>
          </cell>
          <cell r="D419" t="str">
            <v>MD継手</v>
          </cell>
          <cell r="E419" t="str">
            <v>屋内一般配管</v>
          </cell>
          <cell r="F419" t="str">
            <v>支持金物</v>
          </cell>
          <cell r="G419">
            <v>0.15</v>
          </cell>
          <cell r="H419">
            <v>0.15</v>
          </cell>
          <cell r="I419">
            <v>0.15</v>
          </cell>
          <cell r="J419">
            <v>0.15</v>
          </cell>
          <cell r="K419">
            <v>0.15</v>
          </cell>
          <cell r="L419">
            <v>0.15</v>
          </cell>
          <cell r="M419">
            <v>0.15</v>
          </cell>
          <cell r="N419">
            <v>0.15</v>
          </cell>
          <cell r="O419">
            <v>0.15</v>
          </cell>
          <cell r="P419">
            <v>0.15</v>
          </cell>
          <cell r="Q419">
            <v>0.15</v>
          </cell>
          <cell r="R419">
            <v>0.15</v>
          </cell>
          <cell r="S419">
            <v>0.15</v>
          </cell>
          <cell r="T419">
            <v>0.15</v>
          </cell>
        </row>
        <row r="420">
          <cell r="B420">
            <v>40</v>
          </cell>
          <cell r="C420" t="str">
            <v>CUP</v>
          </cell>
          <cell r="D420" t="str">
            <v>（給湯・給水）</v>
          </cell>
          <cell r="E420" t="str">
            <v>屋内一般配管</v>
          </cell>
          <cell r="F420" t="str">
            <v>支持金物</v>
          </cell>
          <cell r="G420">
            <v>0.1</v>
          </cell>
          <cell r="H420">
            <v>0.1</v>
          </cell>
          <cell r="I420">
            <v>0.1</v>
          </cell>
          <cell r="J420">
            <v>0.1</v>
          </cell>
          <cell r="K420">
            <v>0.1</v>
          </cell>
          <cell r="L420">
            <v>0.1</v>
          </cell>
          <cell r="M420">
            <v>0.1</v>
          </cell>
          <cell r="N420">
            <v>0.1</v>
          </cell>
          <cell r="O420">
            <v>0.1</v>
          </cell>
          <cell r="P420">
            <v>0.1</v>
          </cell>
          <cell r="Q420">
            <v>0.1</v>
          </cell>
          <cell r="R420">
            <v>0.1</v>
          </cell>
          <cell r="S420">
            <v>0.1</v>
          </cell>
          <cell r="T420">
            <v>0.1</v>
          </cell>
        </row>
        <row r="423">
          <cell r="B423">
            <v>1</v>
          </cell>
          <cell r="C423" t="str">
            <v>SGP-PA</v>
          </cell>
          <cell r="D423" t="str">
            <v>（給水・冷却水）ねじ接合（管端防食継手）</v>
          </cell>
          <cell r="E423" t="str">
            <v>機械室・便所配管</v>
          </cell>
          <cell r="F423" t="str">
            <v>支持金物</v>
          </cell>
          <cell r="G423">
            <v>0.15</v>
          </cell>
          <cell r="H423">
            <v>0.15</v>
          </cell>
          <cell r="I423">
            <v>0.15</v>
          </cell>
          <cell r="J423">
            <v>0.15</v>
          </cell>
          <cell r="K423">
            <v>0.15</v>
          </cell>
          <cell r="L423">
            <v>0.15</v>
          </cell>
          <cell r="M423">
            <v>0.15</v>
          </cell>
          <cell r="N423">
            <v>0.15</v>
          </cell>
          <cell r="O423">
            <v>0.15</v>
          </cell>
          <cell r="P423">
            <v>0.15</v>
          </cell>
          <cell r="Q423">
            <v>0.15</v>
          </cell>
          <cell r="R423">
            <v>0.15</v>
          </cell>
          <cell r="S423">
            <v>0.15</v>
          </cell>
          <cell r="T423">
            <v>0.15</v>
          </cell>
        </row>
        <row r="424">
          <cell r="B424">
            <v>2</v>
          </cell>
          <cell r="C424" t="str">
            <v>SGP-PB</v>
          </cell>
          <cell r="D424" t="str">
            <v>（給水・冷却水）ねじ接合（管端防食継手）</v>
          </cell>
          <cell r="E424" t="str">
            <v>機械室・便所配管</v>
          </cell>
          <cell r="F424" t="str">
            <v>支持金物</v>
          </cell>
          <cell r="G424">
            <v>0.15</v>
          </cell>
          <cell r="H424">
            <v>0.15</v>
          </cell>
          <cell r="I424">
            <v>0.15</v>
          </cell>
          <cell r="J424">
            <v>0.15</v>
          </cell>
          <cell r="K424">
            <v>0.15</v>
          </cell>
          <cell r="L424">
            <v>0.15</v>
          </cell>
          <cell r="M424">
            <v>0.15</v>
          </cell>
          <cell r="N424">
            <v>0.15</v>
          </cell>
          <cell r="O424">
            <v>0.15</v>
          </cell>
          <cell r="P424">
            <v>0.15</v>
          </cell>
          <cell r="Q424">
            <v>0.15</v>
          </cell>
          <cell r="R424">
            <v>0.15</v>
          </cell>
          <cell r="S424">
            <v>0.15</v>
          </cell>
          <cell r="T424">
            <v>0.15</v>
          </cell>
        </row>
        <row r="425">
          <cell r="B425">
            <v>4</v>
          </cell>
          <cell r="C425" t="str">
            <v>SGP-FPA</v>
          </cell>
          <cell r="D425" t="str">
            <v>（給水・冷却水）フランジ接合</v>
          </cell>
          <cell r="E425" t="str">
            <v>機械室・便所配管</v>
          </cell>
          <cell r="F425" t="str">
            <v>支持金物</v>
          </cell>
          <cell r="G425">
            <v>0.1</v>
          </cell>
          <cell r="H425">
            <v>0.1</v>
          </cell>
          <cell r="I425">
            <v>0.1</v>
          </cell>
          <cell r="J425">
            <v>0.1</v>
          </cell>
          <cell r="K425">
            <v>0.1</v>
          </cell>
          <cell r="L425">
            <v>0.1</v>
          </cell>
          <cell r="M425">
            <v>0.1</v>
          </cell>
          <cell r="N425">
            <v>0.1</v>
          </cell>
          <cell r="O425">
            <v>0.1</v>
          </cell>
          <cell r="P425">
            <v>0.1</v>
          </cell>
          <cell r="Q425">
            <v>0.1</v>
          </cell>
          <cell r="R425">
            <v>0.1</v>
          </cell>
          <cell r="S425">
            <v>0.1</v>
          </cell>
          <cell r="T425">
            <v>0.1</v>
          </cell>
        </row>
        <row r="426">
          <cell r="B426">
            <v>5</v>
          </cell>
          <cell r="C426" t="str">
            <v>SGP-FPB</v>
          </cell>
          <cell r="D426" t="str">
            <v>（給水・冷却水）フランジ接合</v>
          </cell>
          <cell r="E426" t="str">
            <v>機械室・便所配管</v>
          </cell>
          <cell r="F426" t="str">
            <v>支持金物</v>
          </cell>
          <cell r="G426">
            <v>0.1</v>
          </cell>
          <cell r="H426">
            <v>0.1</v>
          </cell>
          <cell r="I426">
            <v>0.1</v>
          </cell>
          <cell r="J426">
            <v>0.1</v>
          </cell>
          <cell r="K426">
            <v>0.1</v>
          </cell>
          <cell r="L426">
            <v>0.1</v>
          </cell>
          <cell r="M426">
            <v>0.1</v>
          </cell>
          <cell r="N426">
            <v>0.1</v>
          </cell>
          <cell r="O426">
            <v>0.1</v>
          </cell>
          <cell r="P426">
            <v>0.1</v>
          </cell>
          <cell r="Q426">
            <v>0.1</v>
          </cell>
          <cell r="R426">
            <v>0.1</v>
          </cell>
          <cell r="S426">
            <v>0.1</v>
          </cell>
          <cell r="T426">
            <v>0.1</v>
          </cell>
        </row>
        <row r="427">
          <cell r="B427">
            <v>7</v>
          </cell>
          <cell r="C427" t="str">
            <v>SGP-VA</v>
          </cell>
          <cell r="D427" t="str">
            <v>（給水・冷却水）ねじ接合（管端防食継手）</v>
          </cell>
          <cell r="E427" t="str">
            <v>機械室・便所配管</v>
          </cell>
          <cell r="F427" t="str">
            <v>支持金物</v>
          </cell>
          <cell r="G427">
            <v>0.1</v>
          </cell>
          <cell r="H427">
            <v>0.1</v>
          </cell>
          <cell r="I427">
            <v>0.1</v>
          </cell>
          <cell r="J427">
            <v>0.1</v>
          </cell>
          <cell r="K427">
            <v>0.1</v>
          </cell>
          <cell r="L427">
            <v>0.1</v>
          </cell>
          <cell r="M427">
            <v>0.1</v>
          </cell>
          <cell r="N427">
            <v>0.1</v>
          </cell>
          <cell r="O427">
            <v>0.1</v>
          </cell>
          <cell r="P427">
            <v>0.1</v>
          </cell>
          <cell r="Q427">
            <v>0.1</v>
          </cell>
          <cell r="R427">
            <v>0.1</v>
          </cell>
          <cell r="S427">
            <v>0.1</v>
          </cell>
          <cell r="T427">
            <v>0.1</v>
          </cell>
        </row>
        <row r="428">
          <cell r="B428">
            <v>8</v>
          </cell>
          <cell r="C428" t="str">
            <v>SGP-VB</v>
          </cell>
          <cell r="D428" t="str">
            <v>（給水・冷却水）ねじ接合（管端防食継手）</v>
          </cell>
          <cell r="E428" t="str">
            <v>機械室・便所配管</v>
          </cell>
          <cell r="F428" t="str">
            <v>支持金物</v>
          </cell>
          <cell r="G428">
            <v>0.1</v>
          </cell>
          <cell r="H428">
            <v>0.1</v>
          </cell>
          <cell r="I428">
            <v>0.1</v>
          </cell>
          <cell r="J428">
            <v>0.1</v>
          </cell>
          <cell r="K428">
            <v>0.1</v>
          </cell>
          <cell r="L428">
            <v>0.1</v>
          </cell>
          <cell r="M428">
            <v>0.1</v>
          </cell>
          <cell r="N428">
            <v>0.1</v>
          </cell>
          <cell r="O428">
            <v>0.1</v>
          </cell>
          <cell r="P428">
            <v>0.1</v>
          </cell>
          <cell r="Q428">
            <v>0.1</v>
          </cell>
          <cell r="R428">
            <v>0.1</v>
          </cell>
          <cell r="S428">
            <v>0.1</v>
          </cell>
          <cell r="T428">
            <v>0.1</v>
          </cell>
        </row>
        <row r="429">
          <cell r="B429">
            <v>10</v>
          </cell>
          <cell r="C429" t="str">
            <v>SGP-FVA</v>
          </cell>
          <cell r="D429" t="str">
            <v>（給水・冷却水）フランジ接合</v>
          </cell>
          <cell r="E429" t="str">
            <v>機械室・便所配管</v>
          </cell>
          <cell r="F429" t="str">
            <v>支持金物</v>
          </cell>
          <cell r="G429">
            <v>0.1</v>
          </cell>
          <cell r="H429">
            <v>0.1</v>
          </cell>
          <cell r="I429">
            <v>0.1</v>
          </cell>
          <cell r="J429">
            <v>0.1</v>
          </cell>
          <cell r="K429">
            <v>0.1</v>
          </cell>
          <cell r="L429">
            <v>0.1</v>
          </cell>
          <cell r="M429">
            <v>0.1</v>
          </cell>
          <cell r="N429">
            <v>0.1</v>
          </cell>
          <cell r="O429">
            <v>0.1</v>
          </cell>
          <cell r="P429">
            <v>0.1</v>
          </cell>
          <cell r="Q429">
            <v>0.1</v>
          </cell>
          <cell r="R429">
            <v>0.1</v>
          </cell>
          <cell r="S429">
            <v>0.1</v>
          </cell>
          <cell r="T429">
            <v>0.1</v>
          </cell>
        </row>
        <row r="430">
          <cell r="B430">
            <v>11</v>
          </cell>
          <cell r="C430" t="str">
            <v>SGP-FVB</v>
          </cell>
          <cell r="D430" t="str">
            <v>（給水・冷却水）フランジ接合</v>
          </cell>
          <cell r="E430" t="str">
            <v>機械室・便所配管</v>
          </cell>
          <cell r="F430" t="str">
            <v>支持金物</v>
          </cell>
          <cell r="G430">
            <v>0.1</v>
          </cell>
          <cell r="H430">
            <v>0.1</v>
          </cell>
          <cell r="I430">
            <v>0.1</v>
          </cell>
          <cell r="J430">
            <v>0.1</v>
          </cell>
          <cell r="K430">
            <v>0.1</v>
          </cell>
          <cell r="L430">
            <v>0.1</v>
          </cell>
          <cell r="M430">
            <v>0.1</v>
          </cell>
          <cell r="N430">
            <v>0.1</v>
          </cell>
          <cell r="O430">
            <v>0.1</v>
          </cell>
          <cell r="P430">
            <v>0.1</v>
          </cell>
          <cell r="Q430">
            <v>0.1</v>
          </cell>
          <cell r="R430">
            <v>0.1</v>
          </cell>
          <cell r="S430">
            <v>0.1</v>
          </cell>
          <cell r="T430">
            <v>0.1</v>
          </cell>
        </row>
        <row r="431">
          <cell r="B431">
            <v>13</v>
          </cell>
          <cell r="C431" t="str">
            <v>SGP-HVA</v>
          </cell>
          <cell r="D431" t="str">
            <v>（給湯・冷温水）ねじ接合（管端防食継手）</v>
          </cell>
          <cell r="E431" t="str">
            <v>機械室・便所配管</v>
          </cell>
          <cell r="F431" t="str">
            <v>支持金物</v>
          </cell>
          <cell r="G431">
            <v>0.1</v>
          </cell>
          <cell r="H431">
            <v>0.1</v>
          </cell>
          <cell r="I431">
            <v>0.1</v>
          </cell>
          <cell r="J431">
            <v>0.1</v>
          </cell>
          <cell r="K431">
            <v>0.1</v>
          </cell>
          <cell r="L431">
            <v>0.1</v>
          </cell>
          <cell r="M431">
            <v>0.1</v>
          </cell>
          <cell r="N431">
            <v>0.1</v>
          </cell>
          <cell r="O431">
            <v>0.1</v>
          </cell>
          <cell r="P431">
            <v>0.1</v>
          </cell>
          <cell r="Q431">
            <v>0.1</v>
          </cell>
          <cell r="R431">
            <v>0.1</v>
          </cell>
          <cell r="S431">
            <v>0.1</v>
          </cell>
          <cell r="T431">
            <v>0.1</v>
          </cell>
        </row>
        <row r="432">
          <cell r="B432">
            <v>14</v>
          </cell>
          <cell r="C432" t="str">
            <v>SGP-VA</v>
          </cell>
          <cell r="D432" t="str">
            <v>（冷却水）ハウジング型継手</v>
          </cell>
          <cell r="E432" t="str">
            <v>機械室・便所配管</v>
          </cell>
          <cell r="F432" t="str">
            <v>支持金物</v>
          </cell>
          <cell r="G432">
            <v>0.1</v>
          </cell>
          <cell r="H432">
            <v>0.1</v>
          </cell>
          <cell r="I432">
            <v>0.1</v>
          </cell>
          <cell r="J432">
            <v>0.1</v>
          </cell>
          <cell r="K432">
            <v>0.1</v>
          </cell>
          <cell r="L432">
            <v>0.1</v>
          </cell>
          <cell r="M432">
            <v>0.1</v>
          </cell>
          <cell r="N432">
            <v>0.1</v>
          </cell>
          <cell r="O432">
            <v>0.1</v>
          </cell>
          <cell r="P432">
            <v>0.1</v>
          </cell>
          <cell r="Q432">
            <v>0.1</v>
          </cell>
          <cell r="R432">
            <v>0.1</v>
          </cell>
          <cell r="S432">
            <v>0.1</v>
          </cell>
          <cell r="T432">
            <v>0.1</v>
          </cell>
        </row>
        <row r="433">
          <cell r="B433">
            <v>19</v>
          </cell>
          <cell r="C433" t="str">
            <v>STPG</v>
          </cell>
          <cell r="D433" t="str">
            <v>（冷温水）ねじ接合</v>
          </cell>
          <cell r="E433" t="str">
            <v>機械室・便所配管</v>
          </cell>
          <cell r="F433" t="str">
            <v>支持金物</v>
          </cell>
          <cell r="G433">
            <v>0.15</v>
          </cell>
          <cell r="H433">
            <v>0.15</v>
          </cell>
          <cell r="I433">
            <v>0.15</v>
          </cell>
          <cell r="J433">
            <v>0.15</v>
          </cell>
          <cell r="K433">
            <v>0.15</v>
          </cell>
          <cell r="L433">
            <v>0.15</v>
          </cell>
          <cell r="M433">
            <v>0.15</v>
          </cell>
          <cell r="N433">
            <v>0.15</v>
          </cell>
          <cell r="O433">
            <v>0.15</v>
          </cell>
          <cell r="P433">
            <v>0.15</v>
          </cell>
          <cell r="Q433">
            <v>0.15</v>
          </cell>
          <cell r="R433">
            <v>0.15</v>
          </cell>
          <cell r="S433">
            <v>0.15</v>
          </cell>
          <cell r="T433">
            <v>0.15</v>
          </cell>
        </row>
        <row r="434">
          <cell r="B434">
            <v>20</v>
          </cell>
          <cell r="C434" t="str">
            <v>STPG</v>
          </cell>
          <cell r="D434" t="str">
            <v>（消火）ねじ接合</v>
          </cell>
          <cell r="E434" t="str">
            <v>機械室・便所配管</v>
          </cell>
          <cell r="F434" t="str">
            <v>支持金物</v>
          </cell>
          <cell r="G434">
            <v>0.15</v>
          </cell>
          <cell r="H434">
            <v>0.15</v>
          </cell>
          <cell r="I434">
            <v>0.15</v>
          </cell>
          <cell r="J434">
            <v>0.15</v>
          </cell>
          <cell r="K434">
            <v>0.15</v>
          </cell>
          <cell r="L434">
            <v>0.15</v>
          </cell>
          <cell r="M434">
            <v>0.15</v>
          </cell>
          <cell r="N434">
            <v>0.15</v>
          </cell>
          <cell r="O434">
            <v>0.15</v>
          </cell>
          <cell r="P434">
            <v>0.15</v>
          </cell>
          <cell r="Q434">
            <v>0.15</v>
          </cell>
          <cell r="R434">
            <v>0.15</v>
          </cell>
          <cell r="S434">
            <v>0.15</v>
          </cell>
          <cell r="T434">
            <v>0.15</v>
          </cell>
        </row>
        <row r="435">
          <cell r="B435">
            <v>21</v>
          </cell>
          <cell r="C435" t="str">
            <v>STPG</v>
          </cell>
          <cell r="D435" t="str">
            <v>（冷却水）ねじ接合</v>
          </cell>
          <cell r="E435" t="str">
            <v>機械室・便所配管</v>
          </cell>
          <cell r="F435" t="str">
            <v>支持金物</v>
          </cell>
          <cell r="G435">
            <v>0.15</v>
          </cell>
          <cell r="H435">
            <v>0.15</v>
          </cell>
          <cell r="I435">
            <v>0.15</v>
          </cell>
          <cell r="J435">
            <v>0.15</v>
          </cell>
          <cell r="K435">
            <v>0.15</v>
          </cell>
          <cell r="L435">
            <v>0.15</v>
          </cell>
          <cell r="M435">
            <v>0.15</v>
          </cell>
          <cell r="N435">
            <v>0.15</v>
          </cell>
          <cell r="O435">
            <v>0.15</v>
          </cell>
          <cell r="P435">
            <v>0.15</v>
          </cell>
          <cell r="Q435">
            <v>0.15</v>
          </cell>
          <cell r="R435">
            <v>0.15</v>
          </cell>
          <cell r="S435">
            <v>0.15</v>
          </cell>
          <cell r="T435">
            <v>0.15</v>
          </cell>
        </row>
        <row r="436">
          <cell r="B436">
            <v>22</v>
          </cell>
          <cell r="C436" t="str">
            <v>STPG(黒)</v>
          </cell>
          <cell r="D436" t="str">
            <v>（低圧蒸気用）ねじ接合</v>
          </cell>
          <cell r="E436" t="str">
            <v>機械室・便所配管</v>
          </cell>
          <cell r="F436" t="str">
            <v>支持金物</v>
          </cell>
          <cell r="G436">
            <v>0.15</v>
          </cell>
          <cell r="H436">
            <v>0.15</v>
          </cell>
          <cell r="I436">
            <v>0.15</v>
          </cell>
          <cell r="J436">
            <v>0.15</v>
          </cell>
          <cell r="K436">
            <v>0.15</v>
          </cell>
          <cell r="L436">
            <v>0.15</v>
          </cell>
          <cell r="M436">
            <v>0.15</v>
          </cell>
          <cell r="N436">
            <v>0.15</v>
          </cell>
          <cell r="O436">
            <v>0.15</v>
          </cell>
          <cell r="P436">
            <v>0.15</v>
          </cell>
          <cell r="Q436">
            <v>0.15</v>
          </cell>
          <cell r="R436">
            <v>0.15</v>
          </cell>
          <cell r="S436">
            <v>0.15</v>
          </cell>
          <cell r="T436">
            <v>0.15</v>
          </cell>
        </row>
        <row r="437">
          <cell r="B437">
            <v>23</v>
          </cell>
          <cell r="C437" t="str">
            <v>STPG</v>
          </cell>
          <cell r="D437" t="str">
            <v>（消火・冷却水・冷温水）溶接接合</v>
          </cell>
          <cell r="E437" t="str">
            <v>機械室・便所配管</v>
          </cell>
          <cell r="F437" t="str">
            <v>支持金物</v>
          </cell>
          <cell r="G437">
            <v>0.15</v>
          </cell>
          <cell r="H437">
            <v>0.15</v>
          </cell>
          <cell r="I437">
            <v>0.15</v>
          </cell>
          <cell r="J437">
            <v>0.15</v>
          </cell>
          <cell r="K437">
            <v>0.15</v>
          </cell>
          <cell r="L437">
            <v>0.15</v>
          </cell>
          <cell r="M437">
            <v>0.15</v>
          </cell>
          <cell r="N437">
            <v>0.15</v>
          </cell>
          <cell r="O437">
            <v>0.15</v>
          </cell>
          <cell r="P437">
            <v>0.15</v>
          </cell>
          <cell r="Q437">
            <v>0.15</v>
          </cell>
          <cell r="R437">
            <v>0.15</v>
          </cell>
          <cell r="S437">
            <v>0.15</v>
          </cell>
          <cell r="T437">
            <v>0.15</v>
          </cell>
        </row>
        <row r="438">
          <cell r="B438">
            <v>24</v>
          </cell>
          <cell r="C438" t="str">
            <v>STPG(黒)</v>
          </cell>
          <cell r="D438" t="str">
            <v>（蒸気給気管、蒸気還気用）溶接接合</v>
          </cell>
          <cell r="E438" t="str">
            <v>機械室・便所配管</v>
          </cell>
          <cell r="F438" t="str">
            <v>支持金物</v>
          </cell>
          <cell r="G438">
            <v>0.15</v>
          </cell>
          <cell r="H438">
            <v>0.15</v>
          </cell>
          <cell r="I438">
            <v>0.15</v>
          </cell>
          <cell r="J438">
            <v>0.15</v>
          </cell>
          <cell r="K438">
            <v>0.15</v>
          </cell>
          <cell r="L438">
            <v>0.15</v>
          </cell>
          <cell r="M438">
            <v>0.15</v>
          </cell>
          <cell r="N438">
            <v>0.15</v>
          </cell>
          <cell r="O438">
            <v>0.15</v>
          </cell>
          <cell r="P438">
            <v>0.15</v>
          </cell>
          <cell r="Q438">
            <v>0.15</v>
          </cell>
          <cell r="R438">
            <v>0.15</v>
          </cell>
          <cell r="S438">
            <v>0.15</v>
          </cell>
          <cell r="T438">
            <v>0.15</v>
          </cell>
        </row>
        <row r="439">
          <cell r="B439">
            <v>25</v>
          </cell>
          <cell r="C439" t="str">
            <v>SGP(白)</v>
          </cell>
          <cell r="D439" t="str">
            <v>（排水）ねじ接合</v>
          </cell>
          <cell r="E439" t="str">
            <v>機械室・便所配管</v>
          </cell>
          <cell r="F439" t="str">
            <v>支持金物</v>
          </cell>
          <cell r="G439">
            <v>0.15</v>
          </cell>
          <cell r="H439">
            <v>0.15</v>
          </cell>
          <cell r="I439">
            <v>0.15</v>
          </cell>
          <cell r="J439">
            <v>0.15</v>
          </cell>
          <cell r="K439">
            <v>0.15</v>
          </cell>
          <cell r="L439">
            <v>0.15</v>
          </cell>
          <cell r="M439">
            <v>0.15</v>
          </cell>
          <cell r="N439">
            <v>0.15</v>
          </cell>
          <cell r="O439">
            <v>0.15</v>
          </cell>
          <cell r="P439">
            <v>0.15</v>
          </cell>
          <cell r="Q439">
            <v>0.15</v>
          </cell>
          <cell r="R439">
            <v>0.15</v>
          </cell>
          <cell r="S439">
            <v>0.15</v>
          </cell>
          <cell r="T439">
            <v>0.15</v>
          </cell>
        </row>
        <row r="440">
          <cell r="B440">
            <v>26</v>
          </cell>
          <cell r="C440" t="str">
            <v>SGP(白)</v>
          </cell>
          <cell r="D440" t="str">
            <v>（冷温水）ねじ接合</v>
          </cell>
          <cell r="E440" t="str">
            <v>機械室・便所配管</v>
          </cell>
          <cell r="F440" t="str">
            <v>支持金物</v>
          </cell>
          <cell r="G440">
            <v>0.15</v>
          </cell>
          <cell r="H440">
            <v>0.15</v>
          </cell>
          <cell r="I440">
            <v>0.15</v>
          </cell>
          <cell r="J440">
            <v>0.15</v>
          </cell>
          <cell r="K440">
            <v>0.15</v>
          </cell>
          <cell r="L440">
            <v>0.15</v>
          </cell>
          <cell r="M440">
            <v>0.15</v>
          </cell>
          <cell r="N440">
            <v>0.15</v>
          </cell>
          <cell r="O440">
            <v>0.15</v>
          </cell>
          <cell r="P440">
            <v>0.15</v>
          </cell>
          <cell r="Q440">
            <v>0.15</v>
          </cell>
          <cell r="R440">
            <v>0.15</v>
          </cell>
          <cell r="S440">
            <v>0.15</v>
          </cell>
          <cell r="T440">
            <v>0.15</v>
          </cell>
        </row>
        <row r="441">
          <cell r="B441">
            <v>27</v>
          </cell>
          <cell r="C441" t="str">
            <v>SGP(白)</v>
          </cell>
          <cell r="D441" t="str">
            <v>（通気・消火・給湯・プロパン）ねじ接合</v>
          </cell>
          <cell r="E441" t="str">
            <v>機械室・便所配管</v>
          </cell>
          <cell r="F441" t="str">
            <v>支持金物</v>
          </cell>
          <cell r="G441">
            <v>0.15</v>
          </cell>
          <cell r="H441">
            <v>0.15</v>
          </cell>
          <cell r="I441">
            <v>0.15</v>
          </cell>
          <cell r="J441">
            <v>0.15</v>
          </cell>
          <cell r="K441">
            <v>0.15</v>
          </cell>
          <cell r="L441">
            <v>0.15</v>
          </cell>
          <cell r="M441">
            <v>0.15</v>
          </cell>
          <cell r="N441">
            <v>0.15</v>
          </cell>
          <cell r="O441">
            <v>0.15</v>
          </cell>
          <cell r="P441">
            <v>0.15</v>
          </cell>
          <cell r="Q441">
            <v>0.15</v>
          </cell>
          <cell r="R441">
            <v>0.15</v>
          </cell>
          <cell r="S441">
            <v>0.15</v>
          </cell>
          <cell r="T441">
            <v>0.15</v>
          </cell>
        </row>
        <row r="442">
          <cell r="B442">
            <v>28</v>
          </cell>
          <cell r="C442" t="str">
            <v>SGP(白)</v>
          </cell>
          <cell r="D442" t="str">
            <v>（冷却水）ねじ接合</v>
          </cell>
          <cell r="E442" t="str">
            <v>機械室・便所配管</v>
          </cell>
          <cell r="F442" t="str">
            <v>支持金物</v>
          </cell>
          <cell r="G442">
            <v>0.15</v>
          </cell>
          <cell r="H442">
            <v>0.15</v>
          </cell>
          <cell r="I442">
            <v>0.15</v>
          </cell>
          <cell r="J442">
            <v>0.15</v>
          </cell>
          <cell r="K442">
            <v>0.15</v>
          </cell>
          <cell r="L442">
            <v>0.15</v>
          </cell>
          <cell r="M442">
            <v>0.15</v>
          </cell>
          <cell r="N442">
            <v>0.15</v>
          </cell>
          <cell r="O442">
            <v>0.15</v>
          </cell>
          <cell r="P442">
            <v>0.15</v>
          </cell>
          <cell r="Q442">
            <v>0.15</v>
          </cell>
          <cell r="R442">
            <v>0.15</v>
          </cell>
          <cell r="S442">
            <v>0.15</v>
          </cell>
          <cell r="T442">
            <v>0.15</v>
          </cell>
        </row>
        <row r="443">
          <cell r="B443">
            <v>29</v>
          </cell>
          <cell r="C443" t="str">
            <v>SGP(白)</v>
          </cell>
          <cell r="D443" t="str">
            <v>（通気・消火・給湯・プロパン・冷却水・冷温水）溶接接合</v>
          </cell>
          <cell r="E443" t="str">
            <v>機械室・便所配管</v>
          </cell>
          <cell r="F443" t="str">
            <v>支持金物</v>
          </cell>
          <cell r="G443">
            <v>0.15</v>
          </cell>
          <cell r="H443">
            <v>0.15</v>
          </cell>
          <cell r="I443">
            <v>0.15</v>
          </cell>
          <cell r="J443">
            <v>0.15</v>
          </cell>
          <cell r="K443">
            <v>0.15</v>
          </cell>
          <cell r="L443">
            <v>0.15</v>
          </cell>
          <cell r="M443">
            <v>0.15</v>
          </cell>
          <cell r="N443">
            <v>0.15</v>
          </cell>
          <cell r="O443">
            <v>0.15</v>
          </cell>
          <cell r="P443">
            <v>0.15</v>
          </cell>
          <cell r="Q443">
            <v>0.15</v>
          </cell>
          <cell r="R443">
            <v>0.15</v>
          </cell>
          <cell r="S443">
            <v>0.15</v>
          </cell>
          <cell r="T443">
            <v>0.15</v>
          </cell>
        </row>
        <row r="444">
          <cell r="B444">
            <v>30</v>
          </cell>
          <cell r="C444" t="str">
            <v>SGP(白)</v>
          </cell>
          <cell r="D444" t="str">
            <v>（冷却水）ハウジング型管継手</v>
          </cell>
          <cell r="E444" t="str">
            <v>機械室・便所配管</v>
          </cell>
          <cell r="F444" t="str">
            <v>支持金物</v>
          </cell>
          <cell r="G444">
            <v>0.1</v>
          </cell>
          <cell r="H444">
            <v>0.1</v>
          </cell>
          <cell r="I444">
            <v>0.1</v>
          </cell>
          <cell r="J444">
            <v>0.1</v>
          </cell>
          <cell r="K444">
            <v>0.1</v>
          </cell>
          <cell r="L444">
            <v>0.1</v>
          </cell>
          <cell r="M444">
            <v>0.1</v>
          </cell>
          <cell r="N444">
            <v>0.1</v>
          </cell>
          <cell r="O444">
            <v>0.1</v>
          </cell>
          <cell r="P444">
            <v>0.1</v>
          </cell>
          <cell r="Q444">
            <v>0.1</v>
          </cell>
          <cell r="R444">
            <v>0.1</v>
          </cell>
          <cell r="S444">
            <v>0.1</v>
          </cell>
          <cell r="T444">
            <v>0.1</v>
          </cell>
        </row>
        <row r="445">
          <cell r="B445">
            <v>31</v>
          </cell>
          <cell r="C445" t="str">
            <v>SGP(白)</v>
          </cell>
          <cell r="D445" t="str">
            <v>（冷温水・消火）ハウジング型管継手</v>
          </cell>
          <cell r="E445" t="str">
            <v>機械室・便所配管</v>
          </cell>
          <cell r="F445" t="str">
            <v>支持金物</v>
          </cell>
          <cell r="G445">
            <v>0.1</v>
          </cell>
          <cell r="H445">
            <v>0.1</v>
          </cell>
          <cell r="I445">
            <v>0.1</v>
          </cell>
          <cell r="J445">
            <v>0.1</v>
          </cell>
          <cell r="K445">
            <v>0.1</v>
          </cell>
          <cell r="L445">
            <v>0.1</v>
          </cell>
          <cell r="M445">
            <v>0.1</v>
          </cell>
          <cell r="N445">
            <v>0.1</v>
          </cell>
          <cell r="O445">
            <v>0.1</v>
          </cell>
          <cell r="P445">
            <v>0.1</v>
          </cell>
          <cell r="Q445">
            <v>0.1</v>
          </cell>
          <cell r="R445">
            <v>0.1</v>
          </cell>
          <cell r="S445">
            <v>0.1</v>
          </cell>
          <cell r="T445">
            <v>0.1</v>
          </cell>
        </row>
        <row r="446">
          <cell r="B446">
            <v>32</v>
          </cell>
          <cell r="C446" t="str">
            <v>SGP(黒)</v>
          </cell>
          <cell r="D446" t="str">
            <v>（蒸気・油）ねじ接合</v>
          </cell>
          <cell r="E446" t="str">
            <v>機械室・便所配管</v>
          </cell>
          <cell r="F446" t="str">
            <v>支持金物</v>
          </cell>
          <cell r="G446">
            <v>0.15</v>
          </cell>
          <cell r="H446">
            <v>0.15</v>
          </cell>
          <cell r="I446">
            <v>0.15</v>
          </cell>
          <cell r="J446">
            <v>0.15</v>
          </cell>
          <cell r="K446">
            <v>0.15</v>
          </cell>
          <cell r="L446">
            <v>0.15</v>
          </cell>
          <cell r="M446">
            <v>0.15</v>
          </cell>
          <cell r="N446">
            <v>0.15</v>
          </cell>
          <cell r="O446">
            <v>0.15</v>
          </cell>
          <cell r="P446">
            <v>0.15</v>
          </cell>
          <cell r="Q446">
            <v>0.15</v>
          </cell>
          <cell r="R446">
            <v>0.15</v>
          </cell>
          <cell r="S446">
            <v>0.15</v>
          </cell>
          <cell r="T446">
            <v>0.15</v>
          </cell>
        </row>
        <row r="447">
          <cell r="B447">
            <v>33</v>
          </cell>
          <cell r="C447" t="str">
            <v>SGP(黒)</v>
          </cell>
          <cell r="D447" t="str">
            <v>（蒸気・油）溶接接合</v>
          </cell>
          <cell r="E447" t="str">
            <v>機械室・便所配管</v>
          </cell>
          <cell r="F447" t="str">
            <v>支持金物</v>
          </cell>
          <cell r="G447">
            <v>0.15</v>
          </cell>
          <cell r="H447">
            <v>0.15</v>
          </cell>
          <cell r="I447">
            <v>0.15</v>
          </cell>
          <cell r="J447">
            <v>0.15</v>
          </cell>
          <cell r="K447">
            <v>0.15</v>
          </cell>
          <cell r="L447">
            <v>0.15</v>
          </cell>
          <cell r="M447">
            <v>0.15</v>
          </cell>
          <cell r="N447">
            <v>0.15</v>
          </cell>
          <cell r="O447">
            <v>0.15</v>
          </cell>
          <cell r="P447">
            <v>0.15</v>
          </cell>
          <cell r="Q447">
            <v>0.15</v>
          </cell>
          <cell r="R447">
            <v>0.15</v>
          </cell>
          <cell r="S447">
            <v>0.15</v>
          </cell>
          <cell r="T447">
            <v>0.15</v>
          </cell>
        </row>
        <row r="448">
          <cell r="B448">
            <v>34</v>
          </cell>
          <cell r="C448" t="str">
            <v>D-VA(WSP042)</v>
          </cell>
          <cell r="D448" t="str">
            <v>MD継手</v>
          </cell>
          <cell r="E448" t="str">
            <v>機械室・便所配管</v>
          </cell>
          <cell r="F448" t="str">
            <v>支持金物</v>
          </cell>
          <cell r="G448">
            <v>0.15</v>
          </cell>
          <cell r="H448">
            <v>0.15</v>
          </cell>
          <cell r="I448">
            <v>0.15</v>
          </cell>
          <cell r="J448">
            <v>0.15</v>
          </cell>
          <cell r="K448">
            <v>0.15</v>
          </cell>
          <cell r="L448">
            <v>0.15</v>
          </cell>
          <cell r="M448">
            <v>0.15</v>
          </cell>
          <cell r="N448">
            <v>0.15</v>
          </cell>
          <cell r="O448">
            <v>0.15</v>
          </cell>
          <cell r="P448">
            <v>0.15</v>
          </cell>
          <cell r="Q448">
            <v>0.15</v>
          </cell>
          <cell r="R448">
            <v>0.15</v>
          </cell>
          <cell r="S448">
            <v>0.15</v>
          </cell>
          <cell r="T448">
            <v>0.15</v>
          </cell>
        </row>
        <row r="449">
          <cell r="B449">
            <v>35</v>
          </cell>
          <cell r="C449" t="str">
            <v>SGP-TA(WSP032)</v>
          </cell>
          <cell r="D449" t="str">
            <v>ねじ接合</v>
          </cell>
          <cell r="E449" t="str">
            <v>機械室・便所配管</v>
          </cell>
          <cell r="F449" t="str">
            <v>支持金物</v>
          </cell>
          <cell r="G449">
            <v>0.15</v>
          </cell>
          <cell r="H449">
            <v>0.15</v>
          </cell>
          <cell r="I449">
            <v>0.15</v>
          </cell>
          <cell r="J449">
            <v>0.15</v>
          </cell>
          <cell r="K449">
            <v>0.15</v>
          </cell>
          <cell r="L449">
            <v>0.15</v>
          </cell>
          <cell r="M449">
            <v>0.15</v>
          </cell>
          <cell r="N449">
            <v>0.15</v>
          </cell>
          <cell r="O449">
            <v>0.15</v>
          </cell>
          <cell r="P449">
            <v>0.15</v>
          </cell>
          <cell r="Q449">
            <v>0.15</v>
          </cell>
          <cell r="R449">
            <v>0.15</v>
          </cell>
          <cell r="S449">
            <v>0.15</v>
          </cell>
          <cell r="T449">
            <v>0.15</v>
          </cell>
        </row>
        <row r="450">
          <cell r="B450">
            <v>36</v>
          </cell>
          <cell r="C450" t="str">
            <v>SGP-TA(WSP032)</v>
          </cell>
          <cell r="D450" t="str">
            <v>MD継手</v>
          </cell>
          <cell r="E450" t="str">
            <v>機械室・便所配管</v>
          </cell>
          <cell r="F450" t="str">
            <v>支持金物</v>
          </cell>
          <cell r="G450">
            <v>0.15</v>
          </cell>
          <cell r="H450">
            <v>0.15</v>
          </cell>
          <cell r="I450">
            <v>0.15</v>
          </cell>
          <cell r="J450">
            <v>0.15</v>
          </cell>
          <cell r="K450">
            <v>0.15</v>
          </cell>
          <cell r="L450">
            <v>0.15</v>
          </cell>
          <cell r="M450">
            <v>0.15</v>
          </cell>
          <cell r="N450">
            <v>0.15</v>
          </cell>
          <cell r="O450">
            <v>0.15</v>
          </cell>
          <cell r="P450">
            <v>0.15</v>
          </cell>
          <cell r="Q450">
            <v>0.15</v>
          </cell>
          <cell r="R450">
            <v>0.15</v>
          </cell>
          <cell r="S450">
            <v>0.15</v>
          </cell>
          <cell r="T450">
            <v>0.15</v>
          </cell>
        </row>
        <row r="451">
          <cell r="B451">
            <v>38</v>
          </cell>
          <cell r="C451" t="str">
            <v>ARFA管</v>
          </cell>
          <cell r="D451" t="str">
            <v>ねじ接合</v>
          </cell>
          <cell r="E451" t="str">
            <v>機械室・便所配管</v>
          </cell>
          <cell r="F451" t="str">
            <v>支持金物</v>
          </cell>
          <cell r="G451">
            <v>0.15</v>
          </cell>
          <cell r="H451">
            <v>0.15</v>
          </cell>
          <cell r="I451">
            <v>0.15</v>
          </cell>
          <cell r="J451">
            <v>0.15</v>
          </cell>
          <cell r="K451">
            <v>0.15</v>
          </cell>
          <cell r="L451">
            <v>0.15</v>
          </cell>
          <cell r="M451">
            <v>0.15</v>
          </cell>
          <cell r="N451">
            <v>0.15</v>
          </cell>
          <cell r="O451">
            <v>0.15</v>
          </cell>
          <cell r="P451">
            <v>0.15</v>
          </cell>
          <cell r="Q451">
            <v>0.15</v>
          </cell>
          <cell r="R451">
            <v>0.15</v>
          </cell>
          <cell r="S451">
            <v>0.15</v>
          </cell>
          <cell r="T451">
            <v>0.15</v>
          </cell>
        </row>
        <row r="452">
          <cell r="B452">
            <v>39</v>
          </cell>
          <cell r="C452" t="str">
            <v>ARFA管</v>
          </cell>
          <cell r="D452" t="str">
            <v>MD継手</v>
          </cell>
          <cell r="E452" t="str">
            <v>機械室・便所配管</v>
          </cell>
          <cell r="F452" t="str">
            <v>支持金物</v>
          </cell>
          <cell r="G452">
            <v>0.15</v>
          </cell>
          <cell r="H452">
            <v>0.15</v>
          </cell>
          <cell r="I452">
            <v>0.15</v>
          </cell>
          <cell r="J452">
            <v>0.15</v>
          </cell>
          <cell r="K452">
            <v>0.15</v>
          </cell>
          <cell r="L452">
            <v>0.15</v>
          </cell>
          <cell r="M452">
            <v>0.15</v>
          </cell>
          <cell r="N452">
            <v>0.15</v>
          </cell>
          <cell r="O452">
            <v>0.15</v>
          </cell>
          <cell r="P452">
            <v>0.15</v>
          </cell>
          <cell r="Q452">
            <v>0.15</v>
          </cell>
          <cell r="R452">
            <v>0.15</v>
          </cell>
          <cell r="S452">
            <v>0.15</v>
          </cell>
          <cell r="T452">
            <v>0.15</v>
          </cell>
        </row>
        <row r="453">
          <cell r="B453">
            <v>40</v>
          </cell>
          <cell r="C453" t="str">
            <v>CUP</v>
          </cell>
          <cell r="D453" t="str">
            <v>（給湯・給水）</v>
          </cell>
          <cell r="E453" t="str">
            <v>機械室・便所配管</v>
          </cell>
          <cell r="F453" t="str">
            <v>支持金物</v>
          </cell>
          <cell r="G453">
            <v>0.1</v>
          </cell>
          <cell r="H453">
            <v>0.1</v>
          </cell>
          <cell r="I453">
            <v>0.1</v>
          </cell>
          <cell r="J453">
            <v>0.1</v>
          </cell>
          <cell r="K453">
            <v>0.1</v>
          </cell>
          <cell r="L453">
            <v>0.1</v>
          </cell>
          <cell r="M453">
            <v>0.1</v>
          </cell>
          <cell r="N453">
            <v>0.1</v>
          </cell>
          <cell r="O453">
            <v>0.1</v>
          </cell>
          <cell r="P453">
            <v>0.1</v>
          </cell>
          <cell r="Q453">
            <v>0.1</v>
          </cell>
          <cell r="R453">
            <v>0.1</v>
          </cell>
          <cell r="S453">
            <v>0.1</v>
          </cell>
          <cell r="T453">
            <v>0.1</v>
          </cell>
        </row>
        <row r="456">
          <cell r="B456">
            <v>1</v>
          </cell>
          <cell r="C456" t="str">
            <v>SGP-PA</v>
          </cell>
          <cell r="D456" t="str">
            <v>（給水・冷却水）ねじ接合（管端防食継手）</v>
          </cell>
          <cell r="E456" t="str">
            <v>屋外配管</v>
          </cell>
          <cell r="F456" t="str">
            <v>支持金物</v>
          </cell>
          <cell r="G456">
            <v>0.15</v>
          </cell>
          <cell r="H456">
            <v>0.15</v>
          </cell>
          <cell r="I456">
            <v>0.15</v>
          </cell>
          <cell r="J456">
            <v>0.15</v>
          </cell>
          <cell r="K456">
            <v>0.15</v>
          </cell>
          <cell r="L456">
            <v>0.15</v>
          </cell>
          <cell r="M456">
            <v>0.15</v>
          </cell>
          <cell r="N456">
            <v>0.15</v>
          </cell>
          <cell r="O456">
            <v>0.15</v>
          </cell>
          <cell r="P456">
            <v>0.15</v>
          </cell>
          <cell r="Q456">
            <v>0.15</v>
          </cell>
          <cell r="R456">
            <v>0.15</v>
          </cell>
          <cell r="S456">
            <v>0.15</v>
          </cell>
          <cell r="T456">
            <v>0.15</v>
          </cell>
        </row>
        <row r="457">
          <cell r="B457">
            <v>2</v>
          </cell>
          <cell r="C457" t="str">
            <v>SGP-PB</v>
          </cell>
          <cell r="D457" t="str">
            <v>（給水・冷却水）ねじ接合（管端防食継手）</v>
          </cell>
          <cell r="E457" t="str">
            <v>屋外配管</v>
          </cell>
          <cell r="F457" t="str">
            <v>支持金物</v>
          </cell>
          <cell r="G457">
            <v>0.15</v>
          </cell>
          <cell r="H457">
            <v>0.15</v>
          </cell>
          <cell r="I457">
            <v>0.15</v>
          </cell>
          <cell r="J457">
            <v>0.15</v>
          </cell>
          <cell r="K457">
            <v>0.15</v>
          </cell>
          <cell r="L457">
            <v>0.15</v>
          </cell>
          <cell r="M457">
            <v>0.15</v>
          </cell>
          <cell r="N457">
            <v>0.15</v>
          </cell>
          <cell r="O457">
            <v>0.15</v>
          </cell>
          <cell r="P457">
            <v>0.15</v>
          </cell>
          <cell r="Q457">
            <v>0.15</v>
          </cell>
          <cell r="R457">
            <v>0.15</v>
          </cell>
          <cell r="S457">
            <v>0.15</v>
          </cell>
          <cell r="T457">
            <v>0.15</v>
          </cell>
        </row>
        <row r="458">
          <cell r="B458">
            <v>4</v>
          </cell>
          <cell r="C458" t="str">
            <v>SGP-FPA</v>
          </cell>
          <cell r="D458" t="str">
            <v>（給水・冷却水）フランジ接合</v>
          </cell>
          <cell r="E458" t="str">
            <v>屋外配管</v>
          </cell>
          <cell r="F458" t="str">
            <v>支持金物</v>
          </cell>
          <cell r="G458">
            <v>0.1</v>
          </cell>
          <cell r="H458">
            <v>0.1</v>
          </cell>
          <cell r="I458">
            <v>0.1</v>
          </cell>
          <cell r="J458">
            <v>0.1</v>
          </cell>
          <cell r="K458">
            <v>0.1</v>
          </cell>
          <cell r="L458">
            <v>0.1</v>
          </cell>
          <cell r="M458">
            <v>0.1</v>
          </cell>
          <cell r="N458">
            <v>0.1</v>
          </cell>
          <cell r="O458">
            <v>0.1</v>
          </cell>
          <cell r="P458">
            <v>0.1</v>
          </cell>
          <cell r="Q458">
            <v>0.1</v>
          </cell>
          <cell r="R458">
            <v>0.1</v>
          </cell>
          <cell r="S458">
            <v>0.1</v>
          </cell>
          <cell r="T458">
            <v>0.1</v>
          </cell>
        </row>
        <row r="459">
          <cell r="B459">
            <v>5</v>
          </cell>
          <cell r="C459" t="str">
            <v>SGP-FPB</v>
          </cell>
          <cell r="D459" t="str">
            <v>（給水・冷却水）フランジ接合</v>
          </cell>
          <cell r="E459" t="str">
            <v>屋外配管</v>
          </cell>
          <cell r="F459" t="str">
            <v>支持金物</v>
          </cell>
          <cell r="G459">
            <v>0.1</v>
          </cell>
          <cell r="H459">
            <v>0.1</v>
          </cell>
          <cell r="I459">
            <v>0.1</v>
          </cell>
          <cell r="J459">
            <v>0.1</v>
          </cell>
          <cell r="K459">
            <v>0.1</v>
          </cell>
          <cell r="L459">
            <v>0.1</v>
          </cell>
          <cell r="M459">
            <v>0.1</v>
          </cell>
          <cell r="N459">
            <v>0.1</v>
          </cell>
          <cell r="O459">
            <v>0.1</v>
          </cell>
          <cell r="P459">
            <v>0.1</v>
          </cell>
          <cell r="Q459">
            <v>0.1</v>
          </cell>
          <cell r="R459">
            <v>0.1</v>
          </cell>
          <cell r="S459">
            <v>0.1</v>
          </cell>
          <cell r="T459">
            <v>0.1</v>
          </cell>
        </row>
        <row r="460">
          <cell r="B460">
            <v>7</v>
          </cell>
          <cell r="C460" t="str">
            <v>SGP-VA</v>
          </cell>
          <cell r="D460" t="str">
            <v>（給水・冷却水）ねじ接合（管端防食継手）</v>
          </cell>
          <cell r="E460" t="str">
            <v>屋外配管</v>
          </cell>
          <cell r="F460" t="str">
            <v>支持金物</v>
          </cell>
          <cell r="G460">
            <v>0.1</v>
          </cell>
          <cell r="H460">
            <v>0.1</v>
          </cell>
          <cell r="I460">
            <v>0.1</v>
          </cell>
          <cell r="J460">
            <v>0.1</v>
          </cell>
          <cell r="K460">
            <v>0.1</v>
          </cell>
          <cell r="L460">
            <v>0.1</v>
          </cell>
          <cell r="M460">
            <v>0.1</v>
          </cell>
          <cell r="N460">
            <v>0.1</v>
          </cell>
          <cell r="O460">
            <v>0.1</v>
          </cell>
          <cell r="P460">
            <v>0.1</v>
          </cell>
          <cell r="Q460">
            <v>0.1</v>
          </cell>
          <cell r="R460">
            <v>0.1</v>
          </cell>
          <cell r="S460">
            <v>0.1</v>
          </cell>
          <cell r="T460">
            <v>0.1</v>
          </cell>
        </row>
        <row r="461">
          <cell r="B461">
            <v>8</v>
          </cell>
          <cell r="C461" t="str">
            <v>SGP-VB</v>
          </cell>
          <cell r="D461" t="str">
            <v>（給水・冷却水）ねじ接合（管端防食継手）</v>
          </cell>
          <cell r="E461" t="str">
            <v>屋外配管</v>
          </cell>
          <cell r="F461" t="str">
            <v>支持金物</v>
          </cell>
          <cell r="G461">
            <v>0.1</v>
          </cell>
          <cell r="H461">
            <v>0.1</v>
          </cell>
          <cell r="I461">
            <v>0.1</v>
          </cell>
          <cell r="J461">
            <v>0.1</v>
          </cell>
          <cell r="K461">
            <v>0.1</v>
          </cell>
          <cell r="L461">
            <v>0.1</v>
          </cell>
          <cell r="M461">
            <v>0.1</v>
          </cell>
          <cell r="N461">
            <v>0.1</v>
          </cell>
          <cell r="O461">
            <v>0.1</v>
          </cell>
          <cell r="P461">
            <v>0.1</v>
          </cell>
          <cell r="Q461">
            <v>0.1</v>
          </cell>
          <cell r="R461">
            <v>0.1</v>
          </cell>
          <cell r="S461">
            <v>0.1</v>
          </cell>
          <cell r="T461">
            <v>0.1</v>
          </cell>
        </row>
        <row r="462">
          <cell r="B462">
            <v>10</v>
          </cell>
          <cell r="C462" t="str">
            <v>SGP-FVA</v>
          </cell>
          <cell r="D462" t="str">
            <v>（給水・冷却水）フランジ接合</v>
          </cell>
          <cell r="E462" t="str">
            <v>屋外配管</v>
          </cell>
          <cell r="F462" t="str">
            <v>支持金物</v>
          </cell>
          <cell r="G462">
            <v>0.1</v>
          </cell>
          <cell r="H462">
            <v>0.1</v>
          </cell>
          <cell r="I462">
            <v>0.1</v>
          </cell>
          <cell r="J462">
            <v>0.1</v>
          </cell>
          <cell r="K462">
            <v>0.1</v>
          </cell>
          <cell r="L462">
            <v>0.1</v>
          </cell>
          <cell r="M462">
            <v>0.1</v>
          </cell>
          <cell r="N462">
            <v>0.1</v>
          </cell>
          <cell r="O462">
            <v>0.1</v>
          </cell>
          <cell r="P462">
            <v>0.1</v>
          </cell>
          <cell r="Q462">
            <v>0.1</v>
          </cell>
          <cell r="R462">
            <v>0.1</v>
          </cell>
          <cell r="S462">
            <v>0.1</v>
          </cell>
          <cell r="T462">
            <v>0.1</v>
          </cell>
        </row>
        <row r="463">
          <cell r="B463">
            <v>11</v>
          </cell>
          <cell r="C463" t="str">
            <v>SGP-FVB</v>
          </cell>
          <cell r="D463" t="str">
            <v>（給水・冷却水）フランジ接合</v>
          </cell>
          <cell r="E463" t="str">
            <v>屋外配管</v>
          </cell>
          <cell r="F463" t="str">
            <v>支持金物</v>
          </cell>
          <cell r="G463">
            <v>0.1</v>
          </cell>
          <cell r="H463">
            <v>0.1</v>
          </cell>
          <cell r="I463">
            <v>0.1</v>
          </cell>
          <cell r="J463">
            <v>0.1</v>
          </cell>
          <cell r="K463">
            <v>0.1</v>
          </cell>
          <cell r="L463">
            <v>0.1</v>
          </cell>
          <cell r="M463">
            <v>0.1</v>
          </cell>
          <cell r="N463">
            <v>0.1</v>
          </cell>
          <cell r="O463">
            <v>0.1</v>
          </cell>
          <cell r="P463">
            <v>0.1</v>
          </cell>
          <cell r="Q463">
            <v>0.1</v>
          </cell>
          <cell r="R463">
            <v>0.1</v>
          </cell>
          <cell r="S463">
            <v>0.1</v>
          </cell>
          <cell r="T463">
            <v>0.1</v>
          </cell>
        </row>
        <row r="464">
          <cell r="B464">
            <v>13</v>
          </cell>
          <cell r="C464" t="str">
            <v>SGP-HVA</v>
          </cell>
          <cell r="D464" t="str">
            <v>（給湯・冷温水）ねじ接合（管端防食継手）</v>
          </cell>
          <cell r="E464" t="str">
            <v>屋外配管</v>
          </cell>
          <cell r="F464" t="str">
            <v>支持金物</v>
          </cell>
          <cell r="G464">
            <v>0.1</v>
          </cell>
          <cell r="H464">
            <v>0.1</v>
          </cell>
          <cell r="I464">
            <v>0.1</v>
          </cell>
          <cell r="J464">
            <v>0.1</v>
          </cell>
          <cell r="K464">
            <v>0.1</v>
          </cell>
          <cell r="L464">
            <v>0.1</v>
          </cell>
          <cell r="M464">
            <v>0.1</v>
          </cell>
          <cell r="N464">
            <v>0.1</v>
          </cell>
          <cell r="O464">
            <v>0.1</v>
          </cell>
          <cell r="P464">
            <v>0.1</v>
          </cell>
          <cell r="Q464">
            <v>0.1</v>
          </cell>
          <cell r="R464">
            <v>0.1</v>
          </cell>
          <cell r="S464">
            <v>0.1</v>
          </cell>
          <cell r="T464">
            <v>0.1</v>
          </cell>
        </row>
        <row r="465">
          <cell r="B465">
            <v>14</v>
          </cell>
          <cell r="C465" t="str">
            <v>SGP-VA</v>
          </cell>
          <cell r="D465" t="str">
            <v>（冷却水）ハウジング型継手</v>
          </cell>
          <cell r="E465" t="str">
            <v>屋外配管</v>
          </cell>
          <cell r="F465" t="str">
            <v>支持金物</v>
          </cell>
          <cell r="G465">
            <v>0.1</v>
          </cell>
          <cell r="H465">
            <v>0.1</v>
          </cell>
          <cell r="I465">
            <v>0.1</v>
          </cell>
          <cell r="J465">
            <v>0.1</v>
          </cell>
          <cell r="K465">
            <v>0.1</v>
          </cell>
          <cell r="L465">
            <v>0.1</v>
          </cell>
          <cell r="M465">
            <v>0.1</v>
          </cell>
          <cell r="N465">
            <v>0.1</v>
          </cell>
          <cell r="O465">
            <v>0.1</v>
          </cell>
          <cell r="P465">
            <v>0.1</v>
          </cell>
          <cell r="Q465">
            <v>0.1</v>
          </cell>
          <cell r="R465">
            <v>0.1</v>
          </cell>
          <cell r="S465">
            <v>0.1</v>
          </cell>
          <cell r="T465">
            <v>0.1</v>
          </cell>
        </row>
        <row r="466">
          <cell r="B466">
            <v>19</v>
          </cell>
          <cell r="C466" t="str">
            <v>STPG</v>
          </cell>
          <cell r="D466" t="str">
            <v>（冷温水）ねじ接合</v>
          </cell>
          <cell r="E466" t="str">
            <v>屋外配管</v>
          </cell>
          <cell r="F466" t="str">
            <v>支持金物</v>
          </cell>
          <cell r="G466">
            <v>0.15</v>
          </cell>
          <cell r="H466">
            <v>0.15</v>
          </cell>
          <cell r="I466">
            <v>0.15</v>
          </cell>
          <cell r="J466">
            <v>0.15</v>
          </cell>
          <cell r="K466">
            <v>0.15</v>
          </cell>
          <cell r="L466">
            <v>0.15</v>
          </cell>
          <cell r="M466">
            <v>0.15</v>
          </cell>
          <cell r="N466">
            <v>0.15</v>
          </cell>
          <cell r="O466">
            <v>0.15</v>
          </cell>
          <cell r="P466">
            <v>0.15</v>
          </cell>
          <cell r="Q466">
            <v>0.15</v>
          </cell>
          <cell r="R466">
            <v>0.15</v>
          </cell>
          <cell r="S466">
            <v>0.15</v>
          </cell>
          <cell r="T466">
            <v>0.15</v>
          </cell>
        </row>
        <row r="467">
          <cell r="B467">
            <v>20</v>
          </cell>
          <cell r="C467" t="str">
            <v>STPG</v>
          </cell>
          <cell r="D467" t="str">
            <v>（消火）ねじ接合</v>
          </cell>
          <cell r="E467" t="str">
            <v>屋外配管</v>
          </cell>
          <cell r="F467" t="str">
            <v>支持金物</v>
          </cell>
          <cell r="G467">
            <v>0.15</v>
          </cell>
          <cell r="H467">
            <v>0.15</v>
          </cell>
          <cell r="I467">
            <v>0.15</v>
          </cell>
          <cell r="J467">
            <v>0.15</v>
          </cell>
          <cell r="K467">
            <v>0.15</v>
          </cell>
          <cell r="L467">
            <v>0.15</v>
          </cell>
          <cell r="M467">
            <v>0.15</v>
          </cell>
          <cell r="N467">
            <v>0.15</v>
          </cell>
          <cell r="O467">
            <v>0.15</v>
          </cell>
          <cell r="P467">
            <v>0.15</v>
          </cell>
          <cell r="Q467">
            <v>0.15</v>
          </cell>
          <cell r="R467">
            <v>0.15</v>
          </cell>
          <cell r="S467">
            <v>0.15</v>
          </cell>
          <cell r="T467">
            <v>0.15</v>
          </cell>
        </row>
        <row r="468">
          <cell r="B468">
            <v>21</v>
          </cell>
          <cell r="C468" t="str">
            <v>STPG</v>
          </cell>
          <cell r="D468" t="str">
            <v>（冷却水）ねじ接合</v>
          </cell>
          <cell r="E468" t="str">
            <v>屋外配管</v>
          </cell>
          <cell r="F468" t="str">
            <v>支持金物</v>
          </cell>
          <cell r="G468">
            <v>0.15</v>
          </cell>
          <cell r="H468">
            <v>0.15</v>
          </cell>
          <cell r="I468">
            <v>0.15</v>
          </cell>
          <cell r="J468">
            <v>0.15</v>
          </cell>
          <cell r="K468">
            <v>0.15</v>
          </cell>
          <cell r="L468">
            <v>0.15</v>
          </cell>
          <cell r="M468">
            <v>0.15</v>
          </cell>
          <cell r="N468">
            <v>0.15</v>
          </cell>
          <cell r="O468">
            <v>0.15</v>
          </cell>
          <cell r="P468">
            <v>0.15</v>
          </cell>
          <cell r="Q468">
            <v>0.15</v>
          </cell>
          <cell r="R468">
            <v>0.15</v>
          </cell>
          <cell r="S468">
            <v>0.15</v>
          </cell>
          <cell r="T468">
            <v>0.15</v>
          </cell>
        </row>
        <row r="469">
          <cell r="B469">
            <v>22</v>
          </cell>
          <cell r="C469" t="str">
            <v>STPG(黒)</v>
          </cell>
          <cell r="D469" t="str">
            <v>（低圧蒸気用）ねじ接合</v>
          </cell>
          <cell r="E469" t="str">
            <v>屋外配管</v>
          </cell>
          <cell r="F469" t="str">
            <v>支持金物</v>
          </cell>
          <cell r="G469">
            <v>0.15</v>
          </cell>
          <cell r="H469">
            <v>0.15</v>
          </cell>
          <cell r="I469">
            <v>0.15</v>
          </cell>
          <cell r="J469">
            <v>0.15</v>
          </cell>
          <cell r="K469">
            <v>0.15</v>
          </cell>
          <cell r="L469">
            <v>0.15</v>
          </cell>
          <cell r="M469">
            <v>0.15</v>
          </cell>
          <cell r="N469">
            <v>0.15</v>
          </cell>
          <cell r="O469">
            <v>0.15</v>
          </cell>
          <cell r="P469">
            <v>0.15</v>
          </cell>
          <cell r="Q469">
            <v>0.15</v>
          </cell>
          <cell r="R469">
            <v>0.15</v>
          </cell>
          <cell r="S469">
            <v>0.15</v>
          </cell>
          <cell r="T469">
            <v>0.15</v>
          </cell>
        </row>
        <row r="470">
          <cell r="B470">
            <v>23</v>
          </cell>
          <cell r="C470" t="str">
            <v>STPG</v>
          </cell>
          <cell r="D470" t="str">
            <v>（消火・冷却水・冷温水）溶接接合</v>
          </cell>
          <cell r="E470" t="str">
            <v>屋外配管</v>
          </cell>
          <cell r="F470" t="str">
            <v>支持金物</v>
          </cell>
          <cell r="G470">
            <v>0.15</v>
          </cell>
          <cell r="H470">
            <v>0.15</v>
          </cell>
          <cell r="I470">
            <v>0.15</v>
          </cell>
          <cell r="J470">
            <v>0.15</v>
          </cell>
          <cell r="K470">
            <v>0.15</v>
          </cell>
          <cell r="L470">
            <v>0.15</v>
          </cell>
          <cell r="M470">
            <v>0.15</v>
          </cell>
          <cell r="N470">
            <v>0.15</v>
          </cell>
          <cell r="O470">
            <v>0.15</v>
          </cell>
          <cell r="P470">
            <v>0.15</v>
          </cell>
          <cell r="Q470">
            <v>0.15</v>
          </cell>
          <cell r="R470">
            <v>0.15</v>
          </cell>
          <cell r="S470">
            <v>0.15</v>
          </cell>
          <cell r="T470">
            <v>0.15</v>
          </cell>
        </row>
        <row r="471">
          <cell r="B471">
            <v>24</v>
          </cell>
          <cell r="C471" t="str">
            <v>STPG(黒)</v>
          </cell>
          <cell r="D471" t="str">
            <v>（蒸気給気管、蒸気還気用）溶接接合</v>
          </cell>
          <cell r="E471" t="str">
            <v>屋外配管</v>
          </cell>
          <cell r="F471" t="str">
            <v>支持金物</v>
          </cell>
          <cell r="G471">
            <v>0.15</v>
          </cell>
          <cell r="H471">
            <v>0.15</v>
          </cell>
          <cell r="I471">
            <v>0.15</v>
          </cell>
          <cell r="J471">
            <v>0.15</v>
          </cell>
          <cell r="K471">
            <v>0.15</v>
          </cell>
          <cell r="L471">
            <v>0.15</v>
          </cell>
          <cell r="M471">
            <v>0.15</v>
          </cell>
          <cell r="N471">
            <v>0.15</v>
          </cell>
          <cell r="O471">
            <v>0.15</v>
          </cell>
          <cell r="P471">
            <v>0.15</v>
          </cell>
          <cell r="Q471">
            <v>0.15</v>
          </cell>
          <cell r="R471">
            <v>0.15</v>
          </cell>
          <cell r="S471">
            <v>0.15</v>
          </cell>
          <cell r="T471">
            <v>0.15</v>
          </cell>
        </row>
        <row r="472">
          <cell r="B472">
            <v>25</v>
          </cell>
          <cell r="C472" t="str">
            <v>SGP(白)</v>
          </cell>
          <cell r="D472" t="str">
            <v>（排水）ねじ接合</v>
          </cell>
          <cell r="E472" t="str">
            <v>屋外配管</v>
          </cell>
          <cell r="F472" t="str">
            <v>支持金物</v>
          </cell>
          <cell r="G472">
            <v>0.15</v>
          </cell>
          <cell r="H472">
            <v>0.15</v>
          </cell>
          <cell r="I472">
            <v>0.15</v>
          </cell>
          <cell r="J472">
            <v>0.15</v>
          </cell>
          <cell r="K472">
            <v>0.15</v>
          </cell>
          <cell r="L472">
            <v>0.15</v>
          </cell>
          <cell r="M472">
            <v>0.15</v>
          </cell>
          <cell r="N472">
            <v>0.15</v>
          </cell>
          <cell r="O472">
            <v>0.15</v>
          </cell>
          <cell r="P472">
            <v>0.15</v>
          </cell>
          <cell r="Q472">
            <v>0.15</v>
          </cell>
          <cell r="R472">
            <v>0.15</v>
          </cell>
          <cell r="S472">
            <v>0.15</v>
          </cell>
          <cell r="T472">
            <v>0.15</v>
          </cell>
        </row>
        <row r="473">
          <cell r="B473">
            <v>26</v>
          </cell>
          <cell r="C473" t="str">
            <v>SGP(白)</v>
          </cell>
          <cell r="D473" t="str">
            <v>（冷温水）ねじ接合</v>
          </cell>
          <cell r="E473" t="str">
            <v>屋外配管</v>
          </cell>
          <cell r="F473" t="str">
            <v>支持金物</v>
          </cell>
          <cell r="G473">
            <v>0.15</v>
          </cell>
          <cell r="H473">
            <v>0.15</v>
          </cell>
          <cell r="I473">
            <v>0.15</v>
          </cell>
          <cell r="J473">
            <v>0.15</v>
          </cell>
          <cell r="K473">
            <v>0.15</v>
          </cell>
          <cell r="L473">
            <v>0.15</v>
          </cell>
          <cell r="M473">
            <v>0.15</v>
          </cell>
          <cell r="N473">
            <v>0.15</v>
          </cell>
          <cell r="O473">
            <v>0.15</v>
          </cell>
          <cell r="P473">
            <v>0.15</v>
          </cell>
          <cell r="Q473">
            <v>0.15</v>
          </cell>
          <cell r="R473">
            <v>0.15</v>
          </cell>
          <cell r="S473">
            <v>0.15</v>
          </cell>
          <cell r="T473">
            <v>0.15</v>
          </cell>
        </row>
        <row r="474">
          <cell r="B474">
            <v>27</v>
          </cell>
          <cell r="C474" t="str">
            <v>SGP(白)</v>
          </cell>
          <cell r="D474" t="str">
            <v>（通気・消火・給湯・プロパン）ねじ接合</v>
          </cell>
          <cell r="E474" t="str">
            <v>屋外配管</v>
          </cell>
          <cell r="F474" t="str">
            <v>支持金物</v>
          </cell>
          <cell r="G474">
            <v>0.15</v>
          </cell>
          <cell r="H474">
            <v>0.15</v>
          </cell>
          <cell r="I474">
            <v>0.15</v>
          </cell>
          <cell r="J474">
            <v>0.15</v>
          </cell>
          <cell r="K474">
            <v>0.15</v>
          </cell>
          <cell r="L474">
            <v>0.15</v>
          </cell>
          <cell r="M474">
            <v>0.15</v>
          </cell>
          <cell r="N474">
            <v>0.15</v>
          </cell>
          <cell r="O474">
            <v>0.15</v>
          </cell>
          <cell r="P474">
            <v>0.15</v>
          </cell>
          <cell r="Q474">
            <v>0.15</v>
          </cell>
          <cell r="R474">
            <v>0.15</v>
          </cell>
          <cell r="S474">
            <v>0.15</v>
          </cell>
          <cell r="T474">
            <v>0.15</v>
          </cell>
        </row>
        <row r="475">
          <cell r="B475">
            <v>28</v>
          </cell>
          <cell r="C475" t="str">
            <v>SGP(白)</v>
          </cell>
          <cell r="D475" t="str">
            <v>（冷却水）ねじ接合</v>
          </cell>
          <cell r="E475" t="str">
            <v>屋外配管</v>
          </cell>
          <cell r="F475" t="str">
            <v>支持金物</v>
          </cell>
          <cell r="G475">
            <v>0.15</v>
          </cell>
          <cell r="H475">
            <v>0.15</v>
          </cell>
          <cell r="I475">
            <v>0.15</v>
          </cell>
          <cell r="J475">
            <v>0.15</v>
          </cell>
          <cell r="K475">
            <v>0.15</v>
          </cell>
          <cell r="L475">
            <v>0.15</v>
          </cell>
          <cell r="M475">
            <v>0.15</v>
          </cell>
          <cell r="N475">
            <v>0.15</v>
          </cell>
          <cell r="O475">
            <v>0.15</v>
          </cell>
          <cell r="P475">
            <v>0.15</v>
          </cell>
          <cell r="Q475">
            <v>0.15</v>
          </cell>
          <cell r="R475">
            <v>0.15</v>
          </cell>
          <cell r="S475">
            <v>0.15</v>
          </cell>
          <cell r="T475">
            <v>0.15</v>
          </cell>
        </row>
        <row r="476">
          <cell r="B476">
            <v>29</v>
          </cell>
          <cell r="C476" t="str">
            <v>SGP(白)</v>
          </cell>
          <cell r="D476" t="str">
            <v>（通気・消火・給湯・プロパン・冷却水・冷温水）溶接接合</v>
          </cell>
          <cell r="E476" t="str">
            <v>屋外配管</v>
          </cell>
          <cell r="F476" t="str">
            <v>支持金物</v>
          </cell>
          <cell r="G476">
            <v>0.15</v>
          </cell>
          <cell r="H476">
            <v>0.15</v>
          </cell>
          <cell r="I476">
            <v>0.15</v>
          </cell>
          <cell r="J476">
            <v>0.15</v>
          </cell>
          <cell r="K476">
            <v>0.15</v>
          </cell>
          <cell r="L476">
            <v>0.15</v>
          </cell>
          <cell r="M476">
            <v>0.15</v>
          </cell>
          <cell r="N476">
            <v>0.15</v>
          </cell>
          <cell r="O476">
            <v>0.15</v>
          </cell>
          <cell r="P476">
            <v>0.15</v>
          </cell>
          <cell r="Q476">
            <v>0.15</v>
          </cell>
          <cell r="R476">
            <v>0.15</v>
          </cell>
          <cell r="S476">
            <v>0.15</v>
          </cell>
          <cell r="T476">
            <v>0.15</v>
          </cell>
        </row>
        <row r="477">
          <cell r="B477">
            <v>30</v>
          </cell>
          <cell r="C477" t="str">
            <v>SGP(白)</v>
          </cell>
          <cell r="D477" t="str">
            <v>（冷却水）ハウジング型管継手</v>
          </cell>
          <cell r="E477" t="str">
            <v>屋外配管</v>
          </cell>
          <cell r="F477" t="str">
            <v>支持金物</v>
          </cell>
          <cell r="G477">
            <v>0.1</v>
          </cell>
          <cell r="H477">
            <v>0.1</v>
          </cell>
          <cell r="I477">
            <v>0.1</v>
          </cell>
          <cell r="J477">
            <v>0.1</v>
          </cell>
          <cell r="K477">
            <v>0.1</v>
          </cell>
          <cell r="L477">
            <v>0.1</v>
          </cell>
          <cell r="M477">
            <v>0.1</v>
          </cell>
          <cell r="N477">
            <v>0.1</v>
          </cell>
          <cell r="O477">
            <v>0.1</v>
          </cell>
          <cell r="P477">
            <v>0.1</v>
          </cell>
          <cell r="Q477">
            <v>0.1</v>
          </cell>
          <cell r="R477">
            <v>0.1</v>
          </cell>
          <cell r="S477">
            <v>0.1</v>
          </cell>
          <cell r="T477">
            <v>0.1</v>
          </cell>
        </row>
        <row r="478">
          <cell r="B478">
            <v>31</v>
          </cell>
          <cell r="C478" t="str">
            <v>SGP(白)</v>
          </cell>
          <cell r="D478" t="str">
            <v>（冷温水・消火）ハウジング型管継手</v>
          </cell>
          <cell r="E478" t="str">
            <v>屋外配管</v>
          </cell>
          <cell r="F478" t="str">
            <v>支持金物</v>
          </cell>
          <cell r="G478">
            <v>0.1</v>
          </cell>
          <cell r="H478">
            <v>0.1</v>
          </cell>
          <cell r="I478">
            <v>0.1</v>
          </cell>
          <cell r="J478">
            <v>0.1</v>
          </cell>
          <cell r="K478">
            <v>0.1</v>
          </cell>
          <cell r="L478">
            <v>0.1</v>
          </cell>
          <cell r="M478">
            <v>0.1</v>
          </cell>
          <cell r="N478">
            <v>0.1</v>
          </cell>
          <cell r="O478">
            <v>0.1</v>
          </cell>
          <cell r="P478">
            <v>0.1</v>
          </cell>
          <cell r="Q478">
            <v>0.1</v>
          </cell>
          <cell r="R478">
            <v>0.1</v>
          </cell>
          <cell r="S478">
            <v>0.1</v>
          </cell>
          <cell r="T478">
            <v>0.1</v>
          </cell>
        </row>
        <row r="479">
          <cell r="B479">
            <v>32</v>
          </cell>
          <cell r="C479" t="str">
            <v>SGP(黒)</v>
          </cell>
          <cell r="D479" t="str">
            <v>（蒸気・油）ねじ接合</v>
          </cell>
          <cell r="E479" t="str">
            <v>屋外配管</v>
          </cell>
          <cell r="F479" t="str">
            <v>支持金物</v>
          </cell>
          <cell r="G479">
            <v>0.15</v>
          </cell>
          <cell r="H479">
            <v>0.15</v>
          </cell>
          <cell r="I479">
            <v>0.15</v>
          </cell>
          <cell r="J479">
            <v>0.15</v>
          </cell>
          <cell r="K479">
            <v>0.15</v>
          </cell>
          <cell r="L479">
            <v>0.15</v>
          </cell>
          <cell r="M479">
            <v>0.15</v>
          </cell>
          <cell r="N479">
            <v>0.15</v>
          </cell>
          <cell r="O479">
            <v>0.15</v>
          </cell>
          <cell r="P479">
            <v>0.15</v>
          </cell>
          <cell r="Q479">
            <v>0.15</v>
          </cell>
          <cell r="R479">
            <v>0.15</v>
          </cell>
          <cell r="S479">
            <v>0.15</v>
          </cell>
          <cell r="T479">
            <v>0.15</v>
          </cell>
        </row>
        <row r="480">
          <cell r="B480">
            <v>33</v>
          </cell>
          <cell r="C480" t="str">
            <v>SGP(黒)</v>
          </cell>
          <cell r="D480" t="str">
            <v>（蒸気・油）溶接接合</v>
          </cell>
          <cell r="E480" t="str">
            <v>屋外配管</v>
          </cell>
          <cell r="F480" t="str">
            <v>支持金物</v>
          </cell>
          <cell r="G480">
            <v>0.15</v>
          </cell>
          <cell r="H480">
            <v>0.15</v>
          </cell>
          <cell r="I480">
            <v>0.15</v>
          </cell>
          <cell r="J480">
            <v>0.15</v>
          </cell>
          <cell r="K480">
            <v>0.15</v>
          </cell>
          <cell r="L480">
            <v>0.15</v>
          </cell>
          <cell r="M480">
            <v>0.15</v>
          </cell>
          <cell r="N480">
            <v>0.15</v>
          </cell>
          <cell r="O480">
            <v>0.15</v>
          </cell>
          <cell r="P480">
            <v>0.15</v>
          </cell>
          <cell r="Q480">
            <v>0.15</v>
          </cell>
          <cell r="R480">
            <v>0.15</v>
          </cell>
          <cell r="S480">
            <v>0.15</v>
          </cell>
          <cell r="T480">
            <v>0.15</v>
          </cell>
        </row>
        <row r="481">
          <cell r="B481">
            <v>35</v>
          </cell>
          <cell r="C481" t="str">
            <v>SGP-TA(WSP032)</v>
          </cell>
          <cell r="D481" t="str">
            <v>ねじ接合</v>
          </cell>
          <cell r="E481" t="str">
            <v>屋外配管</v>
          </cell>
          <cell r="F481" t="str">
            <v>支持金物</v>
          </cell>
          <cell r="G481">
            <v>0.15</v>
          </cell>
          <cell r="H481">
            <v>0.15</v>
          </cell>
          <cell r="I481">
            <v>0.15</v>
          </cell>
          <cell r="J481">
            <v>0.15</v>
          </cell>
          <cell r="K481">
            <v>0.15</v>
          </cell>
          <cell r="L481">
            <v>0.15</v>
          </cell>
          <cell r="M481">
            <v>0.15</v>
          </cell>
          <cell r="N481">
            <v>0.15</v>
          </cell>
          <cell r="O481">
            <v>0.15</v>
          </cell>
          <cell r="P481">
            <v>0.15</v>
          </cell>
          <cell r="Q481">
            <v>0.15</v>
          </cell>
          <cell r="R481">
            <v>0.15</v>
          </cell>
          <cell r="S481">
            <v>0.15</v>
          </cell>
          <cell r="T481">
            <v>0.15</v>
          </cell>
        </row>
        <row r="482">
          <cell r="B482">
            <v>38</v>
          </cell>
          <cell r="C482" t="str">
            <v>ARFA管</v>
          </cell>
          <cell r="D482" t="str">
            <v>ねじ接合</v>
          </cell>
          <cell r="E482" t="str">
            <v>屋外配管</v>
          </cell>
          <cell r="F482" t="str">
            <v>支持金物</v>
          </cell>
          <cell r="G482">
            <v>0.15</v>
          </cell>
          <cell r="H482">
            <v>0.15</v>
          </cell>
          <cell r="I482">
            <v>0.15</v>
          </cell>
          <cell r="J482">
            <v>0.15</v>
          </cell>
          <cell r="K482">
            <v>0.15</v>
          </cell>
          <cell r="L482">
            <v>0.15</v>
          </cell>
          <cell r="M482">
            <v>0.15</v>
          </cell>
          <cell r="N482">
            <v>0.15</v>
          </cell>
          <cell r="O482">
            <v>0.15</v>
          </cell>
          <cell r="P482">
            <v>0.15</v>
          </cell>
          <cell r="Q482">
            <v>0.15</v>
          </cell>
          <cell r="R482">
            <v>0.15</v>
          </cell>
          <cell r="S482">
            <v>0.15</v>
          </cell>
          <cell r="T482">
            <v>0.15</v>
          </cell>
        </row>
        <row r="483">
          <cell r="B483">
            <v>40</v>
          </cell>
          <cell r="C483" t="str">
            <v>CUP</v>
          </cell>
          <cell r="D483" t="str">
            <v>（給湯・給水）</v>
          </cell>
          <cell r="E483" t="str">
            <v>屋外配管</v>
          </cell>
          <cell r="F483" t="str">
            <v>支持金物</v>
          </cell>
          <cell r="G483">
            <v>0.1</v>
          </cell>
          <cell r="H483">
            <v>0.1</v>
          </cell>
          <cell r="I483">
            <v>0.1</v>
          </cell>
          <cell r="J483">
            <v>0.1</v>
          </cell>
          <cell r="K483">
            <v>0.1</v>
          </cell>
          <cell r="L483">
            <v>0.1</v>
          </cell>
          <cell r="M483">
            <v>0.1</v>
          </cell>
          <cell r="N483">
            <v>0.1</v>
          </cell>
          <cell r="O483">
            <v>0.1</v>
          </cell>
          <cell r="P483">
            <v>0.1</v>
          </cell>
          <cell r="Q483">
            <v>0.1</v>
          </cell>
          <cell r="R483">
            <v>0.1</v>
          </cell>
          <cell r="S483">
            <v>0.1</v>
          </cell>
          <cell r="T483">
            <v>0.1</v>
          </cell>
        </row>
        <row r="486">
          <cell r="B486">
            <v>1</v>
          </cell>
          <cell r="C486" t="str">
            <v>SGP-PA</v>
          </cell>
          <cell r="D486" t="str">
            <v>（給水・冷却水）ねじ接合（管端防食継手）</v>
          </cell>
          <cell r="E486" t="str">
            <v>屋内一般配管</v>
          </cell>
          <cell r="F486" t="str">
            <v>配管工</v>
          </cell>
          <cell r="G486">
            <v>8.8999999999999996E-2</v>
          </cell>
          <cell r="H486">
            <v>0.1</v>
          </cell>
          <cell r="I486">
            <v>0.123</v>
          </cell>
          <cell r="J486">
            <v>0.151</v>
          </cell>
          <cell r="K486">
            <v>0.16600000000000001</v>
          </cell>
          <cell r="L486">
            <v>0.20799999999999999</v>
          </cell>
          <cell r="M486">
            <v>0.27100000000000002</v>
          </cell>
          <cell r="N486">
            <v>0.307</v>
          </cell>
          <cell r="O486">
            <v>0.40100000000000002</v>
          </cell>
          <cell r="P486">
            <v>0.47399999999999998</v>
          </cell>
          <cell r="Q486">
            <v>0.57699999999999996</v>
          </cell>
        </row>
        <row r="487">
          <cell r="B487">
            <v>2</v>
          </cell>
          <cell r="C487" t="str">
            <v>SGP-PB</v>
          </cell>
          <cell r="D487" t="str">
            <v>（給水・冷却水）ねじ接合（管端防食継手）</v>
          </cell>
          <cell r="E487" t="str">
            <v>屋内一般配管</v>
          </cell>
          <cell r="F487" t="str">
            <v>配管工</v>
          </cell>
          <cell r="G487">
            <v>8.8999999999999996E-2</v>
          </cell>
          <cell r="H487">
            <v>0.1</v>
          </cell>
          <cell r="I487">
            <v>0.123</v>
          </cell>
          <cell r="J487">
            <v>0.151</v>
          </cell>
          <cell r="K487">
            <v>0.16600000000000001</v>
          </cell>
          <cell r="L487">
            <v>0.20799999999999999</v>
          </cell>
          <cell r="M487">
            <v>0.27100000000000002</v>
          </cell>
          <cell r="N487">
            <v>0.307</v>
          </cell>
          <cell r="O487">
            <v>0.40100000000000002</v>
          </cell>
          <cell r="P487">
            <v>0.47399999999999998</v>
          </cell>
          <cell r="Q487">
            <v>0.57699999999999996</v>
          </cell>
        </row>
        <row r="488">
          <cell r="B488">
            <v>4</v>
          </cell>
          <cell r="C488" t="str">
            <v>SGP-FPA</v>
          </cell>
          <cell r="D488" t="str">
            <v>（給水・冷却水）フランジ接合</v>
          </cell>
          <cell r="E488" t="str">
            <v>屋内一般配管</v>
          </cell>
          <cell r="F488" t="str">
            <v>配管工</v>
          </cell>
          <cell r="G488">
            <v>0.214</v>
          </cell>
          <cell r="H488">
            <v>0.246</v>
          </cell>
          <cell r="I488">
            <v>0.317</v>
          </cell>
          <cell r="J488">
            <v>0.377</v>
          </cell>
          <cell r="K488">
            <v>0.48</v>
          </cell>
          <cell r="L488">
            <v>0.68100000000000005</v>
          </cell>
          <cell r="M488">
            <v>0.214</v>
          </cell>
          <cell r="N488">
            <v>0.246</v>
          </cell>
          <cell r="O488">
            <v>0.317</v>
          </cell>
          <cell r="P488">
            <v>0.377</v>
          </cell>
          <cell r="Q488">
            <v>0.48</v>
          </cell>
          <cell r="R488">
            <v>0.68100000000000005</v>
          </cell>
          <cell r="S488">
            <v>0.91700000000000004</v>
          </cell>
          <cell r="T488">
            <v>1.1040000000000001</v>
          </cell>
        </row>
        <row r="489">
          <cell r="B489">
            <v>5</v>
          </cell>
          <cell r="C489" t="str">
            <v>SGP-FPB</v>
          </cell>
          <cell r="D489" t="str">
            <v>（給水・冷却水）フランジ接合</v>
          </cell>
          <cell r="E489" t="str">
            <v>屋内一般配管</v>
          </cell>
          <cell r="F489" t="str">
            <v>配管工</v>
          </cell>
          <cell r="G489">
            <v>0.214</v>
          </cell>
          <cell r="H489">
            <v>0.246</v>
          </cell>
          <cell r="I489">
            <v>0.317</v>
          </cell>
          <cell r="J489">
            <v>0.377</v>
          </cell>
          <cell r="K489">
            <v>0.48</v>
          </cell>
          <cell r="L489">
            <v>0.68100000000000005</v>
          </cell>
          <cell r="M489">
            <v>0.214</v>
          </cell>
          <cell r="N489">
            <v>0.246</v>
          </cell>
          <cell r="O489">
            <v>0.317</v>
          </cell>
          <cell r="P489">
            <v>0.377</v>
          </cell>
          <cell r="Q489">
            <v>0.48</v>
          </cell>
          <cell r="R489">
            <v>0.68100000000000005</v>
          </cell>
          <cell r="S489">
            <v>0.91700000000000004</v>
          </cell>
          <cell r="T489">
            <v>1.1040000000000001</v>
          </cell>
        </row>
        <row r="490">
          <cell r="B490">
            <v>7</v>
          </cell>
          <cell r="C490" t="str">
            <v>SGP-VA</v>
          </cell>
          <cell r="D490" t="str">
            <v>（給水・冷却水）ねじ接合（管端防食継手）</v>
          </cell>
          <cell r="E490" t="str">
            <v>屋内一般配管</v>
          </cell>
          <cell r="F490" t="str">
            <v>配管工</v>
          </cell>
          <cell r="G490">
            <v>8.8999999999999996E-2</v>
          </cell>
          <cell r="H490">
            <v>0.1</v>
          </cell>
          <cell r="I490">
            <v>0.123</v>
          </cell>
          <cell r="J490">
            <v>0.151</v>
          </cell>
          <cell r="K490">
            <v>0.16600000000000001</v>
          </cell>
          <cell r="L490">
            <v>0.20799999999999999</v>
          </cell>
          <cell r="M490">
            <v>0.27100000000000002</v>
          </cell>
          <cell r="N490">
            <v>0.307</v>
          </cell>
          <cell r="O490">
            <v>0.40100000000000002</v>
          </cell>
          <cell r="P490">
            <v>0.47399999999999998</v>
          </cell>
          <cell r="Q490">
            <v>0.57699999999999996</v>
          </cell>
        </row>
        <row r="491">
          <cell r="B491">
            <v>8</v>
          </cell>
          <cell r="C491" t="str">
            <v>SGP-VB</v>
          </cell>
          <cell r="D491" t="str">
            <v>（給水・冷却水）ねじ接合（管端防食継手）</v>
          </cell>
          <cell r="E491" t="str">
            <v>屋内一般配管</v>
          </cell>
          <cell r="F491" t="str">
            <v>配管工</v>
          </cell>
          <cell r="G491">
            <v>8.8999999999999996E-2</v>
          </cell>
          <cell r="H491">
            <v>0.1</v>
          </cell>
          <cell r="I491">
            <v>0.123</v>
          </cell>
          <cell r="J491">
            <v>0.151</v>
          </cell>
          <cell r="K491">
            <v>0.16600000000000001</v>
          </cell>
          <cell r="L491">
            <v>0.20799999999999999</v>
          </cell>
          <cell r="M491">
            <v>0.27100000000000002</v>
          </cell>
          <cell r="N491">
            <v>0.307</v>
          </cell>
          <cell r="O491">
            <v>0.40100000000000002</v>
          </cell>
          <cell r="P491">
            <v>0.47399999999999998</v>
          </cell>
          <cell r="Q491">
            <v>0.57699999999999996</v>
          </cell>
        </row>
        <row r="492">
          <cell r="B492">
            <v>10</v>
          </cell>
          <cell r="C492" t="str">
            <v>SGP-FVA</v>
          </cell>
          <cell r="D492" t="str">
            <v>（給水・冷却水）フランジ接合</v>
          </cell>
          <cell r="E492" t="str">
            <v>屋内一般配管</v>
          </cell>
          <cell r="F492" t="str">
            <v>配管工</v>
          </cell>
          <cell r="G492">
            <v>0.214</v>
          </cell>
          <cell r="H492">
            <v>0.246</v>
          </cell>
          <cell r="I492">
            <v>0.317</v>
          </cell>
          <cell r="J492">
            <v>0.377</v>
          </cell>
          <cell r="K492">
            <v>0.48</v>
          </cell>
          <cell r="L492">
            <v>0.68100000000000005</v>
          </cell>
          <cell r="M492">
            <v>0.214</v>
          </cell>
          <cell r="N492">
            <v>0.246</v>
          </cell>
          <cell r="O492">
            <v>0.317</v>
          </cell>
          <cell r="P492">
            <v>0.377</v>
          </cell>
          <cell r="Q492">
            <v>0.48</v>
          </cell>
          <cell r="R492">
            <v>0.68100000000000005</v>
          </cell>
          <cell r="S492">
            <v>0.91700000000000004</v>
          </cell>
          <cell r="T492">
            <v>1.1040000000000001</v>
          </cell>
        </row>
        <row r="493">
          <cell r="B493">
            <v>11</v>
          </cell>
          <cell r="C493" t="str">
            <v>SGP-FVB</v>
          </cell>
          <cell r="D493" t="str">
            <v>（給水・冷却水）フランジ接合</v>
          </cell>
          <cell r="E493" t="str">
            <v>屋内一般配管</v>
          </cell>
          <cell r="F493" t="str">
            <v>配管工</v>
          </cell>
          <cell r="G493">
            <v>0.214</v>
          </cell>
          <cell r="H493">
            <v>0.246</v>
          </cell>
          <cell r="I493">
            <v>0.317</v>
          </cell>
          <cell r="J493">
            <v>0.377</v>
          </cell>
          <cell r="K493">
            <v>0.48</v>
          </cell>
          <cell r="L493">
            <v>0.68100000000000005</v>
          </cell>
          <cell r="M493">
            <v>0.214</v>
          </cell>
          <cell r="N493">
            <v>0.246</v>
          </cell>
          <cell r="O493">
            <v>0.317</v>
          </cell>
          <cell r="P493">
            <v>0.377</v>
          </cell>
          <cell r="Q493">
            <v>0.48</v>
          </cell>
          <cell r="R493">
            <v>0.68100000000000005</v>
          </cell>
          <cell r="S493">
            <v>0.91700000000000004</v>
          </cell>
          <cell r="T493">
            <v>1.1040000000000001</v>
          </cell>
        </row>
        <row r="494">
          <cell r="B494">
            <v>13</v>
          </cell>
          <cell r="C494" t="str">
            <v>SGP-HVA</v>
          </cell>
          <cell r="D494" t="str">
            <v>（給湯・冷温水）ねじ接合（管端防食継手）</v>
          </cell>
          <cell r="E494" t="str">
            <v>屋内一般配管</v>
          </cell>
          <cell r="F494" t="str">
            <v>配管工</v>
          </cell>
          <cell r="G494">
            <v>8.8999999999999996E-2</v>
          </cell>
          <cell r="H494">
            <v>0.1</v>
          </cell>
          <cell r="I494">
            <v>0.123</v>
          </cell>
          <cell r="J494">
            <v>0.151</v>
          </cell>
          <cell r="K494">
            <v>0.16600000000000001</v>
          </cell>
          <cell r="L494">
            <v>0.20799999999999999</v>
          </cell>
          <cell r="M494">
            <v>0.27100000000000002</v>
          </cell>
          <cell r="N494">
            <v>0.307</v>
          </cell>
          <cell r="O494">
            <v>0.40100000000000002</v>
          </cell>
        </row>
        <row r="495">
          <cell r="B495">
            <v>14</v>
          </cell>
          <cell r="C495" t="str">
            <v>SGP-VA</v>
          </cell>
          <cell r="D495" t="str">
            <v>（冷却水）ハウジング型継手</v>
          </cell>
          <cell r="E495" t="str">
            <v>屋内一般配管</v>
          </cell>
          <cell r="F495" t="str">
            <v>配管工</v>
          </cell>
          <cell r="G495">
            <v>0.14099999999999999</v>
          </cell>
          <cell r="H495">
            <v>0.17699999999999999</v>
          </cell>
          <cell r="I495">
            <v>0.23</v>
          </cell>
          <cell r="J495">
            <v>0.34100000000000003</v>
          </cell>
          <cell r="K495">
            <v>0.40300000000000002</v>
          </cell>
          <cell r="L495">
            <v>0.14099999999999999</v>
          </cell>
          <cell r="M495">
            <v>0.17699999999999999</v>
          </cell>
          <cell r="N495">
            <v>0.23</v>
          </cell>
          <cell r="O495">
            <v>0.34100000000000003</v>
          </cell>
          <cell r="P495">
            <v>0.40300000000000002</v>
          </cell>
          <cell r="Q495">
            <v>0.49</v>
          </cell>
          <cell r="R495">
            <v>0.64700000000000002</v>
          </cell>
          <cell r="S495">
            <v>0.871</v>
          </cell>
          <cell r="T495">
            <v>1.0489999999999999</v>
          </cell>
        </row>
        <row r="496">
          <cell r="B496">
            <v>19</v>
          </cell>
          <cell r="C496" t="str">
            <v>STPG</v>
          </cell>
          <cell r="D496" t="str">
            <v>（冷温水）ねじ接合</v>
          </cell>
          <cell r="E496" t="str">
            <v>屋内一般配管</v>
          </cell>
          <cell r="F496" t="str">
            <v>配管工</v>
          </cell>
          <cell r="G496">
            <v>8.8999999999999996E-2</v>
          </cell>
          <cell r="H496">
            <v>0.1</v>
          </cell>
          <cell r="I496">
            <v>0.123</v>
          </cell>
          <cell r="J496">
            <v>0.151</v>
          </cell>
          <cell r="K496">
            <v>0.16600000000000001</v>
          </cell>
          <cell r="L496">
            <v>0.20799999999999999</v>
          </cell>
          <cell r="M496">
            <v>0.27100000000000002</v>
          </cell>
          <cell r="N496">
            <v>0.307</v>
          </cell>
          <cell r="O496">
            <v>0.40100000000000002</v>
          </cell>
        </row>
        <row r="497">
          <cell r="B497">
            <v>20</v>
          </cell>
          <cell r="C497" t="str">
            <v>STPG</v>
          </cell>
          <cell r="D497" t="str">
            <v>（消火）ねじ接合</v>
          </cell>
          <cell r="E497" t="str">
            <v>屋内一般配管</v>
          </cell>
          <cell r="F497" t="str">
            <v>配管工</v>
          </cell>
          <cell r="G497">
            <v>8.8999999999999996E-2</v>
          </cell>
          <cell r="H497">
            <v>0.1</v>
          </cell>
          <cell r="I497">
            <v>0.123</v>
          </cell>
          <cell r="J497">
            <v>0.151</v>
          </cell>
          <cell r="K497">
            <v>0.16600000000000001</v>
          </cell>
          <cell r="L497">
            <v>0.20799999999999999</v>
          </cell>
          <cell r="M497">
            <v>0.27100000000000002</v>
          </cell>
          <cell r="N497">
            <v>0.307</v>
          </cell>
          <cell r="O497">
            <v>0.40100000000000002</v>
          </cell>
          <cell r="P497">
            <v>0.47399999999999998</v>
          </cell>
          <cell r="Q497">
            <v>0.57699999999999996</v>
          </cell>
        </row>
        <row r="498">
          <cell r="B498">
            <v>21</v>
          </cell>
          <cell r="C498" t="str">
            <v>STPG</v>
          </cell>
          <cell r="D498" t="str">
            <v>（冷却水）ねじ接合</v>
          </cell>
          <cell r="E498" t="str">
            <v>屋内一般配管</v>
          </cell>
          <cell r="F498" t="str">
            <v>配管工</v>
          </cell>
          <cell r="G498">
            <v>8.8999999999999996E-2</v>
          </cell>
          <cell r="H498">
            <v>0.1</v>
          </cell>
          <cell r="I498">
            <v>0.123</v>
          </cell>
          <cell r="J498">
            <v>0.151</v>
          </cell>
          <cell r="K498">
            <v>0.16600000000000001</v>
          </cell>
          <cell r="L498">
            <v>0.20799999999999999</v>
          </cell>
          <cell r="M498">
            <v>0.27100000000000002</v>
          </cell>
          <cell r="N498">
            <v>0.307</v>
          </cell>
          <cell r="O498">
            <v>0.40100000000000002</v>
          </cell>
          <cell r="P498">
            <v>0.47399999999999998</v>
          </cell>
          <cell r="Q498">
            <v>0.57699999999999996</v>
          </cell>
        </row>
        <row r="499">
          <cell r="B499">
            <v>22</v>
          </cell>
          <cell r="C499" t="str">
            <v>STPG(黒)</v>
          </cell>
          <cell r="D499" t="str">
            <v>（低圧蒸気用）ねじ接合</v>
          </cell>
          <cell r="E499" t="str">
            <v>屋内一般配管</v>
          </cell>
          <cell r="F499" t="str">
            <v>配管工</v>
          </cell>
          <cell r="G499">
            <v>8.8999999999999996E-2</v>
          </cell>
          <cell r="H499">
            <v>0.1</v>
          </cell>
          <cell r="I499">
            <v>0.123</v>
          </cell>
          <cell r="J499">
            <v>0.151</v>
          </cell>
          <cell r="K499">
            <v>0.16600000000000001</v>
          </cell>
          <cell r="L499">
            <v>0.20799999999999999</v>
          </cell>
          <cell r="M499">
            <v>0.27100000000000002</v>
          </cell>
          <cell r="N499">
            <v>0.307</v>
          </cell>
        </row>
        <row r="500">
          <cell r="B500">
            <v>23</v>
          </cell>
          <cell r="C500" t="str">
            <v>STPG</v>
          </cell>
          <cell r="D500" t="str">
            <v>（消火・冷却水・冷温水）溶接接合</v>
          </cell>
          <cell r="E500" t="str">
            <v>屋内一般配管</v>
          </cell>
          <cell r="F500" t="str">
            <v>配管工</v>
          </cell>
          <cell r="G500">
            <v>0.112</v>
          </cell>
          <cell r="H500">
            <v>0.121</v>
          </cell>
          <cell r="I500">
            <v>0.14099999999999999</v>
          </cell>
          <cell r="J500">
            <v>0.16600000000000001</v>
          </cell>
          <cell r="K500">
            <v>0.17899999999999999</v>
          </cell>
          <cell r="L500">
            <v>0.215</v>
          </cell>
          <cell r="M500">
            <v>0.27</v>
          </cell>
          <cell r="N500">
            <v>0.30399999999999999</v>
          </cell>
          <cell r="O500">
            <v>0.38900000000000001</v>
          </cell>
          <cell r="P500">
            <v>0.45900000000000002</v>
          </cell>
          <cell r="Q500">
            <v>0.57599999999999996</v>
          </cell>
          <cell r="R500">
            <v>0.81899999999999995</v>
          </cell>
          <cell r="S500">
            <v>1.097</v>
          </cell>
          <cell r="T500">
            <v>1.3240000000000001</v>
          </cell>
        </row>
        <row r="501">
          <cell r="B501">
            <v>24</v>
          </cell>
          <cell r="C501" t="str">
            <v>STPG(黒)</v>
          </cell>
          <cell r="D501" t="str">
            <v>（蒸気給気管、蒸気還気用）溶接接合</v>
          </cell>
          <cell r="E501" t="str">
            <v>屋内一般配管</v>
          </cell>
          <cell r="F501" t="str">
            <v>配管工</v>
          </cell>
          <cell r="G501">
            <v>0.112</v>
          </cell>
          <cell r="H501">
            <v>0.121</v>
          </cell>
          <cell r="I501">
            <v>0.14099999999999999</v>
          </cell>
          <cell r="J501">
            <v>0.16600000000000001</v>
          </cell>
          <cell r="K501">
            <v>0.17899999999999999</v>
          </cell>
          <cell r="L501">
            <v>0.215</v>
          </cell>
          <cell r="M501">
            <v>0.27</v>
          </cell>
          <cell r="N501">
            <v>0.30399999999999999</v>
          </cell>
          <cell r="O501">
            <v>0.38900000000000001</v>
          </cell>
          <cell r="P501">
            <v>0.45900000000000002</v>
          </cell>
          <cell r="Q501">
            <v>0.57599999999999996</v>
          </cell>
          <cell r="R501">
            <v>0.81899999999999995</v>
          </cell>
          <cell r="S501">
            <v>1.097</v>
          </cell>
          <cell r="T501">
            <v>1.3240000000000001</v>
          </cell>
        </row>
        <row r="502">
          <cell r="B502">
            <v>25</v>
          </cell>
          <cell r="C502" t="str">
            <v>SGP(白)</v>
          </cell>
          <cell r="D502" t="str">
            <v>（排水）ねじ接合</v>
          </cell>
          <cell r="E502" t="str">
            <v>屋内一般配管</v>
          </cell>
          <cell r="F502" t="str">
            <v>配管工</v>
          </cell>
          <cell r="G502">
            <v>8.8999999999999996E-2</v>
          </cell>
          <cell r="H502">
            <v>0.1</v>
          </cell>
          <cell r="I502">
            <v>0.123</v>
          </cell>
          <cell r="J502">
            <v>0.151</v>
          </cell>
          <cell r="K502">
            <v>0.16600000000000001</v>
          </cell>
          <cell r="L502">
            <v>0.20799999999999999</v>
          </cell>
          <cell r="M502">
            <v>0.27100000000000002</v>
          </cell>
          <cell r="N502">
            <v>0.307</v>
          </cell>
          <cell r="O502">
            <v>0.40100000000000002</v>
          </cell>
          <cell r="P502">
            <v>0.47399999999999998</v>
          </cell>
          <cell r="Q502">
            <v>0.57699999999999996</v>
          </cell>
        </row>
        <row r="503">
          <cell r="B503">
            <v>26</v>
          </cell>
          <cell r="C503" t="str">
            <v>SGP(白)</v>
          </cell>
          <cell r="D503" t="str">
            <v>（冷温水）ねじ接合</v>
          </cell>
          <cell r="E503" t="str">
            <v>屋内一般配管</v>
          </cell>
          <cell r="F503" t="str">
            <v>配管工</v>
          </cell>
          <cell r="G503">
            <v>8.8999999999999996E-2</v>
          </cell>
          <cell r="H503">
            <v>0.1</v>
          </cell>
          <cell r="I503">
            <v>0.123</v>
          </cell>
          <cell r="J503">
            <v>0.151</v>
          </cell>
          <cell r="K503">
            <v>0.16600000000000001</v>
          </cell>
          <cell r="L503">
            <v>0.20799999999999999</v>
          </cell>
          <cell r="M503">
            <v>0.27100000000000002</v>
          </cell>
          <cell r="N503">
            <v>0.307</v>
          </cell>
          <cell r="O503">
            <v>0.40100000000000002</v>
          </cell>
        </row>
        <row r="504">
          <cell r="B504">
            <v>27</v>
          </cell>
          <cell r="C504" t="str">
            <v>SGP(白)</v>
          </cell>
          <cell r="D504" t="str">
            <v>（通気・消火・給湯・プロパン）ねじ接合</v>
          </cell>
          <cell r="E504" t="str">
            <v>屋内一般配管</v>
          </cell>
          <cell r="F504" t="str">
            <v>配管工</v>
          </cell>
          <cell r="G504">
            <v>8.8999999999999996E-2</v>
          </cell>
          <cell r="H504">
            <v>0.1</v>
          </cell>
          <cell r="I504">
            <v>0.123</v>
          </cell>
          <cell r="J504">
            <v>0.151</v>
          </cell>
          <cell r="K504">
            <v>0.16600000000000001</v>
          </cell>
          <cell r="L504">
            <v>0.20799999999999999</v>
          </cell>
          <cell r="M504">
            <v>0.27100000000000002</v>
          </cell>
          <cell r="N504">
            <v>0.307</v>
          </cell>
          <cell r="O504">
            <v>0.40100000000000002</v>
          </cell>
          <cell r="P504">
            <v>0.47399999999999998</v>
          </cell>
          <cell r="Q504">
            <v>0.57699999999999996</v>
          </cell>
        </row>
        <row r="505">
          <cell r="B505">
            <v>28</v>
          </cell>
          <cell r="C505" t="str">
            <v>SGP(白)</v>
          </cell>
          <cell r="D505" t="str">
            <v>（冷却水）ねじ接合</v>
          </cell>
          <cell r="E505" t="str">
            <v>屋内一般配管</v>
          </cell>
          <cell r="F505" t="str">
            <v>配管工</v>
          </cell>
          <cell r="G505">
            <v>8.8999999999999996E-2</v>
          </cell>
          <cell r="H505">
            <v>0.1</v>
          </cell>
          <cell r="I505">
            <v>0.123</v>
          </cell>
          <cell r="J505">
            <v>0.151</v>
          </cell>
          <cell r="K505">
            <v>0.16600000000000001</v>
          </cell>
          <cell r="L505">
            <v>0.20799999999999999</v>
          </cell>
          <cell r="M505">
            <v>0.27100000000000002</v>
          </cell>
          <cell r="N505">
            <v>0.307</v>
          </cell>
          <cell r="O505">
            <v>0.40100000000000002</v>
          </cell>
          <cell r="P505">
            <v>0.47399999999999998</v>
          </cell>
          <cell r="Q505">
            <v>0.57699999999999996</v>
          </cell>
        </row>
        <row r="506">
          <cell r="B506">
            <v>29</v>
          </cell>
          <cell r="C506" t="str">
            <v>SGP(白)</v>
          </cell>
          <cell r="D506" t="str">
            <v>（通気・消火・給湯・プロパン・冷却水・冷温水）溶接接合</v>
          </cell>
          <cell r="E506" t="str">
            <v>屋内一般配管</v>
          </cell>
          <cell r="F506" t="str">
            <v>配管工</v>
          </cell>
          <cell r="G506">
            <v>0.27</v>
          </cell>
          <cell r="H506">
            <v>0.30399999999999999</v>
          </cell>
          <cell r="I506">
            <v>0.38900000000000001</v>
          </cell>
          <cell r="J506">
            <v>0.45900000000000002</v>
          </cell>
          <cell r="K506">
            <v>0.57599999999999996</v>
          </cell>
          <cell r="L506">
            <v>0.81899999999999995</v>
          </cell>
          <cell r="M506">
            <v>0.27</v>
          </cell>
          <cell r="N506">
            <v>0.30399999999999999</v>
          </cell>
          <cell r="O506">
            <v>0.38900000000000001</v>
          </cell>
          <cell r="P506">
            <v>0.45900000000000002</v>
          </cell>
          <cell r="Q506">
            <v>0.57599999999999996</v>
          </cell>
          <cell r="R506">
            <v>0.81899999999999995</v>
          </cell>
          <cell r="S506">
            <v>1.097</v>
          </cell>
          <cell r="T506">
            <v>1.3240000000000001</v>
          </cell>
        </row>
        <row r="507">
          <cell r="B507">
            <v>30</v>
          </cell>
          <cell r="C507" t="str">
            <v>SGP(白)</v>
          </cell>
          <cell r="D507" t="str">
            <v>（冷却水）ハウジング型管継手</v>
          </cell>
          <cell r="E507" t="str">
            <v>屋内一般配管</v>
          </cell>
          <cell r="F507" t="str">
            <v>配管工</v>
          </cell>
          <cell r="G507">
            <v>0.106</v>
          </cell>
          <cell r="H507">
            <v>0.13300000000000001</v>
          </cell>
          <cell r="I507">
            <v>0.17299999999999999</v>
          </cell>
          <cell r="J507">
            <v>0.25600000000000001</v>
          </cell>
          <cell r="K507">
            <v>0.30199999999999999</v>
          </cell>
          <cell r="L507">
            <v>0.106</v>
          </cell>
          <cell r="M507">
            <v>0.13300000000000001</v>
          </cell>
          <cell r="N507">
            <v>0.17299999999999999</v>
          </cell>
          <cell r="O507">
            <v>0.25600000000000001</v>
          </cell>
          <cell r="P507">
            <v>0.30199999999999999</v>
          </cell>
          <cell r="Q507">
            <v>0.36799999999999999</v>
          </cell>
          <cell r="R507">
            <v>0.48499999999999999</v>
          </cell>
          <cell r="S507">
            <v>0.65300000000000002</v>
          </cell>
          <cell r="T507">
            <v>0.78700000000000003</v>
          </cell>
        </row>
        <row r="508">
          <cell r="B508">
            <v>31</v>
          </cell>
          <cell r="C508" t="str">
            <v>SGP(白)</v>
          </cell>
          <cell r="D508" t="str">
            <v>（冷温水・消火）ハウジング型管継手</v>
          </cell>
          <cell r="E508" t="str">
            <v>屋内一般配管</v>
          </cell>
          <cell r="F508" t="str">
            <v>配管工</v>
          </cell>
          <cell r="G508">
            <v>0.106</v>
          </cell>
          <cell r="H508">
            <v>0.13300000000000001</v>
          </cell>
          <cell r="I508">
            <v>0.17299999999999999</v>
          </cell>
          <cell r="J508">
            <v>0.25600000000000001</v>
          </cell>
          <cell r="K508">
            <v>0.30199999999999999</v>
          </cell>
          <cell r="L508">
            <v>0.106</v>
          </cell>
          <cell r="M508">
            <v>0.13300000000000001</v>
          </cell>
          <cell r="N508">
            <v>0.17299999999999999</v>
          </cell>
          <cell r="O508">
            <v>0.25600000000000001</v>
          </cell>
          <cell r="P508">
            <v>0.30199999999999999</v>
          </cell>
          <cell r="Q508">
            <v>0.36799999999999999</v>
          </cell>
          <cell r="R508">
            <v>0.48499999999999999</v>
          </cell>
          <cell r="S508">
            <v>0.65300000000000002</v>
          </cell>
          <cell r="T508">
            <v>0.78700000000000003</v>
          </cell>
        </row>
        <row r="509">
          <cell r="B509">
            <v>32</v>
          </cell>
          <cell r="C509" t="str">
            <v>SGP(黒)</v>
          </cell>
          <cell r="D509" t="str">
            <v>（蒸気・油）ねじ接合</v>
          </cell>
          <cell r="E509" t="str">
            <v>屋内一般配管</v>
          </cell>
          <cell r="F509" t="str">
            <v>配管工</v>
          </cell>
          <cell r="G509">
            <v>8.8999999999999996E-2</v>
          </cell>
          <cell r="H509">
            <v>0.1</v>
          </cell>
          <cell r="I509">
            <v>0.123</v>
          </cell>
          <cell r="J509">
            <v>0.151</v>
          </cell>
          <cell r="K509">
            <v>0.16600000000000001</v>
          </cell>
          <cell r="L509">
            <v>0.20799999999999999</v>
          </cell>
          <cell r="M509">
            <v>0.27100000000000002</v>
          </cell>
          <cell r="N509">
            <v>0.307</v>
          </cell>
          <cell r="O509">
            <v>0.40100000000000002</v>
          </cell>
          <cell r="P509">
            <v>0.47399999999999998</v>
          </cell>
          <cell r="Q509">
            <v>0.57699999999999996</v>
          </cell>
        </row>
        <row r="510">
          <cell r="B510">
            <v>33</v>
          </cell>
          <cell r="C510" t="str">
            <v>SGP(黒)</v>
          </cell>
          <cell r="D510" t="str">
            <v>（蒸気・油）溶接接合</v>
          </cell>
          <cell r="E510" t="str">
            <v>屋内一般配管</v>
          </cell>
          <cell r="F510" t="str">
            <v>配管工</v>
          </cell>
          <cell r="G510">
            <v>0.112</v>
          </cell>
          <cell r="H510">
            <v>0.121</v>
          </cell>
          <cell r="I510">
            <v>0.14099999999999999</v>
          </cell>
          <cell r="J510">
            <v>0.16600000000000001</v>
          </cell>
          <cell r="K510">
            <v>0.17899999999999999</v>
          </cell>
          <cell r="L510">
            <v>0.215</v>
          </cell>
          <cell r="M510">
            <v>0.27</v>
          </cell>
          <cell r="N510">
            <v>0.30399999999999999</v>
          </cell>
          <cell r="O510">
            <v>0.38900000000000001</v>
          </cell>
          <cell r="P510">
            <v>0.45900000000000002</v>
          </cell>
          <cell r="Q510">
            <v>0.57599999999999996</v>
          </cell>
          <cell r="R510">
            <v>0.81899999999999995</v>
          </cell>
          <cell r="S510">
            <v>1.097</v>
          </cell>
          <cell r="T510">
            <v>1.3240000000000001</v>
          </cell>
        </row>
        <row r="511">
          <cell r="B511">
            <v>34</v>
          </cell>
          <cell r="C511" t="str">
            <v>D-VA(WSP042)</v>
          </cell>
          <cell r="D511" t="str">
            <v>MD継手</v>
          </cell>
          <cell r="E511" t="str">
            <v>屋内一般配管</v>
          </cell>
          <cell r="F511" t="str">
            <v>配管工</v>
          </cell>
          <cell r="G511">
            <v>0.13500000000000001</v>
          </cell>
          <cell r="H511">
            <v>0.14499999999999999</v>
          </cell>
          <cell r="I511">
            <v>0.17199999999999999</v>
          </cell>
          <cell r="J511">
            <v>0.13500000000000001</v>
          </cell>
          <cell r="K511">
            <v>0.14499999999999999</v>
          </cell>
          <cell r="L511">
            <v>0.17199999999999999</v>
          </cell>
          <cell r="M511">
            <v>0.214</v>
          </cell>
          <cell r="N511">
            <v>0.23899999999999999</v>
          </cell>
          <cell r="O511">
            <v>0.30599999999999999</v>
          </cell>
          <cell r="P511">
            <v>0.36099999999999999</v>
          </cell>
          <cell r="Q511">
            <v>0.45700000000000002</v>
          </cell>
          <cell r="R511">
            <v>0.66600000000000004</v>
          </cell>
        </row>
        <row r="512">
          <cell r="B512">
            <v>35</v>
          </cell>
          <cell r="C512" t="str">
            <v>SGP-TA(WSP032)</v>
          </cell>
          <cell r="D512" t="str">
            <v>ねじ接合</v>
          </cell>
          <cell r="E512" t="str">
            <v>屋内一般配管</v>
          </cell>
          <cell r="F512" t="str">
            <v>配管工</v>
          </cell>
          <cell r="G512">
            <v>8.8999999999999996E-2</v>
          </cell>
          <cell r="H512">
            <v>0.1</v>
          </cell>
          <cell r="I512">
            <v>0.123</v>
          </cell>
          <cell r="J512">
            <v>0.151</v>
          </cell>
          <cell r="K512">
            <v>0.16600000000000001</v>
          </cell>
          <cell r="L512">
            <v>0.20799999999999999</v>
          </cell>
          <cell r="M512">
            <v>0.27100000000000002</v>
          </cell>
          <cell r="N512">
            <v>0.307</v>
          </cell>
          <cell r="O512">
            <v>0.40100000000000002</v>
          </cell>
          <cell r="P512">
            <v>0.47399999999999998</v>
          </cell>
          <cell r="Q512">
            <v>0.57699999999999996</v>
          </cell>
        </row>
        <row r="513">
          <cell r="B513">
            <v>36</v>
          </cell>
          <cell r="C513" t="str">
            <v>SGP-TA(WSP032)</v>
          </cell>
          <cell r="D513" t="str">
            <v>MD継手</v>
          </cell>
          <cell r="E513" t="str">
            <v>屋内一般配管</v>
          </cell>
          <cell r="F513" t="str">
            <v>配管工</v>
          </cell>
          <cell r="G513">
            <v>0.13500000000000001</v>
          </cell>
          <cell r="H513">
            <v>0.14499999999999999</v>
          </cell>
          <cell r="I513">
            <v>0.17199999999999999</v>
          </cell>
          <cell r="J513">
            <v>0.13500000000000001</v>
          </cell>
          <cell r="K513">
            <v>0.14499999999999999</v>
          </cell>
          <cell r="L513">
            <v>0.17199999999999999</v>
          </cell>
          <cell r="M513">
            <v>0.214</v>
          </cell>
          <cell r="N513">
            <v>0.23899999999999999</v>
          </cell>
          <cell r="O513">
            <v>0.30599999999999999</v>
          </cell>
          <cell r="P513">
            <v>0.36099999999999999</v>
          </cell>
          <cell r="Q513">
            <v>0.45700000000000002</v>
          </cell>
          <cell r="R513">
            <v>0.66600000000000004</v>
          </cell>
        </row>
        <row r="514">
          <cell r="B514">
            <v>38</v>
          </cell>
          <cell r="C514" t="str">
            <v>ARFA管</v>
          </cell>
          <cell r="D514" t="str">
            <v>ねじ接合</v>
          </cell>
          <cell r="E514" t="str">
            <v>屋内一般配管</v>
          </cell>
          <cell r="F514" t="str">
            <v>配管工</v>
          </cell>
          <cell r="G514">
            <v>8.8999999999999996E-2</v>
          </cell>
          <cell r="H514">
            <v>0.1</v>
          </cell>
          <cell r="I514">
            <v>0.123</v>
          </cell>
          <cell r="J514">
            <v>0.151</v>
          </cell>
          <cell r="K514">
            <v>0.16600000000000001</v>
          </cell>
          <cell r="L514">
            <v>0.20799999999999999</v>
          </cell>
          <cell r="M514">
            <v>0.27100000000000002</v>
          </cell>
          <cell r="N514">
            <v>0.307</v>
          </cell>
          <cell r="O514">
            <v>0.40100000000000002</v>
          </cell>
          <cell r="P514">
            <v>0.47399999999999998</v>
          </cell>
          <cell r="Q514">
            <v>0.57699999999999996</v>
          </cell>
        </row>
        <row r="515">
          <cell r="B515">
            <v>39</v>
          </cell>
          <cell r="C515" t="str">
            <v>ARFA管</v>
          </cell>
          <cell r="D515" t="str">
            <v>MD継手</v>
          </cell>
          <cell r="E515" t="str">
            <v>屋内一般配管</v>
          </cell>
          <cell r="F515" t="str">
            <v>配管工</v>
          </cell>
          <cell r="G515">
            <v>0.13500000000000001</v>
          </cell>
          <cell r="H515">
            <v>0.14499999999999999</v>
          </cell>
          <cell r="I515">
            <v>0.17199999999999999</v>
          </cell>
          <cell r="J515">
            <v>0.13500000000000001</v>
          </cell>
          <cell r="K515">
            <v>0.14499999999999999</v>
          </cell>
          <cell r="L515">
            <v>0.17199999999999999</v>
          </cell>
          <cell r="M515">
            <v>0.214</v>
          </cell>
          <cell r="N515">
            <v>0.23899999999999999</v>
          </cell>
          <cell r="O515">
            <v>0.30599999999999999</v>
          </cell>
          <cell r="P515">
            <v>0.36099999999999999</v>
          </cell>
          <cell r="Q515">
            <v>0.45700000000000002</v>
          </cell>
          <cell r="R515">
            <v>0.66600000000000004</v>
          </cell>
        </row>
        <row r="516">
          <cell r="B516">
            <v>40</v>
          </cell>
          <cell r="C516" t="str">
            <v>CUP</v>
          </cell>
          <cell r="D516" t="str">
            <v>（給湯・給水）</v>
          </cell>
          <cell r="E516" t="str">
            <v>屋内一般配管</v>
          </cell>
          <cell r="F516" t="str">
            <v>配管工</v>
          </cell>
          <cell r="G516">
            <v>5.8999999999999997E-2</v>
          </cell>
          <cell r="H516">
            <v>8.2000000000000003E-2</v>
          </cell>
          <cell r="I516">
            <v>0.105</v>
          </cell>
          <cell r="J516">
            <v>0.129</v>
          </cell>
          <cell r="K516">
            <v>0.152</v>
          </cell>
          <cell r="L516">
            <v>0.2</v>
          </cell>
          <cell r="M516">
            <v>0.247</v>
          </cell>
          <cell r="N516">
            <v>0.29299999999999998</v>
          </cell>
          <cell r="O516">
            <v>0.38800000000000001</v>
          </cell>
          <cell r="P516">
            <v>0.48199999999999998</v>
          </cell>
          <cell r="Q516">
            <v>0.57599999999999996</v>
          </cell>
        </row>
        <row r="519">
          <cell r="B519">
            <v>1</v>
          </cell>
          <cell r="C519" t="str">
            <v>SGP-PA</v>
          </cell>
          <cell r="D519" t="str">
            <v>（給水・冷却水）ねじ接合（管端防食継手）</v>
          </cell>
          <cell r="E519" t="str">
            <v>機械室・便所配管</v>
          </cell>
          <cell r="F519" t="str">
            <v>配管工</v>
          </cell>
          <cell r="G519">
            <v>0.107</v>
          </cell>
          <cell r="H519">
            <v>0.12</v>
          </cell>
          <cell r="I519">
            <v>0.14799999999999999</v>
          </cell>
          <cell r="J519">
            <v>0.18099999999999999</v>
          </cell>
          <cell r="K519">
            <v>0.19900000000000001</v>
          </cell>
          <cell r="L519">
            <v>0.25</v>
          </cell>
          <cell r="M519">
            <v>0.32500000000000001</v>
          </cell>
          <cell r="N519">
            <v>0.36799999999999999</v>
          </cell>
          <cell r="O519">
            <v>0.48099999999999998</v>
          </cell>
          <cell r="P519">
            <v>0.56899999999999995</v>
          </cell>
          <cell r="Q519">
            <v>0.69199999999999995</v>
          </cell>
        </row>
        <row r="520">
          <cell r="B520">
            <v>2</v>
          </cell>
          <cell r="C520" t="str">
            <v>SGP-PB</v>
          </cell>
          <cell r="D520" t="str">
            <v>（給水・冷却水）ねじ接合（管端防食継手）</v>
          </cell>
          <cell r="E520" t="str">
            <v>機械室・便所配管</v>
          </cell>
          <cell r="F520" t="str">
            <v>配管工</v>
          </cell>
          <cell r="G520">
            <v>0.107</v>
          </cell>
          <cell r="H520">
            <v>0.12</v>
          </cell>
          <cell r="I520">
            <v>0.14799999999999999</v>
          </cell>
          <cell r="J520">
            <v>0.18099999999999999</v>
          </cell>
          <cell r="K520">
            <v>0.19900000000000001</v>
          </cell>
          <cell r="L520">
            <v>0.25</v>
          </cell>
          <cell r="M520">
            <v>0.32500000000000001</v>
          </cell>
          <cell r="N520">
            <v>0.36799999999999999</v>
          </cell>
          <cell r="O520">
            <v>0.48099999999999998</v>
          </cell>
          <cell r="P520">
            <v>0.56899999999999995</v>
          </cell>
          <cell r="Q520">
            <v>0.69199999999999995</v>
          </cell>
        </row>
        <row r="521">
          <cell r="B521">
            <v>4</v>
          </cell>
          <cell r="C521" t="str">
            <v>SGP-FPA</v>
          </cell>
          <cell r="D521" t="str">
            <v>（給水・冷却水）フランジ接合</v>
          </cell>
          <cell r="E521" t="str">
            <v>機械室・便所配管</v>
          </cell>
          <cell r="F521" t="str">
            <v>配管工</v>
          </cell>
          <cell r="G521">
            <v>0.25700000000000001</v>
          </cell>
          <cell r="H521">
            <v>0.29499999999999998</v>
          </cell>
          <cell r="I521">
            <v>0.38</v>
          </cell>
          <cell r="J521">
            <v>0.45200000000000001</v>
          </cell>
          <cell r="K521">
            <v>0.57599999999999996</v>
          </cell>
          <cell r="L521">
            <v>0.81699999999999995</v>
          </cell>
          <cell r="M521">
            <v>0.25700000000000001</v>
          </cell>
          <cell r="N521">
            <v>0.29499999999999998</v>
          </cell>
          <cell r="O521">
            <v>0.38</v>
          </cell>
          <cell r="P521">
            <v>0.45200000000000001</v>
          </cell>
          <cell r="Q521">
            <v>0.57599999999999996</v>
          </cell>
          <cell r="R521">
            <v>0.81699999999999995</v>
          </cell>
          <cell r="S521">
            <v>1.1000000000000001</v>
          </cell>
          <cell r="T521">
            <v>1.325</v>
          </cell>
        </row>
        <row r="522">
          <cell r="B522">
            <v>5</v>
          </cell>
          <cell r="C522" t="str">
            <v>SGP-FPB</v>
          </cell>
          <cell r="D522" t="str">
            <v>（給水・冷却水）フランジ接合</v>
          </cell>
          <cell r="E522" t="str">
            <v>機械室・便所配管</v>
          </cell>
          <cell r="F522" t="str">
            <v>配管工</v>
          </cell>
          <cell r="G522">
            <v>0.25700000000000001</v>
          </cell>
          <cell r="H522">
            <v>0.29499999999999998</v>
          </cell>
          <cell r="I522">
            <v>0.38</v>
          </cell>
          <cell r="J522">
            <v>0.45200000000000001</v>
          </cell>
          <cell r="K522">
            <v>0.57599999999999996</v>
          </cell>
          <cell r="L522">
            <v>0.81699999999999995</v>
          </cell>
          <cell r="M522">
            <v>0.25700000000000001</v>
          </cell>
          <cell r="N522">
            <v>0.29499999999999998</v>
          </cell>
          <cell r="O522">
            <v>0.38</v>
          </cell>
          <cell r="P522">
            <v>0.45200000000000001</v>
          </cell>
          <cell r="Q522">
            <v>0.57599999999999996</v>
          </cell>
          <cell r="R522">
            <v>0.81699999999999995</v>
          </cell>
          <cell r="S522">
            <v>1.1000000000000001</v>
          </cell>
          <cell r="T522">
            <v>1.325</v>
          </cell>
        </row>
        <row r="523">
          <cell r="B523">
            <v>7</v>
          </cell>
          <cell r="C523" t="str">
            <v>SGP-VA</v>
          </cell>
          <cell r="D523" t="str">
            <v>（給水・冷却水）ねじ接合（管端防食継手）</v>
          </cell>
          <cell r="E523" t="str">
            <v>機械室・便所配管</v>
          </cell>
          <cell r="F523" t="str">
            <v>配管工</v>
          </cell>
          <cell r="G523">
            <v>0.107</v>
          </cell>
          <cell r="H523">
            <v>0.12</v>
          </cell>
          <cell r="I523">
            <v>0.14799999999999999</v>
          </cell>
          <cell r="J523">
            <v>0.18099999999999999</v>
          </cell>
          <cell r="K523">
            <v>0.19900000000000001</v>
          </cell>
          <cell r="L523">
            <v>0.25</v>
          </cell>
          <cell r="M523">
            <v>0.32500000000000001</v>
          </cell>
          <cell r="N523">
            <v>0.36799999999999999</v>
          </cell>
          <cell r="O523">
            <v>0.48099999999999998</v>
          </cell>
          <cell r="P523">
            <v>0.56899999999999995</v>
          </cell>
          <cell r="Q523">
            <v>0.69199999999999995</v>
          </cell>
        </row>
        <row r="524">
          <cell r="B524">
            <v>8</v>
          </cell>
          <cell r="C524" t="str">
            <v>SGP-VB</v>
          </cell>
          <cell r="D524" t="str">
            <v>（給水・冷却水）ねじ接合（管端防食継手）</v>
          </cell>
          <cell r="E524" t="str">
            <v>機械室・便所配管</v>
          </cell>
          <cell r="F524" t="str">
            <v>配管工</v>
          </cell>
          <cell r="G524">
            <v>0.107</v>
          </cell>
          <cell r="H524">
            <v>0.12</v>
          </cell>
          <cell r="I524">
            <v>0.14799999999999999</v>
          </cell>
          <cell r="J524">
            <v>0.18099999999999999</v>
          </cell>
          <cell r="K524">
            <v>0.19900000000000001</v>
          </cell>
          <cell r="L524">
            <v>0.25</v>
          </cell>
          <cell r="M524">
            <v>0.32500000000000001</v>
          </cell>
          <cell r="N524">
            <v>0.36799999999999999</v>
          </cell>
          <cell r="O524">
            <v>0.48099999999999998</v>
          </cell>
          <cell r="P524">
            <v>0.56899999999999995</v>
          </cell>
          <cell r="Q524">
            <v>0.69199999999999995</v>
          </cell>
        </row>
        <row r="525">
          <cell r="B525">
            <v>10</v>
          </cell>
          <cell r="C525" t="str">
            <v>SGP-FVA</v>
          </cell>
          <cell r="D525" t="str">
            <v>（給水・冷却水）フランジ接合</v>
          </cell>
          <cell r="E525" t="str">
            <v>機械室・便所配管</v>
          </cell>
          <cell r="F525" t="str">
            <v>配管工</v>
          </cell>
          <cell r="G525">
            <v>0.25700000000000001</v>
          </cell>
          <cell r="H525">
            <v>0.29499999999999998</v>
          </cell>
          <cell r="I525">
            <v>0.38</v>
          </cell>
          <cell r="J525">
            <v>0.45200000000000001</v>
          </cell>
          <cell r="K525">
            <v>0.57599999999999996</v>
          </cell>
          <cell r="L525">
            <v>0.81699999999999995</v>
          </cell>
          <cell r="M525">
            <v>0.25700000000000001</v>
          </cell>
          <cell r="N525">
            <v>0.29499999999999998</v>
          </cell>
          <cell r="O525">
            <v>0.38</v>
          </cell>
          <cell r="P525">
            <v>0.45200000000000001</v>
          </cell>
          <cell r="Q525">
            <v>0.57599999999999996</v>
          </cell>
          <cell r="R525">
            <v>0.81699999999999995</v>
          </cell>
          <cell r="S525">
            <v>1.1000000000000001</v>
          </cell>
          <cell r="T525">
            <v>1.325</v>
          </cell>
        </row>
        <row r="526">
          <cell r="B526">
            <v>11</v>
          </cell>
          <cell r="C526" t="str">
            <v>SGP-FVB</v>
          </cell>
          <cell r="D526" t="str">
            <v>（給水・冷却水）フランジ接合</v>
          </cell>
          <cell r="E526" t="str">
            <v>機械室・便所配管</v>
          </cell>
          <cell r="F526" t="str">
            <v>配管工</v>
          </cell>
          <cell r="G526">
            <v>0.25700000000000001</v>
          </cell>
          <cell r="H526">
            <v>0.29499999999999998</v>
          </cell>
          <cell r="I526">
            <v>0.38</v>
          </cell>
          <cell r="J526">
            <v>0.45200000000000001</v>
          </cell>
          <cell r="K526">
            <v>0.57599999999999996</v>
          </cell>
          <cell r="L526">
            <v>0.81699999999999995</v>
          </cell>
          <cell r="M526">
            <v>0.25700000000000001</v>
          </cell>
          <cell r="N526">
            <v>0.29499999999999998</v>
          </cell>
          <cell r="O526">
            <v>0.38</v>
          </cell>
          <cell r="P526">
            <v>0.45200000000000001</v>
          </cell>
          <cell r="Q526">
            <v>0.57599999999999996</v>
          </cell>
          <cell r="R526">
            <v>0.81699999999999995</v>
          </cell>
          <cell r="S526">
            <v>1.1000000000000001</v>
          </cell>
          <cell r="T526">
            <v>1.325</v>
          </cell>
        </row>
        <row r="527">
          <cell r="B527">
            <v>13</v>
          </cell>
          <cell r="C527" t="str">
            <v>SGP-HVA</v>
          </cell>
          <cell r="D527" t="str">
            <v>（給湯・冷温水）ねじ接合（管端防食継手）</v>
          </cell>
          <cell r="E527" t="str">
            <v>機械室・便所配管</v>
          </cell>
          <cell r="F527" t="str">
            <v>配管工</v>
          </cell>
          <cell r="G527">
            <v>0.107</v>
          </cell>
          <cell r="H527">
            <v>0.12</v>
          </cell>
          <cell r="I527">
            <v>0.14799999999999999</v>
          </cell>
          <cell r="J527">
            <v>0.18099999999999999</v>
          </cell>
          <cell r="K527">
            <v>0.19900000000000001</v>
          </cell>
          <cell r="L527">
            <v>0.25</v>
          </cell>
          <cell r="M527">
            <v>0.32500000000000001</v>
          </cell>
          <cell r="N527">
            <v>0.36799999999999999</v>
          </cell>
          <cell r="O527">
            <v>0.48099999999999998</v>
          </cell>
        </row>
        <row r="528">
          <cell r="B528">
            <v>14</v>
          </cell>
          <cell r="C528" t="str">
            <v>SGP-VA</v>
          </cell>
          <cell r="D528" t="str">
            <v>（冷却水）ハウジング型継手</v>
          </cell>
          <cell r="E528" t="str">
            <v>機械室・便所配管</v>
          </cell>
          <cell r="F528" t="str">
            <v>配管工</v>
          </cell>
          <cell r="G528">
            <v>0.16900000000000001</v>
          </cell>
          <cell r="H528">
            <v>0.21199999999999999</v>
          </cell>
          <cell r="I528">
            <v>0.27600000000000002</v>
          </cell>
          <cell r="J528">
            <v>0.40899999999999997</v>
          </cell>
          <cell r="K528">
            <v>0.48399999999999999</v>
          </cell>
          <cell r="L528">
            <v>0.16900000000000001</v>
          </cell>
          <cell r="M528">
            <v>0.21199999999999999</v>
          </cell>
          <cell r="N528">
            <v>0.27600000000000002</v>
          </cell>
          <cell r="O528">
            <v>0.40899999999999997</v>
          </cell>
          <cell r="P528">
            <v>0.48399999999999999</v>
          </cell>
          <cell r="Q528">
            <v>0.58799999999999997</v>
          </cell>
          <cell r="R528">
            <v>0.77600000000000002</v>
          </cell>
          <cell r="S528">
            <v>1.0449999999999999</v>
          </cell>
          <cell r="T528">
            <v>1.2589999999999999</v>
          </cell>
        </row>
        <row r="529">
          <cell r="B529">
            <v>19</v>
          </cell>
          <cell r="C529" t="str">
            <v>STPG</v>
          </cell>
          <cell r="D529" t="str">
            <v>（冷温水）ねじ接合</v>
          </cell>
          <cell r="E529" t="str">
            <v>機械室・便所配管</v>
          </cell>
          <cell r="F529" t="str">
            <v>配管工</v>
          </cell>
          <cell r="G529">
            <v>0.107</v>
          </cell>
          <cell r="H529">
            <v>0.12</v>
          </cell>
          <cell r="I529">
            <v>0.14799999999999999</v>
          </cell>
          <cell r="J529">
            <v>0.18099999999999999</v>
          </cell>
          <cell r="K529">
            <v>0.19900000000000001</v>
          </cell>
          <cell r="L529">
            <v>0.25</v>
          </cell>
          <cell r="M529">
            <v>0.32500000000000001</v>
          </cell>
          <cell r="N529">
            <v>0.36799999999999999</v>
          </cell>
          <cell r="O529">
            <v>0.48099999999999998</v>
          </cell>
        </row>
        <row r="530">
          <cell r="B530">
            <v>20</v>
          </cell>
          <cell r="C530" t="str">
            <v>STPG</v>
          </cell>
          <cell r="D530" t="str">
            <v>（消火）ねじ接合</v>
          </cell>
          <cell r="E530" t="str">
            <v>機械室・便所配管</v>
          </cell>
          <cell r="F530" t="str">
            <v>配管工</v>
          </cell>
          <cell r="G530">
            <v>0.107</v>
          </cell>
          <cell r="H530">
            <v>0.12</v>
          </cell>
          <cell r="I530">
            <v>0.14799999999999999</v>
          </cell>
          <cell r="J530">
            <v>0.18099999999999999</v>
          </cell>
          <cell r="K530">
            <v>0.19900000000000001</v>
          </cell>
          <cell r="L530">
            <v>0.25</v>
          </cell>
          <cell r="M530">
            <v>0.32500000000000001</v>
          </cell>
          <cell r="N530">
            <v>0.36799999999999999</v>
          </cell>
          <cell r="O530">
            <v>0.48099999999999998</v>
          </cell>
          <cell r="P530">
            <v>0.56899999999999995</v>
          </cell>
          <cell r="Q530">
            <v>0.69199999999999995</v>
          </cell>
        </row>
        <row r="531">
          <cell r="B531">
            <v>21</v>
          </cell>
          <cell r="C531" t="str">
            <v>STPG</v>
          </cell>
          <cell r="D531" t="str">
            <v>（冷却水）ねじ接合</v>
          </cell>
          <cell r="E531" t="str">
            <v>機械室・便所配管</v>
          </cell>
          <cell r="F531" t="str">
            <v>配管工</v>
          </cell>
          <cell r="G531">
            <v>0.107</v>
          </cell>
          <cell r="H531">
            <v>0.12</v>
          </cell>
          <cell r="I531">
            <v>0.14799999999999999</v>
          </cell>
          <cell r="J531">
            <v>0.18099999999999999</v>
          </cell>
          <cell r="K531">
            <v>0.19900000000000001</v>
          </cell>
          <cell r="L531">
            <v>0.25</v>
          </cell>
          <cell r="M531">
            <v>0.32500000000000001</v>
          </cell>
          <cell r="N531">
            <v>0.36799999999999999</v>
          </cell>
          <cell r="O531">
            <v>0.48099999999999998</v>
          </cell>
          <cell r="P531">
            <v>0.56899999999999995</v>
          </cell>
          <cell r="Q531">
            <v>0.69199999999999995</v>
          </cell>
        </row>
        <row r="532">
          <cell r="B532">
            <v>22</v>
          </cell>
          <cell r="C532" t="str">
            <v>STPG(黒)</v>
          </cell>
          <cell r="D532" t="str">
            <v>（低圧蒸気用）ねじ接合</v>
          </cell>
          <cell r="E532" t="str">
            <v>機械室・便所配管</v>
          </cell>
          <cell r="F532" t="str">
            <v>配管工</v>
          </cell>
          <cell r="G532">
            <v>0.107</v>
          </cell>
          <cell r="H532">
            <v>0.12</v>
          </cell>
          <cell r="I532">
            <v>0.14799999999999999</v>
          </cell>
          <cell r="J532">
            <v>0.18099999999999999</v>
          </cell>
          <cell r="K532">
            <v>0.19900000000000001</v>
          </cell>
          <cell r="L532">
            <v>0.25</v>
          </cell>
          <cell r="M532">
            <v>0.32500000000000001</v>
          </cell>
          <cell r="N532">
            <v>0.36799999999999999</v>
          </cell>
        </row>
        <row r="533">
          <cell r="B533">
            <v>23</v>
          </cell>
          <cell r="C533" t="str">
            <v>STPG</v>
          </cell>
          <cell r="D533" t="str">
            <v>（消火・冷却水・冷温水）溶接接合</v>
          </cell>
          <cell r="E533" t="str">
            <v>機械室・便所配管</v>
          </cell>
          <cell r="F533" t="str">
            <v>配管工</v>
          </cell>
          <cell r="G533">
            <v>0.13400000000000001</v>
          </cell>
          <cell r="H533">
            <v>0.14499999999999999</v>
          </cell>
          <cell r="I533">
            <v>0.16900000000000001</v>
          </cell>
          <cell r="J533">
            <v>0.19900000000000001</v>
          </cell>
          <cell r="K533">
            <v>0.215</v>
          </cell>
          <cell r="L533">
            <v>0.25800000000000001</v>
          </cell>
          <cell r="M533">
            <v>0.32400000000000001</v>
          </cell>
          <cell r="N533">
            <v>0.36499999999999999</v>
          </cell>
          <cell r="O533">
            <v>0.46700000000000003</v>
          </cell>
          <cell r="P533">
            <v>0.55100000000000005</v>
          </cell>
          <cell r="Q533">
            <v>0.69099999999999995</v>
          </cell>
          <cell r="R533">
            <v>0.98299999999999998</v>
          </cell>
          <cell r="S533">
            <v>1.3160000000000001</v>
          </cell>
          <cell r="T533">
            <v>1.589</v>
          </cell>
        </row>
        <row r="534">
          <cell r="B534">
            <v>24</v>
          </cell>
          <cell r="C534" t="str">
            <v>STPG(黒)</v>
          </cell>
          <cell r="D534" t="str">
            <v>（蒸気給気管、蒸気還気用）溶接接合</v>
          </cell>
          <cell r="E534" t="str">
            <v>機械室・便所配管</v>
          </cell>
          <cell r="F534" t="str">
            <v>配管工</v>
          </cell>
          <cell r="G534">
            <v>0.13400000000000001</v>
          </cell>
          <cell r="H534">
            <v>0.14499999999999999</v>
          </cell>
          <cell r="I534">
            <v>0.16900000000000001</v>
          </cell>
          <cell r="J534">
            <v>0.19900000000000001</v>
          </cell>
          <cell r="K534">
            <v>0.215</v>
          </cell>
          <cell r="L534">
            <v>0.25800000000000001</v>
          </cell>
          <cell r="M534">
            <v>0.32400000000000001</v>
          </cell>
          <cell r="N534">
            <v>0.36499999999999999</v>
          </cell>
          <cell r="O534">
            <v>0.46700000000000003</v>
          </cell>
          <cell r="P534">
            <v>0.55100000000000005</v>
          </cell>
          <cell r="Q534">
            <v>0.69099999999999995</v>
          </cell>
          <cell r="R534">
            <v>0.98299999999999998</v>
          </cell>
          <cell r="S534">
            <v>1.3160000000000001</v>
          </cell>
          <cell r="T534">
            <v>1.589</v>
          </cell>
        </row>
        <row r="535">
          <cell r="B535">
            <v>25</v>
          </cell>
          <cell r="C535" t="str">
            <v>SGP(白)</v>
          </cell>
          <cell r="D535" t="str">
            <v>（排水）ねじ接合</v>
          </cell>
          <cell r="E535" t="str">
            <v>機械室・便所配管</v>
          </cell>
          <cell r="F535" t="str">
            <v>配管工</v>
          </cell>
          <cell r="G535">
            <v>0.107</v>
          </cell>
          <cell r="H535">
            <v>0.12</v>
          </cell>
          <cell r="I535">
            <v>0.14799999999999999</v>
          </cell>
          <cell r="J535">
            <v>0.18099999999999999</v>
          </cell>
          <cell r="K535">
            <v>0.19900000000000001</v>
          </cell>
          <cell r="L535">
            <v>0.25</v>
          </cell>
          <cell r="M535">
            <v>0.32500000000000001</v>
          </cell>
          <cell r="N535">
            <v>0.36799999999999999</v>
          </cell>
          <cell r="O535">
            <v>0.48099999999999998</v>
          </cell>
          <cell r="P535">
            <v>0.56899999999999995</v>
          </cell>
          <cell r="Q535">
            <v>0.69199999999999995</v>
          </cell>
        </row>
        <row r="536">
          <cell r="B536">
            <v>26</v>
          </cell>
          <cell r="C536" t="str">
            <v>SGP(白)</v>
          </cell>
          <cell r="D536" t="str">
            <v>（冷温水）ねじ接合</v>
          </cell>
          <cell r="E536" t="str">
            <v>機械室・便所配管</v>
          </cell>
          <cell r="F536" t="str">
            <v>配管工</v>
          </cell>
          <cell r="G536">
            <v>0.107</v>
          </cell>
          <cell r="H536">
            <v>0.12</v>
          </cell>
          <cell r="I536">
            <v>0.14799999999999999</v>
          </cell>
          <cell r="J536">
            <v>0.18099999999999999</v>
          </cell>
          <cell r="K536">
            <v>0.19900000000000001</v>
          </cell>
          <cell r="L536">
            <v>0.25</v>
          </cell>
          <cell r="M536">
            <v>0.32500000000000001</v>
          </cell>
          <cell r="N536">
            <v>0.36799999999999999</v>
          </cell>
          <cell r="O536">
            <v>0.48099999999999998</v>
          </cell>
        </row>
        <row r="537">
          <cell r="B537">
            <v>27</v>
          </cell>
          <cell r="C537" t="str">
            <v>SGP(白)</v>
          </cell>
          <cell r="D537" t="str">
            <v>（通気・消火・給湯・プロパン）ねじ接合</v>
          </cell>
          <cell r="E537" t="str">
            <v>機械室・便所配管</v>
          </cell>
          <cell r="F537" t="str">
            <v>配管工</v>
          </cell>
          <cell r="G537">
            <v>0.107</v>
          </cell>
          <cell r="H537">
            <v>0.12</v>
          </cell>
          <cell r="I537">
            <v>0.14799999999999999</v>
          </cell>
          <cell r="J537">
            <v>0.18099999999999999</v>
          </cell>
          <cell r="K537">
            <v>0.19900000000000001</v>
          </cell>
          <cell r="L537">
            <v>0.25</v>
          </cell>
          <cell r="M537">
            <v>0.32500000000000001</v>
          </cell>
          <cell r="N537">
            <v>0.36799999999999999</v>
          </cell>
          <cell r="O537">
            <v>0.48099999999999998</v>
          </cell>
          <cell r="P537">
            <v>0.56899999999999995</v>
          </cell>
          <cell r="Q537">
            <v>0.69199999999999995</v>
          </cell>
        </row>
        <row r="538">
          <cell r="B538">
            <v>28</v>
          </cell>
          <cell r="C538" t="str">
            <v>SGP(白)</v>
          </cell>
          <cell r="D538" t="str">
            <v>（冷却水）ねじ接合</v>
          </cell>
          <cell r="E538" t="str">
            <v>機械室・便所配管</v>
          </cell>
          <cell r="F538" t="str">
            <v>配管工</v>
          </cell>
          <cell r="G538">
            <v>0.107</v>
          </cell>
          <cell r="H538">
            <v>0.12</v>
          </cell>
          <cell r="I538">
            <v>0.14799999999999999</v>
          </cell>
          <cell r="J538">
            <v>0.18099999999999999</v>
          </cell>
          <cell r="K538">
            <v>0.19900000000000001</v>
          </cell>
          <cell r="L538">
            <v>0.25</v>
          </cell>
          <cell r="M538">
            <v>0.32500000000000001</v>
          </cell>
          <cell r="N538">
            <v>0.36799999999999999</v>
          </cell>
          <cell r="O538">
            <v>0.48099999999999998</v>
          </cell>
          <cell r="P538">
            <v>0.56899999999999995</v>
          </cell>
          <cell r="Q538">
            <v>0.69199999999999995</v>
          </cell>
        </row>
        <row r="539">
          <cell r="B539">
            <v>29</v>
          </cell>
          <cell r="C539" t="str">
            <v>SGP(白)</v>
          </cell>
          <cell r="D539" t="str">
            <v>（通気・消火・給湯・プロパン・冷却水・冷温水）溶接接合</v>
          </cell>
          <cell r="E539" t="str">
            <v>機械室・便所配管</v>
          </cell>
          <cell r="F539" t="str">
            <v>配管工</v>
          </cell>
          <cell r="G539">
            <v>0.32400000000000001</v>
          </cell>
          <cell r="H539">
            <v>0.36499999999999999</v>
          </cell>
          <cell r="I539">
            <v>0.46700000000000003</v>
          </cell>
          <cell r="J539">
            <v>0.55100000000000005</v>
          </cell>
          <cell r="K539">
            <v>0.69099999999999995</v>
          </cell>
          <cell r="L539">
            <v>0.98299999999999998</v>
          </cell>
          <cell r="M539">
            <v>0.32400000000000001</v>
          </cell>
          <cell r="N539">
            <v>0.36499999999999999</v>
          </cell>
          <cell r="O539">
            <v>0.46700000000000003</v>
          </cell>
          <cell r="P539">
            <v>0.55100000000000005</v>
          </cell>
          <cell r="Q539">
            <v>0.69099999999999995</v>
          </cell>
          <cell r="R539">
            <v>0.98299999999999998</v>
          </cell>
          <cell r="S539">
            <v>1.3160000000000001</v>
          </cell>
          <cell r="T539">
            <v>1.589</v>
          </cell>
        </row>
        <row r="540">
          <cell r="B540">
            <v>30</v>
          </cell>
          <cell r="C540" t="str">
            <v>SGP(白)</v>
          </cell>
          <cell r="D540" t="str">
            <v>（冷却水）ハウジング型管継手</v>
          </cell>
          <cell r="E540" t="str">
            <v>機械室・便所配管</v>
          </cell>
          <cell r="F540" t="str">
            <v>配管工</v>
          </cell>
          <cell r="G540">
            <v>0.127</v>
          </cell>
          <cell r="H540">
            <v>0.159</v>
          </cell>
          <cell r="I540">
            <v>0.20699999999999999</v>
          </cell>
          <cell r="J540">
            <v>0.307</v>
          </cell>
          <cell r="K540">
            <v>0.36299999999999999</v>
          </cell>
          <cell r="L540">
            <v>0.127</v>
          </cell>
          <cell r="M540">
            <v>0.159</v>
          </cell>
          <cell r="N540">
            <v>0.20699999999999999</v>
          </cell>
          <cell r="O540">
            <v>0.307</v>
          </cell>
          <cell r="P540">
            <v>0.36299999999999999</v>
          </cell>
          <cell r="Q540">
            <v>0.441</v>
          </cell>
          <cell r="R540">
            <v>0.58199999999999996</v>
          </cell>
          <cell r="S540">
            <v>0.78400000000000003</v>
          </cell>
          <cell r="T540">
            <v>0.94399999999999995</v>
          </cell>
        </row>
        <row r="541">
          <cell r="B541">
            <v>31</v>
          </cell>
          <cell r="C541" t="str">
            <v>SGP(白)</v>
          </cell>
          <cell r="D541" t="str">
            <v>（冷温水・消火）ハウジング型管継手</v>
          </cell>
          <cell r="E541" t="str">
            <v>機械室・便所配管</v>
          </cell>
          <cell r="F541" t="str">
            <v>配管工</v>
          </cell>
          <cell r="G541">
            <v>0.127</v>
          </cell>
          <cell r="H541">
            <v>0.159</v>
          </cell>
          <cell r="I541">
            <v>0.20699999999999999</v>
          </cell>
          <cell r="J541">
            <v>0.307</v>
          </cell>
          <cell r="K541">
            <v>0.36299999999999999</v>
          </cell>
          <cell r="L541">
            <v>0.127</v>
          </cell>
          <cell r="M541">
            <v>0.159</v>
          </cell>
          <cell r="N541">
            <v>0.20699999999999999</v>
          </cell>
          <cell r="O541">
            <v>0.307</v>
          </cell>
          <cell r="P541">
            <v>0.36299999999999999</v>
          </cell>
          <cell r="Q541">
            <v>0.441</v>
          </cell>
          <cell r="R541">
            <v>0.58199999999999996</v>
          </cell>
          <cell r="S541">
            <v>0.78400000000000003</v>
          </cell>
          <cell r="T541">
            <v>0.94399999999999995</v>
          </cell>
        </row>
        <row r="542">
          <cell r="B542">
            <v>32</v>
          </cell>
          <cell r="C542" t="str">
            <v>SGP(黒)</v>
          </cell>
          <cell r="D542" t="str">
            <v>（蒸気・油）ねじ接合</v>
          </cell>
          <cell r="E542" t="str">
            <v>機械室・便所配管</v>
          </cell>
          <cell r="F542" t="str">
            <v>配管工</v>
          </cell>
          <cell r="G542">
            <v>0.107</v>
          </cell>
          <cell r="H542">
            <v>0.12</v>
          </cell>
          <cell r="I542">
            <v>0.14799999999999999</v>
          </cell>
          <cell r="J542">
            <v>0.18099999999999999</v>
          </cell>
          <cell r="K542">
            <v>0.19900000000000001</v>
          </cell>
          <cell r="L542">
            <v>0.25</v>
          </cell>
          <cell r="M542">
            <v>0.32500000000000001</v>
          </cell>
          <cell r="N542">
            <v>0.36799999999999999</v>
          </cell>
          <cell r="O542">
            <v>0.48099999999999998</v>
          </cell>
          <cell r="P542">
            <v>0.56899999999999995</v>
          </cell>
          <cell r="Q542">
            <v>0.69199999999999995</v>
          </cell>
        </row>
        <row r="543">
          <cell r="B543">
            <v>33</v>
          </cell>
          <cell r="C543" t="str">
            <v>SGP(黒)</v>
          </cell>
          <cell r="D543" t="str">
            <v>（蒸気・油）溶接接合</v>
          </cell>
          <cell r="E543" t="str">
            <v>機械室・便所配管</v>
          </cell>
          <cell r="F543" t="str">
            <v>配管工</v>
          </cell>
          <cell r="G543">
            <v>0.13400000000000001</v>
          </cell>
          <cell r="H543">
            <v>0.14499999999999999</v>
          </cell>
          <cell r="I543">
            <v>0.16900000000000001</v>
          </cell>
          <cell r="J543">
            <v>0.19900000000000001</v>
          </cell>
          <cell r="K543">
            <v>0.215</v>
          </cell>
          <cell r="L543">
            <v>0.25800000000000001</v>
          </cell>
          <cell r="M543">
            <v>0.32400000000000001</v>
          </cell>
          <cell r="N543">
            <v>0.36499999999999999</v>
          </cell>
          <cell r="O543">
            <v>0.46700000000000003</v>
          </cell>
          <cell r="P543">
            <v>0.55100000000000005</v>
          </cell>
          <cell r="Q543">
            <v>0.69099999999999995</v>
          </cell>
          <cell r="R543">
            <v>0.98299999999999998</v>
          </cell>
          <cell r="S543">
            <v>1.3160000000000001</v>
          </cell>
          <cell r="T543">
            <v>1.589</v>
          </cell>
        </row>
        <row r="544">
          <cell r="B544">
            <v>34</v>
          </cell>
          <cell r="C544" t="str">
            <v>D-VA(WSP042)</v>
          </cell>
          <cell r="D544" t="str">
            <v>MD継手</v>
          </cell>
          <cell r="E544" t="str">
            <v>機械室・便所配管</v>
          </cell>
          <cell r="F544" t="str">
            <v>配管工</v>
          </cell>
          <cell r="G544">
            <v>0.16200000000000001</v>
          </cell>
          <cell r="H544">
            <v>0.17399999999999999</v>
          </cell>
          <cell r="I544">
            <v>0.20599999999999999</v>
          </cell>
          <cell r="J544">
            <v>0.16200000000000001</v>
          </cell>
          <cell r="K544">
            <v>0.17399999999999999</v>
          </cell>
          <cell r="L544">
            <v>0.20599999999999999</v>
          </cell>
          <cell r="M544">
            <v>0.25700000000000001</v>
          </cell>
          <cell r="N544">
            <v>0.28699999999999998</v>
          </cell>
          <cell r="O544">
            <v>0.36699999999999999</v>
          </cell>
          <cell r="P544">
            <v>0.433</v>
          </cell>
          <cell r="Q544">
            <v>0.54800000000000004</v>
          </cell>
          <cell r="R544">
            <v>0.79900000000000004</v>
          </cell>
        </row>
        <row r="545">
          <cell r="B545">
            <v>35</v>
          </cell>
          <cell r="C545" t="str">
            <v>SGP-TA(WSP032)</v>
          </cell>
          <cell r="D545" t="str">
            <v>ねじ接合</v>
          </cell>
          <cell r="E545" t="str">
            <v>機械室・便所配管</v>
          </cell>
          <cell r="F545" t="str">
            <v>配管工</v>
          </cell>
          <cell r="G545">
            <v>0.107</v>
          </cell>
          <cell r="H545">
            <v>0.12</v>
          </cell>
          <cell r="I545">
            <v>0.14799999999999999</v>
          </cell>
          <cell r="J545">
            <v>0.18099999999999999</v>
          </cell>
          <cell r="K545">
            <v>0.19900000000000001</v>
          </cell>
          <cell r="L545">
            <v>0.25</v>
          </cell>
          <cell r="M545">
            <v>0.32500000000000001</v>
          </cell>
          <cell r="N545">
            <v>0.36799999999999999</v>
          </cell>
          <cell r="O545">
            <v>0.48099999999999998</v>
          </cell>
          <cell r="P545">
            <v>0.56899999999999995</v>
          </cell>
          <cell r="Q545">
            <v>0.69199999999999995</v>
          </cell>
        </row>
        <row r="546">
          <cell r="B546">
            <v>36</v>
          </cell>
          <cell r="C546" t="str">
            <v>SGP-TA(WSP032)</v>
          </cell>
          <cell r="D546" t="str">
            <v>MD継手</v>
          </cell>
          <cell r="E546" t="str">
            <v>機械室・便所配管</v>
          </cell>
          <cell r="F546" t="str">
            <v>配管工</v>
          </cell>
          <cell r="G546">
            <v>0.16200000000000001</v>
          </cell>
          <cell r="H546">
            <v>0.17399999999999999</v>
          </cell>
          <cell r="I546">
            <v>0.20599999999999999</v>
          </cell>
          <cell r="J546">
            <v>0.16200000000000001</v>
          </cell>
          <cell r="K546">
            <v>0.17399999999999999</v>
          </cell>
          <cell r="L546">
            <v>0.20599999999999999</v>
          </cell>
          <cell r="M546">
            <v>0.25700000000000001</v>
          </cell>
          <cell r="N546">
            <v>0.28699999999999998</v>
          </cell>
          <cell r="O546">
            <v>0.36699999999999999</v>
          </cell>
          <cell r="P546">
            <v>0.433</v>
          </cell>
          <cell r="Q546">
            <v>0.54800000000000004</v>
          </cell>
          <cell r="R546">
            <v>0.79900000000000004</v>
          </cell>
        </row>
        <row r="547">
          <cell r="B547">
            <v>38</v>
          </cell>
          <cell r="C547" t="str">
            <v>ARFA管</v>
          </cell>
          <cell r="D547" t="str">
            <v>ねじ接合</v>
          </cell>
          <cell r="E547" t="str">
            <v>機械室・便所配管</v>
          </cell>
          <cell r="F547" t="str">
            <v>配管工</v>
          </cell>
          <cell r="G547">
            <v>0.107</v>
          </cell>
          <cell r="H547">
            <v>0.12</v>
          </cell>
          <cell r="I547">
            <v>0.14799999999999999</v>
          </cell>
          <cell r="J547">
            <v>0.18099999999999999</v>
          </cell>
          <cell r="K547">
            <v>0.19900000000000001</v>
          </cell>
          <cell r="L547">
            <v>0.25</v>
          </cell>
          <cell r="M547">
            <v>0.32500000000000001</v>
          </cell>
          <cell r="N547">
            <v>0.36799999999999999</v>
          </cell>
          <cell r="O547">
            <v>0.48099999999999998</v>
          </cell>
          <cell r="P547">
            <v>0.56899999999999995</v>
          </cell>
          <cell r="Q547">
            <v>0.69199999999999995</v>
          </cell>
        </row>
        <row r="548">
          <cell r="B548">
            <v>39</v>
          </cell>
          <cell r="C548" t="str">
            <v>ARFA管</v>
          </cell>
          <cell r="D548" t="str">
            <v>MD継手</v>
          </cell>
          <cell r="E548" t="str">
            <v>機械室・便所配管</v>
          </cell>
          <cell r="F548" t="str">
            <v>配管工</v>
          </cell>
          <cell r="G548">
            <v>0.16200000000000001</v>
          </cell>
          <cell r="H548">
            <v>0.17399999999999999</v>
          </cell>
          <cell r="I548">
            <v>0.20599999999999999</v>
          </cell>
          <cell r="J548">
            <v>0.16200000000000001</v>
          </cell>
          <cell r="K548">
            <v>0.17399999999999999</v>
          </cell>
          <cell r="L548">
            <v>0.20599999999999999</v>
          </cell>
          <cell r="M548">
            <v>0.25700000000000001</v>
          </cell>
          <cell r="N548">
            <v>0.28699999999999998</v>
          </cell>
          <cell r="O548">
            <v>0.36699999999999999</v>
          </cell>
          <cell r="P548">
            <v>0.433</v>
          </cell>
          <cell r="Q548">
            <v>0.54800000000000004</v>
          </cell>
          <cell r="R548">
            <v>0.79900000000000004</v>
          </cell>
        </row>
        <row r="549">
          <cell r="B549">
            <v>40</v>
          </cell>
          <cell r="C549" t="str">
            <v>CUP</v>
          </cell>
          <cell r="D549" t="str">
            <v>（給湯・給水）</v>
          </cell>
          <cell r="E549" t="str">
            <v>機械室・便所配管</v>
          </cell>
          <cell r="F549" t="str">
            <v>配管工</v>
          </cell>
          <cell r="G549">
            <v>7.0999999999999994E-2</v>
          </cell>
          <cell r="H549">
            <v>9.8000000000000004E-2</v>
          </cell>
          <cell r="I549">
            <v>0.126</v>
          </cell>
          <cell r="J549">
            <v>0.155</v>
          </cell>
          <cell r="K549">
            <v>0.182</v>
          </cell>
          <cell r="L549">
            <v>0.24</v>
          </cell>
          <cell r="M549">
            <v>0.29599999999999999</v>
          </cell>
          <cell r="N549">
            <v>0.35199999999999998</v>
          </cell>
          <cell r="O549">
            <v>0.46600000000000003</v>
          </cell>
          <cell r="P549">
            <v>0.57799999999999996</v>
          </cell>
          <cell r="Q549">
            <v>0.69099999999999995</v>
          </cell>
        </row>
        <row r="552">
          <cell r="B552">
            <v>1</v>
          </cell>
          <cell r="C552" t="str">
            <v>SGP-PA</v>
          </cell>
          <cell r="D552" t="str">
            <v>（給水・冷却水）ねじ接合（管端防食継手）</v>
          </cell>
          <cell r="E552" t="str">
            <v>屋外配管</v>
          </cell>
          <cell r="F552" t="str">
            <v>配管工</v>
          </cell>
          <cell r="G552">
            <v>0.08</v>
          </cell>
          <cell r="H552">
            <v>0.09</v>
          </cell>
          <cell r="I552">
            <v>0.111</v>
          </cell>
          <cell r="J552">
            <v>0.13600000000000001</v>
          </cell>
          <cell r="K552">
            <v>0.14899999999999999</v>
          </cell>
          <cell r="L552">
            <v>0.187</v>
          </cell>
          <cell r="M552">
            <v>0.24399999999999999</v>
          </cell>
          <cell r="N552">
            <v>0.27600000000000002</v>
          </cell>
          <cell r="O552">
            <v>0.36099999999999999</v>
          </cell>
          <cell r="P552">
            <v>0.42699999999999999</v>
          </cell>
          <cell r="Q552">
            <v>0.51900000000000002</v>
          </cell>
        </row>
        <row r="553">
          <cell r="B553">
            <v>2</v>
          </cell>
          <cell r="C553" t="str">
            <v>SGP-PB</v>
          </cell>
          <cell r="D553" t="str">
            <v>（給水・冷却水）ねじ接合（管端防食継手）</v>
          </cell>
          <cell r="E553" t="str">
            <v>屋外配管</v>
          </cell>
          <cell r="F553" t="str">
            <v>配管工</v>
          </cell>
          <cell r="G553">
            <v>0.08</v>
          </cell>
          <cell r="H553">
            <v>0.09</v>
          </cell>
          <cell r="I553">
            <v>0.111</v>
          </cell>
          <cell r="J553">
            <v>0.13600000000000001</v>
          </cell>
          <cell r="K553">
            <v>0.14899999999999999</v>
          </cell>
          <cell r="L553">
            <v>0.187</v>
          </cell>
          <cell r="M553">
            <v>0.24399999999999999</v>
          </cell>
          <cell r="N553">
            <v>0.27600000000000002</v>
          </cell>
          <cell r="O553">
            <v>0.36099999999999999</v>
          </cell>
          <cell r="P553">
            <v>0.42699999999999999</v>
          </cell>
          <cell r="Q553">
            <v>0.51900000000000002</v>
          </cell>
        </row>
        <row r="554">
          <cell r="B554">
            <v>4</v>
          </cell>
          <cell r="C554" t="str">
            <v>SGP-FPA</v>
          </cell>
          <cell r="D554" t="str">
            <v>（給水・冷却水）フランジ接合</v>
          </cell>
          <cell r="E554" t="str">
            <v>屋外配管</v>
          </cell>
          <cell r="F554" t="str">
            <v>配管工</v>
          </cell>
          <cell r="G554">
            <v>0.193</v>
          </cell>
          <cell r="H554">
            <v>0.221</v>
          </cell>
          <cell r="I554">
            <v>0.28499999999999998</v>
          </cell>
          <cell r="J554">
            <v>0.33900000000000002</v>
          </cell>
          <cell r="K554">
            <v>0.432</v>
          </cell>
          <cell r="L554">
            <v>0.61299999999999999</v>
          </cell>
          <cell r="M554">
            <v>0.193</v>
          </cell>
          <cell r="N554">
            <v>0.221</v>
          </cell>
          <cell r="O554">
            <v>0.28499999999999998</v>
          </cell>
          <cell r="P554">
            <v>0.33900000000000002</v>
          </cell>
          <cell r="Q554">
            <v>0.432</v>
          </cell>
          <cell r="R554">
            <v>0.61299999999999999</v>
          </cell>
          <cell r="S554">
            <v>0.82499999999999996</v>
          </cell>
          <cell r="T554">
            <v>0.99399999999999999</v>
          </cell>
        </row>
        <row r="555">
          <cell r="B555">
            <v>5</v>
          </cell>
          <cell r="C555" t="str">
            <v>SGP-FPB</v>
          </cell>
          <cell r="D555" t="str">
            <v>（給水・冷却水）フランジ接合</v>
          </cell>
          <cell r="E555" t="str">
            <v>屋外配管</v>
          </cell>
          <cell r="F555" t="str">
            <v>配管工</v>
          </cell>
          <cell r="G555">
            <v>0.193</v>
          </cell>
          <cell r="H555">
            <v>0.221</v>
          </cell>
          <cell r="I555">
            <v>0.28499999999999998</v>
          </cell>
          <cell r="J555">
            <v>0.33900000000000002</v>
          </cell>
          <cell r="K555">
            <v>0.432</v>
          </cell>
          <cell r="L555">
            <v>0.61299999999999999</v>
          </cell>
          <cell r="M555">
            <v>0.193</v>
          </cell>
          <cell r="N555">
            <v>0.221</v>
          </cell>
          <cell r="O555">
            <v>0.28499999999999998</v>
          </cell>
          <cell r="P555">
            <v>0.33900000000000002</v>
          </cell>
          <cell r="Q555">
            <v>0.432</v>
          </cell>
          <cell r="R555">
            <v>0.61299999999999999</v>
          </cell>
          <cell r="S555">
            <v>0.82499999999999996</v>
          </cell>
          <cell r="T555">
            <v>0.99399999999999999</v>
          </cell>
        </row>
        <row r="556">
          <cell r="B556">
            <v>7</v>
          </cell>
          <cell r="C556" t="str">
            <v>SGP-VA</v>
          </cell>
          <cell r="D556" t="str">
            <v>（給水・冷却水）ねじ接合（管端防食継手）</v>
          </cell>
          <cell r="E556" t="str">
            <v>屋外配管</v>
          </cell>
          <cell r="F556" t="str">
            <v>配管工</v>
          </cell>
          <cell r="G556">
            <v>0.08</v>
          </cell>
          <cell r="H556">
            <v>0.09</v>
          </cell>
          <cell r="I556">
            <v>0.111</v>
          </cell>
          <cell r="J556">
            <v>0.13600000000000001</v>
          </cell>
          <cell r="K556">
            <v>0.14899999999999999</v>
          </cell>
          <cell r="L556">
            <v>0.187</v>
          </cell>
          <cell r="M556">
            <v>0.24399999999999999</v>
          </cell>
          <cell r="N556">
            <v>0.27600000000000002</v>
          </cell>
          <cell r="O556">
            <v>0.36099999999999999</v>
          </cell>
          <cell r="P556">
            <v>0.42699999999999999</v>
          </cell>
          <cell r="Q556">
            <v>0.51900000000000002</v>
          </cell>
        </row>
        <row r="557">
          <cell r="B557">
            <v>8</v>
          </cell>
          <cell r="C557" t="str">
            <v>SGP-VB</v>
          </cell>
          <cell r="D557" t="str">
            <v>（給水・冷却水）ねじ接合（管端防食継手）</v>
          </cell>
          <cell r="E557" t="str">
            <v>屋外配管</v>
          </cell>
          <cell r="F557" t="str">
            <v>配管工</v>
          </cell>
          <cell r="G557">
            <v>0.08</v>
          </cell>
          <cell r="H557">
            <v>0.09</v>
          </cell>
          <cell r="I557">
            <v>0.111</v>
          </cell>
          <cell r="J557">
            <v>0.13600000000000001</v>
          </cell>
          <cell r="K557">
            <v>0.14899999999999999</v>
          </cell>
          <cell r="L557">
            <v>0.187</v>
          </cell>
          <cell r="M557">
            <v>0.24399999999999999</v>
          </cell>
          <cell r="N557">
            <v>0.27600000000000002</v>
          </cell>
          <cell r="O557">
            <v>0.36099999999999999</v>
          </cell>
          <cell r="P557">
            <v>0.42699999999999999</v>
          </cell>
          <cell r="Q557">
            <v>0.51900000000000002</v>
          </cell>
        </row>
        <row r="558">
          <cell r="B558">
            <v>10</v>
          </cell>
          <cell r="C558" t="str">
            <v>SGP-FVA</v>
          </cell>
          <cell r="D558" t="str">
            <v>（給水・冷却水）フランジ接合</v>
          </cell>
          <cell r="E558" t="str">
            <v>屋外配管</v>
          </cell>
          <cell r="F558" t="str">
            <v>配管工</v>
          </cell>
          <cell r="G558">
            <v>0.193</v>
          </cell>
          <cell r="H558">
            <v>0.221</v>
          </cell>
          <cell r="I558">
            <v>0.28499999999999998</v>
          </cell>
          <cell r="J558">
            <v>0.33900000000000002</v>
          </cell>
          <cell r="K558">
            <v>0.432</v>
          </cell>
          <cell r="L558">
            <v>0.61299999999999999</v>
          </cell>
          <cell r="M558">
            <v>0.193</v>
          </cell>
          <cell r="N558">
            <v>0.221</v>
          </cell>
          <cell r="O558">
            <v>0.28499999999999998</v>
          </cell>
          <cell r="P558">
            <v>0.33900000000000002</v>
          </cell>
          <cell r="Q558">
            <v>0.432</v>
          </cell>
          <cell r="R558">
            <v>0.61299999999999999</v>
          </cell>
          <cell r="S558">
            <v>0.82499999999999996</v>
          </cell>
          <cell r="T558">
            <v>0.99399999999999999</v>
          </cell>
        </row>
        <row r="559">
          <cell r="B559">
            <v>11</v>
          </cell>
          <cell r="C559" t="str">
            <v>SGP-FVB</v>
          </cell>
          <cell r="D559" t="str">
            <v>（給水・冷却水）フランジ接合</v>
          </cell>
          <cell r="E559" t="str">
            <v>屋外配管</v>
          </cell>
          <cell r="F559" t="str">
            <v>配管工</v>
          </cell>
          <cell r="G559">
            <v>0.193</v>
          </cell>
          <cell r="H559">
            <v>0.221</v>
          </cell>
          <cell r="I559">
            <v>0.28499999999999998</v>
          </cell>
          <cell r="J559">
            <v>0.33900000000000002</v>
          </cell>
          <cell r="K559">
            <v>0.432</v>
          </cell>
          <cell r="L559">
            <v>0.61299999999999999</v>
          </cell>
          <cell r="M559">
            <v>0.193</v>
          </cell>
          <cell r="N559">
            <v>0.221</v>
          </cell>
          <cell r="O559">
            <v>0.28499999999999998</v>
          </cell>
          <cell r="P559">
            <v>0.33900000000000002</v>
          </cell>
          <cell r="Q559">
            <v>0.432</v>
          </cell>
          <cell r="R559">
            <v>0.61299999999999999</v>
          </cell>
          <cell r="S559">
            <v>0.82499999999999996</v>
          </cell>
          <cell r="T559">
            <v>0.99399999999999999</v>
          </cell>
        </row>
        <row r="560">
          <cell r="B560">
            <v>13</v>
          </cell>
          <cell r="C560" t="str">
            <v>SGP-HVA</v>
          </cell>
          <cell r="D560" t="str">
            <v>（給湯・冷温水）ねじ接合（管端防食継手）</v>
          </cell>
          <cell r="E560" t="str">
            <v>屋外配管</v>
          </cell>
          <cell r="F560" t="str">
            <v>配管工</v>
          </cell>
          <cell r="G560">
            <v>0.08</v>
          </cell>
          <cell r="H560">
            <v>0.09</v>
          </cell>
          <cell r="I560">
            <v>0.111</v>
          </cell>
          <cell r="J560">
            <v>0.13600000000000001</v>
          </cell>
          <cell r="K560">
            <v>0.14899999999999999</v>
          </cell>
          <cell r="L560">
            <v>0.187</v>
          </cell>
          <cell r="M560">
            <v>0.24399999999999999</v>
          </cell>
          <cell r="N560">
            <v>0.27600000000000002</v>
          </cell>
          <cell r="O560">
            <v>0.36099999999999999</v>
          </cell>
        </row>
        <row r="561">
          <cell r="B561">
            <v>14</v>
          </cell>
          <cell r="C561" t="str">
            <v>SGP-VA</v>
          </cell>
          <cell r="D561" t="str">
            <v>（冷却水）ハウジング型継手</v>
          </cell>
          <cell r="E561" t="str">
            <v>屋外配管</v>
          </cell>
          <cell r="F561" t="str">
            <v>配管工</v>
          </cell>
          <cell r="G561">
            <v>0.127</v>
          </cell>
          <cell r="H561">
            <v>0.159</v>
          </cell>
          <cell r="I561">
            <v>0.20699999999999999</v>
          </cell>
          <cell r="J561">
            <v>0.307</v>
          </cell>
          <cell r="K561">
            <v>0.36299999999999999</v>
          </cell>
          <cell r="L561">
            <v>0.127</v>
          </cell>
          <cell r="M561">
            <v>0.159</v>
          </cell>
          <cell r="N561">
            <v>0.20699999999999999</v>
          </cell>
          <cell r="O561">
            <v>0.307</v>
          </cell>
          <cell r="P561">
            <v>0.36299999999999999</v>
          </cell>
          <cell r="Q561">
            <v>0.441</v>
          </cell>
          <cell r="R561">
            <v>0.58199999999999996</v>
          </cell>
          <cell r="S561">
            <v>0.78400000000000003</v>
          </cell>
          <cell r="T561">
            <v>0.94399999999999995</v>
          </cell>
        </row>
        <row r="562">
          <cell r="B562">
            <v>19</v>
          </cell>
          <cell r="C562" t="str">
            <v>STPG</v>
          </cell>
          <cell r="D562" t="str">
            <v>（冷温水）ねじ接合</v>
          </cell>
          <cell r="E562" t="str">
            <v>屋外配管</v>
          </cell>
          <cell r="F562" t="str">
            <v>配管工</v>
          </cell>
          <cell r="G562">
            <v>0.08</v>
          </cell>
          <cell r="H562">
            <v>0.09</v>
          </cell>
          <cell r="I562">
            <v>0.111</v>
          </cell>
          <cell r="J562">
            <v>0.13600000000000001</v>
          </cell>
          <cell r="K562">
            <v>0.14899999999999999</v>
          </cell>
          <cell r="L562">
            <v>0.187</v>
          </cell>
          <cell r="M562">
            <v>0.24399999999999999</v>
          </cell>
          <cell r="N562">
            <v>0.27600000000000002</v>
          </cell>
          <cell r="O562">
            <v>0.36099999999999999</v>
          </cell>
        </row>
        <row r="563">
          <cell r="B563">
            <v>20</v>
          </cell>
          <cell r="C563" t="str">
            <v>STPG</v>
          </cell>
          <cell r="D563" t="str">
            <v>（消火）ねじ接合</v>
          </cell>
          <cell r="E563" t="str">
            <v>屋外配管</v>
          </cell>
          <cell r="F563" t="str">
            <v>配管工</v>
          </cell>
          <cell r="G563">
            <v>0.08</v>
          </cell>
          <cell r="H563">
            <v>0.09</v>
          </cell>
          <cell r="I563">
            <v>0.111</v>
          </cell>
          <cell r="J563">
            <v>0.13600000000000001</v>
          </cell>
          <cell r="K563">
            <v>0.14899999999999999</v>
          </cell>
          <cell r="L563">
            <v>0.187</v>
          </cell>
          <cell r="M563">
            <v>0.24399999999999999</v>
          </cell>
          <cell r="N563">
            <v>0.27600000000000002</v>
          </cell>
          <cell r="O563">
            <v>0.36099999999999999</v>
          </cell>
          <cell r="P563">
            <v>0.42699999999999999</v>
          </cell>
          <cell r="Q563">
            <v>0.51900000000000002</v>
          </cell>
        </row>
        <row r="564">
          <cell r="B564">
            <v>21</v>
          </cell>
          <cell r="C564" t="str">
            <v>STPG</v>
          </cell>
          <cell r="D564" t="str">
            <v>（冷却水）ねじ接合</v>
          </cell>
          <cell r="E564" t="str">
            <v>屋外配管</v>
          </cell>
          <cell r="F564" t="str">
            <v>配管工</v>
          </cell>
          <cell r="G564">
            <v>0.08</v>
          </cell>
          <cell r="H564">
            <v>0.09</v>
          </cell>
          <cell r="I564">
            <v>0.111</v>
          </cell>
          <cell r="J564">
            <v>0.13600000000000001</v>
          </cell>
          <cell r="K564">
            <v>0.14899999999999999</v>
          </cell>
          <cell r="L564">
            <v>0.187</v>
          </cell>
          <cell r="M564">
            <v>0.24399999999999999</v>
          </cell>
          <cell r="N564">
            <v>0.27600000000000002</v>
          </cell>
          <cell r="O564">
            <v>0.36099999999999999</v>
          </cell>
          <cell r="P564">
            <v>0.42699999999999999</v>
          </cell>
          <cell r="Q564">
            <v>0.51900000000000002</v>
          </cell>
        </row>
        <row r="565">
          <cell r="B565">
            <v>22</v>
          </cell>
          <cell r="C565" t="str">
            <v>STPG(黒)</v>
          </cell>
          <cell r="D565" t="str">
            <v>（低圧蒸気用）ねじ接合</v>
          </cell>
          <cell r="E565" t="str">
            <v>屋外配管</v>
          </cell>
          <cell r="F565" t="str">
            <v>配管工</v>
          </cell>
          <cell r="G565">
            <v>0.08</v>
          </cell>
          <cell r="H565">
            <v>0.09</v>
          </cell>
          <cell r="I565">
            <v>0.111</v>
          </cell>
          <cell r="J565">
            <v>0.13600000000000001</v>
          </cell>
          <cell r="K565">
            <v>0.14899999999999999</v>
          </cell>
          <cell r="L565">
            <v>0.187</v>
          </cell>
          <cell r="M565">
            <v>0.24399999999999999</v>
          </cell>
          <cell r="N565">
            <v>0.27600000000000002</v>
          </cell>
        </row>
        <row r="566">
          <cell r="B566">
            <v>23</v>
          </cell>
          <cell r="C566" t="str">
            <v>STPG</v>
          </cell>
          <cell r="D566" t="str">
            <v>（消火・冷却水・冷温水）溶接接合</v>
          </cell>
          <cell r="E566" t="str">
            <v>屋外配管</v>
          </cell>
          <cell r="F566" t="str">
            <v>配管工</v>
          </cell>
          <cell r="G566">
            <v>0.10100000000000001</v>
          </cell>
          <cell r="H566">
            <v>0.109</v>
          </cell>
          <cell r="I566">
            <v>0.127</v>
          </cell>
          <cell r="J566">
            <v>0.14899999999999999</v>
          </cell>
          <cell r="K566">
            <v>0.161</v>
          </cell>
          <cell r="L566">
            <v>0.19400000000000001</v>
          </cell>
          <cell r="M566">
            <v>0.24299999999999999</v>
          </cell>
          <cell r="N566">
            <v>0.27400000000000002</v>
          </cell>
          <cell r="O566">
            <v>0.35</v>
          </cell>
          <cell r="P566">
            <v>0.41299999999999998</v>
          </cell>
          <cell r="Q566">
            <v>0.51800000000000002</v>
          </cell>
          <cell r="R566">
            <v>0.73699999999999999</v>
          </cell>
          <cell r="S566">
            <v>0.98699999999999999</v>
          </cell>
          <cell r="T566">
            <v>1.1919999999999999</v>
          </cell>
        </row>
        <row r="567">
          <cell r="B567">
            <v>24</v>
          </cell>
          <cell r="C567" t="str">
            <v>STPG(黒)</v>
          </cell>
          <cell r="D567" t="str">
            <v>（蒸気給気管、蒸気還気用）溶接接合</v>
          </cell>
          <cell r="E567" t="str">
            <v>屋外配管</v>
          </cell>
          <cell r="F567" t="str">
            <v>配管工</v>
          </cell>
          <cell r="G567">
            <v>0.10100000000000001</v>
          </cell>
          <cell r="H567">
            <v>0.109</v>
          </cell>
          <cell r="I567">
            <v>0.127</v>
          </cell>
          <cell r="J567">
            <v>0.14899999999999999</v>
          </cell>
          <cell r="K567">
            <v>0.161</v>
          </cell>
          <cell r="L567">
            <v>0.19400000000000001</v>
          </cell>
          <cell r="M567">
            <v>0.24299999999999999</v>
          </cell>
          <cell r="N567">
            <v>0.27400000000000002</v>
          </cell>
          <cell r="O567">
            <v>0.35</v>
          </cell>
          <cell r="P567">
            <v>0.41299999999999998</v>
          </cell>
          <cell r="Q567">
            <v>0.51800000000000002</v>
          </cell>
          <cell r="R567">
            <v>0.73699999999999999</v>
          </cell>
          <cell r="S567">
            <v>0.98699999999999999</v>
          </cell>
          <cell r="T567">
            <v>1.1919999999999999</v>
          </cell>
        </row>
        <row r="568">
          <cell r="B568">
            <v>25</v>
          </cell>
          <cell r="C568" t="str">
            <v>SGP(白)</v>
          </cell>
          <cell r="D568" t="str">
            <v>（排水）ねじ接合</v>
          </cell>
          <cell r="E568" t="str">
            <v>屋外配管</v>
          </cell>
          <cell r="F568" t="str">
            <v>配管工</v>
          </cell>
          <cell r="G568">
            <v>0.08</v>
          </cell>
          <cell r="H568">
            <v>0.09</v>
          </cell>
          <cell r="I568">
            <v>0.111</v>
          </cell>
          <cell r="J568">
            <v>0.13600000000000001</v>
          </cell>
          <cell r="K568">
            <v>0.14899999999999999</v>
          </cell>
          <cell r="L568">
            <v>0.187</v>
          </cell>
          <cell r="M568">
            <v>0.24399999999999999</v>
          </cell>
          <cell r="N568">
            <v>0.27600000000000002</v>
          </cell>
          <cell r="O568">
            <v>0.36099999999999999</v>
          </cell>
          <cell r="P568">
            <v>0.42699999999999999</v>
          </cell>
          <cell r="Q568">
            <v>0.51900000000000002</v>
          </cell>
        </row>
        <row r="569">
          <cell r="B569">
            <v>26</v>
          </cell>
          <cell r="C569" t="str">
            <v>SGP(白)</v>
          </cell>
          <cell r="D569" t="str">
            <v>（冷温水）ねじ接合</v>
          </cell>
          <cell r="E569" t="str">
            <v>屋外配管</v>
          </cell>
          <cell r="F569" t="str">
            <v>配管工</v>
          </cell>
          <cell r="G569">
            <v>0.08</v>
          </cell>
          <cell r="H569">
            <v>0.09</v>
          </cell>
          <cell r="I569">
            <v>0.111</v>
          </cell>
          <cell r="J569">
            <v>0.13600000000000001</v>
          </cell>
          <cell r="K569">
            <v>0.14899999999999999</v>
          </cell>
          <cell r="L569">
            <v>0.187</v>
          </cell>
          <cell r="M569">
            <v>0.24399999999999999</v>
          </cell>
          <cell r="N569">
            <v>0.27600000000000002</v>
          </cell>
          <cell r="O569">
            <v>0.36099999999999999</v>
          </cell>
        </row>
        <row r="570">
          <cell r="B570">
            <v>27</v>
          </cell>
          <cell r="C570" t="str">
            <v>SGP(白)</v>
          </cell>
          <cell r="D570" t="str">
            <v>（通気・消火・給湯・プロパン）ねじ接合</v>
          </cell>
          <cell r="E570" t="str">
            <v>屋外配管</v>
          </cell>
          <cell r="F570" t="str">
            <v>配管工</v>
          </cell>
          <cell r="G570">
            <v>0.08</v>
          </cell>
          <cell r="H570">
            <v>0.09</v>
          </cell>
          <cell r="I570">
            <v>0.111</v>
          </cell>
          <cell r="J570">
            <v>0.13600000000000001</v>
          </cell>
          <cell r="K570">
            <v>0.14899999999999999</v>
          </cell>
          <cell r="L570">
            <v>0.187</v>
          </cell>
          <cell r="M570">
            <v>0.24399999999999999</v>
          </cell>
          <cell r="N570">
            <v>0.27600000000000002</v>
          </cell>
          <cell r="O570">
            <v>0.36099999999999999</v>
          </cell>
          <cell r="P570">
            <v>0.42699999999999999</v>
          </cell>
          <cell r="Q570">
            <v>0.51900000000000002</v>
          </cell>
        </row>
        <row r="571">
          <cell r="B571">
            <v>28</v>
          </cell>
          <cell r="C571" t="str">
            <v>SGP(白)</v>
          </cell>
          <cell r="D571" t="str">
            <v>（冷却水）ねじ接合</v>
          </cell>
          <cell r="E571" t="str">
            <v>屋外配管</v>
          </cell>
          <cell r="F571" t="str">
            <v>配管工</v>
          </cell>
          <cell r="G571">
            <v>0.08</v>
          </cell>
          <cell r="H571">
            <v>0.09</v>
          </cell>
          <cell r="I571">
            <v>0.111</v>
          </cell>
          <cell r="J571">
            <v>0.13600000000000001</v>
          </cell>
          <cell r="K571">
            <v>0.14899999999999999</v>
          </cell>
          <cell r="L571">
            <v>0.187</v>
          </cell>
          <cell r="M571">
            <v>0.24399999999999999</v>
          </cell>
          <cell r="N571">
            <v>0.27600000000000002</v>
          </cell>
          <cell r="O571">
            <v>0.36099999999999999</v>
          </cell>
          <cell r="P571">
            <v>0.42699999999999999</v>
          </cell>
          <cell r="Q571">
            <v>0.51900000000000002</v>
          </cell>
        </row>
        <row r="572">
          <cell r="B572">
            <v>29</v>
          </cell>
          <cell r="C572" t="str">
            <v>SGP(白)</v>
          </cell>
          <cell r="D572" t="str">
            <v>（通気・消火・給湯・プロパン・冷却水・冷温水）溶接接合</v>
          </cell>
          <cell r="E572" t="str">
            <v>屋外配管</v>
          </cell>
          <cell r="F572" t="str">
            <v>配管工</v>
          </cell>
          <cell r="G572">
            <v>0.24299999999999999</v>
          </cell>
          <cell r="H572">
            <v>0.27400000000000002</v>
          </cell>
          <cell r="I572">
            <v>0.35</v>
          </cell>
          <cell r="J572">
            <v>0.41299999999999998</v>
          </cell>
          <cell r="K572">
            <v>0.51800000000000002</v>
          </cell>
          <cell r="L572">
            <v>0.73699999999999999</v>
          </cell>
          <cell r="M572">
            <v>0.24299999999999999</v>
          </cell>
          <cell r="N572">
            <v>0.27400000000000002</v>
          </cell>
          <cell r="O572">
            <v>0.35</v>
          </cell>
          <cell r="P572">
            <v>0.41299999999999998</v>
          </cell>
          <cell r="Q572">
            <v>0.51800000000000002</v>
          </cell>
          <cell r="R572">
            <v>0.73699999999999999</v>
          </cell>
          <cell r="S572">
            <v>0.98699999999999999</v>
          </cell>
          <cell r="T572">
            <v>1.1919999999999999</v>
          </cell>
        </row>
        <row r="573">
          <cell r="B573">
            <v>30</v>
          </cell>
          <cell r="C573" t="str">
            <v>SGP(白)</v>
          </cell>
          <cell r="D573" t="str">
            <v>（冷却水）ハウジング型管継手</v>
          </cell>
          <cell r="E573" t="str">
            <v>屋外配管</v>
          </cell>
          <cell r="F573" t="str">
            <v>配管工</v>
          </cell>
          <cell r="G573">
            <v>9.5000000000000001E-2</v>
          </cell>
          <cell r="H573">
            <v>0.11899999999999999</v>
          </cell>
          <cell r="I573">
            <v>0.155</v>
          </cell>
          <cell r="J573">
            <v>0.23</v>
          </cell>
          <cell r="K573">
            <v>0.27200000000000002</v>
          </cell>
          <cell r="L573">
            <v>9.5000000000000001E-2</v>
          </cell>
          <cell r="M573">
            <v>0.11899999999999999</v>
          </cell>
          <cell r="N573">
            <v>0.155</v>
          </cell>
          <cell r="O573">
            <v>0.23</v>
          </cell>
          <cell r="P573">
            <v>0.27200000000000002</v>
          </cell>
          <cell r="Q573">
            <v>0.33100000000000002</v>
          </cell>
          <cell r="R573">
            <v>0.437</v>
          </cell>
          <cell r="S573">
            <v>0.58799999999999997</v>
          </cell>
          <cell r="T573">
            <v>0.70799999999999996</v>
          </cell>
        </row>
        <row r="574">
          <cell r="B574">
            <v>31</v>
          </cell>
          <cell r="C574" t="str">
            <v>SGP(白)</v>
          </cell>
          <cell r="D574" t="str">
            <v>（冷温水・消火）ハウジング型管継手</v>
          </cell>
          <cell r="E574" t="str">
            <v>屋外配管</v>
          </cell>
          <cell r="F574" t="str">
            <v>配管工</v>
          </cell>
          <cell r="G574">
            <v>9.5000000000000001E-2</v>
          </cell>
          <cell r="H574">
            <v>0.11899999999999999</v>
          </cell>
          <cell r="I574">
            <v>0.155</v>
          </cell>
          <cell r="J574">
            <v>0.23</v>
          </cell>
          <cell r="K574">
            <v>0.27200000000000002</v>
          </cell>
          <cell r="L574">
            <v>9.5000000000000001E-2</v>
          </cell>
          <cell r="M574">
            <v>0.11899999999999999</v>
          </cell>
          <cell r="N574">
            <v>0.155</v>
          </cell>
          <cell r="O574">
            <v>0.23</v>
          </cell>
          <cell r="P574">
            <v>0.27200000000000002</v>
          </cell>
          <cell r="Q574">
            <v>0.33100000000000002</v>
          </cell>
          <cell r="R574">
            <v>0.437</v>
          </cell>
          <cell r="S574">
            <v>0.58799999999999997</v>
          </cell>
          <cell r="T574">
            <v>0.70799999999999996</v>
          </cell>
        </row>
        <row r="575">
          <cell r="B575">
            <v>32</v>
          </cell>
          <cell r="C575" t="str">
            <v>SGP(黒)</v>
          </cell>
          <cell r="D575" t="str">
            <v>（蒸気・油）ねじ接合</v>
          </cell>
          <cell r="E575" t="str">
            <v>屋外配管</v>
          </cell>
          <cell r="F575" t="str">
            <v>配管工</v>
          </cell>
          <cell r="G575">
            <v>0.08</v>
          </cell>
          <cell r="H575">
            <v>0.09</v>
          </cell>
          <cell r="I575">
            <v>0.111</v>
          </cell>
          <cell r="J575">
            <v>0.13600000000000001</v>
          </cell>
          <cell r="K575">
            <v>0.14899999999999999</v>
          </cell>
          <cell r="L575">
            <v>0.187</v>
          </cell>
          <cell r="M575">
            <v>0.24399999999999999</v>
          </cell>
          <cell r="N575">
            <v>0.27600000000000002</v>
          </cell>
          <cell r="O575">
            <v>0.36099999999999999</v>
          </cell>
          <cell r="P575">
            <v>0.42699999999999999</v>
          </cell>
          <cell r="Q575">
            <v>0.51900000000000002</v>
          </cell>
        </row>
        <row r="576">
          <cell r="B576">
            <v>33</v>
          </cell>
          <cell r="C576" t="str">
            <v>SGP(黒)</v>
          </cell>
          <cell r="D576" t="str">
            <v>（蒸気・油）溶接接合</v>
          </cell>
          <cell r="E576" t="str">
            <v>屋外配管</v>
          </cell>
          <cell r="F576" t="str">
            <v>配管工</v>
          </cell>
          <cell r="G576">
            <v>0.10100000000000001</v>
          </cell>
          <cell r="H576">
            <v>0.109</v>
          </cell>
          <cell r="I576">
            <v>0.127</v>
          </cell>
          <cell r="J576">
            <v>0.14899999999999999</v>
          </cell>
          <cell r="K576">
            <v>0.161</v>
          </cell>
          <cell r="L576">
            <v>0.19400000000000001</v>
          </cell>
          <cell r="M576">
            <v>0.24299999999999999</v>
          </cell>
          <cell r="N576">
            <v>0.27400000000000002</v>
          </cell>
          <cell r="O576">
            <v>0.35</v>
          </cell>
          <cell r="P576">
            <v>0.41299999999999998</v>
          </cell>
          <cell r="Q576">
            <v>0.51800000000000002</v>
          </cell>
          <cell r="R576">
            <v>0.73699999999999999</v>
          </cell>
          <cell r="S576">
            <v>0.98699999999999999</v>
          </cell>
          <cell r="T576">
            <v>1.1919999999999999</v>
          </cell>
        </row>
        <row r="577">
          <cell r="B577">
            <v>35</v>
          </cell>
          <cell r="C577" t="str">
            <v>SGP-TA(WSP032)</v>
          </cell>
          <cell r="D577" t="str">
            <v>ねじ接合</v>
          </cell>
          <cell r="E577" t="str">
            <v>屋外配管</v>
          </cell>
          <cell r="F577" t="str">
            <v>配管工</v>
          </cell>
          <cell r="G577">
            <v>0.08</v>
          </cell>
          <cell r="H577">
            <v>0.09</v>
          </cell>
          <cell r="I577">
            <v>0.111</v>
          </cell>
          <cell r="J577">
            <v>0.13600000000000001</v>
          </cell>
          <cell r="K577">
            <v>0.14899999999999999</v>
          </cell>
          <cell r="L577">
            <v>0.187</v>
          </cell>
          <cell r="M577">
            <v>0.24399999999999999</v>
          </cell>
          <cell r="N577">
            <v>0.27600000000000002</v>
          </cell>
          <cell r="O577">
            <v>0.36099999999999999</v>
          </cell>
          <cell r="P577">
            <v>0.42699999999999999</v>
          </cell>
          <cell r="Q577">
            <v>0.51900000000000002</v>
          </cell>
        </row>
        <row r="578">
          <cell r="B578">
            <v>38</v>
          </cell>
          <cell r="C578" t="str">
            <v>ARFA管</v>
          </cell>
          <cell r="D578" t="str">
            <v>ねじ接合</v>
          </cell>
          <cell r="E578" t="str">
            <v>屋外配管</v>
          </cell>
          <cell r="F578" t="str">
            <v>配管工</v>
          </cell>
          <cell r="G578">
            <v>0.08</v>
          </cell>
          <cell r="H578">
            <v>0.09</v>
          </cell>
          <cell r="I578">
            <v>0.111</v>
          </cell>
          <cell r="J578">
            <v>0.13600000000000001</v>
          </cell>
          <cell r="K578">
            <v>0.14899999999999999</v>
          </cell>
          <cell r="L578">
            <v>0.187</v>
          </cell>
          <cell r="M578">
            <v>0.24399999999999999</v>
          </cell>
          <cell r="N578">
            <v>0.27600000000000002</v>
          </cell>
          <cell r="O578">
            <v>0.36099999999999999</v>
          </cell>
          <cell r="P578">
            <v>0.42699999999999999</v>
          </cell>
          <cell r="Q578">
            <v>0.51900000000000002</v>
          </cell>
        </row>
        <row r="579">
          <cell r="B579">
            <v>40</v>
          </cell>
          <cell r="C579" t="str">
            <v>CUP</v>
          </cell>
          <cell r="D579" t="str">
            <v>（給湯・給水）</v>
          </cell>
          <cell r="E579" t="str">
            <v>屋外配管</v>
          </cell>
          <cell r="F579" t="str">
            <v>配管工</v>
          </cell>
          <cell r="G579">
            <v>5.2999999999999999E-2</v>
          </cell>
          <cell r="H579">
            <v>7.3999999999999996E-2</v>
          </cell>
          <cell r="I579">
            <v>9.5000000000000001E-2</v>
          </cell>
          <cell r="J579">
            <v>0.11600000000000001</v>
          </cell>
          <cell r="K579">
            <v>0.13700000000000001</v>
          </cell>
          <cell r="L579">
            <v>0.18</v>
          </cell>
          <cell r="M579">
            <v>0.222</v>
          </cell>
          <cell r="N579">
            <v>0.26400000000000001</v>
          </cell>
          <cell r="O579">
            <v>0.34899999999999998</v>
          </cell>
          <cell r="P579">
            <v>0.434</v>
          </cell>
          <cell r="Q579">
            <v>0.51800000000000002</v>
          </cell>
        </row>
        <row r="582">
          <cell r="B582">
            <v>1</v>
          </cell>
          <cell r="C582" t="str">
            <v>SGP-PA</v>
          </cell>
          <cell r="D582" t="str">
            <v>（給水・冷却水）ねじ接合（管端防食継手）</v>
          </cell>
          <cell r="E582" t="str">
            <v>地中配管</v>
          </cell>
          <cell r="F582" t="str">
            <v>配管工</v>
          </cell>
          <cell r="G582">
            <v>6.2E-2</v>
          </cell>
          <cell r="H582">
            <v>7.0000000000000007E-2</v>
          </cell>
          <cell r="I582">
            <v>8.5999999999999993E-2</v>
          </cell>
          <cell r="J582">
            <v>0.106</v>
          </cell>
          <cell r="K582">
            <v>0.11600000000000001</v>
          </cell>
          <cell r="L582">
            <v>0.14599999999999999</v>
          </cell>
          <cell r="M582">
            <v>0.19</v>
          </cell>
          <cell r="N582">
            <v>0.215</v>
          </cell>
          <cell r="O582">
            <v>0.28100000000000003</v>
          </cell>
          <cell r="P582">
            <v>0.33200000000000002</v>
          </cell>
          <cell r="Q582">
            <v>0.40400000000000003</v>
          </cell>
        </row>
        <row r="583">
          <cell r="B583">
            <v>2</v>
          </cell>
          <cell r="C583" t="str">
            <v>SGP-PB</v>
          </cell>
          <cell r="D583" t="str">
            <v>（給水・冷却水）ねじ接合（管端防食継手）</v>
          </cell>
          <cell r="E583" t="str">
            <v>地中配管</v>
          </cell>
          <cell r="F583" t="str">
            <v>配管工</v>
          </cell>
          <cell r="G583">
            <v>6.2E-2</v>
          </cell>
          <cell r="H583">
            <v>7.0000000000000007E-2</v>
          </cell>
          <cell r="I583">
            <v>8.5999999999999993E-2</v>
          </cell>
          <cell r="J583">
            <v>0.106</v>
          </cell>
          <cell r="K583">
            <v>0.11600000000000001</v>
          </cell>
          <cell r="L583">
            <v>0.14599999999999999</v>
          </cell>
          <cell r="M583">
            <v>0.19</v>
          </cell>
          <cell r="N583">
            <v>0.215</v>
          </cell>
          <cell r="O583">
            <v>0.28100000000000003</v>
          </cell>
          <cell r="P583">
            <v>0.33200000000000002</v>
          </cell>
          <cell r="Q583">
            <v>0.40400000000000003</v>
          </cell>
        </row>
        <row r="584">
          <cell r="B584">
            <v>3</v>
          </cell>
          <cell r="C584" t="str">
            <v>SGP-PD</v>
          </cell>
          <cell r="D584" t="str">
            <v>（給水・冷却水）ねじ接合（管端防食継手）</v>
          </cell>
          <cell r="E584" t="str">
            <v>地中配管</v>
          </cell>
          <cell r="F584" t="str">
            <v>配管工</v>
          </cell>
          <cell r="G584">
            <v>6.7000000000000004E-2</v>
          </cell>
          <cell r="H584">
            <v>7.5999999999999998E-2</v>
          </cell>
          <cell r="I584">
            <v>9.2999999999999999E-2</v>
          </cell>
          <cell r="J584">
            <v>0.114</v>
          </cell>
          <cell r="K584">
            <v>0.125</v>
          </cell>
          <cell r="L584">
            <v>0.157</v>
          </cell>
          <cell r="M584">
            <v>0.20499999999999999</v>
          </cell>
          <cell r="N584">
            <v>0.23200000000000001</v>
          </cell>
          <cell r="O584">
            <v>0.30299999999999999</v>
          </cell>
          <cell r="P584">
            <v>0.35899999999999999</v>
          </cell>
          <cell r="Q584">
            <v>0.436</v>
          </cell>
        </row>
        <row r="585">
          <cell r="B585">
            <v>4</v>
          </cell>
          <cell r="C585" t="str">
            <v>SGP-FPA</v>
          </cell>
          <cell r="D585" t="str">
            <v>（給水・冷却水）フランジ接合</v>
          </cell>
          <cell r="E585" t="str">
            <v>地中配管</v>
          </cell>
          <cell r="F585" t="str">
            <v>配管工</v>
          </cell>
          <cell r="G585">
            <v>0.15</v>
          </cell>
          <cell r="H585">
            <v>0.17199999999999999</v>
          </cell>
          <cell r="I585">
            <v>0.222</v>
          </cell>
          <cell r="J585">
            <v>0.26400000000000001</v>
          </cell>
          <cell r="K585">
            <v>0.33600000000000002</v>
          </cell>
          <cell r="L585">
            <v>0.47699999999999998</v>
          </cell>
          <cell r="M585">
            <v>0.15</v>
          </cell>
          <cell r="N585">
            <v>0.17199999999999999</v>
          </cell>
          <cell r="O585">
            <v>0.222</v>
          </cell>
          <cell r="P585">
            <v>0.26400000000000001</v>
          </cell>
          <cell r="Q585">
            <v>0.33600000000000002</v>
          </cell>
          <cell r="R585">
            <v>0.47699999999999998</v>
          </cell>
          <cell r="S585">
            <v>0.64200000000000002</v>
          </cell>
          <cell r="T585">
            <v>0.77300000000000002</v>
          </cell>
        </row>
        <row r="586">
          <cell r="B586">
            <v>5</v>
          </cell>
          <cell r="C586" t="str">
            <v>SGP-FPB</v>
          </cell>
          <cell r="D586" t="str">
            <v>（給水・冷却水）フランジ接合</v>
          </cell>
          <cell r="E586" t="str">
            <v>地中配管</v>
          </cell>
          <cell r="F586" t="str">
            <v>配管工</v>
          </cell>
          <cell r="G586">
            <v>0.15</v>
          </cell>
          <cell r="H586">
            <v>0.17199999999999999</v>
          </cell>
          <cell r="I586">
            <v>0.222</v>
          </cell>
          <cell r="J586">
            <v>0.26400000000000001</v>
          </cell>
          <cell r="K586">
            <v>0.33600000000000002</v>
          </cell>
          <cell r="L586">
            <v>0.47699999999999998</v>
          </cell>
          <cell r="M586">
            <v>0.15</v>
          </cell>
          <cell r="N586">
            <v>0.17199999999999999</v>
          </cell>
          <cell r="O586">
            <v>0.222</v>
          </cell>
          <cell r="P586">
            <v>0.26400000000000001</v>
          </cell>
          <cell r="Q586">
            <v>0.33600000000000002</v>
          </cell>
          <cell r="R586">
            <v>0.47699999999999998</v>
          </cell>
          <cell r="S586">
            <v>0.64200000000000002</v>
          </cell>
          <cell r="T586">
            <v>0.77300000000000002</v>
          </cell>
        </row>
        <row r="587">
          <cell r="B587">
            <v>6</v>
          </cell>
          <cell r="C587" t="str">
            <v>SGP-FPD</v>
          </cell>
          <cell r="D587" t="str">
            <v>（給水・冷却水）フランジ接合</v>
          </cell>
          <cell r="E587" t="str">
            <v>地中配管</v>
          </cell>
          <cell r="F587" t="str">
            <v>配管工</v>
          </cell>
          <cell r="G587">
            <v>0.15</v>
          </cell>
          <cell r="H587">
            <v>0.17199999999999999</v>
          </cell>
          <cell r="I587">
            <v>0.222</v>
          </cell>
          <cell r="J587">
            <v>0.26400000000000001</v>
          </cell>
          <cell r="K587">
            <v>0.33600000000000002</v>
          </cell>
          <cell r="L587">
            <v>0.47699999999999998</v>
          </cell>
          <cell r="M587">
            <v>0.15</v>
          </cell>
          <cell r="N587">
            <v>0.17199999999999999</v>
          </cell>
          <cell r="O587">
            <v>0.222</v>
          </cell>
          <cell r="P587">
            <v>0.26400000000000001</v>
          </cell>
          <cell r="Q587">
            <v>0.33600000000000002</v>
          </cell>
          <cell r="R587">
            <v>0.47699999999999998</v>
          </cell>
          <cell r="S587">
            <v>0.64200000000000002</v>
          </cell>
          <cell r="T587">
            <v>0.77300000000000002</v>
          </cell>
        </row>
        <row r="588">
          <cell r="B588">
            <v>7</v>
          </cell>
          <cell r="C588" t="str">
            <v>SGP-VA</v>
          </cell>
          <cell r="D588" t="str">
            <v>（給水・冷却水）ねじ接合（管端防食継手）</v>
          </cell>
          <cell r="E588" t="str">
            <v>地中配管</v>
          </cell>
          <cell r="F588" t="str">
            <v>配管工</v>
          </cell>
          <cell r="G588">
            <v>6.2E-2</v>
          </cell>
          <cell r="H588">
            <v>7.0000000000000007E-2</v>
          </cell>
          <cell r="I588">
            <v>8.5999999999999993E-2</v>
          </cell>
          <cell r="J588">
            <v>0.106</v>
          </cell>
          <cell r="K588">
            <v>0.11600000000000001</v>
          </cell>
          <cell r="L588">
            <v>0.14599999999999999</v>
          </cell>
          <cell r="M588">
            <v>0.19</v>
          </cell>
          <cell r="N588">
            <v>0.215</v>
          </cell>
          <cell r="O588">
            <v>0.28100000000000003</v>
          </cell>
          <cell r="P588">
            <v>0.33200000000000002</v>
          </cell>
          <cell r="Q588">
            <v>0.40400000000000003</v>
          </cell>
        </row>
        <row r="589">
          <cell r="B589">
            <v>8</v>
          </cell>
          <cell r="C589" t="str">
            <v>SGP-VB</v>
          </cell>
          <cell r="D589" t="str">
            <v>（給水・冷却水）ねじ接合（管端防食継手）</v>
          </cell>
          <cell r="E589" t="str">
            <v>地中配管</v>
          </cell>
          <cell r="F589" t="str">
            <v>配管工</v>
          </cell>
          <cell r="G589">
            <v>6.2E-2</v>
          </cell>
          <cell r="H589">
            <v>7.0000000000000007E-2</v>
          </cell>
          <cell r="I589">
            <v>8.5999999999999993E-2</v>
          </cell>
          <cell r="J589">
            <v>0.106</v>
          </cell>
          <cell r="K589">
            <v>0.11600000000000001</v>
          </cell>
          <cell r="L589">
            <v>0.14599999999999999</v>
          </cell>
          <cell r="M589">
            <v>0.19</v>
          </cell>
          <cell r="N589">
            <v>0.215</v>
          </cell>
          <cell r="O589">
            <v>0.28100000000000003</v>
          </cell>
          <cell r="P589">
            <v>0.33200000000000002</v>
          </cell>
          <cell r="Q589">
            <v>0.40400000000000003</v>
          </cell>
        </row>
        <row r="590">
          <cell r="B590">
            <v>9</v>
          </cell>
          <cell r="C590" t="str">
            <v>SGP-VD</v>
          </cell>
          <cell r="D590" t="str">
            <v>（給水・冷却水）ねじ接合（管端防食継手）</v>
          </cell>
          <cell r="E590" t="str">
            <v>地中配管</v>
          </cell>
          <cell r="F590" t="str">
            <v>配管工</v>
          </cell>
          <cell r="G590">
            <v>6.7000000000000004E-2</v>
          </cell>
          <cell r="H590">
            <v>7.5999999999999998E-2</v>
          </cell>
          <cell r="I590">
            <v>9.2999999999999999E-2</v>
          </cell>
          <cell r="J590">
            <v>0.114</v>
          </cell>
          <cell r="K590">
            <v>0.125</v>
          </cell>
          <cell r="L590">
            <v>0.157</v>
          </cell>
          <cell r="M590">
            <v>0.20499999999999999</v>
          </cell>
          <cell r="N590">
            <v>0.23200000000000001</v>
          </cell>
          <cell r="O590">
            <v>0.30299999999999999</v>
          </cell>
          <cell r="P590">
            <v>0.35899999999999999</v>
          </cell>
          <cell r="Q590">
            <v>0.436</v>
          </cell>
        </row>
        <row r="591">
          <cell r="B591">
            <v>10</v>
          </cell>
          <cell r="C591" t="str">
            <v>SGP-FVA</v>
          </cell>
          <cell r="D591" t="str">
            <v>（給水・冷却水）フランジ接合</v>
          </cell>
          <cell r="E591" t="str">
            <v>地中配管</v>
          </cell>
          <cell r="F591" t="str">
            <v>配管工</v>
          </cell>
          <cell r="G591">
            <v>0.15</v>
          </cell>
          <cell r="H591">
            <v>0.17199999999999999</v>
          </cell>
          <cell r="I591">
            <v>0.222</v>
          </cell>
          <cell r="J591">
            <v>0.26400000000000001</v>
          </cell>
          <cell r="K591">
            <v>0.33600000000000002</v>
          </cell>
          <cell r="L591">
            <v>0.47699999999999998</v>
          </cell>
          <cell r="M591">
            <v>0.15</v>
          </cell>
          <cell r="N591">
            <v>0.17199999999999999</v>
          </cell>
          <cell r="O591">
            <v>0.222</v>
          </cell>
          <cell r="P591">
            <v>0.26400000000000001</v>
          </cell>
          <cell r="Q591">
            <v>0.33600000000000002</v>
          </cell>
          <cell r="R591">
            <v>0.47699999999999998</v>
          </cell>
          <cell r="S591">
            <v>0.64200000000000002</v>
          </cell>
          <cell r="T591">
            <v>0.77300000000000002</v>
          </cell>
        </row>
        <row r="592">
          <cell r="B592">
            <v>11</v>
          </cell>
          <cell r="C592" t="str">
            <v>SGP-FVB</v>
          </cell>
          <cell r="D592" t="str">
            <v>（給水・冷却水）フランジ接合</v>
          </cell>
          <cell r="E592" t="str">
            <v>地中配管</v>
          </cell>
          <cell r="F592" t="str">
            <v>配管工</v>
          </cell>
          <cell r="G592">
            <v>0.15</v>
          </cell>
          <cell r="H592">
            <v>0.17199999999999999</v>
          </cell>
          <cell r="I592">
            <v>0.222</v>
          </cell>
          <cell r="J592">
            <v>0.26400000000000001</v>
          </cell>
          <cell r="K592">
            <v>0.33600000000000002</v>
          </cell>
          <cell r="L592">
            <v>0.47699999999999998</v>
          </cell>
          <cell r="M592">
            <v>0.15</v>
          </cell>
          <cell r="N592">
            <v>0.17199999999999999</v>
          </cell>
          <cell r="O592">
            <v>0.222</v>
          </cell>
          <cell r="P592">
            <v>0.26400000000000001</v>
          </cell>
          <cell r="Q592">
            <v>0.33600000000000002</v>
          </cell>
          <cell r="R592">
            <v>0.47699999999999998</v>
          </cell>
          <cell r="S592">
            <v>0.64200000000000002</v>
          </cell>
          <cell r="T592">
            <v>0.77300000000000002</v>
          </cell>
        </row>
        <row r="593">
          <cell r="B593">
            <v>12</v>
          </cell>
          <cell r="C593" t="str">
            <v>SGP-FVD</v>
          </cell>
          <cell r="D593" t="str">
            <v>（給水・冷却水）フランジ接合</v>
          </cell>
          <cell r="E593" t="str">
            <v>地中配管</v>
          </cell>
          <cell r="F593" t="str">
            <v>配管工</v>
          </cell>
          <cell r="G593">
            <v>0.15</v>
          </cell>
          <cell r="H593">
            <v>0.17199999999999999</v>
          </cell>
          <cell r="I593">
            <v>0.222</v>
          </cell>
          <cell r="J593">
            <v>0.26400000000000001</v>
          </cell>
          <cell r="K593">
            <v>0.33600000000000002</v>
          </cell>
          <cell r="L593">
            <v>0.47699999999999998</v>
          </cell>
          <cell r="M593">
            <v>0.15</v>
          </cell>
          <cell r="N593">
            <v>0.17199999999999999</v>
          </cell>
          <cell r="O593">
            <v>0.222</v>
          </cell>
          <cell r="P593">
            <v>0.26400000000000001</v>
          </cell>
          <cell r="Q593">
            <v>0.33600000000000002</v>
          </cell>
          <cell r="R593">
            <v>0.47699999999999998</v>
          </cell>
          <cell r="S593">
            <v>0.64200000000000002</v>
          </cell>
          <cell r="T593">
            <v>0.77300000000000002</v>
          </cell>
        </row>
        <row r="594">
          <cell r="B594">
            <v>15</v>
          </cell>
          <cell r="C594" t="str">
            <v>SGP-PS</v>
          </cell>
          <cell r="D594" t="str">
            <v>ねじ接合</v>
          </cell>
          <cell r="E594" t="str">
            <v>地中配管</v>
          </cell>
          <cell r="F594" t="str">
            <v>配管工</v>
          </cell>
          <cell r="G594">
            <v>0.157</v>
          </cell>
          <cell r="H594">
            <v>0.20499999999999999</v>
          </cell>
          <cell r="I594">
            <v>0.23200000000000001</v>
          </cell>
          <cell r="J594">
            <v>0.30299999999999999</v>
          </cell>
          <cell r="L594">
            <v>0.157</v>
          </cell>
          <cell r="M594">
            <v>0.20499999999999999</v>
          </cell>
          <cell r="N594">
            <v>0.23200000000000001</v>
          </cell>
          <cell r="O594">
            <v>0.30299999999999999</v>
          </cell>
        </row>
        <row r="595">
          <cell r="B595">
            <v>16</v>
          </cell>
          <cell r="C595" t="str">
            <v>STPG 370 PS</v>
          </cell>
          <cell r="D595" t="str">
            <v>ねじ接合</v>
          </cell>
          <cell r="E595" t="str">
            <v>地中配管</v>
          </cell>
          <cell r="F595" t="str">
            <v>配管工</v>
          </cell>
          <cell r="G595">
            <v>0.157</v>
          </cell>
          <cell r="H595">
            <v>0.20499999999999999</v>
          </cell>
          <cell r="I595">
            <v>0.23200000000000001</v>
          </cell>
          <cell r="J595">
            <v>0.30299999999999999</v>
          </cell>
          <cell r="L595">
            <v>0.157</v>
          </cell>
          <cell r="M595">
            <v>0.20499999999999999</v>
          </cell>
          <cell r="N595">
            <v>0.23200000000000001</v>
          </cell>
          <cell r="O595">
            <v>0.30299999999999999</v>
          </cell>
        </row>
        <row r="596">
          <cell r="B596">
            <v>17</v>
          </cell>
          <cell r="C596" t="str">
            <v>SGP-VS</v>
          </cell>
          <cell r="D596" t="str">
            <v>ねじ接合</v>
          </cell>
          <cell r="E596" t="str">
            <v>地中配管</v>
          </cell>
          <cell r="F596" t="str">
            <v>配管工</v>
          </cell>
          <cell r="G596">
            <v>0.157</v>
          </cell>
          <cell r="H596">
            <v>0.20499999999999999</v>
          </cell>
          <cell r="I596">
            <v>0.23200000000000001</v>
          </cell>
          <cell r="J596">
            <v>0.30299999999999999</v>
          </cell>
          <cell r="L596">
            <v>0.157</v>
          </cell>
          <cell r="M596">
            <v>0.20499999999999999</v>
          </cell>
          <cell r="N596">
            <v>0.23200000000000001</v>
          </cell>
          <cell r="O596">
            <v>0.30299999999999999</v>
          </cell>
        </row>
        <row r="597">
          <cell r="B597">
            <v>18</v>
          </cell>
          <cell r="C597" t="str">
            <v>STPG 370 VS</v>
          </cell>
          <cell r="D597" t="str">
            <v>ねじ接合</v>
          </cell>
          <cell r="E597" t="str">
            <v>地中配管</v>
          </cell>
          <cell r="F597" t="str">
            <v>配管工</v>
          </cell>
          <cell r="G597">
            <v>0.157</v>
          </cell>
          <cell r="H597">
            <v>0.20499999999999999</v>
          </cell>
          <cell r="I597">
            <v>0.23200000000000001</v>
          </cell>
          <cell r="J597">
            <v>0.30299999999999999</v>
          </cell>
          <cell r="L597">
            <v>0.157</v>
          </cell>
          <cell r="M597">
            <v>0.20499999999999999</v>
          </cell>
          <cell r="N597">
            <v>0.23200000000000001</v>
          </cell>
          <cell r="O597">
            <v>0.30299999999999999</v>
          </cell>
        </row>
        <row r="598">
          <cell r="B598">
            <v>20</v>
          </cell>
          <cell r="C598" t="str">
            <v>STPG</v>
          </cell>
          <cell r="D598" t="str">
            <v>（消火）ねじ接合</v>
          </cell>
          <cell r="E598" t="str">
            <v>地中配管</v>
          </cell>
          <cell r="F598" t="str">
            <v>配管工</v>
          </cell>
          <cell r="G598">
            <v>6.2E-2</v>
          </cell>
          <cell r="H598">
            <v>7.0000000000000007E-2</v>
          </cell>
          <cell r="I598">
            <v>8.5999999999999993E-2</v>
          </cell>
          <cell r="J598">
            <v>0.106</v>
          </cell>
          <cell r="K598">
            <v>0.11600000000000001</v>
          </cell>
          <cell r="L598">
            <v>0.14599999999999999</v>
          </cell>
          <cell r="M598">
            <v>0.19</v>
          </cell>
          <cell r="N598">
            <v>0.215</v>
          </cell>
          <cell r="O598">
            <v>0.28100000000000003</v>
          </cell>
          <cell r="P598">
            <v>0.33200000000000002</v>
          </cell>
          <cell r="Q598">
            <v>0.40400000000000003</v>
          </cell>
        </row>
        <row r="599">
          <cell r="B599">
            <v>21</v>
          </cell>
          <cell r="C599" t="str">
            <v>STPG</v>
          </cell>
          <cell r="D599" t="str">
            <v>（冷却水）ねじ接合</v>
          </cell>
          <cell r="E599" t="str">
            <v>地中配管</v>
          </cell>
          <cell r="F599" t="str">
            <v>配管工</v>
          </cell>
          <cell r="G599">
            <v>6.2E-2</v>
          </cell>
          <cell r="H599">
            <v>7.0000000000000007E-2</v>
          </cell>
          <cell r="I599">
            <v>8.5999999999999993E-2</v>
          </cell>
          <cell r="J599">
            <v>0.106</v>
          </cell>
          <cell r="K599">
            <v>0.11600000000000001</v>
          </cell>
          <cell r="L599">
            <v>0.14599999999999999</v>
          </cell>
          <cell r="M599">
            <v>0.19</v>
          </cell>
          <cell r="N599">
            <v>0.215</v>
          </cell>
          <cell r="O599">
            <v>0.28100000000000003</v>
          </cell>
          <cell r="P599">
            <v>0.33200000000000002</v>
          </cell>
          <cell r="Q599">
            <v>0.40400000000000003</v>
          </cell>
        </row>
        <row r="600">
          <cell r="B600">
            <v>23</v>
          </cell>
          <cell r="C600" t="str">
            <v>STPG</v>
          </cell>
          <cell r="D600" t="str">
            <v>（消火・冷却水・冷温水）溶接接合</v>
          </cell>
          <cell r="E600" t="str">
            <v>地中配管</v>
          </cell>
          <cell r="F600" t="str">
            <v>配管工</v>
          </cell>
          <cell r="G600">
            <v>7.8E-2</v>
          </cell>
          <cell r="H600">
            <v>8.5000000000000006E-2</v>
          </cell>
          <cell r="I600">
            <v>9.9000000000000005E-2</v>
          </cell>
          <cell r="J600">
            <v>0.11600000000000001</v>
          </cell>
          <cell r="K600">
            <v>0.125</v>
          </cell>
          <cell r="L600">
            <v>0.151</v>
          </cell>
          <cell r="M600">
            <v>0.189</v>
          </cell>
          <cell r="N600">
            <v>0.21299999999999999</v>
          </cell>
          <cell r="O600">
            <v>0.27200000000000002</v>
          </cell>
          <cell r="P600">
            <v>0.32100000000000001</v>
          </cell>
          <cell r="Q600">
            <v>0.40300000000000002</v>
          </cell>
          <cell r="R600">
            <v>0.57299999999999995</v>
          </cell>
          <cell r="S600">
            <v>0.76800000000000002</v>
          </cell>
          <cell r="T600">
            <v>0.92700000000000005</v>
          </cell>
        </row>
        <row r="601">
          <cell r="B601">
            <v>24</v>
          </cell>
          <cell r="C601" t="str">
            <v>STPG(黒)</v>
          </cell>
          <cell r="D601" t="str">
            <v>（蒸気給気管、蒸気還気用）溶接接合</v>
          </cell>
          <cell r="E601" t="str">
            <v>地中配管</v>
          </cell>
          <cell r="F601" t="str">
            <v>配管工</v>
          </cell>
          <cell r="G601">
            <v>7.8E-2</v>
          </cell>
          <cell r="H601">
            <v>8.5000000000000006E-2</v>
          </cell>
          <cell r="I601">
            <v>9.9000000000000005E-2</v>
          </cell>
          <cell r="J601">
            <v>0.11600000000000001</v>
          </cell>
          <cell r="K601">
            <v>0.125</v>
          </cell>
          <cell r="L601">
            <v>0.151</v>
          </cell>
          <cell r="M601">
            <v>0.189</v>
          </cell>
          <cell r="N601">
            <v>0.21299999999999999</v>
          </cell>
          <cell r="O601">
            <v>0.27200000000000002</v>
          </cell>
          <cell r="P601">
            <v>0.32100000000000001</v>
          </cell>
          <cell r="Q601">
            <v>0.40300000000000002</v>
          </cell>
          <cell r="R601">
            <v>0.57299999999999995</v>
          </cell>
          <cell r="S601">
            <v>0.76800000000000002</v>
          </cell>
          <cell r="T601">
            <v>0.92700000000000005</v>
          </cell>
        </row>
        <row r="602">
          <cell r="B602">
            <v>25</v>
          </cell>
          <cell r="C602" t="str">
            <v>SGP(白)</v>
          </cell>
          <cell r="D602" t="str">
            <v>（排水）ねじ接合</v>
          </cell>
          <cell r="E602" t="str">
            <v>地中配管</v>
          </cell>
          <cell r="F602" t="str">
            <v>配管工</v>
          </cell>
          <cell r="G602">
            <v>6.2E-2</v>
          </cell>
          <cell r="H602">
            <v>7.0000000000000007E-2</v>
          </cell>
          <cell r="I602">
            <v>8.5999999999999993E-2</v>
          </cell>
          <cell r="J602">
            <v>0.106</v>
          </cell>
          <cell r="K602">
            <v>0.11600000000000001</v>
          </cell>
          <cell r="L602">
            <v>0.14599999999999999</v>
          </cell>
          <cell r="M602">
            <v>0.19</v>
          </cell>
          <cell r="N602">
            <v>0.215</v>
          </cell>
          <cell r="O602">
            <v>0.28100000000000003</v>
          </cell>
          <cell r="P602">
            <v>0.33200000000000002</v>
          </cell>
          <cell r="Q602">
            <v>0.40400000000000003</v>
          </cell>
        </row>
        <row r="603">
          <cell r="B603">
            <v>27</v>
          </cell>
          <cell r="C603" t="str">
            <v>SGP(白)</v>
          </cell>
          <cell r="D603" t="str">
            <v>（通気・消火・給湯・プロパン）ねじ接合</v>
          </cell>
          <cell r="E603" t="str">
            <v>地中配管</v>
          </cell>
          <cell r="F603" t="str">
            <v>配管工</v>
          </cell>
          <cell r="G603">
            <v>6.2E-2</v>
          </cell>
          <cell r="H603">
            <v>7.0000000000000007E-2</v>
          </cell>
          <cell r="I603">
            <v>8.5999999999999993E-2</v>
          </cell>
          <cell r="J603">
            <v>0.106</v>
          </cell>
          <cell r="K603">
            <v>0.11600000000000001</v>
          </cell>
          <cell r="L603">
            <v>0.14599999999999999</v>
          </cell>
          <cell r="M603">
            <v>0.19</v>
          </cell>
          <cell r="N603">
            <v>0.215</v>
          </cell>
          <cell r="O603">
            <v>0.28100000000000003</v>
          </cell>
          <cell r="P603">
            <v>0.33200000000000002</v>
          </cell>
          <cell r="Q603">
            <v>0.40400000000000003</v>
          </cell>
        </row>
        <row r="604">
          <cell r="B604">
            <v>28</v>
          </cell>
          <cell r="C604" t="str">
            <v>SGP(白)</v>
          </cell>
          <cell r="D604" t="str">
            <v>（冷却水）ねじ接合</v>
          </cell>
          <cell r="E604" t="str">
            <v>地中配管</v>
          </cell>
          <cell r="F604" t="str">
            <v>配管工</v>
          </cell>
          <cell r="G604">
            <v>6.2E-2</v>
          </cell>
          <cell r="H604">
            <v>7.0000000000000007E-2</v>
          </cell>
          <cell r="I604">
            <v>8.5999999999999993E-2</v>
          </cell>
          <cell r="J604">
            <v>0.106</v>
          </cell>
          <cell r="K604">
            <v>0.11600000000000001</v>
          </cell>
          <cell r="L604">
            <v>0.14599999999999999</v>
          </cell>
          <cell r="M604">
            <v>0.19</v>
          </cell>
          <cell r="N604">
            <v>0.215</v>
          </cell>
          <cell r="O604">
            <v>0.28100000000000003</v>
          </cell>
          <cell r="P604">
            <v>0.33200000000000002</v>
          </cell>
          <cell r="Q604">
            <v>0.40400000000000003</v>
          </cell>
        </row>
        <row r="605">
          <cell r="B605">
            <v>29</v>
          </cell>
          <cell r="C605" t="str">
            <v>SGP(白)</v>
          </cell>
          <cell r="D605" t="str">
            <v>（通気・消火・給湯・プロパン・冷却水・冷温水）溶接接合</v>
          </cell>
          <cell r="E605" t="str">
            <v>地中配管</v>
          </cell>
          <cell r="F605" t="str">
            <v>配管工</v>
          </cell>
          <cell r="G605">
            <v>0.189</v>
          </cell>
          <cell r="H605">
            <v>0.21299999999999999</v>
          </cell>
          <cell r="I605">
            <v>0.27200000000000002</v>
          </cell>
          <cell r="J605">
            <v>0.32100000000000001</v>
          </cell>
          <cell r="K605">
            <v>0.40300000000000002</v>
          </cell>
          <cell r="L605">
            <v>0.57299999999999995</v>
          </cell>
          <cell r="M605">
            <v>0.189</v>
          </cell>
          <cell r="N605">
            <v>0.21299999999999999</v>
          </cell>
          <cell r="O605">
            <v>0.27200000000000002</v>
          </cell>
          <cell r="P605">
            <v>0.32100000000000001</v>
          </cell>
          <cell r="Q605">
            <v>0.40300000000000002</v>
          </cell>
          <cell r="R605">
            <v>0.57299999999999995</v>
          </cell>
          <cell r="S605">
            <v>0.76800000000000002</v>
          </cell>
          <cell r="T605">
            <v>0.92700000000000005</v>
          </cell>
        </row>
        <row r="606">
          <cell r="B606">
            <v>32</v>
          </cell>
          <cell r="C606" t="str">
            <v>SGP(黒)</v>
          </cell>
          <cell r="D606" t="str">
            <v>（蒸気・油）ねじ接合</v>
          </cell>
          <cell r="E606" t="str">
            <v>地中配管</v>
          </cell>
          <cell r="F606" t="str">
            <v>配管工</v>
          </cell>
          <cell r="G606">
            <v>6.2E-2</v>
          </cell>
          <cell r="H606">
            <v>7.0000000000000007E-2</v>
          </cell>
          <cell r="I606">
            <v>8.5999999999999993E-2</v>
          </cell>
          <cell r="J606">
            <v>0.106</v>
          </cell>
          <cell r="K606">
            <v>0.11600000000000001</v>
          </cell>
          <cell r="L606">
            <v>0.14599999999999999</v>
          </cell>
          <cell r="M606">
            <v>0.19</v>
          </cell>
          <cell r="N606">
            <v>0.215</v>
          </cell>
          <cell r="O606">
            <v>0.28100000000000003</v>
          </cell>
          <cell r="P606">
            <v>0.33200000000000002</v>
          </cell>
          <cell r="Q606">
            <v>0.40400000000000003</v>
          </cell>
        </row>
        <row r="607">
          <cell r="B607">
            <v>33</v>
          </cell>
          <cell r="C607" t="str">
            <v>SGP(黒)</v>
          </cell>
          <cell r="D607" t="str">
            <v>（蒸気・油）溶接接合</v>
          </cell>
          <cell r="E607" t="str">
            <v>地中配管</v>
          </cell>
          <cell r="F607" t="str">
            <v>配管工</v>
          </cell>
          <cell r="G607">
            <v>7.8E-2</v>
          </cell>
          <cell r="H607">
            <v>8.5000000000000006E-2</v>
          </cell>
          <cell r="I607">
            <v>9.9000000000000005E-2</v>
          </cell>
          <cell r="J607">
            <v>0.11600000000000001</v>
          </cell>
          <cell r="K607">
            <v>0.125</v>
          </cell>
          <cell r="L607">
            <v>0.151</v>
          </cell>
          <cell r="M607">
            <v>0.189</v>
          </cell>
          <cell r="N607">
            <v>0.21299999999999999</v>
          </cell>
          <cell r="O607">
            <v>0.27200000000000002</v>
          </cell>
          <cell r="P607">
            <v>0.32100000000000001</v>
          </cell>
          <cell r="Q607">
            <v>0.40300000000000002</v>
          </cell>
          <cell r="R607">
            <v>0.57299999999999995</v>
          </cell>
          <cell r="S607">
            <v>0.76800000000000002</v>
          </cell>
          <cell r="T607">
            <v>0.92700000000000005</v>
          </cell>
        </row>
        <row r="608">
          <cell r="B608">
            <v>35</v>
          </cell>
          <cell r="C608" t="str">
            <v>SGP-TA(WSP032)</v>
          </cell>
          <cell r="D608" t="str">
            <v>ねじ接合</v>
          </cell>
          <cell r="E608" t="str">
            <v>地中配管</v>
          </cell>
          <cell r="F608" t="str">
            <v>配管工</v>
          </cell>
          <cell r="G608">
            <v>0.106</v>
          </cell>
          <cell r="H608">
            <v>0.11600000000000001</v>
          </cell>
          <cell r="I608">
            <v>0.14599999999999999</v>
          </cell>
          <cell r="J608">
            <v>0.106</v>
          </cell>
          <cell r="K608">
            <v>0.11600000000000001</v>
          </cell>
          <cell r="L608">
            <v>0.14599999999999999</v>
          </cell>
          <cell r="M608">
            <v>0.19</v>
          </cell>
          <cell r="N608">
            <v>0.215</v>
          </cell>
          <cell r="O608">
            <v>0.28100000000000003</v>
          </cell>
          <cell r="P608">
            <v>0.33200000000000002</v>
          </cell>
          <cell r="Q608">
            <v>0.40400000000000003</v>
          </cell>
        </row>
        <row r="609">
          <cell r="B609">
            <v>37</v>
          </cell>
          <cell r="C609" t="str">
            <v>HP</v>
          </cell>
          <cell r="D609" t="str">
            <v>（排水）</v>
          </cell>
          <cell r="E609" t="str">
            <v>地中配管</v>
          </cell>
          <cell r="F609" t="str">
            <v>配管工</v>
          </cell>
          <cell r="G609">
            <v>0.22</v>
          </cell>
          <cell r="H609">
            <v>0.25600000000000001</v>
          </cell>
          <cell r="I609">
            <v>0.30599999999999999</v>
          </cell>
          <cell r="J609">
            <v>0.4</v>
          </cell>
          <cell r="K609">
            <v>0.501</v>
          </cell>
          <cell r="L609">
            <v>0.6</v>
          </cell>
          <cell r="O609">
            <v>0.22</v>
          </cell>
          <cell r="P609">
            <v>0.25600000000000001</v>
          </cell>
          <cell r="Q609">
            <v>0.30599999999999999</v>
          </cell>
          <cell r="R609">
            <v>0.4</v>
          </cell>
          <cell r="S609">
            <v>0.501</v>
          </cell>
          <cell r="T609">
            <v>0.6</v>
          </cell>
        </row>
        <row r="610">
          <cell r="B610">
            <v>38</v>
          </cell>
          <cell r="C610" t="str">
            <v>ARFA管</v>
          </cell>
          <cell r="D610" t="str">
            <v>ねじ接合</v>
          </cell>
          <cell r="E610" t="str">
            <v>地中配管</v>
          </cell>
          <cell r="F610" t="str">
            <v>配管工</v>
          </cell>
          <cell r="G610">
            <v>0.106</v>
          </cell>
          <cell r="H610">
            <v>0.11600000000000001</v>
          </cell>
          <cell r="I610">
            <v>0.14599999999999999</v>
          </cell>
          <cell r="J610">
            <v>0.106</v>
          </cell>
          <cell r="K610">
            <v>0.11600000000000001</v>
          </cell>
          <cell r="L610">
            <v>0.14599999999999999</v>
          </cell>
          <cell r="M610">
            <v>0.19</v>
          </cell>
          <cell r="N610">
            <v>0.215</v>
          </cell>
          <cell r="O610">
            <v>0.28100000000000003</v>
          </cell>
          <cell r="P610">
            <v>0.33200000000000002</v>
          </cell>
          <cell r="Q610">
            <v>0.40400000000000003</v>
          </cell>
        </row>
        <row r="613">
          <cell r="B613">
            <v>1</v>
          </cell>
          <cell r="C613" t="str">
            <v>SGP-PA</v>
          </cell>
          <cell r="D613" t="str">
            <v>（給水・冷却水）ねじ接合（管端防食継手）</v>
          </cell>
          <cell r="E613" t="str">
            <v>屋内一般配管</v>
          </cell>
          <cell r="F613" t="str">
            <v>はつり補修</v>
          </cell>
          <cell r="G613">
            <v>0.08</v>
          </cell>
          <cell r="H613">
            <v>0.08</v>
          </cell>
          <cell r="I613">
            <v>0.08</v>
          </cell>
          <cell r="J613">
            <v>0.08</v>
          </cell>
          <cell r="K613">
            <v>0.08</v>
          </cell>
          <cell r="L613">
            <v>0.08</v>
          </cell>
          <cell r="M613">
            <v>0.08</v>
          </cell>
          <cell r="N613">
            <v>0.08</v>
          </cell>
          <cell r="O613">
            <v>0.08</v>
          </cell>
          <cell r="P613">
            <v>0.08</v>
          </cell>
          <cell r="Q613">
            <v>0.08</v>
          </cell>
          <cell r="R613">
            <v>0.08</v>
          </cell>
          <cell r="S613">
            <v>0.08</v>
          </cell>
          <cell r="T613">
            <v>0.08</v>
          </cell>
        </row>
        <row r="614">
          <cell r="B614">
            <v>2</v>
          </cell>
          <cell r="C614" t="str">
            <v>SGP-PB</v>
          </cell>
          <cell r="D614" t="str">
            <v>（給水・冷却水）ねじ接合（管端防食継手）</v>
          </cell>
          <cell r="E614" t="str">
            <v>屋内一般配管</v>
          </cell>
          <cell r="F614" t="str">
            <v>はつり補修</v>
          </cell>
          <cell r="G614">
            <v>0.08</v>
          </cell>
          <cell r="H614">
            <v>0.08</v>
          </cell>
          <cell r="I614">
            <v>0.08</v>
          </cell>
          <cell r="J614">
            <v>0.08</v>
          </cell>
          <cell r="K614">
            <v>0.08</v>
          </cell>
          <cell r="L614">
            <v>0.08</v>
          </cell>
          <cell r="M614">
            <v>0.08</v>
          </cell>
          <cell r="N614">
            <v>0.08</v>
          </cell>
          <cell r="O614">
            <v>0.08</v>
          </cell>
          <cell r="P614">
            <v>0.08</v>
          </cell>
          <cell r="Q614">
            <v>0.08</v>
          </cell>
          <cell r="R614">
            <v>0.08</v>
          </cell>
          <cell r="S614">
            <v>0.08</v>
          </cell>
          <cell r="T614">
            <v>0.08</v>
          </cell>
        </row>
        <row r="615">
          <cell r="B615">
            <v>4</v>
          </cell>
          <cell r="C615" t="str">
            <v>SGP-FPA</v>
          </cell>
          <cell r="D615" t="str">
            <v>（給水・冷却水）フランジ接合</v>
          </cell>
          <cell r="E615" t="str">
            <v>屋内一般配管</v>
          </cell>
          <cell r="F615" t="str">
            <v>はつり補修</v>
          </cell>
          <cell r="G615">
            <v>0.08</v>
          </cell>
          <cell r="H615">
            <v>0.08</v>
          </cell>
          <cell r="I615">
            <v>0.08</v>
          </cell>
          <cell r="J615">
            <v>0.08</v>
          </cell>
          <cell r="K615">
            <v>0.08</v>
          </cell>
          <cell r="L615">
            <v>0.08</v>
          </cell>
          <cell r="M615">
            <v>0.08</v>
          </cell>
          <cell r="N615">
            <v>0.08</v>
          </cell>
          <cell r="O615">
            <v>0.08</v>
          </cell>
          <cell r="P615">
            <v>0.08</v>
          </cell>
          <cell r="Q615">
            <v>0.08</v>
          </cell>
          <cell r="R615">
            <v>0.08</v>
          </cell>
          <cell r="S615">
            <v>0.08</v>
          </cell>
          <cell r="T615">
            <v>0.08</v>
          </cell>
        </row>
        <row r="616">
          <cell r="B616">
            <v>5</v>
          </cell>
          <cell r="C616" t="str">
            <v>SGP-FPB</v>
          </cell>
          <cell r="D616" t="str">
            <v>（給水・冷却水）フランジ接合</v>
          </cell>
          <cell r="E616" t="str">
            <v>屋内一般配管</v>
          </cell>
          <cell r="F616" t="str">
            <v>はつり補修</v>
          </cell>
          <cell r="G616">
            <v>0.08</v>
          </cell>
          <cell r="H616">
            <v>0.08</v>
          </cell>
          <cell r="I616">
            <v>0.08</v>
          </cell>
          <cell r="J616">
            <v>0.08</v>
          </cell>
          <cell r="K616">
            <v>0.08</v>
          </cell>
          <cell r="L616">
            <v>0.08</v>
          </cell>
          <cell r="M616">
            <v>0.08</v>
          </cell>
          <cell r="N616">
            <v>0.08</v>
          </cell>
          <cell r="O616">
            <v>0.08</v>
          </cell>
          <cell r="P616">
            <v>0.08</v>
          </cell>
          <cell r="Q616">
            <v>0.08</v>
          </cell>
          <cell r="R616">
            <v>0.08</v>
          </cell>
          <cell r="S616">
            <v>0.08</v>
          </cell>
          <cell r="T616">
            <v>0.08</v>
          </cell>
        </row>
        <row r="617">
          <cell r="B617">
            <v>7</v>
          </cell>
          <cell r="C617" t="str">
            <v>SGP-VA</v>
          </cell>
          <cell r="D617" t="str">
            <v>（給水・冷却水）ねじ接合（管端防食継手）</v>
          </cell>
          <cell r="E617" t="str">
            <v>屋内一般配管</v>
          </cell>
          <cell r="F617" t="str">
            <v>はつり補修</v>
          </cell>
          <cell r="G617">
            <v>0.08</v>
          </cell>
          <cell r="H617">
            <v>0.08</v>
          </cell>
          <cell r="I617">
            <v>0.08</v>
          </cell>
          <cell r="J617">
            <v>0.08</v>
          </cell>
          <cell r="K617">
            <v>0.08</v>
          </cell>
          <cell r="L617">
            <v>0.08</v>
          </cell>
          <cell r="M617">
            <v>0.08</v>
          </cell>
          <cell r="N617">
            <v>0.08</v>
          </cell>
          <cell r="O617">
            <v>0.08</v>
          </cell>
          <cell r="P617">
            <v>0.08</v>
          </cell>
          <cell r="Q617">
            <v>0.08</v>
          </cell>
          <cell r="R617">
            <v>0.08</v>
          </cell>
          <cell r="S617">
            <v>0.08</v>
          </cell>
          <cell r="T617">
            <v>0.08</v>
          </cell>
        </row>
        <row r="618">
          <cell r="B618">
            <v>8</v>
          </cell>
          <cell r="C618" t="str">
            <v>SGP-VB</v>
          </cell>
          <cell r="D618" t="str">
            <v>（給水・冷却水）ねじ接合（管端防食継手）</v>
          </cell>
          <cell r="E618" t="str">
            <v>屋内一般配管</v>
          </cell>
          <cell r="F618" t="str">
            <v>はつり補修</v>
          </cell>
          <cell r="G618">
            <v>0.08</v>
          </cell>
          <cell r="H618">
            <v>0.08</v>
          </cell>
          <cell r="I618">
            <v>0.08</v>
          </cell>
          <cell r="J618">
            <v>0.08</v>
          </cell>
          <cell r="K618">
            <v>0.08</v>
          </cell>
          <cell r="L618">
            <v>0.08</v>
          </cell>
          <cell r="M618">
            <v>0.08</v>
          </cell>
          <cell r="N618">
            <v>0.08</v>
          </cell>
          <cell r="O618">
            <v>0.08</v>
          </cell>
          <cell r="P618">
            <v>0.08</v>
          </cell>
          <cell r="Q618">
            <v>0.08</v>
          </cell>
          <cell r="R618">
            <v>0.08</v>
          </cell>
          <cell r="S618">
            <v>0.08</v>
          </cell>
          <cell r="T618">
            <v>0.08</v>
          </cell>
        </row>
        <row r="619">
          <cell r="B619">
            <v>10</v>
          </cell>
          <cell r="C619" t="str">
            <v>SGP-FVA</v>
          </cell>
          <cell r="D619" t="str">
            <v>（給水・冷却水）フランジ接合</v>
          </cell>
          <cell r="E619" t="str">
            <v>屋内一般配管</v>
          </cell>
          <cell r="F619" t="str">
            <v>はつり補修</v>
          </cell>
          <cell r="G619">
            <v>0.08</v>
          </cell>
          <cell r="H619">
            <v>0.08</v>
          </cell>
          <cell r="I619">
            <v>0.08</v>
          </cell>
          <cell r="J619">
            <v>0.08</v>
          </cell>
          <cell r="K619">
            <v>0.08</v>
          </cell>
          <cell r="L619">
            <v>0.08</v>
          </cell>
          <cell r="M619">
            <v>0.08</v>
          </cell>
          <cell r="N619">
            <v>0.08</v>
          </cell>
          <cell r="O619">
            <v>0.08</v>
          </cell>
          <cell r="P619">
            <v>0.08</v>
          </cell>
          <cell r="Q619">
            <v>0.08</v>
          </cell>
          <cell r="R619">
            <v>0.08</v>
          </cell>
          <cell r="S619">
            <v>0.08</v>
          </cell>
          <cell r="T619">
            <v>0.08</v>
          </cell>
        </row>
        <row r="620">
          <cell r="B620">
            <v>11</v>
          </cell>
          <cell r="C620" t="str">
            <v>SGP-FVB</v>
          </cell>
          <cell r="D620" t="str">
            <v>（給水・冷却水）フランジ接合</v>
          </cell>
          <cell r="E620" t="str">
            <v>屋内一般配管</v>
          </cell>
          <cell r="F620" t="str">
            <v>はつり補修</v>
          </cell>
          <cell r="G620">
            <v>0.08</v>
          </cell>
          <cell r="H620">
            <v>0.08</v>
          </cell>
          <cell r="I620">
            <v>0.08</v>
          </cell>
          <cell r="J620">
            <v>0.08</v>
          </cell>
          <cell r="K620">
            <v>0.08</v>
          </cell>
          <cell r="L620">
            <v>0.08</v>
          </cell>
          <cell r="M620">
            <v>0.08</v>
          </cell>
          <cell r="N620">
            <v>0.08</v>
          </cell>
          <cell r="O620">
            <v>0.08</v>
          </cell>
          <cell r="P620">
            <v>0.08</v>
          </cell>
          <cell r="Q620">
            <v>0.08</v>
          </cell>
          <cell r="R620">
            <v>0.08</v>
          </cell>
          <cell r="S620">
            <v>0.08</v>
          </cell>
          <cell r="T620">
            <v>0.08</v>
          </cell>
        </row>
        <row r="621">
          <cell r="B621">
            <v>13</v>
          </cell>
          <cell r="C621" t="str">
            <v>SGP-HVA</v>
          </cell>
          <cell r="D621" t="str">
            <v>（給湯・冷温水）ねじ接合（管端防食継手）</v>
          </cell>
          <cell r="E621" t="str">
            <v>屋内一般配管</v>
          </cell>
          <cell r="F621" t="str">
            <v>はつり補修</v>
          </cell>
          <cell r="G621">
            <v>0.08</v>
          </cell>
          <cell r="H621">
            <v>0.08</v>
          </cell>
          <cell r="I621">
            <v>0.08</v>
          </cell>
          <cell r="J621">
            <v>0.08</v>
          </cell>
          <cell r="K621">
            <v>0.08</v>
          </cell>
          <cell r="L621">
            <v>0.08</v>
          </cell>
          <cell r="M621">
            <v>0.08</v>
          </cell>
          <cell r="N621">
            <v>0.08</v>
          </cell>
          <cell r="O621">
            <v>0.08</v>
          </cell>
          <cell r="P621">
            <v>0.08</v>
          </cell>
          <cell r="Q621">
            <v>0.08</v>
          </cell>
          <cell r="R621">
            <v>0.08</v>
          </cell>
          <cell r="S621">
            <v>0.08</v>
          </cell>
          <cell r="T621">
            <v>0.08</v>
          </cell>
        </row>
        <row r="622">
          <cell r="B622">
            <v>14</v>
          </cell>
          <cell r="C622" t="str">
            <v>SGP-VA</v>
          </cell>
          <cell r="D622" t="str">
            <v>（冷却水）ハウジング型継手</v>
          </cell>
          <cell r="E622" t="str">
            <v>屋内一般配管</v>
          </cell>
          <cell r="F622" t="str">
            <v>はつり補修</v>
          </cell>
          <cell r="G622">
            <v>0.08</v>
          </cell>
          <cell r="H622">
            <v>0.08</v>
          </cell>
          <cell r="I622">
            <v>0.08</v>
          </cell>
          <cell r="J622">
            <v>0.08</v>
          </cell>
          <cell r="K622">
            <v>0.08</v>
          </cell>
          <cell r="L622">
            <v>0.08</v>
          </cell>
          <cell r="M622">
            <v>0.08</v>
          </cell>
          <cell r="N622">
            <v>0.08</v>
          </cell>
          <cell r="O622">
            <v>0.08</v>
          </cell>
          <cell r="P622">
            <v>0.08</v>
          </cell>
          <cell r="Q622">
            <v>0.08</v>
          </cell>
          <cell r="R622">
            <v>0.08</v>
          </cell>
          <cell r="S622">
            <v>0.08</v>
          </cell>
          <cell r="T622">
            <v>0.08</v>
          </cell>
        </row>
        <row r="623">
          <cell r="B623">
            <v>19</v>
          </cell>
          <cell r="C623" t="str">
            <v>STPG</v>
          </cell>
          <cell r="D623" t="str">
            <v>（冷温水）ねじ接合</v>
          </cell>
          <cell r="E623" t="str">
            <v>屋内一般配管</v>
          </cell>
          <cell r="F623" t="str">
            <v>はつり補修</v>
          </cell>
          <cell r="G623">
            <v>0.08</v>
          </cell>
          <cell r="H623">
            <v>0.08</v>
          </cell>
          <cell r="I623">
            <v>0.08</v>
          </cell>
          <cell r="J623">
            <v>0.08</v>
          </cell>
          <cell r="K623">
            <v>0.08</v>
          </cell>
          <cell r="L623">
            <v>0.08</v>
          </cell>
          <cell r="M623">
            <v>0.08</v>
          </cell>
          <cell r="N623">
            <v>0.08</v>
          </cell>
          <cell r="O623">
            <v>0.08</v>
          </cell>
          <cell r="P623">
            <v>0.08</v>
          </cell>
          <cell r="Q623">
            <v>0.08</v>
          </cell>
          <cell r="R623">
            <v>0.08</v>
          </cell>
          <cell r="S623">
            <v>0.08</v>
          </cell>
          <cell r="T623">
            <v>0.08</v>
          </cell>
        </row>
        <row r="624">
          <cell r="B624">
            <v>20</v>
          </cell>
          <cell r="C624" t="str">
            <v>STPG</v>
          </cell>
          <cell r="D624" t="str">
            <v>（消火）ねじ接合</v>
          </cell>
          <cell r="E624" t="str">
            <v>屋内一般配管</v>
          </cell>
          <cell r="F624" t="str">
            <v>はつり補修</v>
          </cell>
          <cell r="G624">
            <v>0.08</v>
          </cell>
          <cell r="H624">
            <v>0.08</v>
          </cell>
          <cell r="I624">
            <v>0.08</v>
          </cell>
          <cell r="J624">
            <v>0.08</v>
          </cell>
          <cell r="K624">
            <v>0.08</v>
          </cell>
          <cell r="L624">
            <v>0.08</v>
          </cell>
          <cell r="M624">
            <v>0.08</v>
          </cell>
          <cell r="N624">
            <v>0.08</v>
          </cell>
          <cell r="O624">
            <v>0.08</v>
          </cell>
          <cell r="P624">
            <v>0.08</v>
          </cell>
          <cell r="Q624">
            <v>0.08</v>
          </cell>
          <cell r="R624">
            <v>0.08</v>
          </cell>
          <cell r="S624">
            <v>0.08</v>
          </cell>
          <cell r="T624">
            <v>0.08</v>
          </cell>
        </row>
        <row r="625">
          <cell r="B625">
            <v>21</v>
          </cell>
          <cell r="C625" t="str">
            <v>STPG</v>
          </cell>
          <cell r="D625" t="str">
            <v>（冷却水）ねじ接合</v>
          </cell>
          <cell r="E625" t="str">
            <v>屋内一般配管</v>
          </cell>
          <cell r="F625" t="str">
            <v>はつり補修</v>
          </cell>
          <cell r="G625">
            <v>0.08</v>
          </cell>
          <cell r="H625">
            <v>0.08</v>
          </cell>
          <cell r="I625">
            <v>0.08</v>
          </cell>
          <cell r="J625">
            <v>0.08</v>
          </cell>
          <cell r="K625">
            <v>0.08</v>
          </cell>
          <cell r="L625">
            <v>0.08</v>
          </cell>
          <cell r="M625">
            <v>0.08</v>
          </cell>
          <cell r="N625">
            <v>0.08</v>
          </cell>
          <cell r="O625">
            <v>0.08</v>
          </cell>
          <cell r="P625">
            <v>0.08</v>
          </cell>
          <cell r="Q625">
            <v>0.08</v>
          </cell>
          <cell r="R625">
            <v>0.08</v>
          </cell>
          <cell r="S625">
            <v>0.08</v>
          </cell>
          <cell r="T625">
            <v>0.08</v>
          </cell>
        </row>
        <row r="626">
          <cell r="B626">
            <v>22</v>
          </cell>
          <cell r="C626" t="str">
            <v>STPG(黒)</v>
          </cell>
          <cell r="D626" t="str">
            <v>（低圧蒸気用）ねじ接合</v>
          </cell>
          <cell r="E626" t="str">
            <v>屋内一般配管</v>
          </cell>
          <cell r="F626" t="str">
            <v>はつり補修</v>
          </cell>
          <cell r="G626">
            <v>0.08</v>
          </cell>
          <cell r="H626">
            <v>0.08</v>
          </cell>
          <cell r="I626">
            <v>0.08</v>
          </cell>
          <cell r="J626">
            <v>0.08</v>
          </cell>
          <cell r="K626">
            <v>0.08</v>
          </cell>
          <cell r="L626">
            <v>0.08</v>
          </cell>
          <cell r="M626">
            <v>0.08</v>
          </cell>
          <cell r="N626">
            <v>0.08</v>
          </cell>
          <cell r="O626">
            <v>0.08</v>
          </cell>
          <cell r="P626">
            <v>0.08</v>
          </cell>
          <cell r="Q626">
            <v>0.08</v>
          </cell>
          <cell r="R626">
            <v>0.08</v>
          </cell>
          <cell r="S626">
            <v>0.08</v>
          </cell>
          <cell r="T626">
            <v>0.08</v>
          </cell>
        </row>
        <row r="627">
          <cell r="B627">
            <v>23</v>
          </cell>
          <cell r="C627" t="str">
            <v>STPG</v>
          </cell>
          <cell r="D627" t="str">
            <v>（消火・冷却水・冷温水）溶接接合</v>
          </cell>
          <cell r="E627" t="str">
            <v>屋内一般配管</v>
          </cell>
          <cell r="F627" t="str">
            <v>はつり補修</v>
          </cell>
          <cell r="G627">
            <v>0.08</v>
          </cell>
          <cell r="H627">
            <v>0.08</v>
          </cell>
          <cell r="I627">
            <v>0.08</v>
          </cell>
          <cell r="J627">
            <v>0.08</v>
          </cell>
          <cell r="K627">
            <v>0.08</v>
          </cell>
          <cell r="L627">
            <v>0.08</v>
          </cell>
          <cell r="M627">
            <v>0.08</v>
          </cell>
          <cell r="N627">
            <v>0.08</v>
          </cell>
          <cell r="O627">
            <v>0.08</v>
          </cell>
          <cell r="P627">
            <v>0.08</v>
          </cell>
          <cell r="Q627">
            <v>0.08</v>
          </cell>
          <cell r="R627">
            <v>0.08</v>
          </cell>
          <cell r="S627">
            <v>0.08</v>
          </cell>
          <cell r="T627">
            <v>0.08</v>
          </cell>
        </row>
        <row r="628">
          <cell r="B628">
            <v>24</v>
          </cell>
          <cell r="C628" t="str">
            <v>STPG(黒)</v>
          </cell>
          <cell r="D628" t="str">
            <v>（蒸気給気管、蒸気還気用）溶接接合</v>
          </cell>
          <cell r="E628" t="str">
            <v>屋内一般配管</v>
          </cell>
          <cell r="F628" t="str">
            <v>はつり補修</v>
          </cell>
          <cell r="G628">
            <v>0.08</v>
          </cell>
          <cell r="H628">
            <v>0.08</v>
          </cell>
          <cell r="I628">
            <v>0.08</v>
          </cell>
          <cell r="J628">
            <v>0.08</v>
          </cell>
          <cell r="K628">
            <v>0.08</v>
          </cell>
          <cell r="L628">
            <v>0.08</v>
          </cell>
          <cell r="M628">
            <v>0.08</v>
          </cell>
          <cell r="N628">
            <v>0.08</v>
          </cell>
          <cell r="O628">
            <v>0.08</v>
          </cell>
          <cell r="P628">
            <v>0.08</v>
          </cell>
          <cell r="Q628">
            <v>0.08</v>
          </cell>
          <cell r="R628">
            <v>0.08</v>
          </cell>
          <cell r="S628">
            <v>0.08</v>
          </cell>
          <cell r="T628">
            <v>0.08</v>
          </cell>
        </row>
        <row r="629">
          <cell r="B629">
            <v>25</v>
          </cell>
          <cell r="C629" t="str">
            <v>SGP(白)</v>
          </cell>
          <cell r="D629" t="str">
            <v>（排水）ねじ接合</v>
          </cell>
          <cell r="E629" t="str">
            <v>屋内一般配管</v>
          </cell>
          <cell r="F629" t="str">
            <v>はつり補修</v>
          </cell>
          <cell r="G629">
            <v>0.08</v>
          </cell>
          <cell r="H629">
            <v>0.08</v>
          </cell>
          <cell r="I629">
            <v>0.08</v>
          </cell>
          <cell r="J629">
            <v>0.08</v>
          </cell>
          <cell r="K629">
            <v>0.08</v>
          </cell>
          <cell r="L629">
            <v>0.08</v>
          </cell>
          <cell r="M629">
            <v>0.08</v>
          </cell>
          <cell r="N629">
            <v>0.08</v>
          </cell>
          <cell r="O629">
            <v>0.08</v>
          </cell>
          <cell r="P629">
            <v>0.08</v>
          </cell>
          <cell r="Q629">
            <v>0.08</v>
          </cell>
          <cell r="R629">
            <v>0.08</v>
          </cell>
          <cell r="S629">
            <v>0.08</v>
          </cell>
          <cell r="T629">
            <v>0.08</v>
          </cell>
        </row>
        <row r="630">
          <cell r="B630">
            <v>26</v>
          </cell>
          <cell r="C630" t="str">
            <v>SGP(白)</v>
          </cell>
          <cell r="D630" t="str">
            <v>（冷温水）ねじ接合</v>
          </cell>
          <cell r="E630" t="str">
            <v>屋内一般配管</v>
          </cell>
          <cell r="F630" t="str">
            <v>はつり補修</v>
          </cell>
          <cell r="G630">
            <v>0.08</v>
          </cell>
          <cell r="H630">
            <v>0.08</v>
          </cell>
          <cell r="I630">
            <v>0.08</v>
          </cell>
          <cell r="J630">
            <v>0.08</v>
          </cell>
          <cell r="K630">
            <v>0.08</v>
          </cell>
          <cell r="L630">
            <v>0.08</v>
          </cell>
          <cell r="M630">
            <v>0.08</v>
          </cell>
          <cell r="N630">
            <v>0.08</v>
          </cell>
          <cell r="O630">
            <v>0.08</v>
          </cell>
          <cell r="P630">
            <v>0.08</v>
          </cell>
          <cell r="Q630">
            <v>0.08</v>
          </cell>
          <cell r="R630">
            <v>0.08</v>
          </cell>
          <cell r="S630">
            <v>0.08</v>
          </cell>
          <cell r="T630">
            <v>0.08</v>
          </cell>
        </row>
        <row r="631">
          <cell r="B631">
            <v>27</v>
          </cell>
          <cell r="C631" t="str">
            <v>SGP(白)</v>
          </cell>
          <cell r="D631" t="str">
            <v>（通気・消火・給湯・プロパン）ねじ接合</v>
          </cell>
          <cell r="E631" t="str">
            <v>屋内一般配管</v>
          </cell>
          <cell r="F631" t="str">
            <v>はつり補修</v>
          </cell>
          <cell r="G631">
            <v>0.08</v>
          </cell>
          <cell r="H631">
            <v>0.08</v>
          </cell>
          <cell r="I631">
            <v>0.08</v>
          </cell>
          <cell r="J631">
            <v>0.08</v>
          </cell>
          <cell r="K631">
            <v>0.08</v>
          </cell>
          <cell r="L631">
            <v>0.08</v>
          </cell>
          <cell r="M631">
            <v>0.08</v>
          </cell>
          <cell r="N631">
            <v>0.08</v>
          </cell>
          <cell r="O631">
            <v>0.08</v>
          </cell>
          <cell r="P631">
            <v>0.08</v>
          </cell>
          <cell r="Q631">
            <v>0.08</v>
          </cell>
          <cell r="R631">
            <v>0.08</v>
          </cell>
          <cell r="S631">
            <v>0.08</v>
          </cell>
          <cell r="T631">
            <v>0.08</v>
          </cell>
        </row>
        <row r="632">
          <cell r="B632">
            <v>28</v>
          </cell>
          <cell r="C632" t="str">
            <v>SGP(白)</v>
          </cell>
          <cell r="D632" t="str">
            <v>（冷却水）ねじ接合</v>
          </cell>
          <cell r="E632" t="str">
            <v>屋内一般配管</v>
          </cell>
          <cell r="F632" t="str">
            <v>はつり補修</v>
          </cell>
          <cell r="G632">
            <v>0.08</v>
          </cell>
          <cell r="H632">
            <v>0.08</v>
          </cell>
          <cell r="I632">
            <v>0.08</v>
          </cell>
          <cell r="J632">
            <v>0.08</v>
          </cell>
          <cell r="K632">
            <v>0.08</v>
          </cell>
          <cell r="L632">
            <v>0.08</v>
          </cell>
          <cell r="M632">
            <v>0.08</v>
          </cell>
          <cell r="N632">
            <v>0.08</v>
          </cell>
          <cell r="O632">
            <v>0.08</v>
          </cell>
          <cell r="P632">
            <v>0.08</v>
          </cell>
          <cell r="Q632">
            <v>0.08</v>
          </cell>
          <cell r="R632">
            <v>0.08</v>
          </cell>
          <cell r="S632">
            <v>0.08</v>
          </cell>
          <cell r="T632">
            <v>0.08</v>
          </cell>
        </row>
        <row r="633">
          <cell r="B633">
            <v>29</v>
          </cell>
          <cell r="C633" t="str">
            <v>SGP(白)</v>
          </cell>
          <cell r="D633" t="str">
            <v>（通気・消火・給湯・プロパン・冷却水・冷温水）溶接接合</v>
          </cell>
          <cell r="E633" t="str">
            <v>屋内一般配管</v>
          </cell>
          <cell r="F633" t="str">
            <v>はつり補修</v>
          </cell>
          <cell r="G633">
            <v>0.08</v>
          </cell>
          <cell r="H633">
            <v>0.08</v>
          </cell>
          <cell r="I633">
            <v>0.08</v>
          </cell>
          <cell r="J633">
            <v>0.08</v>
          </cell>
          <cell r="K633">
            <v>0.08</v>
          </cell>
          <cell r="L633">
            <v>0.08</v>
          </cell>
          <cell r="M633">
            <v>0.08</v>
          </cell>
          <cell r="N633">
            <v>0.08</v>
          </cell>
          <cell r="O633">
            <v>0.08</v>
          </cell>
          <cell r="P633">
            <v>0.08</v>
          </cell>
          <cell r="Q633">
            <v>0.08</v>
          </cell>
          <cell r="R633">
            <v>0.08</v>
          </cell>
          <cell r="S633">
            <v>0.08</v>
          </cell>
          <cell r="T633">
            <v>0.08</v>
          </cell>
        </row>
        <row r="634">
          <cell r="B634">
            <v>30</v>
          </cell>
          <cell r="C634" t="str">
            <v>SGP(白)</v>
          </cell>
          <cell r="D634" t="str">
            <v>（冷却水）ハウジング型管継手</v>
          </cell>
          <cell r="E634" t="str">
            <v>屋内一般配管</v>
          </cell>
          <cell r="F634" t="str">
            <v>はつり補修</v>
          </cell>
          <cell r="G634">
            <v>0.08</v>
          </cell>
          <cell r="H634">
            <v>0.08</v>
          </cell>
          <cell r="I634">
            <v>0.08</v>
          </cell>
          <cell r="J634">
            <v>0.08</v>
          </cell>
          <cell r="K634">
            <v>0.08</v>
          </cell>
          <cell r="L634">
            <v>0.08</v>
          </cell>
          <cell r="M634">
            <v>0.08</v>
          </cell>
          <cell r="N634">
            <v>0.08</v>
          </cell>
          <cell r="O634">
            <v>0.08</v>
          </cell>
          <cell r="P634">
            <v>0.08</v>
          </cell>
          <cell r="Q634">
            <v>0.08</v>
          </cell>
          <cell r="R634">
            <v>0.08</v>
          </cell>
          <cell r="S634">
            <v>0.08</v>
          </cell>
          <cell r="T634">
            <v>0.08</v>
          </cell>
        </row>
        <row r="635">
          <cell r="B635">
            <v>31</v>
          </cell>
          <cell r="C635" t="str">
            <v>SGP(白)</v>
          </cell>
          <cell r="D635" t="str">
            <v>（冷温水・消火）ハウジング型管継手</v>
          </cell>
          <cell r="E635" t="str">
            <v>屋内一般配管</v>
          </cell>
          <cell r="F635" t="str">
            <v>はつり補修</v>
          </cell>
          <cell r="G635">
            <v>0.08</v>
          </cell>
          <cell r="H635">
            <v>0.08</v>
          </cell>
          <cell r="I635">
            <v>0.08</v>
          </cell>
          <cell r="J635">
            <v>0.08</v>
          </cell>
          <cell r="K635">
            <v>0.08</v>
          </cell>
          <cell r="L635">
            <v>0.08</v>
          </cell>
          <cell r="M635">
            <v>0.08</v>
          </cell>
          <cell r="N635">
            <v>0.08</v>
          </cell>
          <cell r="O635">
            <v>0.08</v>
          </cell>
          <cell r="P635">
            <v>0.08</v>
          </cell>
          <cell r="Q635">
            <v>0.08</v>
          </cell>
          <cell r="R635">
            <v>0.08</v>
          </cell>
          <cell r="S635">
            <v>0.08</v>
          </cell>
          <cell r="T635">
            <v>0.08</v>
          </cell>
        </row>
        <row r="636">
          <cell r="B636">
            <v>32</v>
          </cell>
          <cell r="C636" t="str">
            <v>SGP(黒)</v>
          </cell>
          <cell r="D636" t="str">
            <v>（蒸気・油）ねじ接合</v>
          </cell>
          <cell r="E636" t="str">
            <v>屋内一般配管</v>
          </cell>
          <cell r="F636" t="str">
            <v>はつり補修</v>
          </cell>
          <cell r="G636">
            <v>0.08</v>
          </cell>
          <cell r="H636">
            <v>0.08</v>
          </cell>
          <cell r="I636">
            <v>0.08</v>
          </cell>
          <cell r="J636">
            <v>0.08</v>
          </cell>
          <cell r="K636">
            <v>0.08</v>
          </cell>
          <cell r="L636">
            <v>0.08</v>
          </cell>
          <cell r="M636">
            <v>0.08</v>
          </cell>
          <cell r="N636">
            <v>0.08</v>
          </cell>
          <cell r="O636">
            <v>0.08</v>
          </cell>
          <cell r="P636">
            <v>0.08</v>
          </cell>
          <cell r="Q636">
            <v>0.08</v>
          </cell>
          <cell r="R636">
            <v>0.08</v>
          </cell>
          <cell r="S636">
            <v>0.08</v>
          </cell>
          <cell r="T636">
            <v>0.08</v>
          </cell>
        </row>
        <row r="637">
          <cell r="B637">
            <v>33</v>
          </cell>
          <cell r="C637" t="str">
            <v>SGP(黒)</v>
          </cell>
          <cell r="D637" t="str">
            <v>（蒸気・油）溶接接合</v>
          </cell>
          <cell r="E637" t="str">
            <v>屋内一般配管</v>
          </cell>
          <cell r="F637" t="str">
            <v>はつり補修</v>
          </cell>
          <cell r="G637">
            <v>0.08</v>
          </cell>
          <cell r="H637">
            <v>0.08</v>
          </cell>
          <cell r="I637">
            <v>0.08</v>
          </cell>
          <cell r="J637">
            <v>0.08</v>
          </cell>
          <cell r="K637">
            <v>0.08</v>
          </cell>
          <cell r="L637">
            <v>0.08</v>
          </cell>
          <cell r="M637">
            <v>0.08</v>
          </cell>
          <cell r="N637">
            <v>0.08</v>
          </cell>
          <cell r="O637">
            <v>0.08</v>
          </cell>
          <cell r="P637">
            <v>0.08</v>
          </cell>
          <cell r="Q637">
            <v>0.08</v>
          </cell>
          <cell r="R637">
            <v>0.08</v>
          </cell>
          <cell r="S637">
            <v>0.08</v>
          </cell>
          <cell r="T637">
            <v>0.08</v>
          </cell>
        </row>
        <row r="638">
          <cell r="B638">
            <v>34</v>
          </cell>
          <cell r="C638" t="str">
            <v>D-VA(WSP042)</v>
          </cell>
          <cell r="D638" t="str">
            <v>MD継手</v>
          </cell>
          <cell r="E638" t="str">
            <v>屋内一般配管</v>
          </cell>
          <cell r="F638" t="str">
            <v>はつり補修</v>
          </cell>
          <cell r="G638">
            <v>0.08</v>
          </cell>
          <cell r="H638">
            <v>0.08</v>
          </cell>
          <cell r="I638">
            <v>0.08</v>
          </cell>
          <cell r="J638">
            <v>0.08</v>
          </cell>
          <cell r="K638">
            <v>0.08</v>
          </cell>
          <cell r="L638">
            <v>0.08</v>
          </cell>
          <cell r="M638">
            <v>0.08</v>
          </cell>
          <cell r="N638">
            <v>0.08</v>
          </cell>
          <cell r="O638">
            <v>0.08</v>
          </cell>
          <cell r="P638">
            <v>0.08</v>
          </cell>
          <cell r="Q638">
            <v>0.08</v>
          </cell>
          <cell r="R638">
            <v>0.08</v>
          </cell>
          <cell r="S638">
            <v>0.08</v>
          </cell>
          <cell r="T638">
            <v>0.08</v>
          </cell>
        </row>
        <row r="639">
          <cell r="B639">
            <v>35</v>
          </cell>
          <cell r="C639" t="str">
            <v>SGP-TA(WSP032)</v>
          </cell>
          <cell r="D639" t="str">
            <v>ねじ接合</v>
          </cell>
          <cell r="E639" t="str">
            <v>屋内一般配管</v>
          </cell>
          <cell r="F639" t="str">
            <v>はつり補修</v>
          </cell>
          <cell r="G639">
            <v>0.08</v>
          </cell>
          <cell r="H639">
            <v>0.08</v>
          </cell>
          <cell r="I639">
            <v>0.08</v>
          </cell>
          <cell r="J639">
            <v>0.08</v>
          </cell>
          <cell r="K639">
            <v>0.08</v>
          </cell>
          <cell r="L639">
            <v>0.08</v>
          </cell>
          <cell r="M639">
            <v>0.08</v>
          </cell>
          <cell r="N639">
            <v>0.08</v>
          </cell>
          <cell r="O639">
            <v>0.08</v>
          </cell>
          <cell r="P639">
            <v>0.08</v>
          </cell>
          <cell r="Q639">
            <v>0.08</v>
          </cell>
          <cell r="R639">
            <v>0.08</v>
          </cell>
          <cell r="S639">
            <v>0.08</v>
          </cell>
          <cell r="T639">
            <v>0.08</v>
          </cell>
        </row>
        <row r="640">
          <cell r="B640">
            <v>36</v>
          </cell>
          <cell r="C640" t="str">
            <v>SGP-TA(WSP032)</v>
          </cell>
          <cell r="D640" t="str">
            <v>MD継手</v>
          </cell>
          <cell r="E640" t="str">
            <v>屋内一般配管</v>
          </cell>
          <cell r="F640" t="str">
            <v>はつり補修</v>
          </cell>
          <cell r="G640">
            <v>0.08</v>
          </cell>
          <cell r="H640">
            <v>0.08</v>
          </cell>
          <cell r="I640">
            <v>0.08</v>
          </cell>
          <cell r="J640">
            <v>0.08</v>
          </cell>
          <cell r="K640">
            <v>0.08</v>
          </cell>
          <cell r="L640">
            <v>0.08</v>
          </cell>
          <cell r="M640">
            <v>0.08</v>
          </cell>
          <cell r="N640">
            <v>0.08</v>
          </cell>
          <cell r="O640">
            <v>0.08</v>
          </cell>
          <cell r="P640">
            <v>0.08</v>
          </cell>
          <cell r="Q640">
            <v>0.08</v>
          </cell>
          <cell r="R640">
            <v>0.08</v>
          </cell>
          <cell r="S640">
            <v>0.08</v>
          </cell>
          <cell r="T640">
            <v>0.08</v>
          </cell>
        </row>
        <row r="641">
          <cell r="B641">
            <v>38</v>
          </cell>
          <cell r="C641" t="str">
            <v>ARFA管</v>
          </cell>
          <cell r="D641" t="str">
            <v>ねじ接合</v>
          </cell>
          <cell r="E641" t="str">
            <v>屋内一般配管</v>
          </cell>
          <cell r="F641" t="str">
            <v>はつり補修</v>
          </cell>
          <cell r="G641">
            <v>0.08</v>
          </cell>
          <cell r="H641">
            <v>0.08</v>
          </cell>
          <cell r="I641">
            <v>0.08</v>
          </cell>
          <cell r="J641">
            <v>0.08</v>
          </cell>
          <cell r="K641">
            <v>0.08</v>
          </cell>
          <cell r="L641">
            <v>0.08</v>
          </cell>
          <cell r="M641">
            <v>0.08</v>
          </cell>
          <cell r="N641">
            <v>0.08</v>
          </cell>
          <cell r="O641">
            <v>0.08</v>
          </cell>
          <cell r="P641">
            <v>0.08</v>
          </cell>
          <cell r="Q641">
            <v>0.08</v>
          </cell>
          <cell r="R641">
            <v>0.08</v>
          </cell>
          <cell r="S641">
            <v>0.08</v>
          </cell>
          <cell r="T641">
            <v>0.08</v>
          </cell>
        </row>
        <row r="642">
          <cell r="B642">
            <v>39</v>
          </cell>
          <cell r="C642" t="str">
            <v>ARFA管</v>
          </cell>
          <cell r="D642" t="str">
            <v>MD継手</v>
          </cell>
          <cell r="E642" t="str">
            <v>屋内一般配管</v>
          </cell>
          <cell r="F642" t="str">
            <v>はつり補修</v>
          </cell>
          <cell r="G642">
            <v>0.08</v>
          </cell>
          <cell r="H642">
            <v>0.08</v>
          </cell>
          <cell r="I642">
            <v>0.08</v>
          </cell>
          <cell r="J642">
            <v>0.08</v>
          </cell>
          <cell r="K642">
            <v>0.08</v>
          </cell>
          <cell r="L642">
            <v>0.08</v>
          </cell>
          <cell r="M642">
            <v>0.08</v>
          </cell>
          <cell r="N642">
            <v>0.08</v>
          </cell>
          <cell r="O642">
            <v>0.08</v>
          </cell>
          <cell r="P642">
            <v>0.08</v>
          </cell>
          <cell r="Q642">
            <v>0.08</v>
          </cell>
          <cell r="R642">
            <v>0.08</v>
          </cell>
          <cell r="S642">
            <v>0.08</v>
          </cell>
          <cell r="T642">
            <v>0.08</v>
          </cell>
        </row>
        <row r="643">
          <cell r="B643">
            <v>40</v>
          </cell>
          <cell r="C643" t="str">
            <v>CUP</v>
          </cell>
          <cell r="D643" t="str">
            <v>（給湯・給水）</v>
          </cell>
          <cell r="E643" t="str">
            <v>屋内一般配管</v>
          </cell>
          <cell r="F643" t="str">
            <v>はつり補修</v>
          </cell>
          <cell r="G643">
            <v>0.08</v>
          </cell>
          <cell r="H643">
            <v>0.08</v>
          </cell>
          <cell r="I643">
            <v>0.08</v>
          </cell>
          <cell r="J643">
            <v>0.08</v>
          </cell>
          <cell r="K643">
            <v>0.08</v>
          </cell>
          <cell r="L643">
            <v>0.08</v>
          </cell>
          <cell r="M643">
            <v>0.08</v>
          </cell>
          <cell r="N643">
            <v>0.08</v>
          </cell>
          <cell r="O643">
            <v>0.08</v>
          </cell>
          <cell r="P643">
            <v>0.08</v>
          </cell>
          <cell r="Q643">
            <v>0.08</v>
          </cell>
          <cell r="R643">
            <v>0.08</v>
          </cell>
          <cell r="S643">
            <v>0.08</v>
          </cell>
          <cell r="T643">
            <v>0.08</v>
          </cell>
        </row>
        <row r="646">
          <cell r="B646">
            <v>1</v>
          </cell>
          <cell r="C646" t="str">
            <v>SGP-PA</v>
          </cell>
          <cell r="D646" t="str">
            <v>（給水・冷却水）ねじ接合（管端防食継手）</v>
          </cell>
          <cell r="E646" t="str">
            <v>機械室・便所配管</v>
          </cell>
          <cell r="F646" t="str">
            <v>はつり補修</v>
          </cell>
          <cell r="G646">
            <v>0.08</v>
          </cell>
          <cell r="H646">
            <v>0.08</v>
          </cell>
          <cell r="I646">
            <v>0.08</v>
          </cell>
          <cell r="J646">
            <v>0.08</v>
          </cell>
          <cell r="K646">
            <v>0.08</v>
          </cell>
          <cell r="L646">
            <v>0.08</v>
          </cell>
          <cell r="M646">
            <v>0.08</v>
          </cell>
          <cell r="N646">
            <v>0.08</v>
          </cell>
          <cell r="O646">
            <v>0.08</v>
          </cell>
          <cell r="P646">
            <v>0.08</v>
          </cell>
          <cell r="Q646">
            <v>0.08</v>
          </cell>
          <cell r="R646">
            <v>0.08</v>
          </cell>
          <cell r="S646">
            <v>0.08</v>
          </cell>
          <cell r="T646">
            <v>0.08</v>
          </cell>
        </row>
        <row r="647">
          <cell r="B647">
            <v>2</v>
          </cell>
          <cell r="C647" t="str">
            <v>SGP-PB</v>
          </cell>
          <cell r="D647" t="str">
            <v>（給水・冷却水）ねじ接合（管端防食継手）</v>
          </cell>
          <cell r="E647" t="str">
            <v>機械室・便所配管</v>
          </cell>
          <cell r="F647" t="str">
            <v>はつり補修</v>
          </cell>
          <cell r="G647">
            <v>0.08</v>
          </cell>
          <cell r="H647">
            <v>0.08</v>
          </cell>
          <cell r="I647">
            <v>0.08</v>
          </cell>
          <cell r="J647">
            <v>0.08</v>
          </cell>
          <cell r="K647">
            <v>0.08</v>
          </cell>
          <cell r="L647">
            <v>0.08</v>
          </cell>
          <cell r="M647">
            <v>0.08</v>
          </cell>
          <cell r="N647">
            <v>0.08</v>
          </cell>
          <cell r="O647">
            <v>0.08</v>
          </cell>
          <cell r="P647">
            <v>0.08</v>
          </cell>
          <cell r="Q647">
            <v>0.08</v>
          </cell>
          <cell r="R647">
            <v>0.08</v>
          </cell>
          <cell r="S647">
            <v>0.08</v>
          </cell>
          <cell r="T647">
            <v>0.08</v>
          </cell>
        </row>
        <row r="648">
          <cell r="B648">
            <v>4</v>
          </cell>
          <cell r="C648" t="str">
            <v>SGP-FPA</v>
          </cell>
          <cell r="D648" t="str">
            <v>（給水・冷却水）フランジ接合</v>
          </cell>
          <cell r="E648" t="str">
            <v>機械室・便所配管</v>
          </cell>
          <cell r="F648" t="str">
            <v>はつり補修</v>
          </cell>
          <cell r="G648">
            <v>0.08</v>
          </cell>
          <cell r="H648">
            <v>0.08</v>
          </cell>
          <cell r="I648">
            <v>0.08</v>
          </cell>
          <cell r="J648">
            <v>0.08</v>
          </cell>
          <cell r="K648">
            <v>0.08</v>
          </cell>
          <cell r="L648">
            <v>0.08</v>
          </cell>
          <cell r="M648">
            <v>0.08</v>
          </cell>
          <cell r="N648">
            <v>0.08</v>
          </cell>
          <cell r="O648">
            <v>0.08</v>
          </cell>
          <cell r="P648">
            <v>0.08</v>
          </cell>
          <cell r="Q648">
            <v>0.08</v>
          </cell>
          <cell r="R648">
            <v>0.08</v>
          </cell>
          <cell r="S648">
            <v>0.08</v>
          </cell>
          <cell r="T648">
            <v>0.08</v>
          </cell>
        </row>
        <row r="649">
          <cell r="B649">
            <v>5</v>
          </cell>
          <cell r="C649" t="str">
            <v>SGP-FPB</v>
          </cell>
          <cell r="D649" t="str">
            <v>（給水・冷却水）フランジ接合</v>
          </cell>
          <cell r="E649" t="str">
            <v>機械室・便所配管</v>
          </cell>
          <cell r="F649" t="str">
            <v>はつり補修</v>
          </cell>
          <cell r="G649">
            <v>0.08</v>
          </cell>
          <cell r="H649">
            <v>0.08</v>
          </cell>
          <cell r="I649">
            <v>0.08</v>
          </cell>
          <cell r="J649">
            <v>0.08</v>
          </cell>
          <cell r="K649">
            <v>0.08</v>
          </cell>
          <cell r="L649">
            <v>0.08</v>
          </cell>
          <cell r="M649">
            <v>0.08</v>
          </cell>
          <cell r="N649">
            <v>0.08</v>
          </cell>
          <cell r="O649">
            <v>0.08</v>
          </cell>
          <cell r="P649">
            <v>0.08</v>
          </cell>
          <cell r="Q649">
            <v>0.08</v>
          </cell>
          <cell r="R649">
            <v>0.08</v>
          </cell>
          <cell r="S649">
            <v>0.08</v>
          </cell>
          <cell r="T649">
            <v>0.08</v>
          </cell>
        </row>
        <row r="650">
          <cell r="B650">
            <v>7</v>
          </cell>
          <cell r="C650" t="str">
            <v>SGP-VA</v>
          </cell>
          <cell r="D650" t="str">
            <v>（給水・冷却水）ねじ接合（管端防食継手）</v>
          </cell>
          <cell r="E650" t="str">
            <v>機械室・便所配管</v>
          </cell>
          <cell r="F650" t="str">
            <v>はつり補修</v>
          </cell>
          <cell r="G650">
            <v>0.08</v>
          </cell>
          <cell r="H650">
            <v>0.08</v>
          </cell>
          <cell r="I650">
            <v>0.08</v>
          </cell>
          <cell r="J650">
            <v>0.08</v>
          </cell>
          <cell r="K650">
            <v>0.08</v>
          </cell>
          <cell r="L650">
            <v>0.08</v>
          </cell>
          <cell r="M650">
            <v>0.08</v>
          </cell>
          <cell r="N650">
            <v>0.08</v>
          </cell>
          <cell r="O650">
            <v>0.08</v>
          </cell>
          <cell r="P650">
            <v>0.08</v>
          </cell>
          <cell r="Q650">
            <v>0.08</v>
          </cell>
          <cell r="R650">
            <v>0.08</v>
          </cell>
          <cell r="S650">
            <v>0.08</v>
          </cell>
          <cell r="T650">
            <v>0.08</v>
          </cell>
        </row>
        <row r="651">
          <cell r="B651">
            <v>8</v>
          </cell>
          <cell r="C651" t="str">
            <v>SGP-VB</v>
          </cell>
          <cell r="D651" t="str">
            <v>（給水・冷却水）ねじ接合（管端防食継手）</v>
          </cell>
          <cell r="E651" t="str">
            <v>機械室・便所配管</v>
          </cell>
          <cell r="F651" t="str">
            <v>はつり補修</v>
          </cell>
          <cell r="G651">
            <v>0.08</v>
          </cell>
          <cell r="H651">
            <v>0.08</v>
          </cell>
          <cell r="I651">
            <v>0.08</v>
          </cell>
          <cell r="J651">
            <v>0.08</v>
          </cell>
          <cell r="K651">
            <v>0.08</v>
          </cell>
          <cell r="L651">
            <v>0.08</v>
          </cell>
          <cell r="M651">
            <v>0.08</v>
          </cell>
          <cell r="N651">
            <v>0.08</v>
          </cell>
          <cell r="O651">
            <v>0.08</v>
          </cell>
          <cell r="P651">
            <v>0.08</v>
          </cell>
          <cell r="Q651">
            <v>0.08</v>
          </cell>
          <cell r="R651">
            <v>0.08</v>
          </cell>
          <cell r="S651">
            <v>0.08</v>
          </cell>
          <cell r="T651">
            <v>0.08</v>
          </cell>
        </row>
        <row r="652">
          <cell r="B652">
            <v>10</v>
          </cell>
          <cell r="C652" t="str">
            <v>SGP-FVA</v>
          </cell>
          <cell r="D652" t="str">
            <v>（給水・冷却水）フランジ接合</v>
          </cell>
          <cell r="E652" t="str">
            <v>機械室・便所配管</v>
          </cell>
          <cell r="F652" t="str">
            <v>はつり補修</v>
          </cell>
          <cell r="G652">
            <v>0.08</v>
          </cell>
          <cell r="H652">
            <v>0.08</v>
          </cell>
          <cell r="I652">
            <v>0.08</v>
          </cell>
          <cell r="J652">
            <v>0.08</v>
          </cell>
          <cell r="K652">
            <v>0.08</v>
          </cell>
          <cell r="L652">
            <v>0.08</v>
          </cell>
          <cell r="M652">
            <v>0.08</v>
          </cell>
          <cell r="N652">
            <v>0.08</v>
          </cell>
          <cell r="O652">
            <v>0.08</v>
          </cell>
          <cell r="P652">
            <v>0.08</v>
          </cell>
          <cell r="Q652">
            <v>0.08</v>
          </cell>
          <cell r="R652">
            <v>0.08</v>
          </cell>
          <cell r="S652">
            <v>0.08</v>
          </cell>
          <cell r="T652">
            <v>0.08</v>
          </cell>
        </row>
        <row r="653">
          <cell r="B653">
            <v>11</v>
          </cell>
          <cell r="C653" t="str">
            <v>SGP-FVB</v>
          </cell>
          <cell r="D653" t="str">
            <v>（給水・冷却水）フランジ接合</v>
          </cell>
          <cell r="E653" t="str">
            <v>機械室・便所配管</v>
          </cell>
          <cell r="F653" t="str">
            <v>はつり補修</v>
          </cell>
          <cell r="G653">
            <v>0.08</v>
          </cell>
          <cell r="H653">
            <v>0.08</v>
          </cell>
          <cell r="I653">
            <v>0.08</v>
          </cell>
          <cell r="J653">
            <v>0.08</v>
          </cell>
          <cell r="K653">
            <v>0.08</v>
          </cell>
          <cell r="L653">
            <v>0.08</v>
          </cell>
          <cell r="M653">
            <v>0.08</v>
          </cell>
          <cell r="N653">
            <v>0.08</v>
          </cell>
          <cell r="O653">
            <v>0.08</v>
          </cell>
          <cell r="P653">
            <v>0.08</v>
          </cell>
          <cell r="Q653">
            <v>0.08</v>
          </cell>
          <cell r="R653">
            <v>0.08</v>
          </cell>
          <cell r="S653">
            <v>0.08</v>
          </cell>
          <cell r="T653">
            <v>0.08</v>
          </cell>
        </row>
        <row r="654">
          <cell r="B654">
            <v>13</v>
          </cell>
          <cell r="C654" t="str">
            <v>SGP-HVA</v>
          </cell>
          <cell r="D654" t="str">
            <v>（給湯・冷温水）ねじ接合（管端防食継手）</v>
          </cell>
          <cell r="E654" t="str">
            <v>機械室・便所配管</v>
          </cell>
          <cell r="F654" t="str">
            <v>はつり補修</v>
          </cell>
          <cell r="G654">
            <v>0.08</v>
          </cell>
          <cell r="H654">
            <v>0.08</v>
          </cell>
          <cell r="I654">
            <v>0.08</v>
          </cell>
          <cell r="J654">
            <v>0.08</v>
          </cell>
          <cell r="K654">
            <v>0.08</v>
          </cell>
          <cell r="L654">
            <v>0.08</v>
          </cell>
          <cell r="M654">
            <v>0.08</v>
          </cell>
          <cell r="N654">
            <v>0.08</v>
          </cell>
          <cell r="O654">
            <v>0.08</v>
          </cell>
          <cell r="P654">
            <v>0.08</v>
          </cell>
          <cell r="Q654">
            <v>0.08</v>
          </cell>
          <cell r="R654">
            <v>0.08</v>
          </cell>
          <cell r="S654">
            <v>0.08</v>
          </cell>
          <cell r="T654">
            <v>0.08</v>
          </cell>
        </row>
        <row r="655">
          <cell r="B655">
            <v>14</v>
          </cell>
          <cell r="C655" t="str">
            <v>SGP-VA</v>
          </cell>
          <cell r="D655" t="str">
            <v>（冷却水）ハウジング型継手</v>
          </cell>
          <cell r="E655" t="str">
            <v>機械室・便所配管</v>
          </cell>
          <cell r="F655" t="str">
            <v>はつり補修</v>
          </cell>
          <cell r="G655">
            <v>0.08</v>
          </cell>
          <cell r="H655">
            <v>0.08</v>
          </cell>
          <cell r="I655">
            <v>0.08</v>
          </cell>
          <cell r="J655">
            <v>0.08</v>
          </cell>
          <cell r="K655">
            <v>0.08</v>
          </cell>
          <cell r="L655">
            <v>0.08</v>
          </cell>
          <cell r="M655">
            <v>0.08</v>
          </cell>
          <cell r="N655">
            <v>0.08</v>
          </cell>
          <cell r="O655">
            <v>0.08</v>
          </cell>
          <cell r="P655">
            <v>0.08</v>
          </cell>
          <cell r="Q655">
            <v>0.08</v>
          </cell>
          <cell r="R655">
            <v>0.08</v>
          </cell>
          <cell r="S655">
            <v>0.08</v>
          </cell>
          <cell r="T655">
            <v>0.08</v>
          </cell>
        </row>
        <row r="656">
          <cell r="B656">
            <v>19</v>
          </cell>
          <cell r="C656" t="str">
            <v>STPG</v>
          </cell>
          <cell r="D656" t="str">
            <v>（冷温水）ねじ接合</v>
          </cell>
          <cell r="E656" t="str">
            <v>機械室・便所配管</v>
          </cell>
          <cell r="F656" t="str">
            <v>はつり補修</v>
          </cell>
          <cell r="G656">
            <v>0.08</v>
          </cell>
          <cell r="H656">
            <v>0.08</v>
          </cell>
          <cell r="I656">
            <v>0.08</v>
          </cell>
          <cell r="J656">
            <v>0.08</v>
          </cell>
          <cell r="K656">
            <v>0.08</v>
          </cell>
          <cell r="L656">
            <v>0.08</v>
          </cell>
          <cell r="M656">
            <v>0.08</v>
          </cell>
          <cell r="N656">
            <v>0.08</v>
          </cell>
          <cell r="O656">
            <v>0.08</v>
          </cell>
          <cell r="P656">
            <v>0.08</v>
          </cell>
          <cell r="Q656">
            <v>0.08</v>
          </cell>
          <cell r="R656">
            <v>0.08</v>
          </cell>
          <cell r="S656">
            <v>0.08</v>
          </cell>
          <cell r="T656">
            <v>0.08</v>
          </cell>
        </row>
        <row r="657">
          <cell r="B657">
            <v>20</v>
          </cell>
          <cell r="C657" t="str">
            <v>STPG</v>
          </cell>
          <cell r="D657" t="str">
            <v>（消火）ねじ接合</v>
          </cell>
          <cell r="E657" t="str">
            <v>機械室・便所配管</v>
          </cell>
          <cell r="F657" t="str">
            <v>はつり補修</v>
          </cell>
          <cell r="G657">
            <v>0.08</v>
          </cell>
          <cell r="H657">
            <v>0.08</v>
          </cell>
          <cell r="I657">
            <v>0.08</v>
          </cell>
          <cell r="J657">
            <v>0.08</v>
          </cell>
          <cell r="K657">
            <v>0.08</v>
          </cell>
          <cell r="L657">
            <v>0.08</v>
          </cell>
          <cell r="M657">
            <v>0.08</v>
          </cell>
          <cell r="N657">
            <v>0.08</v>
          </cell>
          <cell r="O657">
            <v>0.08</v>
          </cell>
          <cell r="P657">
            <v>0.08</v>
          </cell>
          <cell r="Q657">
            <v>0.08</v>
          </cell>
          <cell r="R657">
            <v>0.08</v>
          </cell>
          <cell r="S657">
            <v>0.08</v>
          </cell>
          <cell r="T657">
            <v>0.08</v>
          </cell>
        </row>
        <row r="658">
          <cell r="B658">
            <v>21</v>
          </cell>
          <cell r="C658" t="str">
            <v>STPG</v>
          </cell>
          <cell r="D658" t="str">
            <v>（冷却水）ねじ接合</v>
          </cell>
          <cell r="E658" t="str">
            <v>機械室・便所配管</v>
          </cell>
          <cell r="F658" t="str">
            <v>はつり補修</v>
          </cell>
          <cell r="G658">
            <v>0.08</v>
          </cell>
          <cell r="H658">
            <v>0.08</v>
          </cell>
          <cell r="I658">
            <v>0.08</v>
          </cell>
          <cell r="J658">
            <v>0.08</v>
          </cell>
          <cell r="K658">
            <v>0.08</v>
          </cell>
          <cell r="L658">
            <v>0.08</v>
          </cell>
          <cell r="M658">
            <v>0.08</v>
          </cell>
          <cell r="N658">
            <v>0.08</v>
          </cell>
          <cell r="O658">
            <v>0.08</v>
          </cell>
          <cell r="P658">
            <v>0.08</v>
          </cell>
          <cell r="Q658">
            <v>0.08</v>
          </cell>
          <cell r="R658">
            <v>0.08</v>
          </cell>
          <cell r="S658">
            <v>0.08</v>
          </cell>
          <cell r="T658">
            <v>0.08</v>
          </cell>
        </row>
        <row r="659">
          <cell r="B659">
            <v>22</v>
          </cell>
          <cell r="C659" t="str">
            <v>STPG(黒)</v>
          </cell>
          <cell r="D659" t="str">
            <v>（低圧蒸気用）ねじ接合</v>
          </cell>
          <cell r="E659" t="str">
            <v>機械室・便所配管</v>
          </cell>
          <cell r="F659" t="str">
            <v>はつり補修</v>
          </cell>
          <cell r="G659">
            <v>0.08</v>
          </cell>
          <cell r="H659">
            <v>0.08</v>
          </cell>
          <cell r="I659">
            <v>0.08</v>
          </cell>
          <cell r="J659">
            <v>0.08</v>
          </cell>
          <cell r="K659">
            <v>0.08</v>
          </cell>
          <cell r="L659">
            <v>0.08</v>
          </cell>
          <cell r="M659">
            <v>0.08</v>
          </cell>
          <cell r="N659">
            <v>0.08</v>
          </cell>
          <cell r="O659">
            <v>0.08</v>
          </cell>
          <cell r="P659">
            <v>0.08</v>
          </cell>
          <cell r="Q659">
            <v>0.08</v>
          </cell>
          <cell r="R659">
            <v>0.08</v>
          </cell>
          <cell r="S659">
            <v>0.08</v>
          </cell>
          <cell r="T659">
            <v>0.08</v>
          </cell>
        </row>
        <row r="660">
          <cell r="B660">
            <v>23</v>
          </cell>
          <cell r="C660" t="str">
            <v>STPG</v>
          </cell>
          <cell r="D660" t="str">
            <v>（消火・冷却水・冷温水）溶接接合</v>
          </cell>
          <cell r="E660" t="str">
            <v>機械室・便所配管</v>
          </cell>
          <cell r="F660" t="str">
            <v>はつり補修</v>
          </cell>
          <cell r="G660">
            <v>0.08</v>
          </cell>
          <cell r="H660">
            <v>0.08</v>
          </cell>
          <cell r="I660">
            <v>0.08</v>
          </cell>
          <cell r="J660">
            <v>0.08</v>
          </cell>
          <cell r="K660">
            <v>0.08</v>
          </cell>
          <cell r="L660">
            <v>0.08</v>
          </cell>
          <cell r="M660">
            <v>0.08</v>
          </cell>
          <cell r="N660">
            <v>0.08</v>
          </cell>
          <cell r="O660">
            <v>0.08</v>
          </cell>
          <cell r="P660">
            <v>0.08</v>
          </cell>
          <cell r="Q660">
            <v>0.08</v>
          </cell>
          <cell r="R660">
            <v>0.08</v>
          </cell>
          <cell r="S660">
            <v>0.08</v>
          </cell>
          <cell r="T660">
            <v>0.08</v>
          </cell>
        </row>
        <row r="661">
          <cell r="B661">
            <v>24</v>
          </cell>
          <cell r="C661" t="str">
            <v>STPG(黒)</v>
          </cell>
          <cell r="D661" t="str">
            <v>（蒸気給気管、蒸気還気用）溶接接合</v>
          </cell>
          <cell r="E661" t="str">
            <v>機械室・便所配管</v>
          </cell>
          <cell r="F661" t="str">
            <v>はつり補修</v>
          </cell>
          <cell r="G661">
            <v>0.08</v>
          </cell>
          <cell r="H661">
            <v>0.08</v>
          </cell>
          <cell r="I661">
            <v>0.08</v>
          </cell>
          <cell r="J661">
            <v>0.08</v>
          </cell>
          <cell r="K661">
            <v>0.08</v>
          </cell>
          <cell r="L661">
            <v>0.08</v>
          </cell>
          <cell r="M661">
            <v>0.08</v>
          </cell>
          <cell r="N661">
            <v>0.08</v>
          </cell>
          <cell r="O661">
            <v>0.08</v>
          </cell>
          <cell r="P661">
            <v>0.08</v>
          </cell>
          <cell r="Q661">
            <v>0.08</v>
          </cell>
          <cell r="R661">
            <v>0.08</v>
          </cell>
          <cell r="S661">
            <v>0.08</v>
          </cell>
          <cell r="T661">
            <v>0.08</v>
          </cell>
        </row>
        <row r="662">
          <cell r="B662">
            <v>25</v>
          </cell>
          <cell r="C662" t="str">
            <v>SGP(白)</v>
          </cell>
          <cell r="D662" t="str">
            <v>（排水）ねじ接合</v>
          </cell>
          <cell r="E662" t="str">
            <v>機械室・便所配管</v>
          </cell>
          <cell r="F662" t="str">
            <v>はつり補修</v>
          </cell>
          <cell r="G662">
            <v>0.08</v>
          </cell>
          <cell r="H662">
            <v>0.08</v>
          </cell>
          <cell r="I662">
            <v>0.08</v>
          </cell>
          <cell r="J662">
            <v>0.08</v>
          </cell>
          <cell r="K662">
            <v>0.08</v>
          </cell>
          <cell r="L662">
            <v>0.08</v>
          </cell>
          <cell r="M662">
            <v>0.08</v>
          </cell>
          <cell r="N662">
            <v>0.08</v>
          </cell>
          <cell r="O662">
            <v>0.08</v>
          </cell>
          <cell r="P662">
            <v>0.08</v>
          </cell>
          <cell r="Q662">
            <v>0.08</v>
          </cell>
          <cell r="R662">
            <v>0.08</v>
          </cell>
          <cell r="S662">
            <v>0.08</v>
          </cell>
          <cell r="T662">
            <v>0.08</v>
          </cell>
        </row>
        <row r="663">
          <cell r="B663">
            <v>26</v>
          </cell>
          <cell r="C663" t="str">
            <v>SGP(白)</v>
          </cell>
          <cell r="D663" t="str">
            <v>（冷温水）ねじ接合</v>
          </cell>
          <cell r="E663" t="str">
            <v>機械室・便所配管</v>
          </cell>
          <cell r="F663" t="str">
            <v>はつり補修</v>
          </cell>
          <cell r="G663">
            <v>0.08</v>
          </cell>
          <cell r="H663">
            <v>0.08</v>
          </cell>
          <cell r="I663">
            <v>0.08</v>
          </cell>
          <cell r="J663">
            <v>0.08</v>
          </cell>
          <cell r="K663">
            <v>0.08</v>
          </cell>
          <cell r="L663">
            <v>0.08</v>
          </cell>
          <cell r="M663">
            <v>0.08</v>
          </cell>
          <cell r="N663">
            <v>0.08</v>
          </cell>
          <cell r="O663">
            <v>0.08</v>
          </cell>
          <cell r="P663">
            <v>0.08</v>
          </cell>
          <cell r="Q663">
            <v>0.08</v>
          </cell>
          <cell r="R663">
            <v>0.08</v>
          </cell>
          <cell r="S663">
            <v>0.08</v>
          </cell>
          <cell r="T663">
            <v>0.08</v>
          </cell>
        </row>
        <row r="664">
          <cell r="B664">
            <v>27</v>
          </cell>
          <cell r="C664" t="str">
            <v>SGP(白)</v>
          </cell>
          <cell r="D664" t="str">
            <v>（通気・消火・給湯・プロパン）ねじ接合</v>
          </cell>
          <cell r="E664" t="str">
            <v>機械室・便所配管</v>
          </cell>
          <cell r="F664" t="str">
            <v>はつり補修</v>
          </cell>
          <cell r="G664">
            <v>0.08</v>
          </cell>
          <cell r="H664">
            <v>0.08</v>
          </cell>
          <cell r="I664">
            <v>0.08</v>
          </cell>
          <cell r="J664">
            <v>0.08</v>
          </cell>
          <cell r="K664">
            <v>0.08</v>
          </cell>
          <cell r="L664">
            <v>0.08</v>
          </cell>
          <cell r="M664">
            <v>0.08</v>
          </cell>
          <cell r="N664">
            <v>0.08</v>
          </cell>
          <cell r="O664">
            <v>0.08</v>
          </cell>
          <cell r="P664">
            <v>0.08</v>
          </cell>
          <cell r="Q664">
            <v>0.08</v>
          </cell>
          <cell r="R664">
            <v>0.08</v>
          </cell>
          <cell r="S664">
            <v>0.08</v>
          </cell>
          <cell r="T664">
            <v>0.08</v>
          </cell>
        </row>
        <row r="665">
          <cell r="B665">
            <v>28</v>
          </cell>
          <cell r="C665" t="str">
            <v>SGP(白)</v>
          </cell>
          <cell r="D665" t="str">
            <v>（冷却水）ねじ接合</v>
          </cell>
          <cell r="E665" t="str">
            <v>機械室・便所配管</v>
          </cell>
          <cell r="F665" t="str">
            <v>はつり補修</v>
          </cell>
          <cell r="G665">
            <v>0.08</v>
          </cell>
          <cell r="H665">
            <v>0.08</v>
          </cell>
          <cell r="I665">
            <v>0.08</v>
          </cell>
          <cell r="J665">
            <v>0.08</v>
          </cell>
          <cell r="K665">
            <v>0.08</v>
          </cell>
          <cell r="L665">
            <v>0.08</v>
          </cell>
          <cell r="M665">
            <v>0.08</v>
          </cell>
          <cell r="N665">
            <v>0.08</v>
          </cell>
          <cell r="O665">
            <v>0.08</v>
          </cell>
          <cell r="P665">
            <v>0.08</v>
          </cell>
          <cell r="Q665">
            <v>0.08</v>
          </cell>
          <cell r="R665">
            <v>0.08</v>
          </cell>
          <cell r="S665">
            <v>0.08</v>
          </cell>
          <cell r="T665">
            <v>0.08</v>
          </cell>
        </row>
        <row r="666">
          <cell r="B666">
            <v>29</v>
          </cell>
          <cell r="C666" t="str">
            <v>SGP(白)</v>
          </cell>
          <cell r="D666" t="str">
            <v>（通気・消火・給湯・プロパン・冷却水・冷温水）溶接接合</v>
          </cell>
          <cell r="E666" t="str">
            <v>機械室・便所配管</v>
          </cell>
          <cell r="F666" t="str">
            <v>はつり補修</v>
          </cell>
          <cell r="G666">
            <v>0.08</v>
          </cell>
          <cell r="H666">
            <v>0.08</v>
          </cell>
          <cell r="I666">
            <v>0.08</v>
          </cell>
          <cell r="J666">
            <v>0.08</v>
          </cell>
          <cell r="K666">
            <v>0.08</v>
          </cell>
          <cell r="L666">
            <v>0.08</v>
          </cell>
          <cell r="M666">
            <v>0.08</v>
          </cell>
          <cell r="N666">
            <v>0.08</v>
          </cell>
          <cell r="O666">
            <v>0.08</v>
          </cell>
          <cell r="P666">
            <v>0.08</v>
          </cell>
          <cell r="Q666">
            <v>0.08</v>
          </cell>
          <cell r="R666">
            <v>0.08</v>
          </cell>
          <cell r="S666">
            <v>0.08</v>
          </cell>
          <cell r="T666">
            <v>0.08</v>
          </cell>
        </row>
        <row r="667">
          <cell r="B667">
            <v>30</v>
          </cell>
          <cell r="C667" t="str">
            <v>SGP(白)</v>
          </cell>
          <cell r="D667" t="str">
            <v>（冷却水）ハウジング型管継手</v>
          </cell>
          <cell r="E667" t="str">
            <v>機械室・便所配管</v>
          </cell>
          <cell r="F667" t="str">
            <v>はつり補修</v>
          </cell>
          <cell r="G667">
            <v>0.08</v>
          </cell>
          <cell r="H667">
            <v>0.08</v>
          </cell>
          <cell r="I667">
            <v>0.08</v>
          </cell>
          <cell r="J667">
            <v>0.08</v>
          </cell>
          <cell r="K667">
            <v>0.08</v>
          </cell>
          <cell r="L667">
            <v>0.08</v>
          </cell>
          <cell r="M667">
            <v>0.08</v>
          </cell>
          <cell r="N667">
            <v>0.08</v>
          </cell>
          <cell r="O667">
            <v>0.08</v>
          </cell>
          <cell r="P667">
            <v>0.08</v>
          </cell>
          <cell r="Q667">
            <v>0.08</v>
          </cell>
          <cell r="R667">
            <v>0.08</v>
          </cell>
          <cell r="S667">
            <v>0.08</v>
          </cell>
          <cell r="T667">
            <v>0.08</v>
          </cell>
        </row>
        <row r="668">
          <cell r="B668">
            <v>31</v>
          </cell>
          <cell r="C668" t="str">
            <v>SGP(白)</v>
          </cell>
          <cell r="D668" t="str">
            <v>（冷温水・消火）ハウジング型管継手</v>
          </cell>
          <cell r="E668" t="str">
            <v>機械室・便所配管</v>
          </cell>
          <cell r="F668" t="str">
            <v>はつり補修</v>
          </cell>
          <cell r="G668">
            <v>0.08</v>
          </cell>
          <cell r="H668">
            <v>0.08</v>
          </cell>
          <cell r="I668">
            <v>0.08</v>
          </cell>
          <cell r="J668">
            <v>0.08</v>
          </cell>
          <cell r="K668">
            <v>0.08</v>
          </cell>
          <cell r="L668">
            <v>0.08</v>
          </cell>
          <cell r="M668">
            <v>0.08</v>
          </cell>
          <cell r="N668">
            <v>0.08</v>
          </cell>
          <cell r="O668">
            <v>0.08</v>
          </cell>
          <cell r="P668">
            <v>0.08</v>
          </cell>
          <cell r="Q668">
            <v>0.08</v>
          </cell>
          <cell r="R668">
            <v>0.08</v>
          </cell>
          <cell r="S668">
            <v>0.08</v>
          </cell>
          <cell r="T668">
            <v>0.08</v>
          </cell>
        </row>
        <row r="669">
          <cell r="B669">
            <v>32</v>
          </cell>
          <cell r="C669" t="str">
            <v>SGP(黒)</v>
          </cell>
          <cell r="D669" t="str">
            <v>（蒸気・油）ねじ接合</v>
          </cell>
          <cell r="E669" t="str">
            <v>機械室・便所配管</v>
          </cell>
          <cell r="F669" t="str">
            <v>はつり補修</v>
          </cell>
          <cell r="G669">
            <v>0.08</v>
          </cell>
          <cell r="H669">
            <v>0.08</v>
          </cell>
          <cell r="I669">
            <v>0.08</v>
          </cell>
          <cell r="J669">
            <v>0.08</v>
          </cell>
          <cell r="K669">
            <v>0.08</v>
          </cell>
          <cell r="L669">
            <v>0.08</v>
          </cell>
          <cell r="M669">
            <v>0.08</v>
          </cell>
          <cell r="N669">
            <v>0.08</v>
          </cell>
          <cell r="O669">
            <v>0.08</v>
          </cell>
          <cell r="P669">
            <v>0.08</v>
          </cell>
          <cell r="Q669">
            <v>0.08</v>
          </cell>
          <cell r="R669">
            <v>0.08</v>
          </cell>
          <cell r="S669">
            <v>0.08</v>
          </cell>
          <cell r="T669">
            <v>0.08</v>
          </cell>
        </row>
        <row r="670">
          <cell r="B670">
            <v>33</v>
          </cell>
          <cell r="C670" t="str">
            <v>SGP(黒)</v>
          </cell>
          <cell r="D670" t="str">
            <v>（蒸気・油）溶接接合</v>
          </cell>
          <cell r="E670" t="str">
            <v>機械室・便所配管</v>
          </cell>
          <cell r="F670" t="str">
            <v>はつり補修</v>
          </cell>
          <cell r="G670">
            <v>0.08</v>
          </cell>
          <cell r="H670">
            <v>0.08</v>
          </cell>
          <cell r="I670">
            <v>0.08</v>
          </cell>
          <cell r="J670">
            <v>0.08</v>
          </cell>
          <cell r="K670">
            <v>0.08</v>
          </cell>
          <cell r="L670">
            <v>0.08</v>
          </cell>
          <cell r="M670">
            <v>0.08</v>
          </cell>
          <cell r="N670">
            <v>0.08</v>
          </cell>
          <cell r="O670">
            <v>0.08</v>
          </cell>
          <cell r="P670">
            <v>0.08</v>
          </cell>
          <cell r="Q670">
            <v>0.08</v>
          </cell>
          <cell r="R670">
            <v>0.08</v>
          </cell>
          <cell r="S670">
            <v>0.08</v>
          </cell>
          <cell r="T670">
            <v>0.08</v>
          </cell>
        </row>
        <row r="671">
          <cell r="B671">
            <v>34</v>
          </cell>
          <cell r="C671" t="str">
            <v>D-VA(WSP042)</v>
          </cell>
          <cell r="D671" t="str">
            <v>MD継手</v>
          </cell>
          <cell r="E671" t="str">
            <v>機械室・便所配管</v>
          </cell>
          <cell r="F671" t="str">
            <v>はつり補修</v>
          </cell>
          <cell r="G671">
            <v>0.08</v>
          </cell>
          <cell r="H671">
            <v>0.08</v>
          </cell>
          <cell r="I671">
            <v>0.08</v>
          </cell>
          <cell r="J671">
            <v>0.08</v>
          </cell>
          <cell r="K671">
            <v>0.08</v>
          </cell>
          <cell r="L671">
            <v>0.08</v>
          </cell>
          <cell r="M671">
            <v>0.08</v>
          </cell>
          <cell r="N671">
            <v>0.08</v>
          </cell>
          <cell r="O671">
            <v>0.08</v>
          </cell>
          <cell r="P671">
            <v>0.08</v>
          </cell>
          <cell r="Q671">
            <v>0.08</v>
          </cell>
          <cell r="R671">
            <v>0.08</v>
          </cell>
          <cell r="S671">
            <v>0.08</v>
          </cell>
          <cell r="T671">
            <v>0.08</v>
          </cell>
        </row>
        <row r="672">
          <cell r="B672">
            <v>35</v>
          </cell>
          <cell r="C672" t="str">
            <v>SGP-TA(WSP032)</v>
          </cell>
          <cell r="D672" t="str">
            <v>ねじ接合</v>
          </cell>
          <cell r="E672" t="str">
            <v>機械室・便所配管</v>
          </cell>
          <cell r="F672" t="str">
            <v>はつり補修</v>
          </cell>
          <cell r="G672">
            <v>0.08</v>
          </cell>
          <cell r="H672">
            <v>0.08</v>
          </cell>
          <cell r="I672">
            <v>0.08</v>
          </cell>
          <cell r="J672">
            <v>0.08</v>
          </cell>
          <cell r="K672">
            <v>0.08</v>
          </cell>
          <cell r="L672">
            <v>0.08</v>
          </cell>
          <cell r="M672">
            <v>0.08</v>
          </cell>
          <cell r="N672">
            <v>0.08</v>
          </cell>
          <cell r="O672">
            <v>0.08</v>
          </cell>
          <cell r="P672">
            <v>0.08</v>
          </cell>
          <cell r="Q672">
            <v>0.08</v>
          </cell>
          <cell r="R672">
            <v>0.08</v>
          </cell>
          <cell r="S672">
            <v>0.08</v>
          </cell>
          <cell r="T672">
            <v>0.08</v>
          </cell>
        </row>
        <row r="673">
          <cell r="B673">
            <v>36</v>
          </cell>
          <cell r="C673" t="str">
            <v>SGP-TA(WSP032)</v>
          </cell>
          <cell r="D673" t="str">
            <v>MD継手</v>
          </cell>
          <cell r="E673" t="str">
            <v>機械室・便所配管</v>
          </cell>
          <cell r="F673" t="str">
            <v>はつり補修</v>
          </cell>
          <cell r="G673">
            <v>0.08</v>
          </cell>
          <cell r="H673">
            <v>0.08</v>
          </cell>
          <cell r="I673">
            <v>0.08</v>
          </cell>
          <cell r="J673">
            <v>0.08</v>
          </cell>
          <cell r="K673">
            <v>0.08</v>
          </cell>
          <cell r="L673">
            <v>0.08</v>
          </cell>
          <cell r="M673">
            <v>0.08</v>
          </cell>
          <cell r="N673">
            <v>0.08</v>
          </cell>
          <cell r="O673">
            <v>0.08</v>
          </cell>
          <cell r="P673">
            <v>0.08</v>
          </cell>
          <cell r="Q673">
            <v>0.08</v>
          </cell>
          <cell r="R673">
            <v>0.08</v>
          </cell>
          <cell r="S673">
            <v>0.08</v>
          </cell>
          <cell r="T673">
            <v>0.08</v>
          </cell>
        </row>
        <row r="674">
          <cell r="B674">
            <v>38</v>
          </cell>
          <cell r="C674" t="str">
            <v>ARFA管</v>
          </cell>
          <cell r="D674" t="str">
            <v>ねじ接合</v>
          </cell>
          <cell r="E674" t="str">
            <v>機械室・便所配管</v>
          </cell>
          <cell r="F674" t="str">
            <v>はつり補修</v>
          </cell>
          <cell r="G674">
            <v>0.08</v>
          </cell>
          <cell r="H674">
            <v>0.08</v>
          </cell>
          <cell r="I674">
            <v>0.08</v>
          </cell>
          <cell r="J674">
            <v>0.08</v>
          </cell>
          <cell r="K674">
            <v>0.08</v>
          </cell>
          <cell r="L674">
            <v>0.08</v>
          </cell>
          <cell r="M674">
            <v>0.08</v>
          </cell>
          <cell r="N674">
            <v>0.08</v>
          </cell>
          <cell r="O674">
            <v>0.08</v>
          </cell>
          <cell r="P674">
            <v>0.08</v>
          </cell>
          <cell r="Q674">
            <v>0.08</v>
          </cell>
          <cell r="R674">
            <v>0.08</v>
          </cell>
          <cell r="S674">
            <v>0.08</v>
          </cell>
          <cell r="T674">
            <v>0.08</v>
          </cell>
        </row>
        <row r="675">
          <cell r="B675">
            <v>39</v>
          </cell>
          <cell r="C675" t="str">
            <v>ARFA管</v>
          </cell>
          <cell r="D675" t="str">
            <v>MD継手</v>
          </cell>
          <cell r="E675" t="str">
            <v>機械室・便所配管</v>
          </cell>
          <cell r="F675" t="str">
            <v>はつり補修</v>
          </cell>
          <cell r="G675">
            <v>0.08</v>
          </cell>
          <cell r="H675">
            <v>0.08</v>
          </cell>
          <cell r="I675">
            <v>0.08</v>
          </cell>
          <cell r="J675">
            <v>0.08</v>
          </cell>
          <cell r="K675">
            <v>0.08</v>
          </cell>
          <cell r="L675">
            <v>0.08</v>
          </cell>
          <cell r="M675">
            <v>0.08</v>
          </cell>
          <cell r="N675">
            <v>0.08</v>
          </cell>
          <cell r="O675">
            <v>0.08</v>
          </cell>
          <cell r="P675">
            <v>0.08</v>
          </cell>
          <cell r="Q675">
            <v>0.08</v>
          </cell>
          <cell r="R675">
            <v>0.08</v>
          </cell>
          <cell r="S675">
            <v>0.08</v>
          </cell>
          <cell r="T675">
            <v>0.08</v>
          </cell>
        </row>
        <row r="676">
          <cell r="B676">
            <v>40</v>
          </cell>
          <cell r="C676" t="str">
            <v>CUP</v>
          </cell>
          <cell r="D676" t="str">
            <v>（給湯・給水）</v>
          </cell>
          <cell r="E676" t="str">
            <v>機械室・便所配管</v>
          </cell>
          <cell r="F676" t="str">
            <v>はつり補修</v>
          </cell>
          <cell r="G676">
            <v>0.08</v>
          </cell>
          <cell r="H676">
            <v>0.08</v>
          </cell>
          <cell r="I676">
            <v>0.08</v>
          </cell>
          <cell r="J676">
            <v>0.08</v>
          </cell>
          <cell r="K676">
            <v>0.08</v>
          </cell>
          <cell r="L676">
            <v>0.08</v>
          </cell>
          <cell r="M676">
            <v>0.08</v>
          </cell>
          <cell r="N676">
            <v>0.08</v>
          </cell>
          <cell r="O676">
            <v>0.08</v>
          </cell>
          <cell r="P676">
            <v>0.08</v>
          </cell>
          <cell r="Q676">
            <v>0.08</v>
          </cell>
          <cell r="R676">
            <v>0.08</v>
          </cell>
          <cell r="S676">
            <v>0.08</v>
          </cell>
          <cell r="T676">
            <v>0.08</v>
          </cell>
        </row>
      </sheetData>
      <sheetData sheetId="2" refreshError="1">
        <row r="4">
          <cell r="E4" t="str">
            <v>細目</v>
          </cell>
          <cell r="F4" t="str">
            <v>名称</v>
          </cell>
          <cell r="G4">
            <v>13</v>
          </cell>
          <cell r="H4">
            <v>20</v>
          </cell>
          <cell r="I4">
            <v>25</v>
          </cell>
          <cell r="J4">
            <v>30</v>
          </cell>
          <cell r="K4">
            <v>40</v>
          </cell>
          <cell r="L4">
            <v>50</v>
          </cell>
          <cell r="M4">
            <v>60</v>
          </cell>
          <cell r="N4">
            <v>75</v>
          </cell>
          <cell r="O4">
            <v>100</v>
          </cell>
          <cell r="P4">
            <v>125</v>
          </cell>
          <cell r="Q4">
            <v>150</v>
          </cell>
          <cell r="R4">
            <v>200</v>
          </cell>
          <cell r="S4">
            <v>250</v>
          </cell>
          <cell r="T4">
            <v>300</v>
          </cell>
        </row>
        <row r="5">
          <cell r="B5">
            <v>1</v>
          </cell>
          <cell r="C5">
            <v>2</v>
          </cell>
          <cell r="D5">
            <v>3</v>
          </cell>
          <cell r="E5">
            <v>4</v>
          </cell>
          <cell r="F5">
            <v>5</v>
          </cell>
          <cell r="G5">
            <v>6</v>
          </cell>
          <cell r="H5">
            <v>7</v>
          </cell>
          <cell r="I5">
            <v>8</v>
          </cell>
          <cell r="J5">
            <v>9</v>
          </cell>
          <cell r="K5">
            <v>10</v>
          </cell>
          <cell r="L5">
            <v>11</v>
          </cell>
          <cell r="M5">
            <v>12</v>
          </cell>
          <cell r="N5">
            <v>13</v>
          </cell>
          <cell r="O5">
            <v>14</v>
          </cell>
          <cell r="P5">
            <v>15</v>
          </cell>
          <cell r="Q5">
            <v>16</v>
          </cell>
          <cell r="R5">
            <v>17</v>
          </cell>
          <cell r="S5">
            <v>18</v>
          </cell>
          <cell r="T5">
            <v>19</v>
          </cell>
        </row>
        <row r="6">
          <cell r="B6">
            <v>41</v>
          </cell>
          <cell r="C6" t="str">
            <v>SU</v>
          </cell>
          <cell r="D6" t="str">
            <v>（給水・給湯）圧縮・プレス</v>
          </cell>
          <cell r="E6" t="str">
            <v>屋内一般配管</v>
          </cell>
          <cell r="F6" t="str">
            <v>管</v>
          </cell>
          <cell r="G6">
            <v>1.1000000000000001</v>
          </cell>
          <cell r="H6">
            <v>1.1000000000000001</v>
          </cell>
          <cell r="I6">
            <v>1.1000000000000001</v>
          </cell>
          <cell r="J6">
            <v>1.1000000000000001</v>
          </cell>
          <cell r="K6">
            <v>1.1000000000000001</v>
          </cell>
          <cell r="L6">
            <v>1.1000000000000001</v>
          </cell>
          <cell r="M6">
            <v>1.1000000000000001</v>
          </cell>
          <cell r="N6">
            <v>1.1000000000000001</v>
          </cell>
          <cell r="O6">
            <v>1.1000000000000001</v>
          </cell>
          <cell r="P6">
            <v>1.1000000000000001</v>
          </cell>
          <cell r="Q6">
            <v>1.1000000000000001</v>
          </cell>
          <cell r="R6">
            <v>1.1000000000000001</v>
          </cell>
          <cell r="S6">
            <v>1.1000000000000001</v>
          </cell>
          <cell r="T6">
            <v>1.1000000000000001</v>
          </cell>
        </row>
        <row r="7">
          <cell r="B7">
            <v>42</v>
          </cell>
          <cell r="C7" t="str">
            <v>SU</v>
          </cell>
          <cell r="D7" t="str">
            <v>（給水・給湯）拡管式</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1.1000000000000001</v>
          </cell>
          <cell r="P7">
            <v>1.1000000000000001</v>
          </cell>
          <cell r="Q7">
            <v>1.1000000000000001</v>
          </cell>
          <cell r="R7">
            <v>1.1000000000000001</v>
          </cell>
          <cell r="S7">
            <v>1.1000000000000001</v>
          </cell>
          <cell r="T7">
            <v>1.1000000000000001</v>
          </cell>
        </row>
        <row r="8">
          <cell r="B8">
            <v>43</v>
          </cell>
          <cell r="C8" t="str">
            <v>SU</v>
          </cell>
          <cell r="D8" t="str">
            <v>（給水・給湯・蒸気還管・冷温水）溶接接合</v>
          </cell>
          <cell r="E8" t="str">
            <v>屋内一般配管</v>
          </cell>
          <cell r="F8" t="str">
            <v>管</v>
          </cell>
          <cell r="G8">
            <v>1.1000000000000001</v>
          </cell>
          <cell r="H8">
            <v>1.1000000000000001</v>
          </cell>
          <cell r="I8">
            <v>1.1000000000000001</v>
          </cell>
          <cell r="J8">
            <v>1.1000000000000001</v>
          </cell>
          <cell r="K8">
            <v>1.1000000000000001</v>
          </cell>
          <cell r="L8">
            <v>1.1000000000000001</v>
          </cell>
          <cell r="M8">
            <v>1.1000000000000001</v>
          </cell>
          <cell r="N8">
            <v>1.05</v>
          </cell>
          <cell r="O8">
            <v>1.05</v>
          </cell>
          <cell r="P8">
            <v>1.05</v>
          </cell>
          <cell r="Q8">
            <v>1.05</v>
          </cell>
          <cell r="R8">
            <v>1.05</v>
          </cell>
          <cell r="S8">
            <v>1.05</v>
          </cell>
          <cell r="T8">
            <v>1.05</v>
          </cell>
        </row>
        <row r="9">
          <cell r="B9">
            <v>44</v>
          </cell>
          <cell r="C9" t="str">
            <v>SU</v>
          </cell>
          <cell r="D9" t="str">
            <v>（給水・給湯・冷温水）ハウジング型管継手</v>
          </cell>
          <cell r="E9" t="str">
            <v>屋内一般配管</v>
          </cell>
          <cell r="F9" t="str">
            <v>管</v>
          </cell>
          <cell r="G9">
            <v>1.1000000000000001</v>
          </cell>
          <cell r="H9">
            <v>1.1000000000000001</v>
          </cell>
          <cell r="I9">
            <v>1.1000000000000001</v>
          </cell>
          <cell r="J9">
            <v>1.1000000000000001</v>
          </cell>
          <cell r="K9">
            <v>1.1000000000000001</v>
          </cell>
          <cell r="L9">
            <v>1.1000000000000001</v>
          </cell>
          <cell r="M9">
            <v>1.1000000000000001</v>
          </cell>
          <cell r="N9">
            <v>1.1000000000000001</v>
          </cell>
          <cell r="O9">
            <v>1.05</v>
          </cell>
          <cell r="P9">
            <v>1.05</v>
          </cell>
          <cell r="Q9">
            <v>1.05</v>
          </cell>
          <cell r="R9">
            <v>1.05</v>
          </cell>
          <cell r="S9">
            <v>1.05</v>
          </cell>
          <cell r="T9">
            <v>1.05</v>
          </cell>
        </row>
        <row r="12">
          <cell r="B12">
            <v>41</v>
          </cell>
          <cell r="C12" t="str">
            <v>SU</v>
          </cell>
          <cell r="D12" t="str">
            <v>（給水・給湯）圧縮・プレス</v>
          </cell>
          <cell r="E12" t="str">
            <v>機械室・便所配管</v>
          </cell>
          <cell r="F12" t="str">
            <v>管</v>
          </cell>
          <cell r="G12">
            <v>1.1000000000000001</v>
          </cell>
          <cell r="H12">
            <v>1.1000000000000001</v>
          </cell>
          <cell r="I12">
            <v>1.1000000000000001</v>
          </cell>
          <cell r="J12">
            <v>1.1000000000000001</v>
          </cell>
          <cell r="K12">
            <v>1.1000000000000001</v>
          </cell>
          <cell r="L12">
            <v>1.1000000000000001</v>
          </cell>
          <cell r="M12">
            <v>1.1000000000000001</v>
          </cell>
          <cell r="N12">
            <v>1.1000000000000001</v>
          </cell>
          <cell r="O12">
            <v>1.1000000000000001</v>
          </cell>
          <cell r="P12">
            <v>1.1000000000000001</v>
          </cell>
          <cell r="Q12">
            <v>1.1000000000000001</v>
          </cell>
          <cell r="R12">
            <v>1.1000000000000001</v>
          </cell>
          <cell r="S12">
            <v>1.1000000000000001</v>
          </cell>
          <cell r="T12">
            <v>1.1000000000000001</v>
          </cell>
        </row>
        <row r="13">
          <cell r="B13">
            <v>42</v>
          </cell>
          <cell r="C13" t="str">
            <v>SU</v>
          </cell>
          <cell r="D13" t="str">
            <v>（給水・給湯）拡管式</v>
          </cell>
          <cell r="E13" t="str">
            <v>機械室・便所配管</v>
          </cell>
          <cell r="F13" t="str">
            <v>管</v>
          </cell>
          <cell r="G13">
            <v>1.1000000000000001</v>
          </cell>
          <cell r="H13">
            <v>1.1000000000000001</v>
          </cell>
          <cell r="I13">
            <v>1.1000000000000001</v>
          </cell>
          <cell r="J13">
            <v>1.1000000000000001</v>
          </cell>
          <cell r="K13">
            <v>1.1000000000000001</v>
          </cell>
          <cell r="L13">
            <v>1.1000000000000001</v>
          </cell>
          <cell r="M13">
            <v>1.1000000000000001</v>
          </cell>
          <cell r="N13">
            <v>1.1000000000000001</v>
          </cell>
          <cell r="O13">
            <v>1.1000000000000001</v>
          </cell>
          <cell r="P13">
            <v>1.1000000000000001</v>
          </cell>
          <cell r="Q13">
            <v>1.1000000000000001</v>
          </cell>
          <cell r="R13">
            <v>1.1000000000000001</v>
          </cell>
          <cell r="S13">
            <v>1.1000000000000001</v>
          </cell>
          <cell r="T13">
            <v>1.1000000000000001</v>
          </cell>
        </row>
        <row r="14">
          <cell r="B14">
            <v>43</v>
          </cell>
          <cell r="C14" t="str">
            <v>SU</v>
          </cell>
          <cell r="D14" t="str">
            <v>（給水・給湯・蒸気還管・冷温水）溶接接合</v>
          </cell>
          <cell r="E14" t="str">
            <v>機械室・便所配管</v>
          </cell>
          <cell r="F14" t="str">
            <v>管</v>
          </cell>
          <cell r="G14">
            <v>1.1000000000000001</v>
          </cell>
          <cell r="H14">
            <v>1.1000000000000001</v>
          </cell>
          <cell r="I14">
            <v>1.1000000000000001</v>
          </cell>
          <cell r="J14">
            <v>1.1000000000000001</v>
          </cell>
          <cell r="K14">
            <v>1.1000000000000001</v>
          </cell>
          <cell r="L14">
            <v>1.1000000000000001</v>
          </cell>
          <cell r="M14">
            <v>1.1000000000000001</v>
          </cell>
          <cell r="N14">
            <v>1.05</v>
          </cell>
          <cell r="O14">
            <v>1.05</v>
          </cell>
          <cell r="P14">
            <v>1.05</v>
          </cell>
          <cell r="Q14">
            <v>1.05</v>
          </cell>
          <cell r="R14">
            <v>1.05</v>
          </cell>
          <cell r="S14">
            <v>1.05</v>
          </cell>
          <cell r="T14">
            <v>1.05</v>
          </cell>
        </row>
        <row r="15">
          <cell r="B15">
            <v>44</v>
          </cell>
          <cell r="C15" t="str">
            <v>SU</v>
          </cell>
          <cell r="D15" t="str">
            <v>（給水・給湯・冷温水）ハウジング型管継手</v>
          </cell>
          <cell r="E15" t="str">
            <v>機械室・便所配管</v>
          </cell>
          <cell r="F15" t="str">
            <v>管</v>
          </cell>
          <cell r="G15">
            <v>1.1000000000000001</v>
          </cell>
          <cell r="H15">
            <v>1.1000000000000001</v>
          </cell>
          <cell r="I15">
            <v>1.1000000000000001</v>
          </cell>
          <cell r="J15">
            <v>1.1000000000000001</v>
          </cell>
          <cell r="K15">
            <v>1.1000000000000001</v>
          </cell>
          <cell r="L15">
            <v>1.1000000000000001</v>
          </cell>
          <cell r="M15">
            <v>1.1000000000000001</v>
          </cell>
          <cell r="N15">
            <v>1.1000000000000001</v>
          </cell>
          <cell r="O15">
            <v>1.05</v>
          </cell>
          <cell r="P15">
            <v>1.05</v>
          </cell>
          <cell r="Q15">
            <v>1.05</v>
          </cell>
          <cell r="R15">
            <v>1.05</v>
          </cell>
          <cell r="S15">
            <v>1.05</v>
          </cell>
          <cell r="T15">
            <v>1.05</v>
          </cell>
        </row>
        <row r="18">
          <cell r="B18">
            <v>41</v>
          </cell>
          <cell r="C18" t="str">
            <v>SU</v>
          </cell>
          <cell r="D18" t="str">
            <v>（給水・給湯）圧縮・プレス</v>
          </cell>
          <cell r="E18" t="str">
            <v>屋外配管</v>
          </cell>
          <cell r="F18" t="str">
            <v>管</v>
          </cell>
          <cell r="G18">
            <v>1.05</v>
          </cell>
          <cell r="H18">
            <v>1.05</v>
          </cell>
          <cell r="I18">
            <v>1.05</v>
          </cell>
          <cell r="J18">
            <v>1.05</v>
          </cell>
          <cell r="K18">
            <v>1.05</v>
          </cell>
          <cell r="L18">
            <v>1.05</v>
          </cell>
          <cell r="M18">
            <v>1.05</v>
          </cell>
          <cell r="N18">
            <v>1.05</v>
          </cell>
          <cell r="O18">
            <v>1.05</v>
          </cell>
          <cell r="P18">
            <v>1.05</v>
          </cell>
          <cell r="Q18">
            <v>1.05</v>
          </cell>
          <cell r="R18">
            <v>1.05</v>
          </cell>
          <cell r="S18">
            <v>1.05</v>
          </cell>
          <cell r="T18">
            <v>1.05</v>
          </cell>
        </row>
        <row r="19">
          <cell r="B19">
            <v>42</v>
          </cell>
          <cell r="C19" t="str">
            <v>SU</v>
          </cell>
          <cell r="D19" t="str">
            <v>（給水・給湯）拡管式</v>
          </cell>
          <cell r="E19" t="str">
            <v>屋外配管</v>
          </cell>
          <cell r="F19" t="str">
            <v>管</v>
          </cell>
          <cell r="G19">
            <v>1.05</v>
          </cell>
          <cell r="H19">
            <v>1.05</v>
          </cell>
          <cell r="I19">
            <v>1.05</v>
          </cell>
          <cell r="J19">
            <v>1.05</v>
          </cell>
          <cell r="K19">
            <v>1.05</v>
          </cell>
          <cell r="L19">
            <v>1.05</v>
          </cell>
          <cell r="M19">
            <v>1.05</v>
          </cell>
          <cell r="N19">
            <v>1.05</v>
          </cell>
          <cell r="O19">
            <v>1.05</v>
          </cell>
          <cell r="P19">
            <v>1.05</v>
          </cell>
          <cell r="Q19">
            <v>1.05</v>
          </cell>
          <cell r="R19">
            <v>1.05</v>
          </cell>
          <cell r="S19">
            <v>1.05</v>
          </cell>
          <cell r="T19">
            <v>1.05</v>
          </cell>
        </row>
        <row r="20">
          <cell r="B20">
            <v>43</v>
          </cell>
          <cell r="C20" t="str">
            <v>SU</v>
          </cell>
          <cell r="D20" t="str">
            <v>（給水・給湯・蒸気還管・冷温水）溶接接合</v>
          </cell>
          <cell r="E20" t="str">
            <v>屋外配管</v>
          </cell>
          <cell r="F20" t="str">
            <v>管</v>
          </cell>
          <cell r="G20">
            <v>1.05</v>
          </cell>
          <cell r="H20">
            <v>1.05</v>
          </cell>
          <cell r="I20">
            <v>1.05</v>
          </cell>
          <cell r="J20">
            <v>1.05</v>
          </cell>
          <cell r="K20">
            <v>1.05</v>
          </cell>
          <cell r="L20">
            <v>1.05</v>
          </cell>
          <cell r="M20">
            <v>1.05</v>
          </cell>
          <cell r="N20">
            <v>1.05</v>
          </cell>
          <cell r="O20">
            <v>1.05</v>
          </cell>
          <cell r="P20">
            <v>1.05</v>
          </cell>
          <cell r="Q20">
            <v>1.05</v>
          </cell>
          <cell r="R20">
            <v>1.05</v>
          </cell>
          <cell r="S20">
            <v>1.05</v>
          </cell>
          <cell r="T20">
            <v>1.05</v>
          </cell>
        </row>
        <row r="21">
          <cell r="B21">
            <v>44</v>
          </cell>
          <cell r="C21" t="str">
            <v>SU</v>
          </cell>
          <cell r="D21" t="str">
            <v>（給水・給湯・冷温水）ハウジング型管継手</v>
          </cell>
          <cell r="E21" t="str">
            <v>屋外配管</v>
          </cell>
          <cell r="F21" t="str">
            <v>管</v>
          </cell>
          <cell r="G21">
            <v>1.1000000000000001</v>
          </cell>
          <cell r="H21">
            <v>1.1000000000000001</v>
          </cell>
          <cell r="I21">
            <v>1.1000000000000001</v>
          </cell>
          <cell r="J21">
            <v>1.1000000000000001</v>
          </cell>
          <cell r="K21">
            <v>1.1000000000000001</v>
          </cell>
          <cell r="L21">
            <v>1.1000000000000001</v>
          </cell>
          <cell r="M21">
            <v>1.1000000000000001</v>
          </cell>
          <cell r="N21">
            <v>1.1000000000000001</v>
          </cell>
          <cell r="O21">
            <v>1.05</v>
          </cell>
          <cell r="P21">
            <v>1.05</v>
          </cell>
          <cell r="Q21">
            <v>1.05</v>
          </cell>
          <cell r="R21">
            <v>1.05</v>
          </cell>
          <cell r="S21">
            <v>1.05</v>
          </cell>
          <cell r="T21">
            <v>1.05</v>
          </cell>
        </row>
        <row r="24">
          <cell r="B24">
            <v>41</v>
          </cell>
          <cell r="C24" t="str">
            <v>SU</v>
          </cell>
          <cell r="D24" t="str">
            <v>（給水・給湯）圧縮・プレス</v>
          </cell>
          <cell r="E24" t="str">
            <v>地中配管</v>
          </cell>
          <cell r="F24" t="str">
            <v>管</v>
          </cell>
          <cell r="G24">
            <v>1.05</v>
          </cell>
          <cell r="H24">
            <v>1.05</v>
          </cell>
          <cell r="I24">
            <v>1.05</v>
          </cell>
          <cell r="J24">
            <v>1.05</v>
          </cell>
          <cell r="K24">
            <v>1.05</v>
          </cell>
          <cell r="L24">
            <v>1.05</v>
          </cell>
          <cell r="M24">
            <v>1.05</v>
          </cell>
          <cell r="N24">
            <v>1.05</v>
          </cell>
          <cell r="O24">
            <v>1.05</v>
          </cell>
          <cell r="P24">
            <v>1.05</v>
          </cell>
          <cell r="Q24">
            <v>1.05</v>
          </cell>
          <cell r="R24">
            <v>1.05</v>
          </cell>
          <cell r="S24">
            <v>1.05</v>
          </cell>
          <cell r="T24">
            <v>1.05</v>
          </cell>
        </row>
        <row r="25">
          <cell r="B25">
            <v>42</v>
          </cell>
          <cell r="C25" t="str">
            <v>SU</v>
          </cell>
          <cell r="D25" t="str">
            <v>（給水・給湯）拡管式</v>
          </cell>
          <cell r="E25" t="str">
            <v>地中配管</v>
          </cell>
          <cell r="F25" t="str">
            <v>管</v>
          </cell>
          <cell r="G25">
            <v>1.05</v>
          </cell>
          <cell r="H25">
            <v>1.05</v>
          </cell>
          <cell r="I25">
            <v>1.05</v>
          </cell>
          <cell r="J25">
            <v>1.05</v>
          </cell>
          <cell r="K25">
            <v>1.05</v>
          </cell>
          <cell r="L25">
            <v>1.05</v>
          </cell>
          <cell r="M25">
            <v>1.05</v>
          </cell>
          <cell r="N25">
            <v>1.05</v>
          </cell>
          <cell r="O25">
            <v>1.05</v>
          </cell>
          <cell r="P25">
            <v>1.05</v>
          </cell>
          <cell r="Q25">
            <v>1.05</v>
          </cell>
          <cell r="R25">
            <v>1.05</v>
          </cell>
          <cell r="S25">
            <v>1.05</v>
          </cell>
          <cell r="T25">
            <v>1.05</v>
          </cell>
        </row>
        <row r="26">
          <cell r="B26">
            <v>43</v>
          </cell>
          <cell r="C26" t="str">
            <v>SU</v>
          </cell>
          <cell r="D26" t="str">
            <v>（給水・給湯・蒸気還管・冷温水）溶接接合</v>
          </cell>
          <cell r="E26" t="str">
            <v>地中配管</v>
          </cell>
          <cell r="F26" t="str">
            <v>管</v>
          </cell>
          <cell r="G26">
            <v>1.05</v>
          </cell>
          <cell r="H26">
            <v>1.05</v>
          </cell>
          <cell r="I26">
            <v>1.05</v>
          </cell>
          <cell r="J26">
            <v>1.05</v>
          </cell>
          <cell r="K26">
            <v>1.05</v>
          </cell>
          <cell r="L26">
            <v>1.05</v>
          </cell>
          <cell r="M26">
            <v>1.05</v>
          </cell>
          <cell r="N26">
            <v>1.05</v>
          </cell>
          <cell r="O26">
            <v>1.05</v>
          </cell>
          <cell r="P26">
            <v>1.05</v>
          </cell>
          <cell r="Q26">
            <v>1.05</v>
          </cell>
          <cell r="R26">
            <v>1.05</v>
          </cell>
          <cell r="S26">
            <v>1.05</v>
          </cell>
          <cell r="T26">
            <v>1.05</v>
          </cell>
        </row>
        <row r="29">
          <cell r="B29">
            <v>41</v>
          </cell>
          <cell r="C29" t="str">
            <v>SU</v>
          </cell>
          <cell r="D29" t="str">
            <v>（給水・給湯）圧縮・プレス</v>
          </cell>
          <cell r="E29" t="str">
            <v>屋内一般配管</v>
          </cell>
          <cell r="F29" t="str">
            <v>継手</v>
          </cell>
          <cell r="G29">
            <v>1.45</v>
          </cell>
          <cell r="H29">
            <v>1.45</v>
          </cell>
          <cell r="I29">
            <v>1.45</v>
          </cell>
          <cell r="J29">
            <v>1.45</v>
          </cell>
          <cell r="K29">
            <v>1.45</v>
          </cell>
          <cell r="L29">
            <v>1.45</v>
          </cell>
          <cell r="M29">
            <v>1.45</v>
          </cell>
          <cell r="N29">
            <v>1.45</v>
          </cell>
          <cell r="O29">
            <v>1.45</v>
          </cell>
          <cell r="P29">
            <v>1.45</v>
          </cell>
          <cell r="Q29">
            <v>1.45</v>
          </cell>
          <cell r="R29">
            <v>1.45</v>
          </cell>
          <cell r="S29">
            <v>1.45</v>
          </cell>
          <cell r="T29">
            <v>1.45</v>
          </cell>
        </row>
        <row r="30">
          <cell r="B30">
            <v>42</v>
          </cell>
          <cell r="C30" t="str">
            <v>SU</v>
          </cell>
          <cell r="D30" t="str">
            <v>（給水・給湯）拡管式</v>
          </cell>
          <cell r="E30" t="str">
            <v>屋内一般配管</v>
          </cell>
          <cell r="F30" t="str">
            <v>継手</v>
          </cell>
          <cell r="G30">
            <v>1.6</v>
          </cell>
          <cell r="H30">
            <v>1.6</v>
          </cell>
          <cell r="I30">
            <v>1.6</v>
          </cell>
          <cell r="J30">
            <v>1.6</v>
          </cell>
          <cell r="K30">
            <v>1.6</v>
          </cell>
          <cell r="L30">
            <v>1.6</v>
          </cell>
          <cell r="M30">
            <v>1.6</v>
          </cell>
          <cell r="N30">
            <v>1.6</v>
          </cell>
          <cell r="O30">
            <v>1.6</v>
          </cell>
          <cell r="P30">
            <v>1.6</v>
          </cell>
          <cell r="Q30">
            <v>1.6</v>
          </cell>
          <cell r="R30">
            <v>1.6</v>
          </cell>
          <cell r="S30">
            <v>1.6</v>
          </cell>
          <cell r="T30">
            <v>1.6</v>
          </cell>
        </row>
        <row r="31">
          <cell r="B31">
            <v>43</v>
          </cell>
          <cell r="C31" t="str">
            <v>SU</v>
          </cell>
          <cell r="D31" t="str">
            <v>（給水・給湯・蒸気還管・冷温水）溶接接合</v>
          </cell>
          <cell r="E31" t="str">
            <v>屋内一般配管</v>
          </cell>
          <cell r="F31" t="str">
            <v>継手</v>
          </cell>
          <cell r="G31">
            <v>0.75</v>
          </cell>
          <cell r="H31">
            <v>0.75</v>
          </cell>
          <cell r="I31">
            <v>0.75</v>
          </cell>
          <cell r="J31">
            <v>0.75</v>
          </cell>
          <cell r="K31">
            <v>0.75</v>
          </cell>
          <cell r="L31">
            <v>0.75</v>
          </cell>
          <cell r="M31">
            <v>0.75</v>
          </cell>
          <cell r="N31">
            <v>0.75</v>
          </cell>
          <cell r="O31">
            <v>0.75</v>
          </cell>
          <cell r="P31">
            <v>0.75</v>
          </cell>
          <cell r="Q31">
            <v>0.75</v>
          </cell>
          <cell r="R31">
            <v>0.75</v>
          </cell>
          <cell r="S31">
            <v>0.75</v>
          </cell>
          <cell r="T31">
            <v>0.75</v>
          </cell>
        </row>
        <row r="32">
          <cell r="B32">
            <v>44</v>
          </cell>
          <cell r="C32" t="str">
            <v>SU</v>
          </cell>
          <cell r="D32" t="str">
            <v>（給水・給湯・冷温水）ハウジング型管継手</v>
          </cell>
          <cell r="E32" t="str">
            <v>屋内一般配管</v>
          </cell>
          <cell r="F32" t="str">
            <v>継手</v>
          </cell>
          <cell r="G32">
            <v>1.47</v>
          </cell>
          <cell r="H32">
            <v>1.47</v>
          </cell>
          <cell r="I32">
            <v>1.47</v>
          </cell>
          <cell r="J32">
            <v>1.47</v>
          </cell>
          <cell r="K32">
            <v>1.47</v>
          </cell>
          <cell r="L32">
            <v>1.47</v>
          </cell>
          <cell r="M32">
            <v>1.47</v>
          </cell>
          <cell r="N32">
            <v>1.47</v>
          </cell>
          <cell r="O32">
            <v>1.1000000000000001</v>
          </cell>
          <cell r="P32">
            <v>1.1000000000000001</v>
          </cell>
          <cell r="Q32">
            <v>1.1000000000000001</v>
          </cell>
          <cell r="R32">
            <v>0.74</v>
          </cell>
          <cell r="S32">
            <v>0.74</v>
          </cell>
          <cell r="T32">
            <v>0.74</v>
          </cell>
        </row>
        <row r="35">
          <cell r="B35">
            <v>41</v>
          </cell>
          <cell r="C35" t="str">
            <v>SU</v>
          </cell>
          <cell r="D35" t="str">
            <v>（給水・給湯）圧縮・プレス</v>
          </cell>
          <cell r="E35" t="str">
            <v>機械室・便所配管</v>
          </cell>
          <cell r="F35" t="str">
            <v>継手</v>
          </cell>
          <cell r="G35">
            <v>2.2999999999999998</v>
          </cell>
          <cell r="H35">
            <v>2.2999999999999998</v>
          </cell>
          <cell r="I35">
            <v>2.2999999999999998</v>
          </cell>
          <cell r="J35">
            <v>2.2999999999999998</v>
          </cell>
          <cell r="K35">
            <v>2.2999999999999998</v>
          </cell>
          <cell r="L35">
            <v>2.2999999999999998</v>
          </cell>
          <cell r="M35">
            <v>2.2999999999999998</v>
          </cell>
          <cell r="N35">
            <v>2.2999999999999998</v>
          </cell>
          <cell r="O35">
            <v>2.2999999999999998</v>
          </cell>
          <cell r="P35">
            <v>2.2999999999999998</v>
          </cell>
          <cell r="Q35">
            <v>2.2999999999999998</v>
          </cell>
          <cell r="R35">
            <v>2.2999999999999998</v>
          </cell>
          <cell r="S35">
            <v>2.2999999999999998</v>
          </cell>
          <cell r="T35">
            <v>2.2999999999999998</v>
          </cell>
        </row>
        <row r="36">
          <cell r="B36">
            <v>42</v>
          </cell>
          <cell r="C36" t="str">
            <v>SU</v>
          </cell>
          <cell r="D36" t="str">
            <v>（給水・給湯）拡管式</v>
          </cell>
          <cell r="E36" t="str">
            <v>機械室・便所配管</v>
          </cell>
          <cell r="F36" t="str">
            <v>継手</v>
          </cell>
          <cell r="G36">
            <v>2.65</v>
          </cell>
          <cell r="H36">
            <v>2.65</v>
          </cell>
          <cell r="I36">
            <v>2.65</v>
          </cell>
          <cell r="J36">
            <v>2.65</v>
          </cell>
          <cell r="K36">
            <v>2.65</v>
          </cell>
          <cell r="L36">
            <v>2.65</v>
          </cell>
          <cell r="M36">
            <v>2.65</v>
          </cell>
          <cell r="N36">
            <v>2.65</v>
          </cell>
          <cell r="O36">
            <v>2.65</v>
          </cell>
          <cell r="P36">
            <v>2.65</v>
          </cell>
          <cell r="Q36">
            <v>2.65</v>
          </cell>
          <cell r="R36">
            <v>2.65</v>
          </cell>
          <cell r="S36">
            <v>2.65</v>
          </cell>
          <cell r="T36">
            <v>2.65</v>
          </cell>
        </row>
        <row r="37">
          <cell r="B37">
            <v>43</v>
          </cell>
          <cell r="C37" t="str">
            <v>SU</v>
          </cell>
          <cell r="D37" t="str">
            <v>（給水・給湯・蒸気還管・冷温水）溶接接合</v>
          </cell>
          <cell r="E37" t="str">
            <v>機械室・便所配管</v>
          </cell>
          <cell r="F37" t="str">
            <v>継手</v>
          </cell>
          <cell r="G37">
            <v>1.1000000000000001</v>
          </cell>
          <cell r="H37">
            <v>1.1000000000000001</v>
          </cell>
          <cell r="I37">
            <v>1.1000000000000001</v>
          </cell>
          <cell r="J37">
            <v>1.1000000000000001</v>
          </cell>
          <cell r="K37">
            <v>1.1000000000000001</v>
          </cell>
          <cell r="L37">
            <v>1.1000000000000001</v>
          </cell>
          <cell r="M37">
            <v>1.1000000000000001</v>
          </cell>
          <cell r="N37">
            <v>1.1000000000000001</v>
          </cell>
          <cell r="O37">
            <v>1.1000000000000001</v>
          </cell>
          <cell r="P37">
            <v>1.1000000000000001</v>
          </cell>
          <cell r="Q37">
            <v>1.1000000000000001</v>
          </cell>
          <cell r="R37">
            <v>1.1000000000000001</v>
          </cell>
          <cell r="S37">
            <v>1.1000000000000001</v>
          </cell>
          <cell r="T37">
            <v>1.1000000000000001</v>
          </cell>
        </row>
        <row r="38">
          <cell r="B38">
            <v>44</v>
          </cell>
          <cell r="C38" t="str">
            <v>SU</v>
          </cell>
          <cell r="D38" t="str">
            <v>（給水・給湯・冷温水）ハウジング型管継手</v>
          </cell>
          <cell r="E38" t="str">
            <v>機械室・便所配管</v>
          </cell>
          <cell r="F38" t="str">
            <v>継手</v>
          </cell>
          <cell r="G38">
            <v>2.3199999999999998</v>
          </cell>
          <cell r="H38">
            <v>2.3199999999999998</v>
          </cell>
          <cell r="I38">
            <v>2.3199999999999998</v>
          </cell>
          <cell r="J38">
            <v>2.3199999999999998</v>
          </cell>
          <cell r="K38">
            <v>2.3199999999999998</v>
          </cell>
          <cell r="L38">
            <v>2.3199999999999998</v>
          </cell>
          <cell r="M38">
            <v>2.3199999999999998</v>
          </cell>
          <cell r="N38">
            <v>2.3199999999999998</v>
          </cell>
          <cell r="O38">
            <v>1.69</v>
          </cell>
          <cell r="P38">
            <v>1.69</v>
          </cell>
          <cell r="Q38">
            <v>1.69</v>
          </cell>
          <cell r="R38">
            <v>1.1299999999999999</v>
          </cell>
          <cell r="S38">
            <v>1.1299999999999999</v>
          </cell>
          <cell r="T38">
            <v>1.1299999999999999</v>
          </cell>
        </row>
        <row r="41">
          <cell r="B41">
            <v>41</v>
          </cell>
          <cell r="C41" t="str">
            <v>SU</v>
          </cell>
          <cell r="D41" t="str">
            <v>（給水・給湯）圧縮・プレス</v>
          </cell>
          <cell r="E41" t="str">
            <v>屋外配管</v>
          </cell>
          <cell r="F41" t="str">
            <v>継手</v>
          </cell>
          <cell r="G41">
            <v>1.25</v>
          </cell>
          <cell r="H41">
            <v>1.25</v>
          </cell>
          <cell r="I41">
            <v>1.25</v>
          </cell>
          <cell r="J41">
            <v>1.25</v>
          </cell>
          <cell r="K41">
            <v>1.25</v>
          </cell>
          <cell r="L41">
            <v>1.25</v>
          </cell>
          <cell r="M41">
            <v>1.25</v>
          </cell>
          <cell r="N41">
            <v>1.25</v>
          </cell>
          <cell r="O41">
            <v>1.25</v>
          </cell>
          <cell r="P41">
            <v>1.25</v>
          </cell>
          <cell r="Q41">
            <v>1.25</v>
          </cell>
          <cell r="R41">
            <v>1.25</v>
          </cell>
          <cell r="S41">
            <v>1.25</v>
          </cell>
          <cell r="T41">
            <v>1.25</v>
          </cell>
        </row>
        <row r="42">
          <cell r="B42">
            <v>42</v>
          </cell>
          <cell r="C42" t="str">
            <v>SU</v>
          </cell>
          <cell r="D42" t="str">
            <v>（給水・給湯）拡管式</v>
          </cell>
          <cell r="E42" t="str">
            <v>屋外配管</v>
          </cell>
          <cell r="F42" t="str">
            <v>継手</v>
          </cell>
          <cell r="G42">
            <v>1.35</v>
          </cell>
          <cell r="H42">
            <v>1.35</v>
          </cell>
          <cell r="I42">
            <v>1.35</v>
          </cell>
          <cell r="J42">
            <v>1.35</v>
          </cell>
          <cell r="K42">
            <v>1.35</v>
          </cell>
          <cell r="L42">
            <v>1.35</v>
          </cell>
          <cell r="M42">
            <v>1.35</v>
          </cell>
          <cell r="N42">
            <v>1.35</v>
          </cell>
          <cell r="O42">
            <v>1.35</v>
          </cell>
          <cell r="P42">
            <v>1.35</v>
          </cell>
          <cell r="Q42">
            <v>1.35</v>
          </cell>
          <cell r="R42">
            <v>1.35</v>
          </cell>
          <cell r="S42">
            <v>1.35</v>
          </cell>
          <cell r="T42">
            <v>1.35</v>
          </cell>
        </row>
        <row r="43">
          <cell r="B43">
            <v>43</v>
          </cell>
          <cell r="C43" t="str">
            <v>SU</v>
          </cell>
          <cell r="D43" t="str">
            <v>（給水・給湯・蒸気還管・冷温水）溶接接合</v>
          </cell>
          <cell r="E43" t="str">
            <v>屋外配管</v>
          </cell>
          <cell r="F43" t="str">
            <v>継手</v>
          </cell>
          <cell r="G43">
            <v>0.65</v>
          </cell>
          <cell r="H43">
            <v>0.65</v>
          </cell>
          <cell r="I43">
            <v>0.65</v>
          </cell>
          <cell r="J43">
            <v>0.65</v>
          </cell>
          <cell r="K43">
            <v>0.65</v>
          </cell>
          <cell r="L43">
            <v>0.65</v>
          </cell>
          <cell r="M43">
            <v>0.65</v>
          </cell>
          <cell r="N43">
            <v>0.65</v>
          </cell>
          <cell r="O43">
            <v>0.65</v>
          </cell>
          <cell r="P43">
            <v>0.65</v>
          </cell>
          <cell r="Q43">
            <v>0.65</v>
          </cell>
          <cell r="R43">
            <v>0.65</v>
          </cell>
          <cell r="S43">
            <v>0.65</v>
          </cell>
          <cell r="T43">
            <v>0.65</v>
          </cell>
        </row>
        <row r="44">
          <cell r="B44">
            <v>44</v>
          </cell>
          <cell r="C44" t="str">
            <v>SU</v>
          </cell>
          <cell r="D44" t="str">
            <v>（給水・給湯・冷温水）ハウジング型管継手</v>
          </cell>
          <cell r="E44" t="str">
            <v>屋外配管</v>
          </cell>
          <cell r="F44" t="str">
            <v>継手</v>
          </cell>
          <cell r="G44">
            <v>1.24</v>
          </cell>
          <cell r="H44">
            <v>1.24</v>
          </cell>
          <cell r="I44">
            <v>1.24</v>
          </cell>
          <cell r="J44">
            <v>1.24</v>
          </cell>
          <cell r="K44">
            <v>1.24</v>
          </cell>
          <cell r="L44">
            <v>1.24</v>
          </cell>
          <cell r="M44">
            <v>1.24</v>
          </cell>
          <cell r="N44">
            <v>1.24</v>
          </cell>
          <cell r="O44">
            <v>0.94</v>
          </cell>
          <cell r="P44">
            <v>0.94</v>
          </cell>
          <cell r="Q44">
            <v>0.94</v>
          </cell>
          <cell r="R44">
            <v>0.63</v>
          </cell>
          <cell r="S44">
            <v>0.63</v>
          </cell>
          <cell r="T44">
            <v>0.63</v>
          </cell>
        </row>
        <row r="47">
          <cell r="B47">
            <v>41</v>
          </cell>
          <cell r="C47" t="str">
            <v>SU</v>
          </cell>
          <cell r="D47" t="str">
            <v>（給水・給湯）圧縮・プレス</v>
          </cell>
          <cell r="E47" t="str">
            <v>地中配管</v>
          </cell>
          <cell r="F47" t="str">
            <v>継手</v>
          </cell>
          <cell r="G47">
            <v>0.9</v>
          </cell>
          <cell r="H47">
            <v>0.9</v>
          </cell>
          <cell r="I47">
            <v>0.9</v>
          </cell>
          <cell r="J47">
            <v>0.9</v>
          </cell>
          <cell r="K47">
            <v>0.9</v>
          </cell>
          <cell r="L47">
            <v>0.9</v>
          </cell>
          <cell r="M47">
            <v>0.9</v>
          </cell>
          <cell r="N47">
            <v>0.9</v>
          </cell>
          <cell r="O47">
            <v>0.9</v>
          </cell>
          <cell r="P47">
            <v>0.9</v>
          </cell>
          <cell r="Q47">
            <v>0.9</v>
          </cell>
          <cell r="R47">
            <v>0.9</v>
          </cell>
          <cell r="S47">
            <v>0.9</v>
          </cell>
          <cell r="T47">
            <v>0.9</v>
          </cell>
        </row>
        <row r="48">
          <cell r="B48">
            <v>42</v>
          </cell>
          <cell r="C48" t="str">
            <v>SU</v>
          </cell>
          <cell r="D48" t="str">
            <v>（給水・給湯）拡管式</v>
          </cell>
          <cell r="E48" t="str">
            <v>地中配管</v>
          </cell>
          <cell r="F48" t="str">
            <v>継手</v>
          </cell>
          <cell r="G48">
            <v>1</v>
          </cell>
          <cell r="H48">
            <v>1</v>
          </cell>
          <cell r="I48">
            <v>1</v>
          </cell>
          <cell r="J48">
            <v>1</v>
          </cell>
          <cell r="K48">
            <v>1</v>
          </cell>
          <cell r="L48">
            <v>1</v>
          </cell>
          <cell r="M48">
            <v>1</v>
          </cell>
          <cell r="N48">
            <v>1</v>
          </cell>
          <cell r="O48">
            <v>1</v>
          </cell>
          <cell r="P48">
            <v>1</v>
          </cell>
          <cell r="Q48">
            <v>1</v>
          </cell>
          <cell r="R48">
            <v>1</v>
          </cell>
          <cell r="S48">
            <v>1</v>
          </cell>
          <cell r="T48">
            <v>1</v>
          </cell>
        </row>
        <row r="49">
          <cell r="B49">
            <v>43</v>
          </cell>
          <cell r="C49" t="str">
            <v>SU</v>
          </cell>
          <cell r="D49" t="str">
            <v>（給水・給湯・蒸気還管・冷温水）溶接接合</v>
          </cell>
          <cell r="E49" t="str">
            <v>地中配管</v>
          </cell>
          <cell r="F49" t="str">
            <v>継手</v>
          </cell>
          <cell r="G49">
            <v>0.6</v>
          </cell>
          <cell r="H49">
            <v>0.6</v>
          </cell>
          <cell r="I49">
            <v>0.6</v>
          </cell>
          <cell r="J49">
            <v>0.6</v>
          </cell>
          <cell r="K49">
            <v>0.6</v>
          </cell>
          <cell r="L49">
            <v>0.6</v>
          </cell>
          <cell r="M49">
            <v>0.6</v>
          </cell>
          <cell r="N49">
            <v>0.6</v>
          </cell>
          <cell r="O49">
            <v>0.6</v>
          </cell>
          <cell r="P49">
            <v>0.6</v>
          </cell>
          <cell r="Q49">
            <v>0.6</v>
          </cell>
          <cell r="R49">
            <v>0.6</v>
          </cell>
          <cell r="S49">
            <v>0.6</v>
          </cell>
          <cell r="T49">
            <v>0.6</v>
          </cell>
        </row>
        <row r="52">
          <cell r="B52">
            <v>41</v>
          </cell>
          <cell r="C52" t="str">
            <v>SU</v>
          </cell>
          <cell r="D52" t="str">
            <v>（給水・給湯）圧縮・プレス</v>
          </cell>
          <cell r="E52" t="str">
            <v>屋内一般配管</v>
          </cell>
          <cell r="F52" t="str">
            <v>接合材等</v>
          </cell>
        </row>
        <row r="53">
          <cell r="B53">
            <v>42</v>
          </cell>
          <cell r="C53" t="str">
            <v>SU</v>
          </cell>
          <cell r="D53" t="str">
            <v>（給水・給湯）拡管式</v>
          </cell>
          <cell r="E53" t="str">
            <v>屋内一般配管</v>
          </cell>
          <cell r="F53" t="str">
            <v>接合材等</v>
          </cell>
        </row>
        <row r="54">
          <cell r="B54">
            <v>43</v>
          </cell>
          <cell r="C54" t="str">
            <v>SU</v>
          </cell>
          <cell r="D54" t="str">
            <v>（給水・給湯・蒸気還管・冷温水）溶接接合</v>
          </cell>
          <cell r="E54" t="str">
            <v>屋内一般配管</v>
          </cell>
          <cell r="F54" t="str">
            <v>接合材等</v>
          </cell>
          <cell r="G54">
            <v>0.2</v>
          </cell>
          <cell r="H54">
            <v>0.2</v>
          </cell>
          <cell r="I54">
            <v>0.2</v>
          </cell>
          <cell r="J54">
            <v>0.2</v>
          </cell>
          <cell r="K54">
            <v>0.2</v>
          </cell>
          <cell r="L54">
            <v>0.2</v>
          </cell>
          <cell r="M54">
            <v>0.2</v>
          </cell>
          <cell r="N54">
            <v>0.2</v>
          </cell>
          <cell r="O54">
            <v>0.2</v>
          </cell>
          <cell r="P54">
            <v>0.2</v>
          </cell>
          <cell r="Q54">
            <v>0.2</v>
          </cell>
          <cell r="R54">
            <v>0.2</v>
          </cell>
          <cell r="S54">
            <v>0.2</v>
          </cell>
          <cell r="T54">
            <v>0.2</v>
          </cell>
        </row>
        <row r="55">
          <cell r="B55">
            <v>44</v>
          </cell>
          <cell r="C55" t="str">
            <v>SU</v>
          </cell>
          <cell r="D55" t="str">
            <v>（給水・給湯・冷温水）ハウジング型管継手</v>
          </cell>
          <cell r="E55" t="str">
            <v>屋内一般配管</v>
          </cell>
          <cell r="F55" t="str">
            <v>接合材等</v>
          </cell>
        </row>
        <row r="58">
          <cell r="B58">
            <v>41</v>
          </cell>
          <cell r="C58" t="str">
            <v>SU</v>
          </cell>
          <cell r="D58" t="str">
            <v>（給水・給湯）圧縮・プレス</v>
          </cell>
          <cell r="E58" t="str">
            <v>機械室・便所配管</v>
          </cell>
          <cell r="F58" t="str">
            <v>接合材等</v>
          </cell>
        </row>
        <row r="59">
          <cell r="B59">
            <v>42</v>
          </cell>
          <cell r="C59" t="str">
            <v>SU</v>
          </cell>
          <cell r="D59" t="str">
            <v>（給水・給湯）拡管式</v>
          </cell>
          <cell r="E59" t="str">
            <v>機械室・便所配管</v>
          </cell>
          <cell r="F59" t="str">
            <v>接合材等</v>
          </cell>
        </row>
        <row r="60">
          <cell r="B60">
            <v>43</v>
          </cell>
          <cell r="C60" t="str">
            <v>SU</v>
          </cell>
          <cell r="D60" t="str">
            <v>（給水・給湯・蒸気還管・冷温水）溶接接合</v>
          </cell>
          <cell r="E60" t="str">
            <v>機械室・便所配管</v>
          </cell>
          <cell r="F60" t="str">
            <v>接合材等</v>
          </cell>
          <cell r="G60">
            <v>0.3</v>
          </cell>
          <cell r="H60">
            <v>0.3</v>
          </cell>
          <cell r="I60">
            <v>0.3</v>
          </cell>
          <cell r="J60">
            <v>0.3</v>
          </cell>
          <cell r="K60">
            <v>0.3</v>
          </cell>
          <cell r="L60">
            <v>0.3</v>
          </cell>
          <cell r="M60">
            <v>0.3</v>
          </cell>
          <cell r="N60">
            <v>0.3</v>
          </cell>
          <cell r="O60">
            <v>0.3</v>
          </cell>
          <cell r="P60">
            <v>0.3</v>
          </cell>
          <cell r="Q60">
            <v>0.3</v>
          </cell>
          <cell r="R60">
            <v>0.3</v>
          </cell>
          <cell r="S60">
            <v>0.3</v>
          </cell>
          <cell r="T60">
            <v>0.3</v>
          </cell>
        </row>
        <row r="61">
          <cell r="B61">
            <v>44</v>
          </cell>
          <cell r="C61" t="str">
            <v>SU</v>
          </cell>
          <cell r="D61" t="str">
            <v>（給水・給湯・冷温水）ハウジング型管継手</v>
          </cell>
          <cell r="E61" t="str">
            <v>機械室・便所配管</v>
          </cell>
          <cell r="F61" t="str">
            <v>接合材等</v>
          </cell>
        </row>
        <row r="64">
          <cell r="B64">
            <v>41</v>
          </cell>
          <cell r="C64" t="str">
            <v>SU</v>
          </cell>
          <cell r="D64" t="str">
            <v>（給水・給湯）圧縮・プレス</v>
          </cell>
          <cell r="E64" t="str">
            <v>屋外配管</v>
          </cell>
          <cell r="F64" t="str">
            <v>接合材等</v>
          </cell>
        </row>
        <row r="65">
          <cell r="B65">
            <v>42</v>
          </cell>
          <cell r="C65" t="str">
            <v>SU</v>
          </cell>
          <cell r="D65" t="str">
            <v>（給水・給湯）拡管式</v>
          </cell>
          <cell r="E65" t="str">
            <v>屋外配管</v>
          </cell>
          <cell r="F65" t="str">
            <v>接合材等</v>
          </cell>
        </row>
        <row r="66">
          <cell r="B66">
            <v>43</v>
          </cell>
          <cell r="C66" t="str">
            <v>SU</v>
          </cell>
          <cell r="D66" t="str">
            <v>（給水・給湯・蒸気還管・冷温水）溶接接合</v>
          </cell>
          <cell r="E66" t="str">
            <v>屋外配管</v>
          </cell>
          <cell r="F66" t="str">
            <v>接合材等</v>
          </cell>
          <cell r="G66">
            <v>0.18</v>
          </cell>
          <cell r="H66">
            <v>0.18</v>
          </cell>
          <cell r="I66">
            <v>0.18</v>
          </cell>
          <cell r="J66">
            <v>0.18</v>
          </cell>
          <cell r="K66">
            <v>0.18</v>
          </cell>
          <cell r="L66">
            <v>0.18</v>
          </cell>
          <cell r="M66">
            <v>0.18</v>
          </cell>
          <cell r="N66">
            <v>0.18</v>
          </cell>
          <cell r="O66">
            <v>0.18</v>
          </cell>
          <cell r="P66">
            <v>0.18</v>
          </cell>
          <cell r="Q66">
            <v>0.18</v>
          </cell>
          <cell r="R66">
            <v>0.18</v>
          </cell>
          <cell r="S66">
            <v>0.18</v>
          </cell>
          <cell r="T66">
            <v>0.18</v>
          </cell>
        </row>
        <row r="67">
          <cell r="B67">
            <v>44</v>
          </cell>
          <cell r="C67" t="str">
            <v>SU</v>
          </cell>
          <cell r="D67" t="str">
            <v>（給水・給湯・冷温水）ハウジング型管継手</v>
          </cell>
          <cell r="E67" t="str">
            <v>屋外配管</v>
          </cell>
          <cell r="F67" t="str">
            <v>接合材等</v>
          </cell>
        </row>
        <row r="70">
          <cell r="B70">
            <v>41</v>
          </cell>
          <cell r="C70" t="str">
            <v>SU</v>
          </cell>
          <cell r="D70" t="str">
            <v>（給水・給湯）圧縮・プレス</v>
          </cell>
          <cell r="E70" t="str">
            <v>地中配管</v>
          </cell>
          <cell r="F70" t="str">
            <v>接合材等</v>
          </cell>
        </row>
        <row r="71">
          <cell r="B71">
            <v>42</v>
          </cell>
          <cell r="C71" t="str">
            <v>SU</v>
          </cell>
          <cell r="D71" t="str">
            <v>（給水・給湯）拡管式</v>
          </cell>
          <cell r="E71" t="str">
            <v>地中配管</v>
          </cell>
          <cell r="F71" t="str">
            <v>接合材等</v>
          </cell>
        </row>
        <row r="72">
          <cell r="B72">
            <v>43</v>
          </cell>
          <cell r="C72" t="str">
            <v>SU</v>
          </cell>
          <cell r="D72" t="str">
            <v>（給水・給湯・蒸気還管・冷温水）溶接接合</v>
          </cell>
          <cell r="E72" t="str">
            <v>地中配管</v>
          </cell>
          <cell r="F72" t="str">
            <v>接合材等</v>
          </cell>
          <cell r="G72">
            <v>0.15</v>
          </cell>
          <cell r="H72">
            <v>0.15</v>
          </cell>
          <cell r="I72">
            <v>0.15</v>
          </cell>
          <cell r="J72">
            <v>0.15</v>
          </cell>
          <cell r="K72">
            <v>0.15</v>
          </cell>
          <cell r="L72">
            <v>0.15</v>
          </cell>
          <cell r="M72">
            <v>0.15</v>
          </cell>
          <cell r="N72">
            <v>0.15</v>
          </cell>
          <cell r="O72">
            <v>0.15</v>
          </cell>
          <cell r="P72">
            <v>0.15</v>
          </cell>
          <cell r="Q72">
            <v>0.15</v>
          </cell>
          <cell r="R72">
            <v>0.15</v>
          </cell>
          <cell r="S72">
            <v>0.15</v>
          </cell>
          <cell r="T72">
            <v>0.15</v>
          </cell>
        </row>
        <row r="75">
          <cell r="B75">
            <v>41</v>
          </cell>
          <cell r="C75" t="str">
            <v>SU</v>
          </cell>
          <cell r="D75" t="str">
            <v>（給水・給湯）圧縮・プレス</v>
          </cell>
          <cell r="E75" t="str">
            <v>屋内一般配管</v>
          </cell>
          <cell r="F75" t="str">
            <v>支持金物</v>
          </cell>
          <cell r="G75">
            <v>0.1</v>
          </cell>
          <cell r="H75">
            <v>0.1</v>
          </cell>
          <cell r="I75">
            <v>0.1</v>
          </cell>
          <cell r="J75">
            <v>0.1</v>
          </cell>
          <cell r="K75">
            <v>0.1</v>
          </cell>
          <cell r="L75">
            <v>0.1</v>
          </cell>
          <cell r="M75">
            <v>0.1</v>
          </cell>
          <cell r="N75">
            <v>0.1</v>
          </cell>
          <cell r="O75">
            <v>0.1</v>
          </cell>
          <cell r="P75">
            <v>0.1</v>
          </cell>
          <cell r="Q75">
            <v>0.1</v>
          </cell>
          <cell r="R75">
            <v>0.1</v>
          </cell>
          <cell r="S75">
            <v>0.1</v>
          </cell>
          <cell r="T75">
            <v>0.1</v>
          </cell>
        </row>
        <row r="76">
          <cell r="B76">
            <v>42</v>
          </cell>
          <cell r="C76" t="str">
            <v>SU</v>
          </cell>
          <cell r="D76" t="str">
            <v>（給水・給湯）拡管式</v>
          </cell>
          <cell r="E76" t="str">
            <v>屋内一般配管</v>
          </cell>
          <cell r="F76" t="str">
            <v>支持金物</v>
          </cell>
          <cell r="G76">
            <v>0.1</v>
          </cell>
          <cell r="H76">
            <v>0.1</v>
          </cell>
          <cell r="I76">
            <v>0.1</v>
          </cell>
          <cell r="J76">
            <v>0.1</v>
          </cell>
          <cell r="K76">
            <v>0.1</v>
          </cell>
          <cell r="L76">
            <v>0.1</v>
          </cell>
          <cell r="M76">
            <v>0.1</v>
          </cell>
          <cell r="N76">
            <v>0.1</v>
          </cell>
          <cell r="O76">
            <v>0.1</v>
          </cell>
          <cell r="P76">
            <v>0.1</v>
          </cell>
          <cell r="Q76">
            <v>0.1</v>
          </cell>
          <cell r="R76">
            <v>0.1</v>
          </cell>
          <cell r="S76">
            <v>0.1</v>
          </cell>
          <cell r="T76">
            <v>0.1</v>
          </cell>
        </row>
        <row r="77">
          <cell r="B77">
            <v>43</v>
          </cell>
          <cell r="C77" t="str">
            <v>SU</v>
          </cell>
          <cell r="D77" t="str">
            <v>（給水・給湯・蒸気還管・冷温水）溶接接合</v>
          </cell>
          <cell r="E77" t="str">
            <v>屋内一般配管</v>
          </cell>
          <cell r="F77" t="str">
            <v>支持金物</v>
          </cell>
          <cell r="G77">
            <v>0.1</v>
          </cell>
          <cell r="H77">
            <v>0.1</v>
          </cell>
          <cell r="I77">
            <v>0.1</v>
          </cell>
          <cell r="J77">
            <v>0.1</v>
          </cell>
          <cell r="K77">
            <v>0.1</v>
          </cell>
          <cell r="L77">
            <v>0.1</v>
          </cell>
          <cell r="M77">
            <v>0.1</v>
          </cell>
          <cell r="N77">
            <v>0.1</v>
          </cell>
          <cell r="O77">
            <v>0.1</v>
          </cell>
          <cell r="P77">
            <v>0.1</v>
          </cell>
          <cell r="Q77">
            <v>0.1</v>
          </cell>
          <cell r="R77">
            <v>0.1</v>
          </cell>
          <cell r="S77">
            <v>0.1</v>
          </cell>
          <cell r="T77">
            <v>0.1</v>
          </cell>
        </row>
        <row r="78">
          <cell r="B78">
            <v>44</v>
          </cell>
          <cell r="C78" t="str">
            <v>SU</v>
          </cell>
          <cell r="D78" t="str">
            <v>（給水・給湯・冷温水）ハウジング型管継手</v>
          </cell>
          <cell r="E78" t="str">
            <v>屋内一般配管</v>
          </cell>
          <cell r="F78" t="str">
            <v>支持金物</v>
          </cell>
          <cell r="G78">
            <v>0.1</v>
          </cell>
          <cell r="H78">
            <v>0.1</v>
          </cell>
          <cell r="I78">
            <v>0.1</v>
          </cell>
          <cell r="J78">
            <v>0.1</v>
          </cell>
          <cell r="K78">
            <v>0.1</v>
          </cell>
          <cell r="L78">
            <v>0.1</v>
          </cell>
          <cell r="M78">
            <v>0.1</v>
          </cell>
          <cell r="N78">
            <v>0.1</v>
          </cell>
          <cell r="O78">
            <v>0.1</v>
          </cell>
          <cell r="P78">
            <v>0.1</v>
          </cell>
          <cell r="Q78">
            <v>0.1</v>
          </cell>
          <cell r="R78">
            <v>0.1</v>
          </cell>
          <cell r="S78">
            <v>0.1</v>
          </cell>
          <cell r="T78">
            <v>0.1</v>
          </cell>
        </row>
        <row r="81">
          <cell r="B81">
            <v>41</v>
          </cell>
          <cell r="C81" t="str">
            <v>SU</v>
          </cell>
          <cell r="D81" t="str">
            <v>（給水・給湯）圧縮・プレス</v>
          </cell>
          <cell r="E81" t="str">
            <v>機械室・便所配管</v>
          </cell>
          <cell r="F81" t="str">
            <v>支持金物</v>
          </cell>
          <cell r="G81">
            <v>0.1</v>
          </cell>
          <cell r="H81">
            <v>0.1</v>
          </cell>
          <cell r="I81">
            <v>0.1</v>
          </cell>
          <cell r="J81">
            <v>0.1</v>
          </cell>
          <cell r="K81">
            <v>0.1</v>
          </cell>
          <cell r="L81">
            <v>0.1</v>
          </cell>
          <cell r="M81">
            <v>0.1</v>
          </cell>
          <cell r="N81">
            <v>0.1</v>
          </cell>
          <cell r="O81">
            <v>0.1</v>
          </cell>
          <cell r="P81">
            <v>0.1</v>
          </cell>
          <cell r="Q81">
            <v>0.1</v>
          </cell>
          <cell r="R81">
            <v>0.1</v>
          </cell>
          <cell r="S81">
            <v>0.1</v>
          </cell>
          <cell r="T81">
            <v>0.1</v>
          </cell>
        </row>
        <row r="82">
          <cell r="B82">
            <v>42</v>
          </cell>
          <cell r="C82" t="str">
            <v>SU</v>
          </cell>
          <cell r="D82" t="str">
            <v>（給水・給湯）拡管式</v>
          </cell>
          <cell r="E82" t="str">
            <v>機械室・便所配管</v>
          </cell>
          <cell r="F82" t="str">
            <v>支持金物</v>
          </cell>
          <cell r="G82">
            <v>0.1</v>
          </cell>
          <cell r="H82">
            <v>0.1</v>
          </cell>
          <cell r="I82">
            <v>0.1</v>
          </cell>
          <cell r="J82">
            <v>0.1</v>
          </cell>
          <cell r="K82">
            <v>0.1</v>
          </cell>
          <cell r="L82">
            <v>0.1</v>
          </cell>
          <cell r="M82">
            <v>0.1</v>
          </cell>
          <cell r="N82">
            <v>0.1</v>
          </cell>
          <cell r="O82">
            <v>0.1</v>
          </cell>
          <cell r="P82">
            <v>0.1</v>
          </cell>
          <cell r="Q82">
            <v>0.1</v>
          </cell>
          <cell r="R82">
            <v>0.1</v>
          </cell>
          <cell r="S82">
            <v>0.1</v>
          </cell>
          <cell r="T82">
            <v>0.1</v>
          </cell>
        </row>
        <row r="83">
          <cell r="B83">
            <v>43</v>
          </cell>
          <cell r="C83" t="str">
            <v>SU</v>
          </cell>
          <cell r="D83" t="str">
            <v>（給水・給湯・蒸気還管・冷温水）溶接接合</v>
          </cell>
          <cell r="E83" t="str">
            <v>機械室・便所配管</v>
          </cell>
          <cell r="F83" t="str">
            <v>支持金物</v>
          </cell>
          <cell r="G83">
            <v>0.1</v>
          </cell>
          <cell r="H83">
            <v>0.1</v>
          </cell>
          <cell r="I83">
            <v>0.1</v>
          </cell>
          <cell r="J83">
            <v>0.1</v>
          </cell>
          <cell r="K83">
            <v>0.1</v>
          </cell>
          <cell r="L83">
            <v>0.1</v>
          </cell>
          <cell r="M83">
            <v>0.1</v>
          </cell>
          <cell r="N83">
            <v>0.1</v>
          </cell>
          <cell r="O83">
            <v>0.1</v>
          </cell>
          <cell r="P83">
            <v>0.1</v>
          </cell>
          <cell r="Q83">
            <v>0.1</v>
          </cell>
          <cell r="R83">
            <v>0.1</v>
          </cell>
          <cell r="S83">
            <v>0.1</v>
          </cell>
          <cell r="T83">
            <v>0.1</v>
          </cell>
        </row>
        <row r="84">
          <cell r="B84">
            <v>44</v>
          </cell>
          <cell r="C84" t="str">
            <v>SU</v>
          </cell>
          <cell r="D84" t="str">
            <v>（給水・給湯・冷温水）ハウジング型管継手</v>
          </cell>
          <cell r="E84" t="str">
            <v>機械室・便所配管</v>
          </cell>
          <cell r="F84" t="str">
            <v>支持金物</v>
          </cell>
          <cell r="G84">
            <v>0.1</v>
          </cell>
          <cell r="H84">
            <v>0.1</v>
          </cell>
          <cell r="I84">
            <v>0.1</v>
          </cell>
          <cell r="J84">
            <v>0.1</v>
          </cell>
          <cell r="K84">
            <v>0.1</v>
          </cell>
          <cell r="L84">
            <v>0.1</v>
          </cell>
          <cell r="M84">
            <v>0.1</v>
          </cell>
          <cell r="N84">
            <v>0.1</v>
          </cell>
          <cell r="O84">
            <v>0.1</v>
          </cell>
          <cell r="P84">
            <v>0.1</v>
          </cell>
          <cell r="Q84">
            <v>0.1</v>
          </cell>
          <cell r="R84">
            <v>0.1</v>
          </cell>
          <cell r="S84">
            <v>0.1</v>
          </cell>
          <cell r="T84">
            <v>0.1</v>
          </cell>
        </row>
        <row r="87">
          <cell r="B87">
            <v>41</v>
          </cell>
          <cell r="C87" t="str">
            <v>SU</v>
          </cell>
          <cell r="D87" t="str">
            <v>（給水・給湯）圧縮・プレス</v>
          </cell>
          <cell r="E87" t="str">
            <v>屋外配管</v>
          </cell>
          <cell r="F87" t="str">
            <v>支持金物</v>
          </cell>
          <cell r="G87">
            <v>0.1</v>
          </cell>
          <cell r="H87">
            <v>0.1</v>
          </cell>
          <cell r="I87">
            <v>0.1</v>
          </cell>
          <cell r="J87">
            <v>0.1</v>
          </cell>
          <cell r="K87">
            <v>0.1</v>
          </cell>
          <cell r="L87">
            <v>0.1</v>
          </cell>
          <cell r="M87">
            <v>0.1</v>
          </cell>
          <cell r="N87">
            <v>0.1</v>
          </cell>
          <cell r="O87">
            <v>0.1</v>
          </cell>
          <cell r="P87">
            <v>0.1</v>
          </cell>
          <cell r="Q87">
            <v>0.1</v>
          </cell>
          <cell r="R87">
            <v>0.1</v>
          </cell>
          <cell r="S87">
            <v>0.1</v>
          </cell>
          <cell r="T87">
            <v>0.1</v>
          </cell>
        </row>
        <row r="88">
          <cell r="B88">
            <v>42</v>
          </cell>
          <cell r="C88" t="str">
            <v>SU</v>
          </cell>
          <cell r="D88" t="str">
            <v>（給水・給湯）拡管式</v>
          </cell>
          <cell r="E88" t="str">
            <v>屋外配管</v>
          </cell>
          <cell r="F88" t="str">
            <v>支持金物</v>
          </cell>
          <cell r="G88">
            <v>0.1</v>
          </cell>
          <cell r="H88">
            <v>0.1</v>
          </cell>
          <cell r="I88">
            <v>0.1</v>
          </cell>
          <cell r="J88">
            <v>0.1</v>
          </cell>
          <cell r="K88">
            <v>0.1</v>
          </cell>
          <cell r="L88">
            <v>0.1</v>
          </cell>
          <cell r="M88">
            <v>0.1</v>
          </cell>
          <cell r="N88">
            <v>0.1</v>
          </cell>
          <cell r="O88">
            <v>0.1</v>
          </cell>
          <cell r="P88">
            <v>0.1</v>
          </cell>
          <cell r="Q88">
            <v>0.1</v>
          </cell>
          <cell r="R88">
            <v>0.1</v>
          </cell>
          <cell r="S88">
            <v>0.1</v>
          </cell>
          <cell r="T88">
            <v>0.1</v>
          </cell>
        </row>
        <row r="89">
          <cell r="B89">
            <v>43</v>
          </cell>
          <cell r="C89" t="str">
            <v>SU</v>
          </cell>
          <cell r="D89" t="str">
            <v>（給水・給湯・蒸気還管・冷温水）溶接接合</v>
          </cell>
          <cell r="E89" t="str">
            <v>屋外配管</v>
          </cell>
          <cell r="F89" t="str">
            <v>支持金物</v>
          </cell>
          <cell r="G89">
            <v>0.1</v>
          </cell>
          <cell r="H89">
            <v>0.1</v>
          </cell>
          <cell r="I89">
            <v>0.1</v>
          </cell>
          <cell r="J89">
            <v>0.1</v>
          </cell>
          <cell r="K89">
            <v>0.1</v>
          </cell>
          <cell r="L89">
            <v>0.1</v>
          </cell>
          <cell r="M89">
            <v>0.1</v>
          </cell>
          <cell r="N89">
            <v>0.1</v>
          </cell>
          <cell r="O89">
            <v>0.1</v>
          </cell>
          <cell r="P89">
            <v>0.1</v>
          </cell>
          <cell r="Q89">
            <v>0.1</v>
          </cell>
          <cell r="R89">
            <v>0.1</v>
          </cell>
          <cell r="S89">
            <v>0.1</v>
          </cell>
          <cell r="T89">
            <v>0.1</v>
          </cell>
        </row>
        <row r="90">
          <cell r="B90">
            <v>44</v>
          </cell>
          <cell r="C90" t="str">
            <v>SU</v>
          </cell>
          <cell r="D90" t="str">
            <v>（給水・給湯・冷温水）ハウジング型管継手</v>
          </cell>
          <cell r="E90" t="str">
            <v>屋外配管</v>
          </cell>
          <cell r="F90" t="str">
            <v>支持金物</v>
          </cell>
          <cell r="G90">
            <v>0.1</v>
          </cell>
          <cell r="H90">
            <v>0.1</v>
          </cell>
          <cell r="I90">
            <v>0.1</v>
          </cell>
          <cell r="J90">
            <v>0.1</v>
          </cell>
          <cell r="K90">
            <v>0.1</v>
          </cell>
          <cell r="L90">
            <v>0.1</v>
          </cell>
          <cell r="M90">
            <v>0.1</v>
          </cell>
          <cell r="N90">
            <v>0.1</v>
          </cell>
          <cell r="O90">
            <v>0.1</v>
          </cell>
          <cell r="P90">
            <v>0.1</v>
          </cell>
          <cell r="Q90">
            <v>0.1</v>
          </cell>
          <cell r="R90">
            <v>0.1</v>
          </cell>
          <cell r="S90">
            <v>0.1</v>
          </cell>
          <cell r="T90">
            <v>0.1</v>
          </cell>
        </row>
        <row r="93">
          <cell r="B93">
            <v>41</v>
          </cell>
          <cell r="C93" t="str">
            <v>SU</v>
          </cell>
          <cell r="D93" t="str">
            <v>（給水・給湯）圧縮・プレス</v>
          </cell>
          <cell r="E93" t="str">
            <v>屋内一般配管</v>
          </cell>
          <cell r="F93" t="str">
            <v>配管工</v>
          </cell>
          <cell r="G93">
            <v>5.1999999999999998E-2</v>
          </cell>
          <cell r="H93">
            <v>7.0999999999999994E-2</v>
          </cell>
          <cell r="I93">
            <v>0.09</v>
          </cell>
          <cell r="J93">
            <v>0.106</v>
          </cell>
          <cell r="K93">
            <v>0.13200000000000001</v>
          </cell>
          <cell r="L93">
            <v>0.14899999999999999</v>
          </cell>
          <cell r="M93">
            <v>0.185</v>
          </cell>
        </row>
        <row r="94">
          <cell r="B94">
            <v>42</v>
          </cell>
          <cell r="C94" t="str">
            <v>SU</v>
          </cell>
          <cell r="D94" t="str">
            <v>（給水・給湯）拡管式</v>
          </cell>
          <cell r="E94" t="str">
            <v>屋内一般配管</v>
          </cell>
          <cell r="F94" t="str">
            <v>配管工</v>
          </cell>
          <cell r="G94">
            <v>5.1999999999999998E-2</v>
          </cell>
          <cell r="H94">
            <v>7.0999999999999994E-2</v>
          </cell>
          <cell r="I94">
            <v>0.09</v>
          </cell>
          <cell r="J94">
            <v>0.106</v>
          </cell>
          <cell r="K94">
            <v>0.13200000000000001</v>
          </cell>
          <cell r="L94">
            <v>0.14899999999999999</v>
          </cell>
          <cell r="M94">
            <v>0.185</v>
          </cell>
        </row>
        <row r="95">
          <cell r="B95">
            <v>43</v>
          </cell>
          <cell r="C95" t="str">
            <v>SU</v>
          </cell>
          <cell r="D95" t="str">
            <v>（給水・給湯・蒸気還管・冷温水）溶接接合</v>
          </cell>
          <cell r="E95" t="str">
            <v>屋内一般配管</v>
          </cell>
          <cell r="F95" t="str">
            <v>配管工</v>
          </cell>
          <cell r="G95">
            <v>0.115</v>
          </cell>
          <cell r="H95">
            <v>0.13600000000000001</v>
          </cell>
          <cell r="I95">
            <v>0.157</v>
          </cell>
          <cell r="J95">
            <v>0.17599999999999999</v>
          </cell>
          <cell r="K95">
            <v>0.20699999999999999</v>
          </cell>
          <cell r="L95">
            <v>0.23</v>
          </cell>
          <cell r="M95">
            <v>0.27500000000000002</v>
          </cell>
          <cell r="N95">
            <v>0.33900000000000002</v>
          </cell>
          <cell r="O95">
            <v>0.50900000000000001</v>
          </cell>
          <cell r="P95">
            <v>0.63600000000000001</v>
          </cell>
          <cell r="Q95">
            <v>0.77200000000000002</v>
          </cell>
          <cell r="R95">
            <v>1.077</v>
          </cell>
          <cell r="S95">
            <v>1.423</v>
          </cell>
          <cell r="T95">
            <v>1.8089999999999999</v>
          </cell>
        </row>
        <row r="96">
          <cell r="B96">
            <v>44</v>
          </cell>
          <cell r="C96" t="str">
            <v>SU</v>
          </cell>
          <cell r="D96" t="str">
            <v>（給水・給湯・冷温水）ハウジング型管継手</v>
          </cell>
          <cell r="E96" t="str">
            <v>屋内一般配管</v>
          </cell>
          <cell r="F96" t="str">
            <v>配管工</v>
          </cell>
          <cell r="G96">
            <v>0.106</v>
          </cell>
          <cell r="H96">
            <v>0.13300000000000001</v>
          </cell>
          <cell r="I96">
            <v>0.17299999999999999</v>
          </cell>
          <cell r="J96">
            <v>0.25600000000000001</v>
          </cell>
          <cell r="K96">
            <v>0.30199999999999999</v>
          </cell>
          <cell r="L96">
            <v>0.106</v>
          </cell>
          <cell r="M96">
            <v>0.13300000000000001</v>
          </cell>
          <cell r="N96">
            <v>0.17299999999999999</v>
          </cell>
          <cell r="O96">
            <v>0.25600000000000001</v>
          </cell>
          <cell r="P96">
            <v>0.30199999999999999</v>
          </cell>
          <cell r="Q96">
            <v>0.36799999999999999</v>
          </cell>
          <cell r="R96">
            <v>0.48499999999999999</v>
          </cell>
          <cell r="S96">
            <v>0.65300000000000002</v>
          </cell>
          <cell r="T96">
            <v>0.78700000000000003</v>
          </cell>
        </row>
        <row r="99">
          <cell r="B99">
            <v>41</v>
          </cell>
          <cell r="C99" t="str">
            <v>SU</v>
          </cell>
          <cell r="D99" t="str">
            <v>（給水・給湯）圧縮・プレス</v>
          </cell>
          <cell r="E99" t="str">
            <v>機械室・便所配管</v>
          </cell>
          <cell r="F99" t="str">
            <v>配管工</v>
          </cell>
          <cell r="G99">
            <v>6.2E-2</v>
          </cell>
          <cell r="H99">
            <v>8.5000000000000006E-2</v>
          </cell>
          <cell r="I99">
            <v>0.108</v>
          </cell>
          <cell r="J99">
            <v>0.127</v>
          </cell>
          <cell r="K99">
            <v>0.158</v>
          </cell>
          <cell r="L99">
            <v>0.17899999999999999</v>
          </cell>
          <cell r="M99">
            <v>0.222</v>
          </cell>
        </row>
        <row r="100">
          <cell r="B100">
            <v>42</v>
          </cell>
          <cell r="C100" t="str">
            <v>SU</v>
          </cell>
          <cell r="D100" t="str">
            <v>（給水・給湯）拡管式</v>
          </cell>
          <cell r="E100" t="str">
            <v>機械室・便所配管</v>
          </cell>
          <cell r="F100" t="str">
            <v>配管工</v>
          </cell>
          <cell r="G100">
            <v>6.2E-2</v>
          </cell>
          <cell r="H100">
            <v>8.5000000000000006E-2</v>
          </cell>
          <cell r="I100">
            <v>0.108</v>
          </cell>
          <cell r="J100">
            <v>0.127</v>
          </cell>
          <cell r="K100">
            <v>0.158</v>
          </cell>
          <cell r="L100">
            <v>0.17899999999999999</v>
          </cell>
          <cell r="M100">
            <v>0.222</v>
          </cell>
        </row>
        <row r="101">
          <cell r="B101">
            <v>43</v>
          </cell>
          <cell r="C101" t="str">
            <v>SU</v>
          </cell>
          <cell r="D101" t="str">
            <v>（給水・給湯・蒸気還管・冷温水）溶接接合</v>
          </cell>
          <cell r="E101" t="str">
            <v>機械室・便所配管</v>
          </cell>
          <cell r="F101" t="str">
            <v>配管工</v>
          </cell>
          <cell r="G101">
            <v>0.13800000000000001</v>
          </cell>
          <cell r="H101">
            <v>0.16300000000000001</v>
          </cell>
          <cell r="I101">
            <v>0.188</v>
          </cell>
          <cell r="J101">
            <v>0.21099999999999999</v>
          </cell>
          <cell r="K101">
            <v>0.248</v>
          </cell>
          <cell r="L101">
            <v>0.27600000000000002</v>
          </cell>
          <cell r="M101">
            <v>0.33</v>
          </cell>
          <cell r="N101">
            <v>0.40699999999999997</v>
          </cell>
          <cell r="O101">
            <v>0.61099999999999999</v>
          </cell>
          <cell r="P101">
            <v>0.76300000000000001</v>
          </cell>
          <cell r="Q101">
            <v>0.92600000000000005</v>
          </cell>
          <cell r="R101">
            <v>1.292</v>
          </cell>
          <cell r="S101">
            <v>1.708</v>
          </cell>
          <cell r="T101">
            <v>2.1709999999999998</v>
          </cell>
        </row>
        <row r="102">
          <cell r="B102">
            <v>44</v>
          </cell>
          <cell r="C102" t="str">
            <v>SU</v>
          </cell>
          <cell r="D102" t="str">
            <v>（給水・給湯・冷温水）ハウジング型管継手</v>
          </cell>
          <cell r="E102" t="str">
            <v>機械室・便所配管</v>
          </cell>
          <cell r="F102" t="str">
            <v>配管工</v>
          </cell>
          <cell r="G102">
            <v>0.127</v>
          </cell>
          <cell r="H102">
            <v>0.159</v>
          </cell>
          <cell r="I102">
            <v>0.20699999999999999</v>
          </cell>
          <cell r="J102">
            <v>0.307</v>
          </cell>
          <cell r="K102">
            <v>0.36299999999999999</v>
          </cell>
          <cell r="L102">
            <v>0.127</v>
          </cell>
          <cell r="M102">
            <v>0.159</v>
          </cell>
          <cell r="N102">
            <v>0.20699999999999999</v>
          </cell>
          <cell r="O102">
            <v>0.307</v>
          </cell>
          <cell r="P102">
            <v>0.36299999999999999</v>
          </cell>
          <cell r="Q102">
            <v>0.441</v>
          </cell>
          <cell r="R102">
            <v>0.58199999999999996</v>
          </cell>
          <cell r="S102">
            <v>0.78400000000000003</v>
          </cell>
          <cell r="T102">
            <v>0.94399999999999995</v>
          </cell>
        </row>
        <row r="105">
          <cell r="B105">
            <v>41</v>
          </cell>
          <cell r="C105" t="str">
            <v>SU</v>
          </cell>
          <cell r="D105" t="str">
            <v>（給水・給湯）圧縮・プレス</v>
          </cell>
          <cell r="E105" t="str">
            <v>屋外配管</v>
          </cell>
          <cell r="F105" t="str">
            <v>配管工</v>
          </cell>
          <cell r="G105">
            <v>4.7E-2</v>
          </cell>
          <cell r="H105">
            <v>6.4000000000000001E-2</v>
          </cell>
          <cell r="I105">
            <v>8.1000000000000003E-2</v>
          </cell>
          <cell r="J105">
            <v>9.5000000000000001E-2</v>
          </cell>
          <cell r="K105">
            <v>0.11899999999999999</v>
          </cell>
          <cell r="L105">
            <v>0.13400000000000001</v>
          </cell>
          <cell r="M105">
            <v>0.16700000000000001</v>
          </cell>
        </row>
        <row r="106">
          <cell r="B106">
            <v>42</v>
          </cell>
          <cell r="C106" t="str">
            <v>SU</v>
          </cell>
          <cell r="D106" t="str">
            <v>（給水・給湯）拡管式</v>
          </cell>
          <cell r="E106" t="str">
            <v>屋外配管</v>
          </cell>
          <cell r="F106" t="str">
            <v>配管工</v>
          </cell>
          <cell r="G106">
            <v>4.7E-2</v>
          </cell>
          <cell r="H106">
            <v>6.4000000000000001E-2</v>
          </cell>
          <cell r="I106">
            <v>8.1000000000000003E-2</v>
          </cell>
          <cell r="J106">
            <v>9.5000000000000001E-2</v>
          </cell>
          <cell r="K106">
            <v>0.11899999999999999</v>
          </cell>
          <cell r="L106">
            <v>0.13400000000000001</v>
          </cell>
          <cell r="M106">
            <v>0.16700000000000001</v>
          </cell>
        </row>
        <row r="107">
          <cell r="B107">
            <v>43</v>
          </cell>
          <cell r="C107" t="str">
            <v>SU</v>
          </cell>
          <cell r="D107" t="str">
            <v>（給水・給湯・蒸気還管・冷温水）溶接接合</v>
          </cell>
          <cell r="E107" t="str">
            <v>屋外配管</v>
          </cell>
          <cell r="F107" t="str">
            <v>配管工</v>
          </cell>
          <cell r="G107">
            <v>0.104</v>
          </cell>
          <cell r="H107">
            <v>0.122</v>
          </cell>
          <cell r="I107">
            <v>0.14099999999999999</v>
          </cell>
          <cell r="J107">
            <v>0.158</v>
          </cell>
          <cell r="K107">
            <v>0.186</v>
          </cell>
          <cell r="L107">
            <v>0.20699999999999999</v>
          </cell>
          <cell r="M107">
            <v>0.248</v>
          </cell>
          <cell r="N107">
            <v>0.30499999999999999</v>
          </cell>
          <cell r="O107">
            <v>0.45800000000000002</v>
          </cell>
          <cell r="P107">
            <v>0.57199999999999995</v>
          </cell>
          <cell r="Q107">
            <v>0.69499999999999995</v>
          </cell>
          <cell r="R107">
            <v>0.96899999999999997</v>
          </cell>
          <cell r="S107">
            <v>1.2809999999999999</v>
          </cell>
          <cell r="T107">
            <v>1.6279999999999999</v>
          </cell>
        </row>
        <row r="108">
          <cell r="B108">
            <v>44</v>
          </cell>
          <cell r="C108" t="str">
            <v>SU</v>
          </cell>
          <cell r="D108" t="str">
            <v>（給水・給湯・冷温水）ハウジング型管継手</v>
          </cell>
          <cell r="E108" t="str">
            <v>屋外配管</v>
          </cell>
          <cell r="F108" t="str">
            <v>配管工</v>
          </cell>
          <cell r="G108">
            <v>9.5000000000000001E-2</v>
          </cell>
          <cell r="H108">
            <v>0.11899999999999999</v>
          </cell>
          <cell r="I108">
            <v>0.155</v>
          </cell>
          <cell r="J108">
            <v>0.23</v>
          </cell>
          <cell r="K108">
            <v>0.27200000000000002</v>
          </cell>
          <cell r="L108">
            <v>9.5000000000000001E-2</v>
          </cell>
          <cell r="M108">
            <v>0.11899999999999999</v>
          </cell>
          <cell r="N108">
            <v>0.155</v>
          </cell>
          <cell r="O108">
            <v>0.23</v>
          </cell>
          <cell r="P108">
            <v>0.27200000000000002</v>
          </cell>
          <cell r="Q108">
            <v>0.33100000000000002</v>
          </cell>
          <cell r="R108">
            <v>0.437</v>
          </cell>
          <cell r="S108">
            <v>0.58799999999999997</v>
          </cell>
          <cell r="T108">
            <v>0.70799999999999996</v>
          </cell>
        </row>
        <row r="111">
          <cell r="B111">
            <v>41</v>
          </cell>
          <cell r="C111" t="str">
            <v>SU</v>
          </cell>
          <cell r="D111" t="str">
            <v>（給水・給湯）圧縮・プレス</v>
          </cell>
          <cell r="E111" t="str">
            <v>地中配管</v>
          </cell>
          <cell r="F111" t="str">
            <v>配管工</v>
          </cell>
          <cell r="G111">
            <v>3.5999999999999997E-2</v>
          </cell>
          <cell r="H111">
            <v>0.05</v>
          </cell>
          <cell r="I111">
            <v>6.3E-2</v>
          </cell>
          <cell r="J111">
            <v>7.3999999999999996E-2</v>
          </cell>
          <cell r="K111">
            <v>9.1999999999999998E-2</v>
          </cell>
          <cell r="L111">
            <v>0.104</v>
          </cell>
          <cell r="M111">
            <v>0.13</v>
          </cell>
        </row>
        <row r="112">
          <cell r="B112">
            <v>42</v>
          </cell>
          <cell r="C112" t="str">
            <v>SU</v>
          </cell>
          <cell r="D112" t="str">
            <v>（給水・給湯）拡管式</v>
          </cell>
          <cell r="E112" t="str">
            <v>地中配管</v>
          </cell>
          <cell r="F112" t="str">
            <v>配管工</v>
          </cell>
          <cell r="G112">
            <v>3.5999999999999997E-2</v>
          </cell>
          <cell r="H112">
            <v>0.05</v>
          </cell>
          <cell r="I112">
            <v>6.3E-2</v>
          </cell>
          <cell r="J112">
            <v>7.3999999999999996E-2</v>
          </cell>
          <cell r="K112">
            <v>9.1999999999999998E-2</v>
          </cell>
          <cell r="L112">
            <v>0.104</v>
          </cell>
          <cell r="M112">
            <v>0.13</v>
          </cell>
        </row>
        <row r="113">
          <cell r="B113">
            <v>43</v>
          </cell>
          <cell r="C113" t="str">
            <v>SU</v>
          </cell>
          <cell r="D113" t="str">
            <v>（給水・給湯・蒸気還管・冷温水）溶接接合</v>
          </cell>
          <cell r="E113" t="str">
            <v>地中配管</v>
          </cell>
          <cell r="F113" t="str">
            <v>配管工</v>
          </cell>
          <cell r="G113">
            <v>8.1000000000000003E-2</v>
          </cell>
          <cell r="H113">
            <v>9.5000000000000001E-2</v>
          </cell>
          <cell r="I113">
            <v>0.11</v>
          </cell>
          <cell r="J113">
            <v>0.123</v>
          </cell>
          <cell r="K113">
            <v>0.14499999999999999</v>
          </cell>
          <cell r="L113">
            <v>0.161</v>
          </cell>
          <cell r="M113">
            <v>0.193</v>
          </cell>
          <cell r="N113">
            <v>0.23699999999999999</v>
          </cell>
          <cell r="O113">
            <v>0.35599999999999998</v>
          </cell>
          <cell r="P113">
            <v>0.44500000000000001</v>
          </cell>
          <cell r="Q113">
            <v>0.54</v>
          </cell>
          <cell r="R113">
            <v>0.754</v>
          </cell>
          <cell r="S113">
            <v>0.996</v>
          </cell>
          <cell r="T113">
            <v>1.266</v>
          </cell>
        </row>
        <row r="116">
          <cell r="B116">
            <v>41</v>
          </cell>
          <cell r="C116" t="str">
            <v>SU</v>
          </cell>
          <cell r="D116" t="str">
            <v>（給水・給湯）圧縮・プレス</v>
          </cell>
          <cell r="E116" t="str">
            <v>屋内一般配管</v>
          </cell>
          <cell r="F116" t="str">
            <v>はつり補修</v>
          </cell>
          <cell r="G116">
            <v>0.08</v>
          </cell>
          <cell r="H116">
            <v>0.08</v>
          </cell>
          <cell r="I116">
            <v>0.08</v>
          </cell>
          <cell r="J116">
            <v>0.08</v>
          </cell>
          <cell r="K116">
            <v>0.08</v>
          </cell>
          <cell r="L116">
            <v>0.08</v>
          </cell>
          <cell r="M116">
            <v>0.08</v>
          </cell>
          <cell r="N116">
            <v>0.08</v>
          </cell>
          <cell r="O116">
            <v>0.08</v>
          </cell>
          <cell r="P116">
            <v>0.08</v>
          </cell>
          <cell r="Q116">
            <v>0.08</v>
          </cell>
          <cell r="R116">
            <v>0.08</v>
          </cell>
          <cell r="S116">
            <v>0.08</v>
          </cell>
          <cell r="T116">
            <v>0.08</v>
          </cell>
        </row>
        <row r="117">
          <cell r="B117">
            <v>42</v>
          </cell>
          <cell r="C117" t="str">
            <v>SU</v>
          </cell>
          <cell r="D117" t="str">
            <v>（給水・給湯）拡管式</v>
          </cell>
          <cell r="E117" t="str">
            <v>屋内一般配管</v>
          </cell>
          <cell r="F117" t="str">
            <v>はつり補修</v>
          </cell>
          <cell r="G117">
            <v>0.08</v>
          </cell>
          <cell r="H117">
            <v>0.08</v>
          </cell>
          <cell r="I117">
            <v>0.08</v>
          </cell>
          <cell r="J117">
            <v>0.08</v>
          </cell>
          <cell r="K117">
            <v>0.08</v>
          </cell>
          <cell r="L117">
            <v>0.08</v>
          </cell>
          <cell r="M117">
            <v>0.08</v>
          </cell>
          <cell r="N117">
            <v>0.08</v>
          </cell>
          <cell r="O117">
            <v>0.08</v>
          </cell>
          <cell r="P117">
            <v>0.08</v>
          </cell>
          <cell r="Q117">
            <v>0.08</v>
          </cell>
          <cell r="R117">
            <v>0.08</v>
          </cell>
          <cell r="S117">
            <v>0.08</v>
          </cell>
          <cell r="T117">
            <v>0.08</v>
          </cell>
        </row>
        <row r="118">
          <cell r="B118">
            <v>43</v>
          </cell>
          <cell r="C118" t="str">
            <v>SU</v>
          </cell>
          <cell r="D118" t="str">
            <v>（給水・給湯・蒸気還管・冷温水）溶接接合</v>
          </cell>
          <cell r="E118" t="str">
            <v>屋内一般配管</v>
          </cell>
          <cell r="F118" t="str">
            <v>はつり補修</v>
          </cell>
          <cell r="G118">
            <v>0.08</v>
          </cell>
          <cell r="H118">
            <v>0.08</v>
          </cell>
          <cell r="I118">
            <v>0.08</v>
          </cell>
          <cell r="J118">
            <v>0.08</v>
          </cell>
          <cell r="K118">
            <v>0.08</v>
          </cell>
          <cell r="L118">
            <v>0.08</v>
          </cell>
          <cell r="M118">
            <v>0.08</v>
          </cell>
          <cell r="N118">
            <v>0.08</v>
          </cell>
          <cell r="O118">
            <v>0.08</v>
          </cell>
          <cell r="P118">
            <v>0.08</v>
          </cell>
          <cell r="Q118">
            <v>0.08</v>
          </cell>
          <cell r="R118">
            <v>0.08</v>
          </cell>
          <cell r="S118">
            <v>0.08</v>
          </cell>
          <cell r="T118">
            <v>0.08</v>
          </cell>
        </row>
        <row r="119">
          <cell r="B119">
            <v>44</v>
          </cell>
          <cell r="C119" t="str">
            <v>SU</v>
          </cell>
          <cell r="D119" t="str">
            <v>（給水・給湯・冷温水）ハウジング型管継手</v>
          </cell>
          <cell r="E119" t="str">
            <v>屋内一般配管</v>
          </cell>
          <cell r="F119" t="str">
            <v>はつり補修</v>
          </cell>
          <cell r="G119">
            <v>0.08</v>
          </cell>
          <cell r="H119">
            <v>0.08</v>
          </cell>
          <cell r="I119">
            <v>0.08</v>
          </cell>
          <cell r="J119">
            <v>0.08</v>
          </cell>
          <cell r="K119">
            <v>0.08</v>
          </cell>
          <cell r="L119">
            <v>0.08</v>
          </cell>
          <cell r="M119">
            <v>0.08</v>
          </cell>
          <cell r="N119">
            <v>0.08</v>
          </cell>
          <cell r="O119">
            <v>0.08</v>
          </cell>
          <cell r="P119">
            <v>0.08</v>
          </cell>
          <cell r="Q119">
            <v>0.08</v>
          </cell>
          <cell r="R119">
            <v>0.08</v>
          </cell>
          <cell r="S119">
            <v>0.08</v>
          </cell>
          <cell r="T119">
            <v>0.08</v>
          </cell>
        </row>
        <row r="122">
          <cell r="B122">
            <v>41</v>
          </cell>
          <cell r="C122" t="str">
            <v>SU</v>
          </cell>
          <cell r="D122" t="str">
            <v>（給水・給湯）圧縮・プレス</v>
          </cell>
          <cell r="E122" t="str">
            <v>機械室・便所配管</v>
          </cell>
          <cell r="F122" t="str">
            <v>はつり補修</v>
          </cell>
          <cell r="G122">
            <v>0.08</v>
          </cell>
          <cell r="H122">
            <v>0.08</v>
          </cell>
          <cell r="I122">
            <v>0.08</v>
          </cell>
          <cell r="J122">
            <v>0.08</v>
          </cell>
          <cell r="K122">
            <v>0.08</v>
          </cell>
          <cell r="L122">
            <v>0.08</v>
          </cell>
          <cell r="M122">
            <v>0.08</v>
          </cell>
          <cell r="N122">
            <v>0.08</v>
          </cell>
          <cell r="O122">
            <v>0.08</v>
          </cell>
          <cell r="P122">
            <v>0.08</v>
          </cell>
          <cell r="Q122">
            <v>0.08</v>
          </cell>
          <cell r="R122">
            <v>0.08</v>
          </cell>
          <cell r="S122">
            <v>0.08</v>
          </cell>
          <cell r="T122">
            <v>0.08</v>
          </cell>
        </row>
        <row r="123">
          <cell r="B123">
            <v>42</v>
          </cell>
          <cell r="C123" t="str">
            <v>SU</v>
          </cell>
          <cell r="D123" t="str">
            <v>（給水・給湯）拡管式</v>
          </cell>
          <cell r="E123" t="str">
            <v>機械室・便所配管</v>
          </cell>
          <cell r="F123" t="str">
            <v>はつり補修</v>
          </cell>
          <cell r="G123">
            <v>0.08</v>
          </cell>
          <cell r="H123">
            <v>0.08</v>
          </cell>
          <cell r="I123">
            <v>0.08</v>
          </cell>
          <cell r="J123">
            <v>0.08</v>
          </cell>
          <cell r="K123">
            <v>0.08</v>
          </cell>
          <cell r="L123">
            <v>0.08</v>
          </cell>
          <cell r="M123">
            <v>0.08</v>
          </cell>
          <cell r="N123">
            <v>0.08</v>
          </cell>
          <cell r="O123">
            <v>0.08</v>
          </cell>
          <cell r="P123">
            <v>0.08</v>
          </cell>
          <cell r="Q123">
            <v>0.08</v>
          </cell>
          <cell r="R123">
            <v>0.08</v>
          </cell>
          <cell r="S123">
            <v>0.08</v>
          </cell>
          <cell r="T123">
            <v>0.08</v>
          </cell>
        </row>
        <row r="124">
          <cell r="B124">
            <v>43</v>
          </cell>
          <cell r="C124" t="str">
            <v>SU</v>
          </cell>
          <cell r="D124" t="str">
            <v>（給水・給湯・蒸気還管・冷温水）溶接接合</v>
          </cell>
          <cell r="E124" t="str">
            <v>機械室・便所配管</v>
          </cell>
          <cell r="F124" t="str">
            <v>はつり補修</v>
          </cell>
          <cell r="G124">
            <v>0.08</v>
          </cell>
          <cell r="H124">
            <v>0.08</v>
          </cell>
          <cell r="I124">
            <v>0.08</v>
          </cell>
          <cell r="J124">
            <v>0.08</v>
          </cell>
          <cell r="K124">
            <v>0.08</v>
          </cell>
          <cell r="L124">
            <v>0.08</v>
          </cell>
          <cell r="M124">
            <v>0.08</v>
          </cell>
          <cell r="N124">
            <v>0.08</v>
          </cell>
          <cell r="O124">
            <v>0.08</v>
          </cell>
          <cell r="P124">
            <v>0.08</v>
          </cell>
          <cell r="Q124">
            <v>0.08</v>
          </cell>
          <cell r="R124">
            <v>0.08</v>
          </cell>
          <cell r="S124">
            <v>0.08</v>
          </cell>
          <cell r="T124">
            <v>0.08</v>
          </cell>
        </row>
        <row r="125">
          <cell r="B125">
            <v>44</v>
          </cell>
          <cell r="C125" t="str">
            <v>SU</v>
          </cell>
          <cell r="D125" t="str">
            <v>（給水・給湯・冷温水）ハウジング型管継手</v>
          </cell>
          <cell r="E125" t="str">
            <v>機械室・便所配管</v>
          </cell>
          <cell r="F125" t="str">
            <v>はつり補修</v>
          </cell>
          <cell r="G125">
            <v>0.08</v>
          </cell>
          <cell r="H125">
            <v>0.08</v>
          </cell>
          <cell r="I125">
            <v>0.08</v>
          </cell>
          <cell r="J125">
            <v>0.08</v>
          </cell>
          <cell r="K125">
            <v>0.08</v>
          </cell>
          <cell r="L125">
            <v>0.08</v>
          </cell>
          <cell r="M125">
            <v>0.08</v>
          </cell>
          <cell r="N125">
            <v>0.08</v>
          </cell>
          <cell r="O125">
            <v>0.08</v>
          </cell>
          <cell r="P125">
            <v>0.08</v>
          </cell>
          <cell r="Q125">
            <v>0.08</v>
          </cell>
          <cell r="R125">
            <v>0.08</v>
          </cell>
          <cell r="S125">
            <v>0.08</v>
          </cell>
          <cell r="T125">
            <v>0.08</v>
          </cell>
        </row>
      </sheetData>
      <sheetData sheetId="3" refreshError="1">
        <row r="5">
          <cell r="E5" t="str">
            <v>細目</v>
          </cell>
          <cell r="F5" t="str">
            <v>名称</v>
          </cell>
          <cell r="G5">
            <v>15</v>
          </cell>
          <cell r="H5">
            <v>20</v>
          </cell>
          <cell r="I5">
            <v>25</v>
          </cell>
          <cell r="J5">
            <v>32</v>
          </cell>
          <cell r="K5">
            <v>40</v>
          </cell>
          <cell r="L5">
            <v>50</v>
          </cell>
          <cell r="M5">
            <v>65</v>
          </cell>
          <cell r="N5">
            <v>75</v>
          </cell>
          <cell r="O5">
            <v>100</v>
          </cell>
          <cell r="P5">
            <v>125</v>
          </cell>
          <cell r="Q5">
            <v>150</v>
          </cell>
          <cell r="R5">
            <v>200</v>
          </cell>
          <cell r="S5">
            <v>250</v>
          </cell>
          <cell r="T5">
            <v>300</v>
          </cell>
        </row>
        <row r="6">
          <cell r="B6">
            <v>1</v>
          </cell>
          <cell r="C6">
            <v>2</v>
          </cell>
          <cell r="D6">
            <v>3</v>
          </cell>
          <cell r="E6">
            <v>4</v>
          </cell>
          <cell r="F6">
            <v>5</v>
          </cell>
          <cell r="G6">
            <v>6</v>
          </cell>
          <cell r="H6">
            <v>7</v>
          </cell>
          <cell r="I6">
            <v>8</v>
          </cell>
          <cell r="J6">
            <v>9</v>
          </cell>
          <cell r="K6">
            <v>10</v>
          </cell>
          <cell r="L6">
            <v>11</v>
          </cell>
          <cell r="M6">
            <v>12</v>
          </cell>
          <cell r="N6">
            <v>13</v>
          </cell>
          <cell r="O6">
            <v>14</v>
          </cell>
          <cell r="P6">
            <v>15</v>
          </cell>
          <cell r="Q6">
            <v>16</v>
          </cell>
          <cell r="R6">
            <v>17</v>
          </cell>
          <cell r="S6">
            <v>18</v>
          </cell>
          <cell r="T6">
            <v>19</v>
          </cell>
        </row>
        <row r="7">
          <cell r="B7">
            <v>45</v>
          </cell>
          <cell r="C7" t="str">
            <v>CIP</v>
          </cell>
          <cell r="D7" t="str">
            <v>(排水)メカニカル型継手</v>
          </cell>
          <cell r="E7" t="str">
            <v>機械室・便所配管</v>
          </cell>
          <cell r="F7" t="str">
            <v>管</v>
          </cell>
          <cell r="G7">
            <v>1.05</v>
          </cell>
          <cell r="H7">
            <v>1.05</v>
          </cell>
          <cell r="I7">
            <v>1.05</v>
          </cell>
          <cell r="J7">
            <v>1.05</v>
          </cell>
          <cell r="K7">
            <v>1.05</v>
          </cell>
          <cell r="L7">
            <v>1.05</v>
          </cell>
          <cell r="M7">
            <v>1.05</v>
          </cell>
          <cell r="N7">
            <v>1.05</v>
          </cell>
          <cell r="O7">
            <v>1.05</v>
          </cell>
          <cell r="P7">
            <v>1.05</v>
          </cell>
          <cell r="Q7">
            <v>1.05</v>
          </cell>
          <cell r="R7">
            <v>1.05</v>
          </cell>
          <cell r="S7">
            <v>1.05</v>
          </cell>
          <cell r="T7">
            <v>1.05</v>
          </cell>
        </row>
        <row r="8">
          <cell r="B8">
            <v>46</v>
          </cell>
          <cell r="C8" t="str">
            <v>CIP</v>
          </cell>
          <cell r="D8" t="str">
            <v>(排水)メカニカル型継手(HASS 210 2種管)</v>
          </cell>
          <cell r="E8" t="str">
            <v>機械室・便所配管</v>
          </cell>
          <cell r="F8" t="str">
            <v>管</v>
          </cell>
          <cell r="G8">
            <v>1.05</v>
          </cell>
          <cell r="H8">
            <v>1.05</v>
          </cell>
          <cell r="I8">
            <v>1.05</v>
          </cell>
          <cell r="J8">
            <v>1.05</v>
          </cell>
          <cell r="K8">
            <v>1.05</v>
          </cell>
          <cell r="L8">
            <v>1.05</v>
          </cell>
          <cell r="M8">
            <v>1.05</v>
          </cell>
          <cell r="N8">
            <v>1.05</v>
          </cell>
          <cell r="O8">
            <v>1.05</v>
          </cell>
          <cell r="P8">
            <v>1.05</v>
          </cell>
          <cell r="Q8">
            <v>1.05</v>
          </cell>
          <cell r="R8">
            <v>1.05</v>
          </cell>
          <cell r="S8">
            <v>1.05</v>
          </cell>
          <cell r="T8">
            <v>1.05</v>
          </cell>
        </row>
        <row r="11">
          <cell r="B11">
            <v>45</v>
          </cell>
          <cell r="C11" t="str">
            <v>CIP</v>
          </cell>
          <cell r="D11" t="str">
            <v>(排水)メカニカル型継手</v>
          </cell>
          <cell r="E11" t="str">
            <v>機械室・便所配管</v>
          </cell>
          <cell r="F11" t="str">
            <v>継手</v>
          </cell>
          <cell r="G11">
            <v>1.2</v>
          </cell>
          <cell r="H11">
            <v>1.1499999999999999</v>
          </cell>
          <cell r="I11">
            <v>0.9</v>
          </cell>
          <cell r="J11">
            <v>0.6</v>
          </cell>
          <cell r="K11">
            <v>0.4</v>
          </cell>
          <cell r="L11">
            <v>1.2</v>
          </cell>
          <cell r="N11">
            <v>1.1499999999999999</v>
          </cell>
          <cell r="O11">
            <v>0.9</v>
          </cell>
          <cell r="P11">
            <v>0.6</v>
          </cell>
          <cell r="Q11">
            <v>0.4</v>
          </cell>
          <cell r="R11">
            <v>0.2</v>
          </cell>
        </row>
        <row r="12">
          <cell r="B12">
            <v>46</v>
          </cell>
          <cell r="C12" t="str">
            <v>CIP</v>
          </cell>
          <cell r="D12" t="str">
            <v>(排水)メカニカル型継手(HASS 210 2種管)</v>
          </cell>
          <cell r="E12" t="str">
            <v>機械室・便所配管</v>
          </cell>
          <cell r="F12" t="str">
            <v>継手</v>
          </cell>
          <cell r="G12">
            <v>1.1499999999999999</v>
          </cell>
          <cell r="H12">
            <v>0.9</v>
          </cell>
          <cell r="I12">
            <v>0.6</v>
          </cell>
          <cell r="N12">
            <v>1.1499999999999999</v>
          </cell>
          <cell r="O12">
            <v>0.9</v>
          </cell>
          <cell r="P12">
            <v>0.6</v>
          </cell>
        </row>
        <row r="15">
          <cell r="B15">
            <v>45</v>
          </cell>
          <cell r="C15" t="str">
            <v>CIP</v>
          </cell>
          <cell r="D15" t="str">
            <v>(排水)メカニカル型継手</v>
          </cell>
          <cell r="E15" t="str">
            <v>機械室・便所配管</v>
          </cell>
          <cell r="F15" t="str">
            <v>支持金物</v>
          </cell>
          <cell r="G15">
            <v>0.2</v>
          </cell>
          <cell r="H15">
            <v>0.2</v>
          </cell>
          <cell r="I15">
            <v>0.2</v>
          </cell>
          <cell r="J15">
            <v>0.2</v>
          </cell>
          <cell r="K15">
            <v>0.2</v>
          </cell>
          <cell r="L15">
            <v>0.2</v>
          </cell>
          <cell r="M15">
            <v>0.2</v>
          </cell>
          <cell r="N15">
            <v>0.2</v>
          </cell>
          <cell r="O15">
            <v>0.2</v>
          </cell>
          <cell r="P15">
            <v>0.2</v>
          </cell>
          <cell r="Q15">
            <v>0.2</v>
          </cell>
          <cell r="R15">
            <v>0.2</v>
          </cell>
          <cell r="S15">
            <v>0.2</v>
          </cell>
          <cell r="T15">
            <v>0.2</v>
          </cell>
        </row>
        <row r="16">
          <cell r="B16">
            <v>46</v>
          </cell>
          <cell r="C16" t="str">
            <v>CIP</v>
          </cell>
          <cell r="D16" t="str">
            <v>(排水)メカニカル型継手(HASS 210 2種管)</v>
          </cell>
          <cell r="E16" t="str">
            <v>機械室・便所配管</v>
          </cell>
          <cell r="F16" t="str">
            <v>支持金物</v>
          </cell>
          <cell r="G16">
            <v>0.2</v>
          </cell>
          <cell r="H16">
            <v>0.2</v>
          </cell>
          <cell r="I16">
            <v>0.2</v>
          </cell>
          <cell r="J16">
            <v>0.2</v>
          </cell>
          <cell r="K16">
            <v>0.2</v>
          </cell>
          <cell r="L16">
            <v>0.2</v>
          </cell>
          <cell r="M16">
            <v>0.2</v>
          </cell>
          <cell r="N16">
            <v>0.2</v>
          </cell>
          <cell r="O16">
            <v>0.2</v>
          </cell>
          <cell r="P16">
            <v>0.2</v>
          </cell>
          <cell r="Q16">
            <v>0.2</v>
          </cell>
          <cell r="R16">
            <v>0.2</v>
          </cell>
          <cell r="S16">
            <v>0.2</v>
          </cell>
          <cell r="T16">
            <v>0.2</v>
          </cell>
        </row>
        <row r="19">
          <cell r="B19">
            <v>45</v>
          </cell>
          <cell r="C19" t="str">
            <v>CIP</v>
          </cell>
          <cell r="D19" t="str">
            <v>(排水)メカニカル型継手</v>
          </cell>
          <cell r="E19" t="str">
            <v>機械室・便所配管</v>
          </cell>
          <cell r="F19" t="str">
            <v>配管工</v>
          </cell>
          <cell r="G19">
            <v>0.495</v>
          </cell>
          <cell r="H19">
            <v>0.50800000000000001</v>
          </cell>
          <cell r="I19">
            <v>0.52100000000000002</v>
          </cell>
          <cell r="J19">
            <v>0.53400000000000003</v>
          </cell>
          <cell r="K19">
            <v>0.54600000000000004</v>
          </cell>
          <cell r="L19">
            <v>0.495</v>
          </cell>
          <cell r="N19">
            <v>0.50800000000000001</v>
          </cell>
          <cell r="O19">
            <v>0.52100000000000002</v>
          </cell>
          <cell r="P19">
            <v>0.53400000000000003</v>
          </cell>
          <cell r="Q19">
            <v>0.54600000000000004</v>
          </cell>
          <cell r="R19">
            <v>0.57199999999999995</v>
          </cell>
        </row>
        <row r="20">
          <cell r="B20">
            <v>46</v>
          </cell>
          <cell r="C20" t="str">
            <v>CIP</v>
          </cell>
          <cell r="D20" t="str">
            <v>(排水)メカニカル型継手(HASS 210 2種管)</v>
          </cell>
          <cell r="E20" t="str">
            <v>機械室・便所配管</v>
          </cell>
          <cell r="F20" t="str">
            <v>配管工</v>
          </cell>
          <cell r="G20">
            <v>0.35</v>
          </cell>
          <cell r="H20">
            <v>0.37</v>
          </cell>
          <cell r="I20">
            <v>0.42</v>
          </cell>
          <cell r="N20">
            <v>0.35</v>
          </cell>
          <cell r="O20">
            <v>0.37</v>
          </cell>
          <cell r="P20">
            <v>0.42</v>
          </cell>
        </row>
        <row r="23">
          <cell r="B23">
            <v>45</v>
          </cell>
          <cell r="C23" t="str">
            <v>CIP</v>
          </cell>
          <cell r="D23" t="str">
            <v>(排水)メカニカル型継手</v>
          </cell>
          <cell r="E23" t="str">
            <v>機械室・便所配管</v>
          </cell>
          <cell r="F23" t="str">
            <v>はつり補修</v>
          </cell>
          <cell r="G23">
            <v>0.08</v>
          </cell>
          <cell r="H23">
            <v>0.08</v>
          </cell>
          <cell r="I23">
            <v>0.08</v>
          </cell>
          <cell r="J23">
            <v>0.08</v>
          </cell>
          <cell r="K23">
            <v>0.08</v>
          </cell>
          <cell r="L23">
            <v>0.08</v>
          </cell>
          <cell r="M23">
            <v>0.08</v>
          </cell>
          <cell r="N23">
            <v>0.08</v>
          </cell>
          <cell r="O23">
            <v>0.08</v>
          </cell>
          <cell r="P23">
            <v>0.08</v>
          </cell>
          <cell r="Q23">
            <v>0.08</v>
          </cell>
          <cell r="R23">
            <v>0.08</v>
          </cell>
          <cell r="S23">
            <v>0.08</v>
          </cell>
          <cell r="T23">
            <v>0.08</v>
          </cell>
        </row>
        <row r="24">
          <cell r="B24">
            <v>46</v>
          </cell>
          <cell r="C24" t="str">
            <v>CIP</v>
          </cell>
          <cell r="D24" t="str">
            <v>(排水)メカニカル型継手(HASS 210 2種管)</v>
          </cell>
          <cell r="E24" t="str">
            <v>機械室・便所配管</v>
          </cell>
          <cell r="F24" t="str">
            <v>はつり補修</v>
          </cell>
          <cell r="G24">
            <v>0.08</v>
          </cell>
          <cell r="H24">
            <v>0.08</v>
          </cell>
          <cell r="I24">
            <v>0.08</v>
          </cell>
          <cell r="J24">
            <v>0.08</v>
          </cell>
          <cell r="K24">
            <v>0.08</v>
          </cell>
          <cell r="L24">
            <v>0.08</v>
          </cell>
          <cell r="M24">
            <v>0.08</v>
          </cell>
          <cell r="N24">
            <v>0.08</v>
          </cell>
          <cell r="O24">
            <v>0.08</v>
          </cell>
          <cell r="P24">
            <v>0.08</v>
          </cell>
          <cell r="Q24">
            <v>0.08</v>
          </cell>
          <cell r="R24">
            <v>0.08</v>
          </cell>
          <cell r="S24">
            <v>0.08</v>
          </cell>
          <cell r="T24">
            <v>0.08</v>
          </cell>
        </row>
      </sheetData>
      <sheetData sheetId="4" refreshError="1">
        <row r="3">
          <cell r="E3" t="str">
            <v>細目</v>
          </cell>
          <cell r="F3" t="str">
            <v>名称</v>
          </cell>
          <cell r="G3">
            <v>15</v>
          </cell>
          <cell r="H3">
            <v>20</v>
          </cell>
          <cell r="I3">
            <v>25</v>
          </cell>
          <cell r="J3">
            <v>30</v>
          </cell>
          <cell r="K3">
            <v>40</v>
          </cell>
          <cell r="L3">
            <v>50</v>
          </cell>
          <cell r="M3">
            <v>65</v>
          </cell>
          <cell r="N3">
            <v>80</v>
          </cell>
          <cell r="O3">
            <v>100</v>
          </cell>
          <cell r="P3">
            <v>125</v>
          </cell>
          <cell r="Q3">
            <v>150</v>
          </cell>
          <cell r="R3">
            <v>200</v>
          </cell>
          <cell r="S3">
            <v>250</v>
          </cell>
          <cell r="T3">
            <v>300</v>
          </cell>
        </row>
        <row r="4">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cell r="R4">
            <v>17</v>
          </cell>
          <cell r="S4">
            <v>18</v>
          </cell>
          <cell r="T4">
            <v>19</v>
          </cell>
        </row>
        <row r="5">
          <cell r="B5">
            <v>47</v>
          </cell>
          <cell r="C5" t="str">
            <v>LP</v>
          </cell>
          <cell r="D5" t="str">
            <v>（排水）</v>
          </cell>
          <cell r="E5" t="str">
            <v>機械室・便所配管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11">
          <cell r="B11">
            <v>47</v>
          </cell>
          <cell r="C11" t="str">
            <v>LP</v>
          </cell>
          <cell r="D11" t="str">
            <v>（排水）</v>
          </cell>
          <cell r="E11" t="str">
            <v>機械室・便所配管</v>
          </cell>
          <cell r="F11" t="str">
            <v>支持金物</v>
          </cell>
          <cell r="G11">
            <v>0.1</v>
          </cell>
          <cell r="H11">
            <v>0.1</v>
          </cell>
          <cell r="I11">
            <v>0.1</v>
          </cell>
          <cell r="J11">
            <v>0.1</v>
          </cell>
          <cell r="K11">
            <v>0.1</v>
          </cell>
          <cell r="L11">
            <v>0.1</v>
          </cell>
          <cell r="M11">
            <v>0.1</v>
          </cell>
          <cell r="N11">
            <v>0.1</v>
          </cell>
          <cell r="O11">
            <v>0.1</v>
          </cell>
          <cell r="P11">
            <v>0.1</v>
          </cell>
          <cell r="Q11">
            <v>0.1</v>
          </cell>
          <cell r="R11">
            <v>0.1</v>
          </cell>
          <cell r="S11">
            <v>0.1</v>
          </cell>
          <cell r="T11">
            <v>0.1</v>
          </cell>
        </row>
        <row r="14">
          <cell r="B14">
            <v>47</v>
          </cell>
          <cell r="C14" t="str">
            <v>LP</v>
          </cell>
          <cell r="D14" t="str">
            <v>（排水）</v>
          </cell>
          <cell r="E14" t="str">
            <v>機械室・便所配管</v>
          </cell>
          <cell r="F14" t="str">
            <v>配管工</v>
          </cell>
          <cell r="G14">
            <v>0.218</v>
          </cell>
          <cell r="H14">
            <v>0.25800000000000001</v>
          </cell>
          <cell r="I14">
            <v>0.32300000000000001</v>
          </cell>
          <cell r="J14">
            <v>0.218</v>
          </cell>
          <cell r="K14">
            <v>0.25800000000000001</v>
          </cell>
          <cell r="L14">
            <v>0.32300000000000001</v>
          </cell>
          <cell r="M14">
            <v>0.377</v>
          </cell>
          <cell r="N14">
            <v>0.495</v>
          </cell>
          <cell r="O14">
            <v>0.58799999999999997</v>
          </cell>
          <cell r="P14">
            <v>0.751</v>
          </cell>
        </row>
        <row r="17">
          <cell r="B17">
            <v>47</v>
          </cell>
          <cell r="C17" t="str">
            <v>LP</v>
          </cell>
          <cell r="D17" t="str">
            <v>（排水）</v>
          </cell>
          <cell r="E17" t="str">
            <v>機械室・便所配管</v>
          </cell>
          <cell r="F17" t="str">
            <v>はつり補修</v>
          </cell>
          <cell r="G17">
            <v>0.08</v>
          </cell>
          <cell r="H17">
            <v>0.08</v>
          </cell>
          <cell r="I17">
            <v>0.08</v>
          </cell>
          <cell r="J17">
            <v>0.08</v>
          </cell>
          <cell r="K17">
            <v>0.08</v>
          </cell>
          <cell r="L17">
            <v>0.08</v>
          </cell>
          <cell r="M17">
            <v>0.08</v>
          </cell>
          <cell r="N17">
            <v>0.08</v>
          </cell>
          <cell r="O17">
            <v>0.08</v>
          </cell>
          <cell r="P17">
            <v>0.08</v>
          </cell>
          <cell r="Q17">
            <v>0.08</v>
          </cell>
          <cell r="R17">
            <v>0.08</v>
          </cell>
          <cell r="S17">
            <v>0.08</v>
          </cell>
          <cell r="T17">
            <v>0.08</v>
          </cell>
        </row>
      </sheetData>
      <sheetData sheetId="5" refreshError="1">
        <row r="4">
          <cell r="E4" t="str">
            <v>細目</v>
          </cell>
          <cell r="F4" t="str">
            <v>名称</v>
          </cell>
          <cell r="G4">
            <v>13</v>
          </cell>
          <cell r="H4">
            <v>20</v>
          </cell>
          <cell r="I4">
            <v>25</v>
          </cell>
          <cell r="J4">
            <v>30</v>
          </cell>
          <cell r="K4">
            <v>40</v>
          </cell>
          <cell r="L4">
            <v>50</v>
          </cell>
          <cell r="M4">
            <v>65</v>
          </cell>
          <cell r="N4">
            <v>75</v>
          </cell>
          <cell r="O4">
            <v>100</v>
          </cell>
          <cell r="P4">
            <v>125</v>
          </cell>
          <cell r="Q4">
            <v>150</v>
          </cell>
          <cell r="R4">
            <v>200</v>
          </cell>
          <cell r="S4">
            <v>250</v>
          </cell>
          <cell r="T4">
            <v>300</v>
          </cell>
        </row>
        <row r="5">
          <cell r="B5">
            <v>1</v>
          </cell>
          <cell r="C5">
            <v>2</v>
          </cell>
          <cell r="D5">
            <v>3</v>
          </cell>
          <cell r="E5">
            <v>4</v>
          </cell>
          <cell r="F5">
            <v>5</v>
          </cell>
          <cell r="G5">
            <v>6</v>
          </cell>
          <cell r="H5">
            <v>7</v>
          </cell>
          <cell r="I5">
            <v>8</v>
          </cell>
          <cell r="J5">
            <v>9</v>
          </cell>
          <cell r="K5">
            <v>10</v>
          </cell>
          <cell r="L5">
            <v>11</v>
          </cell>
          <cell r="M5">
            <v>12</v>
          </cell>
          <cell r="N5">
            <v>13</v>
          </cell>
          <cell r="O5">
            <v>14</v>
          </cell>
          <cell r="P5">
            <v>15</v>
          </cell>
          <cell r="Q5">
            <v>16</v>
          </cell>
          <cell r="R5">
            <v>17</v>
          </cell>
          <cell r="S5">
            <v>18</v>
          </cell>
          <cell r="T5">
            <v>19</v>
          </cell>
        </row>
        <row r="7">
          <cell r="B7">
            <v>48</v>
          </cell>
          <cell r="C7" t="str">
            <v>VP</v>
          </cell>
          <cell r="D7" t="str">
            <v>（給水）</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1.1000000000000001</v>
          </cell>
          <cell r="P7">
            <v>1.1000000000000001</v>
          </cell>
          <cell r="Q7">
            <v>1.1000000000000001</v>
          </cell>
          <cell r="R7">
            <v>1.1000000000000001</v>
          </cell>
          <cell r="S7">
            <v>1.1000000000000001</v>
          </cell>
          <cell r="T7">
            <v>1.1000000000000001</v>
          </cell>
        </row>
        <row r="8">
          <cell r="B8">
            <v>49</v>
          </cell>
          <cell r="C8" t="str">
            <v>VP</v>
          </cell>
          <cell r="D8" t="str">
            <v>（排水･通気）</v>
          </cell>
          <cell r="E8" t="str">
            <v>屋内一般配管</v>
          </cell>
          <cell r="F8" t="str">
            <v>管</v>
          </cell>
          <cell r="G8">
            <v>1.1000000000000001</v>
          </cell>
          <cell r="H8">
            <v>1.1000000000000001</v>
          </cell>
          <cell r="I8">
            <v>1.1000000000000001</v>
          </cell>
          <cell r="J8">
            <v>1.1000000000000001</v>
          </cell>
          <cell r="K8">
            <v>1.1000000000000001</v>
          </cell>
          <cell r="L8">
            <v>1.1000000000000001</v>
          </cell>
          <cell r="M8">
            <v>1.1000000000000001</v>
          </cell>
          <cell r="N8">
            <v>1.1000000000000001</v>
          </cell>
          <cell r="O8">
            <v>1.1000000000000001</v>
          </cell>
          <cell r="P8">
            <v>1.1000000000000001</v>
          </cell>
          <cell r="Q8">
            <v>1.1000000000000001</v>
          </cell>
          <cell r="R8">
            <v>1.1000000000000001</v>
          </cell>
          <cell r="S8">
            <v>1.1000000000000001</v>
          </cell>
          <cell r="T8">
            <v>1.1000000000000001</v>
          </cell>
        </row>
        <row r="11">
          <cell r="B11">
            <v>48</v>
          </cell>
          <cell r="C11" t="str">
            <v>VP</v>
          </cell>
          <cell r="D11" t="str">
            <v>（給水）</v>
          </cell>
          <cell r="E11" t="str">
            <v>機械室・便所配管</v>
          </cell>
          <cell r="F11" t="str">
            <v>管</v>
          </cell>
          <cell r="G11">
            <v>1.1000000000000001</v>
          </cell>
          <cell r="H11">
            <v>1.1000000000000001</v>
          </cell>
          <cell r="I11">
            <v>1.1000000000000001</v>
          </cell>
          <cell r="J11">
            <v>1.1000000000000001</v>
          </cell>
          <cell r="K11">
            <v>1.1000000000000001</v>
          </cell>
          <cell r="L11">
            <v>1.1000000000000001</v>
          </cell>
          <cell r="M11">
            <v>1.1000000000000001</v>
          </cell>
          <cell r="N11">
            <v>1.1000000000000001</v>
          </cell>
          <cell r="O11">
            <v>1.1000000000000001</v>
          </cell>
          <cell r="P11">
            <v>1.1000000000000001</v>
          </cell>
          <cell r="Q11">
            <v>1.1000000000000001</v>
          </cell>
          <cell r="R11">
            <v>1.1000000000000001</v>
          </cell>
          <cell r="S11">
            <v>1.1000000000000001</v>
          </cell>
          <cell r="T11">
            <v>1.1000000000000001</v>
          </cell>
        </row>
        <row r="12">
          <cell r="B12">
            <v>49</v>
          </cell>
          <cell r="C12" t="str">
            <v>VP</v>
          </cell>
          <cell r="D12" t="str">
            <v>（排水･通気）</v>
          </cell>
          <cell r="E12" t="str">
            <v>機械室・便所配管</v>
          </cell>
          <cell r="F12" t="str">
            <v>管</v>
          </cell>
          <cell r="G12">
            <v>1.1000000000000001</v>
          </cell>
          <cell r="H12">
            <v>1.1000000000000001</v>
          </cell>
          <cell r="I12">
            <v>1.1000000000000001</v>
          </cell>
          <cell r="J12">
            <v>1.1000000000000001</v>
          </cell>
          <cell r="K12">
            <v>1.1000000000000001</v>
          </cell>
          <cell r="L12">
            <v>1.1000000000000001</v>
          </cell>
          <cell r="M12">
            <v>1.1000000000000001</v>
          </cell>
          <cell r="N12">
            <v>1.1000000000000001</v>
          </cell>
          <cell r="O12">
            <v>1.1000000000000001</v>
          </cell>
          <cell r="P12">
            <v>1.1000000000000001</v>
          </cell>
          <cell r="Q12">
            <v>1.1000000000000001</v>
          </cell>
          <cell r="R12">
            <v>1.1000000000000001</v>
          </cell>
          <cell r="S12">
            <v>1.1000000000000001</v>
          </cell>
          <cell r="T12">
            <v>1.1000000000000001</v>
          </cell>
        </row>
        <row r="15">
          <cell r="B15">
            <v>48</v>
          </cell>
          <cell r="C15" t="str">
            <v>VP</v>
          </cell>
          <cell r="D15" t="str">
            <v>（給水）</v>
          </cell>
          <cell r="E15" t="str">
            <v>屋外配管</v>
          </cell>
          <cell r="F15" t="str">
            <v>管</v>
          </cell>
          <cell r="G15">
            <v>1.05</v>
          </cell>
          <cell r="H15">
            <v>1.05</v>
          </cell>
          <cell r="I15">
            <v>1.05</v>
          </cell>
          <cell r="J15">
            <v>1.05</v>
          </cell>
          <cell r="K15">
            <v>1.05</v>
          </cell>
          <cell r="L15">
            <v>1.05</v>
          </cell>
          <cell r="M15">
            <v>1.05</v>
          </cell>
          <cell r="N15">
            <v>1.05</v>
          </cell>
          <cell r="O15">
            <v>1.05</v>
          </cell>
          <cell r="P15">
            <v>1.05</v>
          </cell>
          <cell r="Q15">
            <v>1.05</v>
          </cell>
          <cell r="R15">
            <v>1.05</v>
          </cell>
          <cell r="S15">
            <v>1.05</v>
          </cell>
          <cell r="T15">
            <v>1.05</v>
          </cell>
        </row>
        <row r="16">
          <cell r="B16">
            <v>49</v>
          </cell>
          <cell r="C16" t="str">
            <v>VP</v>
          </cell>
          <cell r="D16" t="str">
            <v>（排水･通気）</v>
          </cell>
          <cell r="E16" t="str">
            <v>屋外配管</v>
          </cell>
          <cell r="F16" t="str">
            <v>管</v>
          </cell>
          <cell r="G16">
            <v>1.05</v>
          </cell>
          <cell r="H16">
            <v>1.05</v>
          </cell>
          <cell r="I16">
            <v>1.05</v>
          </cell>
          <cell r="J16">
            <v>1.05</v>
          </cell>
          <cell r="K16">
            <v>1.05</v>
          </cell>
          <cell r="L16">
            <v>1.05</v>
          </cell>
          <cell r="M16">
            <v>1.05</v>
          </cell>
          <cell r="N16">
            <v>1.05</v>
          </cell>
          <cell r="O16">
            <v>1.05</v>
          </cell>
          <cell r="P16">
            <v>1.05</v>
          </cell>
          <cell r="Q16">
            <v>1.05</v>
          </cell>
          <cell r="R16">
            <v>1.05</v>
          </cell>
          <cell r="S16">
            <v>1.05</v>
          </cell>
          <cell r="T16">
            <v>1.05</v>
          </cell>
        </row>
        <row r="19">
          <cell r="B19">
            <v>48</v>
          </cell>
          <cell r="C19" t="str">
            <v>VP</v>
          </cell>
          <cell r="D19" t="str">
            <v>（給水）</v>
          </cell>
          <cell r="E19" t="str">
            <v>地中配管</v>
          </cell>
          <cell r="F19" t="str">
            <v>管</v>
          </cell>
          <cell r="G19">
            <v>1.05</v>
          </cell>
          <cell r="H19">
            <v>1.05</v>
          </cell>
          <cell r="I19">
            <v>1.05</v>
          </cell>
          <cell r="J19">
            <v>1.05</v>
          </cell>
          <cell r="K19">
            <v>1.05</v>
          </cell>
          <cell r="L19">
            <v>1.05</v>
          </cell>
          <cell r="M19">
            <v>1.05</v>
          </cell>
          <cell r="N19">
            <v>1.05</v>
          </cell>
          <cell r="O19">
            <v>1.05</v>
          </cell>
          <cell r="P19">
            <v>1.05</v>
          </cell>
          <cell r="Q19">
            <v>1.05</v>
          </cell>
          <cell r="R19">
            <v>1.05</v>
          </cell>
          <cell r="S19">
            <v>1.05</v>
          </cell>
          <cell r="T19">
            <v>1.05</v>
          </cell>
        </row>
        <row r="20">
          <cell r="B20">
            <v>49</v>
          </cell>
          <cell r="C20" t="str">
            <v>VP</v>
          </cell>
          <cell r="D20" t="str">
            <v>（排水･通気）</v>
          </cell>
          <cell r="E20" t="str">
            <v>地中配管</v>
          </cell>
          <cell r="F20" t="str">
            <v>管</v>
          </cell>
          <cell r="G20">
            <v>1.05</v>
          </cell>
          <cell r="H20">
            <v>1.05</v>
          </cell>
          <cell r="I20">
            <v>1.05</v>
          </cell>
          <cell r="J20">
            <v>1.05</v>
          </cell>
          <cell r="K20">
            <v>1.05</v>
          </cell>
          <cell r="L20">
            <v>1.05</v>
          </cell>
          <cell r="M20">
            <v>1.05</v>
          </cell>
          <cell r="N20">
            <v>1.05</v>
          </cell>
          <cell r="O20">
            <v>1.05</v>
          </cell>
          <cell r="P20">
            <v>1.05</v>
          </cell>
          <cell r="Q20">
            <v>1.05</v>
          </cell>
          <cell r="R20">
            <v>1.05</v>
          </cell>
          <cell r="S20">
            <v>1.05</v>
          </cell>
          <cell r="T20">
            <v>1.05</v>
          </cell>
        </row>
        <row r="23">
          <cell r="B23">
            <v>48</v>
          </cell>
          <cell r="C23" t="str">
            <v>VP</v>
          </cell>
          <cell r="D23" t="str">
            <v>（給水）</v>
          </cell>
          <cell r="E23" t="str">
            <v>屋内一般配管</v>
          </cell>
          <cell r="F23" t="str">
            <v>継手</v>
          </cell>
          <cell r="G23">
            <v>0.3</v>
          </cell>
          <cell r="H23">
            <v>0.3</v>
          </cell>
          <cell r="I23">
            <v>0.3</v>
          </cell>
          <cell r="J23">
            <v>0.3</v>
          </cell>
          <cell r="K23">
            <v>0.3</v>
          </cell>
          <cell r="L23">
            <v>0.3</v>
          </cell>
          <cell r="M23">
            <v>0.3</v>
          </cell>
          <cell r="N23">
            <v>0.3</v>
          </cell>
          <cell r="O23">
            <v>0.3</v>
          </cell>
          <cell r="P23">
            <v>0.3</v>
          </cell>
          <cell r="Q23">
            <v>0.3</v>
          </cell>
          <cell r="R23">
            <v>0.3</v>
          </cell>
          <cell r="S23">
            <v>0.3</v>
          </cell>
          <cell r="T23">
            <v>0.3</v>
          </cell>
        </row>
        <row r="24">
          <cell r="B24">
            <v>49</v>
          </cell>
          <cell r="C24" t="str">
            <v>VP</v>
          </cell>
          <cell r="D24" t="str">
            <v>（排水･通気）</v>
          </cell>
          <cell r="E24" t="str">
            <v>屋内一般配管</v>
          </cell>
          <cell r="F24" t="str">
            <v>継手</v>
          </cell>
          <cell r="G24">
            <v>0.2</v>
          </cell>
          <cell r="H24">
            <v>0.2</v>
          </cell>
          <cell r="I24">
            <v>0.2</v>
          </cell>
          <cell r="J24">
            <v>0.2</v>
          </cell>
          <cell r="K24">
            <v>0.2</v>
          </cell>
          <cell r="L24">
            <v>0.2</v>
          </cell>
          <cell r="M24">
            <v>0.2</v>
          </cell>
          <cell r="N24">
            <v>0.2</v>
          </cell>
          <cell r="O24">
            <v>0.2</v>
          </cell>
          <cell r="P24">
            <v>0.2</v>
          </cell>
          <cell r="Q24">
            <v>0.2</v>
          </cell>
          <cell r="R24">
            <v>0.2</v>
          </cell>
          <cell r="S24">
            <v>0.2</v>
          </cell>
          <cell r="T24">
            <v>0.2</v>
          </cell>
        </row>
        <row r="27">
          <cell r="B27">
            <v>48</v>
          </cell>
          <cell r="C27" t="str">
            <v>VP</v>
          </cell>
          <cell r="D27" t="str">
            <v>（給水）</v>
          </cell>
          <cell r="E27" t="str">
            <v>機械室・便所配管</v>
          </cell>
          <cell r="F27" t="str">
            <v>継手</v>
          </cell>
          <cell r="G27">
            <v>0.55000000000000004</v>
          </cell>
          <cell r="H27">
            <v>0.55000000000000004</v>
          </cell>
          <cell r="I27">
            <v>0.55000000000000004</v>
          </cell>
          <cell r="J27">
            <v>0.55000000000000004</v>
          </cell>
          <cell r="K27">
            <v>0.55000000000000004</v>
          </cell>
          <cell r="L27">
            <v>0.55000000000000004</v>
          </cell>
          <cell r="M27">
            <v>0.55000000000000004</v>
          </cell>
          <cell r="N27">
            <v>0.55000000000000004</v>
          </cell>
          <cell r="O27">
            <v>0.55000000000000004</v>
          </cell>
          <cell r="P27">
            <v>0.55000000000000004</v>
          </cell>
          <cell r="Q27">
            <v>0.55000000000000004</v>
          </cell>
          <cell r="R27">
            <v>0.55000000000000004</v>
          </cell>
          <cell r="S27">
            <v>0.55000000000000004</v>
          </cell>
          <cell r="T27">
            <v>0.55000000000000004</v>
          </cell>
        </row>
        <row r="28">
          <cell r="B28">
            <v>49</v>
          </cell>
          <cell r="C28" t="str">
            <v>VP</v>
          </cell>
          <cell r="D28" t="str">
            <v>（排水･通気）</v>
          </cell>
          <cell r="E28" t="str">
            <v>機械室・便所配管</v>
          </cell>
          <cell r="F28" t="str">
            <v>継手</v>
          </cell>
          <cell r="G28">
            <v>0.5</v>
          </cell>
          <cell r="H28">
            <v>0.5</v>
          </cell>
          <cell r="I28">
            <v>0.5</v>
          </cell>
          <cell r="J28">
            <v>0.5</v>
          </cell>
          <cell r="K28">
            <v>0.5</v>
          </cell>
          <cell r="L28">
            <v>0.5</v>
          </cell>
          <cell r="M28">
            <v>0.5</v>
          </cell>
          <cell r="N28">
            <v>0.5</v>
          </cell>
          <cell r="O28">
            <v>0.5</v>
          </cell>
          <cell r="P28">
            <v>0.5</v>
          </cell>
          <cell r="Q28">
            <v>0.5</v>
          </cell>
          <cell r="R28">
            <v>0.5</v>
          </cell>
          <cell r="S28">
            <v>0.5</v>
          </cell>
          <cell r="T28">
            <v>0.5</v>
          </cell>
        </row>
        <row r="31">
          <cell r="B31">
            <v>48</v>
          </cell>
          <cell r="C31" t="str">
            <v>VP</v>
          </cell>
          <cell r="D31" t="str">
            <v>（給水）</v>
          </cell>
          <cell r="E31" t="str">
            <v>屋外配管</v>
          </cell>
          <cell r="F31" t="str">
            <v>継手</v>
          </cell>
          <cell r="G31">
            <v>0.3</v>
          </cell>
          <cell r="H31">
            <v>0.3</v>
          </cell>
          <cell r="I31">
            <v>0.3</v>
          </cell>
          <cell r="J31">
            <v>0.3</v>
          </cell>
          <cell r="K31">
            <v>0.3</v>
          </cell>
          <cell r="L31">
            <v>0.3</v>
          </cell>
          <cell r="M31">
            <v>0.3</v>
          </cell>
          <cell r="N31">
            <v>0.3</v>
          </cell>
          <cell r="O31">
            <v>0.3</v>
          </cell>
          <cell r="P31">
            <v>0.3</v>
          </cell>
          <cell r="Q31">
            <v>0.3</v>
          </cell>
          <cell r="R31">
            <v>0.3</v>
          </cell>
          <cell r="S31">
            <v>0.3</v>
          </cell>
          <cell r="T31">
            <v>0.3</v>
          </cell>
        </row>
        <row r="32">
          <cell r="B32">
            <v>49</v>
          </cell>
          <cell r="C32" t="str">
            <v>VP</v>
          </cell>
          <cell r="D32" t="str">
            <v>（排水･通気）</v>
          </cell>
          <cell r="E32" t="str">
            <v>屋外配管</v>
          </cell>
          <cell r="F32" t="str">
            <v>継手</v>
          </cell>
          <cell r="G32">
            <v>0.15</v>
          </cell>
          <cell r="H32">
            <v>0.15</v>
          </cell>
          <cell r="I32">
            <v>0.15</v>
          </cell>
          <cell r="J32">
            <v>0.15</v>
          </cell>
          <cell r="K32">
            <v>0.15</v>
          </cell>
          <cell r="L32">
            <v>0.15</v>
          </cell>
          <cell r="M32">
            <v>0.15</v>
          </cell>
          <cell r="N32">
            <v>0.15</v>
          </cell>
          <cell r="O32">
            <v>0.15</v>
          </cell>
          <cell r="P32">
            <v>0.15</v>
          </cell>
          <cell r="Q32">
            <v>0.15</v>
          </cell>
          <cell r="R32">
            <v>0.15</v>
          </cell>
          <cell r="S32">
            <v>0.15</v>
          </cell>
          <cell r="T32">
            <v>0.15</v>
          </cell>
        </row>
        <row r="35">
          <cell r="B35">
            <v>48</v>
          </cell>
          <cell r="C35" t="str">
            <v>VP</v>
          </cell>
          <cell r="D35" t="str">
            <v>（給水）</v>
          </cell>
          <cell r="E35" t="str">
            <v>地中配管</v>
          </cell>
          <cell r="F35" t="str">
            <v>継手</v>
          </cell>
          <cell r="G35">
            <v>0.25</v>
          </cell>
          <cell r="H35">
            <v>0.25</v>
          </cell>
          <cell r="I35">
            <v>0.25</v>
          </cell>
          <cell r="J35">
            <v>0.25</v>
          </cell>
          <cell r="K35">
            <v>0.25</v>
          </cell>
          <cell r="L35">
            <v>0.25</v>
          </cell>
          <cell r="M35">
            <v>0.25</v>
          </cell>
          <cell r="N35">
            <v>0.25</v>
          </cell>
          <cell r="O35">
            <v>0.25</v>
          </cell>
          <cell r="P35">
            <v>0.25</v>
          </cell>
          <cell r="Q35">
            <v>0.25</v>
          </cell>
          <cell r="R35">
            <v>0.25</v>
          </cell>
          <cell r="S35">
            <v>0.25</v>
          </cell>
          <cell r="T35">
            <v>0.25</v>
          </cell>
        </row>
        <row r="36">
          <cell r="B36">
            <v>49</v>
          </cell>
          <cell r="C36" t="str">
            <v>VP</v>
          </cell>
          <cell r="D36" t="str">
            <v>（排水･通気）</v>
          </cell>
          <cell r="E36" t="str">
            <v>地中配管</v>
          </cell>
          <cell r="F36" t="str">
            <v>継手</v>
          </cell>
          <cell r="G36">
            <v>0.15</v>
          </cell>
          <cell r="H36">
            <v>0.15</v>
          </cell>
          <cell r="I36">
            <v>0.15</v>
          </cell>
          <cell r="J36">
            <v>0.15</v>
          </cell>
          <cell r="K36">
            <v>0.15</v>
          </cell>
          <cell r="L36">
            <v>0.15</v>
          </cell>
          <cell r="M36">
            <v>0.15</v>
          </cell>
          <cell r="N36">
            <v>0.15</v>
          </cell>
          <cell r="O36">
            <v>0.15</v>
          </cell>
          <cell r="P36">
            <v>0.15</v>
          </cell>
          <cell r="Q36">
            <v>0.15</v>
          </cell>
          <cell r="R36">
            <v>0.15</v>
          </cell>
          <cell r="S36">
            <v>0.15</v>
          </cell>
          <cell r="T36">
            <v>0.15</v>
          </cell>
        </row>
        <row r="39">
          <cell r="B39">
            <v>48</v>
          </cell>
          <cell r="C39" t="str">
            <v>VP</v>
          </cell>
          <cell r="D39" t="str">
            <v>（給水）</v>
          </cell>
          <cell r="E39" t="str">
            <v>屋内一般配管</v>
          </cell>
          <cell r="F39" t="str">
            <v>接合材等</v>
          </cell>
          <cell r="G39">
            <v>0.1</v>
          </cell>
          <cell r="H39">
            <v>0.1</v>
          </cell>
          <cell r="I39">
            <v>0.1</v>
          </cell>
          <cell r="J39">
            <v>0.1</v>
          </cell>
          <cell r="K39">
            <v>0.1</v>
          </cell>
          <cell r="L39">
            <v>0.1</v>
          </cell>
          <cell r="M39">
            <v>0.1</v>
          </cell>
          <cell r="N39">
            <v>0.1</v>
          </cell>
          <cell r="O39">
            <v>0.1</v>
          </cell>
          <cell r="P39">
            <v>0.1</v>
          </cell>
          <cell r="Q39">
            <v>0.1</v>
          </cell>
          <cell r="R39">
            <v>0.1</v>
          </cell>
          <cell r="S39">
            <v>0.1</v>
          </cell>
          <cell r="T39">
            <v>0.1</v>
          </cell>
        </row>
        <row r="40">
          <cell r="B40">
            <v>49</v>
          </cell>
          <cell r="C40" t="str">
            <v>VP</v>
          </cell>
          <cell r="D40" t="str">
            <v>（排水･通気）</v>
          </cell>
          <cell r="E40" t="str">
            <v>屋内一般配管</v>
          </cell>
          <cell r="F40" t="str">
            <v>接合材等</v>
          </cell>
          <cell r="G40">
            <v>0.1</v>
          </cell>
          <cell r="H40">
            <v>0.1</v>
          </cell>
          <cell r="I40">
            <v>0.1</v>
          </cell>
          <cell r="J40">
            <v>0.1</v>
          </cell>
          <cell r="K40">
            <v>0.1</v>
          </cell>
          <cell r="L40">
            <v>0.1</v>
          </cell>
          <cell r="M40">
            <v>0.1</v>
          </cell>
          <cell r="N40">
            <v>0.1</v>
          </cell>
          <cell r="O40">
            <v>0.1</v>
          </cell>
          <cell r="P40">
            <v>0.1</v>
          </cell>
          <cell r="Q40">
            <v>0.1</v>
          </cell>
          <cell r="R40">
            <v>0.1</v>
          </cell>
          <cell r="S40">
            <v>0.1</v>
          </cell>
          <cell r="T40">
            <v>0.1</v>
          </cell>
        </row>
        <row r="43">
          <cell r="B43">
            <v>48</v>
          </cell>
          <cell r="C43" t="str">
            <v>VP</v>
          </cell>
          <cell r="D43" t="str">
            <v>（給水）</v>
          </cell>
          <cell r="E43" t="str">
            <v>機械室・便所配管</v>
          </cell>
          <cell r="F43" t="str">
            <v>接合材等</v>
          </cell>
          <cell r="G43">
            <v>0.1</v>
          </cell>
          <cell r="H43">
            <v>0.1</v>
          </cell>
          <cell r="I43">
            <v>0.1</v>
          </cell>
          <cell r="J43">
            <v>0.1</v>
          </cell>
          <cell r="K43">
            <v>0.1</v>
          </cell>
          <cell r="L43">
            <v>0.1</v>
          </cell>
          <cell r="M43">
            <v>0.1</v>
          </cell>
          <cell r="N43">
            <v>0.1</v>
          </cell>
          <cell r="O43">
            <v>0.1</v>
          </cell>
          <cell r="P43">
            <v>0.1</v>
          </cell>
          <cell r="Q43">
            <v>0.1</v>
          </cell>
          <cell r="R43">
            <v>0.1</v>
          </cell>
          <cell r="S43">
            <v>0.1</v>
          </cell>
          <cell r="T43">
            <v>0.1</v>
          </cell>
        </row>
        <row r="44">
          <cell r="B44">
            <v>49</v>
          </cell>
          <cell r="C44" t="str">
            <v>VP</v>
          </cell>
          <cell r="D44" t="str">
            <v>（排水･通気）</v>
          </cell>
          <cell r="E44" t="str">
            <v>機械室・便所配管</v>
          </cell>
          <cell r="F44" t="str">
            <v>接合材等</v>
          </cell>
          <cell r="G44">
            <v>0.1</v>
          </cell>
          <cell r="H44">
            <v>0.1</v>
          </cell>
          <cell r="I44">
            <v>0.1</v>
          </cell>
          <cell r="J44">
            <v>0.1</v>
          </cell>
          <cell r="K44">
            <v>0.1</v>
          </cell>
          <cell r="L44">
            <v>0.1</v>
          </cell>
          <cell r="M44">
            <v>0.1</v>
          </cell>
          <cell r="N44">
            <v>0.1</v>
          </cell>
          <cell r="O44">
            <v>0.1</v>
          </cell>
          <cell r="P44">
            <v>0.1</v>
          </cell>
          <cell r="Q44">
            <v>0.1</v>
          </cell>
          <cell r="R44">
            <v>0.1</v>
          </cell>
          <cell r="S44">
            <v>0.1</v>
          </cell>
          <cell r="T44">
            <v>0.1</v>
          </cell>
        </row>
        <row r="47">
          <cell r="B47">
            <v>48</v>
          </cell>
          <cell r="C47" t="str">
            <v>VP</v>
          </cell>
          <cell r="D47" t="str">
            <v>（給水）</v>
          </cell>
          <cell r="E47" t="str">
            <v>屋外配管</v>
          </cell>
          <cell r="F47" t="str">
            <v>接合材等</v>
          </cell>
          <cell r="G47">
            <v>0.1</v>
          </cell>
          <cell r="H47">
            <v>0.1</v>
          </cell>
          <cell r="I47">
            <v>0.1</v>
          </cell>
          <cell r="J47">
            <v>0.1</v>
          </cell>
          <cell r="K47">
            <v>0.1</v>
          </cell>
          <cell r="L47">
            <v>0.1</v>
          </cell>
          <cell r="M47">
            <v>0.1</v>
          </cell>
          <cell r="N47">
            <v>0.1</v>
          </cell>
          <cell r="O47">
            <v>0.1</v>
          </cell>
          <cell r="P47">
            <v>0.1</v>
          </cell>
          <cell r="Q47">
            <v>0.1</v>
          </cell>
          <cell r="R47">
            <v>0.1</v>
          </cell>
          <cell r="S47">
            <v>0.1</v>
          </cell>
          <cell r="T47">
            <v>0.1</v>
          </cell>
        </row>
        <row r="48">
          <cell r="B48">
            <v>49</v>
          </cell>
          <cell r="C48" t="str">
            <v>VP</v>
          </cell>
          <cell r="D48" t="str">
            <v>（排水･通気）</v>
          </cell>
          <cell r="E48" t="str">
            <v>屋外配管</v>
          </cell>
          <cell r="F48" t="str">
            <v>接合材等</v>
          </cell>
          <cell r="G48">
            <v>0.1</v>
          </cell>
          <cell r="H48">
            <v>0.1</v>
          </cell>
          <cell r="I48">
            <v>0.1</v>
          </cell>
          <cell r="J48">
            <v>0.1</v>
          </cell>
          <cell r="K48">
            <v>0.1</v>
          </cell>
          <cell r="L48">
            <v>0.1</v>
          </cell>
          <cell r="M48">
            <v>0.1</v>
          </cell>
          <cell r="N48">
            <v>0.1</v>
          </cell>
          <cell r="O48">
            <v>0.1</v>
          </cell>
          <cell r="P48">
            <v>0.1</v>
          </cell>
          <cell r="Q48">
            <v>0.1</v>
          </cell>
          <cell r="R48">
            <v>0.1</v>
          </cell>
          <cell r="S48">
            <v>0.1</v>
          </cell>
          <cell r="T48">
            <v>0.1</v>
          </cell>
        </row>
        <row r="51">
          <cell r="B51">
            <v>48</v>
          </cell>
          <cell r="C51" t="str">
            <v>VP</v>
          </cell>
          <cell r="D51" t="str">
            <v>（給水）</v>
          </cell>
          <cell r="E51" t="str">
            <v>地中配管</v>
          </cell>
          <cell r="F51" t="str">
            <v>接合材等</v>
          </cell>
          <cell r="G51">
            <v>0.1</v>
          </cell>
          <cell r="H51">
            <v>0.1</v>
          </cell>
          <cell r="I51">
            <v>0.1</v>
          </cell>
          <cell r="J51">
            <v>0.1</v>
          </cell>
          <cell r="K51">
            <v>0.1</v>
          </cell>
          <cell r="L51">
            <v>0.1</v>
          </cell>
          <cell r="M51">
            <v>0.1</v>
          </cell>
          <cell r="N51">
            <v>0.1</v>
          </cell>
          <cell r="O51">
            <v>0.1</v>
          </cell>
          <cell r="P51">
            <v>0.1</v>
          </cell>
          <cell r="Q51">
            <v>0.1</v>
          </cell>
          <cell r="R51">
            <v>0.1</v>
          </cell>
          <cell r="S51">
            <v>0.1</v>
          </cell>
          <cell r="T51">
            <v>0.1</v>
          </cell>
        </row>
        <row r="52">
          <cell r="B52">
            <v>49</v>
          </cell>
          <cell r="C52" t="str">
            <v>VP</v>
          </cell>
          <cell r="D52" t="str">
            <v>（排水･通気）</v>
          </cell>
          <cell r="E52" t="str">
            <v>地中配管</v>
          </cell>
          <cell r="F52" t="str">
            <v>接合材等</v>
          </cell>
          <cell r="G52">
            <v>0.1</v>
          </cell>
          <cell r="H52">
            <v>0.1</v>
          </cell>
          <cell r="I52">
            <v>0.1</v>
          </cell>
          <cell r="J52">
            <v>0.1</v>
          </cell>
          <cell r="K52">
            <v>0.1</v>
          </cell>
          <cell r="L52">
            <v>0.1</v>
          </cell>
          <cell r="M52">
            <v>0.1</v>
          </cell>
          <cell r="N52">
            <v>0.1</v>
          </cell>
          <cell r="O52">
            <v>0.1</v>
          </cell>
          <cell r="P52">
            <v>0.1</v>
          </cell>
          <cell r="Q52">
            <v>0.1</v>
          </cell>
          <cell r="R52">
            <v>0.1</v>
          </cell>
          <cell r="S52">
            <v>0.1</v>
          </cell>
          <cell r="T52">
            <v>0.1</v>
          </cell>
        </row>
        <row r="55">
          <cell r="B55">
            <v>48</v>
          </cell>
          <cell r="C55" t="str">
            <v>VP</v>
          </cell>
          <cell r="D55" t="str">
            <v>（給水）</v>
          </cell>
          <cell r="E55" t="str">
            <v>屋内一般配管</v>
          </cell>
          <cell r="F55" t="str">
            <v>支持金物</v>
          </cell>
          <cell r="G55">
            <v>0.25</v>
          </cell>
          <cell r="H55">
            <v>0.25</v>
          </cell>
          <cell r="I55">
            <v>0.25</v>
          </cell>
          <cell r="J55">
            <v>0.25</v>
          </cell>
          <cell r="K55">
            <v>0.25</v>
          </cell>
          <cell r="L55">
            <v>0.25</v>
          </cell>
          <cell r="M55">
            <v>0.25</v>
          </cell>
          <cell r="N55">
            <v>0.25</v>
          </cell>
          <cell r="O55">
            <v>0.25</v>
          </cell>
          <cell r="P55">
            <v>0.25</v>
          </cell>
          <cell r="Q55">
            <v>0.25</v>
          </cell>
          <cell r="R55">
            <v>0.25</v>
          </cell>
          <cell r="S55">
            <v>0.25</v>
          </cell>
          <cell r="T55">
            <v>0.25</v>
          </cell>
        </row>
        <row r="56">
          <cell r="B56">
            <v>49</v>
          </cell>
          <cell r="C56" t="str">
            <v>VP</v>
          </cell>
          <cell r="D56" t="str">
            <v>（排水･通気）</v>
          </cell>
          <cell r="E56" t="str">
            <v>屋内一般配管</v>
          </cell>
          <cell r="F56" t="str">
            <v>支持金物</v>
          </cell>
          <cell r="G56">
            <v>0.25</v>
          </cell>
          <cell r="H56">
            <v>0.25</v>
          </cell>
          <cell r="I56">
            <v>0.25</v>
          </cell>
          <cell r="J56">
            <v>0.25</v>
          </cell>
          <cell r="K56">
            <v>0.25</v>
          </cell>
          <cell r="L56">
            <v>0.25</v>
          </cell>
          <cell r="M56">
            <v>0.25</v>
          </cell>
          <cell r="N56">
            <v>0.25</v>
          </cell>
          <cell r="O56">
            <v>0.25</v>
          </cell>
          <cell r="P56">
            <v>0.25</v>
          </cell>
          <cell r="Q56">
            <v>0.25</v>
          </cell>
          <cell r="R56">
            <v>0.25</v>
          </cell>
          <cell r="S56">
            <v>0.25</v>
          </cell>
          <cell r="T56">
            <v>0.25</v>
          </cell>
        </row>
        <row r="59">
          <cell r="B59">
            <v>48</v>
          </cell>
          <cell r="C59" t="str">
            <v>VP</v>
          </cell>
          <cell r="D59" t="str">
            <v>（給水）</v>
          </cell>
          <cell r="E59" t="str">
            <v>機械室・便所配管</v>
          </cell>
          <cell r="F59" t="str">
            <v>支持金物</v>
          </cell>
          <cell r="G59">
            <v>0.25</v>
          </cell>
          <cell r="H59">
            <v>0.25</v>
          </cell>
          <cell r="I59">
            <v>0.25</v>
          </cell>
          <cell r="J59">
            <v>0.25</v>
          </cell>
          <cell r="K59">
            <v>0.25</v>
          </cell>
          <cell r="L59">
            <v>0.25</v>
          </cell>
          <cell r="M59">
            <v>0.25</v>
          </cell>
          <cell r="N59">
            <v>0.25</v>
          </cell>
          <cell r="O59">
            <v>0.25</v>
          </cell>
          <cell r="P59">
            <v>0.25</v>
          </cell>
          <cell r="Q59">
            <v>0.25</v>
          </cell>
          <cell r="R59">
            <v>0.25</v>
          </cell>
          <cell r="S59">
            <v>0.25</v>
          </cell>
          <cell r="T59">
            <v>0.25</v>
          </cell>
        </row>
        <row r="60">
          <cell r="B60">
            <v>49</v>
          </cell>
          <cell r="C60" t="str">
            <v>VP</v>
          </cell>
          <cell r="D60" t="str">
            <v>（排水･通気）</v>
          </cell>
          <cell r="E60" t="str">
            <v>機械室・便所配管</v>
          </cell>
          <cell r="F60" t="str">
            <v>支持金物</v>
          </cell>
          <cell r="G60">
            <v>0.25</v>
          </cell>
          <cell r="H60">
            <v>0.25</v>
          </cell>
          <cell r="I60">
            <v>0.25</v>
          </cell>
          <cell r="J60">
            <v>0.25</v>
          </cell>
          <cell r="K60">
            <v>0.25</v>
          </cell>
          <cell r="L60">
            <v>0.25</v>
          </cell>
          <cell r="M60">
            <v>0.25</v>
          </cell>
          <cell r="N60">
            <v>0.25</v>
          </cell>
          <cell r="O60">
            <v>0.25</v>
          </cell>
          <cell r="P60">
            <v>0.25</v>
          </cell>
          <cell r="Q60">
            <v>0.25</v>
          </cell>
          <cell r="R60">
            <v>0.25</v>
          </cell>
          <cell r="S60">
            <v>0.25</v>
          </cell>
          <cell r="T60">
            <v>0.25</v>
          </cell>
        </row>
        <row r="63">
          <cell r="B63">
            <v>48</v>
          </cell>
          <cell r="C63" t="str">
            <v>VP</v>
          </cell>
          <cell r="D63" t="str">
            <v>（給水）</v>
          </cell>
          <cell r="E63" t="str">
            <v>屋外配管</v>
          </cell>
          <cell r="F63" t="str">
            <v>支持金物</v>
          </cell>
          <cell r="G63">
            <v>0.25</v>
          </cell>
          <cell r="H63">
            <v>0.25</v>
          </cell>
          <cell r="I63">
            <v>0.25</v>
          </cell>
          <cell r="J63">
            <v>0.25</v>
          </cell>
          <cell r="K63">
            <v>0.25</v>
          </cell>
          <cell r="L63">
            <v>0.25</v>
          </cell>
          <cell r="M63">
            <v>0.25</v>
          </cell>
          <cell r="N63">
            <v>0.25</v>
          </cell>
          <cell r="O63">
            <v>0.25</v>
          </cell>
          <cell r="P63">
            <v>0.25</v>
          </cell>
          <cell r="Q63">
            <v>0.25</v>
          </cell>
          <cell r="R63">
            <v>0.25</v>
          </cell>
          <cell r="S63">
            <v>0.25</v>
          </cell>
          <cell r="T63">
            <v>0.25</v>
          </cell>
        </row>
        <row r="64">
          <cell r="B64">
            <v>49</v>
          </cell>
          <cell r="C64" t="str">
            <v>VP</v>
          </cell>
          <cell r="D64" t="str">
            <v>（排水･通気）</v>
          </cell>
          <cell r="E64" t="str">
            <v>屋外配管</v>
          </cell>
          <cell r="F64" t="str">
            <v>支持金物</v>
          </cell>
          <cell r="G64">
            <v>0.25</v>
          </cell>
          <cell r="H64">
            <v>0.25</v>
          </cell>
          <cell r="I64">
            <v>0.25</v>
          </cell>
          <cell r="J64">
            <v>0.25</v>
          </cell>
          <cell r="K64">
            <v>0.25</v>
          </cell>
          <cell r="L64">
            <v>0.25</v>
          </cell>
          <cell r="M64">
            <v>0.25</v>
          </cell>
          <cell r="N64">
            <v>0.25</v>
          </cell>
          <cell r="O64">
            <v>0.25</v>
          </cell>
          <cell r="P64">
            <v>0.25</v>
          </cell>
          <cell r="Q64">
            <v>0.25</v>
          </cell>
          <cell r="R64">
            <v>0.25</v>
          </cell>
          <cell r="S64">
            <v>0.25</v>
          </cell>
          <cell r="T64">
            <v>0.25</v>
          </cell>
        </row>
        <row r="67">
          <cell r="B67">
            <v>48</v>
          </cell>
          <cell r="C67" t="str">
            <v>VP</v>
          </cell>
          <cell r="D67" t="str">
            <v>（給水）</v>
          </cell>
          <cell r="E67" t="str">
            <v>屋内一般配管</v>
          </cell>
          <cell r="F67" t="str">
            <v>配管工</v>
          </cell>
          <cell r="G67">
            <v>4.5999999999999999E-2</v>
          </cell>
          <cell r="H67">
            <v>6.2E-2</v>
          </cell>
          <cell r="I67">
            <v>7.3999999999999996E-2</v>
          </cell>
          <cell r="J67">
            <v>7.9000000000000001E-2</v>
          </cell>
          <cell r="K67">
            <v>0.10100000000000001</v>
          </cell>
          <cell r="L67">
            <v>0.128</v>
          </cell>
          <cell r="M67">
            <v>0.16300000000000001</v>
          </cell>
          <cell r="N67">
            <v>0.19</v>
          </cell>
          <cell r="O67">
            <v>0.245</v>
          </cell>
          <cell r="P67">
            <v>0.30099999999999999</v>
          </cell>
          <cell r="Q67">
            <v>0.35599999999999998</v>
          </cell>
        </row>
        <row r="68">
          <cell r="B68">
            <v>49</v>
          </cell>
          <cell r="C68" t="str">
            <v>VP</v>
          </cell>
          <cell r="D68" t="str">
            <v>（排水･通気）</v>
          </cell>
          <cell r="E68" t="str">
            <v>屋内一般配管</v>
          </cell>
          <cell r="F68" t="str">
            <v>配管工</v>
          </cell>
          <cell r="G68">
            <v>4.5999999999999999E-2</v>
          </cell>
          <cell r="H68">
            <v>6.2E-2</v>
          </cell>
          <cell r="I68">
            <v>7.3999999999999996E-2</v>
          </cell>
          <cell r="J68">
            <v>7.9000000000000001E-2</v>
          </cell>
          <cell r="K68">
            <v>0.10100000000000001</v>
          </cell>
          <cell r="L68">
            <v>0.128</v>
          </cell>
          <cell r="M68">
            <v>0.16300000000000001</v>
          </cell>
          <cell r="N68">
            <v>0.19</v>
          </cell>
          <cell r="O68">
            <v>0.245</v>
          </cell>
          <cell r="P68">
            <v>0.30099999999999999</v>
          </cell>
          <cell r="Q68">
            <v>0.35599999999999998</v>
          </cell>
          <cell r="R68">
            <v>0.46600000000000003</v>
          </cell>
          <cell r="S68">
            <v>0.57699999999999996</v>
          </cell>
          <cell r="T68">
            <v>0.68799999999999994</v>
          </cell>
        </row>
        <row r="71">
          <cell r="B71">
            <v>48</v>
          </cell>
          <cell r="C71" t="str">
            <v>VP</v>
          </cell>
          <cell r="D71" t="str">
            <v>（給水）</v>
          </cell>
          <cell r="E71" t="str">
            <v>機械室・便所配管</v>
          </cell>
          <cell r="F71" t="str">
            <v>配管工</v>
          </cell>
          <cell r="G71">
            <v>5.5E-2</v>
          </cell>
          <cell r="H71">
            <v>7.3999999999999996E-2</v>
          </cell>
          <cell r="I71">
            <v>8.8999999999999996E-2</v>
          </cell>
          <cell r="J71">
            <v>9.5000000000000001E-2</v>
          </cell>
          <cell r="K71">
            <v>0.121</v>
          </cell>
          <cell r="L71">
            <v>0.154</v>
          </cell>
          <cell r="M71">
            <v>0.19600000000000001</v>
          </cell>
          <cell r="N71">
            <v>0.22800000000000001</v>
          </cell>
          <cell r="O71">
            <v>0.29399999999999998</v>
          </cell>
          <cell r="P71">
            <v>0.36099999999999999</v>
          </cell>
          <cell r="Q71">
            <v>0.42699999999999999</v>
          </cell>
        </row>
        <row r="72">
          <cell r="B72">
            <v>49</v>
          </cell>
          <cell r="C72" t="str">
            <v>VP</v>
          </cell>
          <cell r="D72" t="str">
            <v>（排水･通気）</v>
          </cell>
          <cell r="E72" t="str">
            <v>機械室・便所配管</v>
          </cell>
          <cell r="F72" t="str">
            <v>配管工</v>
          </cell>
          <cell r="G72">
            <v>5.5E-2</v>
          </cell>
          <cell r="H72">
            <v>7.3999999999999996E-2</v>
          </cell>
          <cell r="I72">
            <v>8.8999999999999996E-2</v>
          </cell>
          <cell r="J72">
            <v>9.5000000000000001E-2</v>
          </cell>
          <cell r="K72">
            <v>0.121</v>
          </cell>
          <cell r="L72">
            <v>0.154</v>
          </cell>
          <cell r="M72">
            <v>0.19600000000000001</v>
          </cell>
          <cell r="N72">
            <v>0.22800000000000001</v>
          </cell>
          <cell r="O72">
            <v>0.29399999999999998</v>
          </cell>
          <cell r="P72">
            <v>0.36099999999999999</v>
          </cell>
          <cell r="Q72">
            <v>0.42699999999999999</v>
          </cell>
          <cell r="R72">
            <v>0.55900000000000005</v>
          </cell>
          <cell r="S72">
            <v>0.69199999999999995</v>
          </cell>
          <cell r="T72">
            <v>0.82599999999999996</v>
          </cell>
        </row>
        <row r="75">
          <cell r="B75">
            <v>48</v>
          </cell>
          <cell r="C75" t="str">
            <v>VP</v>
          </cell>
          <cell r="D75" t="str">
            <v>（給水）</v>
          </cell>
          <cell r="E75" t="str">
            <v>屋外配管</v>
          </cell>
          <cell r="F75" t="str">
            <v>配管工</v>
          </cell>
          <cell r="G75">
            <v>4.1000000000000002E-2</v>
          </cell>
          <cell r="H75">
            <v>5.6000000000000001E-2</v>
          </cell>
          <cell r="I75">
            <v>6.7000000000000004E-2</v>
          </cell>
          <cell r="J75">
            <v>7.0999999999999994E-2</v>
          </cell>
          <cell r="K75">
            <v>9.0999999999999998E-2</v>
          </cell>
          <cell r="L75">
            <v>0.115</v>
          </cell>
          <cell r="M75">
            <v>0.14699999999999999</v>
          </cell>
          <cell r="N75">
            <v>0.17100000000000001</v>
          </cell>
          <cell r="O75">
            <v>0.221</v>
          </cell>
          <cell r="P75">
            <v>0.27100000000000002</v>
          </cell>
          <cell r="Q75">
            <v>0.32</v>
          </cell>
        </row>
        <row r="76">
          <cell r="B76">
            <v>49</v>
          </cell>
          <cell r="C76" t="str">
            <v>VP</v>
          </cell>
          <cell r="D76" t="str">
            <v>（排水･通気）</v>
          </cell>
          <cell r="E76" t="str">
            <v>屋外配管</v>
          </cell>
          <cell r="F76" t="str">
            <v>配管工</v>
          </cell>
          <cell r="G76">
            <v>4.1000000000000002E-2</v>
          </cell>
          <cell r="H76">
            <v>5.6000000000000001E-2</v>
          </cell>
          <cell r="I76">
            <v>6.7000000000000004E-2</v>
          </cell>
          <cell r="J76">
            <v>7.0999999999999994E-2</v>
          </cell>
          <cell r="K76">
            <v>9.0999999999999998E-2</v>
          </cell>
          <cell r="L76">
            <v>0.115</v>
          </cell>
          <cell r="M76">
            <v>0.14699999999999999</v>
          </cell>
          <cell r="N76">
            <v>0.17100000000000001</v>
          </cell>
          <cell r="O76">
            <v>0.221</v>
          </cell>
          <cell r="P76">
            <v>0.27100000000000002</v>
          </cell>
          <cell r="Q76">
            <v>0.32</v>
          </cell>
          <cell r="R76">
            <v>0.41899999999999998</v>
          </cell>
          <cell r="S76">
            <v>0.51900000000000002</v>
          </cell>
          <cell r="T76">
            <v>0.61899999999999999</v>
          </cell>
        </row>
        <row r="79">
          <cell r="B79">
            <v>48</v>
          </cell>
          <cell r="C79" t="str">
            <v>VP</v>
          </cell>
          <cell r="D79" t="str">
            <v>（給水）</v>
          </cell>
          <cell r="E79" t="str">
            <v>地中配管</v>
          </cell>
          <cell r="F79" t="str">
            <v>配管工</v>
          </cell>
          <cell r="G79">
            <v>3.2000000000000001E-2</v>
          </cell>
          <cell r="H79">
            <v>4.2999999999999997E-2</v>
          </cell>
          <cell r="I79">
            <v>5.1999999999999998E-2</v>
          </cell>
          <cell r="J79">
            <v>5.5E-2</v>
          </cell>
          <cell r="K79">
            <v>7.0999999999999994E-2</v>
          </cell>
          <cell r="L79">
            <v>0.09</v>
          </cell>
          <cell r="M79">
            <v>0.114</v>
          </cell>
          <cell r="N79">
            <v>0.13300000000000001</v>
          </cell>
          <cell r="O79">
            <v>0.17199999999999999</v>
          </cell>
          <cell r="P79">
            <v>0.21099999999999999</v>
          </cell>
          <cell r="Q79">
            <v>0.249</v>
          </cell>
        </row>
        <row r="80">
          <cell r="B80">
            <v>49</v>
          </cell>
          <cell r="C80" t="str">
            <v>VP</v>
          </cell>
          <cell r="D80" t="str">
            <v>（排水･通気）</v>
          </cell>
          <cell r="E80" t="str">
            <v>地中配管</v>
          </cell>
          <cell r="F80" t="str">
            <v>配管工</v>
          </cell>
          <cell r="G80">
            <v>3.2000000000000001E-2</v>
          </cell>
          <cell r="H80">
            <v>4.2999999999999997E-2</v>
          </cell>
          <cell r="I80">
            <v>5.1999999999999998E-2</v>
          </cell>
          <cell r="J80">
            <v>5.5E-2</v>
          </cell>
          <cell r="K80">
            <v>7.0999999999999994E-2</v>
          </cell>
          <cell r="L80">
            <v>0.09</v>
          </cell>
          <cell r="M80">
            <v>0.114</v>
          </cell>
          <cell r="N80">
            <v>0.13300000000000001</v>
          </cell>
          <cell r="O80">
            <v>0.17199999999999999</v>
          </cell>
          <cell r="P80">
            <v>0.21099999999999999</v>
          </cell>
          <cell r="Q80">
            <v>0.249</v>
          </cell>
          <cell r="R80">
            <v>0.32600000000000001</v>
          </cell>
          <cell r="S80">
            <v>0.40400000000000003</v>
          </cell>
          <cell r="T80">
            <v>0.48199999999999998</v>
          </cell>
        </row>
        <row r="83">
          <cell r="B83">
            <v>48</v>
          </cell>
          <cell r="C83" t="str">
            <v>VP</v>
          </cell>
          <cell r="D83" t="str">
            <v>（給水）</v>
          </cell>
          <cell r="E83" t="str">
            <v>屋内一般配管</v>
          </cell>
          <cell r="F83" t="str">
            <v>はつり補修</v>
          </cell>
          <cell r="G83">
            <v>0.08</v>
          </cell>
          <cell r="H83">
            <v>0.08</v>
          </cell>
          <cell r="I83">
            <v>0.08</v>
          </cell>
          <cell r="J83">
            <v>0.08</v>
          </cell>
          <cell r="K83">
            <v>0.08</v>
          </cell>
          <cell r="L83">
            <v>0.08</v>
          </cell>
          <cell r="M83">
            <v>0.08</v>
          </cell>
          <cell r="N83">
            <v>0.08</v>
          </cell>
          <cell r="O83">
            <v>0.08</v>
          </cell>
          <cell r="P83">
            <v>0.08</v>
          </cell>
          <cell r="Q83">
            <v>0.08</v>
          </cell>
          <cell r="R83">
            <v>0.08</v>
          </cell>
          <cell r="S83">
            <v>0.08</v>
          </cell>
          <cell r="T83">
            <v>0.08</v>
          </cell>
        </row>
        <row r="84">
          <cell r="B84">
            <v>49</v>
          </cell>
          <cell r="C84" t="str">
            <v>VP</v>
          </cell>
          <cell r="D84" t="str">
            <v>（排水･通気）</v>
          </cell>
          <cell r="E84" t="str">
            <v>屋内一般配管</v>
          </cell>
          <cell r="F84" t="str">
            <v>はつり補修</v>
          </cell>
          <cell r="G84">
            <v>0.08</v>
          </cell>
          <cell r="H84">
            <v>0.08</v>
          </cell>
          <cell r="I84">
            <v>0.08</v>
          </cell>
          <cell r="J84">
            <v>0.08</v>
          </cell>
          <cell r="K84">
            <v>0.08</v>
          </cell>
          <cell r="L84">
            <v>0.08</v>
          </cell>
          <cell r="M84">
            <v>0.08</v>
          </cell>
          <cell r="N84">
            <v>0.08</v>
          </cell>
          <cell r="O84">
            <v>0.08</v>
          </cell>
          <cell r="P84">
            <v>0.08</v>
          </cell>
          <cell r="Q84">
            <v>0.08</v>
          </cell>
          <cell r="R84">
            <v>0.08</v>
          </cell>
          <cell r="S84">
            <v>0.08</v>
          </cell>
          <cell r="T84">
            <v>0.08</v>
          </cell>
        </row>
        <row r="87">
          <cell r="B87">
            <v>48</v>
          </cell>
          <cell r="C87" t="str">
            <v>VP</v>
          </cell>
          <cell r="D87" t="str">
            <v>（給水）</v>
          </cell>
          <cell r="E87" t="str">
            <v>機械室・便所配管</v>
          </cell>
          <cell r="F87" t="str">
            <v>はつり補修</v>
          </cell>
          <cell r="G87">
            <v>0.08</v>
          </cell>
          <cell r="H87">
            <v>0.08</v>
          </cell>
          <cell r="I87">
            <v>0.08</v>
          </cell>
          <cell r="J87">
            <v>0.08</v>
          </cell>
          <cell r="K87">
            <v>0.08</v>
          </cell>
          <cell r="L87">
            <v>0.08</v>
          </cell>
          <cell r="M87">
            <v>0.08</v>
          </cell>
          <cell r="N87">
            <v>0.08</v>
          </cell>
          <cell r="O87">
            <v>0.08</v>
          </cell>
          <cell r="P87">
            <v>0.08</v>
          </cell>
          <cell r="Q87">
            <v>0.08</v>
          </cell>
          <cell r="R87">
            <v>0.08</v>
          </cell>
          <cell r="S87">
            <v>0.08</v>
          </cell>
          <cell r="T87">
            <v>0.08</v>
          </cell>
        </row>
        <row r="88">
          <cell r="B88">
            <v>49</v>
          </cell>
          <cell r="C88" t="str">
            <v>VP</v>
          </cell>
          <cell r="D88" t="str">
            <v>（排水･通気）</v>
          </cell>
          <cell r="E88" t="str">
            <v>機械室・便所配管</v>
          </cell>
          <cell r="F88" t="str">
            <v>はつり補修</v>
          </cell>
          <cell r="G88">
            <v>0.08</v>
          </cell>
          <cell r="H88">
            <v>0.08</v>
          </cell>
          <cell r="I88">
            <v>0.08</v>
          </cell>
          <cell r="J88">
            <v>0.08</v>
          </cell>
          <cell r="K88">
            <v>0.08</v>
          </cell>
          <cell r="L88">
            <v>0.08</v>
          </cell>
          <cell r="M88">
            <v>0.08</v>
          </cell>
          <cell r="N88">
            <v>0.08</v>
          </cell>
          <cell r="O88">
            <v>0.08</v>
          </cell>
          <cell r="P88">
            <v>0.08</v>
          </cell>
          <cell r="Q88">
            <v>0.08</v>
          </cell>
          <cell r="R88">
            <v>0.08</v>
          </cell>
          <cell r="S88">
            <v>0.08</v>
          </cell>
          <cell r="T88">
            <v>0.08</v>
          </cell>
        </row>
      </sheetData>
      <sheetData sheetId="6"/>
      <sheetData sheetId="7" refreshError="1"/>
      <sheetData sheetId="8" refreshError="1"/>
      <sheetData sheetId="9" refreshError="1"/>
      <sheetData sheetId="10" refreshError="1"/>
      <sheetData sheetId="1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ﾝｸﾘｰﾄ"/>
      <sheetName val="発生土"/>
      <sheetName val="単価"/>
      <sheetName val="労務資材単価"/>
      <sheetName val="ガラリ"/>
    </sheetNames>
    <sheetDataSet>
      <sheetData sheetId="0" refreshError="1"/>
      <sheetData sheetId="1" refreshError="1">
        <row r="3">
          <cell r="J3">
            <v>13800</v>
          </cell>
        </row>
        <row r="4">
          <cell r="J4">
            <v>2600</v>
          </cell>
        </row>
        <row r="5">
          <cell r="J5">
            <v>2600</v>
          </cell>
        </row>
        <row r="6">
          <cell r="J6">
            <v>2600</v>
          </cell>
        </row>
      </sheetData>
      <sheetData sheetId="2" refreshError="1"/>
      <sheetData sheetId="3" refreshError="1"/>
      <sheetData sheetId="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項目"/>
      <sheetName val="設計内訳"/>
      <sheetName val="代価表"/>
      <sheetName val="数量拾出"/>
      <sheetName val="数量集計１"/>
      <sheetName val="数量集計２"/>
      <sheetName val="数量拾出(撤去)"/>
      <sheetName val="数量集計１(撤去)"/>
      <sheetName val="数量集計２(撤去)"/>
      <sheetName val="XXXXXXX"/>
      <sheetName val="仮設代価"/>
      <sheetName val="代価１"/>
      <sheetName val="代価２"/>
      <sheetName val="代価３"/>
      <sheetName val="経費金抜"/>
      <sheetName val="盤労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sheetData sheetId="14"/>
      <sheetData sheetId="15" refreshError="1"/>
      <sheetData sheetId="16"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項目"/>
      <sheetName val="設計内訳"/>
      <sheetName val="代価表"/>
      <sheetName val="数量拾出"/>
      <sheetName val="数量集計１"/>
      <sheetName val="数量集計２"/>
      <sheetName val="数量拾出(撤去)"/>
      <sheetName val="数量集計１(撤去)"/>
      <sheetName val="数量集計２(撤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校舎棟直工"/>
      <sheetName val="屋内運動場直工"/>
      <sheetName val="校舎棟(対象内)"/>
      <sheetName val="校舎棟(対象外)"/>
      <sheetName val="屋内運動場(対象内)"/>
      <sheetName val="屋内運動場（対象外）"/>
      <sheetName val="複合"/>
      <sheetName val="比較表"/>
      <sheetName val="電線･ケーブル"/>
      <sheetName val="電線管"/>
      <sheetName val="見積1"/>
      <sheetName val="見積2"/>
      <sheetName val="見積3"/>
      <sheetName val="見積4"/>
      <sheetName val="見積5"/>
      <sheetName val="見積6"/>
      <sheetName val="見積7"/>
      <sheetName val="見積8"/>
      <sheetName val="見積9"/>
      <sheetName val="電気"/>
      <sheetName val="校舎棟_対象内_"/>
      <sheetName val="歩掛ﾃﾞｰﾀ"/>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仮設代価"/>
      <sheetName val="代価１"/>
      <sheetName val="代価２"/>
      <sheetName val="代価３"/>
      <sheetName val="経費金抜"/>
      <sheetName val="盤労務"/>
      <sheetName val="代価表"/>
    </sheetNames>
    <sheetDataSet>
      <sheetData sheetId="0"/>
      <sheetData sheetId="1" refreshError="1">
        <row r="5">
          <cell r="B5" t="str">
            <v>D02001</v>
          </cell>
          <cell r="I5">
            <v>508200</v>
          </cell>
        </row>
        <row r="7">
          <cell r="B7" t="str">
            <v>やりかた</v>
          </cell>
        </row>
        <row r="9">
          <cell r="B9" t="str">
            <v>やりかた</v>
          </cell>
          <cell r="D9" t="str">
            <v>建築面積</v>
          </cell>
          <cell r="F9">
            <v>1540</v>
          </cell>
          <cell r="G9" t="str">
            <v>㎡</v>
          </cell>
          <cell r="H9">
            <v>330</v>
          </cell>
          <cell r="I9">
            <v>508200</v>
          </cell>
        </row>
        <row r="13">
          <cell r="B13" t="str">
            <v>仮　設　代　価　計</v>
          </cell>
          <cell r="I13">
            <v>508200</v>
          </cell>
        </row>
        <row r="15">
          <cell r="B15" t="str">
            <v>採　用　金　額</v>
          </cell>
          <cell r="I15">
            <v>508200</v>
          </cell>
        </row>
        <row r="17">
          <cell r="B17" t="str">
            <v>D02002</v>
          </cell>
          <cell r="I17">
            <v>6816100</v>
          </cell>
        </row>
        <row r="19">
          <cell r="B19" t="str">
            <v>墨出し</v>
          </cell>
        </row>
        <row r="21">
          <cell r="B21" t="str">
            <v>墨出し</v>
          </cell>
          <cell r="D21" t="str">
            <v>延べ面積</v>
          </cell>
          <cell r="F21">
            <v>6554</v>
          </cell>
          <cell r="G21" t="str">
            <v>㎡</v>
          </cell>
          <cell r="H21">
            <v>1040</v>
          </cell>
          <cell r="I21">
            <v>6816160</v>
          </cell>
        </row>
        <row r="25">
          <cell r="B25" t="str">
            <v>仮　設　代　価　計</v>
          </cell>
          <cell r="I25">
            <v>6816160</v>
          </cell>
        </row>
        <row r="27">
          <cell r="B27" t="str">
            <v>採　用　金　額</v>
          </cell>
          <cell r="I27">
            <v>6816100</v>
          </cell>
        </row>
        <row r="29">
          <cell r="B29" t="str">
            <v>D02003</v>
          </cell>
          <cell r="I29">
            <v>11726500</v>
          </cell>
        </row>
        <row r="31">
          <cell r="B31" t="str">
            <v>外部足場</v>
          </cell>
        </row>
        <row r="34">
          <cell r="D34" t="str">
            <v>60日</v>
          </cell>
        </row>
        <row r="35">
          <cell r="B35" t="str">
            <v>外部枠組足場</v>
          </cell>
          <cell r="D35" t="str">
            <v>Ｈ＜１２</v>
          </cell>
          <cell r="F35">
            <v>259</v>
          </cell>
          <cell r="G35" t="str">
            <v>㎡</v>
          </cell>
          <cell r="H35">
            <v>1040</v>
          </cell>
          <cell r="I35">
            <v>269360</v>
          </cell>
        </row>
        <row r="36">
          <cell r="D36" t="str">
            <v>140日</v>
          </cell>
        </row>
        <row r="37">
          <cell r="B37" t="str">
            <v>外部枠組足場</v>
          </cell>
          <cell r="D37" t="str">
            <v>Ｈ＜１２</v>
          </cell>
          <cell r="F37">
            <v>790</v>
          </cell>
          <cell r="G37" t="str">
            <v>㎡</v>
          </cell>
          <cell r="H37">
            <v>1700</v>
          </cell>
          <cell r="I37">
            <v>1343000</v>
          </cell>
        </row>
        <row r="38">
          <cell r="D38" t="str">
            <v>200日</v>
          </cell>
        </row>
        <row r="39">
          <cell r="B39" t="str">
            <v>外部枠組足場</v>
          </cell>
          <cell r="D39" t="str">
            <v>１２≦Ｈ＜２２</v>
          </cell>
          <cell r="F39">
            <v>1534</v>
          </cell>
          <cell r="G39" t="str">
            <v>㎡</v>
          </cell>
          <cell r="H39">
            <v>2300</v>
          </cell>
          <cell r="I39">
            <v>3528200</v>
          </cell>
        </row>
        <row r="40">
          <cell r="D40" t="str">
            <v>200日</v>
          </cell>
        </row>
        <row r="41">
          <cell r="B41" t="str">
            <v>外部枠組足場</v>
          </cell>
          <cell r="D41" t="str">
            <v>２２≦Ｈ</v>
          </cell>
          <cell r="F41">
            <v>2519</v>
          </cell>
          <cell r="G41" t="str">
            <v>㎡</v>
          </cell>
          <cell r="H41">
            <v>2380</v>
          </cell>
          <cell r="I41">
            <v>5995220</v>
          </cell>
        </row>
        <row r="42">
          <cell r="D42" t="str">
            <v>60日</v>
          </cell>
        </row>
        <row r="43">
          <cell r="B43" t="str">
            <v>安全手すり</v>
          </cell>
          <cell r="F43">
            <v>144</v>
          </cell>
          <cell r="G43" t="str">
            <v>ｍ</v>
          </cell>
          <cell r="H43">
            <v>530</v>
          </cell>
          <cell r="I43">
            <v>76320</v>
          </cell>
        </row>
        <row r="44">
          <cell r="D44" t="str">
            <v>140日</v>
          </cell>
        </row>
        <row r="45">
          <cell r="B45" t="str">
            <v>安全手すり</v>
          </cell>
          <cell r="F45">
            <v>249</v>
          </cell>
          <cell r="G45" t="str">
            <v>ｍ</v>
          </cell>
          <cell r="H45">
            <v>730</v>
          </cell>
          <cell r="I45">
            <v>181770</v>
          </cell>
        </row>
        <row r="46">
          <cell r="D46" t="str">
            <v>200日</v>
          </cell>
        </row>
        <row r="47">
          <cell r="B47" t="str">
            <v>安全手すり</v>
          </cell>
          <cell r="F47">
            <v>378</v>
          </cell>
          <cell r="G47" t="str">
            <v>ｍ</v>
          </cell>
          <cell r="H47">
            <v>880</v>
          </cell>
          <cell r="I47">
            <v>332640</v>
          </cell>
        </row>
        <row r="51">
          <cell r="B51" t="str">
            <v>仮　設　代　価　計</v>
          </cell>
          <cell r="I51">
            <v>11726510</v>
          </cell>
        </row>
        <row r="53">
          <cell r="B53" t="str">
            <v>採　用　金　額</v>
          </cell>
          <cell r="I53">
            <v>11726500</v>
          </cell>
        </row>
        <row r="55">
          <cell r="B55" t="str">
            <v>D02004</v>
          </cell>
          <cell r="I55">
            <v>10964800</v>
          </cell>
        </row>
        <row r="57">
          <cell r="B57" t="str">
            <v>内部仕上足場</v>
          </cell>
        </row>
        <row r="61">
          <cell r="B61" t="str">
            <v>架台足場</v>
          </cell>
          <cell r="D61" t="str">
            <v>階高 h≦4.0m</v>
          </cell>
          <cell r="F61">
            <v>876</v>
          </cell>
          <cell r="G61" t="str">
            <v>㎡</v>
          </cell>
          <cell r="H61">
            <v>380</v>
          </cell>
          <cell r="I61">
            <v>332880</v>
          </cell>
        </row>
        <row r="63">
          <cell r="B63" t="str">
            <v>枠組棚足場</v>
          </cell>
          <cell r="D63" t="str">
            <v>階高 4.0＜h≦5.0m</v>
          </cell>
          <cell r="F63">
            <v>2907</v>
          </cell>
          <cell r="G63" t="str">
            <v>㎡</v>
          </cell>
          <cell r="H63">
            <v>1710</v>
          </cell>
          <cell r="I63">
            <v>4970970</v>
          </cell>
        </row>
        <row r="65">
          <cell r="B65" t="str">
            <v>枠組棚足場</v>
          </cell>
          <cell r="D65" t="str">
            <v>階高 5.0＜h≦5.7m</v>
          </cell>
          <cell r="F65">
            <v>314</v>
          </cell>
          <cell r="G65" t="str">
            <v>㎡</v>
          </cell>
          <cell r="H65">
            <v>1720</v>
          </cell>
          <cell r="I65">
            <v>540080</v>
          </cell>
        </row>
        <row r="67">
          <cell r="B67" t="str">
            <v>枠組棚足場</v>
          </cell>
          <cell r="D67" t="str">
            <v>階高 5.7＜h≦7.4m</v>
          </cell>
          <cell r="F67">
            <v>539</v>
          </cell>
          <cell r="G67" t="str">
            <v>㎡</v>
          </cell>
          <cell r="H67">
            <v>1990</v>
          </cell>
          <cell r="I67">
            <v>1072610</v>
          </cell>
        </row>
        <row r="69">
          <cell r="B69" t="str">
            <v>枠組棚足場</v>
          </cell>
          <cell r="D69" t="str">
            <v>階高 7.4＜h≦9.1m</v>
          </cell>
          <cell r="F69">
            <v>1027</v>
          </cell>
          <cell r="G69" t="str">
            <v>㎡</v>
          </cell>
          <cell r="H69">
            <v>2490</v>
          </cell>
          <cell r="I69">
            <v>2557230</v>
          </cell>
        </row>
        <row r="71">
          <cell r="B71" t="str">
            <v>階段足場</v>
          </cell>
          <cell r="F71">
            <v>984</v>
          </cell>
          <cell r="G71" t="str">
            <v>㎡</v>
          </cell>
          <cell r="H71">
            <v>1230</v>
          </cell>
          <cell r="I71">
            <v>1210320</v>
          </cell>
        </row>
        <row r="73">
          <cell r="B73" t="str">
            <v>シャフト内足場</v>
          </cell>
          <cell r="F73">
            <v>93.6</v>
          </cell>
          <cell r="G73" t="str">
            <v>㎡</v>
          </cell>
          <cell r="H73">
            <v>3000</v>
          </cell>
          <cell r="I73">
            <v>280800</v>
          </cell>
        </row>
        <row r="79">
          <cell r="B79" t="str">
            <v>仮　設　代　価　計</v>
          </cell>
          <cell r="I79">
            <v>10964890</v>
          </cell>
        </row>
        <row r="81">
          <cell r="B81" t="str">
            <v>採　用　金　額</v>
          </cell>
          <cell r="I81">
            <v>10964800</v>
          </cell>
        </row>
        <row r="83">
          <cell r="B83" t="str">
            <v>D02005</v>
          </cell>
          <cell r="I83">
            <v>1206500</v>
          </cell>
        </row>
        <row r="85">
          <cell r="B85" t="str">
            <v>地足場</v>
          </cell>
        </row>
        <row r="89">
          <cell r="B89" t="str">
            <v>地足場</v>
          </cell>
          <cell r="F89">
            <v>1403</v>
          </cell>
          <cell r="G89" t="str">
            <v>㎡</v>
          </cell>
          <cell r="H89">
            <v>860</v>
          </cell>
          <cell r="I89">
            <v>1206580</v>
          </cell>
        </row>
        <row r="93">
          <cell r="B93" t="str">
            <v>仮　設　代　価　計</v>
          </cell>
          <cell r="I93">
            <v>1206580</v>
          </cell>
        </row>
        <row r="95">
          <cell r="B95" t="str">
            <v>採　用　金　額</v>
          </cell>
          <cell r="I95">
            <v>1206500</v>
          </cell>
        </row>
        <row r="97">
          <cell r="B97" t="str">
            <v>D02006</v>
          </cell>
          <cell r="I97">
            <v>6993600</v>
          </cell>
        </row>
        <row r="99">
          <cell r="B99" t="str">
            <v>内部く体足場</v>
          </cell>
        </row>
        <row r="103">
          <cell r="B103" t="str">
            <v>架台足場</v>
          </cell>
          <cell r="D103" t="str">
            <v>階高 h≦4.0m</v>
          </cell>
          <cell r="F103">
            <v>611</v>
          </cell>
          <cell r="G103" t="str">
            <v>㎡</v>
          </cell>
          <cell r="H103">
            <v>200</v>
          </cell>
          <cell r="I103">
            <v>122200</v>
          </cell>
        </row>
        <row r="105">
          <cell r="B105" t="str">
            <v>枠組棚足場</v>
          </cell>
          <cell r="D105" t="str">
            <v>階高 4.0＜h≦5.0m</v>
          </cell>
          <cell r="F105">
            <v>2640</v>
          </cell>
          <cell r="G105" t="str">
            <v>㎡</v>
          </cell>
          <cell r="H105">
            <v>970</v>
          </cell>
          <cell r="I105">
            <v>2560800</v>
          </cell>
        </row>
        <row r="107">
          <cell r="B107" t="str">
            <v>枠組棚足場</v>
          </cell>
          <cell r="D107" t="str">
            <v>階高 5.0＜h≦5.7m</v>
          </cell>
          <cell r="F107">
            <v>314</v>
          </cell>
          <cell r="G107" t="str">
            <v>㎡</v>
          </cell>
          <cell r="H107">
            <v>2330</v>
          </cell>
          <cell r="I107">
            <v>731620</v>
          </cell>
        </row>
        <row r="109">
          <cell r="B109" t="str">
            <v>枠組棚足場</v>
          </cell>
          <cell r="D109" t="str">
            <v>階高 5.7＜h≦7.4m</v>
          </cell>
          <cell r="F109">
            <v>6.6</v>
          </cell>
          <cell r="G109" t="str">
            <v>㎡</v>
          </cell>
          <cell r="H109">
            <v>2990</v>
          </cell>
          <cell r="I109">
            <v>19734</v>
          </cell>
        </row>
        <row r="111">
          <cell r="B111" t="str">
            <v>枠組棚足場</v>
          </cell>
          <cell r="D111" t="str">
            <v>階高 7.4＜h≦9.1m</v>
          </cell>
          <cell r="F111">
            <v>997</v>
          </cell>
          <cell r="G111" t="str">
            <v>㎡</v>
          </cell>
          <cell r="H111">
            <v>3570</v>
          </cell>
          <cell r="I111">
            <v>3559290</v>
          </cell>
        </row>
        <row r="115">
          <cell r="B115" t="str">
            <v>仮　設　代　価　計</v>
          </cell>
          <cell r="I115">
            <v>6993644</v>
          </cell>
        </row>
        <row r="117">
          <cell r="B117" t="str">
            <v>採　用　金　額</v>
          </cell>
          <cell r="I117">
            <v>6993600</v>
          </cell>
        </row>
        <row r="119">
          <cell r="B119" t="str">
            <v>D02007</v>
          </cell>
          <cell r="I119">
            <v>11232900</v>
          </cell>
        </row>
        <row r="121">
          <cell r="B121" t="str">
            <v>災害防止</v>
          </cell>
        </row>
        <row r="125">
          <cell r="B125" t="str">
            <v>災害防止用ネット状養生シート　</v>
          </cell>
          <cell r="D125" t="str">
            <v>200日</v>
          </cell>
          <cell r="F125">
            <v>1984</v>
          </cell>
          <cell r="G125" t="str">
            <v>㎡</v>
          </cell>
          <cell r="H125">
            <v>670</v>
          </cell>
          <cell r="I125">
            <v>1329280</v>
          </cell>
        </row>
        <row r="127">
          <cell r="B127" t="str">
            <v>災害防止用防音シート</v>
          </cell>
          <cell r="D127" t="str">
            <v>200日</v>
          </cell>
          <cell r="F127">
            <v>3200</v>
          </cell>
          <cell r="G127" t="str">
            <v>㎡</v>
          </cell>
          <cell r="H127">
            <v>2910</v>
          </cell>
          <cell r="I127">
            <v>9312000</v>
          </cell>
        </row>
        <row r="129">
          <cell r="B129" t="str">
            <v>朝　　顔</v>
          </cell>
          <cell r="D129" t="str">
            <v>200日</v>
          </cell>
          <cell r="F129">
            <v>87.4</v>
          </cell>
          <cell r="G129" t="str">
            <v>ｍ</v>
          </cell>
          <cell r="H129">
            <v>6770</v>
          </cell>
          <cell r="I129">
            <v>591698</v>
          </cell>
        </row>
        <row r="131">
          <cell r="I131">
            <v>0</v>
          </cell>
        </row>
        <row r="133">
          <cell r="B133" t="str">
            <v>仮　設　代　価　計</v>
          </cell>
          <cell r="I133">
            <v>11232978</v>
          </cell>
        </row>
        <row r="135">
          <cell r="B135" t="str">
            <v>採　用　金　額</v>
          </cell>
          <cell r="I135">
            <v>11232900</v>
          </cell>
        </row>
        <row r="137">
          <cell r="B137" t="str">
            <v>D02008</v>
          </cell>
          <cell r="I137">
            <v>1631200</v>
          </cell>
        </row>
        <row r="139">
          <cell r="B139" t="str">
            <v>仮設運搬</v>
          </cell>
        </row>
        <row r="143">
          <cell r="B143" t="str">
            <v>外部足場</v>
          </cell>
          <cell r="D143" t="str">
            <v>枠組足場</v>
          </cell>
          <cell r="F143">
            <v>5102</v>
          </cell>
          <cell r="G143" t="str">
            <v>㎡</v>
          </cell>
          <cell r="H143">
            <v>76</v>
          </cell>
          <cell r="I143">
            <v>387752</v>
          </cell>
        </row>
        <row r="145">
          <cell r="B145" t="str">
            <v>安全手すり</v>
          </cell>
          <cell r="F145">
            <v>771</v>
          </cell>
          <cell r="G145" t="str">
            <v>㎡</v>
          </cell>
          <cell r="H145">
            <v>18</v>
          </cell>
          <cell r="I145">
            <v>13878</v>
          </cell>
        </row>
        <row r="147">
          <cell r="B147" t="str">
            <v>内部仕上足場</v>
          </cell>
          <cell r="D147" t="str">
            <v>架台足場</v>
          </cell>
          <cell r="F147">
            <v>876</v>
          </cell>
          <cell r="G147" t="str">
            <v>㎡</v>
          </cell>
          <cell r="H147">
            <v>6</v>
          </cell>
          <cell r="I147">
            <v>5256</v>
          </cell>
        </row>
        <row r="149">
          <cell r="B149" t="str">
            <v>内部仕上足場</v>
          </cell>
          <cell r="D149" t="str">
            <v>枠組棚足場</v>
          </cell>
          <cell r="F149">
            <v>2907</v>
          </cell>
          <cell r="G149" t="str">
            <v>㎡</v>
          </cell>
          <cell r="H149">
            <v>110</v>
          </cell>
          <cell r="I149">
            <v>319770</v>
          </cell>
        </row>
        <row r="151">
          <cell r="B151" t="str">
            <v>内部仕上足場</v>
          </cell>
          <cell r="D151" t="str">
            <v>枠組棚足場</v>
          </cell>
          <cell r="F151">
            <v>314</v>
          </cell>
          <cell r="G151" t="str">
            <v>㎡</v>
          </cell>
          <cell r="H151">
            <v>110</v>
          </cell>
          <cell r="I151">
            <v>34540</v>
          </cell>
        </row>
        <row r="153">
          <cell r="B153" t="str">
            <v>内部仕上足場</v>
          </cell>
          <cell r="D153" t="str">
            <v>枠組棚足場</v>
          </cell>
          <cell r="F153">
            <v>539</v>
          </cell>
          <cell r="G153" t="str">
            <v>㎡</v>
          </cell>
          <cell r="H153">
            <v>140</v>
          </cell>
          <cell r="I153">
            <v>75460</v>
          </cell>
        </row>
        <row r="155">
          <cell r="B155" t="str">
            <v>内部仕上足場</v>
          </cell>
          <cell r="D155" t="str">
            <v>枠組棚足場</v>
          </cell>
          <cell r="F155">
            <v>1027</v>
          </cell>
          <cell r="G155" t="str">
            <v>㎡</v>
          </cell>
          <cell r="H155">
            <v>172</v>
          </cell>
          <cell r="I155">
            <v>176644</v>
          </cell>
        </row>
        <row r="157">
          <cell r="B157" t="str">
            <v>内部仕上足場</v>
          </cell>
          <cell r="D157" t="str">
            <v>階段足場</v>
          </cell>
          <cell r="F157">
            <v>984</v>
          </cell>
          <cell r="G157" t="str">
            <v>㎡</v>
          </cell>
          <cell r="H157">
            <v>120</v>
          </cell>
          <cell r="I157">
            <v>118080</v>
          </cell>
        </row>
        <row r="159">
          <cell r="B159" t="str">
            <v>内部仕上足場</v>
          </cell>
          <cell r="D159" t="str">
            <v>シャフト内足場</v>
          </cell>
          <cell r="F159">
            <v>93.6</v>
          </cell>
          <cell r="G159" t="str">
            <v>㎡</v>
          </cell>
          <cell r="H159">
            <v>152</v>
          </cell>
          <cell r="I159">
            <v>14227.199999999999</v>
          </cell>
        </row>
        <row r="161">
          <cell r="B161" t="str">
            <v>地足場</v>
          </cell>
          <cell r="F161">
            <v>1403</v>
          </cell>
          <cell r="G161" t="str">
            <v>㎡</v>
          </cell>
          <cell r="H161">
            <v>66</v>
          </cell>
          <cell r="I161">
            <v>92598</v>
          </cell>
        </row>
        <row r="163">
          <cell r="B163" t="str">
            <v>内部く体足場</v>
          </cell>
          <cell r="D163" t="str">
            <v>架台足場</v>
          </cell>
          <cell r="F163">
            <v>611</v>
          </cell>
          <cell r="G163" t="str">
            <v>㎡</v>
          </cell>
          <cell r="H163">
            <v>6</v>
          </cell>
          <cell r="I163">
            <v>3666</v>
          </cell>
        </row>
        <row r="165">
          <cell r="B165" t="str">
            <v>内部く体足場</v>
          </cell>
          <cell r="D165" t="str">
            <v>枠組棚足場</v>
          </cell>
          <cell r="F165">
            <v>2640</v>
          </cell>
          <cell r="G165" t="str">
            <v>㎡</v>
          </cell>
          <cell r="H165">
            <v>52</v>
          </cell>
          <cell r="I165">
            <v>137280</v>
          </cell>
        </row>
        <row r="167">
          <cell r="B167" t="str">
            <v>内部く体足場</v>
          </cell>
          <cell r="D167" t="str">
            <v>枠組棚足場</v>
          </cell>
          <cell r="F167">
            <v>314</v>
          </cell>
          <cell r="G167" t="str">
            <v>㎡</v>
          </cell>
          <cell r="H167">
            <v>128</v>
          </cell>
          <cell r="I167">
            <v>40192</v>
          </cell>
        </row>
        <row r="169">
          <cell r="B169" t="str">
            <v>内部く体足場</v>
          </cell>
          <cell r="D169" t="str">
            <v>枠組棚足場</v>
          </cell>
          <cell r="F169">
            <v>6.6</v>
          </cell>
          <cell r="G169" t="str">
            <v>㎡</v>
          </cell>
          <cell r="H169">
            <v>166</v>
          </cell>
          <cell r="I169">
            <v>1095.5999999999999</v>
          </cell>
        </row>
        <row r="171">
          <cell r="B171" t="str">
            <v>内部く体足場</v>
          </cell>
          <cell r="D171" t="str">
            <v>枠組棚足場</v>
          </cell>
          <cell r="F171">
            <v>997</v>
          </cell>
          <cell r="G171" t="str">
            <v>㎡</v>
          </cell>
          <cell r="H171">
            <v>200</v>
          </cell>
          <cell r="I171">
            <v>199400</v>
          </cell>
        </row>
        <row r="173">
          <cell r="B173" t="str">
            <v>災害防止</v>
          </cell>
          <cell r="D173" t="str">
            <v>朝顔（枠組足場）</v>
          </cell>
          <cell r="F173">
            <v>87.4</v>
          </cell>
          <cell r="G173" t="str">
            <v>㎡</v>
          </cell>
          <cell r="H173">
            <v>130</v>
          </cell>
          <cell r="I173">
            <v>11362</v>
          </cell>
        </row>
        <row r="175">
          <cell r="I175">
            <v>0</v>
          </cell>
        </row>
        <row r="181">
          <cell r="B181" t="str">
            <v>仮　設　代　価　計</v>
          </cell>
          <cell r="I181">
            <v>1631200.8</v>
          </cell>
        </row>
        <row r="183">
          <cell r="B183" t="str">
            <v>採　用　金　額</v>
          </cell>
          <cell r="I183">
            <v>1631200</v>
          </cell>
        </row>
        <row r="185">
          <cell r="B185" t="str">
            <v>D020100</v>
          </cell>
          <cell r="I185">
            <v>7676300</v>
          </cell>
        </row>
        <row r="187">
          <cell r="B187" t="str">
            <v>荷揚設備</v>
          </cell>
        </row>
        <row r="190">
          <cell r="D190" t="str">
            <v>吊上能力25t</v>
          </cell>
        </row>
        <row r="191">
          <cell r="B191" t="str">
            <v>タワークレーン</v>
          </cell>
          <cell r="D191" t="str">
            <v>Ｈ=33.0m以下</v>
          </cell>
          <cell r="F191">
            <v>1</v>
          </cell>
          <cell r="G191" t="str">
            <v>基</v>
          </cell>
          <cell r="H191">
            <v>4838340</v>
          </cell>
          <cell r="I191">
            <v>4838340</v>
          </cell>
        </row>
        <row r="193">
          <cell r="B193" t="str">
            <v>一本構リフト</v>
          </cell>
          <cell r="D193" t="str">
            <v>1.2t</v>
          </cell>
          <cell r="F193">
            <v>1</v>
          </cell>
          <cell r="G193" t="str">
            <v>基</v>
          </cell>
          <cell r="H193">
            <v>1034440</v>
          </cell>
          <cell r="I193">
            <v>1034440</v>
          </cell>
        </row>
        <row r="195">
          <cell r="B195" t="str">
            <v>二本構リフト</v>
          </cell>
          <cell r="D195" t="str">
            <v>1.0t</v>
          </cell>
          <cell r="F195">
            <v>1</v>
          </cell>
          <cell r="G195" t="str">
            <v>基</v>
          </cell>
          <cell r="H195">
            <v>1803580</v>
          </cell>
          <cell r="I195">
            <v>1803580</v>
          </cell>
        </row>
        <row r="199">
          <cell r="B199" t="str">
            <v>仮　設　代　価　計</v>
          </cell>
          <cell r="I199">
            <v>7676360</v>
          </cell>
        </row>
        <row r="201">
          <cell r="B201" t="str">
            <v>採　用　金　額</v>
          </cell>
          <cell r="I201">
            <v>7676300</v>
          </cell>
        </row>
        <row r="203">
          <cell r="B203" t="str">
            <v>D020101</v>
          </cell>
          <cell r="I203">
            <v>111100</v>
          </cell>
        </row>
        <row r="205">
          <cell r="B205" t="str">
            <v>荷揚設備運搬費</v>
          </cell>
        </row>
        <row r="208">
          <cell r="D208" t="str">
            <v>吊上能力25t</v>
          </cell>
          <cell r="E208" t="str">
            <v>搬入搬出</v>
          </cell>
        </row>
        <row r="209">
          <cell r="B209" t="str">
            <v>タワークレーン</v>
          </cell>
          <cell r="D209" t="str">
            <v>Ｈ=33.0m以下</v>
          </cell>
          <cell r="E209">
            <v>2</v>
          </cell>
          <cell r="F209">
            <v>1</v>
          </cell>
          <cell r="G209" t="str">
            <v>基</v>
          </cell>
          <cell r="H209">
            <v>42590</v>
          </cell>
          <cell r="I209">
            <v>85180</v>
          </cell>
        </row>
        <row r="210">
          <cell r="E210" t="str">
            <v>搬入搬出</v>
          </cell>
        </row>
        <row r="211">
          <cell r="B211" t="str">
            <v>一本構リフト</v>
          </cell>
          <cell r="D211" t="str">
            <v>1.2t</v>
          </cell>
          <cell r="E211">
            <v>2</v>
          </cell>
          <cell r="F211">
            <v>1</v>
          </cell>
          <cell r="G211" t="str">
            <v>基</v>
          </cell>
          <cell r="H211">
            <v>4540</v>
          </cell>
          <cell r="I211">
            <v>9080</v>
          </cell>
        </row>
        <row r="212">
          <cell r="E212" t="str">
            <v>搬入搬出</v>
          </cell>
        </row>
        <row r="213">
          <cell r="B213" t="str">
            <v>二本構リフト</v>
          </cell>
          <cell r="D213" t="str">
            <v>1.0t</v>
          </cell>
          <cell r="E213">
            <v>2</v>
          </cell>
          <cell r="F213">
            <v>1</v>
          </cell>
          <cell r="G213" t="str">
            <v>基</v>
          </cell>
          <cell r="H213">
            <v>8450</v>
          </cell>
          <cell r="I213">
            <v>16900</v>
          </cell>
        </row>
        <row r="217">
          <cell r="B217" t="str">
            <v>仮　設　代　価　計</v>
          </cell>
          <cell r="I217">
            <v>111160</v>
          </cell>
        </row>
        <row r="219">
          <cell r="B219" t="str">
            <v>採　用　金　額</v>
          </cell>
          <cell r="I219">
            <v>111100</v>
          </cell>
        </row>
      </sheetData>
      <sheetData sheetId="2" refreshError="1">
        <row r="5">
          <cell r="B5" t="str">
            <v>d03001</v>
          </cell>
          <cell r="I5">
            <v>125400</v>
          </cell>
        </row>
        <row r="7">
          <cell r="B7" t="str">
            <v>杭間ざらい</v>
          </cell>
        </row>
        <row r="9">
          <cell r="B9" t="str">
            <v>杭間ざらい</v>
          </cell>
          <cell r="F9">
            <v>95</v>
          </cell>
          <cell r="G9" t="str">
            <v>本</v>
          </cell>
          <cell r="H9">
            <v>1320</v>
          </cell>
          <cell r="I9">
            <v>125400</v>
          </cell>
        </row>
        <row r="15">
          <cell r="B15" t="str">
            <v xml:space="preserve">  代　価  計</v>
          </cell>
          <cell r="I15">
            <v>125400</v>
          </cell>
        </row>
        <row r="17">
          <cell r="B17" t="str">
            <v>採　用　金　額</v>
          </cell>
          <cell r="I17">
            <v>125400</v>
          </cell>
        </row>
        <row r="19">
          <cell r="B19" t="str">
            <v>d03002</v>
          </cell>
          <cell r="I19" t="e">
            <v>#N/A</v>
          </cell>
        </row>
        <row r="20">
          <cell r="B20" t="str">
            <v>第2-7号</v>
          </cell>
        </row>
        <row r="21">
          <cell r="B21" t="str">
            <v>Ｈ鋼杭横矢板土留工</v>
          </cell>
          <cell r="D21" t="str">
            <v>一式当り単価表</v>
          </cell>
        </row>
        <row r="24">
          <cell r="D24" t="str">
            <v>H350</v>
          </cell>
        </row>
        <row r="25">
          <cell r="B25" t="str">
            <v>Ｈ鋼杭</v>
          </cell>
          <cell r="D25" t="str">
            <v>L11m</v>
          </cell>
          <cell r="F25">
            <v>77</v>
          </cell>
          <cell r="G25" t="str">
            <v>本</v>
          </cell>
          <cell r="H25">
            <v>25500</v>
          </cell>
          <cell r="I25">
            <v>1963500</v>
          </cell>
        </row>
        <row r="26">
          <cell r="D26" t="str">
            <v>H300</v>
          </cell>
        </row>
        <row r="27">
          <cell r="B27" t="str">
            <v>Ｈ鋼杭</v>
          </cell>
          <cell r="D27" t="str">
            <v>L8.7m</v>
          </cell>
          <cell r="F27">
            <v>36</v>
          </cell>
          <cell r="G27" t="str">
            <v>本</v>
          </cell>
          <cell r="H27">
            <v>13890</v>
          </cell>
          <cell r="I27">
            <v>500040</v>
          </cell>
        </row>
        <row r="28">
          <cell r="D28" t="str">
            <v>H200</v>
          </cell>
        </row>
        <row r="29">
          <cell r="B29" t="str">
            <v>Ｈ鋼杭</v>
          </cell>
          <cell r="D29" t="str">
            <v>L8.7m</v>
          </cell>
          <cell r="F29">
            <v>38</v>
          </cell>
          <cell r="G29" t="str">
            <v>本</v>
          </cell>
          <cell r="H29">
            <v>7450</v>
          </cell>
          <cell r="I29">
            <v>283100</v>
          </cell>
        </row>
        <row r="30">
          <cell r="D30" t="str">
            <v>棚杭　H300</v>
          </cell>
        </row>
        <row r="31">
          <cell r="B31" t="str">
            <v>Ｈ鋼杭</v>
          </cell>
          <cell r="D31" t="str">
            <v>L9m</v>
          </cell>
          <cell r="F31">
            <v>40</v>
          </cell>
          <cell r="G31" t="str">
            <v>本</v>
          </cell>
          <cell r="H31">
            <v>14370</v>
          </cell>
          <cell r="I31">
            <v>574800</v>
          </cell>
        </row>
        <row r="32">
          <cell r="D32" t="str">
            <v>低振動工法</v>
          </cell>
        </row>
        <row r="33">
          <cell r="B33" t="str">
            <v>Ｈ鋼杭打込工</v>
          </cell>
          <cell r="D33" t="str">
            <v xml:space="preserve">H350 </v>
          </cell>
          <cell r="F33">
            <v>1</v>
          </cell>
          <cell r="G33" t="str">
            <v>式</v>
          </cell>
          <cell r="H33">
            <v>3975750</v>
          </cell>
          <cell r="I33">
            <v>3975750</v>
          </cell>
        </row>
        <row r="34">
          <cell r="D34" t="str">
            <v>低振動工法</v>
          </cell>
        </row>
        <row r="35">
          <cell r="B35" t="str">
            <v>Ｈ鋼杭打込工</v>
          </cell>
          <cell r="D35" t="str">
            <v>H300</v>
          </cell>
          <cell r="F35">
            <v>1</v>
          </cell>
          <cell r="G35" t="str">
            <v>式</v>
          </cell>
          <cell r="H35">
            <v>1392850</v>
          </cell>
          <cell r="I35">
            <v>1392850</v>
          </cell>
        </row>
        <row r="36">
          <cell r="D36" t="str">
            <v>低振動工法</v>
          </cell>
        </row>
        <row r="37">
          <cell r="B37" t="str">
            <v>Ｈ鋼杭打込工</v>
          </cell>
          <cell r="D37" t="str">
            <v>H200</v>
          </cell>
          <cell r="F37">
            <v>1</v>
          </cell>
          <cell r="G37" t="str">
            <v>式</v>
          </cell>
          <cell r="H37">
            <v>1390200</v>
          </cell>
          <cell r="I37">
            <v>1390200</v>
          </cell>
        </row>
        <row r="38">
          <cell r="D38" t="str">
            <v>低振動工法</v>
          </cell>
        </row>
        <row r="39">
          <cell r="B39" t="str">
            <v>Ｈ鋼杭打込工</v>
          </cell>
          <cell r="D39" t="str">
            <v>棚杭　H300</v>
          </cell>
          <cell r="F39">
            <v>1</v>
          </cell>
          <cell r="G39" t="str">
            <v>式</v>
          </cell>
          <cell r="H39">
            <v>1602000</v>
          </cell>
          <cell r="I39">
            <v>1602000</v>
          </cell>
        </row>
        <row r="40">
          <cell r="D40" t="str">
            <v>低振動工法</v>
          </cell>
        </row>
        <row r="41">
          <cell r="B41" t="str">
            <v>Ｈ鋼杭引抜工</v>
          </cell>
          <cell r="D41" t="str">
            <v xml:space="preserve">H350 </v>
          </cell>
          <cell r="F41">
            <v>1</v>
          </cell>
          <cell r="G41" t="str">
            <v>式</v>
          </cell>
          <cell r="H41">
            <v>1487700</v>
          </cell>
          <cell r="I41">
            <v>1487700</v>
          </cell>
        </row>
        <row r="42">
          <cell r="D42" t="str">
            <v>低振動工法</v>
          </cell>
        </row>
        <row r="43">
          <cell r="B43" t="str">
            <v>Ｈ鋼杭引抜工</v>
          </cell>
          <cell r="D43" t="str">
            <v xml:space="preserve">H300 </v>
          </cell>
          <cell r="F43">
            <v>1</v>
          </cell>
          <cell r="G43" t="str">
            <v>式</v>
          </cell>
          <cell r="H43">
            <v>516450</v>
          </cell>
          <cell r="I43">
            <v>516450</v>
          </cell>
        </row>
        <row r="44">
          <cell r="D44" t="str">
            <v>低振動工法</v>
          </cell>
        </row>
        <row r="45">
          <cell r="B45" t="str">
            <v>Ｈ鋼杭引抜工</v>
          </cell>
          <cell r="D45" t="str">
            <v>H200</v>
          </cell>
          <cell r="F45">
            <v>1</v>
          </cell>
          <cell r="G45" t="str">
            <v>式</v>
          </cell>
          <cell r="H45">
            <v>546150</v>
          </cell>
          <cell r="I45">
            <v>546150</v>
          </cell>
        </row>
        <row r="46">
          <cell r="D46" t="str">
            <v>主部材</v>
          </cell>
        </row>
        <row r="47">
          <cell r="B47" t="str">
            <v>切梁･腹起材</v>
          </cell>
          <cell r="D47" t="str">
            <v>H300</v>
          </cell>
          <cell r="F47">
            <v>95.1</v>
          </cell>
          <cell r="G47" t="str">
            <v>t</v>
          </cell>
          <cell r="H47">
            <v>26200</v>
          </cell>
          <cell r="I47">
            <v>2491620</v>
          </cell>
        </row>
        <row r="49">
          <cell r="B49" t="str">
            <v>切梁･腹起材</v>
          </cell>
          <cell r="D49" t="str">
            <v>副部材Ａ</v>
          </cell>
          <cell r="F49">
            <v>20.9</v>
          </cell>
          <cell r="G49" t="str">
            <v>t</v>
          </cell>
          <cell r="H49">
            <v>58590</v>
          </cell>
          <cell r="I49">
            <v>1224531</v>
          </cell>
        </row>
        <row r="51">
          <cell r="B51" t="str">
            <v>切梁･腹起材</v>
          </cell>
          <cell r="D51" t="str">
            <v>副部材Ｂ</v>
          </cell>
          <cell r="F51">
            <v>3.8</v>
          </cell>
          <cell r="G51" t="str">
            <v>t</v>
          </cell>
          <cell r="H51">
            <v>160000</v>
          </cell>
          <cell r="I51">
            <v>608000</v>
          </cell>
        </row>
        <row r="52">
          <cell r="D52" t="str">
            <v>商用電源</v>
          </cell>
        </row>
        <row r="53">
          <cell r="B53" t="str">
            <v>切梁･腹起材設置工</v>
          </cell>
          <cell r="D53" t="str">
            <v>火打ﾌﾞﾛｯｸなし</v>
          </cell>
          <cell r="F53">
            <v>120</v>
          </cell>
          <cell r="G53" t="str">
            <v>t</v>
          </cell>
          <cell r="H53">
            <v>25370</v>
          </cell>
          <cell r="I53">
            <v>3044400</v>
          </cell>
        </row>
        <row r="54">
          <cell r="D54" t="str">
            <v>商用電源</v>
          </cell>
        </row>
        <row r="55">
          <cell r="B55" t="str">
            <v>切梁･腹起材撤去工</v>
          </cell>
          <cell r="D55" t="str">
            <v>火打ﾌﾞﾛｯｸなし</v>
          </cell>
          <cell r="F55">
            <v>120</v>
          </cell>
          <cell r="G55" t="str">
            <v>t</v>
          </cell>
          <cell r="H55">
            <v>15490</v>
          </cell>
          <cell r="I55">
            <v>1858800</v>
          </cell>
        </row>
        <row r="56">
          <cell r="D56" t="str">
            <v>松板</v>
          </cell>
        </row>
        <row r="57">
          <cell r="B57" t="str">
            <v>横矢板</v>
          </cell>
          <cell r="D57" t="str">
            <v>ｔ30</v>
          </cell>
          <cell r="F57">
            <v>35.4</v>
          </cell>
          <cell r="G57" t="str">
            <v>㎥</v>
          </cell>
          <cell r="H57" t="e">
            <v>#N/A</v>
          </cell>
          <cell r="I57" t="e">
            <v>#N/A</v>
          </cell>
        </row>
        <row r="59">
          <cell r="B59" t="str">
            <v>横矢板設置工</v>
          </cell>
          <cell r="F59">
            <v>1181</v>
          </cell>
          <cell r="G59" t="str">
            <v>㎥</v>
          </cell>
          <cell r="H59">
            <v>2620</v>
          </cell>
          <cell r="I59">
            <v>3094220</v>
          </cell>
        </row>
        <row r="61">
          <cell r="B61" t="str">
            <v>その他</v>
          </cell>
          <cell r="D61" t="str">
            <v>(労+雑)*12%</v>
          </cell>
          <cell r="I61">
            <v>2269022.4</v>
          </cell>
        </row>
        <row r="63">
          <cell r="B63" t="str">
            <v>諸雑費</v>
          </cell>
          <cell r="I63" t="e">
            <v>#N/A</v>
          </cell>
        </row>
        <row r="65">
          <cell r="B65" t="str">
            <v>　計</v>
          </cell>
          <cell r="I65" t="e">
            <v>#N/A</v>
          </cell>
        </row>
        <row r="73">
          <cell r="B73" t="str">
            <v>d03003</v>
          </cell>
          <cell r="I73">
            <v>13488300</v>
          </cell>
        </row>
        <row r="74">
          <cell r="B74" t="str">
            <v>第2-15号</v>
          </cell>
        </row>
        <row r="75">
          <cell r="B75" t="str">
            <v>作業構台工</v>
          </cell>
          <cell r="D75" t="str">
            <v>一式当り単価表</v>
          </cell>
        </row>
        <row r="78">
          <cell r="D78" t="str">
            <v>H300</v>
          </cell>
        </row>
        <row r="79">
          <cell r="B79" t="str">
            <v>Ｈ鋼杭</v>
          </cell>
          <cell r="D79" t="str">
            <v>L21m</v>
          </cell>
          <cell r="F79">
            <v>20</v>
          </cell>
          <cell r="G79" t="str">
            <v>本</v>
          </cell>
          <cell r="H79">
            <v>33540</v>
          </cell>
          <cell r="I79">
            <v>670800</v>
          </cell>
        </row>
        <row r="80">
          <cell r="D80" t="str">
            <v>低振動工法</v>
          </cell>
        </row>
        <row r="81">
          <cell r="B81" t="str">
            <v>Ｈ鋼杭打込工</v>
          </cell>
          <cell r="D81" t="str">
            <v>H300</v>
          </cell>
          <cell r="F81">
            <v>420</v>
          </cell>
          <cell r="G81" t="str">
            <v>ｍ</v>
          </cell>
          <cell r="H81">
            <v>4450</v>
          </cell>
          <cell r="I81">
            <v>1869000</v>
          </cell>
        </row>
        <row r="82">
          <cell r="D82" t="str">
            <v>低振動工法</v>
          </cell>
        </row>
        <row r="83">
          <cell r="B83" t="str">
            <v>Ｈ鋼杭引抜工</v>
          </cell>
          <cell r="D83" t="str">
            <v xml:space="preserve">H300 </v>
          </cell>
          <cell r="I83">
            <v>0</v>
          </cell>
        </row>
        <row r="85">
          <cell r="B85" t="str">
            <v>杭橋脚鋼材</v>
          </cell>
          <cell r="D85" t="str">
            <v>[-200*90*8</v>
          </cell>
          <cell r="F85">
            <v>8.31</v>
          </cell>
          <cell r="G85" t="str">
            <v>t</v>
          </cell>
          <cell r="H85">
            <v>35000</v>
          </cell>
          <cell r="I85">
            <v>290850</v>
          </cell>
        </row>
        <row r="87">
          <cell r="B87" t="str">
            <v>杭橋脚鋼材</v>
          </cell>
          <cell r="D87" t="str">
            <v>L-75*75*9</v>
          </cell>
          <cell r="F87">
            <v>4.34</v>
          </cell>
          <cell r="G87" t="str">
            <v>t</v>
          </cell>
          <cell r="H87">
            <v>30000</v>
          </cell>
          <cell r="I87">
            <v>130200</v>
          </cell>
        </row>
        <row r="89">
          <cell r="B89" t="str">
            <v>杭橋脚設置･撤去工</v>
          </cell>
          <cell r="D89" t="str">
            <v>ｸﾛｰﾗ35t</v>
          </cell>
          <cell r="F89">
            <v>12.7</v>
          </cell>
          <cell r="G89" t="str">
            <v>t</v>
          </cell>
          <cell r="H89">
            <v>74650</v>
          </cell>
          <cell r="I89">
            <v>948055</v>
          </cell>
        </row>
        <row r="91">
          <cell r="B91" t="str">
            <v>上部工鋼材</v>
          </cell>
          <cell r="D91" t="str">
            <v>H400</v>
          </cell>
          <cell r="F91">
            <v>69.66</v>
          </cell>
          <cell r="G91" t="str">
            <v>t</v>
          </cell>
          <cell r="H91">
            <v>34000</v>
          </cell>
          <cell r="I91">
            <v>2368440</v>
          </cell>
        </row>
        <row r="93">
          <cell r="B93" t="str">
            <v>上部工鋼材</v>
          </cell>
          <cell r="D93" t="str">
            <v>H300</v>
          </cell>
          <cell r="F93">
            <v>0.84</v>
          </cell>
          <cell r="G93" t="str">
            <v>t</v>
          </cell>
          <cell r="H93">
            <v>29000</v>
          </cell>
          <cell r="I93">
            <v>24360</v>
          </cell>
        </row>
        <row r="95">
          <cell r="B95" t="str">
            <v>上部工仮設･撤去工</v>
          </cell>
          <cell r="D95" t="str">
            <v>ｸﾛｰﾗ35t</v>
          </cell>
          <cell r="F95">
            <v>70.099999999999994</v>
          </cell>
          <cell r="G95" t="str">
            <v>t</v>
          </cell>
          <cell r="H95">
            <v>42890</v>
          </cell>
          <cell r="I95">
            <v>3006589</v>
          </cell>
        </row>
        <row r="97">
          <cell r="B97" t="str">
            <v>覆工板</v>
          </cell>
          <cell r="D97" t="str">
            <v>鋼製</v>
          </cell>
          <cell r="F97">
            <v>424</v>
          </cell>
          <cell r="G97" t="str">
            <v>㎡</v>
          </cell>
          <cell r="H97">
            <v>5500</v>
          </cell>
          <cell r="I97">
            <v>2332000</v>
          </cell>
        </row>
        <row r="99">
          <cell r="B99" t="str">
            <v>覆工板設置工</v>
          </cell>
          <cell r="D99" t="str">
            <v>ｸﾛｰﾗ35t</v>
          </cell>
          <cell r="F99">
            <v>424</v>
          </cell>
          <cell r="G99" t="str">
            <v>㎡</v>
          </cell>
          <cell r="H99">
            <v>1510</v>
          </cell>
          <cell r="I99">
            <v>640240</v>
          </cell>
        </row>
        <row r="101">
          <cell r="B101" t="str">
            <v>覆工板撤去工</v>
          </cell>
          <cell r="D101" t="str">
            <v>ｸﾛｰﾗ35t</v>
          </cell>
          <cell r="F101">
            <v>424</v>
          </cell>
          <cell r="G101" t="str">
            <v>㎡</v>
          </cell>
          <cell r="H101">
            <v>910</v>
          </cell>
          <cell r="I101">
            <v>385840</v>
          </cell>
        </row>
        <row r="103">
          <cell r="B103" t="str">
            <v>高欄材料</v>
          </cell>
          <cell r="D103" t="str">
            <v>ｶﾞｰﾄﾞﾚｰﾙ</v>
          </cell>
          <cell r="G103" t="str">
            <v>ｍ</v>
          </cell>
          <cell r="H103">
            <v>0</v>
          </cell>
          <cell r="I103">
            <v>0</v>
          </cell>
        </row>
        <row r="105">
          <cell r="B105" t="str">
            <v>高欄設置･撤去工</v>
          </cell>
          <cell r="D105" t="str">
            <v>ｸﾛｰﾗ35t</v>
          </cell>
          <cell r="G105" t="str">
            <v>ｍ</v>
          </cell>
          <cell r="H105">
            <v>3810</v>
          </cell>
          <cell r="I105">
            <v>0</v>
          </cell>
        </row>
        <row r="107">
          <cell r="B107" t="str">
            <v>その他</v>
          </cell>
          <cell r="D107" t="str">
            <v>(労+雑)*12%</v>
          </cell>
          <cell r="I107">
            <v>821966.88</v>
          </cell>
        </row>
        <row r="109">
          <cell r="B109" t="str">
            <v>諸雑費</v>
          </cell>
          <cell r="I109">
            <v>-40.880000000819564</v>
          </cell>
        </row>
        <row r="111">
          <cell r="B111" t="str">
            <v>　計</v>
          </cell>
          <cell r="I111">
            <v>13488300</v>
          </cell>
        </row>
        <row r="117">
          <cell r="I117">
            <v>25783300</v>
          </cell>
        </row>
        <row r="119">
          <cell r="B119" t="str">
            <v>山留め</v>
          </cell>
          <cell r="D119" t="str">
            <v>(棚杭材工落ち)</v>
          </cell>
        </row>
        <row r="120">
          <cell r="B120" t="str">
            <v>（施単）</v>
          </cell>
        </row>
        <row r="123">
          <cell r="B123" t="str">
            <v>親くい損料</v>
          </cell>
          <cell r="D123" t="str">
            <v>H200 5ヶ月</v>
          </cell>
          <cell r="F123">
            <v>481</v>
          </cell>
          <cell r="G123" t="str">
            <v>㎡</v>
          </cell>
          <cell r="H123">
            <v>970</v>
          </cell>
          <cell r="I123">
            <v>466570</v>
          </cell>
        </row>
        <row r="125">
          <cell r="B125" t="str">
            <v>親くい損料</v>
          </cell>
          <cell r="D125" t="str">
            <v>H300 5ヶ月</v>
          </cell>
          <cell r="F125">
            <v>461</v>
          </cell>
          <cell r="G125" t="str">
            <v>㎡</v>
          </cell>
          <cell r="H125">
            <v>1800</v>
          </cell>
          <cell r="I125">
            <v>829800</v>
          </cell>
        </row>
        <row r="127">
          <cell r="B127" t="str">
            <v>親くい損料</v>
          </cell>
          <cell r="D127" t="str">
            <v>H350 5ヶ月</v>
          </cell>
          <cell r="F127">
            <v>855</v>
          </cell>
          <cell r="G127" t="str">
            <v>㎡</v>
          </cell>
          <cell r="H127">
            <v>2610</v>
          </cell>
          <cell r="I127">
            <v>2231550</v>
          </cell>
        </row>
        <row r="129">
          <cell r="B129" t="str">
            <v>親くい打込み</v>
          </cell>
          <cell r="D129" t="str">
            <v xml:space="preserve">H200 </v>
          </cell>
          <cell r="F129">
            <v>481</v>
          </cell>
          <cell r="G129" t="str">
            <v>㎡</v>
          </cell>
          <cell r="H129">
            <v>3600</v>
          </cell>
          <cell r="I129">
            <v>1731600</v>
          </cell>
        </row>
        <row r="131">
          <cell r="B131" t="str">
            <v>親くい打込み</v>
          </cell>
          <cell r="D131" t="str">
            <v xml:space="preserve">H300 </v>
          </cell>
          <cell r="F131">
            <v>461</v>
          </cell>
          <cell r="G131" t="str">
            <v>㎡</v>
          </cell>
          <cell r="H131">
            <v>4200</v>
          </cell>
          <cell r="I131">
            <v>1936200</v>
          </cell>
        </row>
        <row r="133">
          <cell r="B133" t="str">
            <v>親くい打込み</v>
          </cell>
          <cell r="D133" t="str">
            <v xml:space="preserve">H350 </v>
          </cell>
          <cell r="F133">
            <v>855</v>
          </cell>
          <cell r="G133" t="str">
            <v>㎡</v>
          </cell>
          <cell r="H133">
            <v>4650</v>
          </cell>
          <cell r="I133">
            <v>3975750</v>
          </cell>
        </row>
        <row r="135">
          <cell r="B135" t="str">
            <v>親くい引抜き</v>
          </cell>
          <cell r="D135" t="str">
            <v xml:space="preserve">H200 </v>
          </cell>
          <cell r="F135">
            <v>481</v>
          </cell>
          <cell r="G135" t="str">
            <v>㎡</v>
          </cell>
          <cell r="H135">
            <v>1420</v>
          </cell>
          <cell r="I135">
            <v>683020</v>
          </cell>
        </row>
        <row r="137">
          <cell r="B137" t="str">
            <v>親くい引抜き</v>
          </cell>
          <cell r="D137" t="str">
            <v xml:space="preserve">H300 </v>
          </cell>
          <cell r="F137">
            <v>461</v>
          </cell>
          <cell r="G137" t="str">
            <v>㎡</v>
          </cell>
          <cell r="H137">
            <v>1650</v>
          </cell>
          <cell r="I137">
            <v>760650</v>
          </cell>
        </row>
        <row r="139">
          <cell r="B139" t="str">
            <v>親くい引抜き</v>
          </cell>
          <cell r="D139" t="str">
            <v xml:space="preserve">H350 </v>
          </cell>
          <cell r="F139">
            <v>855</v>
          </cell>
          <cell r="G139" t="str">
            <v>㎡</v>
          </cell>
          <cell r="H139">
            <v>1740</v>
          </cell>
          <cell r="I139">
            <v>1487700</v>
          </cell>
        </row>
        <row r="141">
          <cell r="B141" t="str">
            <v>横矢板入れ</v>
          </cell>
          <cell r="D141" t="str">
            <v>t30</v>
          </cell>
          <cell r="F141">
            <v>1181</v>
          </cell>
          <cell r="G141" t="str">
            <v>㎡</v>
          </cell>
          <cell r="H141">
            <v>3550</v>
          </cell>
          <cell r="I141">
            <v>4192550</v>
          </cell>
        </row>
        <row r="143">
          <cell r="B143" t="str">
            <v>腹起し切りばり</v>
          </cell>
          <cell r="D143" t="str">
            <v>切りばり1段 H300</v>
          </cell>
          <cell r="F143">
            <v>1920</v>
          </cell>
          <cell r="G143" t="str">
            <v>㎡</v>
          </cell>
          <cell r="H143">
            <v>3900</v>
          </cell>
          <cell r="I143">
            <v>7488000</v>
          </cell>
        </row>
        <row r="149">
          <cell r="B149" t="str">
            <v xml:space="preserve">  代　価  計</v>
          </cell>
          <cell r="I149">
            <v>25783390</v>
          </cell>
        </row>
        <row r="151">
          <cell r="B151" t="str">
            <v>採　用　金　額</v>
          </cell>
          <cell r="I151">
            <v>25783300</v>
          </cell>
        </row>
        <row r="153">
          <cell r="I153">
            <v>31464400</v>
          </cell>
        </row>
        <row r="155">
          <cell r="B155" t="str">
            <v>山留め</v>
          </cell>
        </row>
        <row r="156">
          <cell r="B156" t="str">
            <v>（コスト）</v>
          </cell>
        </row>
        <row r="159">
          <cell r="B159" t="str">
            <v>親くい損料</v>
          </cell>
          <cell r="D159" t="str">
            <v>H200 5ヶ月</v>
          </cell>
          <cell r="F159">
            <v>16.46</v>
          </cell>
          <cell r="G159" t="str">
            <v>t</v>
          </cell>
          <cell r="H159">
            <v>15750</v>
          </cell>
          <cell r="I159">
            <v>259245</v>
          </cell>
        </row>
        <row r="161">
          <cell r="B161" t="str">
            <v>親くい損料</v>
          </cell>
          <cell r="D161" t="str">
            <v>H300 5ヶ月</v>
          </cell>
          <cell r="F161">
            <v>29.13</v>
          </cell>
          <cell r="G161" t="str">
            <v>t</v>
          </cell>
          <cell r="H161">
            <v>15750</v>
          </cell>
          <cell r="I161">
            <v>458797</v>
          </cell>
        </row>
        <row r="163">
          <cell r="B163" t="str">
            <v>親くい損料</v>
          </cell>
          <cell r="D163" t="str">
            <v>H350 5ヶ月</v>
          </cell>
          <cell r="F163">
            <v>114.35</v>
          </cell>
          <cell r="G163" t="str">
            <v>t</v>
          </cell>
          <cell r="H163">
            <v>15750</v>
          </cell>
          <cell r="I163">
            <v>1801012</v>
          </cell>
        </row>
        <row r="165">
          <cell r="B165" t="str">
            <v>親くい打込み</v>
          </cell>
          <cell r="D165" t="str">
            <v>H200 （250）</v>
          </cell>
          <cell r="F165">
            <v>331</v>
          </cell>
          <cell r="G165" t="str">
            <v>ｍ</v>
          </cell>
          <cell r="H165">
            <v>4200</v>
          </cell>
          <cell r="I165">
            <v>1390200</v>
          </cell>
        </row>
        <row r="167">
          <cell r="B167" t="str">
            <v>親くい打込み</v>
          </cell>
          <cell r="D167" t="str">
            <v xml:space="preserve">H300 </v>
          </cell>
          <cell r="F167">
            <v>313</v>
          </cell>
          <cell r="G167" t="str">
            <v>ｍ</v>
          </cell>
          <cell r="H167">
            <v>4450</v>
          </cell>
          <cell r="I167">
            <v>1392850</v>
          </cell>
        </row>
        <row r="169">
          <cell r="B169" t="str">
            <v>親くい打込み</v>
          </cell>
          <cell r="D169" t="str">
            <v xml:space="preserve">H350 </v>
          </cell>
          <cell r="F169">
            <v>847</v>
          </cell>
          <cell r="G169" t="str">
            <v>ｍ</v>
          </cell>
          <cell r="H169">
            <v>4700</v>
          </cell>
          <cell r="I169">
            <v>3980900</v>
          </cell>
        </row>
        <row r="171">
          <cell r="B171" t="str">
            <v>親くい引抜き</v>
          </cell>
          <cell r="D171" t="str">
            <v>H200 （250）</v>
          </cell>
          <cell r="F171">
            <v>331</v>
          </cell>
          <cell r="G171" t="str">
            <v>ｍ</v>
          </cell>
          <cell r="H171">
            <v>1650</v>
          </cell>
          <cell r="I171">
            <v>546150</v>
          </cell>
        </row>
        <row r="173">
          <cell r="B173" t="str">
            <v>親くい引抜き</v>
          </cell>
          <cell r="D173" t="str">
            <v xml:space="preserve">H300 </v>
          </cell>
          <cell r="F173">
            <v>313</v>
          </cell>
          <cell r="G173" t="str">
            <v>ｍ</v>
          </cell>
          <cell r="H173">
            <v>1650</v>
          </cell>
          <cell r="I173">
            <v>516450</v>
          </cell>
        </row>
        <row r="175">
          <cell r="B175" t="str">
            <v>親くい引抜き</v>
          </cell>
          <cell r="D175" t="str">
            <v xml:space="preserve">H350 </v>
          </cell>
          <cell r="F175">
            <v>847</v>
          </cell>
          <cell r="G175" t="str">
            <v>ｍ</v>
          </cell>
          <cell r="H175">
            <v>1850</v>
          </cell>
          <cell r="I175">
            <v>1566950</v>
          </cell>
        </row>
        <row r="177">
          <cell r="B177" t="str">
            <v>親くい運搬費</v>
          </cell>
          <cell r="D177" t="str">
            <v>大型車 積卸し共</v>
          </cell>
          <cell r="F177">
            <v>159.94</v>
          </cell>
          <cell r="G177" t="str">
            <v>t</v>
          </cell>
          <cell r="H177">
            <v>6220</v>
          </cell>
          <cell r="I177">
            <v>994826</v>
          </cell>
        </row>
        <row r="179">
          <cell r="B179" t="str">
            <v>横矢板入れ</v>
          </cell>
          <cell r="D179" t="str">
            <v>t40</v>
          </cell>
          <cell r="F179">
            <v>1181</v>
          </cell>
          <cell r="G179" t="str">
            <v>㎡</v>
          </cell>
          <cell r="H179">
            <v>3650</v>
          </cell>
          <cell r="I179">
            <v>4310650</v>
          </cell>
        </row>
        <row r="181">
          <cell r="B181" t="str">
            <v>腹起し切りばり</v>
          </cell>
          <cell r="D181" t="str">
            <v>切りばり1段 H300</v>
          </cell>
          <cell r="F181">
            <v>1920</v>
          </cell>
          <cell r="G181" t="str">
            <v>㎡</v>
          </cell>
          <cell r="H181">
            <v>7420</v>
          </cell>
          <cell r="I181">
            <v>14246400</v>
          </cell>
        </row>
        <row r="187">
          <cell r="B187" t="str">
            <v xml:space="preserve">  代　価  計</v>
          </cell>
          <cell r="I187">
            <v>31464430</v>
          </cell>
        </row>
        <row r="189">
          <cell r="B189" t="str">
            <v>採　用　金　額</v>
          </cell>
          <cell r="I189">
            <v>31464400</v>
          </cell>
        </row>
        <row r="191">
          <cell r="I191">
            <v>17979800</v>
          </cell>
        </row>
        <row r="193">
          <cell r="B193" t="str">
            <v>乗入構台</v>
          </cell>
        </row>
        <row r="194">
          <cell r="B194" t="str">
            <v>（施単）</v>
          </cell>
        </row>
        <row r="197">
          <cell r="B197" t="str">
            <v>使用部材損料</v>
          </cell>
          <cell r="D197" t="str">
            <v>5ヶ月</v>
          </cell>
          <cell r="F197">
            <v>424</v>
          </cell>
          <cell r="G197" t="str">
            <v>㎡</v>
          </cell>
          <cell r="H197">
            <v>15540</v>
          </cell>
          <cell r="I197">
            <v>6588960</v>
          </cell>
        </row>
        <row r="199">
          <cell r="B199" t="str">
            <v>構台架払い</v>
          </cell>
          <cell r="F199">
            <v>424</v>
          </cell>
          <cell r="G199" t="str">
            <v>㎡</v>
          </cell>
          <cell r="H199">
            <v>19600</v>
          </cell>
          <cell r="I199">
            <v>8310400</v>
          </cell>
        </row>
        <row r="201">
          <cell r="B201" t="str">
            <v>構台支持杭打込み</v>
          </cell>
          <cell r="F201">
            <v>305</v>
          </cell>
          <cell r="G201" t="str">
            <v>㎡</v>
          </cell>
          <cell r="H201">
            <v>10100</v>
          </cell>
          <cell r="I201">
            <v>3080500</v>
          </cell>
        </row>
        <row r="207">
          <cell r="B207" t="str">
            <v xml:space="preserve">  代　価  計</v>
          </cell>
          <cell r="I207">
            <v>17979860</v>
          </cell>
        </row>
        <row r="209">
          <cell r="B209" t="str">
            <v>採　用　金　額</v>
          </cell>
          <cell r="I209">
            <v>17979800</v>
          </cell>
        </row>
        <row r="211">
          <cell r="I211">
            <v>15403900</v>
          </cell>
        </row>
        <row r="213">
          <cell r="B213" t="str">
            <v>乗入構台</v>
          </cell>
        </row>
        <row r="214">
          <cell r="B214" t="str">
            <v>（コスト）</v>
          </cell>
        </row>
        <row r="216">
          <cell r="D216" t="str">
            <v>根切り深さ5.5m</v>
          </cell>
        </row>
        <row r="217">
          <cell r="B217" t="str">
            <v>乗入構台</v>
          </cell>
          <cell r="D217" t="str">
            <v>5ヶ月</v>
          </cell>
          <cell r="F217">
            <v>424</v>
          </cell>
          <cell r="G217" t="str">
            <v>㎡</v>
          </cell>
          <cell r="H217">
            <v>36330</v>
          </cell>
          <cell r="I217">
            <v>15403920</v>
          </cell>
        </row>
        <row r="219">
          <cell r="I219">
            <v>0</v>
          </cell>
        </row>
        <row r="221">
          <cell r="I221">
            <v>0</v>
          </cell>
        </row>
        <row r="227">
          <cell r="B227" t="str">
            <v xml:space="preserve">  代　価  計</v>
          </cell>
          <cell r="I227">
            <v>15403920</v>
          </cell>
        </row>
        <row r="229">
          <cell r="B229" t="str">
            <v>採　用　金　額</v>
          </cell>
          <cell r="I229">
            <v>15403900</v>
          </cell>
        </row>
        <row r="231">
          <cell r="B231" t="str">
            <v>d03004</v>
          </cell>
          <cell r="I231">
            <v>219700</v>
          </cell>
        </row>
        <row r="233">
          <cell r="B233" t="str">
            <v>土工機械運搬</v>
          </cell>
        </row>
        <row r="236">
          <cell r="B236" t="str">
            <v>土工機械運搬</v>
          </cell>
          <cell r="D236" t="str">
            <v>台数</v>
          </cell>
          <cell r="E236" t="str">
            <v>割増計数</v>
          </cell>
        </row>
        <row r="237">
          <cell r="B237" t="str">
            <v>運搬費12t(ﾊﾞｯｸﾎｳ1.0m3)</v>
          </cell>
          <cell r="D237">
            <v>5.2</v>
          </cell>
          <cell r="E237">
            <v>1.6</v>
          </cell>
          <cell r="F237">
            <v>1</v>
          </cell>
          <cell r="G237" t="str">
            <v>台</v>
          </cell>
          <cell r="H237">
            <v>15610</v>
          </cell>
          <cell r="I237">
            <v>129875</v>
          </cell>
        </row>
        <row r="238">
          <cell r="B238" t="str">
            <v>土工機械運搬</v>
          </cell>
          <cell r="D238" t="str">
            <v>台数</v>
          </cell>
          <cell r="E238" t="str">
            <v>割増計数</v>
          </cell>
        </row>
        <row r="239">
          <cell r="B239" t="str">
            <v>運搬費12t(ﾊﾞｯｸﾎｳ0.6m3)</v>
          </cell>
          <cell r="D239">
            <v>3.6</v>
          </cell>
          <cell r="E239">
            <v>1.6</v>
          </cell>
          <cell r="F239">
            <v>1</v>
          </cell>
          <cell r="G239" t="str">
            <v>台</v>
          </cell>
          <cell r="H239">
            <v>15610</v>
          </cell>
          <cell r="I239">
            <v>89914</v>
          </cell>
        </row>
        <row r="240">
          <cell r="B240" t="str">
            <v>土工機械運搬</v>
          </cell>
          <cell r="D240" t="str">
            <v>台数</v>
          </cell>
          <cell r="E240" t="str">
            <v>割増計数</v>
          </cell>
        </row>
        <row r="241">
          <cell r="B241" t="str">
            <v>運搬費12t(ﾌﾞﾙﾄﾞｰｻﾞ3t)</v>
          </cell>
          <cell r="D241">
            <v>1.6</v>
          </cell>
          <cell r="E241">
            <v>1.6</v>
          </cell>
          <cell r="G241" t="str">
            <v>台</v>
          </cell>
          <cell r="H241">
            <v>15610</v>
          </cell>
          <cell r="I241">
            <v>0</v>
          </cell>
        </row>
        <row r="247">
          <cell r="B247" t="str">
            <v xml:space="preserve">  代　価  計</v>
          </cell>
          <cell r="I247">
            <v>219789</v>
          </cell>
        </row>
        <row r="249">
          <cell r="B249" t="str">
            <v>採　用　金　額</v>
          </cell>
          <cell r="I249">
            <v>219700</v>
          </cell>
        </row>
        <row r="251">
          <cell r="B251" t="str">
            <v>d04001</v>
          </cell>
          <cell r="I251">
            <v>288000</v>
          </cell>
        </row>
        <row r="253">
          <cell r="B253" t="str">
            <v>既製コンクリート杭</v>
          </cell>
          <cell r="D253" t="str">
            <v>Ｐ１Ｃ</v>
          </cell>
        </row>
        <row r="254">
          <cell r="D254" t="str">
            <v>PHC 700φ</v>
          </cell>
        </row>
        <row r="255">
          <cell r="B255" t="str">
            <v>既製コンクリート杭</v>
          </cell>
          <cell r="D255" t="str">
            <v>上杭Ｂ種13ｍ</v>
          </cell>
          <cell r="F255">
            <v>1</v>
          </cell>
          <cell r="G255" t="str">
            <v>本</v>
          </cell>
          <cell r="H255">
            <v>148000</v>
          </cell>
          <cell r="I255">
            <v>148000</v>
          </cell>
        </row>
        <row r="256">
          <cell r="D256" t="str">
            <v>PHC 700φ</v>
          </cell>
        </row>
        <row r="257">
          <cell r="B257" t="str">
            <v>既製コンクリート杭</v>
          </cell>
          <cell r="D257" t="str">
            <v>下杭Ａ種15ｍ</v>
          </cell>
          <cell r="F257">
            <v>1</v>
          </cell>
          <cell r="G257" t="str">
            <v>本</v>
          </cell>
          <cell r="H257">
            <v>140000</v>
          </cell>
          <cell r="I257">
            <v>140000</v>
          </cell>
        </row>
        <row r="261">
          <cell r="B261" t="str">
            <v xml:space="preserve">  代　価  計</v>
          </cell>
          <cell r="I261">
            <v>288000</v>
          </cell>
        </row>
        <row r="263">
          <cell r="B263" t="str">
            <v>採　用　金　額</v>
          </cell>
          <cell r="I263">
            <v>288000</v>
          </cell>
        </row>
        <row r="265">
          <cell r="B265" t="str">
            <v>d04002</v>
          </cell>
          <cell r="I265">
            <v>366000</v>
          </cell>
        </row>
        <row r="267">
          <cell r="B267" t="str">
            <v>既製コンクリート杭</v>
          </cell>
          <cell r="D267" t="str">
            <v>Ｐ２Ｃ</v>
          </cell>
        </row>
        <row r="268">
          <cell r="D268" t="str">
            <v>PHC 800φ</v>
          </cell>
        </row>
        <row r="269">
          <cell r="B269" t="str">
            <v>既製コンクリート杭</v>
          </cell>
          <cell r="D269" t="str">
            <v>上杭Ｂ種13ｍ</v>
          </cell>
          <cell r="F269">
            <v>1</v>
          </cell>
          <cell r="G269" t="str">
            <v>本</v>
          </cell>
          <cell r="H269">
            <v>188000</v>
          </cell>
          <cell r="I269">
            <v>188000</v>
          </cell>
        </row>
        <row r="270">
          <cell r="D270" t="str">
            <v>PHC 800φ</v>
          </cell>
        </row>
        <row r="271">
          <cell r="B271" t="str">
            <v>既製コンクリート杭</v>
          </cell>
          <cell r="D271" t="str">
            <v>下杭Ａ種15ｍ</v>
          </cell>
          <cell r="F271">
            <v>1</v>
          </cell>
          <cell r="G271" t="str">
            <v>本</v>
          </cell>
          <cell r="H271">
            <v>178000</v>
          </cell>
          <cell r="I271">
            <v>178000</v>
          </cell>
        </row>
        <row r="275">
          <cell r="B275" t="str">
            <v xml:space="preserve">  代　価  計</v>
          </cell>
          <cell r="I275">
            <v>366000</v>
          </cell>
        </row>
        <row r="277">
          <cell r="B277" t="str">
            <v>採　用　金　額</v>
          </cell>
          <cell r="I277">
            <v>366000</v>
          </cell>
        </row>
        <row r="279">
          <cell r="B279" t="str">
            <v>d04003</v>
          </cell>
          <cell r="I279">
            <v>377000</v>
          </cell>
        </row>
        <row r="281">
          <cell r="B281" t="str">
            <v>既製コンクリート杭</v>
          </cell>
          <cell r="D281" t="str">
            <v>Ｐ２Ｃ（試験杭）</v>
          </cell>
        </row>
        <row r="282">
          <cell r="D282" t="str">
            <v>PHC 800φ</v>
          </cell>
        </row>
        <row r="283">
          <cell r="B283" t="str">
            <v>既製コンクリート杭</v>
          </cell>
          <cell r="D283" t="str">
            <v>上杭Ｂ種14ｍ</v>
          </cell>
          <cell r="F283">
            <v>1</v>
          </cell>
          <cell r="G283" t="str">
            <v>本</v>
          </cell>
          <cell r="H283">
            <v>199000</v>
          </cell>
          <cell r="I283">
            <v>199000</v>
          </cell>
        </row>
        <row r="284">
          <cell r="D284" t="str">
            <v>PHC 800φ</v>
          </cell>
        </row>
        <row r="285">
          <cell r="B285" t="str">
            <v>既製コンクリート杭</v>
          </cell>
          <cell r="D285" t="str">
            <v>下杭Ａ種15ｍ</v>
          </cell>
          <cell r="F285">
            <v>1</v>
          </cell>
          <cell r="G285" t="str">
            <v>本</v>
          </cell>
          <cell r="H285">
            <v>178000</v>
          </cell>
          <cell r="I285">
            <v>178000</v>
          </cell>
        </row>
        <row r="289">
          <cell r="B289" t="str">
            <v xml:space="preserve">  代　価  計</v>
          </cell>
          <cell r="I289">
            <v>377000</v>
          </cell>
        </row>
        <row r="291">
          <cell r="B291" t="str">
            <v>採　用　金　額</v>
          </cell>
          <cell r="I291">
            <v>377000</v>
          </cell>
        </row>
        <row r="293">
          <cell r="B293" t="str">
            <v>d04004</v>
          </cell>
          <cell r="I293">
            <v>428000</v>
          </cell>
        </row>
        <row r="295">
          <cell r="B295" t="str">
            <v>既製コンクリート杭</v>
          </cell>
          <cell r="D295" t="str">
            <v>Ｐ２Ｄ</v>
          </cell>
        </row>
        <row r="296">
          <cell r="D296" t="str">
            <v>PHC 800φ</v>
          </cell>
        </row>
        <row r="297">
          <cell r="B297" t="str">
            <v>既製コンクリート杭</v>
          </cell>
          <cell r="D297" t="str">
            <v>上杭Ｂ種7ｍ</v>
          </cell>
          <cell r="F297">
            <v>1</v>
          </cell>
          <cell r="G297" t="str">
            <v>本</v>
          </cell>
          <cell r="H297">
            <v>126000</v>
          </cell>
          <cell r="I297">
            <v>126000</v>
          </cell>
        </row>
        <row r="298">
          <cell r="D298" t="str">
            <v>PHC 800φ</v>
          </cell>
        </row>
        <row r="299">
          <cell r="B299" t="str">
            <v>既製コンクリート杭</v>
          </cell>
          <cell r="D299" t="str">
            <v>中杭Ａ種12ｍ</v>
          </cell>
          <cell r="F299">
            <v>1</v>
          </cell>
          <cell r="G299" t="str">
            <v>本</v>
          </cell>
          <cell r="H299">
            <v>151000</v>
          </cell>
          <cell r="I299">
            <v>151000</v>
          </cell>
        </row>
        <row r="300">
          <cell r="D300" t="str">
            <v>PHC 800φ</v>
          </cell>
        </row>
        <row r="301">
          <cell r="B301" t="str">
            <v>既製コンクリート杭</v>
          </cell>
          <cell r="D301" t="str">
            <v>下杭Ａ種12ｍ</v>
          </cell>
          <cell r="F301">
            <v>1</v>
          </cell>
          <cell r="G301" t="str">
            <v>本</v>
          </cell>
          <cell r="H301">
            <v>151000</v>
          </cell>
          <cell r="I301">
            <v>151000</v>
          </cell>
        </row>
        <row r="305">
          <cell r="B305" t="str">
            <v xml:space="preserve">  代　価  計</v>
          </cell>
          <cell r="I305">
            <v>428000</v>
          </cell>
        </row>
        <row r="307">
          <cell r="B307" t="str">
            <v>採　用　金　額</v>
          </cell>
          <cell r="I307">
            <v>428000</v>
          </cell>
        </row>
        <row r="309">
          <cell r="B309" t="str">
            <v>d04005</v>
          </cell>
          <cell r="I309">
            <v>459000</v>
          </cell>
        </row>
        <row r="311">
          <cell r="B311" t="str">
            <v>既製コンクリート杭</v>
          </cell>
          <cell r="D311" t="str">
            <v>Ｐ３Ｂ</v>
          </cell>
        </row>
        <row r="312">
          <cell r="D312" t="str">
            <v>PHC 900φ</v>
          </cell>
        </row>
        <row r="313">
          <cell r="B313" t="str">
            <v>既製コンクリート杭</v>
          </cell>
          <cell r="D313" t="str">
            <v>上杭Ｂ種13ｍ</v>
          </cell>
          <cell r="F313">
            <v>1</v>
          </cell>
          <cell r="G313" t="str">
            <v>本</v>
          </cell>
          <cell r="H313">
            <v>236000</v>
          </cell>
          <cell r="I313">
            <v>236000</v>
          </cell>
        </row>
        <row r="314">
          <cell r="D314" t="str">
            <v>PHC 900φ</v>
          </cell>
        </row>
        <row r="315">
          <cell r="B315" t="str">
            <v>既製コンクリート杭</v>
          </cell>
          <cell r="D315" t="str">
            <v>下杭Ａ種15ｍ</v>
          </cell>
          <cell r="F315">
            <v>1</v>
          </cell>
          <cell r="G315" t="str">
            <v>本</v>
          </cell>
          <cell r="H315">
            <v>223000</v>
          </cell>
          <cell r="I315">
            <v>223000</v>
          </cell>
        </row>
        <row r="319">
          <cell r="B319" t="str">
            <v xml:space="preserve">  代　価  計</v>
          </cell>
          <cell r="I319">
            <v>459000</v>
          </cell>
        </row>
        <row r="321">
          <cell r="B321" t="str">
            <v>採　用　金　額</v>
          </cell>
          <cell r="I321">
            <v>459000</v>
          </cell>
        </row>
        <row r="323">
          <cell r="B323" t="str">
            <v>d04006</v>
          </cell>
          <cell r="I323">
            <v>459000</v>
          </cell>
        </row>
        <row r="325">
          <cell r="B325" t="str">
            <v>既製コンクリート杭</v>
          </cell>
          <cell r="D325" t="str">
            <v>Ｐ３Ｃ</v>
          </cell>
        </row>
        <row r="326">
          <cell r="D326" t="str">
            <v>PHC 900φ</v>
          </cell>
        </row>
        <row r="327">
          <cell r="B327" t="str">
            <v>既製コンクリート杭</v>
          </cell>
          <cell r="D327" t="str">
            <v>上杭Ｂ種13ｍ</v>
          </cell>
          <cell r="F327">
            <v>1</v>
          </cell>
          <cell r="G327" t="str">
            <v>本</v>
          </cell>
          <cell r="H327">
            <v>236000</v>
          </cell>
          <cell r="I327">
            <v>236000</v>
          </cell>
        </row>
        <row r="328">
          <cell r="D328" t="str">
            <v>PHC 900φ</v>
          </cell>
        </row>
        <row r="329">
          <cell r="B329" t="str">
            <v>既製コンクリート杭</v>
          </cell>
          <cell r="D329" t="str">
            <v>下杭Ａ種15ｍ</v>
          </cell>
          <cell r="F329">
            <v>1</v>
          </cell>
          <cell r="G329" t="str">
            <v>本</v>
          </cell>
          <cell r="H329">
            <v>223000</v>
          </cell>
          <cell r="I329">
            <v>223000</v>
          </cell>
        </row>
        <row r="333">
          <cell r="B333" t="str">
            <v xml:space="preserve">  代　価  計</v>
          </cell>
          <cell r="I333">
            <v>459000</v>
          </cell>
        </row>
        <row r="335">
          <cell r="B335" t="str">
            <v>採　用　金　額</v>
          </cell>
          <cell r="I335">
            <v>459000</v>
          </cell>
        </row>
        <row r="337">
          <cell r="B337" t="str">
            <v>d04007</v>
          </cell>
          <cell r="I337">
            <v>474000</v>
          </cell>
        </row>
        <row r="339">
          <cell r="B339" t="str">
            <v>既製コンクリート杭</v>
          </cell>
          <cell r="D339" t="str">
            <v>Ｐ３Ｃ（試験杭）</v>
          </cell>
        </row>
        <row r="340">
          <cell r="D340" t="str">
            <v>PHC 900φ</v>
          </cell>
        </row>
        <row r="341">
          <cell r="B341" t="str">
            <v>既製コンクリート杭</v>
          </cell>
          <cell r="D341" t="str">
            <v>上杭Ｂ種14ｍ</v>
          </cell>
          <cell r="F341">
            <v>1</v>
          </cell>
          <cell r="G341" t="str">
            <v>本</v>
          </cell>
          <cell r="H341">
            <v>251000</v>
          </cell>
          <cell r="I341">
            <v>251000</v>
          </cell>
        </row>
        <row r="342">
          <cell r="D342" t="str">
            <v>PHC 900φ</v>
          </cell>
        </row>
        <row r="343">
          <cell r="B343" t="str">
            <v>既製コンクリート杭</v>
          </cell>
          <cell r="D343" t="str">
            <v>下杭Ａ種15ｍ</v>
          </cell>
          <cell r="F343">
            <v>1</v>
          </cell>
          <cell r="G343" t="str">
            <v>本</v>
          </cell>
          <cell r="H343">
            <v>223000</v>
          </cell>
          <cell r="I343">
            <v>223000</v>
          </cell>
        </row>
        <row r="347">
          <cell r="B347" t="str">
            <v xml:space="preserve">  代　価  計</v>
          </cell>
          <cell r="I347">
            <v>474000</v>
          </cell>
        </row>
        <row r="349">
          <cell r="B349" t="str">
            <v>採　用　金　額</v>
          </cell>
          <cell r="I349">
            <v>474000</v>
          </cell>
        </row>
        <row r="351">
          <cell r="B351" t="str">
            <v>d04008</v>
          </cell>
          <cell r="I351">
            <v>518000</v>
          </cell>
        </row>
        <row r="353">
          <cell r="B353" t="str">
            <v>既製コンクリート杭</v>
          </cell>
          <cell r="D353" t="str">
            <v>Ｐ３Ｄ</v>
          </cell>
        </row>
        <row r="354">
          <cell r="D354" t="str">
            <v>PHC 900φ</v>
          </cell>
        </row>
        <row r="355">
          <cell r="B355" t="str">
            <v>既製コンクリート杭</v>
          </cell>
          <cell r="D355" t="str">
            <v>上杭Ｂ種7ｍ</v>
          </cell>
          <cell r="F355">
            <v>1</v>
          </cell>
          <cell r="G355" t="str">
            <v>本</v>
          </cell>
          <cell r="H355">
            <v>144000</v>
          </cell>
          <cell r="I355">
            <v>144000</v>
          </cell>
        </row>
        <row r="356">
          <cell r="D356" t="str">
            <v>PHC 900φ</v>
          </cell>
        </row>
        <row r="357">
          <cell r="B357" t="str">
            <v>既製コンクリート杭</v>
          </cell>
          <cell r="D357" t="str">
            <v>中杭Ａ種12ｍ</v>
          </cell>
          <cell r="F357">
            <v>1</v>
          </cell>
          <cell r="G357" t="str">
            <v>本</v>
          </cell>
          <cell r="H357">
            <v>187000</v>
          </cell>
          <cell r="I357">
            <v>187000</v>
          </cell>
        </row>
        <row r="358">
          <cell r="D358" t="str">
            <v>PHC 900φ</v>
          </cell>
        </row>
        <row r="359">
          <cell r="B359" t="str">
            <v>既製コンクリート杭</v>
          </cell>
          <cell r="D359" t="str">
            <v>下杭Ａ種12ｍ</v>
          </cell>
          <cell r="F359">
            <v>1</v>
          </cell>
          <cell r="G359" t="str">
            <v>本</v>
          </cell>
          <cell r="H359">
            <v>187000</v>
          </cell>
          <cell r="I359">
            <v>187000</v>
          </cell>
        </row>
        <row r="363">
          <cell r="B363" t="str">
            <v xml:space="preserve">  代　価  計</v>
          </cell>
          <cell r="I363">
            <v>518000</v>
          </cell>
        </row>
        <row r="365">
          <cell r="B365" t="str">
            <v>採　用　金　額</v>
          </cell>
          <cell r="I365">
            <v>518000</v>
          </cell>
        </row>
        <row r="367">
          <cell r="B367" t="str">
            <v>d04009</v>
          </cell>
          <cell r="I367">
            <v>606000</v>
          </cell>
        </row>
        <row r="369">
          <cell r="B369" t="str">
            <v>既製コンクリート杭</v>
          </cell>
          <cell r="D369" t="str">
            <v>Ｐ３Ｅ</v>
          </cell>
        </row>
        <row r="370">
          <cell r="D370" t="str">
            <v>PHC 900φ</v>
          </cell>
        </row>
        <row r="371">
          <cell r="B371" t="str">
            <v>既製コンクリート杭</v>
          </cell>
          <cell r="D371" t="str">
            <v>上杭Ｂ種8ｍ</v>
          </cell>
          <cell r="F371">
            <v>1</v>
          </cell>
          <cell r="G371" t="str">
            <v>本</v>
          </cell>
          <cell r="H371">
            <v>160000</v>
          </cell>
          <cell r="I371">
            <v>160000</v>
          </cell>
        </row>
        <row r="372">
          <cell r="D372" t="str">
            <v>PHC 900φ</v>
          </cell>
        </row>
        <row r="373">
          <cell r="B373" t="str">
            <v>既製コンクリート杭</v>
          </cell>
          <cell r="D373" t="str">
            <v>中杭Ａ種15ｍ</v>
          </cell>
          <cell r="F373">
            <v>1</v>
          </cell>
          <cell r="G373" t="str">
            <v>本</v>
          </cell>
          <cell r="H373">
            <v>223000</v>
          </cell>
          <cell r="I373">
            <v>223000</v>
          </cell>
        </row>
        <row r="374">
          <cell r="D374" t="str">
            <v>PHC 900φ</v>
          </cell>
        </row>
        <row r="375">
          <cell r="B375" t="str">
            <v>既製コンクリート杭</v>
          </cell>
          <cell r="D375" t="str">
            <v>下杭Ａ種15ｍ</v>
          </cell>
          <cell r="F375">
            <v>1</v>
          </cell>
          <cell r="G375" t="str">
            <v>本</v>
          </cell>
          <cell r="H375">
            <v>223000</v>
          </cell>
          <cell r="I375">
            <v>223000</v>
          </cell>
        </row>
        <row r="379">
          <cell r="B379" t="str">
            <v xml:space="preserve">  代　価  計</v>
          </cell>
          <cell r="I379">
            <v>606000</v>
          </cell>
        </row>
        <row r="381">
          <cell r="B381" t="str">
            <v>採　用　金　額</v>
          </cell>
          <cell r="I381">
            <v>606000</v>
          </cell>
        </row>
        <row r="383">
          <cell r="B383" t="str">
            <v>d04010</v>
          </cell>
          <cell r="I383">
            <v>529000</v>
          </cell>
        </row>
        <row r="385">
          <cell r="B385" t="str">
            <v>既製コンクリート杭</v>
          </cell>
          <cell r="D385" t="str">
            <v>Ｐ４Ａ</v>
          </cell>
        </row>
        <row r="386">
          <cell r="D386" t="str">
            <v>PHC 1000φ</v>
          </cell>
        </row>
        <row r="387">
          <cell r="B387" t="str">
            <v>既製コンクリート杭</v>
          </cell>
          <cell r="D387" t="str">
            <v>上杭Ｂ種13ｍ</v>
          </cell>
          <cell r="F387">
            <v>1</v>
          </cell>
          <cell r="G387" t="str">
            <v>本</v>
          </cell>
          <cell r="H387">
            <v>272000</v>
          </cell>
          <cell r="I387">
            <v>272000</v>
          </cell>
        </row>
        <row r="388">
          <cell r="D388" t="str">
            <v>PHC 1000φ</v>
          </cell>
        </row>
        <row r="389">
          <cell r="B389" t="str">
            <v>既製コンクリート杭</v>
          </cell>
          <cell r="D389" t="str">
            <v>下杭Ａ種15ｍ</v>
          </cell>
          <cell r="F389">
            <v>1</v>
          </cell>
          <cell r="G389" t="str">
            <v>本</v>
          </cell>
          <cell r="H389">
            <v>257000</v>
          </cell>
          <cell r="I389">
            <v>257000</v>
          </cell>
        </row>
        <row r="393">
          <cell r="B393" t="str">
            <v xml:space="preserve">  代　価  計</v>
          </cell>
          <cell r="I393">
            <v>529000</v>
          </cell>
        </row>
        <row r="395">
          <cell r="B395" t="str">
            <v>採　用　金　額</v>
          </cell>
          <cell r="I395">
            <v>529000</v>
          </cell>
        </row>
        <row r="397">
          <cell r="B397" t="str">
            <v>d04011</v>
          </cell>
          <cell r="I397">
            <v>529000</v>
          </cell>
        </row>
        <row r="399">
          <cell r="B399" t="str">
            <v>既製コンクリート杭</v>
          </cell>
          <cell r="D399" t="str">
            <v>Ｐ４Ｃ</v>
          </cell>
        </row>
        <row r="400">
          <cell r="D400" t="str">
            <v>PHC 1000φ</v>
          </cell>
        </row>
        <row r="401">
          <cell r="B401" t="str">
            <v>既製コンクリート杭</v>
          </cell>
          <cell r="D401" t="str">
            <v>上杭Ｂ種13ｍ</v>
          </cell>
          <cell r="F401">
            <v>1</v>
          </cell>
          <cell r="G401" t="str">
            <v>本</v>
          </cell>
          <cell r="H401">
            <v>272000</v>
          </cell>
          <cell r="I401">
            <v>272000</v>
          </cell>
        </row>
        <row r="402">
          <cell r="D402" t="str">
            <v>PHC 1000φ</v>
          </cell>
        </row>
        <row r="403">
          <cell r="B403" t="str">
            <v>既製コンクリート杭</v>
          </cell>
          <cell r="D403" t="str">
            <v>下杭Ａ種15ｍ</v>
          </cell>
          <cell r="F403">
            <v>1</v>
          </cell>
          <cell r="G403" t="str">
            <v>本</v>
          </cell>
          <cell r="H403">
            <v>257000</v>
          </cell>
          <cell r="I403">
            <v>257000</v>
          </cell>
        </row>
        <row r="407">
          <cell r="B407" t="str">
            <v xml:space="preserve">  代　価  計</v>
          </cell>
          <cell r="I407">
            <v>529000</v>
          </cell>
        </row>
        <row r="409">
          <cell r="B409" t="str">
            <v>採　用　金　額</v>
          </cell>
          <cell r="I409">
            <v>529000</v>
          </cell>
        </row>
        <row r="411">
          <cell r="B411" t="str">
            <v>d04012</v>
          </cell>
          <cell r="I411">
            <v>544000</v>
          </cell>
        </row>
        <row r="413">
          <cell r="B413" t="str">
            <v>既製コンクリート杭</v>
          </cell>
          <cell r="D413" t="str">
            <v>Ｐ４Ｃ（試験杭）</v>
          </cell>
        </row>
        <row r="414">
          <cell r="D414" t="str">
            <v>PHC 1000φ</v>
          </cell>
        </row>
        <row r="415">
          <cell r="B415" t="str">
            <v>既製コンクリート杭</v>
          </cell>
          <cell r="D415" t="str">
            <v>上杭Ｂ種14ｍ</v>
          </cell>
          <cell r="F415">
            <v>1</v>
          </cell>
          <cell r="G415" t="str">
            <v>本</v>
          </cell>
          <cell r="H415">
            <v>287000</v>
          </cell>
          <cell r="I415">
            <v>287000</v>
          </cell>
        </row>
        <row r="416">
          <cell r="D416" t="str">
            <v>PHC 1000φ</v>
          </cell>
        </row>
        <row r="417">
          <cell r="B417" t="str">
            <v>既製コンクリート杭</v>
          </cell>
          <cell r="D417" t="str">
            <v>下杭Ａ種15ｍ</v>
          </cell>
          <cell r="F417">
            <v>1</v>
          </cell>
          <cell r="G417" t="str">
            <v>本</v>
          </cell>
          <cell r="H417">
            <v>257000</v>
          </cell>
          <cell r="I417">
            <v>257000</v>
          </cell>
        </row>
        <row r="421">
          <cell r="B421" t="str">
            <v xml:space="preserve">  代　価  計</v>
          </cell>
          <cell r="I421">
            <v>544000</v>
          </cell>
        </row>
        <row r="423">
          <cell r="B423" t="str">
            <v>採　用　金　額</v>
          </cell>
          <cell r="I423">
            <v>544000</v>
          </cell>
        </row>
        <row r="425">
          <cell r="B425" t="str">
            <v>d05001</v>
          </cell>
          <cell r="I425">
            <v>10613000</v>
          </cell>
        </row>
        <row r="429">
          <cell r="B429" t="str">
            <v>コンクリート打設</v>
          </cell>
        </row>
        <row r="431">
          <cell r="B431" t="str">
            <v>コンクリート打設手間</v>
          </cell>
        </row>
        <row r="432">
          <cell r="D432" t="str">
            <v>基礎ｺﾝｸﾘｰﾄ</v>
          </cell>
        </row>
        <row r="433">
          <cell r="B433" t="str">
            <v>耐圧版</v>
          </cell>
          <cell r="D433" t="str">
            <v>ﾎﾟﾝﾌﾟ打ち</v>
          </cell>
          <cell r="F433">
            <v>260</v>
          </cell>
          <cell r="G433" t="str">
            <v>ｍ3</v>
          </cell>
          <cell r="H433">
            <v>730</v>
          </cell>
          <cell r="I433">
            <v>189800</v>
          </cell>
        </row>
        <row r="434">
          <cell r="D434" t="str">
            <v>基礎ｺﾝｸﾘｰﾄ</v>
          </cell>
        </row>
        <row r="435">
          <cell r="B435" t="str">
            <v>基礎</v>
          </cell>
          <cell r="D435" t="str">
            <v>ﾎﾟﾝﾌﾟ打ち</v>
          </cell>
          <cell r="F435">
            <v>1725</v>
          </cell>
          <cell r="G435" t="str">
            <v>ｍ3</v>
          </cell>
          <cell r="H435">
            <v>730</v>
          </cell>
          <cell r="I435">
            <v>1259250</v>
          </cell>
        </row>
        <row r="436">
          <cell r="D436" t="str">
            <v>く体ｺﾝｸﾘｰﾄ</v>
          </cell>
        </row>
        <row r="437">
          <cell r="B437" t="str">
            <v>Ｂ２Ｆ</v>
          </cell>
          <cell r="D437" t="str">
            <v>ﾎﾟﾝﾌﾟ打ち</v>
          </cell>
          <cell r="F437">
            <v>1171</v>
          </cell>
          <cell r="G437" t="str">
            <v>ｍ3</v>
          </cell>
          <cell r="H437">
            <v>780</v>
          </cell>
          <cell r="I437">
            <v>913380</v>
          </cell>
        </row>
        <row r="438">
          <cell r="D438" t="str">
            <v>く体ｺﾝｸﾘｰﾄ</v>
          </cell>
        </row>
        <row r="439">
          <cell r="B439" t="str">
            <v>Ｂ１Ｆ</v>
          </cell>
          <cell r="D439" t="str">
            <v>ﾎﾟﾝﾌﾟ打ち</v>
          </cell>
          <cell r="F439">
            <v>1209</v>
          </cell>
          <cell r="G439" t="str">
            <v>ｍ3</v>
          </cell>
          <cell r="H439">
            <v>780</v>
          </cell>
          <cell r="I439">
            <v>943020</v>
          </cell>
        </row>
        <row r="440">
          <cell r="D440" t="str">
            <v>く体ｺﾝｸﾘｰﾄ</v>
          </cell>
        </row>
        <row r="441">
          <cell r="B441" t="str">
            <v>１Ｆ</v>
          </cell>
          <cell r="D441" t="str">
            <v>ﾎﾟﾝﾌﾟ打ち</v>
          </cell>
          <cell r="F441">
            <v>485</v>
          </cell>
          <cell r="G441" t="str">
            <v>ｍ3</v>
          </cell>
          <cell r="H441">
            <v>780</v>
          </cell>
          <cell r="I441">
            <v>378300</v>
          </cell>
        </row>
        <row r="442">
          <cell r="D442" t="str">
            <v>く体ｺﾝｸﾘｰﾄ</v>
          </cell>
        </row>
        <row r="443">
          <cell r="B443" t="str">
            <v>２Ｆ</v>
          </cell>
          <cell r="D443" t="str">
            <v>ﾎﾟﾝﾌﾟ打ち</v>
          </cell>
          <cell r="F443">
            <v>563</v>
          </cell>
          <cell r="G443" t="str">
            <v>ｍ3</v>
          </cell>
          <cell r="H443">
            <v>780</v>
          </cell>
          <cell r="I443">
            <v>439140</v>
          </cell>
        </row>
        <row r="444">
          <cell r="D444" t="str">
            <v>く体ｺﾝｸﾘｰﾄ</v>
          </cell>
        </row>
        <row r="445">
          <cell r="B445" t="str">
            <v>３Ｆ</v>
          </cell>
          <cell r="D445" t="str">
            <v>ﾎﾟﾝﾌﾟ打ち</v>
          </cell>
          <cell r="F445">
            <v>553</v>
          </cell>
          <cell r="G445" t="str">
            <v>ｍ3</v>
          </cell>
          <cell r="H445">
            <v>780</v>
          </cell>
          <cell r="I445">
            <v>431340</v>
          </cell>
        </row>
        <row r="446">
          <cell r="D446" t="str">
            <v>く体ｺﾝｸﾘｰﾄ</v>
          </cell>
        </row>
        <row r="447">
          <cell r="B447" t="str">
            <v>４Ｆ</v>
          </cell>
          <cell r="D447" t="str">
            <v>ﾎﾟﾝﾌﾟ打ち</v>
          </cell>
          <cell r="F447">
            <v>580</v>
          </cell>
          <cell r="G447" t="str">
            <v>ｍ3</v>
          </cell>
          <cell r="H447">
            <v>780</v>
          </cell>
          <cell r="I447">
            <v>452400</v>
          </cell>
        </row>
        <row r="448">
          <cell r="D448" t="str">
            <v>く体ｺﾝｸﾘｰﾄ</v>
          </cell>
        </row>
        <row r="449">
          <cell r="B449" t="str">
            <v>５Ｆ</v>
          </cell>
          <cell r="D449" t="str">
            <v>ﾎﾟﾝﾌﾟ打ち</v>
          </cell>
          <cell r="F449">
            <v>256</v>
          </cell>
          <cell r="G449" t="str">
            <v>ｍ3</v>
          </cell>
          <cell r="H449">
            <v>780</v>
          </cell>
          <cell r="I449">
            <v>199680</v>
          </cell>
        </row>
        <row r="450">
          <cell r="D450" t="str">
            <v>く体ｺﾝｸﾘｰﾄ</v>
          </cell>
        </row>
        <row r="451">
          <cell r="B451" t="str">
            <v>６Ｆ</v>
          </cell>
          <cell r="D451" t="str">
            <v>ﾎﾟﾝﾌﾟ打ち</v>
          </cell>
          <cell r="F451">
            <v>154</v>
          </cell>
          <cell r="G451" t="str">
            <v>ｍ3</v>
          </cell>
          <cell r="H451">
            <v>780</v>
          </cell>
          <cell r="I451">
            <v>120120</v>
          </cell>
        </row>
        <row r="452">
          <cell r="D452" t="str">
            <v>く体ｺﾝｸﾘｰﾄ</v>
          </cell>
        </row>
        <row r="453">
          <cell r="B453" t="str">
            <v>ＰＨＦ</v>
          </cell>
          <cell r="D453" t="str">
            <v>ﾎﾟﾝﾌﾟ打ち</v>
          </cell>
          <cell r="F453">
            <v>90</v>
          </cell>
          <cell r="G453" t="str">
            <v>ｍ3</v>
          </cell>
          <cell r="H453">
            <v>1080</v>
          </cell>
          <cell r="I453">
            <v>97200</v>
          </cell>
        </row>
        <row r="454">
          <cell r="D454" t="str">
            <v>土間ｺﾝｸﾘｰﾄ</v>
          </cell>
        </row>
        <row r="455">
          <cell r="B455" t="str">
            <v>デッキ上</v>
          </cell>
          <cell r="D455" t="str">
            <v>ﾎﾟﾝﾌﾟ打ち</v>
          </cell>
          <cell r="F455">
            <v>189</v>
          </cell>
          <cell r="G455" t="str">
            <v>ｍ3</v>
          </cell>
          <cell r="H455">
            <v>960</v>
          </cell>
          <cell r="I455">
            <v>181440</v>
          </cell>
        </row>
        <row r="456">
          <cell r="D456" t="str">
            <v>均しｺﾝｸﾘｰﾄ</v>
          </cell>
        </row>
        <row r="457">
          <cell r="B457" t="str">
            <v>捨てコン</v>
          </cell>
          <cell r="D457" t="str">
            <v>ﾎﾟﾝﾌﾟ打ち</v>
          </cell>
          <cell r="F457">
            <v>85</v>
          </cell>
          <cell r="G457" t="str">
            <v>ｍ3</v>
          </cell>
          <cell r="H457">
            <v>1790</v>
          </cell>
          <cell r="I457">
            <v>152150</v>
          </cell>
        </row>
        <row r="458">
          <cell r="D458" t="str">
            <v>均しｺﾝｸﾘｰﾄ</v>
          </cell>
        </row>
        <row r="459">
          <cell r="B459" t="str">
            <v>防水押え</v>
          </cell>
          <cell r="D459" t="str">
            <v>ﾎﾟﾝﾌﾟ打ち</v>
          </cell>
          <cell r="F459">
            <v>37.9</v>
          </cell>
          <cell r="G459" t="str">
            <v>ｍ3</v>
          </cell>
          <cell r="H459">
            <v>2200</v>
          </cell>
          <cell r="I459">
            <v>83380</v>
          </cell>
        </row>
        <row r="461">
          <cell r="B461" t="str">
            <v>ポンプ圧送基本料金</v>
          </cell>
          <cell r="D461" t="str">
            <v>（打設量100㎥未満）</v>
          </cell>
        </row>
        <row r="463">
          <cell r="B463" t="str">
            <v>ＰＨＦ</v>
          </cell>
          <cell r="D463" t="str">
            <v>ﾌﾞｰﾑ式</v>
          </cell>
          <cell r="F463">
            <v>1</v>
          </cell>
          <cell r="G463" t="str">
            <v>回</v>
          </cell>
          <cell r="H463">
            <v>44500</v>
          </cell>
          <cell r="I463">
            <v>44500</v>
          </cell>
        </row>
        <row r="465">
          <cell r="B465" t="str">
            <v>防水押え</v>
          </cell>
          <cell r="D465" t="str">
            <v>ﾌﾞｰﾑ式</v>
          </cell>
          <cell r="F465">
            <v>1</v>
          </cell>
          <cell r="G465" t="str">
            <v>回</v>
          </cell>
          <cell r="H465">
            <v>44500</v>
          </cell>
          <cell r="I465">
            <v>44500</v>
          </cell>
        </row>
        <row r="467">
          <cell r="B467" t="str">
            <v>ポンプ圧送料金</v>
          </cell>
        </row>
        <row r="469">
          <cell r="B469" t="str">
            <v>耐圧版</v>
          </cell>
          <cell r="D469" t="str">
            <v>打設量≧100㎥ ﾌﾞｰﾑ式 基本料金共</v>
          </cell>
          <cell r="F469">
            <v>260</v>
          </cell>
          <cell r="G469" t="str">
            <v>ｍ3</v>
          </cell>
          <cell r="H469">
            <v>640</v>
          </cell>
          <cell r="I469">
            <v>166400</v>
          </cell>
        </row>
        <row r="471">
          <cell r="B471" t="str">
            <v>基礎</v>
          </cell>
          <cell r="D471" t="str">
            <v>打設量≧100㎥ ﾌﾞｰﾑ式 基本料金共</v>
          </cell>
          <cell r="F471">
            <v>1725</v>
          </cell>
          <cell r="G471" t="str">
            <v>ｍ3</v>
          </cell>
          <cell r="H471">
            <v>640</v>
          </cell>
          <cell r="I471">
            <v>1104000</v>
          </cell>
        </row>
        <row r="473">
          <cell r="B473" t="str">
            <v>B２Ｆ</v>
          </cell>
          <cell r="D473" t="str">
            <v>打設量≧100㎥ ﾌﾞｰﾑ式 基本料金共</v>
          </cell>
          <cell r="F473">
            <v>1171</v>
          </cell>
          <cell r="G473" t="str">
            <v>ｍ3</v>
          </cell>
          <cell r="H473">
            <v>640</v>
          </cell>
          <cell r="I473">
            <v>749440</v>
          </cell>
        </row>
        <row r="475">
          <cell r="B475" t="str">
            <v>B１Ｆ</v>
          </cell>
          <cell r="D475" t="str">
            <v>打設量≧100㎥ ﾌﾞｰﾑ式 基本料金共</v>
          </cell>
          <cell r="F475">
            <v>1209</v>
          </cell>
          <cell r="G475" t="str">
            <v>ｍ3</v>
          </cell>
          <cell r="H475">
            <v>640</v>
          </cell>
          <cell r="I475">
            <v>773760</v>
          </cell>
        </row>
        <row r="477">
          <cell r="B477" t="str">
            <v>１Ｆ</v>
          </cell>
          <cell r="D477" t="str">
            <v>打設量≧100㎥ ﾌﾞｰﾑ式 基本料金共</v>
          </cell>
          <cell r="F477">
            <v>485</v>
          </cell>
          <cell r="G477" t="str">
            <v>ｍ3</v>
          </cell>
          <cell r="H477">
            <v>640</v>
          </cell>
          <cell r="I477">
            <v>310400</v>
          </cell>
        </row>
        <row r="479">
          <cell r="B479" t="str">
            <v>２Ｆ</v>
          </cell>
          <cell r="D479" t="str">
            <v>打設量≧100㎥ ﾌﾞｰﾑ式 基本料金共</v>
          </cell>
          <cell r="F479">
            <v>563</v>
          </cell>
          <cell r="G479" t="str">
            <v>ｍ3</v>
          </cell>
          <cell r="H479">
            <v>640</v>
          </cell>
          <cell r="I479">
            <v>360320</v>
          </cell>
        </row>
        <row r="481">
          <cell r="B481" t="str">
            <v>３Ｆ</v>
          </cell>
          <cell r="D481" t="str">
            <v>打設量≧100㎥ ﾌﾞｰﾑ式 基本料金共</v>
          </cell>
          <cell r="F481">
            <v>553</v>
          </cell>
          <cell r="G481" t="str">
            <v>ｍ3</v>
          </cell>
          <cell r="H481">
            <v>640</v>
          </cell>
          <cell r="I481">
            <v>353920</v>
          </cell>
        </row>
        <row r="483">
          <cell r="B483" t="str">
            <v>４Ｆ</v>
          </cell>
          <cell r="D483" t="str">
            <v>打設量≧100㎥ ﾌﾞｰﾑ式 基本料金共</v>
          </cell>
          <cell r="F483">
            <v>580</v>
          </cell>
          <cell r="G483" t="str">
            <v>ｍ3</v>
          </cell>
          <cell r="H483">
            <v>640</v>
          </cell>
          <cell r="I483">
            <v>371200</v>
          </cell>
        </row>
        <row r="485">
          <cell r="B485" t="str">
            <v>５Ｆ</v>
          </cell>
          <cell r="D485" t="str">
            <v>打設量≧100㎥ ﾌﾞｰﾑ式 基本料金共</v>
          </cell>
          <cell r="F485">
            <v>256</v>
          </cell>
          <cell r="G485" t="str">
            <v>ｍ3</v>
          </cell>
          <cell r="H485">
            <v>640</v>
          </cell>
          <cell r="I485">
            <v>163840</v>
          </cell>
        </row>
        <row r="487">
          <cell r="B487" t="str">
            <v>６Ｆ</v>
          </cell>
          <cell r="D487" t="str">
            <v>打設量≧100㎥ ﾌﾞｰﾑ式 基本料金共</v>
          </cell>
          <cell r="F487">
            <v>154</v>
          </cell>
          <cell r="G487" t="str">
            <v>ｍ3</v>
          </cell>
          <cell r="H487">
            <v>640</v>
          </cell>
          <cell r="I487">
            <v>98560</v>
          </cell>
        </row>
        <row r="489">
          <cell r="B489" t="str">
            <v>ＰＨＦ</v>
          </cell>
          <cell r="D489" t="str">
            <v>打設量&lt;100㎥ ﾌﾞｰﾑ式</v>
          </cell>
          <cell r="F489">
            <v>90</v>
          </cell>
          <cell r="G489" t="str">
            <v>ｍ3</v>
          </cell>
          <cell r="H489">
            <v>440</v>
          </cell>
          <cell r="I489">
            <v>39600</v>
          </cell>
        </row>
        <row r="491">
          <cell r="B491" t="str">
            <v>デッキ上</v>
          </cell>
          <cell r="D491" t="str">
            <v>打設量≧100㎥ ﾌﾞｰﾑ式 基本料金共</v>
          </cell>
          <cell r="F491">
            <v>189</v>
          </cell>
          <cell r="G491" t="str">
            <v>ｍ3</v>
          </cell>
          <cell r="H491">
            <v>640</v>
          </cell>
          <cell r="I491">
            <v>120960</v>
          </cell>
        </row>
        <row r="493">
          <cell r="B493" t="str">
            <v>捨てコン</v>
          </cell>
          <cell r="D493" t="str">
            <v>打設量≧100㎥ ﾌﾞｰﾑ式 基本料金共</v>
          </cell>
          <cell r="F493">
            <v>85</v>
          </cell>
          <cell r="G493" t="str">
            <v>ｍ3</v>
          </cell>
          <cell r="H493">
            <v>640</v>
          </cell>
          <cell r="I493">
            <v>54400</v>
          </cell>
        </row>
        <row r="495">
          <cell r="B495" t="str">
            <v>防水押え</v>
          </cell>
          <cell r="D495" t="str">
            <v>打設量&lt;100㎥ ﾌﾞｰﾑ式</v>
          </cell>
          <cell r="F495">
            <v>37.9</v>
          </cell>
          <cell r="G495" t="str">
            <v>ｍ3</v>
          </cell>
          <cell r="H495">
            <v>440</v>
          </cell>
          <cell r="I495">
            <v>16676</v>
          </cell>
        </row>
        <row r="497">
          <cell r="B497" t="str">
            <v xml:space="preserve">  代　価  計</v>
          </cell>
          <cell r="I497">
            <v>10613076</v>
          </cell>
        </row>
        <row r="499">
          <cell r="B499" t="str">
            <v>採　用　金　額</v>
          </cell>
          <cell r="I499">
            <v>10613000</v>
          </cell>
        </row>
        <row r="501">
          <cell r="I501">
            <v>0</v>
          </cell>
        </row>
        <row r="503">
          <cell r="B503" t="str">
            <v>コンクリート足場</v>
          </cell>
        </row>
        <row r="507">
          <cell r="B507" t="str">
            <v>コンクリート足場</v>
          </cell>
          <cell r="D507" t="str">
            <v>一般部</v>
          </cell>
          <cell r="G507" t="str">
            <v>㎡</v>
          </cell>
          <cell r="H507">
            <v>110</v>
          </cell>
          <cell r="I507">
            <v>0</v>
          </cell>
        </row>
        <row r="515">
          <cell r="B515" t="str">
            <v xml:space="preserve">  代　価  計</v>
          </cell>
          <cell r="I515">
            <v>0</v>
          </cell>
        </row>
        <row r="517">
          <cell r="B517" t="str">
            <v>採　用　金　額</v>
          </cell>
          <cell r="I517">
            <v>0</v>
          </cell>
        </row>
        <row r="519">
          <cell r="B519" t="str">
            <v>d05002</v>
          </cell>
          <cell r="I519">
            <v>281000</v>
          </cell>
        </row>
        <row r="521">
          <cell r="B521" t="str">
            <v>コンクリート養生</v>
          </cell>
        </row>
        <row r="525">
          <cell r="B525" t="str">
            <v>コンクリート養生</v>
          </cell>
          <cell r="D525" t="str">
            <v>一般</v>
          </cell>
          <cell r="F525">
            <v>6537</v>
          </cell>
          <cell r="G525" t="str">
            <v>㎡</v>
          </cell>
          <cell r="H525">
            <v>43</v>
          </cell>
          <cell r="I525">
            <v>281091</v>
          </cell>
        </row>
        <row r="533">
          <cell r="B533" t="str">
            <v xml:space="preserve">  代　価  計</v>
          </cell>
          <cell r="I533">
            <v>281091</v>
          </cell>
        </row>
        <row r="535">
          <cell r="B535" t="str">
            <v>採　用　金　額</v>
          </cell>
          <cell r="I535">
            <v>281000</v>
          </cell>
        </row>
        <row r="537">
          <cell r="I537">
            <v>0</v>
          </cell>
        </row>
        <row r="539">
          <cell r="B539" t="str">
            <v>型枠足場</v>
          </cell>
        </row>
        <row r="543">
          <cell r="B543" t="str">
            <v>型枠足場</v>
          </cell>
          <cell r="G543" t="str">
            <v>㎡</v>
          </cell>
          <cell r="H543">
            <v>220</v>
          </cell>
          <cell r="I543">
            <v>0</v>
          </cell>
        </row>
        <row r="545">
          <cell r="B545" t="str">
            <v>移動足場</v>
          </cell>
          <cell r="G545" t="str">
            <v>台</v>
          </cell>
          <cell r="H545">
            <v>11800</v>
          </cell>
          <cell r="I545">
            <v>0</v>
          </cell>
        </row>
        <row r="547">
          <cell r="B547" t="str">
            <v>移動足場</v>
          </cell>
          <cell r="G547" t="str">
            <v>台</v>
          </cell>
          <cell r="H547">
            <v>16700</v>
          </cell>
          <cell r="I547">
            <v>0</v>
          </cell>
        </row>
        <row r="551">
          <cell r="B551" t="str">
            <v xml:space="preserve">  代　価  計</v>
          </cell>
          <cell r="I551">
            <v>0</v>
          </cell>
        </row>
        <row r="553">
          <cell r="B553" t="str">
            <v>採　用　金　額</v>
          </cell>
          <cell r="I553">
            <v>0</v>
          </cell>
        </row>
        <row r="555">
          <cell r="B555" t="str">
            <v>d05003</v>
          </cell>
          <cell r="I555">
            <v>4305000</v>
          </cell>
        </row>
        <row r="557">
          <cell r="B557" t="str">
            <v>型枠運搬</v>
          </cell>
        </row>
        <row r="561">
          <cell r="B561" t="str">
            <v>型枠運搬</v>
          </cell>
          <cell r="D561" t="str">
            <v>普通型枠</v>
          </cell>
          <cell r="F561">
            <v>22658</v>
          </cell>
          <cell r="G561" t="str">
            <v>㎡</v>
          </cell>
          <cell r="H561">
            <v>190</v>
          </cell>
          <cell r="I561">
            <v>4305020</v>
          </cell>
        </row>
        <row r="567">
          <cell r="B567" t="str">
            <v xml:space="preserve">  代　価  計</v>
          </cell>
          <cell r="I567">
            <v>4305020</v>
          </cell>
        </row>
        <row r="569">
          <cell r="B569" t="str">
            <v>採　用　金　額</v>
          </cell>
          <cell r="I569">
            <v>4305000</v>
          </cell>
        </row>
        <row r="571">
          <cell r="I571">
            <v>0</v>
          </cell>
        </row>
        <row r="573">
          <cell r="B573" t="str">
            <v>足場運搬</v>
          </cell>
        </row>
        <row r="577">
          <cell r="B577" t="str">
            <v>型枠足場運搬</v>
          </cell>
          <cell r="D577" t="str">
            <v>建築面積</v>
          </cell>
          <cell r="G577" t="str">
            <v>ｍ２</v>
          </cell>
          <cell r="H577">
            <v>18</v>
          </cell>
          <cell r="I577">
            <v>0</v>
          </cell>
        </row>
        <row r="579">
          <cell r="B579" t="str">
            <v>コンクリート足場運搬</v>
          </cell>
          <cell r="D579" t="str">
            <v>建築面積</v>
          </cell>
          <cell r="G579" t="str">
            <v>ｍ２</v>
          </cell>
          <cell r="H579">
            <v>12</v>
          </cell>
          <cell r="I579">
            <v>0</v>
          </cell>
        </row>
        <row r="585">
          <cell r="B585" t="str">
            <v xml:space="preserve">  代　価  計</v>
          </cell>
          <cell r="I585">
            <v>0</v>
          </cell>
        </row>
        <row r="587">
          <cell r="B587" t="str">
            <v>採　用　金　額</v>
          </cell>
          <cell r="I587">
            <v>0</v>
          </cell>
        </row>
        <row r="589">
          <cell r="B589" t="str">
            <v>d06001</v>
          </cell>
          <cell r="I589">
            <v>36737800</v>
          </cell>
        </row>
        <row r="591">
          <cell r="B591" t="str">
            <v>鉄筋加工組立</v>
          </cell>
        </row>
        <row r="595">
          <cell r="B595" t="str">
            <v>加工組立</v>
          </cell>
          <cell r="F595">
            <v>920.12</v>
          </cell>
          <cell r="G595" t="str">
            <v>ｔ</v>
          </cell>
          <cell r="H595">
            <v>39500</v>
          </cell>
          <cell r="I595">
            <v>36344740</v>
          </cell>
        </row>
        <row r="597">
          <cell r="B597" t="str">
            <v>スリーブ補強</v>
          </cell>
          <cell r="D597" t="str">
            <v>100φ</v>
          </cell>
          <cell r="F597">
            <v>56</v>
          </cell>
          <cell r="G597" t="str">
            <v>箇所</v>
          </cell>
          <cell r="H597">
            <v>1400</v>
          </cell>
          <cell r="I597">
            <v>78400</v>
          </cell>
        </row>
        <row r="599">
          <cell r="B599" t="str">
            <v>スリーブ補強</v>
          </cell>
          <cell r="D599" t="str">
            <v>150φ</v>
          </cell>
          <cell r="F599">
            <v>1</v>
          </cell>
          <cell r="G599" t="str">
            <v>箇所</v>
          </cell>
          <cell r="H599">
            <v>1600</v>
          </cell>
          <cell r="I599">
            <v>1600</v>
          </cell>
        </row>
        <row r="601">
          <cell r="B601" t="str">
            <v>スリーブ補強</v>
          </cell>
          <cell r="D601" t="str">
            <v>200φ</v>
          </cell>
          <cell r="F601">
            <v>11</v>
          </cell>
          <cell r="G601" t="str">
            <v>箇所</v>
          </cell>
          <cell r="H601">
            <v>1600</v>
          </cell>
          <cell r="I601">
            <v>17600</v>
          </cell>
        </row>
        <row r="603">
          <cell r="B603" t="str">
            <v>スリーブ補強</v>
          </cell>
          <cell r="D603" t="str">
            <v>250φ</v>
          </cell>
          <cell r="F603">
            <v>81</v>
          </cell>
          <cell r="G603" t="str">
            <v>箇所</v>
          </cell>
          <cell r="H603">
            <v>2100</v>
          </cell>
          <cell r="I603">
            <v>170100</v>
          </cell>
        </row>
        <row r="605">
          <cell r="B605" t="str">
            <v>スリーブ補強</v>
          </cell>
          <cell r="D605" t="str">
            <v>600φ</v>
          </cell>
          <cell r="F605">
            <v>33</v>
          </cell>
          <cell r="G605" t="str">
            <v>箇所</v>
          </cell>
          <cell r="H605">
            <v>3800</v>
          </cell>
          <cell r="I605">
            <v>125400</v>
          </cell>
        </row>
        <row r="609">
          <cell r="B609" t="str">
            <v xml:space="preserve">  代　価  計</v>
          </cell>
          <cell r="I609">
            <v>36737840</v>
          </cell>
        </row>
        <row r="611">
          <cell r="B611" t="str">
            <v>採　用　金　額</v>
          </cell>
          <cell r="I611">
            <v>36737800</v>
          </cell>
        </row>
        <row r="613">
          <cell r="B613" t="str">
            <v>d06002</v>
          </cell>
          <cell r="I613">
            <v>3652400</v>
          </cell>
        </row>
        <row r="615">
          <cell r="B615" t="str">
            <v>ガス圧接</v>
          </cell>
        </row>
        <row r="619">
          <cell r="B619" t="str">
            <v>ガス圧接</v>
          </cell>
          <cell r="D619" t="str">
            <v>D16+D16</v>
          </cell>
          <cell r="G619" t="str">
            <v>箇所</v>
          </cell>
          <cell r="H619">
            <v>410</v>
          </cell>
          <cell r="I619">
            <v>0</v>
          </cell>
        </row>
        <row r="621">
          <cell r="B621" t="str">
            <v>ガス圧接</v>
          </cell>
          <cell r="D621" t="str">
            <v>D19+D19</v>
          </cell>
          <cell r="G621" t="str">
            <v>箇所</v>
          </cell>
          <cell r="H621">
            <v>420</v>
          </cell>
          <cell r="I621">
            <v>0</v>
          </cell>
        </row>
        <row r="623">
          <cell r="B623" t="str">
            <v>ガス圧接</v>
          </cell>
          <cell r="D623" t="str">
            <v>D22+D22</v>
          </cell>
          <cell r="F623">
            <v>859</v>
          </cell>
          <cell r="G623" t="str">
            <v>箇所</v>
          </cell>
          <cell r="H623">
            <v>440</v>
          </cell>
          <cell r="I623">
            <v>377960</v>
          </cell>
        </row>
        <row r="625">
          <cell r="B625" t="str">
            <v>ガス圧接</v>
          </cell>
          <cell r="D625" t="str">
            <v>D25+D25</v>
          </cell>
          <cell r="F625">
            <v>6967</v>
          </cell>
          <cell r="G625" t="str">
            <v>箇所</v>
          </cell>
          <cell r="H625">
            <v>470</v>
          </cell>
          <cell r="I625">
            <v>3274490</v>
          </cell>
        </row>
        <row r="627">
          <cell r="B627" t="str">
            <v>ガス圧接</v>
          </cell>
          <cell r="D627" t="str">
            <v>D29+D29</v>
          </cell>
          <cell r="G627" t="str">
            <v>箇所</v>
          </cell>
          <cell r="H627">
            <v>680</v>
          </cell>
          <cell r="I627">
            <v>0</v>
          </cell>
        </row>
        <row r="633">
          <cell r="B633" t="str">
            <v xml:space="preserve">  代　価  計</v>
          </cell>
          <cell r="I633">
            <v>3652450</v>
          </cell>
        </row>
        <row r="635">
          <cell r="B635" t="str">
            <v>採　用　金　額</v>
          </cell>
          <cell r="I635">
            <v>3652400</v>
          </cell>
        </row>
        <row r="637">
          <cell r="B637" t="str">
            <v>d06003</v>
          </cell>
          <cell r="I637">
            <v>3220400</v>
          </cell>
        </row>
        <row r="639">
          <cell r="B639" t="str">
            <v>鉄筋運搬</v>
          </cell>
        </row>
        <row r="643">
          <cell r="B643" t="str">
            <v>鉄筋運搬</v>
          </cell>
          <cell r="F643">
            <v>920.12</v>
          </cell>
          <cell r="G643" t="str">
            <v>ｔ</v>
          </cell>
          <cell r="H643">
            <v>3500</v>
          </cell>
          <cell r="I643">
            <v>3220420</v>
          </cell>
        </row>
        <row r="649">
          <cell r="B649" t="str">
            <v xml:space="preserve">  代　価  計</v>
          </cell>
          <cell r="I649">
            <v>3220420</v>
          </cell>
        </row>
        <row r="651">
          <cell r="B651" t="str">
            <v>採　用　金　額</v>
          </cell>
          <cell r="I651">
            <v>3220400</v>
          </cell>
        </row>
        <row r="653">
          <cell r="B653" t="str">
            <v>d06004</v>
          </cell>
          <cell r="I653">
            <v>-51400</v>
          </cell>
        </row>
        <row r="655">
          <cell r="B655" t="str">
            <v>ス ク ラ ッ プ 控 除</v>
          </cell>
        </row>
        <row r="659">
          <cell r="B659" t="str">
            <v>ス ク ラ ッ プ 控 除</v>
          </cell>
          <cell r="F659">
            <v>25.73</v>
          </cell>
          <cell r="G659" t="str">
            <v>ｔ</v>
          </cell>
          <cell r="H659">
            <v>-2000</v>
          </cell>
          <cell r="I659">
            <v>-51460</v>
          </cell>
        </row>
        <row r="665">
          <cell r="B665" t="str">
            <v xml:space="preserve">  代　価  計</v>
          </cell>
          <cell r="I665">
            <v>-51460</v>
          </cell>
        </row>
        <row r="667">
          <cell r="B667" t="str">
            <v>採　用　金　額</v>
          </cell>
          <cell r="I667">
            <v>-51400</v>
          </cell>
        </row>
        <row r="669">
          <cell r="B669" t="str">
            <v>d070011</v>
          </cell>
          <cell r="I669">
            <v>6950300</v>
          </cell>
        </row>
        <row r="670">
          <cell r="B670" t="str">
            <v>本体鉄骨</v>
          </cell>
        </row>
        <row r="671">
          <cell r="B671" t="str">
            <v>高力ボルト</v>
          </cell>
        </row>
        <row r="673">
          <cell r="B673" t="str">
            <v>高力ボルト</v>
          </cell>
          <cell r="D673" t="str">
            <v>S10T M20*45</v>
          </cell>
          <cell r="F673">
            <v>487</v>
          </cell>
          <cell r="G673" t="str">
            <v>本</v>
          </cell>
          <cell r="H673">
            <v>59.5</v>
          </cell>
          <cell r="I673">
            <v>28976</v>
          </cell>
        </row>
        <row r="675">
          <cell r="B675" t="str">
            <v>高力ボルト</v>
          </cell>
          <cell r="D675" t="str">
            <v>S10T M20*50</v>
          </cell>
          <cell r="F675">
            <v>812</v>
          </cell>
          <cell r="G675" t="str">
            <v>本</v>
          </cell>
          <cell r="H675">
            <v>61.5</v>
          </cell>
          <cell r="I675">
            <v>49938</v>
          </cell>
        </row>
        <row r="677">
          <cell r="B677" t="str">
            <v>高力ボルト</v>
          </cell>
          <cell r="D677" t="str">
            <v>S10T M20*55</v>
          </cell>
          <cell r="F677">
            <v>1705</v>
          </cell>
          <cell r="G677" t="str">
            <v>本</v>
          </cell>
          <cell r="H677">
            <v>63.5</v>
          </cell>
          <cell r="I677">
            <v>108267</v>
          </cell>
        </row>
        <row r="679">
          <cell r="B679" t="str">
            <v>高力ボルト</v>
          </cell>
          <cell r="D679" t="str">
            <v>S10T M20*60</v>
          </cell>
          <cell r="F679">
            <v>396</v>
          </cell>
          <cell r="G679" t="str">
            <v>本</v>
          </cell>
          <cell r="H679">
            <v>66</v>
          </cell>
          <cell r="I679">
            <v>26136</v>
          </cell>
        </row>
        <row r="681">
          <cell r="B681" t="str">
            <v>高力ボルト</v>
          </cell>
          <cell r="D681" t="str">
            <v>S10T M20*65</v>
          </cell>
          <cell r="F681">
            <v>84</v>
          </cell>
          <cell r="G681" t="str">
            <v>本</v>
          </cell>
          <cell r="H681">
            <v>68.5</v>
          </cell>
          <cell r="I681">
            <v>5754</v>
          </cell>
        </row>
        <row r="683">
          <cell r="B683" t="str">
            <v>高力ボルト</v>
          </cell>
          <cell r="D683" t="str">
            <v>S10T M20*70</v>
          </cell>
          <cell r="F683">
            <v>1648</v>
          </cell>
          <cell r="G683" t="str">
            <v>本</v>
          </cell>
          <cell r="H683">
            <v>71</v>
          </cell>
          <cell r="I683">
            <v>117008</v>
          </cell>
        </row>
        <row r="685">
          <cell r="B685" t="str">
            <v>高力ボルト</v>
          </cell>
          <cell r="D685" t="str">
            <v>S10T M20*75</v>
          </cell>
          <cell r="F685">
            <v>350</v>
          </cell>
          <cell r="G685" t="str">
            <v>本</v>
          </cell>
          <cell r="H685">
            <v>73</v>
          </cell>
          <cell r="I685">
            <v>25550</v>
          </cell>
        </row>
        <row r="687">
          <cell r="B687" t="str">
            <v>高力ボルト</v>
          </cell>
          <cell r="D687" t="str">
            <v>S10T M20*80</v>
          </cell>
          <cell r="F687">
            <v>40</v>
          </cell>
          <cell r="G687" t="str">
            <v>本</v>
          </cell>
          <cell r="H687">
            <v>75.5</v>
          </cell>
          <cell r="I687">
            <v>3020</v>
          </cell>
        </row>
        <row r="689">
          <cell r="B689" t="str">
            <v>高力ボルト</v>
          </cell>
          <cell r="D689" t="str">
            <v>S10T M20*90</v>
          </cell>
          <cell r="F689">
            <v>1664</v>
          </cell>
          <cell r="G689" t="str">
            <v>本</v>
          </cell>
          <cell r="H689">
            <v>80</v>
          </cell>
          <cell r="I689">
            <v>133120</v>
          </cell>
        </row>
        <row r="691">
          <cell r="B691" t="str">
            <v>高力ボルト</v>
          </cell>
          <cell r="D691" t="str">
            <v>S10T M20*110</v>
          </cell>
          <cell r="F691">
            <v>400</v>
          </cell>
          <cell r="G691" t="str">
            <v>本</v>
          </cell>
          <cell r="H691">
            <v>90</v>
          </cell>
          <cell r="I691">
            <v>36000</v>
          </cell>
        </row>
        <row r="693">
          <cell r="B693" t="str">
            <v>高力ボルト</v>
          </cell>
          <cell r="D693" t="str">
            <v>S10T M22*50</v>
          </cell>
          <cell r="F693">
            <v>75</v>
          </cell>
          <cell r="G693" t="str">
            <v>本</v>
          </cell>
          <cell r="H693">
            <v>83</v>
          </cell>
          <cell r="I693">
            <v>6225</v>
          </cell>
        </row>
        <row r="695">
          <cell r="B695" t="str">
            <v>高力ボルト</v>
          </cell>
          <cell r="D695" t="str">
            <v>S10T M22*55</v>
          </cell>
          <cell r="F695">
            <v>100</v>
          </cell>
          <cell r="G695" t="str">
            <v>本</v>
          </cell>
          <cell r="H695">
            <v>85.5</v>
          </cell>
          <cell r="I695">
            <v>8550</v>
          </cell>
        </row>
        <row r="697">
          <cell r="B697" t="str">
            <v>高力ボルト</v>
          </cell>
          <cell r="D697" t="str">
            <v>S10T M22*65</v>
          </cell>
          <cell r="F697">
            <v>633</v>
          </cell>
          <cell r="G697" t="str">
            <v>本</v>
          </cell>
          <cell r="H697">
            <v>91.5</v>
          </cell>
          <cell r="I697">
            <v>57919</v>
          </cell>
        </row>
        <row r="699">
          <cell r="B699" t="str">
            <v>高力ボルト</v>
          </cell>
          <cell r="D699" t="str">
            <v>S10T M22*70</v>
          </cell>
          <cell r="F699">
            <v>258</v>
          </cell>
          <cell r="G699" t="str">
            <v>本</v>
          </cell>
          <cell r="H699">
            <v>94</v>
          </cell>
          <cell r="I699">
            <v>24252</v>
          </cell>
        </row>
        <row r="701">
          <cell r="B701" t="str">
            <v>高力ボルト</v>
          </cell>
          <cell r="D701" t="str">
            <v>S10T M22*75</v>
          </cell>
          <cell r="F701">
            <v>591</v>
          </cell>
          <cell r="G701" t="str">
            <v>本</v>
          </cell>
          <cell r="H701">
            <v>97</v>
          </cell>
          <cell r="I701">
            <v>57327</v>
          </cell>
        </row>
        <row r="703">
          <cell r="B703" t="str">
            <v>高力ボルト</v>
          </cell>
          <cell r="D703" t="str">
            <v>S10T M22*80</v>
          </cell>
          <cell r="F703">
            <v>5076</v>
          </cell>
          <cell r="G703" t="str">
            <v>本</v>
          </cell>
          <cell r="H703">
            <v>99.5</v>
          </cell>
          <cell r="I703">
            <v>505062</v>
          </cell>
        </row>
        <row r="705">
          <cell r="B705" t="str">
            <v>高力ボルト</v>
          </cell>
          <cell r="D705" t="str">
            <v>S10T M22*85</v>
          </cell>
          <cell r="F705">
            <v>14267</v>
          </cell>
          <cell r="G705" t="str">
            <v>本</v>
          </cell>
          <cell r="H705">
            <v>102</v>
          </cell>
          <cell r="I705">
            <v>1455234</v>
          </cell>
        </row>
        <row r="707">
          <cell r="B707" t="str">
            <v>高力ボルト</v>
          </cell>
          <cell r="D707" t="str">
            <v>S10T M22*90</v>
          </cell>
          <cell r="F707">
            <v>5849</v>
          </cell>
          <cell r="G707" t="str">
            <v>本</v>
          </cell>
          <cell r="H707">
            <v>105</v>
          </cell>
          <cell r="I707">
            <v>614145</v>
          </cell>
        </row>
        <row r="709">
          <cell r="B709" t="str">
            <v>高力ボルト</v>
          </cell>
          <cell r="D709" t="str">
            <v>S10T M22*95</v>
          </cell>
          <cell r="F709">
            <v>4560</v>
          </cell>
          <cell r="G709" t="str">
            <v>本</v>
          </cell>
          <cell r="H709">
            <v>107.5</v>
          </cell>
          <cell r="I709">
            <v>490200</v>
          </cell>
        </row>
        <row r="711">
          <cell r="B711" t="str">
            <v>高力ボルト</v>
          </cell>
          <cell r="D711" t="str">
            <v>S10T M22*100</v>
          </cell>
          <cell r="F711">
            <v>4077</v>
          </cell>
          <cell r="G711" t="str">
            <v>本</v>
          </cell>
          <cell r="H711">
            <v>110.5</v>
          </cell>
          <cell r="I711">
            <v>450508</v>
          </cell>
        </row>
        <row r="713">
          <cell r="B713" t="str">
            <v>高力ボルト</v>
          </cell>
          <cell r="D713" t="str">
            <v>S10T M22*105</v>
          </cell>
          <cell r="F713">
            <v>4335</v>
          </cell>
          <cell r="G713" t="str">
            <v>本</v>
          </cell>
          <cell r="H713">
            <v>113</v>
          </cell>
          <cell r="I713">
            <v>489855</v>
          </cell>
        </row>
        <row r="715">
          <cell r="B715" t="str">
            <v>高力ボルト</v>
          </cell>
          <cell r="D715" t="str">
            <v>S10T M22*110</v>
          </cell>
          <cell r="F715">
            <v>3204</v>
          </cell>
          <cell r="G715" t="str">
            <v>本</v>
          </cell>
          <cell r="H715">
            <v>116</v>
          </cell>
          <cell r="I715">
            <v>371664</v>
          </cell>
        </row>
        <row r="717">
          <cell r="B717" t="str">
            <v>高力ボルト</v>
          </cell>
          <cell r="D717" t="str">
            <v>S10T M22*115</v>
          </cell>
          <cell r="F717">
            <v>1714</v>
          </cell>
          <cell r="G717" t="str">
            <v>本</v>
          </cell>
          <cell r="H717">
            <v>118.5</v>
          </cell>
          <cell r="I717">
            <v>203109</v>
          </cell>
        </row>
        <row r="719">
          <cell r="B719" t="str">
            <v>高力ボルト</v>
          </cell>
          <cell r="D719" t="str">
            <v>S10T M22*120</v>
          </cell>
          <cell r="F719">
            <v>4148</v>
          </cell>
          <cell r="G719" t="str">
            <v>本</v>
          </cell>
          <cell r="H719">
            <v>121</v>
          </cell>
          <cell r="I719">
            <v>501908</v>
          </cell>
        </row>
        <row r="721">
          <cell r="B721" t="str">
            <v>高力ボルト</v>
          </cell>
          <cell r="D721" t="str">
            <v>S10T M22*125</v>
          </cell>
          <cell r="F721">
            <v>5858</v>
          </cell>
          <cell r="G721" t="str">
            <v>本</v>
          </cell>
          <cell r="H721">
            <v>124</v>
          </cell>
          <cell r="I721">
            <v>726392</v>
          </cell>
        </row>
        <row r="723">
          <cell r="B723" t="str">
            <v>高力ボルト</v>
          </cell>
          <cell r="D723" t="str">
            <v>S10T M22*130</v>
          </cell>
          <cell r="F723">
            <v>333</v>
          </cell>
          <cell r="G723" t="str">
            <v>本</v>
          </cell>
          <cell r="H723">
            <v>126.5</v>
          </cell>
          <cell r="I723">
            <v>42124</v>
          </cell>
        </row>
        <row r="725">
          <cell r="B725" t="str">
            <v>高力ボルト</v>
          </cell>
          <cell r="D725" t="str">
            <v>S10T M22*135</v>
          </cell>
          <cell r="F725">
            <v>3195</v>
          </cell>
          <cell r="G725" t="str">
            <v>本</v>
          </cell>
          <cell r="H725">
            <v>129</v>
          </cell>
          <cell r="I725">
            <v>412155</v>
          </cell>
        </row>
        <row r="727">
          <cell r="B727" t="str">
            <v xml:space="preserve">  代　価  計</v>
          </cell>
          <cell r="I727">
            <v>6950398</v>
          </cell>
        </row>
        <row r="729">
          <cell r="B729" t="str">
            <v>採　用　金　額</v>
          </cell>
          <cell r="I729">
            <v>6950300</v>
          </cell>
        </row>
        <row r="731">
          <cell r="B731" t="str">
            <v>d070013</v>
          </cell>
          <cell r="I731">
            <v>7110</v>
          </cell>
        </row>
        <row r="732">
          <cell r="B732" t="str">
            <v>内部階段鉄骨</v>
          </cell>
        </row>
        <row r="733">
          <cell r="B733" t="str">
            <v>高力ボルト</v>
          </cell>
        </row>
        <row r="735">
          <cell r="B735" t="str">
            <v>高力ボルト</v>
          </cell>
          <cell r="D735" t="str">
            <v>F10T M16*45</v>
          </cell>
          <cell r="F735">
            <v>9</v>
          </cell>
          <cell r="G735" t="str">
            <v>本</v>
          </cell>
          <cell r="H735">
            <v>38</v>
          </cell>
          <cell r="I735">
            <v>342</v>
          </cell>
        </row>
        <row r="737">
          <cell r="B737" t="str">
            <v>高力ボルト</v>
          </cell>
          <cell r="D737" t="str">
            <v>F10T M16*60</v>
          </cell>
          <cell r="F737">
            <v>13</v>
          </cell>
          <cell r="G737" t="str">
            <v>本</v>
          </cell>
          <cell r="H737">
            <v>42.5</v>
          </cell>
          <cell r="I737">
            <v>552</v>
          </cell>
        </row>
        <row r="739">
          <cell r="B739" t="str">
            <v>高力ボルト</v>
          </cell>
          <cell r="D739" t="str">
            <v>F10T M16*65</v>
          </cell>
          <cell r="F739">
            <v>5</v>
          </cell>
          <cell r="G739" t="str">
            <v>本</v>
          </cell>
          <cell r="H739">
            <v>44</v>
          </cell>
          <cell r="I739">
            <v>220</v>
          </cell>
        </row>
        <row r="741">
          <cell r="B741" t="str">
            <v>高力ボルト</v>
          </cell>
          <cell r="D741" t="str">
            <v>S10T M20*90</v>
          </cell>
          <cell r="F741">
            <v>75</v>
          </cell>
          <cell r="G741" t="str">
            <v>本</v>
          </cell>
          <cell r="H741">
            <v>80</v>
          </cell>
          <cell r="I741">
            <v>6000</v>
          </cell>
        </row>
        <row r="747">
          <cell r="B747" t="str">
            <v xml:space="preserve">  代　価  計</v>
          </cell>
          <cell r="I747">
            <v>7114</v>
          </cell>
        </row>
        <row r="749">
          <cell r="B749" t="str">
            <v>採　用　金　額</v>
          </cell>
          <cell r="I749">
            <v>7110</v>
          </cell>
        </row>
        <row r="751">
          <cell r="B751" t="str">
            <v>d070016</v>
          </cell>
          <cell r="I751">
            <v>7000</v>
          </cell>
        </row>
        <row r="752">
          <cell r="B752" t="str">
            <v>ホワイエ庇鉄骨</v>
          </cell>
        </row>
        <row r="753">
          <cell r="B753" t="str">
            <v>高力ボルト</v>
          </cell>
        </row>
        <row r="755">
          <cell r="B755" t="str">
            <v>高力ボルト</v>
          </cell>
          <cell r="D755" t="str">
            <v>F10T M16*40</v>
          </cell>
          <cell r="F755">
            <v>30</v>
          </cell>
          <cell r="G755" t="str">
            <v>本</v>
          </cell>
          <cell r="H755">
            <v>36.5</v>
          </cell>
          <cell r="I755">
            <v>1095</v>
          </cell>
        </row>
        <row r="757">
          <cell r="B757" t="str">
            <v>高力ボルト</v>
          </cell>
          <cell r="D757" t="str">
            <v>F10T M16*45</v>
          </cell>
          <cell r="F757">
            <v>50</v>
          </cell>
          <cell r="G757" t="str">
            <v>本</v>
          </cell>
          <cell r="H757">
            <v>38</v>
          </cell>
          <cell r="I757">
            <v>1900</v>
          </cell>
        </row>
        <row r="759">
          <cell r="B759" t="str">
            <v>高力ボルト</v>
          </cell>
          <cell r="D759" t="str">
            <v>F10T M16*55</v>
          </cell>
          <cell r="F759">
            <v>100</v>
          </cell>
          <cell r="G759" t="str">
            <v>本</v>
          </cell>
          <cell r="H759">
            <v>41</v>
          </cell>
          <cell r="I759">
            <v>4100</v>
          </cell>
        </row>
        <row r="761">
          <cell r="B761" t="str">
            <v xml:space="preserve">  代　価  計</v>
          </cell>
          <cell r="I761">
            <v>7095</v>
          </cell>
        </row>
        <row r="763">
          <cell r="B763" t="str">
            <v>採　用　金　額</v>
          </cell>
          <cell r="I763">
            <v>7000</v>
          </cell>
        </row>
        <row r="765">
          <cell r="B765" t="str">
            <v>d070017</v>
          </cell>
          <cell r="I765">
            <v>2540</v>
          </cell>
        </row>
        <row r="766">
          <cell r="B766" t="str">
            <v>風除室下地鉄骨</v>
          </cell>
        </row>
        <row r="767">
          <cell r="B767" t="str">
            <v>高力ボルト</v>
          </cell>
        </row>
        <row r="769">
          <cell r="B769" t="str">
            <v>高力ボルト</v>
          </cell>
          <cell r="D769" t="str">
            <v>F10T M16*45</v>
          </cell>
          <cell r="F769">
            <v>67</v>
          </cell>
          <cell r="G769" t="str">
            <v>本</v>
          </cell>
          <cell r="H769">
            <v>38</v>
          </cell>
          <cell r="I769">
            <v>2546</v>
          </cell>
        </row>
        <row r="775">
          <cell r="B775" t="str">
            <v xml:space="preserve">  代　価  計</v>
          </cell>
          <cell r="I775">
            <v>2546</v>
          </cell>
        </row>
        <row r="777">
          <cell r="B777" t="str">
            <v>採　用　金　額</v>
          </cell>
          <cell r="I777">
            <v>2540</v>
          </cell>
        </row>
        <row r="779">
          <cell r="B779" t="str">
            <v>d070018</v>
          </cell>
          <cell r="I779">
            <v>7200</v>
          </cell>
        </row>
        <row r="780">
          <cell r="B780" t="str">
            <v>押出成型セメント板下地鉄骨</v>
          </cell>
        </row>
        <row r="781">
          <cell r="B781" t="str">
            <v>高力ボルト</v>
          </cell>
        </row>
        <row r="783">
          <cell r="B783" t="str">
            <v>高力ボルト</v>
          </cell>
          <cell r="D783" t="str">
            <v>S10T M16*50</v>
          </cell>
          <cell r="F783">
            <v>184</v>
          </cell>
          <cell r="G783" t="str">
            <v>本</v>
          </cell>
          <cell r="H783">
            <v>39.5</v>
          </cell>
          <cell r="I783">
            <v>7268</v>
          </cell>
        </row>
        <row r="789">
          <cell r="B789" t="str">
            <v xml:space="preserve">  代　価  計</v>
          </cell>
          <cell r="I789">
            <v>7268</v>
          </cell>
        </row>
        <row r="791">
          <cell r="B791" t="str">
            <v>採　用　金　額</v>
          </cell>
          <cell r="I791">
            <v>7200</v>
          </cell>
        </row>
        <row r="793">
          <cell r="B793" t="str">
            <v>d070019</v>
          </cell>
          <cell r="I793">
            <v>85200</v>
          </cell>
        </row>
        <row r="794">
          <cell r="B794" t="str">
            <v>カーテンウォール下地鉄骨</v>
          </cell>
        </row>
        <row r="795">
          <cell r="B795" t="str">
            <v>高力ボルト</v>
          </cell>
        </row>
        <row r="797">
          <cell r="B797" t="str">
            <v>高力ボルト</v>
          </cell>
          <cell r="D797" t="str">
            <v>S10T M16*55</v>
          </cell>
          <cell r="F797">
            <v>1241</v>
          </cell>
          <cell r="G797" t="str">
            <v>本</v>
          </cell>
          <cell r="H797">
            <v>41</v>
          </cell>
          <cell r="I797">
            <v>50881</v>
          </cell>
        </row>
        <row r="799">
          <cell r="B799" t="str">
            <v>高力ボルト</v>
          </cell>
          <cell r="D799" t="str">
            <v>S10T M16*60</v>
          </cell>
          <cell r="F799">
            <v>735</v>
          </cell>
          <cell r="G799" t="str">
            <v>本</v>
          </cell>
          <cell r="H799">
            <v>42.5</v>
          </cell>
          <cell r="I799">
            <v>31237</v>
          </cell>
        </row>
        <row r="801">
          <cell r="B801" t="str">
            <v>高力ボルト</v>
          </cell>
          <cell r="D801" t="str">
            <v>S10T M16*65</v>
          </cell>
          <cell r="F801">
            <v>71</v>
          </cell>
          <cell r="G801" t="str">
            <v>本</v>
          </cell>
          <cell r="H801">
            <v>44</v>
          </cell>
          <cell r="I801">
            <v>3124</v>
          </cell>
        </row>
        <row r="805">
          <cell r="B805" t="str">
            <v xml:space="preserve">  代　価  計</v>
          </cell>
          <cell r="I805">
            <v>85242</v>
          </cell>
        </row>
        <row r="807">
          <cell r="B807" t="str">
            <v>採　用　金　額</v>
          </cell>
          <cell r="I807">
            <v>85200</v>
          </cell>
        </row>
        <row r="809">
          <cell r="B809" t="str">
            <v>d070021</v>
          </cell>
          <cell r="I809">
            <v>24500</v>
          </cell>
        </row>
        <row r="810">
          <cell r="B810" t="str">
            <v>本体鉄骨</v>
          </cell>
        </row>
        <row r="811">
          <cell r="B811" t="str">
            <v>六角ボルト</v>
          </cell>
        </row>
        <row r="813">
          <cell r="B813" t="str">
            <v>六角ボルト（中）</v>
          </cell>
          <cell r="D813" t="str">
            <v>F4T M16*55</v>
          </cell>
          <cell r="F813">
            <v>5</v>
          </cell>
          <cell r="G813" t="str">
            <v>本</v>
          </cell>
          <cell r="H813">
            <v>28.1</v>
          </cell>
          <cell r="I813">
            <v>140</v>
          </cell>
        </row>
        <row r="815">
          <cell r="B815" t="str">
            <v>六角ボルト（中）</v>
          </cell>
          <cell r="D815" t="str">
            <v>F4T M20*55</v>
          </cell>
          <cell r="F815">
            <v>510</v>
          </cell>
          <cell r="G815" t="str">
            <v>本</v>
          </cell>
          <cell r="H815">
            <v>47.8</v>
          </cell>
          <cell r="I815">
            <v>24378</v>
          </cell>
        </row>
        <row r="817">
          <cell r="I817">
            <v>0</v>
          </cell>
        </row>
        <row r="819">
          <cell r="I819">
            <v>0</v>
          </cell>
        </row>
        <row r="821">
          <cell r="B821" t="str">
            <v xml:space="preserve">  代　価  計</v>
          </cell>
          <cell r="I821">
            <v>24518</v>
          </cell>
        </row>
        <row r="823">
          <cell r="B823" t="str">
            <v>採　用　金　額</v>
          </cell>
          <cell r="I823">
            <v>24500</v>
          </cell>
        </row>
        <row r="825">
          <cell r="B825" t="str">
            <v>d070025</v>
          </cell>
          <cell r="I825">
            <v>450</v>
          </cell>
        </row>
        <row r="826">
          <cell r="B826" t="str">
            <v>調整室ルーバー下地鉄骨</v>
          </cell>
        </row>
        <row r="827">
          <cell r="B827" t="str">
            <v>六角ボルト</v>
          </cell>
        </row>
        <row r="829">
          <cell r="B829" t="str">
            <v>六角ボルト（中）</v>
          </cell>
          <cell r="D829" t="str">
            <v>F4T M16*50</v>
          </cell>
          <cell r="F829">
            <v>17</v>
          </cell>
          <cell r="G829" t="str">
            <v>本</v>
          </cell>
          <cell r="H829">
            <v>26.8</v>
          </cell>
          <cell r="I829">
            <v>455</v>
          </cell>
        </row>
        <row r="835">
          <cell r="B835" t="str">
            <v xml:space="preserve">  代　価  計</v>
          </cell>
          <cell r="I835">
            <v>455</v>
          </cell>
        </row>
        <row r="837">
          <cell r="B837" t="str">
            <v>採　用　金　額</v>
          </cell>
          <cell r="I837">
            <v>450</v>
          </cell>
        </row>
        <row r="839">
          <cell r="B839" t="str">
            <v>d070041</v>
          </cell>
          <cell r="I839">
            <v>2465900</v>
          </cell>
        </row>
        <row r="840">
          <cell r="B840" t="str">
            <v>本体鉄骨</v>
          </cell>
        </row>
        <row r="841">
          <cell r="B841" t="str">
            <v>アンカーボルト埋込み</v>
          </cell>
        </row>
        <row r="843">
          <cell r="B843" t="str">
            <v>アンカーボルト埋込み</v>
          </cell>
          <cell r="D843" t="str">
            <v>主柱用</v>
          </cell>
          <cell r="F843">
            <v>224</v>
          </cell>
          <cell r="G843" t="str">
            <v>本</v>
          </cell>
          <cell r="H843">
            <v>5200</v>
          </cell>
          <cell r="I843">
            <v>1164800</v>
          </cell>
        </row>
        <row r="845">
          <cell r="B845" t="str">
            <v>柱底ならしモルタル</v>
          </cell>
          <cell r="D845" t="str">
            <v>　〃</v>
          </cell>
          <cell r="F845">
            <v>55</v>
          </cell>
          <cell r="G845" t="str">
            <v>か所</v>
          </cell>
          <cell r="H845">
            <v>2760</v>
          </cell>
          <cell r="I845">
            <v>151800</v>
          </cell>
        </row>
        <row r="847">
          <cell r="B847" t="str">
            <v>アンカーボルト埋込み</v>
          </cell>
          <cell r="D847" t="str">
            <v>間柱・軽微なもの用</v>
          </cell>
          <cell r="F847">
            <v>540</v>
          </cell>
          <cell r="G847" t="str">
            <v>本</v>
          </cell>
          <cell r="H847">
            <v>1810</v>
          </cell>
          <cell r="I847">
            <v>977400</v>
          </cell>
        </row>
        <row r="849">
          <cell r="B849" t="str">
            <v>柱底ならしモルタル</v>
          </cell>
          <cell r="D849" t="str">
            <v>　　　　〃</v>
          </cell>
          <cell r="F849">
            <v>90</v>
          </cell>
          <cell r="G849" t="str">
            <v>か所</v>
          </cell>
          <cell r="H849">
            <v>1910</v>
          </cell>
          <cell r="I849">
            <v>171900</v>
          </cell>
        </row>
        <row r="853">
          <cell r="B853" t="str">
            <v xml:space="preserve">  代　価  計</v>
          </cell>
          <cell r="I853">
            <v>2465900</v>
          </cell>
        </row>
        <row r="855">
          <cell r="B855" t="str">
            <v>採　用　金　額</v>
          </cell>
          <cell r="I855">
            <v>2465900</v>
          </cell>
        </row>
        <row r="857">
          <cell r="B857" t="str">
            <v>d070042</v>
          </cell>
          <cell r="I857">
            <v>33100</v>
          </cell>
        </row>
        <row r="858">
          <cell r="B858" t="str">
            <v>外部階段鉄骨</v>
          </cell>
        </row>
        <row r="859">
          <cell r="B859" t="str">
            <v>アンカーボルト埋込み</v>
          </cell>
        </row>
        <row r="861">
          <cell r="B861" t="str">
            <v>アンカーボルト埋込み</v>
          </cell>
          <cell r="D861" t="str">
            <v>間柱・軽微なもの用</v>
          </cell>
          <cell r="F861">
            <v>12</v>
          </cell>
          <cell r="G861" t="str">
            <v>本</v>
          </cell>
          <cell r="H861">
            <v>1810</v>
          </cell>
          <cell r="I861">
            <v>21720</v>
          </cell>
        </row>
        <row r="863">
          <cell r="B863" t="str">
            <v>柱底ならしモルタル</v>
          </cell>
          <cell r="D863" t="str">
            <v>　　　　〃</v>
          </cell>
          <cell r="F863">
            <v>6</v>
          </cell>
          <cell r="G863" t="str">
            <v>か所</v>
          </cell>
          <cell r="H863">
            <v>1910</v>
          </cell>
          <cell r="I863">
            <v>11460</v>
          </cell>
        </row>
        <row r="867">
          <cell r="B867" t="str">
            <v xml:space="preserve">  代　価  計</v>
          </cell>
          <cell r="I867">
            <v>33180</v>
          </cell>
        </row>
        <row r="869">
          <cell r="B869" t="str">
            <v>採　用　金　額</v>
          </cell>
          <cell r="I869">
            <v>33100</v>
          </cell>
        </row>
        <row r="871">
          <cell r="B871" t="str">
            <v>d070043</v>
          </cell>
          <cell r="I871">
            <v>51400</v>
          </cell>
        </row>
        <row r="872">
          <cell r="B872" t="str">
            <v>内部階段鉄骨</v>
          </cell>
        </row>
        <row r="873">
          <cell r="B873" t="str">
            <v>アンカーボルト埋込み</v>
          </cell>
        </row>
        <row r="875">
          <cell r="B875" t="str">
            <v>アンカーボルト埋込み</v>
          </cell>
          <cell r="D875" t="str">
            <v>間柱・軽微なもの用</v>
          </cell>
          <cell r="F875">
            <v>20</v>
          </cell>
          <cell r="G875" t="str">
            <v>本</v>
          </cell>
          <cell r="H875">
            <v>1810</v>
          </cell>
          <cell r="I875">
            <v>36200</v>
          </cell>
        </row>
        <row r="877">
          <cell r="B877" t="str">
            <v>柱底ならしモルタル</v>
          </cell>
          <cell r="D877" t="str">
            <v>　　　　〃</v>
          </cell>
          <cell r="F877">
            <v>8</v>
          </cell>
          <cell r="G877" t="str">
            <v>か所</v>
          </cell>
          <cell r="H877">
            <v>1910</v>
          </cell>
          <cell r="I877">
            <v>15280</v>
          </cell>
        </row>
        <row r="881">
          <cell r="B881" t="str">
            <v xml:space="preserve">  代　価  計</v>
          </cell>
          <cell r="I881">
            <v>51480</v>
          </cell>
        </row>
        <row r="883">
          <cell r="B883" t="str">
            <v>採　用　金　額</v>
          </cell>
          <cell r="I883">
            <v>51400</v>
          </cell>
        </row>
        <row r="885">
          <cell r="B885" t="str">
            <v>d070044</v>
          </cell>
          <cell r="I885">
            <v>1049800</v>
          </cell>
        </row>
        <row r="886">
          <cell r="B886" t="str">
            <v>外周部ルーバー下地鉄骨</v>
          </cell>
        </row>
        <row r="887">
          <cell r="B887" t="str">
            <v>アンカーボルト埋込み</v>
          </cell>
        </row>
        <row r="889">
          <cell r="B889" t="str">
            <v>アンカーボルト埋込み</v>
          </cell>
          <cell r="D889" t="str">
            <v>間柱・軽微なもの用</v>
          </cell>
          <cell r="F889">
            <v>560</v>
          </cell>
          <cell r="G889" t="str">
            <v>本</v>
          </cell>
          <cell r="H889">
            <v>1810</v>
          </cell>
          <cell r="I889">
            <v>1013600</v>
          </cell>
        </row>
        <row r="891">
          <cell r="B891" t="str">
            <v>柱底ならしモルタル</v>
          </cell>
          <cell r="D891" t="str">
            <v>　　　　〃</v>
          </cell>
          <cell r="F891">
            <v>19</v>
          </cell>
          <cell r="G891" t="str">
            <v>か所</v>
          </cell>
          <cell r="H891">
            <v>1910</v>
          </cell>
          <cell r="I891">
            <v>36290</v>
          </cell>
        </row>
        <row r="895">
          <cell r="B895" t="str">
            <v xml:space="preserve">  代　価  計</v>
          </cell>
          <cell r="I895">
            <v>1049890</v>
          </cell>
        </row>
        <row r="897">
          <cell r="B897" t="str">
            <v>採　用　金　額</v>
          </cell>
          <cell r="I897">
            <v>1049800</v>
          </cell>
        </row>
        <row r="899">
          <cell r="B899" t="str">
            <v>d070045</v>
          </cell>
          <cell r="I899">
            <v>52000</v>
          </cell>
        </row>
        <row r="900">
          <cell r="B900" t="str">
            <v>調整室ルーバー下地鉄骨</v>
          </cell>
        </row>
        <row r="901">
          <cell r="B901" t="str">
            <v>アンカーボルト埋込み</v>
          </cell>
        </row>
        <row r="903">
          <cell r="B903" t="str">
            <v>アンカーボルト埋込み</v>
          </cell>
          <cell r="D903" t="str">
            <v>間柱・軽微なもの用</v>
          </cell>
          <cell r="F903">
            <v>14</v>
          </cell>
          <cell r="G903" t="str">
            <v>本</v>
          </cell>
          <cell r="H903">
            <v>1810</v>
          </cell>
          <cell r="I903">
            <v>25340</v>
          </cell>
        </row>
        <row r="905">
          <cell r="B905" t="str">
            <v>柱底ならしモルタル</v>
          </cell>
          <cell r="D905" t="str">
            <v>　　　　〃</v>
          </cell>
          <cell r="F905">
            <v>14</v>
          </cell>
          <cell r="G905" t="str">
            <v>か所</v>
          </cell>
          <cell r="H905">
            <v>1910</v>
          </cell>
          <cell r="I905">
            <v>26740</v>
          </cell>
        </row>
        <row r="909">
          <cell r="B909" t="str">
            <v xml:space="preserve">  代　価  計</v>
          </cell>
          <cell r="I909">
            <v>52080</v>
          </cell>
        </row>
        <row r="911">
          <cell r="B911" t="str">
            <v>採　用　金　額</v>
          </cell>
          <cell r="I911">
            <v>52000</v>
          </cell>
        </row>
        <row r="913">
          <cell r="B913" t="str">
            <v>d070046</v>
          </cell>
          <cell r="I913">
            <v>89500</v>
          </cell>
        </row>
        <row r="914">
          <cell r="B914" t="str">
            <v>ホワイエ庇鉄骨</v>
          </cell>
        </row>
        <row r="915">
          <cell r="B915" t="str">
            <v>アンカーボルト埋込み</v>
          </cell>
        </row>
        <row r="917">
          <cell r="B917" t="str">
            <v>アンカーボルト埋込み</v>
          </cell>
          <cell r="D917" t="str">
            <v>間柱・軽微なもの用</v>
          </cell>
          <cell r="F917">
            <v>40</v>
          </cell>
          <cell r="G917" t="str">
            <v>本</v>
          </cell>
          <cell r="H917">
            <v>1810</v>
          </cell>
          <cell r="I917">
            <v>72400</v>
          </cell>
        </row>
        <row r="919">
          <cell r="B919" t="str">
            <v>柱底ならしモルタル</v>
          </cell>
          <cell r="D919" t="str">
            <v>　　　　〃</v>
          </cell>
          <cell r="F919">
            <v>9</v>
          </cell>
          <cell r="G919" t="str">
            <v>か所</v>
          </cell>
          <cell r="H919">
            <v>1910</v>
          </cell>
          <cell r="I919">
            <v>17190</v>
          </cell>
        </row>
        <row r="923">
          <cell r="B923" t="str">
            <v xml:space="preserve">  代　価  計</v>
          </cell>
          <cell r="I923">
            <v>89590</v>
          </cell>
        </row>
        <row r="925">
          <cell r="B925" t="str">
            <v>採　用　金　額</v>
          </cell>
          <cell r="I925">
            <v>89500</v>
          </cell>
        </row>
        <row r="927">
          <cell r="B927" t="str">
            <v>d070047</v>
          </cell>
          <cell r="I927">
            <v>73600</v>
          </cell>
        </row>
        <row r="928">
          <cell r="B928" t="str">
            <v>風除室下地鉄骨</v>
          </cell>
        </row>
        <row r="929">
          <cell r="B929" t="str">
            <v>アンカーボルト埋込み</v>
          </cell>
        </row>
        <row r="931">
          <cell r="B931" t="str">
            <v>アンカーボルト埋込み</v>
          </cell>
          <cell r="D931" t="str">
            <v>間柱・軽微なもの用</v>
          </cell>
          <cell r="F931">
            <v>28</v>
          </cell>
          <cell r="G931" t="str">
            <v>本</v>
          </cell>
          <cell r="H931">
            <v>1810</v>
          </cell>
          <cell r="I931">
            <v>50680</v>
          </cell>
        </row>
        <row r="933">
          <cell r="B933" t="str">
            <v>柱底ならしモルタル</v>
          </cell>
          <cell r="D933" t="str">
            <v>　　　　〃</v>
          </cell>
          <cell r="F933">
            <v>12</v>
          </cell>
          <cell r="G933" t="str">
            <v>か所</v>
          </cell>
          <cell r="H933">
            <v>1910</v>
          </cell>
          <cell r="I933">
            <v>22920</v>
          </cell>
        </row>
        <row r="937">
          <cell r="B937" t="str">
            <v xml:space="preserve">  代　価  計</v>
          </cell>
          <cell r="I937">
            <v>73600</v>
          </cell>
        </row>
        <row r="939">
          <cell r="B939" t="str">
            <v>採　用　金　額</v>
          </cell>
          <cell r="I939">
            <v>73600</v>
          </cell>
        </row>
        <row r="941">
          <cell r="B941" t="str">
            <v>d070049</v>
          </cell>
          <cell r="I941">
            <v>390900</v>
          </cell>
        </row>
        <row r="942">
          <cell r="B942" t="str">
            <v>カーテンウォール下地鉄骨</v>
          </cell>
        </row>
        <row r="943">
          <cell r="B943" t="str">
            <v>アンカーボルト埋込み</v>
          </cell>
        </row>
        <row r="945">
          <cell r="B945" t="str">
            <v>アンカーボルト埋込み</v>
          </cell>
          <cell r="D945" t="str">
            <v>間柱・軽微なもの用</v>
          </cell>
          <cell r="F945">
            <v>216</v>
          </cell>
          <cell r="G945" t="str">
            <v>本</v>
          </cell>
          <cell r="H945">
            <v>1810</v>
          </cell>
          <cell r="I945">
            <v>390960</v>
          </cell>
        </row>
        <row r="947">
          <cell r="I947">
            <v>0</v>
          </cell>
        </row>
        <row r="951">
          <cell r="B951" t="str">
            <v xml:space="preserve">  代　価  計</v>
          </cell>
          <cell r="I951">
            <v>390960</v>
          </cell>
        </row>
        <row r="953">
          <cell r="B953" t="str">
            <v>採　用　金　額</v>
          </cell>
          <cell r="I953">
            <v>390900</v>
          </cell>
        </row>
        <row r="955">
          <cell r="B955" t="str">
            <v>d071001</v>
          </cell>
          <cell r="I955">
            <v>10346000</v>
          </cell>
        </row>
        <row r="956">
          <cell r="B956" t="str">
            <v>本体鉄骨</v>
          </cell>
        </row>
        <row r="957">
          <cell r="B957" t="str">
            <v>建　　方</v>
          </cell>
          <cell r="F957">
            <v>1113.2</v>
          </cell>
          <cell r="G957" t="str">
            <v>ｔ</v>
          </cell>
          <cell r="H957">
            <v>9294</v>
          </cell>
          <cell r="I957">
            <v>10346080</v>
          </cell>
        </row>
        <row r="959">
          <cell r="B959" t="str">
            <v>採　用　金　額</v>
          </cell>
          <cell r="I959">
            <v>10346000</v>
          </cell>
        </row>
        <row r="961">
          <cell r="B961" t="str">
            <v>d071002</v>
          </cell>
          <cell r="I961">
            <v>111600</v>
          </cell>
        </row>
        <row r="962">
          <cell r="B962" t="str">
            <v>外部階段鉄骨</v>
          </cell>
        </row>
        <row r="963">
          <cell r="B963" t="str">
            <v>建　　方</v>
          </cell>
          <cell r="F963">
            <v>12.01</v>
          </cell>
          <cell r="G963" t="str">
            <v>ｔ</v>
          </cell>
          <cell r="H963">
            <v>9294</v>
          </cell>
          <cell r="I963">
            <v>111620</v>
          </cell>
        </row>
        <row r="965">
          <cell r="B965" t="str">
            <v>採　用　金　額</v>
          </cell>
          <cell r="I965">
            <v>111600</v>
          </cell>
        </row>
        <row r="967">
          <cell r="B967" t="str">
            <v>d071003</v>
          </cell>
          <cell r="I967">
            <v>180800</v>
          </cell>
        </row>
        <row r="968">
          <cell r="B968" t="str">
            <v>内部階段鉄骨</v>
          </cell>
        </row>
        <row r="969">
          <cell r="B969" t="str">
            <v>建　　方</v>
          </cell>
          <cell r="F969">
            <v>19.46</v>
          </cell>
          <cell r="G969" t="str">
            <v>ｔ</v>
          </cell>
          <cell r="H969">
            <v>9294</v>
          </cell>
          <cell r="I969">
            <v>180861</v>
          </cell>
        </row>
        <row r="971">
          <cell r="B971" t="str">
            <v>採　用　金　額</v>
          </cell>
          <cell r="I971">
            <v>180800</v>
          </cell>
        </row>
        <row r="973">
          <cell r="B973" t="str">
            <v>d071004</v>
          </cell>
          <cell r="I973">
            <v>487400</v>
          </cell>
        </row>
        <row r="974">
          <cell r="B974" t="str">
            <v>外周部ルーバー下地鉄骨</v>
          </cell>
        </row>
        <row r="975">
          <cell r="B975" t="str">
            <v>建　　方</v>
          </cell>
          <cell r="F975">
            <v>52.45</v>
          </cell>
          <cell r="G975" t="str">
            <v>ｔ</v>
          </cell>
          <cell r="H975">
            <v>9294</v>
          </cell>
          <cell r="I975">
            <v>487470</v>
          </cell>
        </row>
        <row r="977">
          <cell r="B977" t="str">
            <v>採　用　金　額</v>
          </cell>
          <cell r="I977">
            <v>487400</v>
          </cell>
        </row>
        <row r="979">
          <cell r="B979" t="str">
            <v>d071005</v>
          </cell>
          <cell r="I979">
            <v>10400</v>
          </cell>
        </row>
        <row r="980">
          <cell r="B980" t="str">
            <v>調整室ルーバー下地鉄骨</v>
          </cell>
        </row>
        <row r="981">
          <cell r="B981" t="str">
            <v>建　　方</v>
          </cell>
          <cell r="F981">
            <v>1.1200000000000001</v>
          </cell>
          <cell r="G981" t="str">
            <v>ｔ</v>
          </cell>
          <cell r="H981">
            <v>9294</v>
          </cell>
          <cell r="I981">
            <v>10409</v>
          </cell>
        </row>
        <row r="983">
          <cell r="B983" t="str">
            <v>採　用　金　額</v>
          </cell>
          <cell r="I983">
            <v>10400</v>
          </cell>
        </row>
        <row r="985">
          <cell r="B985" t="str">
            <v>d071006</v>
          </cell>
          <cell r="I985">
            <v>22900</v>
          </cell>
        </row>
        <row r="986">
          <cell r="B986" t="str">
            <v>ホワイエ庇鉄骨</v>
          </cell>
        </row>
        <row r="987">
          <cell r="B987" t="str">
            <v>建　　方</v>
          </cell>
          <cell r="F987">
            <v>2.4700000000000002</v>
          </cell>
          <cell r="G987" t="str">
            <v>ｔ</v>
          </cell>
          <cell r="H987">
            <v>9294</v>
          </cell>
          <cell r="I987">
            <v>22956</v>
          </cell>
        </row>
        <row r="989">
          <cell r="B989" t="str">
            <v>採　用　金　額</v>
          </cell>
          <cell r="I989">
            <v>22900</v>
          </cell>
        </row>
        <row r="991">
          <cell r="B991" t="str">
            <v>d071007</v>
          </cell>
          <cell r="I991">
            <v>11900</v>
          </cell>
        </row>
        <row r="992">
          <cell r="B992" t="str">
            <v>風除室下地鉄骨</v>
          </cell>
        </row>
        <row r="993">
          <cell r="B993" t="str">
            <v>建　　方</v>
          </cell>
          <cell r="F993">
            <v>1.29</v>
          </cell>
          <cell r="G993" t="str">
            <v>ｔ</v>
          </cell>
          <cell r="H993">
            <v>9294</v>
          </cell>
          <cell r="I993">
            <v>11989</v>
          </cell>
        </row>
        <row r="995">
          <cell r="B995" t="str">
            <v>採　用　金　額</v>
          </cell>
          <cell r="I995">
            <v>11900</v>
          </cell>
        </row>
        <row r="997">
          <cell r="B997" t="str">
            <v>d071008</v>
          </cell>
          <cell r="I997">
            <v>65200</v>
          </cell>
        </row>
        <row r="998">
          <cell r="B998" t="str">
            <v>押出成型セメント板下地鉄骨</v>
          </cell>
        </row>
        <row r="999">
          <cell r="B999" t="str">
            <v>建　　方</v>
          </cell>
          <cell r="F999">
            <v>7.02</v>
          </cell>
          <cell r="G999" t="str">
            <v>ｔ</v>
          </cell>
          <cell r="H999">
            <v>9294</v>
          </cell>
          <cell r="I999">
            <v>65243</v>
          </cell>
        </row>
        <row r="1001">
          <cell r="B1001" t="str">
            <v>採　用　金　額</v>
          </cell>
          <cell r="I1001">
            <v>65200</v>
          </cell>
        </row>
        <row r="1003">
          <cell r="B1003" t="str">
            <v>d071009</v>
          </cell>
          <cell r="I1003">
            <v>177900</v>
          </cell>
        </row>
        <row r="1004">
          <cell r="B1004" t="str">
            <v>カーテンウォール下地鉄骨</v>
          </cell>
        </row>
        <row r="1005">
          <cell r="B1005" t="str">
            <v>建　　方</v>
          </cell>
          <cell r="F1005">
            <v>19.149999999999999</v>
          </cell>
          <cell r="G1005" t="str">
            <v>ｔ</v>
          </cell>
          <cell r="H1005">
            <v>9294</v>
          </cell>
          <cell r="I1005">
            <v>177980</v>
          </cell>
        </row>
        <row r="1007">
          <cell r="B1007" t="str">
            <v>採　用　金　額</v>
          </cell>
          <cell r="I1007">
            <v>177900</v>
          </cell>
        </row>
        <row r="1009">
          <cell r="B1009" t="str">
            <v>d072001</v>
          </cell>
          <cell r="I1009">
            <v>8224900</v>
          </cell>
        </row>
        <row r="1010">
          <cell r="B1010" t="str">
            <v>本体鉄骨</v>
          </cell>
        </row>
        <row r="1011">
          <cell r="B1011" t="str">
            <v>現場本締め</v>
          </cell>
          <cell r="F1011">
            <v>64107</v>
          </cell>
          <cell r="G1011" t="str">
            <v>本</v>
          </cell>
          <cell r="H1011">
            <v>128.30000000000001</v>
          </cell>
          <cell r="I1011">
            <v>8224928</v>
          </cell>
        </row>
        <row r="1013">
          <cell r="B1013" t="str">
            <v>採　用　金　額</v>
          </cell>
          <cell r="I1013">
            <v>8224900</v>
          </cell>
        </row>
        <row r="1015">
          <cell r="B1015" t="str">
            <v>d072002</v>
          </cell>
          <cell r="I1015">
            <v>20010</v>
          </cell>
        </row>
        <row r="1016">
          <cell r="B1016" t="str">
            <v>外部階段鉄骨</v>
          </cell>
        </row>
        <row r="1017">
          <cell r="B1017" t="str">
            <v>現場本締め</v>
          </cell>
          <cell r="F1017">
            <v>156</v>
          </cell>
          <cell r="G1017" t="str">
            <v>本</v>
          </cell>
          <cell r="H1017">
            <v>128.30000000000001</v>
          </cell>
          <cell r="I1017">
            <v>20014</v>
          </cell>
        </row>
        <row r="1019">
          <cell r="B1019" t="str">
            <v>採　用　金　額</v>
          </cell>
          <cell r="I1019">
            <v>20010</v>
          </cell>
        </row>
        <row r="1021">
          <cell r="B1021" t="str">
            <v>d072003</v>
          </cell>
          <cell r="I1021">
            <v>12300</v>
          </cell>
        </row>
        <row r="1022">
          <cell r="B1022" t="str">
            <v>内部階段鉄骨</v>
          </cell>
        </row>
        <row r="1023">
          <cell r="B1023" t="str">
            <v>現場本締め</v>
          </cell>
          <cell r="F1023">
            <v>96</v>
          </cell>
          <cell r="G1023" t="str">
            <v>本</v>
          </cell>
          <cell r="H1023">
            <v>128.30000000000001</v>
          </cell>
          <cell r="I1023">
            <v>12316</v>
          </cell>
        </row>
        <row r="1025">
          <cell r="B1025" t="str">
            <v>採　用　金　額</v>
          </cell>
          <cell r="I1025">
            <v>12300</v>
          </cell>
        </row>
        <row r="1027">
          <cell r="B1027" t="str">
            <v>d072004</v>
          </cell>
          <cell r="I1027">
            <v>154980</v>
          </cell>
        </row>
        <row r="1028">
          <cell r="B1028" t="str">
            <v>外周部ルーバー下地鉄骨</v>
          </cell>
        </row>
        <row r="1029">
          <cell r="B1029" t="str">
            <v>現場本締め</v>
          </cell>
          <cell r="F1029">
            <v>1208</v>
          </cell>
          <cell r="G1029" t="str">
            <v>本</v>
          </cell>
          <cell r="H1029">
            <v>128.30000000000001</v>
          </cell>
          <cell r="I1029">
            <v>154986</v>
          </cell>
        </row>
        <row r="1031">
          <cell r="B1031" t="str">
            <v>採　用　金　額</v>
          </cell>
          <cell r="I1031">
            <v>154980</v>
          </cell>
        </row>
        <row r="1033">
          <cell r="B1033" t="str">
            <v>d072006</v>
          </cell>
          <cell r="I1033">
            <v>22000</v>
          </cell>
        </row>
        <row r="1034">
          <cell r="B1034" t="str">
            <v>ホワイエ庇鉄骨</v>
          </cell>
        </row>
        <row r="1035">
          <cell r="B1035" t="str">
            <v>現場本締め</v>
          </cell>
          <cell r="F1035">
            <v>172</v>
          </cell>
          <cell r="G1035" t="str">
            <v>本</v>
          </cell>
          <cell r="H1035">
            <v>128.30000000000001</v>
          </cell>
          <cell r="I1035">
            <v>22067</v>
          </cell>
        </row>
        <row r="1037">
          <cell r="B1037" t="str">
            <v>採　用　金　額</v>
          </cell>
          <cell r="I1037">
            <v>22000</v>
          </cell>
        </row>
        <row r="1039">
          <cell r="B1039" t="str">
            <v>d072007</v>
          </cell>
          <cell r="I1039">
            <v>8210</v>
          </cell>
        </row>
        <row r="1040">
          <cell r="B1040" t="str">
            <v>風除室下地鉄骨</v>
          </cell>
        </row>
        <row r="1041">
          <cell r="B1041" t="str">
            <v>現場本締め</v>
          </cell>
          <cell r="F1041">
            <v>64</v>
          </cell>
          <cell r="G1041" t="str">
            <v>本</v>
          </cell>
          <cell r="H1041">
            <v>128.30000000000001</v>
          </cell>
          <cell r="I1041">
            <v>8211</v>
          </cell>
        </row>
        <row r="1043">
          <cell r="B1043" t="str">
            <v>採　用　金　額</v>
          </cell>
          <cell r="I1043">
            <v>8210</v>
          </cell>
        </row>
        <row r="1045">
          <cell r="B1045" t="str">
            <v>d072008</v>
          </cell>
          <cell r="I1045">
            <v>22500</v>
          </cell>
        </row>
        <row r="1046">
          <cell r="B1046" t="str">
            <v>押出成型セメント板下地鉄骨</v>
          </cell>
        </row>
        <row r="1047">
          <cell r="B1047" t="str">
            <v>現場本締め</v>
          </cell>
          <cell r="F1047">
            <v>176</v>
          </cell>
          <cell r="G1047" t="str">
            <v>本</v>
          </cell>
          <cell r="H1047">
            <v>128.30000000000001</v>
          </cell>
          <cell r="I1047">
            <v>22580</v>
          </cell>
        </row>
        <row r="1049">
          <cell r="B1049" t="str">
            <v>採　用　金　額</v>
          </cell>
          <cell r="I1049">
            <v>22500</v>
          </cell>
        </row>
        <row r="1051">
          <cell r="B1051" t="str">
            <v>d072009</v>
          </cell>
          <cell r="I1051">
            <v>252300</v>
          </cell>
        </row>
        <row r="1052">
          <cell r="B1052" t="str">
            <v>カーテンウォール下地鉄骨</v>
          </cell>
        </row>
        <row r="1053">
          <cell r="B1053" t="str">
            <v>現場本締め</v>
          </cell>
          <cell r="F1053">
            <v>1967</v>
          </cell>
          <cell r="G1053" t="str">
            <v>本</v>
          </cell>
          <cell r="H1053">
            <v>128.30000000000001</v>
          </cell>
          <cell r="I1053">
            <v>252366</v>
          </cell>
        </row>
        <row r="1055">
          <cell r="B1055" t="str">
            <v>採　用　金　額</v>
          </cell>
          <cell r="I1055">
            <v>252300</v>
          </cell>
        </row>
        <row r="1057">
          <cell r="B1057" t="str">
            <v>d073001</v>
          </cell>
          <cell r="I1057">
            <v>4374000</v>
          </cell>
        </row>
        <row r="1058">
          <cell r="B1058" t="str">
            <v>本体鉄骨</v>
          </cell>
        </row>
        <row r="1059">
          <cell r="B1059" t="str">
            <v>鉄骨足場</v>
          </cell>
          <cell r="F1059">
            <v>5832</v>
          </cell>
          <cell r="G1059" t="str">
            <v>㎡</v>
          </cell>
          <cell r="H1059">
            <v>750</v>
          </cell>
          <cell r="I1059">
            <v>4374000</v>
          </cell>
        </row>
        <row r="1061">
          <cell r="B1061" t="str">
            <v>採　用　金　額</v>
          </cell>
          <cell r="I1061">
            <v>4374000</v>
          </cell>
        </row>
        <row r="1063">
          <cell r="B1063" t="str">
            <v>d074001</v>
          </cell>
          <cell r="I1063">
            <v>2974300</v>
          </cell>
        </row>
        <row r="1064">
          <cell r="B1064" t="str">
            <v>本体鉄骨</v>
          </cell>
        </row>
        <row r="1065">
          <cell r="B1065" t="str">
            <v>鉄骨災害防止</v>
          </cell>
          <cell r="F1065">
            <v>5832</v>
          </cell>
          <cell r="G1065" t="str">
            <v>㎡</v>
          </cell>
          <cell r="H1065">
            <v>510</v>
          </cell>
          <cell r="I1065">
            <v>2974320</v>
          </cell>
        </row>
        <row r="1067">
          <cell r="B1067" t="str">
            <v>採　用　金　額</v>
          </cell>
          <cell r="I1067">
            <v>2974300</v>
          </cell>
        </row>
        <row r="1071">
          <cell r="B1071" t="str">
            <v>鉄骨運搬　</v>
          </cell>
        </row>
        <row r="1073">
          <cell r="B1073" t="str">
            <v>　鉄骨総数量</v>
          </cell>
        </row>
        <row r="1075">
          <cell r="B1075" t="str">
            <v>本体鉄骨</v>
          </cell>
          <cell r="F1075">
            <v>1113.2</v>
          </cell>
          <cell r="G1075" t="str">
            <v>ｔ</v>
          </cell>
        </row>
        <row r="1077">
          <cell r="B1077" t="str">
            <v>外部階段鉄骨</v>
          </cell>
          <cell r="F1077">
            <v>12.01</v>
          </cell>
          <cell r="G1077" t="str">
            <v>ｔ</v>
          </cell>
        </row>
        <row r="1079">
          <cell r="B1079" t="str">
            <v>内部階段鉄骨</v>
          </cell>
          <cell r="F1079">
            <v>19.46</v>
          </cell>
          <cell r="G1079" t="str">
            <v>ｔ</v>
          </cell>
        </row>
        <row r="1081">
          <cell r="B1081" t="str">
            <v>外周部ルーバー下地鉄骨</v>
          </cell>
          <cell r="F1081">
            <v>53.1</v>
          </cell>
          <cell r="G1081" t="str">
            <v>ｔ</v>
          </cell>
        </row>
        <row r="1083">
          <cell r="B1083" t="str">
            <v>調整室ルーバー下地鉄骨</v>
          </cell>
          <cell r="F1083">
            <v>1.1200000000000001</v>
          </cell>
          <cell r="G1083" t="str">
            <v>ｔ</v>
          </cell>
        </row>
        <row r="1085">
          <cell r="B1085" t="str">
            <v>ホワイエ庇鉄骨</v>
          </cell>
          <cell r="F1085">
            <v>2.4700000000000002</v>
          </cell>
          <cell r="G1085" t="str">
            <v>ｔ</v>
          </cell>
        </row>
        <row r="1087">
          <cell r="B1087" t="str">
            <v>風除室下地鉄骨</v>
          </cell>
          <cell r="F1087">
            <v>1.29</v>
          </cell>
          <cell r="G1087" t="str">
            <v>ｔ</v>
          </cell>
        </row>
        <row r="1089">
          <cell r="B1089" t="str">
            <v>押出成型セメント板下地鉄骨</v>
          </cell>
          <cell r="F1089">
            <v>7.02</v>
          </cell>
          <cell r="G1089" t="str">
            <v>ｔ</v>
          </cell>
        </row>
        <row r="1091">
          <cell r="B1091" t="str">
            <v>カーテンウォール下地鉄骨</v>
          </cell>
          <cell r="F1091">
            <v>19.149999999999999</v>
          </cell>
          <cell r="G1091" t="str">
            <v>ｔ</v>
          </cell>
        </row>
        <row r="1093">
          <cell r="B1093" t="str">
            <v>　計</v>
          </cell>
          <cell r="F1093">
            <v>1228.82</v>
          </cell>
          <cell r="G1093" t="str">
            <v>ｔ</v>
          </cell>
        </row>
        <row r="1096">
          <cell r="D1096" t="str">
            <v>車種12t車とすると</v>
          </cell>
        </row>
        <row r="1097">
          <cell r="D1097" t="str">
            <v>　1228.82/0.7/12=</v>
          </cell>
          <cell r="E1097">
            <v>146.28809523809522</v>
          </cell>
          <cell r="F1097" t="str">
            <v>→ 147台</v>
          </cell>
        </row>
        <row r="1101">
          <cell r="F1101">
            <v>147</v>
          </cell>
          <cell r="G1101" t="str">
            <v>台</v>
          </cell>
          <cell r="H1101">
            <v>15610</v>
          </cell>
          <cell r="I1101">
            <v>2294670</v>
          </cell>
        </row>
        <row r="1105">
          <cell r="B1105" t="str">
            <v>d075001</v>
          </cell>
          <cell r="I1105">
            <v>2088100</v>
          </cell>
        </row>
        <row r="1106">
          <cell r="B1106" t="str">
            <v>本体鉄骨</v>
          </cell>
        </row>
        <row r="1107">
          <cell r="B1107" t="str">
            <v>鉄骨運搬</v>
          </cell>
          <cell r="D1107" t="str">
            <v>1113.2/1228.82</v>
          </cell>
          <cell r="F1107">
            <v>0.91</v>
          </cell>
          <cell r="H1107">
            <v>2294670</v>
          </cell>
          <cell r="I1107">
            <v>2088149</v>
          </cell>
        </row>
        <row r="1109">
          <cell r="B1109" t="str">
            <v>採　用　金　額</v>
          </cell>
          <cell r="I1109">
            <v>2088100</v>
          </cell>
        </row>
        <row r="1111">
          <cell r="B1111" t="str">
            <v>d075002</v>
          </cell>
          <cell r="I1111">
            <v>22940</v>
          </cell>
        </row>
        <row r="1112">
          <cell r="B1112" t="str">
            <v>外部階段鉄骨</v>
          </cell>
        </row>
        <row r="1113">
          <cell r="B1113" t="str">
            <v>鉄骨運搬</v>
          </cell>
          <cell r="D1113" t="str">
            <v>12.01/1228.82</v>
          </cell>
          <cell r="F1113">
            <v>0.01</v>
          </cell>
          <cell r="H1113">
            <v>2294670</v>
          </cell>
          <cell r="I1113">
            <v>22946</v>
          </cell>
        </row>
        <row r="1115">
          <cell r="B1115" t="str">
            <v>採　用　金　額</v>
          </cell>
          <cell r="I1115">
            <v>22940</v>
          </cell>
        </row>
        <row r="1117">
          <cell r="B1117" t="str">
            <v>d075003</v>
          </cell>
          <cell r="I1117">
            <v>45800</v>
          </cell>
        </row>
        <row r="1118">
          <cell r="B1118" t="str">
            <v>内部階段鉄骨</v>
          </cell>
        </row>
        <row r="1119">
          <cell r="B1119" t="str">
            <v>鉄骨運搬</v>
          </cell>
          <cell r="D1119" t="str">
            <v>19.46/1228.82</v>
          </cell>
          <cell r="F1119">
            <v>0.02</v>
          </cell>
          <cell r="H1119">
            <v>2294670</v>
          </cell>
          <cell r="I1119">
            <v>45893</v>
          </cell>
        </row>
        <row r="1121">
          <cell r="B1121" t="str">
            <v>採　用　金　額</v>
          </cell>
          <cell r="I1121">
            <v>45800</v>
          </cell>
        </row>
        <row r="1123">
          <cell r="B1123" t="str">
            <v>d075004</v>
          </cell>
          <cell r="I1123">
            <v>91780</v>
          </cell>
        </row>
        <row r="1124">
          <cell r="B1124" t="str">
            <v>外周部ルーバー下地鉄骨</v>
          </cell>
        </row>
        <row r="1125">
          <cell r="B1125" t="str">
            <v>鉄骨運搬</v>
          </cell>
          <cell r="D1125" t="str">
            <v>53.1/1228.82</v>
          </cell>
          <cell r="F1125">
            <v>0.04</v>
          </cell>
          <cell r="H1125">
            <v>2294670</v>
          </cell>
          <cell r="I1125">
            <v>91786</v>
          </cell>
        </row>
        <row r="1127">
          <cell r="B1127" t="str">
            <v>採　用　金　額</v>
          </cell>
          <cell r="I1127">
            <v>91780</v>
          </cell>
        </row>
        <row r="1129">
          <cell r="B1129" t="str">
            <v>d075005</v>
          </cell>
          <cell r="I1129">
            <v>0</v>
          </cell>
        </row>
        <row r="1130">
          <cell r="B1130" t="str">
            <v>調整室ルーバー下地鉄骨</v>
          </cell>
        </row>
        <row r="1131">
          <cell r="B1131" t="str">
            <v>鉄骨運搬</v>
          </cell>
          <cell r="D1131" t="str">
            <v>1.12/1228.82</v>
          </cell>
          <cell r="F1131">
            <v>0</v>
          </cell>
          <cell r="H1131">
            <v>2294670</v>
          </cell>
          <cell r="I1131">
            <v>0</v>
          </cell>
        </row>
        <row r="1133">
          <cell r="B1133" t="str">
            <v>採　用　金　額</v>
          </cell>
          <cell r="I1133">
            <v>0</v>
          </cell>
        </row>
        <row r="1135">
          <cell r="B1135" t="str">
            <v>d075006</v>
          </cell>
          <cell r="I1135">
            <v>0</v>
          </cell>
        </row>
        <row r="1136">
          <cell r="B1136" t="str">
            <v>ホワイエ庇鉄骨</v>
          </cell>
        </row>
        <row r="1137">
          <cell r="B1137" t="str">
            <v>鉄骨運搬</v>
          </cell>
          <cell r="D1137" t="str">
            <v>2.47/1228.82</v>
          </cell>
          <cell r="F1137">
            <v>0</v>
          </cell>
          <cell r="H1137">
            <v>2294670</v>
          </cell>
          <cell r="I1137">
            <v>0</v>
          </cell>
        </row>
        <row r="1139">
          <cell r="B1139" t="str">
            <v>採　用　金　額</v>
          </cell>
          <cell r="I1139">
            <v>0</v>
          </cell>
        </row>
        <row r="1141">
          <cell r="B1141" t="str">
            <v>d075007</v>
          </cell>
          <cell r="I1141">
            <v>0</v>
          </cell>
        </row>
        <row r="1142">
          <cell r="B1142" t="str">
            <v>風除室下地鉄骨</v>
          </cell>
        </row>
        <row r="1143">
          <cell r="B1143" t="str">
            <v>鉄骨運搬</v>
          </cell>
          <cell r="D1143" t="str">
            <v>1.29/1228.82</v>
          </cell>
          <cell r="F1143">
            <v>0</v>
          </cell>
          <cell r="H1143">
            <v>2294670</v>
          </cell>
          <cell r="I1143">
            <v>0</v>
          </cell>
        </row>
        <row r="1145">
          <cell r="B1145" t="str">
            <v>採　用　金　額</v>
          </cell>
          <cell r="I1145">
            <v>0</v>
          </cell>
        </row>
        <row r="1147">
          <cell r="B1147" t="str">
            <v>d075008</v>
          </cell>
          <cell r="I1147">
            <v>22900</v>
          </cell>
        </row>
        <row r="1148">
          <cell r="B1148" t="str">
            <v>押出成型セメント板下地鉄骨</v>
          </cell>
        </row>
        <row r="1149">
          <cell r="B1149" t="str">
            <v>鉄骨運搬</v>
          </cell>
          <cell r="D1149" t="str">
            <v>7.02/1228.82</v>
          </cell>
          <cell r="F1149">
            <v>0.01</v>
          </cell>
          <cell r="H1149">
            <v>2294670</v>
          </cell>
          <cell r="I1149">
            <v>22946</v>
          </cell>
        </row>
        <row r="1151">
          <cell r="B1151" t="str">
            <v>採　用　金　額</v>
          </cell>
          <cell r="I1151">
            <v>22900</v>
          </cell>
        </row>
        <row r="1153">
          <cell r="B1153" t="str">
            <v>d075009</v>
          </cell>
          <cell r="I1153">
            <v>45890</v>
          </cell>
        </row>
        <row r="1154">
          <cell r="B1154" t="str">
            <v>カーテンウォール下地鉄骨</v>
          </cell>
        </row>
        <row r="1155">
          <cell r="B1155" t="str">
            <v>鉄骨運搬</v>
          </cell>
          <cell r="D1155" t="str">
            <v>19.015/1228.82</v>
          </cell>
          <cell r="F1155">
            <v>0.02</v>
          </cell>
          <cell r="H1155">
            <v>2294670</v>
          </cell>
          <cell r="I1155">
            <v>45893</v>
          </cell>
        </row>
        <row r="1157">
          <cell r="B1157" t="str">
            <v>採　用　金　額</v>
          </cell>
          <cell r="I1157">
            <v>45890</v>
          </cell>
        </row>
        <row r="1159">
          <cell r="B1159" t="str">
            <v>d076001</v>
          </cell>
          <cell r="I1159">
            <v>21121000</v>
          </cell>
        </row>
        <row r="1160">
          <cell r="D1160" t="str">
            <v>柱型</v>
          </cell>
        </row>
        <row r="1161">
          <cell r="B1161" t="str">
            <v>耐火塗料</v>
          </cell>
          <cell r="D1161" t="str">
            <v>１時間</v>
          </cell>
          <cell r="F1161">
            <v>294</v>
          </cell>
          <cell r="G1161" t="str">
            <v>㎡</v>
          </cell>
          <cell r="H1161">
            <v>10400</v>
          </cell>
          <cell r="I1161">
            <v>3057600</v>
          </cell>
        </row>
        <row r="1162">
          <cell r="D1162" t="str">
            <v>梁型</v>
          </cell>
        </row>
        <row r="1163">
          <cell r="B1163" t="str">
            <v>耐火塗料</v>
          </cell>
          <cell r="D1163" t="str">
            <v>１時間</v>
          </cell>
          <cell r="F1163">
            <v>421</v>
          </cell>
          <cell r="G1163" t="str">
            <v>㎡</v>
          </cell>
          <cell r="H1163">
            <v>13600</v>
          </cell>
          <cell r="I1163">
            <v>5725600</v>
          </cell>
        </row>
        <row r="1164">
          <cell r="D1164" t="str">
            <v>ｶｰﾃﾝｳｫｰﾙ下地鉄骨</v>
          </cell>
        </row>
        <row r="1165">
          <cell r="B1165" t="str">
            <v>耐火塗料</v>
          </cell>
          <cell r="D1165" t="str">
            <v>１時間</v>
          </cell>
          <cell r="F1165">
            <v>300</v>
          </cell>
          <cell r="G1165" t="str">
            <v>㎡</v>
          </cell>
          <cell r="H1165">
            <v>17600</v>
          </cell>
          <cell r="I1165">
            <v>5280000</v>
          </cell>
        </row>
        <row r="1166">
          <cell r="D1166" t="str">
            <v>柱型</v>
          </cell>
        </row>
        <row r="1167">
          <cell r="B1167" t="str">
            <v>ｾﾗﾐｯｸ系耐火被覆材</v>
          </cell>
          <cell r="D1167" t="str">
            <v>２時間　t30</v>
          </cell>
          <cell r="F1167">
            <v>181</v>
          </cell>
          <cell r="G1167" t="str">
            <v>㎡</v>
          </cell>
          <cell r="H1167">
            <v>4060</v>
          </cell>
          <cell r="I1167">
            <v>734860</v>
          </cell>
        </row>
        <row r="1168">
          <cell r="D1168" t="str">
            <v>梁型</v>
          </cell>
        </row>
        <row r="1169">
          <cell r="B1169" t="str">
            <v>ｾﾗﾐｯｸ系耐火被覆材</v>
          </cell>
          <cell r="D1169" t="str">
            <v>２時間　t30</v>
          </cell>
          <cell r="F1169">
            <v>431</v>
          </cell>
          <cell r="G1169" t="str">
            <v>㎡</v>
          </cell>
          <cell r="H1169">
            <v>4060</v>
          </cell>
          <cell r="I1169">
            <v>1749860</v>
          </cell>
        </row>
        <row r="1170">
          <cell r="D1170" t="str">
            <v>押出成形ｾﾒﾝﾄ板下地</v>
          </cell>
        </row>
        <row r="1171">
          <cell r="B1171" t="str">
            <v>ロックウール吹付け</v>
          </cell>
          <cell r="D1171" t="str">
            <v>１時間　t35　半乾式</v>
          </cell>
          <cell r="F1171">
            <v>299</v>
          </cell>
          <cell r="G1171" t="str">
            <v>㎡</v>
          </cell>
          <cell r="H1171">
            <v>1100</v>
          </cell>
          <cell r="I1171">
            <v>328900</v>
          </cell>
        </row>
        <row r="1172">
          <cell r="D1172" t="str">
            <v>梁型</v>
          </cell>
        </row>
        <row r="1173">
          <cell r="B1173" t="str">
            <v>ロックウール吹付け</v>
          </cell>
          <cell r="D1173" t="str">
            <v>１時間　t35　半乾式</v>
          </cell>
          <cell r="F1173">
            <v>3682</v>
          </cell>
          <cell r="G1173" t="str">
            <v>㎡</v>
          </cell>
          <cell r="H1173">
            <v>1100</v>
          </cell>
          <cell r="I1173">
            <v>4050200</v>
          </cell>
        </row>
        <row r="1174">
          <cell r="D1174" t="str">
            <v>ｶｰﾃﾝｳｫｰﾙ下地鉄骨</v>
          </cell>
        </row>
        <row r="1175">
          <cell r="B1175" t="str">
            <v>ロックウール吹付け</v>
          </cell>
          <cell r="D1175" t="str">
            <v>１時間　t35　半乾式</v>
          </cell>
          <cell r="F1175">
            <v>147</v>
          </cell>
          <cell r="G1175" t="str">
            <v>㎡</v>
          </cell>
          <cell r="H1175">
            <v>1100</v>
          </cell>
          <cell r="I1175">
            <v>161700</v>
          </cell>
        </row>
        <row r="1176">
          <cell r="D1176" t="str">
            <v>鉄骨階段裏</v>
          </cell>
        </row>
        <row r="1177">
          <cell r="B1177" t="str">
            <v>ロックウール吹付け</v>
          </cell>
          <cell r="D1177" t="str">
            <v>１時間　t25　湿式</v>
          </cell>
          <cell r="F1177">
            <v>13.2</v>
          </cell>
          <cell r="G1177" t="str">
            <v>㎡</v>
          </cell>
          <cell r="H1177">
            <v>2450</v>
          </cell>
          <cell r="I1177">
            <v>32340</v>
          </cell>
        </row>
        <row r="1179">
          <cell r="B1179" t="str">
            <v xml:space="preserve">  代　価  計</v>
          </cell>
          <cell r="I1179">
            <v>21121060</v>
          </cell>
        </row>
        <row r="1181">
          <cell r="B1181" t="str">
            <v>採　用　金　額</v>
          </cell>
          <cell r="I1181">
            <v>21121000</v>
          </cell>
        </row>
        <row r="1183">
          <cell r="B1183" t="str">
            <v>d077001</v>
          </cell>
          <cell r="I1183">
            <v>-56200</v>
          </cell>
        </row>
        <row r="1184">
          <cell r="B1184" t="str">
            <v>本体鉄骨</v>
          </cell>
        </row>
        <row r="1185">
          <cell r="B1185" t="str">
            <v>スクラップ控除</v>
          </cell>
          <cell r="F1185">
            <v>28.13</v>
          </cell>
          <cell r="G1185" t="str">
            <v>ｔ</v>
          </cell>
          <cell r="H1185">
            <v>-2000</v>
          </cell>
          <cell r="I1185">
            <v>-56260</v>
          </cell>
        </row>
        <row r="1187">
          <cell r="B1187" t="str">
            <v>採　用　金　額</v>
          </cell>
          <cell r="I1187">
            <v>-56200</v>
          </cell>
        </row>
        <row r="1189">
          <cell r="B1189" t="str">
            <v>d077002</v>
          </cell>
          <cell r="I1189">
            <v>-500</v>
          </cell>
        </row>
        <row r="1190">
          <cell r="B1190" t="str">
            <v>外部階段鉄骨</v>
          </cell>
        </row>
        <row r="1191">
          <cell r="B1191" t="str">
            <v>スクラップ控除</v>
          </cell>
          <cell r="F1191">
            <v>0.25</v>
          </cell>
          <cell r="G1191" t="str">
            <v>ｔ</v>
          </cell>
          <cell r="H1191">
            <v>-2000</v>
          </cell>
          <cell r="I1191">
            <v>-500</v>
          </cell>
        </row>
        <row r="1193">
          <cell r="B1193" t="str">
            <v>採　用　金　額</v>
          </cell>
          <cell r="I1193">
            <v>-500</v>
          </cell>
        </row>
        <row r="1195">
          <cell r="B1195" t="str">
            <v>d077003</v>
          </cell>
          <cell r="I1195">
            <v>-800</v>
          </cell>
        </row>
        <row r="1196">
          <cell r="B1196" t="str">
            <v>内部階段鉄骨</v>
          </cell>
        </row>
        <row r="1197">
          <cell r="B1197" t="str">
            <v>スクラップ控除</v>
          </cell>
          <cell r="F1197">
            <v>0.41</v>
          </cell>
          <cell r="G1197" t="str">
            <v>ｔ</v>
          </cell>
          <cell r="H1197">
            <v>-2000</v>
          </cell>
          <cell r="I1197">
            <v>-820</v>
          </cell>
        </row>
        <row r="1199">
          <cell r="B1199" t="str">
            <v>採　用　金　額</v>
          </cell>
          <cell r="I1199">
            <v>-800</v>
          </cell>
        </row>
        <row r="1201">
          <cell r="B1201" t="str">
            <v>d077004</v>
          </cell>
          <cell r="I1201">
            <v>-3640</v>
          </cell>
        </row>
        <row r="1202">
          <cell r="B1202" t="str">
            <v>外周部ルーバー下地鉄骨</v>
          </cell>
        </row>
        <row r="1203">
          <cell r="B1203" t="str">
            <v>スクラップ控除</v>
          </cell>
          <cell r="F1203">
            <v>1.82</v>
          </cell>
          <cell r="G1203" t="str">
            <v>ｔ</v>
          </cell>
          <cell r="H1203">
            <v>-2000</v>
          </cell>
          <cell r="I1203">
            <v>-3640</v>
          </cell>
        </row>
        <row r="1205">
          <cell r="B1205" t="str">
            <v>採　用　金　額</v>
          </cell>
          <cell r="I1205">
            <v>-3640</v>
          </cell>
        </row>
        <row r="1207">
          <cell r="B1207" t="str">
            <v>d077005</v>
          </cell>
          <cell r="I1207">
            <v>-80</v>
          </cell>
        </row>
        <row r="1208">
          <cell r="B1208" t="str">
            <v>調整室ルーバー下地鉄骨</v>
          </cell>
        </row>
        <row r="1209">
          <cell r="B1209" t="str">
            <v>スクラップ控除</v>
          </cell>
          <cell r="F1209">
            <v>0.04</v>
          </cell>
          <cell r="G1209" t="str">
            <v>ｔ</v>
          </cell>
          <cell r="H1209">
            <v>-2000</v>
          </cell>
          <cell r="I1209">
            <v>-80</v>
          </cell>
        </row>
        <row r="1211">
          <cell r="B1211" t="str">
            <v>採　用　金　額</v>
          </cell>
          <cell r="I1211">
            <v>-80</v>
          </cell>
        </row>
        <row r="1213">
          <cell r="B1213" t="str">
            <v>d077006</v>
          </cell>
          <cell r="I1213">
            <v>-160</v>
          </cell>
        </row>
        <row r="1214">
          <cell r="B1214" t="str">
            <v>ホワイエ庇鉄骨</v>
          </cell>
        </row>
        <row r="1215">
          <cell r="B1215" t="str">
            <v>スクラップ控除</v>
          </cell>
          <cell r="F1215">
            <v>0.08</v>
          </cell>
          <cell r="G1215" t="str">
            <v>ｔ</v>
          </cell>
          <cell r="H1215">
            <v>-2000</v>
          </cell>
          <cell r="I1215">
            <v>-160</v>
          </cell>
        </row>
        <row r="1217">
          <cell r="B1217" t="str">
            <v>採　用　金　額</v>
          </cell>
          <cell r="I1217">
            <v>-160</v>
          </cell>
        </row>
        <row r="1219">
          <cell r="B1219" t="str">
            <v>d077007</v>
          </cell>
          <cell r="I1219">
            <v>-120</v>
          </cell>
        </row>
        <row r="1220">
          <cell r="B1220" t="str">
            <v>風除室下地鉄骨</v>
          </cell>
        </row>
        <row r="1221">
          <cell r="B1221" t="str">
            <v>スクラップ控除</v>
          </cell>
          <cell r="F1221">
            <v>0.06</v>
          </cell>
          <cell r="G1221" t="str">
            <v>ｔ</v>
          </cell>
          <cell r="H1221">
            <v>-2000</v>
          </cell>
          <cell r="I1221">
            <v>-120</v>
          </cell>
        </row>
        <row r="1223">
          <cell r="B1223" t="str">
            <v>採　用　金　額</v>
          </cell>
          <cell r="I1223">
            <v>-120</v>
          </cell>
        </row>
        <row r="1225">
          <cell r="B1225" t="str">
            <v>d077008</v>
          </cell>
          <cell r="I1225">
            <v>-500</v>
          </cell>
        </row>
        <row r="1226">
          <cell r="B1226" t="str">
            <v>押出成型セメント板下地鉄骨</v>
          </cell>
        </row>
        <row r="1227">
          <cell r="B1227" t="str">
            <v>スクラップ控除</v>
          </cell>
          <cell r="F1227">
            <v>0.25</v>
          </cell>
          <cell r="G1227" t="str">
            <v>ｔ</v>
          </cell>
          <cell r="H1227">
            <v>-2000</v>
          </cell>
          <cell r="I1227">
            <v>-500</v>
          </cell>
        </row>
        <row r="1229">
          <cell r="B1229" t="str">
            <v>採　用　金　額</v>
          </cell>
          <cell r="I1229">
            <v>-500</v>
          </cell>
        </row>
        <row r="1231">
          <cell r="B1231" t="str">
            <v>d077009</v>
          </cell>
          <cell r="I1231">
            <v>-1240</v>
          </cell>
        </row>
        <row r="1232">
          <cell r="B1232" t="str">
            <v>カーテンウォール下地鉄骨</v>
          </cell>
        </row>
        <row r="1233">
          <cell r="B1233" t="str">
            <v>スクラップ控除</v>
          </cell>
          <cell r="F1233">
            <v>0.62</v>
          </cell>
          <cell r="G1233" t="str">
            <v>ｔ</v>
          </cell>
          <cell r="H1233">
            <v>-2000</v>
          </cell>
          <cell r="I1233">
            <v>-1240</v>
          </cell>
        </row>
        <row r="1235">
          <cell r="B1235" t="str">
            <v>採　用　金　額</v>
          </cell>
          <cell r="I1235">
            <v>-1240</v>
          </cell>
        </row>
        <row r="1237">
          <cell r="B1237" t="str">
            <v>d078001</v>
          </cell>
          <cell r="I1237">
            <v>2198400</v>
          </cell>
        </row>
        <row r="1238">
          <cell r="B1238" t="str">
            <v>本体鉄骨</v>
          </cell>
          <cell r="D1238" t="str">
            <v>超音波探傷試験</v>
          </cell>
        </row>
        <row r="1239">
          <cell r="B1239" t="str">
            <v>鉄骨工事試験</v>
          </cell>
          <cell r="D1239" t="str">
            <v>工場内検査</v>
          </cell>
          <cell r="F1239">
            <v>1025</v>
          </cell>
          <cell r="G1239" t="str">
            <v>か所</v>
          </cell>
          <cell r="H1239">
            <v>1390</v>
          </cell>
          <cell r="I1239">
            <v>1424750</v>
          </cell>
        </row>
        <row r="1240">
          <cell r="D1240" t="str">
            <v>超音波探傷試験</v>
          </cell>
        </row>
        <row r="1241">
          <cell r="B1241" t="str">
            <v>鉄骨工事試験</v>
          </cell>
          <cell r="D1241" t="str">
            <v>現場検査</v>
          </cell>
          <cell r="F1241">
            <v>383</v>
          </cell>
          <cell r="G1241" t="str">
            <v>か所</v>
          </cell>
          <cell r="H1241">
            <v>2020</v>
          </cell>
          <cell r="I1241">
            <v>773660</v>
          </cell>
        </row>
        <row r="1243">
          <cell r="B1243" t="str">
            <v xml:space="preserve">  代　価  計</v>
          </cell>
          <cell r="I1243">
            <v>2198410</v>
          </cell>
        </row>
        <row r="1245">
          <cell r="B1245" t="str">
            <v>採　用　金　額</v>
          </cell>
          <cell r="I1245">
            <v>2198400</v>
          </cell>
        </row>
        <row r="1247">
          <cell r="B1247" t="str">
            <v>d120000</v>
          </cell>
          <cell r="I1247">
            <v>313300</v>
          </cell>
        </row>
        <row r="1249">
          <cell r="B1249" t="str">
            <v>施工費</v>
          </cell>
        </row>
        <row r="1253">
          <cell r="B1253" t="str">
            <v>縁甲板張り</v>
          </cell>
          <cell r="F1253">
            <v>46.7</v>
          </cell>
          <cell r="G1253" t="str">
            <v>㎡</v>
          </cell>
          <cell r="H1253">
            <v>3520</v>
          </cell>
          <cell r="I1253">
            <v>164384</v>
          </cell>
        </row>
        <row r="1255">
          <cell r="B1255" t="str">
            <v>胴縁組</v>
          </cell>
          <cell r="F1255">
            <v>46.7</v>
          </cell>
          <cell r="G1255" t="str">
            <v>㎡</v>
          </cell>
          <cell r="H1255">
            <v>3190</v>
          </cell>
          <cell r="I1255">
            <v>148973</v>
          </cell>
        </row>
        <row r="1259">
          <cell r="B1259" t="str">
            <v xml:space="preserve">  代　価  計</v>
          </cell>
          <cell r="I1259">
            <v>313357</v>
          </cell>
        </row>
        <row r="1261">
          <cell r="B1261" t="str">
            <v>採　用　金　額</v>
          </cell>
          <cell r="I1261">
            <v>313300</v>
          </cell>
        </row>
        <row r="1263">
          <cell r="B1263" t="str">
            <v>d13001</v>
          </cell>
          <cell r="I1263">
            <v>295200</v>
          </cell>
        </row>
        <row r="1265">
          <cell r="B1265" t="str">
            <v>といの防露被覆</v>
          </cell>
        </row>
        <row r="1269">
          <cell r="B1269" t="str">
            <v>といの防露被覆</v>
          </cell>
          <cell r="D1269" t="str">
            <v>天井内等 25t 100A</v>
          </cell>
          <cell r="F1269">
            <v>133</v>
          </cell>
          <cell r="G1269" t="str">
            <v>ｍ</v>
          </cell>
          <cell r="H1269">
            <v>2220</v>
          </cell>
          <cell r="I1269">
            <v>295260</v>
          </cell>
        </row>
        <row r="1275">
          <cell r="B1275" t="str">
            <v xml:space="preserve">  代　価  計</v>
          </cell>
          <cell r="I1275">
            <v>295260</v>
          </cell>
        </row>
        <row r="1277">
          <cell r="B1277" t="str">
            <v>採　用　金　額</v>
          </cell>
          <cell r="I1277">
            <v>295200</v>
          </cell>
        </row>
        <row r="1279">
          <cell r="B1279" t="str">
            <v>d14001</v>
          </cell>
          <cell r="I1279">
            <v>40700</v>
          </cell>
        </row>
        <row r="1280">
          <cell r="B1280" t="str">
            <v>外部</v>
          </cell>
        </row>
        <row r="1281">
          <cell r="B1281" t="str">
            <v>天井下地用インサート</v>
          </cell>
        </row>
        <row r="1285">
          <cell r="B1285" t="str">
            <v>天井下地用インサート</v>
          </cell>
          <cell r="D1285" t="str">
            <v>鉄製</v>
          </cell>
          <cell r="F1285">
            <v>177</v>
          </cell>
          <cell r="G1285" t="str">
            <v>㎡</v>
          </cell>
          <cell r="H1285">
            <v>230</v>
          </cell>
          <cell r="I1285">
            <v>40710</v>
          </cell>
        </row>
        <row r="1291">
          <cell r="B1291" t="str">
            <v xml:space="preserve">  代　価  計</v>
          </cell>
          <cell r="I1291">
            <v>40710</v>
          </cell>
        </row>
        <row r="1293">
          <cell r="B1293" t="str">
            <v>採　用　金　額</v>
          </cell>
          <cell r="I1293">
            <v>40700</v>
          </cell>
        </row>
        <row r="1295">
          <cell r="B1295" t="str">
            <v>d14003</v>
          </cell>
          <cell r="I1295">
            <v>47100</v>
          </cell>
        </row>
        <row r="1297">
          <cell r="B1297" t="str">
            <v>ＬＧＳ天井開口補強</v>
          </cell>
        </row>
        <row r="1298">
          <cell r="I1298" t="str">
            <v xml:space="preserve"> </v>
          </cell>
        </row>
        <row r="1299">
          <cell r="B1299" t="str">
            <v>　</v>
          </cell>
          <cell r="D1299" t="str">
            <v>　</v>
          </cell>
          <cell r="F1299" t="str">
            <v>　</v>
          </cell>
          <cell r="G1299" t="str">
            <v>　</v>
          </cell>
          <cell r="I1299" t="str">
            <v>　</v>
          </cell>
        </row>
        <row r="1300">
          <cell r="D1300" t="str">
            <v>電気</v>
          </cell>
          <cell r="I1300" t="str">
            <v xml:space="preserve"> </v>
          </cell>
        </row>
        <row r="1301">
          <cell r="B1301" t="str">
            <v>天井開口補強</v>
          </cell>
          <cell r="D1301" t="str">
            <v>19型 1240*220</v>
          </cell>
          <cell r="F1301">
            <v>19</v>
          </cell>
          <cell r="G1301" t="str">
            <v>か所</v>
          </cell>
          <cell r="H1301">
            <v>2480</v>
          </cell>
          <cell r="I1301">
            <v>47120</v>
          </cell>
        </row>
        <row r="1305">
          <cell r="B1305" t="str">
            <v xml:space="preserve">  代　価  計</v>
          </cell>
          <cell r="I1305">
            <v>47120</v>
          </cell>
        </row>
        <row r="1307">
          <cell r="B1307" t="str">
            <v>採　用　単　価</v>
          </cell>
          <cell r="I1307">
            <v>47100</v>
          </cell>
        </row>
        <row r="1309">
          <cell r="B1309" t="str">
            <v>d14004</v>
          </cell>
          <cell r="I1309">
            <v>429100</v>
          </cell>
        </row>
        <row r="1310">
          <cell r="B1310" t="str">
            <v>内部</v>
          </cell>
        </row>
        <row r="1311">
          <cell r="B1311" t="str">
            <v>天井下地用インサート</v>
          </cell>
        </row>
        <row r="1315">
          <cell r="B1315" t="str">
            <v>天井下地用インサート</v>
          </cell>
          <cell r="D1315" t="str">
            <v>鉄製</v>
          </cell>
          <cell r="F1315">
            <v>635</v>
          </cell>
          <cell r="G1315" t="str">
            <v>㎡</v>
          </cell>
          <cell r="H1315">
            <v>230</v>
          </cell>
          <cell r="I1315">
            <v>146050</v>
          </cell>
        </row>
        <row r="1317">
          <cell r="B1317" t="str">
            <v>天井下地用インサート</v>
          </cell>
          <cell r="D1317" t="str">
            <v>鉄製</v>
          </cell>
          <cell r="F1317">
            <v>1231</v>
          </cell>
          <cell r="G1317" t="str">
            <v>㎡</v>
          </cell>
          <cell r="H1317">
            <v>230</v>
          </cell>
          <cell r="I1317">
            <v>283130</v>
          </cell>
        </row>
        <row r="1321">
          <cell r="B1321" t="str">
            <v xml:space="preserve">  代　価  計</v>
          </cell>
          <cell r="I1321">
            <v>429180</v>
          </cell>
        </row>
        <row r="1323">
          <cell r="B1323" t="str">
            <v>採　用　金　額</v>
          </cell>
          <cell r="I1323">
            <v>429100</v>
          </cell>
        </row>
        <row r="1325">
          <cell r="B1325" t="str">
            <v>d17001</v>
          </cell>
          <cell r="I1325">
            <v>1317600</v>
          </cell>
        </row>
        <row r="1327">
          <cell r="B1327" t="str">
            <v>ガラス清掃</v>
          </cell>
        </row>
        <row r="1328">
          <cell r="I1328" t="str">
            <v xml:space="preserve"> </v>
          </cell>
        </row>
        <row r="1329">
          <cell r="B1329" t="str">
            <v>　</v>
          </cell>
          <cell r="D1329" t="str">
            <v>　</v>
          </cell>
          <cell r="F1329" t="str">
            <v>　</v>
          </cell>
          <cell r="G1329" t="str">
            <v>　</v>
          </cell>
          <cell r="I1329" t="str">
            <v>　</v>
          </cell>
        </row>
        <row r="1330">
          <cell r="I1330" t="str">
            <v xml:space="preserve"> </v>
          </cell>
        </row>
        <row r="1331">
          <cell r="B1331" t="str">
            <v>ガラス清掃</v>
          </cell>
          <cell r="F1331">
            <v>2689</v>
          </cell>
          <cell r="G1331" t="str">
            <v>㎡</v>
          </cell>
          <cell r="H1331">
            <v>490</v>
          </cell>
          <cell r="I1331">
            <v>1317610</v>
          </cell>
        </row>
        <row r="1332">
          <cell r="F1332" t="str">
            <v>　</v>
          </cell>
        </row>
        <row r="1337">
          <cell r="B1337" t="str">
            <v xml:space="preserve">  代　価  計</v>
          </cell>
          <cell r="I1337">
            <v>1317610</v>
          </cell>
        </row>
        <row r="1339">
          <cell r="B1339" t="str">
            <v>採　用　単　価</v>
          </cell>
          <cell r="I1339">
            <v>1317600</v>
          </cell>
        </row>
        <row r="1341">
          <cell r="B1341" t="str">
            <v>d20001</v>
          </cell>
          <cell r="I1341">
            <v>81000</v>
          </cell>
        </row>
        <row r="1343">
          <cell r="B1343" t="str">
            <v>耐火間仕切ＬＧＳ壁開口補強</v>
          </cell>
        </row>
        <row r="1344">
          <cell r="I1344" t="str">
            <v xml:space="preserve"> </v>
          </cell>
        </row>
        <row r="1345">
          <cell r="B1345" t="str">
            <v>　</v>
          </cell>
          <cell r="D1345" t="str">
            <v>　</v>
          </cell>
          <cell r="F1345" t="str">
            <v>　</v>
          </cell>
          <cell r="G1345" t="str">
            <v>　</v>
          </cell>
          <cell r="I1345" t="str">
            <v>　</v>
          </cell>
        </row>
        <row r="1346">
          <cell r="I1346" t="str">
            <v xml:space="preserve"> </v>
          </cell>
        </row>
        <row r="1347">
          <cell r="B1347" t="str">
            <v>壁開口補強</v>
          </cell>
          <cell r="D1347" t="str">
            <v>65型 W650*H2100*2</v>
          </cell>
          <cell r="F1347">
            <v>2.7</v>
          </cell>
          <cell r="G1347" t="str">
            <v>ｍ</v>
          </cell>
          <cell r="H1347">
            <v>4770</v>
          </cell>
          <cell r="I1347">
            <v>12879</v>
          </cell>
        </row>
        <row r="1348">
          <cell r="I1348" t="str">
            <v xml:space="preserve"> </v>
          </cell>
        </row>
        <row r="1349">
          <cell r="B1349" t="str">
            <v>壁開口補強</v>
          </cell>
          <cell r="D1349" t="str">
            <v>65型 W850*H2100*1</v>
          </cell>
          <cell r="F1349">
            <v>1.8</v>
          </cell>
          <cell r="G1349" t="str">
            <v>ｍ</v>
          </cell>
          <cell r="H1349">
            <v>4770</v>
          </cell>
          <cell r="I1349">
            <v>8586</v>
          </cell>
        </row>
        <row r="1350">
          <cell r="I1350" t="str">
            <v xml:space="preserve"> </v>
          </cell>
        </row>
        <row r="1351">
          <cell r="B1351" t="str">
            <v>壁開口補強</v>
          </cell>
          <cell r="D1351" t="str">
            <v>65型 W1500*H2000*1</v>
          </cell>
          <cell r="F1351">
            <v>3</v>
          </cell>
          <cell r="G1351" t="str">
            <v>ｍ</v>
          </cell>
          <cell r="H1351">
            <v>4770</v>
          </cell>
          <cell r="I1351">
            <v>14310</v>
          </cell>
        </row>
        <row r="1352">
          <cell r="I1352" t="str">
            <v xml:space="preserve"> </v>
          </cell>
        </row>
        <row r="1353">
          <cell r="B1353" t="str">
            <v>壁開口補強</v>
          </cell>
          <cell r="D1353" t="str">
            <v>65型 W1500*H2100*3</v>
          </cell>
          <cell r="F1353">
            <v>9.5</v>
          </cell>
          <cell r="G1353" t="str">
            <v>ｍ</v>
          </cell>
          <cell r="H1353">
            <v>4770</v>
          </cell>
          <cell r="I1353">
            <v>45315</v>
          </cell>
        </row>
        <row r="1355">
          <cell r="B1355" t="str">
            <v xml:space="preserve">  代　価  計</v>
          </cell>
          <cell r="I1355">
            <v>81090</v>
          </cell>
        </row>
        <row r="1357">
          <cell r="B1357" t="str">
            <v>採　用　単　価</v>
          </cell>
          <cell r="I1357">
            <v>81000</v>
          </cell>
        </row>
        <row r="1359">
          <cell r="B1359" t="str">
            <v>d20002</v>
          </cell>
          <cell r="I1359">
            <v>407500</v>
          </cell>
        </row>
        <row r="1361">
          <cell r="B1361" t="str">
            <v>耐火間仕切ＬＧＳ壁開口補強</v>
          </cell>
        </row>
        <row r="1362">
          <cell r="I1362" t="str">
            <v xml:space="preserve"> </v>
          </cell>
        </row>
        <row r="1363">
          <cell r="B1363" t="str">
            <v>　</v>
          </cell>
          <cell r="D1363" t="str">
            <v>　</v>
          </cell>
          <cell r="F1363" t="str">
            <v>　</v>
          </cell>
          <cell r="G1363" t="str">
            <v>　</v>
          </cell>
          <cell r="I1363" t="str">
            <v>　</v>
          </cell>
        </row>
        <row r="1364">
          <cell r="I1364" t="str">
            <v xml:space="preserve"> </v>
          </cell>
        </row>
        <row r="1365">
          <cell r="B1365" t="str">
            <v>壁開口補強</v>
          </cell>
          <cell r="D1365" t="str">
            <v>90型 W600*H1800*4</v>
          </cell>
          <cell r="F1365">
            <v>4.3</v>
          </cell>
          <cell r="G1365" t="str">
            <v>ｍ</v>
          </cell>
          <cell r="H1365">
            <v>5830</v>
          </cell>
          <cell r="I1365">
            <v>25069</v>
          </cell>
        </row>
        <row r="1366">
          <cell r="I1366" t="str">
            <v xml:space="preserve"> </v>
          </cell>
        </row>
        <row r="1367">
          <cell r="B1367" t="str">
            <v>壁開口補強</v>
          </cell>
          <cell r="D1367" t="str">
            <v>90型 W800*H2100*5</v>
          </cell>
          <cell r="F1367">
            <v>8.4</v>
          </cell>
          <cell r="G1367" t="str">
            <v>ｍ</v>
          </cell>
          <cell r="H1367">
            <v>5830</v>
          </cell>
          <cell r="I1367">
            <v>48972</v>
          </cell>
        </row>
        <row r="1368">
          <cell r="I1368" t="str">
            <v xml:space="preserve"> </v>
          </cell>
        </row>
        <row r="1369">
          <cell r="B1369" t="str">
            <v>壁開口補強</v>
          </cell>
          <cell r="D1369" t="str">
            <v>90型 W900*H2100*1</v>
          </cell>
          <cell r="F1369">
            <v>1.8</v>
          </cell>
          <cell r="G1369" t="str">
            <v>ｍ</v>
          </cell>
          <cell r="H1369">
            <v>5830</v>
          </cell>
          <cell r="I1369">
            <v>10494</v>
          </cell>
        </row>
        <row r="1370">
          <cell r="I1370" t="str">
            <v xml:space="preserve"> </v>
          </cell>
        </row>
        <row r="1371">
          <cell r="B1371" t="str">
            <v>壁開口補強</v>
          </cell>
          <cell r="D1371" t="str">
            <v>90型 W1500*H2500*1</v>
          </cell>
          <cell r="F1371">
            <v>3.8</v>
          </cell>
          <cell r="G1371" t="str">
            <v>ｍ</v>
          </cell>
          <cell r="H1371">
            <v>5830</v>
          </cell>
          <cell r="I1371">
            <v>22154</v>
          </cell>
        </row>
        <row r="1372">
          <cell r="I1372" t="str">
            <v xml:space="preserve"> </v>
          </cell>
        </row>
        <row r="1373">
          <cell r="B1373" t="str">
            <v>壁開口補強</v>
          </cell>
          <cell r="D1373" t="str">
            <v>90型 W1600*H3000*1</v>
          </cell>
          <cell r="F1373">
            <v>4.8</v>
          </cell>
          <cell r="G1373" t="str">
            <v>ｍ</v>
          </cell>
          <cell r="H1373">
            <v>5830</v>
          </cell>
          <cell r="I1373">
            <v>27984</v>
          </cell>
        </row>
        <row r="1374">
          <cell r="I1374" t="str">
            <v xml:space="preserve"> </v>
          </cell>
        </row>
        <row r="1375">
          <cell r="B1375" t="str">
            <v>壁開口補強</v>
          </cell>
          <cell r="D1375" t="str">
            <v>90型 W2000*H2500*2</v>
          </cell>
          <cell r="F1375">
            <v>10</v>
          </cell>
          <cell r="G1375" t="str">
            <v>ｍ</v>
          </cell>
          <cell r="H1375">
            <v>5830</v>
          </cell>
          <cell r="I1375">
            <v>58300</v>
          </cell>
        </row>
        <row r="1376">
          <cell r="I1376" t="str">
            <v xml:space="preserve"> </v>
          </cell>
        </row>
        <row r="1377">
          <cell r="B1377" t="str">
            <v>壁開口補強</v>
          </cell>
          <cell r="D1377" t="str">
            <v>90型 W2400*H2500*2</v>
          </cell>
          <cell r="F1377">
            <v>12</v>
          </cell>
          <cell r="G1377" t="str">
            <v>ｍ</v>
          </cell>
          <cell r="H1377">
            <v>5830</v>
          </cell>
          <cell r="I1377">
            <v>69960</v>
          </cell>
        </row>
        <row r="1378">
          <cell r="I1378" t="str">
            <v xml:space="preserve"> </v>
          </cell>
        </row>
        <row r="1379">
          <cell r="B1379" t="str">
            <v>壁開口補強</v>
          </cell>
          <cell r="D1379" t="str">
            <v>90型 W2400*H3000*3</v>
          </cell>
          <cell r="F1379">
            <v>21.6</v>
          </cell>
          <cell r="G1379" t="str">
            <v>ｍ</v>
          </cell>
          <cell r="H1379">
            <v>5830</v>
          </cell>
          <cell r="I1379">
            <v>125928</v>
          </cell>
        </row>
        <row r="1380">
          <cell r="I1380" t="str">
            <v xml:space="preserve"> </v>
          </cell>
        </row>
        <row r="1381">
          <cell r="B1381" t="str">
            <v>壁開口補強</v>
          </cell>
          <cell r="D1381" t="str">
            <v>90型 W4970*H650*1</v>
          </cell>
          <cell r="F1381">
            <v>3.2</v>
          </cell>
          <cell r="G1381" t="str">
            <v>ｍ</v>
          </cell>
          <cell r="H1381">
            <v>5830</v>
          </cell>
          <cell r="I1381">
            <v>18656</v>
          </cell>
        </row>
        <row r="1383">
          <cell r="B1383" t="str">
            <v xml:space="preserve">  代　価  計</v>
          </cell>
          <cell r="I1383">
            <v>407517</v>
          </cell>
        </row>
        <row r="1385">
          <cell r="B1385" t="str">
            <v>採　用　単　価</v>
          </cell>
          <cell r="I1385">
            <v>407500</v>
          </cell>
        </row>
        <row r="1387">
          <cell r="B1387" t="str">
            <v>d20003</v>
          </cell>
          <cell r="I1387">
            <v>21400</v>
          </cell>
        </row>
        <row r="1389">
          <cell r="B1389" t="str">
            <v>耐火遮音間仕切ＬＧＳ壁開口補強</v>
          </cell>
        </row>
        <row r="1390">
          <cell r="I1390" t="str">
            <v xml:space="preserve"> </v>
          </cell>
        </row>
        <row r="1391">
          <cell r="B1391" t="str">
            <v>　</v>
          </cell>
          <cell r="D1391" t="str">
            <v>　</v>
          </cell>
          <cell r="F1391" t="str">
            <v>　</v>
          </cell>
          <cell r="G1391" t="str">
            <v>　</v>
          </cell>
          <cell r="I1391" t="str">
            <v>　</v>
          </cell>
        </row>
        <row r="1392">
          <cell r="I1392" t="str">
            <v xml:space="preserve"> </v>
          </cell>
        </row>
        <row r="1393">
          <cell r="B1393" t="str">
            <v>壁開口補強</v>
          </cell>
          <cell r="D1393" t="str">
            <v>65型 W700*H2100*2</v>
          </cell>
          <cell r="F1393">
            <v>2.9</v>
          </cell>
          <cell r="G1393" t="str">
            <v>ｍ</v>
          </cell>
          <cell r="H1393">
            <v>4770</v>
          </cell>
          <cell r="I1393">
            <v>13833</v>
          </cell>
        </row>
        <row r="1394">
          <cell r="I1394" t="str">
            <v xml:space="preserve"> </v>
          </cell>
        </row>
        <row r="1395">
          <cell r="B1395" t="str">
            <v>壁開口補強</v>
          </cell>
          <cell r="D1395" t="str">
            <v>65型 W750*H2100*1</v>
          </cell>
          <cell r="F1395">
            <v>1.6</v>
          </cell>
          <cell r="G1395" t="str">
            <v>ｍ</v>
          </cell>
          <cell r="H1395">
            <v>4770</v>
          </cell>
          <cell r="I1395">
            <v>7632</v>
          </cell>
        </row>
        <row r="1397">
          <cell r="B1397" t="str">
            <v xml:space="preserve">  代　価  計</v>
          </cell>
          <cell r="I1397">
            <v>21465</v>
          </cell>
        </row>
        <row r="1399">
          <cell r="B1399" t="str">
            <v>採　用　単　価</v>
          </cell>
          <cell r="I1399">
            <v>21400</v>
          </cell>
        </row>
        <row r="1401">
          <cell r="B1401" t="str">
            <v>d20004</v>
          </cell>
          <cell r="I1401">
            <v>15700</v>
          </cell>
        </row>
        <row r="1403">
          <cell r="B1403" t="str">
            <v>耐火遮音間仕切ＬＧＳ壁開口補強</v>
          </cell>
        </row>
        <row r="1404">
          <cell r="I1404" t="str">
            <v xml:space="preserve"> </v>
          </cell>
        </row>
        <row r="1405">
          <cell r="B1405" t="str">
            <v>　</v>
          </cell>
          <cell r="D1405" t="str">
            <v>　</v>
          </cell>
          <cell r="F1405" t="str">
            <v>　</v>
          </cell>
          <cell r="G1405" t="str">
            <v>　</v>
          </cell>
          <cell r="I1405" t="str">
            <v>　</v>
          </cell>
        </row>
        <row r="1406">
          <cell r="I1406" t="str">
            <v xml:space="preserve"> </v>
          </cell>
        </row>
        <row r="1407">
          <cell r="B1407" t="str">
            <v>壁開口補強</v>
          </cell>
          <cell r="D1407" t="str">
            <v>90型 W1040*H2550*1</v>
          </cell>
          <cell r="F1407">
            <v>2.7</v>
          </cell>
          <cell r="G1407" t="str">
            <v>ｍ</v>
          </cell>
          <cell r="H1407">
            <v>5830</v>
          </cell>
          <cell r="I1407">
            <v>15741</v>
          </cell>
        </row>
        <row r="1409">
          <cell r="B1409" t="str">
            <v xml:space="preserve">  代　価  計</v>
          </cell>
          <cell r="I1409">
            <v>15741</v>
          </cell>
        </row>
        <row r="1411">
          <cell r="B1411" t="str">
            <v>採　用　単　価</v>
          </cell>
          <cell r="I1411">
            <v>15700</v>
          </cell>
        </row>
        <row r="1413">
          <cell r="B1413" t="str">
            <v>d20005</v>
          </cell>
          <cell r="I1413">
            <v>9000</v>
          </cell>
        </row>
        <row r="1415">
          <cell r="B1415" t="str">
            <v>耐火遮音間仕切ＬＧＳ壁開口補強</v>
          </cell>
        </row>
        <row r="1416">
          <cell r="I1416" t="str">
            <v xml:space="preserve"> </v>
          </cell>
        </row>
        <row r="1417">
          <cell r="B1417" t="str">
            <v>　</v>
          </cell>
          <cell r="D1417" t="str">
            <v>　</v>
          </cell>
          <cell r="F1417" t="str">
            <v>　</v>
          </cell>
          <cell r="G1417" t="str">
            <v>　</v>
          </cell>
          <cell r="I1417" t="str">
            <v>　</v>
          </cell>
        </row>
        <row r="1418">
          <cell r="I1418" t="str">
            <v xml:space="preserve"> </v>
          </cell>
        </row>
        <row r="1419">
          <cell r="B1419" t="str">
            <v>壁開口補強</v>
          </cell>
          <cell r="D1419" t="str">
            <v>65型 W900*H2100*1</v>
          </cell>
          <cell r="F1419">
            <v>1.9</v>
          </cell>
          <cell r="G1419" t="str">
            <v>ｍ</v>
          </cell>
          <cell r="H1419">
            <v>4770</v>
          </cell>
          <cell r="I1419">
            <v>9063</v>
          </cell>
        </row>
        <row r="1421">
          <cell r="B1421" t="str">
            <v xml:space="preserve">  代　価  計</v>
          </cell>
          <cell r="I1421">
            <v>9063</v>
          </cell>
        </row>
        <row r="1423">
          <cell r="B1423" t="str">
            <v>採　用　単　価</v>
          </cell>
          <cell r="I1423">
            <v>9000</v>
          </cell>
        </row>
        <row r="1425">
          <cell r="B1425" t="str">
            <v>d21001</v>
          </cell>
          <cell r="I1425">
            <v>4489100</v>
          </cell>
        </row>
        <row r="1427">
          <cell r="B1427" t="str">
            <v>便所隔板</v>
          </cell>
        </row>
        <row r="1428">
          <cell r="I1428" t="str">
            <v xml:space="preserve"> </v>
          </cell>
        </row>
        <row r="1429">
          <cell r="B1429" t="str">
            <v>　</v>
          </cell>
          <cell r="D1429" t="str">
            <v>　</v>
          </cell>
          <cell r="F1429" t="str">
            <v>　</v>
          </cell>
          <cell r="G1429" t="str">
            <v>　</v>
          </cell>
          <cell r="I1429" t="str">
            <v>　</v>
          </cell>
        </row>
        <row r="1430">
          <cell r="D1430" t="str">
            <v>ﾃﾗｿﾞｰﾌﾞﾛｯｸ</v>
          </cell>
          <cell r="I1430" t="str">
            <v xml:space="preserve"> </v>
          </cell>
        </row>
        <row r="1431">
          <cell r="B1431" t="str">
            <v>１～３Ｆ便所　隔板</v>
          </cell>
          <cell r="D1431" t="str">
            <v>t40 W5550*H2550</v>
          </cell>
          <cell r="F1431">
            <v>3</v>
          </cell>
          <cell r="G1431" t="str">
            <v>個所</v>
          </cell>
          <cell r="H1431">
            <v>423330</v>
          </cell>
          <cell r="I1431">
            <v>1269990</v>
          </cell>
        </row>
        <row r="1432">
          <cell r="D1432" t="str">
            <v>ﾃﾗｿﾞｰﾌﾞﾛｯｸ</v>
          </cell>
          <cell r="I1432" t="str">
            <v xml:space="preserve"> </v>
          </cell>
        </row>
        <row r="1433">
          <cell r="B1433" t="str">
            <v>１～３Ｆ便所　隔板</v>
          </cell>
          <cell r="D1433" t="str">
            <v>t40 W6240*H2550</v>
          </cell>
          <cell r="F1433">
            <v>3</v>
          </cell>
          <cell r="G1433" t="str">
            <v>個所</v>
          </cell>
          <cell r="H1433">
            <v>475960</v>
          </cell>
          <cell r="I1433">
            <v>1427880</v>
          </cell>
        </row>
        <row r="1434">
          <cell r="D1434" t="str">
            <v>ﾃﾗｿﾞｰﾌﾞﾛｯｸ</v>
          </cell>
          <cell r="I1434" t="str">
            <v xml:space="preserve"> </v>
          </cell>
        </row>
        <row r="1435">
          <cell r="B1435" t="str">
            <v>４Ｆ便所　隔板</v>
          </cell>
          <cell r="D1435" t="str">
            <v>t40 W9720*H2650</v>
          </cell>
          <cell r="F1435">
            <v>1</v>
          </cell>
          <cell r="G1435" t="str">
            <v>個所</v>
          </cell>
          <cell r="H1435">
            <v>873200</v>
          </cell>
          <cell r="I1435">
            <v>873200</v>
          </cell>
        </row>
        <row r="1436">
          <cell r="D1436" t="str">
            <v>ﾃﾗｿﾞｰﾌﾞﾛｯｸ</v>
          </cell>
          <cell r="I1436" t="str">
            <v xml:space="preserve"> </v>
          </cell>
        </row>
        <row r="1437">
          <cell r="B1437" t="str">
            <v>４Ｆ便所　隔板</v>
          </cell>
          <cell r="D1437" t="str">
            <v>t40 W10220*H2650</v>
          </cell>
          <cell r="F1437">
            <v>1</v>
          </cell>
          <cell r="G1437" t="str">
            <v>個所</v>
          </cell>
          <cell r="H1437">
            <v>918110</v>
          </cell>
          <cell r="I1437">
            <v>918110</v>
          </cell>
        </row>
        <row r="1439">
          <cell r="B1439" t="str">
            <v xml:space="preserve">  代　価  計</v>
          </cell>
          <cell r="I1439">
            <v>4489180</v>
          </cell>
        </row>
        <row r="1441">
          <cell r="B1441" t="str">
            <v>採　用　単　価</v>
          </cell>
          <cell r="I1441">
            <v>4489100</v>
          </cell>
        </row>
        <row r="1443">
          <cell r="I1443" t="e">
            <v>#N/A</v>
          </cell>
        </row>
        <row r="1445">
          <cell r="B1445" t="str">
            <v>不用土処分</v>
          </cell>
          <cell r="C1445" t="str">
            <v>(舗装)</v>
          </cell>
          <cell r="D1445" t="str">
            <v>首都圏民間処分場</v>
          </cell>
        </row>
        <row r="1447">
          <cell r="B1447" t="str">
            <v>運搬費</v>
          </cell>
          <cell r="D1447" t="str">
            <v>10t DID有 ﾎｳ1.0 ≦33km</v>
          </cell>
          <cell r="F1447">
            <v>90.6</v>
          </cell>
          <cell r="G1447" t="str">
            <v>㎥</v>
          </cell>
          <cell r="H1447">
            <v>2760</v>
          </cell>
          <cell r="I1447">
            <v>250056</v>
          </cell>
        </row>
        <row r="1449">
          <cell r="B1449" t="str">
            <v>捨土費</v>
          </cell>
          <cell r="D1449" t="str">
            <v>内陸部処分場</v>
          </cell>
          <cell r="F1449">
            <v>90.6</v>
          </cell>
          <cell r="G1449" t="str">
            <v>㎥</v>
          </cell>
          <cell r="H1449" t="e">
            <v>#N/A</v>
          </cell>
          <cell r="I1449" t="e">
            <v>#N/A</v>
          </cell>
        </row>
        <row r="1453">
          <cell r="B1453" t="str">
            <v xml:space="preserve">  代　価  計</v>
          </cell>
          <cell r="I1453" t="e">
            <v>#N/A</v>
          </cell>
        </row>
        <row r="1455">
          <cell r="B1455" t="str">
            <v>採　用　金　額</v>
          </cell>
          <cell r="I1455" t="e">
            <v>#N/A</v>
          </cell>
        </row>
        <row r="1457">
          <cell r="B1457" t="str">
            <v>d23201</v>
          </cell>
          <cell r="I1457">
            <v>16300</v>
          </cell>
        </row>
        <row r="1458">
          <cell r="B1458" t="str">
            <v>植栽周り</v>
          </cell>
        </row>
        <row r="1459">
          <cell r="B1459" t="str">
            <v>コンクリートよう壁１</v>
          </cell>
        </row>
        <row r="1461">
          <cell r="B1461" t="str">
            <v>ｍ当り単価</v>
          </cell>
        </row>
        <row r="1463">
          <cell r="B1463" t="str">
            <v>根切り</v>
          </cell>
          <cell r="D1463" t="str">
            <v>ﾊﾞｯｸﾎｳ0.6㎥ 基礎</v>
          </cell>
          <cell r="F1463">
            <v>1.6</v>
          </cell>
          <cell r="G1463" t="str">
            <v>㎥</v>
          </cell>
          <cell r="H1463">
            <v>810</v>
          </cell>
          <cell r="I1463">
            <v>1296</v>
          </cell>
        </row>
        <row r="1465">
          <cell r="B1465" t="str">
            <v>床付け</v>
          </cell>
          <cell r="F1465">
            <v>0.8</v>
          </cell>
          <cell r="G1465" t="str">
            <v>㎥</v>
          </cell>
          <cell r="H1465">
            <v>330</v>
          </cell>
          <cell r="I1465">
            <v>264</v>
          </cell>
        </row>
        <row r="1466">
          <cell r="D1466" t="str">
            <v>仮置土</v>
          </cell>
        </row>
        <row r="1467">
          <cell r="B1467" t="str">
            <v>埋戻し</v>
          </cell>
          <cell r="D1467" t="str">
            <v>ﾊﾞｯｸﾎｳ0.6㎥ 基礎</v>
          </cell>
          <cell r="F1467">
            <v>1.3</v>
          </cell>
          <cell r="G1467" t="str">
            <v>㎥</v>
          </cell>
          <cell r="H1467">
            <v>1240</v>
          </cell>
          <cell r="I1467">
            <v>1612</v>
          </cell>
        </row>
        <row r="1469">
          <cell r="B1469" t="str">
            <v>不用土処分</v>
          </cell>
          <cell r="D1469" t="str">
            <v>構内敷きならし</v>
          </cell>
          <cell r="F1469">
            <v>0.3</v>
          </cell>
          <cell r="G1469" t="str">
            <v>㎥</v>
          </cell>
          <cell r="H1469">
            <v>3400</v>
          </cell>
          <cell r="I1469">
            <v>1020</v>
          </cell>
        </row>
        <row r="1471">
          <cell r="B1471" t="str">
            <v>砕石地業</v>
          </cell>
          <cell r="D1471" t="str">
            <v>t100</v>
          </cell>
          <cell r="F1471">
            <v>0.1</v>
          </cell>
          <cell r="G1471" t="str">
            <v>㎥</v>
          </cell>
          <cell r="H1471">
            <v>4790</v>
          </cell>
          <cell r="I1471">
            <v>479</v>
          </cell>
        </row>
        <row r="1473">
          <cell r="B1473" t="str">
            <v>捨てコンクリート</v>
          </cell>
          <cell r="F1473">
            <v>0</v>
          </cell>
          <cell r="G1473" t="str">
            <v>㎥</v>
          </cell>
          <cell r="H1473">
            <v>12150</v>
          </cell>
          <cell r="I1473">
            <v>0</v>
          </cell>
        </row>
        <row r="1475">
          <cell r="B1475" t="str">
            <v>　　　〃　　　 打手間　　</v>
          </cell>
          <cell r="D1475" t="str">
            <v>雑用ｺﾝ</v>
          </cell>
          <cell r="F1475">
            <v>0</v>
          </cell>
          <cell r="G1475" t="str">
            <v>㎥</v>
          </cell>
          <cell r="H1475">
            <v>3370</v>
          </cell>
          <cell r="I1475">
            <v>0</v>
          </cell>
        </row>
        <row r="1477">
          <cell r="B1477" t="str">
            <v>普通コンクリート</v>
          </cell>
          <cell r="D1477" t="str">
            <v>24-15</v>
          </cell>
          <cell r="F1477">
            <v>0.2</v>
          </cell>
          <cell r="G1477" t="str">
            <v>㎥</v>
          </cell>
          <cell r="H1477">
            <v>11500</v>
          </cell>
          <cell r="I1477">
            <v>2300</v>
          </cell>
        </row>
        <row r="1479">
          <cell r="B1479" t="str">
            <v>　　　〃　　　 打手間　　</v>
          </cell>
          <cell r="F1479">
            <v>0.2</v>
          </cell>
          <cell r="G1479" t="str">
            <v>㎥</v>
          </cell>
          <cell r="H1479">
            <v>1370</v>
          </cell>
          <cell r="I1479">
            <v>274</v>
          </cell>
        </row>
        <row r="1481">
          <cell r="B1481" t="str">
            <v>普通型枠</v>
          </cell>
          <cell r="F1481">
            <v>0.2</v>
          </cell>
          <cell r="G1481" t="str">
            <v>㎡</v>
          </cell>
          <cell r="H1481">
            <v>3100</v>
          </cell>
          <cell r="I1481">
            <v>620</v>
          </cell>
        </row>
        <row r="1483">
          <cell r="B1483" t="str">
            <v>打放し型枠</v>
          </cell>
          <cell r="F1483">
            <v>1.8</v>
          </cell>
          <cell r="G1483" t="str">
            <v>㎡</v>
          </cell>
          <cell r="H1483">
            <v>3490</v>
          </cell>
          <cell r="I1483">
            <v>6282</v>
          </cell>
        </row>
        <row r="1485">
          <cell r="B1485" t="str">
            <v>型枠運搬</v>
          </cell>
          <cell r="F1485">
            <v>2</v>
          </cell>
          <cell r="G1485" t="str">
            <v>㎡</v>
          </cell>
          <cell r="H1485">
            <v>190</v>
          </cell>
          <cell r="I1485">
            <v>380</v>
          </cell>
        </row>
        <row r="1487">
          <cell r="B1487" t="str">
            <v>異形鉄筋</v>
          </cell>
          <cell r="D1487" t="str">
            <v>SD295A D10</v>
          </cell>
          <cell r="F1487">
            <v>0</v>
          </cell>
          <cell r="G1487" t="str">
            <v>ｔ</v>
          </cell>
          <cell r="H1487">
            <v>30000</v>
          </cell>
          <cell r="I1487">
            <v>0</v>
          </cell>
        </row>
        <row r="1489">
          <cell r="B1489" t="str">
            <v>コンクリートこて仕上げ</v>
          </cell>
          <cell r="D1489" t="str">
            <v>薄物仕上げ</v>
          </cell>
          <cell r="F1489">
            <v>0.2</v>
          </cell>
          <cell r="G1489" t="str">
            <v>㎡</v>
          </cell>
          <cell r="H1489">
            <v>0</v>
          </cell>
          <cell r="I1489">
            <v>0</v>
          </cell>
        </row>
        <row r="1490">
          <cell r="B1490" t="str">
            <v>　常温乾燥形ふっ素樹脂ワニス塗り</v>
          </cell>
          <cell r="D1490" t="str">
            <v>笠木</v>
          </cell>
        </row>
        <row r="1491">
          <cell r="B1491" t="str">
            <v>　（ＦＵＣ）</v>
          </cell>
          <cell r="D1491" t="str">
            <v>ｺﾝｸﾘｰﾄ面</v>
          </cell>
          <cell r="F1491">
            <v>0.2</v>
          </cell>
          <cell r="G1491" t="str">
            <v>㎡</v>
          </cell>
          <cell r="H1491">
            <v>909.99999999999989</v>
          </cell>
          <cell r="I1491">
            <v>182</v>
          </cell>
        </row>
        <row r="1492">
          <cell r="B1492" t="str">
            <v>　常温乾燥形ふっ素樹脂ワニス塗り</v>
          </cell>
          <cell r="D1492" t="str">
            <v>壁</v>
          </cell>
        </row>
        <row r="1493">
          <cell r="B1493" t="str">
            <v>　（ＦＵＣ）</v>
          </cell>
          <cell r="D1493" t="str">
            <v>ｺﾝｸﾘｰﾄ面</v>
          </cell>
          <cell r="F1493">
            <v>1.8</v>
          </cell>
          <cell r="G1493" t="str">
            <v>㎡</v>
          </cell>
          <cell r="H1493">
            <v>909.99999999999989</v>
          </cell>
          <cell r="I1493">
            <v>1638</v>
          </cell>
        </row>
        <row r="1499">
          <cell r="B1499" t="str">
            <v xml:space="preserve">  代　価  計</v>
          </cell>
          <cell r="I1499">
            <v>16347</v>
          </cell>
        </row>
        <row r="1501">
          <cell r="B1501" t="str">
            <v>採　用　金　額</v>
          </cell>
          <cell r="I1501">
            <v>16300</v>
          </cell>
        </row>
        <row r="1503">
          <cell r="B1503" t="str">
            <v>d23202</v>
          </cell>
          <cell r="I1503">
            <v>7100</v>
          </cell>
        </row>
        <row r="1504">
          <cell r="B1504" t="str">
            <v>ﾀｲﾙ周り</v>
          </cell>
        </row>
        <row r="1505">
          <cell r="B1505" t="str">
            <v>コンクリートよう壁2</v>
          </cell>
        </row>
        <row r="1507">
          <cell r="B1507" t="str">
            <v>ｍ当り単価</v>
          </cell>
        </row>
        <row r="1509">
          <cell r="B1509" t="str">
            <v>根切り</v>
          </cell>
          <cell r="D1509" t="str">
            <v>ﾊﾞｯｸﾎｳ0.6㎥ 基礎</v>
          </cell>
          <cell r="F1509">
            <v>0.7</v>
          </cell>
          <cell r="G1509" t="str">
            <v>㎥</v>
          </cell>
          <cell r="H1509">
            <v>810</v>
          </cell>
          <cell r="I1509">
            <v>567</v>
          </cell>
        </row>
        <row r="1511">
          <cell r="B1511" t="str">
            <v>床付け</v>
          </cell>
          <cell r="F1511">
            <v>0.4</v>
          </cell>
          <cell r="G1511" t="str">
            <v>㎥</v>
          </cell>
          <cell r="H1511">
            <v>330</v>
          </cell>
          <cell r="I1511">
            <v>132</v>
          </cell>
        </row>
        <row r="1512">
          <cell r="D1512" t="str">
            <v>仮置土</v>
          </cell>
        </row>
        <row r="1513">
          <cell r="B1513" t="str">
            <v>埋戻し</v>
          </cell>
          <cell r="D1513" t="str">
            <v>ﾊﾞｯｸﾎｳ0.6㎥ 基礎</v>
          </cell>
          <cell r="F1513">
            <v>0.5</v>
          </cell>
          <cell r="G1513" t="str">
            <v>㎥</v>
          </cell>
          <cell r="H1513">
            <v>1240</v>
          </cell>
          <cell r="I1513">
            <v>620</v>
          </cell>
        </row>
        <row r="1515">
          <cell r="B1515" t="str">
            <v>不用土処分</v>
          </cell>
          <cell r="D1515" t="str">
            <v>構内敷きならし</v>
          </cell>
          <cell r="F1515">
            <v>0.2</v>
          </cell>
          <cell r="G1515" t="str">
            <v>㎥</v>
          </cell>
          <cell r="H1515">
            <v>3400</v>
          </cell>
          <cell r="I1515">
            <v>680</v>
          </cell>
        </row>
        <row r="1517">
          <cell r="B1517" t="str">
            <v>砕石地業</v>
          </cell>
          <cell r="D1517" t="str">
            <v>t100</v>
          </cell>
          <cell r="F1517">
            <v>0.1</v>
          </cell>
          <cell r="G1517" t="str">
            <v>㎥</v>
          </cell>
          <cell r="H1517">
            <v>4790</v>
          </cell>
          <cell r="I1517">
            <v>479</v>
          </cell>
        </row>
        <row r="1519">
          <cell r="B1519" t="str">
            <v>砕石地業</v>
          </cell>
          <cell r="D1519" t="str">
            <v>t100</v>
          </cell>
          <cell r="F1519">
            <v>0.1</v>
          </cell>
          <cell r="G1519" t="str">
            <v>㎥</v>
          </cell>
          <cell r="H1519">
            <v>4790</v>
          </cell>
          <cell r="I1519">
            <v>479</v>
          </cell>
        </row>
        <row r="1521">
          <cell r="B1521" t="str">
            <v>普通コンクリート</v>
          </cell>
          <cell r="D1521" t="str">
            <v>24-15</v>
          </cell>
          <cell r="F1521">
            <v>0.1</v>
          </cell>
          <cell r="G1521" t="str">
            <v>㎥</v>
          </cell>
          <cell r="H1521">
            <v>11500</v>
          </cell>
          <cell r="I1521">
            <v>1150</v>
          </cell>
        </row>
        <row r="1523">
          <cell r="B1523" t="str">
            <v>　　　〃　　　 打手間　　</v>
          </cell>
          <cell r="F1523">
            <v>0.1</v>
          </cell>
          <cell r="G1523" t="str">
            <v>㎥</v>
          </cell>
          <cell r="H1523">
            <v>1370</v>
          </cell>
          <cell r="I1523">
            <v>137</v>
          </cell>
        </row>
        <row r="1525">
          <cell r="B1525" t="str">
            <v>打放し型枠</v>
          </cell>
          <cell r="F1525">
            <v>0.6</v>
          </cell>
          <cell r="G1525" t="str">
            <v>㎡</v>
          </cell>
          <cell r="H1525">
            <v>3490</v>
          </cell>
          <cell r="I1525">
            <v>2094</v>
          </cell>
        </row>
        <row r="1527">
          <cell r="B1527" t="str">
            <v>型枠運搬</v>
          </cell>
          <cell r="F1527">
            <v>0.6</v>
          </cell>
          <cell r="G1527" t="str">
            <v>㎡</v>
          </cell>
          <cell r="H1527">
            <v>190</v>
          </cell>
          <cell r="I1527">
            <v>114</v>
          </cell>
        </row>
        <row r="1529">
          <cell r="B1529" t="str">
            <v>異形鉄筋</v>
          </cell>
          <cell r="D1529" t="str">
            <v>SD295A D10</v>
          </cell>
          <cell r="F1529">
            <v>0</v>
          </cell>
          <cell r="G1529" t="str">
            <v>ｔ</v>
          </cell>
          <cell r="H1529">
            <v>30000</v>
          </cell>
          <cell r="I1529">
            <v>0</v>
          </cell>
        </row>
        <row r="1531">
          <cell r="B1531" t="str">
            <v>コンクリートこて仕上げ</v>
          </cell>
          <cell r="D1531" t="str">
            <v>薄物仕上げ</v>
          </cell>
          <cell r="F1531">
            <v>0.2</v>
          </cell>
          <cell r="G1531" t="str">
            <v>㎥</v>
          </cell>
          <cell r="H1531">
            <v>0</v>
          </cell>
          <cell r="I1531">
            <v>0</v>
          </cell>
        </row>
        <row r="1532">
          <cell r="B1532" t="str">
            <v>　常温乾燥形ふっ素樹脂ワニス塗り</v>
          </cell>
          <cell r="D1532" t="str">
            <v>笠木</v>
          </cell>
        </row>
        <row r="1533">
          <cell r="B1533" t="str">
            <v>　（ＦＵＣ）</v>
          </cell>
          <cell r="D1533" t="str">
            <v>ｺﾝｸﾘｰﾄ面</v>
          </cell>
          <cell r="F1533">
            <v>0.2</v>
          </cell>
          <cell r="G1533" t="str">
            <v>㎡</v>
          </cell>
          <cell r="H1533">
            <v>909.99999999999989</v>
          </cell>
          <cell r="I1533">
            <v>182</v>
          </cell>
        </row>
        <row r="1534">
          <cell r="B1534" t="str">
            <v>　常温乾燥形ふっ素樹脂ワニス塗り</v>
          </cell>
          <cell r="D1534" t="str">
            <v>壁</v>
          </cell>
        </row>
        <row r="1535">
          <cell r="B1535" t="str">
            <v>　（ＦＵＣ）</v>
          </cell>
          <cell r="D1535" t="str">
            <v>ｺﾝｸﾘｰﾄ面</v>
          </cell>
          <cell r="F1535">
            <v>0.6</v>
          </cell>
          <cell r="G1535" t="str">
            <v>㎡</v>
          </cell>
          <cell r="H1535">
            <v>909.99999999999989</v>
          </cell>
          <cell r="I1535">
            <v>546</v>
          </cell>
        </row>
        <row r="1537">
          <cell r="B1537" t="str">
            <v>側溝等モルタル塗り</v>
          </cell>
          <cell r="F1537">
            <v>0.1</v>
          </cell>
          <cell r="G1537" t="str">
            <v>㎡</v>
          </cell>
          <cell r="H1537">
            <v>0</v>
          </cell>
          <cell r="I1537">
            <v>0</v>
          </cell>
        </row>
        <row r="1543">
          <cell r="B1543" t="str">
            <v xml:space="preserve">  代　価  計</v>
          </cell>
          <cell r="I1543">
            <v>7180</v>
          </cell>
        </row>
        <row r="1545">
          <cell r="B1545" t="str">
            <v>採　用　金　額</v>
          </cell>
          <cell r="I1545">
            <v>7100</v>
          </cell>
        </row>
        <row r="1547">
          <cell r="B1547" t="str">
            <v>d23203</v>
          </cell>
          <cell r="I1547" t="e">
            <v>#N/A</v>
          </cell>
        </row>
        <row r="1548">
          <cell r="B1548" t="str">
            <v>ｱｽﾌｧﾙﾄ周り</v>
          </cell>
        </row>
        <row r="1549">
          <cell r="B1549" t="str">
            <v>コンクリートよう壁3</v>
          </cell>
        </row>
        <row r="1551">
          <cell r="B1551" t="str">
            <v>ｍ当り単価</v>
          </cell>
        </row>
        <row r="1553">
          <cell r="B1553" t="str">
            <v>根切り</v>
          </cell>
          <cell r="D1553" t="str">
            <v>ﾊﾞｯｸﾎｳ0.6㎥ 基礎</v>
          </cell>
          <cell r="F1553">
            <v>1.4</v>
          </cell>
          <cell r="G1553" t="str">
            <v>㎥</v>
          </cell>
          <cell r="H1553">
            <v>810</v>
          </cell>
          <cell r="I1553">
            <v>1134</v>
          </cell>
        </row>
        <row r="1555">
          <cell r="B1555" t="str">
            <v>床付け</v>
          </cell>
          <cell r="F1555">
            <v>0.8</v>
          </cell>
          <cell r="G1555" t="str">
            <v>㎥</v>
          </cell>
          <cell r="H1555">
            <v>330</v>
          </cell>
          <cell r="I1555">
            <v>264</v>
          </cell>
        </row>
        <row r="1556">
          <cell r="D1556" t="str">
            <v>仮置土</v>
          </cell>
        </row>
        <row r="1557">
          <cell r="B1557" t="str">
            <v>埋戻し</v>
          </cell>
          <cell r="D1557" t="str">
            <v>ﾊﾞｯｸﾎｳ0.6㎥ 基礎</v>
          </cell>
          <cell r="F1557">
            <v>1.1000000000000001</v>
          </cell>
          <cell r="G1557" t="str">
            <v>㎥</v>
          </cell>
          <cell r="H1557">
            <v>1240</v>
          </cell>
          <cell r="I1557">
            <v>1364</v>
          </cell>
        </row>
        <row r="1559">
          <cell r="B1559" t="str">
            <v>不用土処分</v>
          </cell>
          <cell r="D1559" t="str">
            <v>構内敷きならし</v>
          </cell>
          <cell r="F1559">
            <v>0.3</v>
          </cell>
          <cell r="G1559" t="str">
            <v>㎥</v>
          </cell>
          <cell r="H1559">
            <v>3400</v>
          </cell>
          <cell r="I1559">
            <v>1020</v>
          </cell>
        </row>
        <row r="1561">
          <cell r="B1561" t="str">
            <v>砕石地業</v>
          </cell>
          <cell r="D1561" t="str">
            <v>t100</v>
          </cell>
          <cell r="F1561">
            <v>0.1</v>
          </cell>
          <cell r="G1561" t="str">
            <v>㎥</v>
          </cell>
          <cell r="H1561">
            <v>4790</v>
          </cell>
          <cell r="I1561">
            <v>479</v>
          </cell>
        </row>
        <row r="1563">
          <cell r="B1563" t="str">
            <v>捨てコンクリート</v>
          </cell>
          <cell r="F1563">
            <v>0</v>
          </cell>
          <cell r="G1563" t="str">
            <v>㎥</v>
          </cell>
          <cell r="H1563">
            <v>12150</v>
          </cell>
          <cell r="I1563">
            <v>0</v>
          </cell>
        </row>
        <row r="1565">
          <cell r="B1565" t="str">
            <v>　　　〃　　　 打手間　　</v>
          </cell>
          <cell r="D1565" t="str">
            <v>雑用ｺﾝ</v>
          </cell>
          <cell r="F1565">
            <v>0</v>
          </cell>
          <cell r="G1565" t="str">
            <v>㎥</v>
          </cell>
          <cell r="H1565">
            <v>3370</v>
          </cell>
          <cell r="I1565">
            <v>0</v>
          </cell>
        </row>
        <row r="1567">
          <cell r="B1567" t="str">
            <v>普通コンクリート</v>
          </cell>
          <cell r="D1567" t="str">
            <v>24-15</v>
          </cell>
          <cell r="F1567">
            <v>0.3</v>
          </cell>
          <cell r="G1567" t="str">
            <v>㎥</v>
          </cell>
          <cell r="H1567">
            <v>11500</v>
          </cell>
          <cell r="I1567">
            <v>3450</v>
          </cell>
        </row>
        <row r="1569">
          <cell r="B1569" t="str">
            <v>　　　〃　　　 打手間　　</v>
          </cell>
          <cell r="F1569">
            <v>0.3</v>
          </cell>
          <cell r="G1569" t="str">
            <v>㎥</v>
          </cell>
          <cell r="H1569">
            <v>1370</v>
          </cell>
          <cell r="I1569">
            <v>411</v>
          </cell>
        </row>
        <row r="1571">
          <cell r="B1571" t="str">
            <v>普通型枠</v>
          </cell>
          <cell r="F1571">
            <v>1.1000000000000001</v>
          </cell>
          <cell r="G1571" t="str">
            <v>㎡</v>
          </cell>
          <cell r="H1571">
            <v>3100</v>
          </cell>
          <cell r="I1571">
            <v>3410</v>
          </cell>
        </row>
        <row r="1573">
          <cell r="B1573" t="str">
            <v>打放し型枠</v>
          </cell>
          <cell r="F1573">
            <v>1.3</v>
          </cell>
          <cell r="G1573" t="str">
            <v>㎡</v>
          </cell>
          <cell r="H1573">
            <v>3490</v>
          </cell>
          <cell r="I1573">
            <v>4537</v>
          </cell>
        </row>
        <row r="1575">
          <cell r="B1575" t="str">
            <v>型枠運搬</v>
          </cell>
          <cell r="F1575">
            <v>2.4</v>
          </cell>
          <cell r="G1575" t="str">
            <v>㎡</v>
          </cell>
          <cell r="H1575">
            <v>190</v>
          </cell>
          <cell r="I1575">
            <v>456</v>
          </cell>
        </row>
        <row r="1577">
          <cell r="B1577" t="str">
            <v>異形鉄筋</v>
          </cell>
          <cell r="D1577" t="str">
            <v>SD295A D10</v>
          </cell>
          <cell r="F1577">
            <v>0</v>
          </cell>
          <cell r="G1577" t="str">
            <v>ｔ</v>
          </cell>
          <cell r="H1577">
            <v>30000</v>
          </cell>
          <cell r="I1577">
            <v>0</v>
          </cell>
        </row>
        <row r="1579">
          <cell r="B1579" t="str">
            <v>コンクリートこて仕上げ</v>
          </cell>
          <cell r="D1579" t="str">
            <v>薄物仕上げ</v>
          </cell>
          <cell r="F1579">
            <v>0.2</v>
          </cell>
          <cell r="G1579" t="str">
            <v>㎡</v>
          </cell>
          <cell r="H1579">
            <v>0</v>
          </cell>
          <cell r="I1579">
            <v>0</v>
          </cell>
        </row>
        <row r="1580">
          <cell r="B1580" t="str">
            <v>　常温乾燥形ふっ素樹脂ワニス塗り</v>
          </cell>
          <cell r="D1580" t="str">
            <v>笠木</v>
          </cell>
        </row>
        <row r="1581">
          <cell r="B1581" t="str">
            <v>　（ＦＵＣ）</v>
          </cell>
          <cell r="D1581" t="str">
            <v>ｺﾝｸﾘｰﾄ面</v>
          </cell>
          <cell r="F1581">
            <v>0.2</v>
          </cell>
          <cell r="G1581" t="str">
            <v>㎡</v>
          </cell>
          <cell r="H1581">
            <v>909.99999999999989</v>
          </cell>
          <cell r="I1581">
            <v>182</v>
          </cell>
        </row>
        <row r="1582">
          <cell r="B1582" t="str">
            <v>　常温乾燥形ふっ素樹脂ワニス塗り</v>
          </cell>
          <cell r="D1582" t="str">
            <v>壁</v>
          </cell>
        </row>
        <row r="1583">
          <cell r="B1583" t="str">
            <v>　（ＦＵＣ）</v>
          </cell>
          <cell r="D1583" t="str">
            <v>ｺﾝｸﾘｰﾄ面</v>
          </cell>
          <cell r="F1583">
            <v>1.3</v>
          </cell>
          <cell r="G1583" t="str">
            <v>㎡</v>
          </cell>
          <cell r="H1583">
            <v>909.99999999999989</v>
          </cell>
          <cell r="I1583">
            <v>1183</v>
          </cell>
        </row>
        <row r="1585">
          <cell r="B1585" t="str">
            <v>側溝等モルタル塗り</v>
          </cell>
          <cell r="F1585">
            <v>0.1</v>
          </cell>
          <cell r="G1585" t="str">
            <v>㎡</v>
          </cell>
          <cell r="H1585">
            <v>0</v>
          </cell>
          <cell r="I1585">
            <v>0</v>
          </cell>
        </row>
        <row r="1586">
          <cell r="D1586" t="str">
            <v>L-50*50*6</v>
          </cell>
        </row>
        <row r="1587">
          <cell r="B1587" t="str">
            <v>舗装止</v>
          </cell>
          <cell r="D1587" t="str">
            <v>溶融亜鉛めっき</v>
          </cell>
          <cell r="F1587">
            <v>1</v>
          </cell>
          <cell r="G1587" t="str">
            <v>ｍ</v>
          </cell>
          <cell r="H1587" t="e">
            <v>#N/A</v>
          </cell>
          <cell r="I1587" t="e">
            <v>#N/A</v>
          </cell>
        </row>
        <row r="1593">
          <cell r="B1593" t="str">
            <v xml:space="preserve">  代　価  計</v>
          </cell>
          <cell r="I1593" t="e">
            <v>#N/A</v>
          </cell>
        </row>
        <row r="1595">
          <cell r="B1595" t="str">
            <v>採　用　金　額</v>
          </cell>
          <cell r="I1595" t="e">
            <v>#N/A</v>
          </cell>
        </row>
        <row r="1597">
          <cell r="B1597" t="str">
            <v>d23301</v>
          </cell>
          <cell r="I1597" t="e">
            <v>#N/A</v>
          </cell>
        </row>
        <row r="1599">
          <cell r="B1599" t="str">
            <v>集水ますＡ</v>
          </cell>
        </row>
        <row r="1601">
          <cell r="B1601" t="str">
            <v>か所当り単価</v>
          </cell>
        </row>
        <row r="1603">
          <cell r="B1603" t="str">
            <v>根切り</v>
          </cell>
          <cell r="D1603" t="str">
            <v>ﾊﾞｯｸﾎｳ0.6㎥ 基礎</v>
          </cell>
          <cell r="F1603">
            <v>2.5</v>
          </cell>
          <cell r="G1603" t="str">
            <v>㎥</v>
          </cell>
          <cell r="H1603">
            <v>810</v>
          </cell>
          <cell r="I1603">
            <v>2025</v>
          </cell>
        </row>
        <row r="1605">
          <cell r="B1605" t="str">
            <v>床付け</v>
          </cell>
          <cell r="F1605">
            <v>0.6</v>
          </cell>
          <cell r="G1605" t="str">
            <v>㎥</v>
          </cell>
          <cell r="H1605">
            <v>330</v>
          </cell>
          <cell r="I1605">
            <v>198</v>
          </cell>
        </row>
        <row r="1606">
          <cell r="D1606" t="str">
            <v>仮置土</v>
          </cell>
        </row>
        <row r="1607">
          <cell r="B1607" t="str">
            <v>埋戻し</v>
          </cell>
          <cell r="D1607" t="str">
            <v>ﾊﾞｯｸﾎｳ0.6㎥ 基礎</v>
          </cell>
          <cell r="F1607">
            <v>2.1</v>
          </cell>
          <cell r="G1607" t="str">
            <v>㎥</v>
          </cell>
          <cell r="H1607">
            <v>1240</v>
          </cell>
          <cell r="I1607">
            <v>2604</v>
          </cell>
        </row>
        <row r="1609">
          <cell r="B1609" t="str">
            <v>不用土処分</v>
          </cell>
          <cell r="D1609" t="str">
            <v>構内敷きならし</v>
          </cell>
          <cell r="F1609">
            <v>0.4</v>
          </cell>
          <cell r="G1609" t="str">
            <v>㎥</v>
          </cell>
          <cell r="H1609">
            <v>390</v>
          </cell>
          <cell r="I1609">
            <v>156</v>
          </cell>
        </row>
        <row r="1611">
          <cell r="B1611" t="str">
            <v>砕石地業</v>
          </cell>
          <cell r="D1611" t="str">
            <v>t100</v>
          </cell>
          <cell r="F1611">
            <v>0.1</v>
          </cell>
          <cell r="G1611" t="str">
            <v>㎥</v>
          </cell>
          <cell r="H1611">
            <v>4790</v>
          </cell>
          <cell r="I1611">
            <v>479</v>
          </cell>
        </row>
        <row r="1613">
          <cell r="B1613" t="str">
            <v>普通コンクリート</v>
          </cell>
          <cell r="D1613" t="str">
            <v>18-15</v>
          </cell>
          <cell r="F1613">
            <v>0.2</v>
          </cell>
          <cell r="G1613" t="str">
            <v>㎥</v>
          </cell>
          <cell r="H1613">
            <v>12150</v>
          </cell>
          <cell r="I1613">
            <v>2430</v>
          </cell>
        </row>
        <row r="1615">
          <cell r="B1615" t="str">
            <v>　　　〃　　　 打手間　　</v>
          </cell>
          <cell r="F1615">
            <v>0.2</v>
          </cell>
          <cell r="G1615" t="str">
            <v>㎥</v>
          </cell>
          <cell r="H1615">
            <v>1370</v>
          </cell>
          <cell r="I1615">
            <v>274</v>
          </cell>
        </row>
        <row r="1617">
          <cell r="B1617" t="str">
            <v>普通型枠</v>
          </cell>
          <cell r="F1617">
            <v>2.6</v>
          </cell>
          <cell r="G1617" t="str">
            <v>㎡</v>
          </cell>
          <cell r="H1617">
            <v>3100</v>
          </cell>
          <cell r="I1617">
            <v>8060</v>
          </cell>
        </row>
        <row r="1619">
          <cell r="B1619" t="str">
            <v>型枠運搬</v>
          </cell>
          <cell r="F1619">
            <v>2.6</v>
          </cell>
          <cell r="G1619" t="str">
            <v>㎡</v>
          </cell>
          <cell r="H1619">
            <v>190</v>
          </cell>
          <cell r="I1619">
            <v>494</v>
          </cell>
        </row>
        <row r="1621">
          <cell r="B1621" t="str">
            <v>異形鉄筋</v>
          </cell>
          <cell r="D1621" t="str">
            <v>SD295A D10</v>
          </cell>
          <cell r="F1621">
            <v>0</v>
          </cell>
          <cell r="G1621" t="str">
            <v>ｔ</v>
          </cell>
          <cell r="H1621">
            <v>30000</v>
          </cell>
          <cell r="I1621">
            <v>0</v>
          </cell>
        </row>
        <row r="1623">
          <cell r="B1623" t="str">
            <v>ＳＵＳグレーチングふた</v>
          </cell>
          <cell r="D1623" t="str">
            <v>450角 ﾊﾞｰ@15 ﾎﾞﾙﾄ固定式</v>
          </cell>
          <cell r="F1623">
            <v>1</v>
          </cell>
          <cell r="G1623" t="str">
            <v>か所</v>
          </cell>
          <cell r="H1623" t="e">
            <v>#N/A</v>
          </cell>
          <cell r="I1623" t="e">
            <v>#N/A</v>
          </cell>
        </row>
        <row r="1633">
          <cell r="B1633" t="str">
            <v xml:space="preserve">  代　価  計</v>
          </cell>
          <cell r="I1633" t="e">
            <v>#N/A</v>
          </cell>
        </row>
        <row r="1635">
          <cell r="B1635" t="str">
            <v>採　用　金　額</v>
          </cell>
          <cell r="I1635" t="e">
            <v>#N/A</v>
          </cell>
        </row>
        <row r="1637">
          <cell r="B1637" t="str">
            <v>d23302</v>
          </cell>
          <cell r="I1637" t="e">
            <v>#N/A</v>
          </cell>
        </row>
        <row r="1639">
          <cell r="B1639" t="str">
            <v>浸透ますＢ</v>
          </cell>
        </row>
        <row r="1641">
          <cell r="B1641" t="str">
            <v>か所当り単価</v>
          </cell>
        </row>
        <row r="1643">
          <cell r="B1643" t="str">
            <v>根切り</v>
          </cell>
          <cell r="D1643" t="str">
            <v>ﾊﾞｯｸﾎｳ0.6㎥ 基礎</v>
          </cell>
          <cell r="F1643">
            <v>2.5</v>
          </cell>
          <cell r="G1643" t="str">
            <v>㎥</v>
          </cell>
          <cell r="H1643">
            <v>810</v>
          </cell>
          <cell r="I1643">
            <v>2025</v>
          </cell>
        </row>
        <row r="1645">
          <cell r="B1645" t="str">
            <v>床付け</v>
          </cell>
          <cell r="F1645">
            <v>0.6</v>
          </cell>
          <cell r="G1645" t="str">
            <v>㎥</v>
          </cell>
          <cell r="H1645">
            <v>330</v>
          </cell>
          <cell r="I1645">
            <v>198</v>
          </cell>
        </row>
        <row r="1646">
          <cell r="D1646" t="str">
            <v>仮置土</v>
          </cell>
        </row>
        <row r="1647">
          <cell r="B1647" t="str">
            <v>埋戻し</v>
          </cell>
          <cell r="D1647" t="str">
            <v>ﾊﾞｯｸﾎｳ0.6㎥ 基礎</v>
          </cell>
          <cell r="F1647">
            <v>2.1</v>
          </cell>
          <cell r="G1647" t="str">
            <v>㎥</v>
          </cell>
          <cell r="H1647">
            <v>1240</v>
          </cell>
          <cell r="I1647">
            <v>2604</v>
          </cell>
        </row>
        <row r="1649">
          <cell r="B1649" t="str">
            <v>不用土処分</v>
          </cell>
          <cell r="F1649">
            <v>0.4</v>
          </cell>
          <cell r="G1649" t="str">
            <v>㎥</v>
          </cell>
          <cell r="I1649">
            <v>0</v>
          </cell>
        </row>
        <row r="1651">
          <cell r="B1651" t="str">
            <v>砕石地業</v>
          </cell>
          <cell r="D1651" t="str">
            <v>t100</v>
          </cell>
          <cell r="F1651">
            <v>0.1</v>
          </cell>
          <cell r="G1651" t="str">
            <v>㎥</v>
          </cell>
          <cell r="H1651">
            <v>4790</v>
          </cell>
          <cell r="I1651">
            <v>479</v>
          </cell>
        </row>
        <row r="1653">
          <cell r="B1653" t="str">
            <v>普通コンクリート</v>
          </cell>
          <cell r="D1653" t="str">
            <v>18-15</v>
          </cell>
          <cell r="F1653">
            <v>0.2</v>
          </cell>
          <cell r="G1653" t="str">
            <v>㎥</v>
          </cell>
          <cell r="H1653">
            <v>12150</v>
          </cell>
          <cell r="I1653">
            <v>2430</v>
          </cell>
        </row>
        <row r="1655">
          <cell r="B1655" t="str">
            <v>　　　〃　　　 打手間　　</v>
          </cell>
          <cell r="F1655">
            <v>0.2</v>
          </cell>
          <cell r="G1655" t="str">
            <v>㎥</v>
          </cell>
          <cell r="H1655">
            <v>1370</v>
          </cell>
          <cell r="I1655">
            <v>274</v>
          </cell>
        </row>
        <row r="1657">
          <cell r="B1657" t="str">
            <v>普通型枠</v>
          </cell>
          <cell r="F1657">
            <v>2.8</v>
          </cell>
          <cell r="G1657" t="str">
            <v>㎡</v>
          </cell>
          <cell r="H1657">
            <v>3100</v>
          </cell>
          <cell r="I1657">
            <v>8680</v>
          </cell>
        </row>
        <row r="1659">
          <cell r="B1659" t="str">
            <v>型枠運搬</v>
          </cell>
          <cell r="F1659">
            <v>2.8</v>
          </cell>
          <cell r="G1659" t="str">
            <v>㎡</v>
          </cell>
          <cell r="H1659">
            <v>190</v>
          </cell>
          <cell r="I1659">
            <v>532</v>
          </cell>
        </row>
        <row r="1661">
          <cell r="B1661" t="str">
            <v>異形鉄筋</v>
          </cell>
          <cell r="D1661" t="str">
            <v>SD295A D10</v>
          </cell>
          <cell r="F1661">
            <v>0</v>
          </cell>
          <cell r="G1661" t="str">
            <v>ｔ</v>
          </cell>
          <cell r="H1661">
            <v>30000</v>
          </cell>
          <cell r="I1661">
            <v>0</v>
          </cell>
        </row>
        <row r="1663">
          <cell r="B1663" t="str">
            <v>ＳＵＳグレーチングふた</v>
          </cell>
          <cell r="D1663" t="str">
            <v>450角 ﾊﾞｰ@15 ﾎﾞﾙﾄ固定式</v>
          </cell>
          <cell r="F1663">
            <v>1</v>
          </cell>
          <cell r="G1663" t="str">
            <v>か所</v>
          </cell>
          <cell r="H1663" t="e">
            <v>#N/A</v>
          </cell>
          <cell r="I1663" t="e">
            <v>#N/A</v>
          </cell>
        </row>
        <row r="1665">
          <cell r="B1665" t="str">
            <v>浸透層</v>
          </cell>
          <cell r="D1665" t="str">
            <v>RC-40 t150</v>
          </cell>
          <cell r="F1665">
            <v>0.15</v>
          </cell>
          <cell r="G1665" t="str">
            <v>㎥</v>
          </cell>
          <cell r="H1665">
            <v>4790</v>
          </cell>
          <cell r="I1665">
            <v>718</v>
          </cell>
        </row>
        <row r="1673">
          <cell r="B1673" t="str">
            <v xml:space="preserve">  代　価  計</v>
          </cell>
          <cell r="I1673" t="e">
            <v>#N/A</v>
          </cell>
        </row>
        <row r="1675">
          <cell r="B1675" t="str">
            <v>採　用　金　額</v>
          </cell>
          <cell r="I1675" t="e">
            <v>#N/A</v>
          </cell>
        </row>
        <row r="1677">
          <cell r="B1677" t="str">
            <v>d23303</v>
          </cell>
          <cell r="I1677" t="e">
            <v>#N/A</v>
          </cell>
        </row>
        <row r="1679">
          <cell r="B1679" t="str">
            <v>側溝</v>
          </cell>
        </row>
        <row r="1681">
          <cell r="B1681" t="str">
            <v>ｍ当り単価</v>
          </cell>
        </row>
        <row r="1683">
          <cell r="B1683" t="str">
            <v>根切り</v>
          </cell>
          <cell r="D1683" t="str">
            <v>ﾊﾞｯｸﾎｳ0.6㎥ 基礎</v>
          </cell>
          <cell r="F1683">
            <v>0.7</v>
          </cell>
          <cell r="G1683" t="str">
            <v>㎥</v>
          </cell>
          <cell r="H1683">
            <v>810</v>
          </cell>
          <cell r="I1683">
            <v>567</v>
          </cell>
        </row>
        <row r="1685">
          <cell r="B1685" t="str">
            <v>床付け</v>
          </cell>
          <cell r="F1685">
            <v>0.6</v>
          </cell>
          <cell r="G1685" t="str">
            <v>㎥</v>
          </cell>
          <cell r="H1685">
            <v>330</v>
          </cell>
          <cell r="I1685">
            <v>198</v>
          </cell>
        </row>
        <row r="1686">
          <cell r="D1686" t="str">
            <v>仮置土</v>
          </cell>
        </row>
        <row r="1687">
          <cell r="B1687" t="str">
            <v>埋戻し</v>
          </cell>
          <cell r="D1687" t="str">
            <v>ﾊﾞｯｸﾎｳ0.6㎥ 基礎</v>
          </cell>
          <cell r="F1687">
            <v>0.5</v>
          </cell>
          <cell r="G1687" t="str">
            <v>㎥</v>
          </cell>
          <cell r="H1687">
            <v>1240</v>
          </cell>
          <cell r="I1687">
            <v>620</v>
          </cell>
        </row>
        <row r="1689">
          <cell r="B1689" t="str">
            <v>不用土処分</v>
          </cell>
          <cell r="D1689" t="str">
            <v>構内敷きならし</v>
          </cell>
          <cell r="F1689">
            <v>0.2</v>
          </cell>
          <cell r="G1689" t="str">
            <v>㎥</v>
          </cell>
          <cell r="H1689">
            <v>390</v>
          </cell>
          <cell r="I1689">
            <v>78</v>
          </cell>
        </row>
        <row r="1691">
          <cell r="B1691" t="str">
            <v>砕石地業</v>
          </cell>
          <cell r="D1691" t="str">
            <v>t100</v>
          </cell>
          <cell r="F1691">
            <v>0.1</v>
          </cell>
          <cell r="G1691" t="str">
            <v>㎥</v>
          </cell>
          <cell r="H1691">
            <v>4790</v>
          </cell>
          <cell r="I1691">
            <v>479</v>
          </cell>
        </row>
        <row r="1693">
          <cell r="B1693" t="str">
            <v>普通コンクリート</v>
          </cell>
          <cell r="D1693" t="str">
            <v>18-15</v>
          </cell>
          <cell r="F1693">
            <v>0.1</v>
          </cell>
          <cell r="G1693" t="str">
            <v>㎥</v>
          </cell>
          <cell r="H1693">
            <v>12150</v>
          </cell>
          <cell r="I1693">
            <v>1215</v>
          </cell>
        </row>
        <row r="1695">
          <cell r="B1695" t="str">
            <v>　　　〃　　　 打手間　　</v>
          </cell>
          <cell r="F1695">
            <v>0.1</v>
          </cell>
          <cell r="G1695" t="str">
            <v>㎥</v>
          </cell>
          <cell r="H1695">
            <v>1370</v>
          </cell>
          <cell r="I1695">
            <v>137</v>
          </cell>
        </row>
        <row r="1697">
          <cell r="B1697" t="str">
            <v>普通型枠</v>
          </cell>
          <cell r="F1697">
            <v>1.3</v>
          </cell>
          <cell r="G1697" t="str">
            <v>㎡</v>
          </cell>
          <cell r="H1697">
            <v>3100</v>
          </cell>
          <cell r="I1697">
            <v>4030</v>
          </cell>
        </row>
        <row r="1699">
          <cell r="B1699" t="str">
            <v>型枠運搬</v>
          </cell>
          <cell r="F1699">
            <v>1.3</v>
          </cell>
          <cell r="G1699" t="str">
            <v>㎡</v>
          </cell>
          <cell r="H1699">
            <v>190</v>
          </cell>
          <cell r="I1699">
            <v>247</v>
          </cell>
        </row>
        <row r="1701">
          <cell r="B1701" t="str">
            <v>異形鉄筋</v>
          </cell>
          <cell r="D1701" t="str">
            <v>SD295A D10</v>
          </cell>
          <cell r="F1701">
            <v>0</v>
          </cell>
          <cell r="G1701" t="str">
            <v>ｔ</v>
          </cell>
          <cell r="H1701">
            <v>30000</v>
          </cell>
          <cell r="I1701">
            <v>0</v>
          </cell>
        </row>
        <row r="1703">
          <cell r="B1703" t="str">
            <v>ＳＵＳグレーチングふた</v>
          </cell>
          <cell r="D1703" t="str">
            <v>w250 ﾊﾞｰ@15 ﾎﾞﾙﾄ固定式</v>
          </cell>
          <cell r="F1703">
            <v>1</v>
          </cell>
          <cell r="G1703" t="str">
            <v>ｍ</v>
          </cell>
          <cell r="H1703" t="e">
            <v>#N/A</v>
          </cell>
          <cell r="I1703" t="e">
            <v>#N/A</v>
          </cell>
        </row>
        <row r="1705">
          <cell r="B1705" t="str">
            <v>側溝等モルタル塗り</v>
          </cell>
          <cell r="D1705" t="str">
            <v>w150</v>
          </cell>
          <cell r="F1705">
            <v>0.15</v>
          </cell>
          <cell r="G1705" t="str">
            <v>㎥</v>
          </cell>
          <cell r="H1705">
            <v>0</v>
          </cell>
          <cell r="I1705">
            <v>0</v>
          </cell>
        </row>
        <row r="1713">
          <cell r="B1713" t="str">
            <v xml:space="preserve">  代　価  計</v>
          </cell>
          <cell r="I1713" t="e">
            <v>#N/A</v>
          </cell>
        </row>
        <row r="1715">
          <cell r="B1715" t="str">
            <v>採　用　金　額</v>
          </cell>
          <cell r="I1715" t="e">
            <v>#N/A</v>
          </cell>
        </row>
        <row r="1717">
          <cell r="B1717" t="str">
            <v>d23304</v>
          </cell>
          <cell r="I1717" t="e">
            <v>#N/A</v>
          </cell>
        </row>
        <row r="1719">
          <cell r="B1719" t="str">
            <v>側溝Ｔ</v>
          </cell>
        </row>
        <row r="1721">
          <cell r="B1721" t="str">
            <v>ｍ当り単価</v>
          </cell>
        </row>
        <row r="1723">
          <cell r="B1723" t="str">
            <v>根切り</v>
          </cell>
          <cell r="D1723" t="str">
            <v>ﾊﾞｯｸﾎｳ0.6㎥ 基礎</v>
          </cell>
          <cell r="F1723">
            <v>0.9</v>
          </cell>
          <cell r="G1723" t="str">
            <v>㎥</v>
          </cell>
          <cell r="H1723">
            <v>810</v>
          </cell>
          <cell r="I1723">
            <v>729</v>
          </cell>
        </row>
        <row r="1725">
          <cell r="B1725" t="str">
            <v>床付け</v>
          </cell>
          <cell r="F1725">
            <v>0.6</v>
          </cell>
          <cell r="G1725" t="str">
            <v>㎥</v>
          </cell>
          <cell r="H1725">
            <v>330</v>
          </cell>
          <cell r="I1725">
            <v>198</v>
          </cell>
        </row>
        <row r="1726">
          <cell r="D1726" t="str">
            <v>仮置土</v>
          </cell>
        </row>
        <row r="1727">
          <cell r="B1727" t="str">
            <v>埋戻し</v>
          </cell>
          <cell r="D1727" t="str">
            <v>ﾊﾞｯｸﾎｳ0.6㎥ 基礎</v>
          </cell>
          <cell r="F1727">
            <v>0.6</v>
          </cell>
          <cell r="G1727" t="str">
            <v>㎥</v>
          </cell>
          <cell r="H1727">
            <v>1240</v>
          </cell>
          <cell r="I1727">
            <v>744</v>
          </cell>
        </row>
        <row r="1729">
          <cell r="B1729" t="str">
            <v>不用土処分</v>
          </cell>
          <cell r="F1729">
            <v>0.3</v>
          </cell>
          <cell r="G1729" t="str">
            <v>㎥</v>
          </cell>
          <cell r="I1729">
            <v>0</v>
          </cell>
        </row>
        <row r="1731">
          <cell r="B1731" t="str">
            <v>砕石地業</v>
          </cell>
          <cell r="D1731" t="str">
            <v>t100</v>
          </cell>
          <cell r="F1731">
            <v>0.1</v>
          </cell>
          <cell r="G1731" t="str">
            <v>㎥</v>
          </cell>
          <cell r="H1731">
            <v>4790</v>
          </cell>
          <cell r="I1731">
            <v>479</v>
          </cell>
        </row>
        <row r="1733">
          <cell r="B1733" t="str">
            <v>普通コンクリート</v>
          </cell>
          <cell r="D1733" t="str">
            <v>18-15</v>
          </cell>
          <cell r="F1733">
            <v>0.1</v>
          </cell>
          <cell r="G1733" t="str">
            <v>㎥</v>
          </cell>
          <cell r="H1733">
            <v>12150</v>
          </cell>
          <cell r="I1733">
            <v>1215</v>
          </cell>
        </row>
        <row r="1735">
          <cell r="B1735" t="str">
            <v>　　　〃　　　 打手間　　</v>
          </cell>
          <cell r="F1735">
            <v>0.1</v>
          </cell>
          <cell r="G1735" t="str">
            <v>㎥</v>
          </cell>
          <cell r="H1735">
            <v>1370</v>
          </cell>
          <cell r="I1735">
            <v>137</v>
          </cell>
        </row>
        <row r="1737">
          <cell r="B1737" t="str">
            <v>普通型枠</v>
          </cell>
          <cell r="F1737">
            <v>1.3</v>
          </cell>
          <cell r="G1737" t="str">
            <v>㎡</v>
          </cell>
          <cell r="H1737">
            <v>3100</v>
          </cell>
          <cell r="I1737">
            <v>4030</v>
          </cell>
        </row>
        <row r="1739">
          <cell r="B1739" t="str">
            <v>型枠運搬</v>
          </cell>
          <cell r="F1739">
            <v>1.3</v>
          </cell>
          <cell r="G1739" t="str">
            <v>㎡</v>
          </cell>
          <cell r="H1739">
            <v>190</v>
          </cell>
          <cell r="I1739">
            <v>247</v>
          </cell>
        </row>
        <row r="1741">
          <cell r="B1741" t="str">
            <v>異形鉄筋</v>
          </cell>
          <cell r="D1741" t="str">
            <v>SD295A D10</v>
          </cell>
          <cell r="F1741">
            <v>0</v>
          </cell>
          <cell r="G1741" t="str">
            <v>ｔ</v>
          </cell>
          <cell r="H1741">
            <v>30000</v>
          </cell>
          <cell r="I1741">
            <v>0</v>
          </cell>
        </row>
        <row r="1743">
          <cell r="B1743" t="str">
            <v>ＳＵＳグレーチングふた</v>
          </cell>
          <cell r="D1743" t="str">
            <v>w250 ﾊﾞｰ@15 ﾎﾞﾙﾄ固定式</v>
          </cell>
          <cell r="F1743">
            <v>1</v>
          </cell>
          <cell r="G1743" t="str">
            <v>ｍ</v>
          </cell>
          <cell r="H1743" t="e">
            <v>#N/A</v>
          </cell>
          <cell r="I1743" t="e">
            <v>#N/A</v>
          </cell>
        </row>
        <row r="1745">
          <cell r="B1745" t="str">
            <v>側溝等モルタル塗り</v>
          </cell>
          <cell r="D1745" t="str">
            <v>w150</v>
          </cell>
          <cell r="F1745">
            <v>0.15</v>
          </cell>
          <cell r="G1745" t="str">
            <v>㎥</v>
          </cell>
          <cell r="H1745">
            <v>0</v>
          </cell>
          <cell r="I1745">
            <v>0</v>
          </cell>
        </row>
        <row r="1753">
          <cell r="B1753" t="str">
            <v xml:space="preserve">  代　価  計</v>
          </cell>
          <cell r="I1753" t="e">
            <v>#N/A</v>
          </cell>
        </row>
        <row r="1755">
          <cell r="B1755" t="str">
            <v>採　用　金　額</v>
          </cell>
          <cell r="I1755" t="e">
            <v>#N/A</v>
          </cell>
        </row>
        <row r="1757">
          <cell r="B1757" t="str">
            <v>d23401</v>
          </cell>
          <cell r="I1757">
            <v>1560500</v>
          </cell>
        </row>
        <row r="1759">
          <cell r="B1759" t="str">
            <v>ＰＣ床ピット</v>
          </cell>
        </row>
        <row r="1761">
          <cell r="B1761" t="str">
            <v>一式</v>
          </cell>
        </row>
        <row r="1763">
          <cell r="B1763" t="str">
            <v>根切り</v>
          </cell>
          <cell r="D1763" t="str">
            <v>ﾊﾞｯｸﾎｳ0.6㎥ 基礎</v>
          </cell>
          <cell r="F1763">
            <v>122</v>
          </cell>
          <cell r="G1763" t="str">
            <v>㎥</v>
          </cell>
          <cell r="H1763">
            <v>810</v>
          </cell>
          <cell r="I1763">
            <v>98820</v>
          </cell>
        </row>
        <row r="1765">
          <cell r="B1765" t="str">
            <v>床付け</v>
          </cell>
          <cell r="F1765">
            <v>41.3</v>
          </cell>
          <cell r="G1765" t="str">
            <v>㎥</v>
          </cell>
          <cell r="H1765">
            <v>330</v>
          </cell>
          <cell r="I1765">
            <v>13629</v>
          </cell>
        </row>
        <row r="1766">
          <cell r="D1766" t="str">
            <v>仮置土</v>
          </cell>
        </row>
        <row r="1767">
          <cell r="B1767" t="str">
            <v>埋戻し</v>
          </cell>
          <cell r="D1767" t="str">
            <v>ﾊﾞｯｸﾎｳ0.6㎥ 基礎</v>
          </cell>
          <cell r="F1767">
            <v>27.5</v>
          </cell>
          <cell r="G1767" t="str">
            <v>㎥</v>
          </cell>
          <cell r="H1767">
            <v>1240</v>
          </cell>
          <cell r="I1767">
            <v>34100</v>
          </cell>
        </row>
        <row r="1769">
          <cell r="B1769" t="str">
            <v>不用土処分</v>
          </cell>
          <cell r="D1769" t="str">
            <v>捨土料金共</v>
          </cell>
          <cell r="F1769">
            <v>94.5</v>
          </cell>
          <cell r="G1769" t="str">
            <v>㎥</v>
          </cell>
          <cell r="H1769">
            <v>3400</v>
          </cell>
          <cell r="I1769">
            <v>321300</v>
          </cell>
        </row>
        <row r="1771">
          <cell r="B1771" t="str">
            <v>砕石地業</v>
          </cell>
          <cell r="D1771" t="str">
            <v>t100</v>
          </cell>
          <cell r="F1771">
            <v>4.0999999999999996</v>
          </cell>
          <cell r="G1771" t="str">
            <v>㎥</v>
          </cell>
          <cell r="H1771">
            <v>4790</v>
          </cell>
          <cell r="I1771">
            <v>19639</v>
          </cell>
        </row>
        <row r="1773">
          <cell r="B1773" t="str">
            <v>捨てコンクリート</v>
          </cell>
          <cell r="F1773">
            <v>2.1</v>
          </cell>
          <cell r="G1773" t="str">
            <v>㎥</v>
          </cell>
          <cell r="H1773">
            <v>12150</v>
          </cell>
          <cell r="I1773">
            <v>25515</v>
          </cell>
        </row>
        <row r="1775">
          <cell r="B1775" t="str">
            <v>　　　〃　　　 打手間　　</v>
          </cell>
          <cell r="D1775" t="str">
            <v>雑用ｺﾝ</v>
          </cell>
          <cell r="F1775">
            <v>2.1</v>
          </cell>
          <cell r="G1775" t="str">
            <v>㎥</v>
          </cell>
          <cell r="H1775">
            <v>3370</v>
          </cell>
          <cell r="I1775">
            <v>7077</v>
          </cell>
        </row>
        <row r="1777">
          <cell r="B1777" t="str">
            <v>普通コンクリート</v>
          </cell>
          <cell r="D1777" t="str">
            <v>24-15</v>
          </cell>
          <cell r="F1777">
            <v>18.8</v>
          </cell>
          <cell r="G1777" t="str">
            <v>㎥</v>
          </cell>
          <cell r="H1777">
            <v>11500</v>
          </cell>
          <cell r="I1777">
            <v>216200</v>
          </cell>
        </row>
        <row r="1779">
          <cell r="B1779" t="str">
            <v>　　　〃　　　 打手間　　</v>
          </cell>
          <cell r="F1779">
            <v>18.8</v>
          </cell>
          <cell r="G1779" t="str">
            <v>㎥</v>
          </cell>
          <cell r="H1779">
            <v>1370</v>
          </cell>
          <cell r="I1779">
            <v>25756</v>
          </cell>
        </row>
        <row r="1781">
          <cell r="B1781" t="str">
            <v>普通型枠</v>
          </cell>
          <cell r="F1781">
            <v>93</v>
          </cell>
          <cell r="G1781" t="str">
            <v>㎡</v>
          </cell>
          <cell r="H1781">
            <v>3100</v>
          </cell>
          <cell r="I1781">
            <v>288300</v>
          </cell>
        </row>
        <row r="1783">
          <cell r="B1783" t="str">
            <v>型枠運搬</v>
          </cell>
          <cell r="F1783">
            <v>93</v>
          </cell>
          <cell r="G1783" t="str">
            <v>㎡</v>
          </cell>
          <cell r="H1783">
            <v>190</v>
          </cell>
          <cell r="I1783">
            <v>17670</v>
          </cell>
        </row>
        <row r="1785">
          <cell r="B1785" t="str">
            <v>異形鉄筋</v>
          </cell>
          <cell r="D1785" t="str">
            <v>SD295A D10</v>
          </cell>
          <cell r="F1785">
            <v>0.7</v>
          </cell>
          <cell r="G1785" t="str">
            <v>ｔ</v>
          </cell>
          <cell r="H1785">
            <v>30000</v>
          </cell>
          <cell r="I1785">
            <v>21000</v>
          </cell>
        </row>
        <row r="1787">
          <cell r="B1787" t="str">
            <v>異形鉄筋</v>
          </cell>
          <cell r="D1787" t="str">
            <v>SD295A D13</v>
          </cell>
          <cell r="F1787">
            <v>0.5</v>
          </cell>
          <cell r="G1787" t="str">
            <v>ｔ</v>
          </cell>
          <cell r="H1787">
            <v>28000</v>
          </cell>
          <cell r="I1787">
            <v>14000</v>
          </cell>
        </row>
        <row r="1789">
          <cell r="B1789" t="str">
            <v>鉄筋加工組立</v>
          </cell>
          <cell r="F1789">
            <v>1.2</v>
          </cell>
          <cell r="G1789" t="str">
            <v>ｔ</v>
          </cell>
          <cell r="H1789">
            <v>39500</v>
          </cell>
          <cell r="I1789">
            <v>47400</v>
          </cell>
        </row>
        <row r="1791">
          <cell r="B1791" t="str">
            <v>鉄筋運搬</v>
          </cell>
          <cell r="F1791">
            <v>1.2</v>
          </cell>
          <cell r="G1791" t="str">
            <v>ｔ</v>
          </cell>
          <cell r="H1791">
            <v>3500</v>
          </cell>
          <cell r="I1791">
            <v>4200</v>
          </cell>
        </row>
        <row r="1792">
          <cell r="D1792" t="str">
            <v>2,500×2,000 t150</v>
          </cell>
        </row>
        <row r="1793">
          <cell r="B1793" t="str">
            <v>サイトＰＣ床版</v>
          </cell>
          <cell r="D1793" t="str">
            <v>D10 @200 ﾀﾞﾌﾞﾙ</v>
          </cell>
          <cell r="F1793">
            <v>8</v>
          </cell>
          <cell r="G1793" t="str">
            <v>枚</v>
          </cell>
          <cell r="H1793">
            <v>34600</v>
          </cell>
          <cell r="I1793">
            <v>276800</v>
          </cell>
        </row>
        <row r="1795">
          <cell r="B1795" t="str">
            <v>磁器タイル張り</v>
          </cell>
          <cell r="D1795" t="str">
            <v>300角</v>
          </cell>
          <cell r="F1795">
            <v>40</v>
          </cell>
          <cell r="G1795" t="str">
            <v>㎡</v>
          </cell>
          <cell r="H1795">
            <v>2080</v>
          </cell>
          <cell r="I1795">
            <v>83200</v>
          </cell>
        </row>
        <row r="1796">
          <cell r="D1796" t="str">
            <v>SUS製 w280 ｸﾘｱﾗﾝｽ150</v>
          </cell>
        </row>
        <row r="1797">
          <cell r="B1797" t="str">
            <v>ＥＸＰ-Ｊ金物</v>
          </cell>
          <cell r="F1797">
            <v>18</v>
          </cell>
          <cell r="G1797" t="str">
            <v>㎡</v>
          </cell>
          <cell r="H1797">
            <v>0</v>
          </cell>
          <cell r="I1797">
            <v>0</v>
          </cell>
        </row>
        <row r="1798">
          <cell r="D1798" t="str">
            <v>　</v>
          </cell>
        </row>
        <row r="1799">
          <cell r="B1799" t="str">
            <v>　　　〃　　　　スタイロフォーム</v>
          </cell>
          <cell r="D1799" t="str">
            <v>t50</v>
          </cell>
          <cell r="F1799">
            <v>22.2</v>
          </cell>
          <cell r="G1799" t="str">
            <v>㎡</v>
          </cell>
          <cell r="H1799">
            <v>2070</v>
          </cell>
          <cell r="I1799">
            <v>45954</v>
          </cell>
        </row>
        <row r="1805">
          <cell r="B1805" t="str">
            <v xml:space="preserve">  代　価  計</v>
          </cell>
          <cell r="I1805">
            <v>1560560</v>
          </cell>
        </row>
        <row r="1807">
          <cell r="B1807" t="str">
            <v>採　用　金　額</v>
          </cell>
          <cell r="I1807">
            <v>1560500</v>
          </cell>
        </row>
        <row r="1809">
          <cell r="B1809" t="str">
            <v>d23402</v>
          </cell>
          <cell r="I1809" t="e">
            <v>#N/A</v>
          </cell>
        </row>
        <row r="1811">
          <cell r="B1811" t="str">
            <v>階段1</v>
          </cell>
        </row>
        <row r="1813">
          <cell r="B1813" t="str">
            <v>一式</v>
          </cell>
        </row>
        <row r="1815">
          <cell r="B1815" t="str">
            <v>根切り</v>
          </cell>
          <cell r="D1815" t="str">
            <v>ﾊﾞｯｸﾎｳ0.6㎥ 基礎</v>
          </cell>
          <cell r="F1815">
            <v>15.5</v>
          </cell>
          <cell r="G1815" t="str">
            <v>㎥</v>
          </cell>
          <cell r="H1815">
            <v>810</v>
          </cell>
          <cell r="I1815">
            <v>12555</v>
          </cell>
        </row>
        <row r="1817">
          <cell r="B1817" t="str">
            <v>床付け</v>
          </cell>
          <cell r="F1817">
            <v>35.5</v>
          </cell>
          <cell r="G1817" t="str">
            <v>㎥</v>
          </cell>
          <cell r="H1817">
            <v>330</v>
          </cell>
          <cell r="I1817">
            <v>11715</v>
          </cell>
        </row>
        <row r="1818">
          <cell r="D1818" t="str">
            <v>仮置土</v>
          </cell>
        </row>
        <row r="1819">
          <cell r="B1819" t="str">
            <v>埋戻し</v>
          </cell>
          <cell r="D1819" t="str">
            <v>ﾊﾞｯｸﾎｳ0.6㎥ 基礎</v>
          </cell>
          <cell r="F1819">
            <v>3.4</v>
          </cell>
          <cell r="G1819" t="str">
            <v>㎥</v>
          </cell>
          <cell r="H1819">
            <v>1240</v>
          </cell>
          <cell r="I1819">
            <v>4216</v>
          </cell>
        </row>
        <row r="1821">
          <cell r="B1821" t="str">
            <v>不用土処分</v>
          </cell>
          <cell r="F1821">
            <v>12.1</v>
          </cell>
          <cell r="G1821" t="str">
            <v>㎥</v>
          </cell>
          <cell r="I1821">
            <v>0</v>
          </cell>
        </row>
        <row r="1823">
          <cell r="B1823" t="str">
            <v>砕石地業</v>
          </cell>
          <cell r="D1823" t="str">
            <v>t100</v>
          </cell>
          <cell r="F1823">
            <v>3.6</v>
          </cell>
          <cell r="G1823" t="str">
            <v>㎥</v>
          </cell>
          <cell r="H1823">
            <v>4790</v>
          </cell>
          <cell r="I1823">
            <v>17244</v>
          </cell>
        </row>
        <row r="1825">
          <cell r="B1825" t="str">
            <v>捨てコンクリート</v>
          </cell>
          <cell r="F1825">
            <v>1.8</v>
          </cell>
          <cell r="G1825" t="str">
            <v>㎥</v>
          </cell>
          <cell r="H1825">
            <v>12150</v>
          </cell>
          <cell r="I1825">
            <v>21870</v>
          </cell>
        </row>
        <row r="1827">
          <cell r="B1827" t="str">
            <v>　　　〃　　　 打手間　　</v>
          </cell>
          <cell r="D1827" t="str">
            <v>雑用ｺﾝ</v>
          </cell>
          <cell r="F1827">
            <v>1.8</v>
          </cell>
          <cell r="G1827" t="str">
            <v>㎥</v>
          </cell>
          <cell r="H1827">
            <v>3370</v>
          </cell>
          <cell r="I1827">
            <v>6066</v>
          </cell>
        </row>
        <row r="1829">
          <cell r="B1829" t="str">
            <v>普通コンクリート</v>
          </cell>
          <cell r="D1829" t="str">
            <v>24-15</v>
          </cell>
          <cell r="F1829">
            <v>8.8000000000000007</v>
          </cell>
          <cell r="G1829" t="str">
            <v>㎥</v>
          </cell>
          <cell r="H1829">
            <v>11500</v>
          </cell>
          <cell r="I1829">
            <v>101200</v>
          </cell>
        </row>
        <row r="1831">
          <cell r="B1831" t="str">
            <v>　　　〃　　　 打手間　　</v>
          </cell>
          <cell r="F1831">
            <v>8.8000000000000007</v>
          </cell>
          <cell r="G1831" t="str">
            <v>㎥</v>
          </cell>
          <cell r="H1831">
            <v>1370</v>
          </cell>
          <cell r="I1831">
            <v>12056</v>
          </cell>
        </row>
        <row r="1833">
          <cell r="B1833" t="str">
            <v>普通型枠</v>
          </cell>
          <cell r="F1833">
            <v>25</v>
          </cell>
          <cell r="G1833" t="str">
            <v>㎡</v>
          </cell>
          <cell r="H1833">
            <v>3100</v>
          </cell>
          <cell r="I1833">
            <v>77500</v>
          </cell>
        </row>
        <row r="1835">
          <cell r="B1835" t="str">
            <v>打放し型枠</v>
          </cell>
          <cell r="F1835">
            <v>8</v>
          </cell>
          <cell r="G1835" t="str">
            <v>㎡</v>
          </cell>
          <cell r="H1835">
            <v>3490</v>
          </cell>
          <cell r="I1835">
            <v>27920</v>
          </cell>
        </row>
        <row r="1837">
          <cell r="B1837" t="str">
            <v>型枠運搬</v>
          </cell>
          <cell r="F1837">
            <v>33</v>
          </cell>
          <cell r="G1837" t="str">
            <v>㎡</v>
          </cell>
          <cell r="H1837">
            <v>190</v>
          </cell>
          <cell r="I1837">
            <v>6270</v>
          </cell>
        </row>
        <row r="1839">
          <cell r="B1839" t="str">
            <v>異形鉄筋</v>
          </cell>
          <cell r="D1839" t="str">
            <v>SD295A D10</v>
          </cell>
          <cell r="F1839">
            <v>0.4</v>
          </cell>
          <cell r="G1839" t="str">
            <v>ｔ</v>
          </cell>
          <cell r="H1839">
            <v>30000</v>
          </cell>
          <cell r="I1839">
            <v>12000</v>
          </cell>
        </row>
        <row r="1841">
          <cell r="B1841" t="str">
            <v>異形鉄筋</v>
          </cell>
          <cell r="D1841" t="str">
            <v>SD295A D13</v>
          </cell>
          <cell r="F1841">
            <v>0.4</v>
          </cell>
          <cell r="G1841" t="str">
            <v>ｔ</v>
          </cell>
          <cell r="H1841">
            <v>28000</v>
          </cell>
          <cell r="I1841">
            <v>11200</v>
          </cell>
        </row>
        <row r="1843">
          <cell r="B1843" t="str">
            <v>異形鉄筋</v>
          </cell>
          <cell r="D1843" t="str">
            <v>SD295A D16</v>
          </cell>
          <cell r="F1843">
            <v>0.1</v>
          </cell>
          <cell r="G1843" t="str">
            <v>ｔ</v>
          </cell>
          <cell r="H1843">
            <v>27000</v>
          </cell>
          <cell r="I1843">
            <v>2700</v>
          </cell>
        </row>
        <row r="1845">
          <cell r="B1845" t="str">
            <v>鉄筋加工組立</v>
          </cell>
          <cell r="F1845">
            <v>0.9</v>
          </cell>
          <cell r="G1845" t="str">
            <v>ｔ</v>
          </cell>
          <cell r="H1845">
            <v>39500</v>
          </cell>
          <cell r="I1845">
            <v>35550</v>
          </cell>
        </row>
        <row r="1847">
          <cell r="B1847" t="str">
            <v>鉄筋運搬</v>
          </cell>
          <cell r="F1847">
            <v>0.9</v>
          </cell>
          <cell r="G1847" t="str">
            <v>ｔ</v>
          </cell>
          <cell r="H1847">
            <v>3500</v>
          </cell>
          <cell r="I1847">
            <v>3150</v>
          </cell>
        </row>
        <row r="1849">
          <cell r="B1849" t="str">
            <v>磁器タイル張り</v>
          </cell>
          <cell r="D1849" t="str">
            <v>300角</v>
          </cell>
          <cell r="F1849">
            <v>37.6</v>
          </cell>
          <cell r="G1849" t="str">
            <v>㎡</v>
          </cell>
          <cell r="H1849">
            <v>2080</v>
          </cell>
          <cell r="I1849">
            <v>78208</v>
          </cell>
        </row>
        <row r="1851">
          <cell r="B1851" t="str">
            <v>段鼻ノンスリップタイル張り</v>
          </cell>
          <cell r="D1851" t="str">
            <v>w50</v>
          </cell>
          <cell r="F1851">
            <v>49</v>
          </cell>
          <cell r="G1851" t="str">
            <v>㎡</v>
          </cell>
          <cell r="H1851" t="e">
            <v>#N/A</v>
          </cell>
          <cell r="I1851" t="e">
            <v>#N/A</v>
          </cell>
        </row>
        <row r="1853">
          <cell r="B1853" t="str">
            <v>コンクリートこて仕上げ</v>
          </cell>
          <cell r="D1853" t="str">
            <v>薄物仕上げ</v>
          </cell>
          <cell r="F1853">
            <v>2.1</v>
          </cell>
          <cell r="G1853" t="str">
            <v>㎡</v>
          </cell>
          <cell r="H1853">
            <v>0</v>
          </cell>
          <cell r="I1853">
            <v>0</v>
          </cell>
        </row>
        <row r="1854">
          <cell r="B1854" t="str">
            <v>　常温乾燥形ふっ素樹脂ワニス塗り</v>
          </cell>
          <cell r="D1854" t="str">
            <v>笠木</v>
          </cell>
        </row>
        <row r="1855">
          <cell r="B1855" t="str">
            <v>　（ＦＵＣ）</v>
          </cell>
          <cell r="D1855" t="str">
            <v>ｺﾝｸﾘｰﾄ面</v>
          </cell>
          <cell r="F1855">
            <v>2.1</v>
          </cell>
          <cell r="G1855" t="str">
            <v>㎡</v>
          </cell>
          <cell r="H1855">
            <v>909.99999999999989</v>
          </cell>
          <cell r="I1855">
            <v>1911</v>
          </cell>
        </row>
        <row r="1856">
          <cell r="B1856" t="str">
            <v>　常温乾燥形ふっ素樹脂ワニス塗り</v>
          </cell>
          <cell r="D1856" t="str">
            <v>壁</v>
          </cell>
        </row>
        <row r="1857">
          <cell r="B1857" t="str">
            <v>　（ＦＵＣ）</v>
          </cell>
          <cell r="D1857" t="str">
            <v>ｺﾝｸﾘｰﾄ面</v>
          </cell>
          <cell r="F1857">
            <v>8</v>
          </cell>
          <cell r="G1857" t="str">
            <v>㎡</v>
          </cell>
          <cell r="H1857">
            <v>909.99999999999989</v>
          </cell>
          <cell r="I1857">
            <v>7280</v>
          </cell>
        </row>
        <row r="1859">
          <cell r="B1859" t="str">
            <v>側溝等モルタル塗り</v>
          </cell>
          <cell r="D1859" t="str">
            <v>w150</v>
          </cell>
          <cell r="F1859">
            <v>0.8</v>
          </cell>
          <cell r="G1859" t="str">
            <v>㎥</v>
          </cell>
          <cell r="H1859">
            <v>0</v>
          </cell>
          <cell r="I1859">
            <v>0</v>
          </cell>
        </row>
        <row r="1867">
          <cell r="B1867" t="str">
            <v xml:space="preserve">  代　価  計</v>
          </cell>
          <cell r="I1867" t="e">
            <v>#N/A</v>
          </cell>
        </row>
        <row r="1869">
          <cell r="B1869" t="str">
            <v>採　用　金　額</v>
          </cell>
          <cell r="I1869" t="e">
            <v>#N/A</v>
          </cell>
        </row>
        <row r="1871">
          <cell r="B1871" t="str">
            <v>d23403</v>
          </cell>
          <cell r="I1871" t="e">
            <v>#N/A</v>
          </cell>
        </row>
        <row r="1873">
          <cell r="B1873" t="str">
            <v>階段2</v>
          </cell>
        </row>
        <row r="1875">
          <cell r="B1875" t="str">
            <v>一式</v>
          </cell>
        </row>
        <row r="1877">
          <cell r="B1877" t="str">
            <v>根切り</v>
          </cell>
          <cell r="D1877" t="str">
            <v>ﾊﾞｯｸﾎｳ0.6㎥ 基礎</v>
          </cell>
          <cell r="F1877">
            <v>31.1</v>
          </cell>
          <cell r="G1877" t="str">
            <v>㎥</v>
          </cell>
          <cell r="H1877">
            <v>810</v>
          </cell>
          <cell r="I1877">
            <v>25191</v>
          </cell>
        </row>
        <row r="1879">
          <cell r="B1879" t="str">
            <v>床付け</v>
          </cell>
          <cell r="F1879">
            <v>36</v>
          </cell>
          <cell r="G1879" t="str">
            <v>㎥</v>
          </cell>
          <cell r="H1879">
            <v>330</v>
          </cell>
          <cell r="I1879">
            <v>11880</v>
          </cell>
        </row>
        <row r="1880">
          <cell r="D1880" t="str">
            <v>仮置土</v>
          </cell>
        </row>
        <row r="1881">
          <cell r="B1881" t="str">
            <v>埋戻し</v>
          </cell>
          <cell r="D1881" t="str">
            <v>ﾊﾞｯｸﾎｳ0.6㎥ 基礎</v>
          </cell>
          <cell r="F1881">
            <v>9.1</v>
          </cell>
          <cell r="G1881" t="str">
            <v>㎥</v>
          </cell>
          <cell r="H1881">
            <v>1240</v>
          </cell>
          <cell r="I1881">
            <v>11284</v>
          </cell>
        </row>
        <row r="1883">
          <cell r="B1883" t="str">
            <v>不用土処分</v>
          </cell>
          <cell r="F1883">
            <v>22</v>
          </cell>
          <cell r="G1883" t="str">
            <v>㎥</v>
          </cell>
          <cell r="I1883">
            <v>0</v>
          </cell>
        </row>
        <row r="1885">
          <cell r="B1885" t="str">
            <v>砕石地業</v>
          </cell>
          <cell r="D1885" t="str">
            <v>t100</v>
          </cell>
          <cell r="F1885">
            <v>3.6</v>
          </cell>
          <cell r="G1885" t="str">
            <v>㎥</v>
          </cell>
          <cell r="H1885">
            <v>4790</v>
          </cell>
          <cell r="I1885">
            <v>17244</v>
          </cell>
        </row>
        <row r="1887">
          <cell r="B1887" t="str">
            <v>捨てコンクリート</v>
          </cell>
          <cell r="F1887">
            <v>1.8</v>
          </cell>
          <cell r="G1887" t="str">
            <v>㎥</v>
          </cell>
          <cell r="H1887">
            <v>12150</v>
          </cell>
          <cell r="I1887">
            <v>21870</v>
          </cell>
        </row>
        <row r="1889">
          <cell r="B1889" t="str">
            <v>　　　〃　　　 打手間　　</v>
          </cell>
          <cell r="D1889" t="str">
            <v>雑用ｺﾝ</v>
          </cell>
          <cell r="F1889">
            <v>1.8</v>
          </cell>
          <cell r="G1889" t="str">
            <v>㎥</v>
          </cell>
          <cell r="H1889">
            <v>3370</v>
          </cell>
          <cell r="I1889">
            <v>6066</v>
          </cell>
        </row>
        <row r="1891">
          <cell r="B1891" t="str">
            <v>普通コンクリート</v>
          </cell>
          <cell r="D1891" t="str">
            <v>24-15</v>
          </cell>
          <cell r="F1891">
            <v>27.4</v>
          </cell>
          <cell r="G1891" t="str">
            <v>㎥</v>
          </cell>
          <cell r="H1891">
            <v>11500</v>
          </cell>
          <cell r="I1891">
            <v>315100</v>
          </cell>
        </row>
        <row r="1893">
          <cell r="B1893" t="str">
            <v>　　　〃　　　 打手間　　</v>
          </cell>
          <cell r="F1893">
            <v>27.4</v>
          </cell>
          <cell r="G1893" t="str">
            <v>㎥</v>
          </cell>
          <cell r="H1893">
            <v>1370</v>
          </cell>
          <cell r="I1893">
            <v>37538</v>
          </cell>
        </row>
        <row r="1895">
          <cell r="B1895" t="str">
            <v>普通型枠</v>
          </cell>
          <cell r="F1895">
            <v>163</v>
          </cell>
          <cell r="G1895" t="str">
            <v>㎡</v>
          </cell>
          <cell r="H1895">
            <v>3100</v>
          </cell>
          <cell r="I1895">
            <v>505300</v>
          </cell>
        </row>
        <row r="1897">
          <cell r="B1897" t="str">
            <v>打放し型枠</v>
          </cell>
          <cell r="F1897">
            <v>50.3</v>
          </cell>
          <cell r="G1897" t="str">
            <v>㎡</v>
          </cell>
          <cell r="H1897">
            <v>3490</v>
          </cell>
          <cell r="I1897">
            <v>175547</v>
          </cell>
        </row>
        <row r="1899">
          <cell r="B1899" t="str">
            <v>型枠運搬</v>
          </cell>
          <cell r="F1899">
            <v>213</v>
          </cell>
          <cell r="G1899" t="str">
            <v>㎡</v>
          </cell>
          <cell r="H1899">
            <v>190</v>
          </cell>
          <cell r="I1899">
            <v>40470</v>
          </cell>
        </row>
        <row r="1901">
          <cell r="B1901" t="str">
            <v>異形鉄筋</v>
          </cell>
          <cell r="D1901" t="str">
            <v>SD295A D10</v>
          </cell>
          <cell r="F1901">
            <v>0.5</v>
          </cell>
          <cell r="G1901" t="str">
            <v>ｔ</v>
          </cell>
          <cell r="H1901">
            <v>30000</v>
          </cell>
          <cell r="I1901">
            <v>15000</v>
          </cell>
        </row>
        <row r="1903">
          <cell r="B1903" t="str">
            <v>異形鉄筋</v>
          </cell>
          <cell r="D1903" t="str">
            <v>SD295A D13</v>
          </cell>
          <cell r="F1903">
            <v>2.2000000000000002</v>
          </cell>
          <cell r="G1903" t="str">
            <v>ｔ</v>
          </cell>
          <cell r="H1903">
            <v>28000</v>
          </cell>
          <cell r="I1903">
            <v>61600</v>
          </cell>
        </row>
        <row r="1905">
          <cell r="B1905" t="str">
            <v>異形鉄筋</v>
          </cell>
          <cell r="D1905" t="str">
            <v>SD295A D16</v>
          </cell>
          <cell r="F1905">
            <v>0.2</v>
          </cell>
          <cell r="G1905" t="str">
            <v>ｔ</v>
          </cell>
          <cell r="H1905">
            <v>27000</v>
          </cell>
          <cell r="I1905">
            <v>5400</v>
          </cell>
        </row>
        <row r="1907">
          <cell r="B1907" t="str">
            <v>鉄筋加工組立</v>
          </cell>
          <cell r="F1907">
            <v>2.9</v>
          </cell>
          <cell r="G1907" t="str">
            <v>ｔ</v>
          </cell>
          <cell r="H1907">
            <v>39500</v>
          </cell>
          <cell r="I1907">
            <v>114550</v>
          </cell>
        </row>
        <row r="1909">
          <cell r="B1909" t="str">
            <v>鉄筋運搬</v>
          </cell>
          <cell r="F1909">
            <v>2.9</v>
          </cell>
          <cell r="G1909" t="str">
            <v>ｔ</v>
          </cell>
          <cell r="H1909">
            <v>3500</v>
          </cell>
          <cell r="I1909">
            <v>10150</v>
          </cell>
        </row>
        <row r="1911">
          <cell r="B1911" t="str">
            <v>磁器タイル張り</v>
          </cell>
          <cell r="D1911" t="str">
            <v>300角</v>
          </cell>
          <cell r="F1911">
            <v>36.700000000000003</v>
          </cell>
          <cell r="G1911" t="str">
            <v>㎡</v>
          </cell>
          <cell r="H1911">
            <v>2080</v>
          </cell>
          <cell r="I1911">
            <v>76336</v>
          </cell>
        </row>
        <row r="1913">
          <cell r="B1913" t="str">
            <v>段鼻ノンスリップタイル張り</v>
          </cell>
          <cell r="D1913" t="str">
            <v>w50</v>
          </cell>
          <cell r="F1913">
            <v>59.4</v>
          </cell>
          <cell r="G1913" t="str">
            <v>㎡</v>
          </cell>
          <cell r="H1913" t="e">
            <v>#N/A</v>
          </cell>
          <cell r="I1913" t="e">
            <v>#N/A</v>
          </cell>
        </row>
        <row r="1915">
          <cell r="B1915" t="str">
            <v>コンクリートこて仕上げ</v>
          </cell>
          <cell r="D1915" t="str">
            <v>薄物仕上げ</v>
          </cell>
          <cell r="F1915">
            <v>2.7</v>
          </cell>
          <cell r="G1915" t="str">
            <v>㎡</v>
          </cell>
          <cell r="H1915">
            <v>0</v>
          </cell>
          <cell r="I1915">
            <v>0</v>
          </cell>
        </row>
        <row r="1916">
          <cell r="B1916" t="str">
            <v>　常温乾燥形ふっ素樹脂ワニス塗り</v>
          </cell>
          <cell r="D1916" t="str">
            <v>笠木</v>
          </cell>
        </row>
        <row r="1917">
          <cell r="B1917" t="str">
            <v>　（ＦＵＣ）</v>
          </cell>
          <cell r="D1917" t="str">
            <v>ｺﾝｸﾘｰﾄ面</v>
          </cell>
          <cell r="F1917">
            <v>2.7</v>
          </cell>
          <cell r="G1917" t="str">
            <v>㎡</v>
          </cell>
          <cell r="H1917">
            <v>909.99999999999989</v>
          </cell>
          <cell r="I1917">
            <v>2457</v>
          </cell>
        </row>
        <row r="1918">
          <cell r="B1918" t="str">
            <v>　常温乾燥形ふっ素樹脂ワニス塗り</v>
          </cell>
          <cell r="D1918" t="str">
            <v>壁</v>
          </cell>
        </row>
        <row r="1919">
          <cell r="B1919" t="str">
            <v>　（ＦＵＣ）</v>
          </cell>
          <cell r="D1919" t="str">
            <v>ｺﾝｸﾘｰﾄ面</v>
          </cell>
          <cell r="F1919">
            <v>50.3</v>
          </cell>
          <cell r="G1919" t="str">
            <v>㎡</v>
          </cell>
          <cell r="H1919">
            <v>909.99999999999989</v>
          </cell>
          <cell r="I1919">
            <v>45773</v>
          </cell>
        </row>
        <row r="1921">
          <cell r="B1921" t="str">
            <v>側溝等モルタル塗り</v>
          </cell>
          <cell r="D1921" t="str">
            <v>w150</v>
          </cell>
          <cell r="F1921">
            <v>1.2</v>
          </cell>
          <cell r="G1921" t="str">
            <v>㎥</v>
          </cell>
          <cell r="H1921">
            <v>0</v>
          </cell>
          <cell r="I1921">
            <v>0</v>
          </cell>
        </row>
        <row r="1922">
          <cell r="D1922" t="str">
            <v>FB-9*44 h150</v>
          </cell>
        </row>
        <row r="1923">
          <cell r="B1923" t="str">
            <v>手すり</v>
          </cell>
          <cell r="F1923">
            <v>14.8</v>
          </cell>
          <cell r="G1923" t="str">
            <v>ｍ</v>
          </cell>
          <cell r="H1923" t="e">
            <v>#N/A</v>
          </cell>
          <cell r="I1923" t="e">
            <v>#N/A</v>
          </cell>
        </row>
        <row r="1925">
          <cell r="B1925" t="str">
            <v>　〃　塗装</v>
          </cell>
          <cell r="D1925" t="str">
            <v>FUE</v>
          </cell>
          <cell r="F1925">
            <v>1.6</v>
          </cell>
          <cell r="G1925" t="str">
            <v>㎡</v>
          </cell>
          <cell r="H1925">
            <v>3000</v>
          </cell>
          <cell r="I1925">
            <v>4800</v>
          </cell>
        </row>
        <row r="1926">
          <cell r="D1926" t="str">
            <v>SUS製 w190 ｸﾘｱﾗﾝｽ50</v>
          </cell>
        </row>
        <row r="1927">
          <cell r="B1927" t="str">
            <v>ＥＸＰ-Ｊ金物</v>
          </cell>
          <cell r="F1927">
            <v>5.5</v>
          </cell>
          <cell r="G1927" t="str">
            <v>ｍ</v>
          </cell>
          <cell r="H1927">
            <v>0</v>
          </cell>
          <cell r="I1927">
            <v>0</v>
          </cell>
        </row>
        <row r="1928">
          <cell r="D1928" t="str">
            <v>SUS製 w280 ｸﾘｱﾗﾝｽ50</v>
          </cell>
        </row>
        <row r="1929">
          <cell r="B1929" t="str">
            <v>ＥＸＰ-Ｊ金物</v>
          </cell>
          <cell r="F1929">
            <v>1.8</v>
          </cell>
          <cell r="G1929" t="str">
            <v>ｍ</v>
          </cell>
          <cell r="H1929">
            <v>0</v>
          </cell>
          <cell r="I1929">
            <v>0</v>
          </cell>
        </row>
        <row r="1937">
          <cell r="B1937" t="str">
            <v xml:space="preserve">  代　価  計</v>
          </cell>
          <cell r="I1937" t="e">
            <v>#N/A</v>
          </cell>
        </row>
        <row r="1939">
          <cell r="B1939" t="str">
            <v>採　用　金　額</v>
          </cell>
          <cell r="I1939" t="e">
            <v>#N/A</v>
          </cell>
        </row>
        <row r="1941">
          <cell r="B1941" t="str">
            <v>d23404</v>
          </cell>
          <cell r="I1941" t="e">
            <v>#N/A</v>
          </cell>
        </row>
        <row r="1943">
          <cell r="B1943" t="str">
            <v>スロープ</v>
          </cell>
        </row>
        <row r="1945">
          <cell r="B1945" t="str">
            <v>一式</v>
          </cell>
        </row>
        <row r="1947">
          <cell r="B1947" t="str">
            <v>根切り</v>
          </cell>
          <cell r="D1947" t="str">
            <v>ﾊﾞｯｸﾎｳ0.6㎥ 基礎</v>
          </cell>
          <cell r="F1947">
            <v>72.2</v>
          </cell>
          <cell r="G1947" t="str">
            <v>㎥</v>
          </cell>
          <cell r="H1947">
            <v>810</v>
          </cell>
          <cell r="I1947">
            <v>58482</v>
          </cell>
        </row>
        <row r="1949">
          <cell r="B1949" t="str">
            <v>床付け</v>
          </cell>
          <cell r="F1949">
            <v>39.299999999999997</v>
          </cell>
          <cell r="G1949" t="str">
            <v>㎥</v>
          </cell>
          <cell r="H1949">
            <v>330</v>
          </cell>
          <cell r="I1949">
            <v>12969</v>
          </cell>
        </row>
        <row r="1950">
          <cell r="D1950" t="str">
            <v>仮置土</v>
          </cell>
        </row>
        <row r="1951">
          <cell r="B1951" t="str">
            <v>埋戻し</v>
          </cell>
          <cell r="D1951" t="str">
            <v>ﾊﾞｯｸﾎｳ0.6㎥ 基礎</v>
          </cell>
          <cell r="F1951">
            <v>55.5</v>
          </cell>
          <cell r="G1951" t="str">
            <v>㎥</v>
          </cell>
          <cell r="H1951">
            <v>1240</v>
          </cell>
          <cell r="I1951">
            <v>68820</v>
          </cell>
        </row>
        <row r="1953">
          <cell r="B1953" t="str">
            <v>不用土処分</v>
          </cell>
          <cell r="D1953" t="str">
            <v>捨土料金共</v>
          </cell>
          <cell r="F1953">
            <v>16.7</v>
          </cell>
          <cell r="G1953" t="str">
            <v>㎥</v>
          </cell>
          <cell r="H1953">
            <v>3400</v>
          </cell>
          <cell r="I1953">
            <v>56780</v>
          </cell>
        </row>
        <row r="1954">
          <cell r="D1954" t="str">
            <v>仮置土</v>
          </cell>
        </row>
        <row r="1955">
          <cell r="B1955" t="str">
            <v>盛土</v>
          </cell>
          <cell r="F1955">
            <v>29.6</v>
          </cell>
          <cell r="G1955" t="str">
            <v>㎥</v>
          </cell>
          <cell r="H1955">
            <v>1240</v>
          </cell>
          <cell r="I1955">
            <v>36704</v>
          </cell>
        </row>
        <row r="1957">
          <cell r="B1957" t="str">
            <v>砕石地業</v>
          </cell>
          <cell r="D1957" t="str">
            <v>t100</v>
          </cell>
          <cell r="F1957">
            <v>3.9</v>
          </cell>
          <cell r="G1957" t="str">
            <v>㎥</v>
          </cell>
          <cell r="H1957">
            <v>4790</v>
          </cell>
          <cell r="I1957">
            <v>18681</v>
          </cell>
        </row>
        <row r="1959">
          <cell r="B1959" t="str">
            <v>砕石地業</v>
          </cell>
          <cell r="D1959" t="str">
            <v>t100</v>
          </cell>
          <cell r="F1959">
            <v>5.0999999999999996</v>
          </cell>
          <cell r="G1959" t="str">
            <v>㎥</v>
          </cell>
          <cell r="H1959">
            <v>4790</v>
          </cell>
          <cell r="I1959">
            <v>24429</v>
          </cell>
        </row>
        <row r="1961">
          <cell r="B1961" t="str">
            <v>捨てコンクリート</v>
          </cell>
          <cell r="F1961">
            <v>4.5</v>
          </cell>
          <cell r="G1961" t="str">
            <v>㎥</v>
          </cell>
          <cell r="H1961">
            <v>12150</v>
          </cell>
          <cell r="I1961">
            <v>54675</v>
          </cell>
        </row>
        <row r="1963">
          <cell r="B1963" t="str">
            <v>　　　〃　　　 打手間　　</v>
          </cell>
          <cell r="D1963" t="str">
            <v>雑用ｺﾝ</v>
          </cell>
          <cell r="F1963">
            <v>4.5</v>
          </cell>
          <cell r="G1963" t="str">
            <v>㎥</v>
          </cell>
          <cell r="H1963">
            <v>3370</v>
          </cell>
          <cell r="I1963">
            <v>15165</v>
          </cell>
        </row>
        <row r="1965">
          <cell r="B1965" t="str">
            <v>普通コンクリート</v>
          </cell>
          <cell r="D1965" t="str">
            <v>24-15</v>
          </cell>
          <cell r="F1965">
            <v>25.4</v>
          </cell>
          <cell r="G1965" t="str">
            <v>㎥</v>
          </cell>
          <cell r="H1965">
            <v>11500</v>
          </cell>
          <cell r="I1965">
            <v>292100</v>
          </cell>
        </row>
        <row r="1967">
          <cell r="B1967" t="str">
            <v>　　　〃　　　 打手間　　</v>
          </cell>
          <cell r="F1967">
            <v>25.4</v>
          </cell>
          <cell r="G1967" t="str">
            <v>㎥</v>
          </cell>
          <cell r="H1967">
            <v>1370</v>
          </cell>
          <cell r="I1967">
            <v>34798</v>
          </cell>
        </row>
        <row r="1969">
          <cell r="B1969" t="str">
            <v>普通型枠</v>
          </cell>
          <cell r="F1969">
            <v>160</v>
          </cell>
          <cell r="G1969" t="str">
            <v>㎡</v>
          </cell>
          <cell r="H1969">
            <v>3100</v>
          </cell>
          <cell r="I1969">
            <v>496000</v>
          </cell>
        </row>
        <row r="1971">
          <cell r="B1971" t="str">
            <v>打放し型枠</v>
          </cell>
          <cell r="F1971">
            <v>23.9</v>
          </cell>
          <cell r="G1971" t="str">
            <v>㎡</v>
          </cell>
          <cell r="H1971">
            <v>3490</v>
          </cell>
          <cell r="I1971">
            <v>83411</v>
          </cell>
        </row>
        <row r="1973">
          <cell r="B1973" t="str">
            <v>型枠運搬</v>
          </cell>
          <cell r="F1973">
            <v>184</v>
          </cell>
          <cell r="G1973" t="str">
            <v>㎡</v>
          </cell>
          <cell r="H1973">
            <v>190</v>
          </cell>
          <cell r="I1973">
            <v>34960</v>
          </cell>
        </row>
        <row r="1975">
          <cell r="B1975" t="str">
            <v>異形鉄筋</v>
          </cell>
          <cell r="D1975" t="str">
            <v>SD295A D10</v>
          </cell>
          <cell r="F1975">
            <v>1.6</v>
          </cell>
          <cell r="G1975" t="str">
            <v>ｔ</v>
          </cell>
          <cell r="H1975">
            <v>30000</v>
          </cell>
          <cell r="I1975">
            <v>48000</v>
          </cell>
        </row>
        <row r="1977">
          <cell r="B1977" t="str">
            <v>異形鉄筋</v>
          </cell>
          <cell r="D1977" t="str">
            <v>SD295A D13</v>
          </cell>
          <cell r="F1977">
            <v>0.9</v>
          </cell>
          <cell r="G1977" t="str">
            <v>ｔ</v>
          </cell>
          <cell r="H1977">
            <v>28000</v>
          </cell>
          <cell r="I1977">
            <v>25200</v>
          </cell>
        </row>
        <row r="1979">
          <cell r="B1979" t="str">
            <v>鉄筋加工組立</v>
          </cell>
          <cell r="F1979">
            <v>2.5</v>
          </cell>
          <cell r="G1979" t="str">
            <v>ｔ</v>
          </cell>
          <cell r="H1979">
            <v>39500</v>
          </cell>
          <cell r="I1979">
            <v>98750</v>
          </cell>
        </row>
        <row r="1981">
          <cell r="B1981" t="str">
            <v>鉄筋運搬</v>
          </cell>
          <cell r="F1981">
            <v>2.5</v>
          </cell>
          <cell r="G1981" t="str">
            <v>ｔ</v>
          </cell>
          <cell r="H1981">
            <v>3500</v>
          </cell>
          <cell r="I1981">
            <v>8750</v>
          </cell>
        </row>
        <row r="1983">
          <cell r="B1983" t="str">
            <v>磁器タイル張り</v>
          </cell>
          <cell r="D1983" t="str">
            <v>300角</v>
          </cell>
          <cell r="F1983">
            <v>36.1</v>
          </cell>
          <cell r="G1983" t="str">
            <v>㎡</v>
          </cell>
          <cell r="H1983">
            <v>2080</v>
          </cell>
          <cell r="I1983">
            <v>75088</v>
          </cell>
        </row>
        <row r="1985">
          <cell r="B1985" t="str">
            <v>コンクリートこて仕上げ</v>
          </cell>
          <cell r="D1985" t="str">
            <v>薄物仕上げ</v>
          </cell>
          <cell r="F1985">
            <v>11.9</v>
          </cell>
          <cell r="G1985" t="str">
            <v>㎡</v>
          </cell>
          <cell r="H1985">
            <v>0</v>
          </cell>
          <cell r="I1985">
            <v>0</v>
          </cell>
        </row>
        <row r="1986">
          <cell r="B1986" t="str">
            <v>　常温乾燥形ふっ素樹脂ワニス塗り</v>
          </cell>
          <cell r="D1986" t="str">
            <v>笠木</v>
          </cell>
        </row>
        <row r="1987">
          <cell r="B1987" t="str">
            <v>　（ＦＵＣ）</v>
          </cell>
          <cell r="D1987" t="str">
            <v>ｺﾝｸﾘｰﾄ面</v>
          </cell>
          <cell r="F1987">
            <v>11.9</v>
          </cell>
          <cell r="G1987" t="str">
            <v>㎡</v>
          </cell>
          <cell r="H1987">
            <v>909.99999999999989</v>
          </cell>
          <cell r="I1987">
            <v>10829</v>
          </cell>
        </row>
        <row r="1988">
          <cell r="B1988" t="str">
            <v>　常温乾燥形ふっ素樹脂ワニス塗り</v>
          </cell>
          <cell r="D1988" t="str">
            <v>壁</v>
          </cell>
        </row>
        <row r="1989">
          <cell r="B1989" t="str">
            <v>　（ＦＵＣ）</v>
          </cell>
          <cell r="D1989" t="str">
            <v>ｺﾝｸﾘｰﾄ面</v>
          </cell>
          <cell r="F1989">
            <v>23.9</v>
          </cell>
          <cell r="G1989" t="str">
            <v>㎡</v>
          </cell>
          <cell r="H1989">
            <v>909.99999999999989</v>
          </cell>
          <cell r="I1989">
            <v>21749</v>
          </cell>
        </row>
        <row r="1990">
          <cell r="D1990" t="str">
            <v>支柱FB-9*44 h750 @1,260</v>
          </cell>
        </row>
        <row r="1991">
          <cell r="B1991" t="str">
            <v>手すり</v>
          </cell>
          <cell r="D1991" t="str">
            <v>SUS34φ×2</v>
          </cell>
          <cell r="F1991">
            <v>79.5</v>
          </cell>
          <cell r="G1991" t="str">
            <v>ｍ</v>
          </cell>
          <cell r="H1991" t="e">
            <v>#N/A</v>
          </cell>
          <cell r="I1991" t="e">
            <v>#N/A</v>
          </cell>
        </row>
        <row r="1993">
          <cell r="B1993" t="str">
            <v>　〃　塗装</v>
          </cell>
          <cell r="D1993" t="str">
            <v>FUE</v>
          </cell>
          <cell r="F1993">
            <v>22</v>
          </cell>
          <cell r="G1993" t="str">
            <v>㎡</v>
          </cell>
          <cell r="H1993">
            <v>3000</v>
          </cell>
          <cell r="I1993">
            <v>66000</v>
          </cell>
        </row>
        <row r="1994">
          <cell r="D1994" t="str">
            <v>　</v>
          </cell>
        </row>
        <row r="1995">
          <cell r="B1995" t="str">
            <v>ＥＸＰ-Ｊ部スタイロフォーム</v>
          </cell>
          <cell r="D1995" t="str">
            <v>t100</v>
          </cell>
          <cell r="F1995">
            <v>5.2</v>
          </cell>
          <cell r="G1995" t="str">
            <v>㎡</v>
          </cell>
          <cell r="H1995">
            <v>2070</v>
          </cell>
          <cell r="I1995">
            <v>10764</v>
          </cell>
        </row>
        <row r="2003">
          <cell r="B2003" t="str">
            <v xml:space="preserve">  代　価  計</v>
          </cell>
          <cell r="I2003" t="e">
            <v>#N/A</v>
          </cell>
        </row>
        <row r="2005">
          <cell r="B2005" t="str">
            <v>採　用　金　額</v>
          </cell>
          <cell r="I2005" t="e">
            <v>#N/A</v>
          </cell>
        </row>
        <row r="2007">
          <cell r="I2007" t="e">
            <v>#N/A</v>
          </cell>
        </row>
        <row r="2009">
          <cell r="B2009" t="str">
            <v>捨土料金（舗装除く外構分）</v>
          </cell>
          <cell r="D2009" t="str">
            <v>首都圏民間処分場</v>
          </cell>
        </row>
        <row r="2012">
          <cell r="B2012" t="str">
            <v>ｺﾝｸﾘｰﾄよう壁1</v>
          </cell>
        </row>
        <row r="2013">
          <cell r="B2013" t="str">
            <v>捨土費</v>
          </cell>
          <cell r="D2013" t="str">
            <v>内陸部処分場</v>
          </cell>
          <cell r="F2013">
            <v>31.5</v>
          </cell>
          <cell r="G2013" t="str">
            <v>㎥</v>
          </cell>
          <cell r="H2013" t="e">
            <v>#N/A</v>
          </cell>
          <cell r="I2013" t="e">
            <v>#N/A</v>
          </cell>
        </row>
        <row r="2014">
          <cell r="B2014" t="str">
            <v>ｺﾝｸﾘｰﾄよう壁2</v>
          </cell>
        </row>
        <row r="2015">
          <cell r="B2015" t="str">
            <v>捨土費</v>
          </cell>
          <cell r="D2015" t="str">
            <v>内陸部処分場</v>
          </cell>
          <cell r="F2015">
            <v>8.5</v>
          </cell>
          <cell r="G2015" t="str">
            <v>㎥</v>
          </cell>
          <cell r="H2015" t="e">
            <v>#N/A</v>
          </cell>
          <cell r="I2015" t="e">
            <v>#N/A</v>
          </cell>
        </row>
        <row r="2016">
          <cell r="B2016" t="str">
            <v>ｺﾝｸﾘｰﾄよう壁3</v>
          </cell>
        </row>
        <row r="2017">
          <cell r="B2017" t="str">
            <v>捨土費</v>
          </cell>
          <cell r="D2017" t="str">
            <v>内陸部処分場</v>
          </cell>
          <cell r="F2017">
            <v>9.5</v>
          </cell>
          <cell r="G2017" t="str">
            <v>㎥</v>
          </cell>
          <cell r="H2017" t="e">
            <v>#N/A</v>
          </cell>
          <cell r="I2017" t="e">
            <v>#N/A</v>
          </cell>
        </row>
        <row r="2018">
          <cell r="B2018" t="str">
            <v>集水ますA</v>
          </cell>
        </row>
        <row r="2019">
          <cell r="B2019" t="str">
            <v>捨土費</v>
          </cell>
          <cell r="D2019" t="str">
            <v>内陸部処分場</v>
          </cell>
          <cell r="G2019" t="str">
            <v>㎥</v>
          </cell>
          <cell r="H2019" t="e">
            <v>#N/A</v>
          </cell>
          <cell r="I2019" t="e">
            <v>#N/A</v>
          </cell>
        </row>
        <row r="2020">
          <cell r="B2020" t="str">
            <v>浸透ますB</v>
          </cell>
        </row>
        <row r="2021">
          <cell r="B2021" t="str">
            <v>捨土費</v>
          </cell>
          <cell r="D2021" t="str">
            <v>内陸部処分場</v>
          </cell>
          <cell r="G2021" t="str">
            <v>㎥</v>
          </cell>
          <cell r="H2021" t="e">
            <v>#N/A</v>
          </cell>
          <cell r="I2021" t="e">
            <v>#N/A</v>
          </cell>
        </row>
        <row r="2022">
          <cell r="B2022" t="str">
            <v>側溝</v>
          </cell>
        </row>
        <row r="2023">
          <cell r="B2023" t="str">
            <v>捨土費</v>
          </cell>
          <cell r="D2023" t="str">
            <v>内陸部処分場</v>
          </cell>
          <cell r="G2023" t="str">
            <v>㎥</v>
          </cell>
          <cell r="H2023" t="e">
            <v>#N/A</v>
          </cell>
          <cell r="I2023" t="e">
            <v>#N/A</v>
          </cell>
        </row>
        <row r="2024">
          <cell r="B2024" t="str">
            <v>側溝T</v>
          </cell>
        </row>
        <row r="2025">
          <cell r="B2025" t="str">
            <v>捨土費</v>
          </cell>
          <cell r="D2025" t="str">
            <v>内陸部処分場</v>
          </cell>
          <cell r="G2025" t="str">
            <v>㎥</v>
          </cell>
          <cell r="H2025" t="e">
            <v>#N/A</v>
          </cell>
          <cell r="I2025" t="e">
            <v>#N/A</v>
          </cell>
        </row>
        <row r="2026">
          <cell r="B2026" t="str">
            <v>PC床ﾋﾟｯﾄ</v>
          </cell>
        </row>
        <row r="2027">
          <cell r="B2027" t="str">
            <v>捨土費</v>
          </cell>
          <cell r="D2027" t="str">
            <v>内陸部処分場</v>
          </cell>
          <cell r="F2027">
            <v>94.5</v>
          </cell>
          <cell r="G2027" t="str">
            <v>㎥</v>
          </cell>
          <cell r="H2027" t="e">
            <v>#N/A</v>
          </cell>
          <cell r="I2027" t="e">
            <v>#N/A</v>
          </cell>
        </row>
        <row r="2028">
          <cell r="B2028" t="str">
            <v>階段1</v>
          </cell>
        </row>
        <row r="2029">
          <cell r="B2029" t="str">
            <v>捨土費</v>
          </cell>
          <cell r="D2029" t="str">
            <v>内陸部処分場</v>
          </cell>
          <cell r="G2029" t="str">
            <v>㎥</v>
          </cell>
          <cell r="H2029" t="e">
            <v>#N/A</v>
          </cell>
          <cell r="I2029" t="e">
            <v>#N/A</v>
          </cell>
        </row>
        <row r="2030">
          <cell r="B2030" t="str">
            <v>階段2</v>
          </cell>
        </row>
        <row r="2031">
          <cell r="B2031" t="str">
            <v>捨土費</v>
          </cell>
          <cell r="D2031" t="str">
            <v>内陸部処分場</v>
          </cell>
          <cell r="G2031" t="str">
            <v>㎥</v>
          </cell>
          <cell r="H2031" t="e">
            <v>#N/A</v>
          </cell>
          <cell r="I2031" t="e">
            <v>#N/A</v>
          </cell>
        </row>
        <row r="2032">
          <cell r="B2032" t="str">
            <v>ｽﾛｰﾌﾟ</v>
          </cell>
        </row>
        <row r="2033">
          <cell r="B2033" t="str">
            <v>捨土費</v>
          </cell>
          <cell r="D2033" t="str">
            <v>内陸部処分場</v>
          </cell>
          <cell r="F2033">
            <v>16.7</v>
          </cell>
          <cell r="G2033" t="str">
            <v>㎥</v>
          </cell>
          <cell r="H2033" t="e">
            <v>#N/A</v>
          </cell>
          <cell r="I2033" t="e">
            <v>#N/A</v>
          </cell>
        </row>
        <row r="2036">
          <cell r="D2036" t="str">
            <v>*浸透ますB,側溝T,階段1,階段2の根切土計37.2㎥は植栽下盛土へ転用、その他の排水土工については軽構造物土工として周辺敷均しと考える。</v>
          </cell>
        </row>
        <row r="2041">
          <cell r="B2041" t="str">
            <v xml:space="preserve">  代　価  計</v>
          </cell>
          <cell r="F2041">
            <v>160.69999999999999</v>
          </cell>
          <cell r="G2041" t="str">
            <v>㎥</v>
          </cell>
          <cell r="I2041" t="e">
            <v>#N/A</v>
          </cell>
        </row>
        <row r="2043">
          <cell r="B2043" t="str">
            <v>採　用　金　額</v>
          </cell>
          <cell r="I2043" t="e">
            <v>#N/A</v>
          </cell>
        </row>
        <row r="2045">
          <cell r="B2045" t="str">
            <v>d239000</v>
          </cell>
          <cell r="I2045" t="e">
            <v>#N/A</v>
          </cell>
        </row>
        <row r="2047">
          <cell r="B2047" t="str">
            <v>既設RC杭引抜き等</v>
          </cell>
        </row>
        <row r="2049">
          <cell r="B2049" t="str">
            <v>撤去費</v>
          </cell>
          <cell r="F2049">
            <v>1</v>
          </cell>
          <cell r="G2049" t="str">
            <v>式</v>
          </cell>
          <cell r="H2049" t="e">
            <v>#N/A</v>
          </cell>
          <cell r="I2049" t="e">
            <v>#N/A</v>
          </cell>
        </row>
        <row r="2051">
          <cell r="B2051" t="str">
            <v>発生材処理</v>
          </cell>
          <cell r="F2051">
            <v>1</v>
          </cell>
          <cell r="G2051" t="str">
            <v>式</v>
          </cell>
          <cell r="H2051" t="e">
            <v>#N/A</v>
          </cell>
          <cell r="I2051" t="e">
            <v>#N/A</v>
          </cell>
        </row>
        <row r="2055">
          <cell r="B2055" t="str">
            <v xml:space="preserve">  代　価  計</v>
          </cell>
          <cell r="I2055" t="e">
            <v>#N/A</v>
          </cell>
        </row>
        <row r="2057">
          <cell r="B2057" t="str">
            <v>採　用　金　額</v>
          </cell>
          <cell r="I2057" t="e">
            <v>#N/A</v>
          </cell>
        </row>
        <row r="2059">
          <cell r="B2059" t="str">
            <v>d230901</v>
          </cell>
          <cell r="I2059">
            <v>2671000</v>
          </cell>
        </row>
        <row r="2060">
          <cell r="B2060" t="str">
            <v>既設RC杭引抜き</v>
          </cell>
        </row>
        <row r="2061">
          <cell r="B2061" t="str">
            <v>発生材処理</v>
          </cell>
          <cell r="D2061" t="str">
            <v>中間処理場</v>
          </cell>
        </row>
        <row r="2062">
          <cell r="B2062" t="str">
            <v>廃棄材Ⅰ類</v>
          </cell>
        </row>
        <row r="2063">
          <cell r="B2063" t="str">
            <v>運搬費</v>
          </cell>
          <cell r="D2063" t="str">
            <v>10t DID有 ﾎｳ0.6 ≦31.5</v>
          </cell>
          <cell r="F2063">
            <v>627</v>
          </cell>
          <cell r="G2063" t="str">
            <v>㎥</v>
          </cell>
          <cell r="H2063">
            <v>1950</v>
          </cell>
          <cell r="I2063">
            <v>1222650</v>
          </cell>
        </row>
        <row r="2064">
          <cell r="B2064" t="str">
            <v>廃棄材Ⅰ類</v>
          </cell>
        </row>
        <row r="2065">
          <cell r="B2065" t="str">
            <v>投棄料</v>
          </cell>
          <cell r="D2065" t="str">
            <v>中間処理場</v>
          </cell>
          <cell r="F2065">
            <v>627</v>
          </cell>
          <cell r="G2065" t="str">
            <v>㎥</v>
          </cell>
          <cell r="H2065">
            <v>2310</v>
          </cell>
          <cell r="I2065">
            <v>1448370</v>
          </cell>
        </row>
        <row r="2069">
          <cell r="B2069" t="str">
            <v xml:space="preserve">  代　価  計</v>
          </cell>
          <cell r="I2069">
            <v>2671020</v>
          </cell>
        </row>
        <row r="2071">
          <cell r="B2071" t="str">
            <v>採　用　金　額</v>
          </cell>
          <cell r="I2071">
            <v>2671000</v>
          </cell>
        </row>
      </sheetData>
      <sheetData sheetId="3"/>
      <sheetData sheetId="4"/>
      <sheetData sheetId="5" refreshError="1"/>
      <sheetData sheetId="6" refreshError="1"/>
      <sheetData sheetId="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ｶﾗｰVＰ排水通気"/>
      <sheetName val="DVA排水"/>
      <sheetName val="SGP白溶接ｶﾞｽ"/>
      <sheetName val="SGP-TA塗装排水"/>
      <sheetName val="SGP-VS消火"/>
      <sheetName val="複合配管"/>
      <sheetName val="複合排桝"/>
      <sheetName val="仕訳"/>
      <sheetName val="複器"/>
      <sheetName val="複器 (2)"/>
      <sheetName val="複合代価"/>
      <sheetName val="内訳"/>
      <sheetName val="変更内訳"/>
      <sheetName val="変更仕訳"/>
      <sheetName val="変更協議"/>
      <sheetName val="変更協議 (2)"/>
      <sheetName val="変更理由"/>
      <sheetName val="数量"/>
      <sheetName val="数量 (2)"/>
      <sheetName val="数量 (3)"/>
      <sheetName val="数量B"/>
      <sheetName val="数計"/>
      <sheetName val="数計 (2)"/>
      <sheetName val="数計 (3)"/>
      <sheetName val="概算仕訳"/>
      <sheetName val="議事録"/>
    </sheetNames>
    <sheetDataSet>
      <sheetData sheetId="0" refreshError="1"/>
      <sheetData sheetId="1" refreshError="1"/>
      <sheetData sheetId="2" refreshError="1"/>
      <sheetData sheetId="3" refreshError="1"/>
      <sheetData sheetId="4" refreshError="1">
        <row r="3">
          <cell r="A3" t="str">
            <v>第          号</v>
          </cell>
        </row>
        <row r="4">
          <cell r="I4" t="str">
            <v>消火用硬質塩化ビニル外面被覆鋼管</v>
          </cell>
        </row>
        <row r="5">
          <cell r="A5" t="str">
            <v>(消火)</v>
          </cell>
          <cell r="J5" t="str">
            <v xml:space="preserve">      ねじ接合</v>
          </cell>
        </row>
        <row r="6">
          <cell r="S6" t="str">
            <v xml:space="preserve">      （１ｍ当り）</v>
          </cell>
        </row>
        <row r="8">
          <cell r="G8" t="str">
            <v>材    料    費</v>
          </cell>
          <cell r="L8" t="str">
            <v xml:space="preserve">         労 務 費 </v>
          </cell>
          <cell r="N8" t="str">
            <v xml:space="preserve">     は つ り 補 修</v>
          </cell>
          <cell r="P8" t="str">
            <v xml:space="preserve">        そ  の  他</v>
          </cell>
        </row>
        <row r="9">
          <cell r="A9" t="str">
            <v>SGP-VS</v>
          </cell>
          <cell r="D9" t="str">
            <v xml:space="preserve">  管</v>
          </cell>
          <cell r="F9" t="str">
            <v xml:space="preserve">        継   手    </v>
          </cell>
          <cell r="H9" t="str">
            <v xml:space="preserve">      接 合 材</v>
          </cell>
          <cell r="J9" t="str">
            <v xml:space="preserve">      支持金物</v>
          </cell>
          <cell r="L9" t="str">
            <v xml:space="preserve"> 配管工 </v>
          </cell>
          <cell r="M9">
            <v>15400</v>
          </cell>
          <cell r="P9" t="str">
            <v xml:space="preserve"> 材･労･</v>
          </cell>
          <cell r="R9" t="str">
            <v xml:space="preserve">  合  計</v>
          </cell>
          <cell r="S9" t="str">
            <v xml:space="preserve">            備      考</v>
          </cell>
        </row>
        <row r="10">
          <cell r="C10" t="str">
            <v xml:space="preserve"> 単 価</v>
          </cell>
          <cell r="D10" t="str">
            <v>単価×</v>
          </cell>
          <cell r="E10" t="str">
            <v>(円)</v>
          </cell>
          <cell r="F10" t="str">
            <v>管単価×</v>
          </cell>
          <cell r="G10" t="str">
            <v>(円)</v>
          </cell>
          <cell r="H10" t="str">
            <v>管単価×</v>
          </cell>
          <cell r="I10" t="str">
            <v>(円)</v>
          </cell>
          <cell r="J10" t="str">
            <v>管単価×</v>
          </cell>
          <cell r="K10" t="str">
            <v>(円)</v>
          </cell>
          <cell r="L10" t="str">
            <v>配管工×</v>
          </cell>
          <cell r="M10" t="str">
            <v>(円)</v>
          </cell>
          <cell r="N10" t="str">
            <v>労務費×</v>
          </cell>
          <cell r="O10" t="str">
            <v>(円)</v>
          </cell>
          <cell r="P10" t="str">
            <v>はつり××</v>
          </cell>
          <cell r="Q10" t="str">
            <v>(円)</v>
          </cell>
        </row>
        <row r="11">
          <cell r="B11" t="str">
            <v xml:space="preserve">  15A </v>
          </cell>
        </row>
        <row r="12">
          <cell r="B12" t="str">
            <v xml:space="preserve">  20A </v>
          </cell>
        </row>
        <row r="13">
          <cell r="A13" t="str">
            <v>呼</v>
          </cell>
          <cell r="B13" t="str">
            <v xml:space="preserve">  25A </v>
          </cell>
        </row>
        <row r="14">
          <cell r="B14" t="str">
            <v xml:space="preserve">  32A </v>
          </cell>
        </row>
        <row r="15">
          <cell r="A15" t="str">
            <v>び</v>
          </cell>
          <cell r="B15" t="str">
            <v xml:space="preserve">  40A </v>
          </cell>
        </row>
        <row r="16">
          <cell r="B16" t="str">
            <v xml:space="preserve">  50A </v>
          </cell>
          <cell r="C16">
            <v>1332</v>
          </cell>
          <cell r="D16">
            <v>1.05</v>
          </cell>
          <cell r="E16">
            <v>1398</v>
          </cell>
          <cell r="F16">
            <v>0.45</v>
          </cell>
          <cell r="G16">
            <v>599</v>
          </cell>
          <cell r="H16">
            <v>0.18</v>
          </cell>
          <cell r="I16">
            <v>239</v>
          </cell>
          <cell r="L16">
            <v>0.157</v>
          </cell>
          <cell r="M16">
            <v>2417</v>
          </cell>
          <cell r="P16">
            <v>0.1</v>
          </cell>
          <cell r="Q16">
            <v>241</v>
          </cell>
          <cell r="R16">
            <v>4894</v>
          </cell>
          <cell r="S16" t="str">
            <v>～</v>
          </cell>
          <cell r="T16">
            <v>4890</v>
          </cell>
        </row>
        <row r="17">
          <cell r="A17" t="str">
            <v>径</v>
          </cell>
          <cell r="B17" t="str">
            <v xml:space="preserve">  65A </v>
          </cell>
          <cell r="C17">
            <v>1830</v>
          </cell>
          <cell r="D17">
            <v>1.05</v>
          </cell>
          <cell r="E17">
            <v>1921</v>
          </cell>
          <cell r="F17">
            <v>0.45</v>
          </cell>
          <cell r="G17">
            <v>823</v>
          </cell>
          <cell r="H17">
            <v>0.18</v>
          </cell>
          <cell r="I17">
            <v>329</v>
          </cell>
          <cell r="L17">
            <v>0.20499999999999999</v>
          </cell>
          <cell r="M17">
            <v>3157</v>
          </cell>
          <cell r="P17">
            <v>0.1</v>
          </cell>
          <cell r="Q17">
            <v>315</v>
          </cell>
          <cell r="R17">
            <v>6545</v>
          </cell>
          <cell r="S17" t="str">
            <v>～</v>
          </cell>
          <cell r="T17">
            <v>6540</v>
          </cell>
        </row>
        <row r="18">
          <cell r="B18" t="str">
            <v xml:space="preserve">  80A </v>
          </cell>
          <cell r="C18">
            <v>2100</v>
          </cell>
          <cell r="D18">
            <v>1.05</v>
          </cell>
          <cell r="E18">
            <v>2205</v>
          </cell>
          <cell r="F18">
            <v>0.45</v>
          </cell>
          <cell r="G18">
            <v>945</v>
          </cell>
          <cell r="H18">
            <v>0.18</v>
          </cell>
          <cell r="I18">
            <v>378</v>
          </cell>
          <cell r="L18">
            <v>0.23200000000000001</v>
          </cell>
          <cell r="M18">
            <v>3572</v>
          </cell>
          <cell r="P18">
            <v>0.1</v>
          </cell>
          <cell r="Q18">
            <v>357</v>
          </cell>
          <cell r="R18">
            <v>7457</v>
          </cell>
          <cell r="S18" t="str">
            <v>～</v>
          </cell>
          <cell r="T18">
            <v>7450</v>
          </cell>
        </row>
        <row r="19">
          <cell r="B19" t="str">
            <v>100A</v>
          </cell>
          <cell r="C19">
            <v>3022</v>
          </cell>
          <cell r="D19">
            <v>1.05</v>
          </cell>
          <cell r="E19">
            <v>3173</v>
          </cell>
          <cell r="F19">
            <v>0.45</v>
          </cell>
          <cell r="G19">
            <v>1359</v>
          </cell>
          <cell r="H19">
            <v>0.18</v>
          </cell>
          <cell r="I19">
            <v>543</v>
          </cell>
          <cell r="L19">
            <v>0.30299999999999999</v>
          </cell>
          <cell r="M19">
            <v>4666</v>
          </cell>
          <cell r="P19">
            <v>0.1</v>
          </cell>
          <cell r="Q19">
            <v>466</v>
          </cell>
          <cell r="R19">
            <v>10207</v>
          </cell>
          <cell r="S19" t="str">
            <v>～</v>
          </cell>
          <cell r="T19">
            <v>10200</v>
          </cell>
        </row>
        <row r="20">
          <cell r="B20" t="str">
            <v>120A</v>
          </cell>
        </row>
        <row r="21">
          <cell r="B21" t="str">
            <v>150A</v>
          </cell>
        </row>
        <row r="28">
          <cell r="B28" t="str">
            <v>物価 平成14年 2月号　P570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ｶﾗｰVＰ排水通気"/>
      <sheetName val="DVA排水"/>
      <sheetName val="SGP白溶接ｶﾞｽ"/>
      <sheetName val="SGP-TA塗装排水"/>
      <sheetName val="SGP-VS消火"/>
    </sheetNames>
    <sheetDataSet>
      <sheetData sheetId="0" refreshError="1"/>
      <sheetData sheetId="1" refreshError="1"/>
      <sheetData sheetId="2" refreshError="1"/>
      <sheetData sheetId="3" refreshError="1"/>
      <sheetData sheetId="4" refreshError="1">
        <row r="3">
          <cell r="A3" t="str">
            <v>第          号</v>
          </cell>
        </row>
        <row r="4">
          <cell r="I4" t="str">
            <v>消火用硬質塩化ビニル外面被覆鋼管</v>
          </cell>
        </row>
        <row r="5">
          <cell r="A5" t="str">
            <v>(消火)</v>
          </cell>
          <cell r="J5" t="str">
            <v xml:space="preserve">      ねじ接合</v>
          </cell>
        </row>
        <row r="6">
          <cell r="S6" t="str">
            <v xml:space="preserve">      （１ｍ当り）</v>
          </cell>
        </row>
        <row r="8">
          <cell r="G8" t="str">
            <v>材    料    費</v>
          </cell>
          <cell r="L8" t="str">
            <v xml:space="preserve">         労 務 費 </v>
          </cell>
          <cell r="N8" t="str">
            <v xml:space="preserve">     は つ り 補 修</v>
          </cell>
          <cell r="P8" t="str">
            <v xml:space="preserve">        そ  の  他</v>
          </cell>
        </row>
        <row r="9">
          <cell r="A9" t="str">
            <v>SGP-VS</v>
          </cell>
          <cell r="D9" t="str">
            <v xml:space="preserve">  管</v>
          </cell>
          <cell r="F9" t="str">
            <v xml:space="preserve">        継   手    </v>
          </cell>
          <cell r="H9" t="str">
            <v xml:space="preserve">      接 合 材</v>
          </cell>
          <cell r="J9" t="str">
            <v xml:space="preserve">      支持金物</v>
          </cell>
          <cell r="L9" t="str">
            <v xml:space="preserve"> 配管工 </v>
          </cell>
          <cell r="M9">
            <v>15400</v>
          </cell>
          <cell r="P9" t="str">
            <v xml:space="preserve"> 材･労･</v>
          </cell>
          <cell r="R9" t="str">
            <v xml:space="preserve">  合  計</v>
          </cell>
          <cell r="S9" t="str">
            <v xml:space="preserve">            備      考</v>
          </cell>
        </row>
        <row r="10">
          <cell r="C10" t="str">
            <v xml:space="preserve"> 単 価</v>
          </cell>
          <cell r="D10" t="str">
            <v>単価×</v>
          </cell>
          <cell r="E10" t="str">
            <v>(円)</v>
          </cell>
          <cell r="F10" t="str">
            <v>管単価×</v>
          </cell>
          <cell r="G10" t="str">
            <v>(円)</v>
          </cell>
          <cell r="H10" t="str">
            <v>管単価×</v>
          </cell>
          <cell r="I10" t="str">
            <v>(円)</v>
          </cell>
          <cell r="J10" t="str">
            <v>管単価×</v>
          </cell>
          <cell r="K10" t="str">
            <v>(円)</v>
          </cell>
          <cell r="L10" t="str">
            <v>配管工×</v>
          </cell>
          <cell r="M10" t="str">
            <v>(円)</v>
          </cell>
          <cell r="N10" t="str">
            <v>労務費×</v>
          </cell>
          <cell r="O10" t="str">
            <v>(円)</v>
          </cell>
          <cell r="P10" t="str">
            <v>はつり××</v>
          </cell>
          <cell r="Q10" t="str">
            <v>(円)</v>
          </cell>
        </row>
        <row r="11">
          <cell r="B11" t="str">
            <v xml:space="preserve">  15A </v>
          </cell>
        </row>
        <row r="12">
          <cell r="B12" t="str">
            <v xml:space="preserve">  20A </v>
          </cell>
        </row>
        <row r="13">
          <cell r="A13" t="str">
            <v>呼</v>
          </cell>
          <cell r="B13" t="str">
            <v xml:space="preserve">  25A </v>
          </cell>
        </row>
        <row r="14">
          <cell r="B14" t="str">
            <v xml:space="preserve">  32A </v>
          </cell>
        </row>
        <row r="15">
          <cell r="A15" t="str">
            <v>び</v>
          </cell>
          <cell r="B15" t="str">
            <v xml:space="preserve">  40A </v>
          </cell>
        </row>
        <row r="16">
          <cell r="B16" t="str">
            <v xml:space="preserve">  50A </v>
          </cell>
          <cell r="C16">
            <v>1332</v>
          </cell>
          <cell r="D16">
            <v>1.05</v>
          </cell>
          <cell r="E16">
            <v>1398</v>
          </cell>
          <cell r="F16">
            <v>0.45</v>
          </cell>
          <cell r="G16">
            <v>599</v>
          </cell>
          <cell r="H16">
            <v>0.18</v>
          </cell>
          <cell r="I16">
            <v>239</v>
          </cell>
          <cell r="L16">
            <v>0.157</v>
          </cell>
          <cell r="M16">
            <v>2417</v>
          </cell>
          <cell r="P16">
            <v>0.1</v>
          </cell>
          <cell r="Q16">
            <v>241</v>
          </cell>
          <cell r="R16">
            <v>4894</v>
          </cell>
          <cell r="S16" t="str">
            <v>～</v>
          </cell>
          <cell r="T16">
            <v>4890</v>
          </cell>
        </row>
        <row r="17">
          <cell r="A17" t="str">
            <v>径</v>
          </cell>
          <cell r="B17" t="str">
            <v xml:space="preserve">  65A </v>
          </cell>
          <cell r="C17">
            <v>1830</v>
          </cell>
          <cell r="D17">
            <v>1.05</v>
          </cell>
          <cell r="E17">
            <v>1921</v>
          </cell>
          <cell r="F17">
            <v>0.45</v>
          </cell>
          <cell r="G17">
            <v>823</v>
          </cell>
          <cell r="H17">
            <v>0.18</v>
          </cell>
          <cell r="I17">
            <v>329</v>
          </cell>
          <cell r="L17">
            <v>0.20499999999999999</v>
          </cell>
          <cell r="M17">
            <v>3157</v>
          </cell>
          <cell r="P17">
            <v>0.1</v>
          </cell>
          <cell r="Q17">
            <v>315</v>
          </cell>
          <cell r="R17">
            <v>6545</v>
          </cell>
          <cell r="S17" t="str">
            <v>～</v>
          </cell>
          <cell r="T17">
            <v>6540</v>
          </cell>
        </row>
        <row r="18">
          <cell r="B18" t="str">
            <v xml:space="preserve">  80A </v>
          </cell>
          <cell r="C18">
            <v>2100</v>
          </cell>
          <cell r="D18">
            <v>1.05</v>
          </cell>
          <cell r="E18">
            <v>2205</v>
          </cell>
          <cell r="F18">
            <v>0.45</v>
          </cell>
          <cell r="G18">
            <v>945</v>
          </cell>
          <cell r="H18">
            <v>0.18</v>
          </cell>
          <cell r="I18">
            <v>378</v>
          </cell>
          <cell r="L18">
            <v>0.23200000000000001</v>
          </cell>
          <cell r="M18">
            <v>3572</v>
          </cell>
          <cell r="P18">
            <v>0.1</v>
          </cell>
          <cell r="Q18">
            <v>357</v>
          </cell>
          <cell r="R18">
            <v>7457</v>
          </cell>
          <cell r="S18" t="str">
            <v>～</v>
          </cell>
          <cell r="T18">
            <v>7450</v>
          </cell>
        </row>
        <row r="19">
          <cell r="B19" t="str">
            <v>100A</v>
          </cell>
          <cell r="C19">
            <v>3022</v>
          </cell>
          <cell r="D19">
            <v>1.05</v>
          </cell>
          <cell r="E19">
            <v>3173</v>
          </cell>
          <cell r="F19">
            <v>0.45</v>
          </cell>
          <cell r="G19">
            <v>1359</v>
          </cell>
          <cell r="H19">
            <v>0.18</v>
          </cell>
          <cell r="I19">
            <v>543</v>
          </cell>
          <cell r="L19">
            <v>0.30299999999999999</v>
          </cell>
          <cell r="M19">
            <v>4666</v>
          </cell>
          <cell r="P19">
            <v>0.1</v>
          </cell>
          <cell r="Q19">
            <v>466</v>
          </cell>
          <cell r="R19">
            <v>10207</v>
          </cell>
          <cell r="S19" t="str">
            <v>～</v>
          </cell>
          <cell r="T19">
            <v>10200</v>
          </cell>
        </row>
        <row r="20">
          <cell r="B20" t="str">
            <v>120A</v>
          </cell>
        </row>
        <row r="21">
          <cell r="B21" t="str">
            <v>150A</v>
          </cell>
        </row>
        <row r="28">
          <cell r="B28" t="str">
            <v>物価 平成14年 2月号　P570</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A"/>
      <sheetName val="設計書 Ｂ (2)"/>
      <sheetName val="設計書(設備) "/>
      <sheetName val="諸経費"/>
      <sheetName val="表紙"/>
      <sheetName val="流し台"/>
      <sheetName val="園田 18"/>
      <sheetName val="勝山新秋根R1　401"/>
      <sheetName val="小月R1　503"/>
      <sheetName val="熊野西R2　402"/>
      <sheetName val="熊野西R3　406"/>
      <sheetName val="白雲台改良　R2　306"/>
      <sheetName val="宝　R3　402"/>
      <sheetName val="貴船４０６"/>
      <sheetName val="前八幡R7　405"/>
      <sheetName val="日和山　505"/>
      <sheetName val="大学町R1　101"/>
      <sheetName val="大学町R1　102"/>
      <sheetName val="西の尾　312"/>
      <sheetName val="宮田　35"/>
      <sheetName val="白紙 (5)"/>
      <sheetName val="リスト"/>
      <sheetName val="10年単価"/>
      <sheetName val="設備リスト (2)"/>
      <sheetName val="住宅名 (2)"/>
      <sheetName val="ｽｲｯﾁ･ｺﾝｾﾝﾄ (2)"/>
      <sheetName val="単価表 (2)"/>
      <sheetName val="給排水掛率 (2)"/>
      <sheetName val="部屋名"/>
      <sheetName val="部屋名 (2)"/>
      <sheetName val="総括表"/>
      <sheetName val="Sheet7"/>
      <sheetName val="Sheet9"/>
      <sheetName val="Sheet10"/>
      <sheetName val="Sheet11"/>
      <sheetName val="Sheet12"/>
      <sheetName val="Sheet13"/>
      <sheetName val="Sheet14"/>
      <sheetName val="Sheet15"/>
      <sheetName val="Sheet16"/>
      <sheetName val="仕様書"/>
      <sheetName val="XXXXXXX"/>
      <sheetName val="AP010501"/>
      <sheetName val="工事ﾃﾞｰﾀ入力ｼｰﾄ"/>
      <sheetName val="配水池"/>
      <sheetName val="建築まと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A"/>
      <sheetName val="設計書 Ｂ (2)"/>
      <sheetName val="設計書(設備) "/>
      <sheetName val="諸経費"/>
      <sheetName val="表紙"/>
      <sheetName val="流し台"/>
      <sheetName val="園田 18"/>
      <sheetName val="勝山新秋根R1　401"/>
      <sheetName val="小月R1　503"/>
      <sheetName val="熊野西R2　402"/>
      <sheetName val="熊野西R3　406"/>
      <sheetName val="白雲台改良　R2　306"/>
      <sheetName val="宝　R3　402"/>
      <sheetName val="貴船４０６"/>
      <sheetName val="前八幡R7　405"/>
      <sheetName val="日和山　505"/>
      <sheetName val="大学町R1　101"/>
      <sheetName val="大学町R1　102"/>
      <sheetName val="西の尾　312"/>
      <sheetName val="宮田　35"/>
      <sheetName val="白紙 (5)"/>
      <sheetName val="リスト"/>
      <sheetName val="10年単価"/>
      <sheetName val="設備リスト (2)"/>
      <sheetName val="住宅名 (2)"/>
      <sheetName val="ｽｲｯﾁ･ｺﾝｾﾝﾄ (2)"/>
      <sheetName val="単価表 (2)"/>
      <sheetName val="給排水掛率 (2)"/>
      <sheetName val="部屋名"/>
      <sheetName val="部屋名 (2)"/>
      <sheetName val="総括表"/>
      <sheetName val="Sheet7"/>
      <sheetName val="Sheet9"/>
      <sheetName val="Sheet10"/>
      <sheetName val="Sheet11"/>
      <sheetName val="Sheet12"/>
      <sheetName val="Sheet13"/>
      <sheetName val="Sheet14"/>
      <sheetName val="Sheet15"/>
      <sheetName val="Sheet16"/>
      <sheetName val="仕様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表紙（縦）"/>
      <sheetName val="表紙（横）"/>
      <sheetName val="内訳書"/>
      <sheetName val="Ａ－1～15"/>
      <sheetName val="Ａ－附属物"/>
      <sheetName val="Ｂ－2～8"/>
      <sheetName val="Ｂ－附属物"/>
      <sheetName val="Ａ，Ｂ樹木"/>
      <sheetName val="Ａ，Ｂ外構"/>
      <sheetName val="Ａ_1_15"/>
      <sheetName val="種目"/>
      <sheetName val="歩掛ﾃﾞｰﾀ"/>
      <sheetName val="設計書表紙"/>
      <sheetName val="設計条件1"/>
      <sheetName val="設計条件2"/>
      <sheetName val="電降1"/>
      <sheetName val="電降2"/>
      <sheetName val="熊本下油田公園(電圧降下)"/>
      <sheetName val="#REF"/>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表紙（縦）"/>
      <sheetName val="表紙（横）"/>
      <sheetName val="内訳書"/>
      <sheetName val="Ａ－1～15"/>
      <sheetName val="Ａ－附属物"/>
      <sheetName val="Ｂ－2～8"/>
      <sheetName val="Ｂ－附属物"/>
      <sheetName val="Ａ，Ｂ樹木"/>
      <sheetName val="Ａ，Ｂ外構"/>
      <sheetName val="Ａ_1_15"/>
      <sheetName val="種目"/>
      <sheetName val="歩掛ﾃﾞｰﾀ"/>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sheetData sheetId="1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合配管"/>
      <sheetName val="複合排桝"/>
      <sheetName val="仕訳"/>
      <sheetName val="複器"/>
      <sheetName val="複器 (2)"/>
      <sheetName val="複合代価"/>
      <sheetName val="内訳"/>
      <sheetName val="変更内訳"/>
      <sheetName val="変更仕訳"/>
      <sheetName val="変更協議"/>
      <sheetName val="変更協議 (2)"/>
      <sheetName val="変更理由"/>
      <sheetName val="数量"/>
      <sheetName val="数量 (2)"/>
      <sheetName val="数量 (3)"/>
      <sheetName val="数量B"/>
      <sheetName val="数計"/>
      <sheetName val="数計 (2)"/>
      <sheetName val="数計 (3)"/>
      <sheetName val="概算仕訳"/>
      <sheetName val="議事録"/>
      <sheetName val="衛生弁"/>
      <sheetName val="空調弁"/>
      <sheetName val="配管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合配管"/>
      <sheetName val="複合排桝"/>
      <sheetName val="仕訳"/>
      <sheetName val="複器"/>
      <sheetName val="複器 (2)"/>
      <sheetName val="複合代価"/>
      <sheetName val="内訳"/>
      <sheetName val="変更内訳"/>
      <sheetName val="変更仕訳"/>
      <sheetName val="変更協議"/>
      <sheetName val="変更協議 (2)"/>
      <sheetName val="変更理由"/>
      <sheetName val="数量"/>
      <sheetName val="数量 (2)"/>
      <sheetName val="数量 (3)"/>
      <sheetName val="数量B"/>
      <sheetName val="数計"/>
      <sheetName val="数計 (2)"/>
      <sheetName val="数計 (3)"/>
      <sheetName val="概算仕訳"/>
      <sheetName val="議事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路土工"/>
    </sheetNames>
    <definedNames>
      <definedName name="FUCK"/>
    </defined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AP010501"/>
      <sheetName val="工事ﾃﾞｰﾀ入力ｼｰﾄ"/>
      <sheetName val="配水池"/>
      <sheetName val="建築まとめ"/>
    </sheetNames>
    <sheetDataSet>
      <sheetData sheetId="0" refreshError="1"/>
      <sheetData sheetId="1" refreshError="1">
        <row r="1">
          <cell r="A1" t="str">
            <v>020000</v>
          </cell>
          <cell r="B1" t="str">
            <v>　　や　り　か　た　　　　　　　　　　　　　　　　　</v>
          </cell>
          <cell r="C1" t="str">
            <v>　　　　　　　　　　　　　　　　　　　　　　　　　　　　　　　　　　</v>
          </cell>
          <cell r="D1" t="str">
            <v>　m2　</v>
          </cell>
          <cell r="E1">
            <v>330</v>
          </cell>
        </row>
        <row r="2">
          <cell r="A2" t="str">
            <v>020100</v>
          </cell>
          <cell r="B2" t="str">
            <v>　　墨　　出　　し　　　　　　　　　　　　　　　　　</v>
          </cell>
          <cell r="C2" t="str">
            <v>　　　　　　　　　　　　　　　　　　　　　　　　　　　　　　　　　　</v>
          </cell>
          <cell r="D2" t="str">
            <v>　m2　</v>
          </cell>
          <cell r="E2">
            <v>1040</v>
          </cell>
        </row>
        <row r="3">
          <cell r="A3" t="str">
            <v>022206</v>
          </cell>
          <cell r="B3" t="str">
            <v>　　外部枠組足場　　　　　　　　　　　　　　　　　　</v>
          </cell>
          <cell r="C3" t="str">
            <v>　６０日　枠組階段共　Ｈ＜１２ｍ　　　　　　　　　　　　　　　　　　　</v>
          </cell>
          <cell r="D3" t="str">
            <v>　m2　</v>
          </cell>
          <cell r="E3">
            <v>1040</v>
          </cell>
        </row>
        <row r="4">
          <cell r="A4" t="str">
            <v>022207</v>
          </cell>
          <cell r="B4" t="str">
            <v>　　外部枠組足場　　　　　　　　　　　　　　　　　　</v>
          </cell>
          <cell r="C4" t="str">
            <v>　７０日　枠組階段共　Ｈ＜１２ｍ　　　　　　　　　　　　　　　　　　　</v>
          </cell>
          <cell r="D4" t="str">
            <v>　m2　</v>
          </cell>
          <cell r="E4">
            <v>1130</v>
          </cell>
        </row>
        <row r="5">
          <cell r="A5" t="str">
            <v>022208</v>
          </cell>
          <cell r="B5" t="str">
            <v>　　外部枠組足場　　　　　　　　　　　　　　　　　　</v>
          </cell>
          <cell r="C5" t="str">
            <v>　８０日　枠組階段共　Ｈ＜１２ｍ　　　　　　　　　　　　　　　　　　　</v>
          </cell>
          <cell r="D5" t="str">
            <v>　m2　</v>
          </cell>
          <cell r="E5">
            <v>1210</v>
          </cell>
        </row>
        <row r="6">
          <cell r="A6" t="str">
            <v>022209</v>
          </cell>
          <cell r="B6" t="str">
            <v>　　外部枠組足場　　　　　　　　　　　　　　　　　　</v>
          </cell>
          <cell r="C6" t="str">
            <v>　９０日　枠組階段共　Ｈ＜１２ｍ　　　　　　　　　　　　　　　　　　　</v>
          </cell>
          <cell r="D6" t="str">
            <v>　m2　</v>
          </cell>
          <cell r="E6">
            <v>1290</v>
          </cell>
        </row>
        <row r="7">
          <cell r="A7" t="str">
            <v>022210</v>
          </cell>
          <cell r="B7" t="str">
            <v>　　外部枠組足場　　　　　　　　　　　　　　　　　　</v>
          </cell>
          <cell r="C7" t="str">
            <v>１００日　枠組階段共　Ｈ＜１２ｍ　　　　　　　　　　　　　　　　　　</v>
          </cell>
          <cell r="D7" t="str">
            <v>　m2　</v>
          </cell>
          <cell r="E7">
            <v>1380</v>
          </cell>
        </row>
        <row r="8">
          <cell r="A8" t="str">
            <v>022211</v>
          </cell>
          <cell r="B8" t="str">
            <v>　　外部枠組足場　　　　　　　　　　　　　　　　　　</v>
          </cell>
          <cell r="C8" t="str">
            <v>１１０日　枠組階段共　Ｈ＜１２ｍ　　　　　　　　　　　　　　　　　　</v>
          </cell>
          <cell r="D8" t="str">
            <v>　m2　</v>
          </cell>
          <cell r="E8">
            <v>1460</v>
          </cell>
        </row>
        <row r="9">
          <cell r="A9" t="str">
            <v>022212</v>
          </cell>
          <cell r="B9" t="str">
            <v>　　外部枠組足場　　　　　　　　　　　　　　　　　　</v>
          </cell>
          <cell r="C9" t="str">
            <v>１２０日　枠組階段共　Ｈ＜１２ｍ　　　　　　　　　　　　　　　　　　</v>
          </cell>
          <cell r="D9" t="str">
            <v>　m2　</v>
          </cell>
          <cell r="E9">
            <v>1550</v>
          </cell>
        </row>
        <row r="10">
          <cell r="A10" t="str">
            <v>022213</v>
          </cell>
          <cell r="B10" t="str">
            <v>　　外部枠組足場　　　　　　　　　　　　　　　　　　</v>
          </cell>
          <cell r="C10" t="str">
            <v>１３０日　枠組階段共　Ｈ＜１２ｍ　　　　　　　　　　　　　　　　　　</v>
          </cell>
          <cell r="D10" t="str">
            <v>　m2　</v>
          </cell>
          <cell r="E10">
            <v>1630</v>
          </cell>
        </row>
        <row r="11">
          <cell r="A11" t="str">
            <v>022214</v>
          </cell>
          <cell r="B11" t="str">
            <v>　　外部枠組足場　　　　　　　　　　　　　　　　　　</v>
          </cell>
          <cell r="C11" t="str">
            <v>１４０日　枠組階段共　Ｈ＜１２ｍ　　　　　　　　　　　　　　　　　　</v>
          </cell>
          <cell r="D11" t="str">
            <v>　m2　</v>
          </cell>
          <cell r="E11">
            <v>1700</v>
          </cell>
        </row>
        <row r="12">
          <cell r="A12" t="str">
            <v>022215</v>
          </cell>
          <cell r="B12" t="str">
            <v>　　外部枠組足場　　　　　　　　　　　　　　　　　　</v>
          </cell>
          <cell r="C12" t="str">
            <v>１５０日　枠組階段共　Ｈ＜１２ｍ　　　　　　　　　　　　　　　　　　</v>
          </cell>
          <cell r="D12" t="str">
            <v>　m2　</v>
          </cell>
          <cell r="E12">
            <v>1800</v>
          </cell>
        </row>
        <row r="13">
          <cell r="A13" t="str">
            <v>022216</v>
          </cell>
          <cell r="B13" t="str">
            <v>　　外部枠組足場　　　　　　　　　　　　　　　　　　</v>
          </cell>
          <cell r="C13" t="str">
            <v>１６０日　枠組階段共　Ｈ＜１２ｍ　　　　　　　　　　　　　　　　　　</v>
          </cell>
          <cell r="D13" t="str">
            <v>　m2　</v>
          </cell>
          <cell r="E13">
            <v>1880</v>
          </cell>
        </row>
        <row r="14">
          <cell r="A14" t="str">
            <v>022217</v>
          </cell>
          <cell r="B14" t="str">
            <v>　　外部枠組足場　　　　　　　　　　　　　　　　　　</v>
          </cell>
          <cell r="C14" t="str">
            <v>１７０日　枠組階段共　Ｈ＜１２ｍ　　　　　　　　　　　　　　　　　　</v>
          </cell>
          <cell r="D14" t="str">
            <v>　m2　</v>
          </cell>
          <cell r="E14">
            <v>1960</v>
          </cell>
        </row>
        <row r="15">
          <cell r="A15" t="str">
            <v>022218</v>
          </cell>
          <cell r="B15" t="str">
            <v>　　外部枠組足場　　　　　　　　　　　　　　　　　　</v>
          </cell>
          <cell r="C15" t="str">
            <v>１８０日　枠組階段共　Ｈ＜１２ｍ　　　　　　　　　　　　　　　　　　</v>
          </cell>
          <cell r="D15" t="str">
            <v>　m2　</v>
          </cell>
          <cell r="E15">
            <v>2050</v>
          </cell>
        </row>
        <row r="16">
          <cell r="A16" t="str">
            <v>022219</v>
          </cell>
          <cell r="B16" t="str">
            <v>　　外部枠組足場　　　　　　　　　　　　　　　　　　</v>
          </cell>
          <cell r="C16" t="str">
            <v>１９０日　枠組階段共　Ｈ＜１２ｍ　　　　　　　　　　　　　　　　　　</v>
          </cell>
          <cell r="D16" t="str">
            <v>　m2　</v>
          </cell>
          <cell r="E16">
            <v>2150</v>
          </cell>
        </row>
        <row r="17">
          <cell r="A17" t="str">
            <v>022220</v>
          </cell>
          <cell r="B17" t="str">
            <v>　　外部枠組足場　　　　　　　　　　　　　　　　　　</v>
          </cell>
          <cell r="C17" t="str">
            <v>２００日　枠組階段共　Ｈ＜１２ｍ　　　　　　　　　　　　　　　　　　</v>
          </cell>
          <cell r="D17" t="str">
            <v>　m2　</v>
          </cell>
          <cell r="E17">
            <v>2240</v>
          </cell>
        </row>
        <row r="18">
          <cell r="A18" t="str">
            <v>022221</v>
          </cell>
          <cell r="B18" t="str">
            <v>　　外部枠組足場　　　　　　　　　　　　　　　　　　</v>
          </cell>
          <cell r="C18" t="str">
            <v>２１０日　枠組階段共　Ｈ＜１２ｍ　　　　　　　　　　　　　　　　　　</v>
          </cell>
          <cell r="D18" t="str">
            <v>　m2　</v>
          </cell>
          <cell r="E18">
            <v>2310</v>
          </cell>
        </row>
        <row r="19">
          <cell r="A19" t="str">
            <v>022222</v>
          </cell>
          <cell r="B19" t="str">
            <v>　　外部枠組足場　　　　　　　　　　　　　　　　　　</v>
          </cell>
          <cell r="C19" t="str">
            <v>２２０日　枠組階段共　Ｈ＜１２ｍ　　　　　　　　　　　　　　　　　　</v>
          </cell>
          <cell r="D19" t="str">
            <v>　m2　</v>
          </cell>
          <cell r="E19">
            <v>2400</v>
          </cell>
        </row>
        <row r="20">
          <cell r="A20" t="str">
            <v>022223</v>
          </cell>
          <cell r="B20" t="str">
            <v>　　外部枠組足場　　　　　　　　　　　　　　　　　　</v>
          </cell>
          <cell r="C20" t="str">
            <v>２３０日　枠組階段共　Ｈ＜１２ｍ　　　　　　　　　　　　　　　　　　</v>
          </cell>
          <cell r="D20" t="str">
            <v>　m2　</v>
          </cell>
          <cell r="E20">
            <v>2490</v>
          </cell>
        </row>
        <row r="21">
          <cell r="A21" t="str">
            <v>022224</v>
          </cell>
          <cell r="B21" t="str">
            <v>　　外部枠組足場　　　　　　　　　　　　　　　　　　</v>
          </cell>
          <cell r="C21" t="str">
            <v>２４０日　枠組階段共　Ｈ＜１２ｍ　　　　　　　　　　　　　　　　　　</v>
          </cell>
          <cell r="D21" t="str">
            <v>　m2　</v>
          </cell>
          <cell r="E21">
            <v>2560</v>
          </cell>
        </row>
        <row r="22">
          <cell r="A22" t="str">
            <v>022225</v>
          </cell>
          <cell r="B22" t="str">
            <v>　　外部枠組足場　　　　　　　　　　　　　　　　　　</v>
          </cell>
          <cell r="C22" t="str">
            <v>２５０日　枠組階段共　Ｈ＜１２ｍ　　　　　　　　　　　　　　　　　　</v>
          </cell>
          <cell r="D22" t="str">
            <v>　m2　</v>
          </cell>
          <cell r="E22">
            <v>2640</v>
          </cell>
        </row>
        <row r="23">
          <cell r="A23" t="str">
            <v>022226</v>
          </cell>
          <cell r="B23" t="str">
            <v>　　外部枠組足場　　　　　　　　　　　　　　　　　　</v>
          </cell>
          <cell r="C23" t="str">
            <v>２６０日　枠組階段共　Ｈ＜１２ｍ　　　　　　　　　　　　　　　　　　</v>
          </cell>
          <cell r="D23" t="str">
            <v>　m2　</v>
          </cell>
          <cell r="E23">
            <v>2730</v>
          </cell>
        </row>
        <row r="24">
          <cell r="A24" t="str">
            <v>022227</v>
          </cell>
          <cell r="B24" t="str">
            <v>　　外部枠組足場　　　　　　　　　　　　　　　　　　</v>
          </cell>
          <cell r="C24" t="str">
            <v>２７０日　枠組階段共　Ｈ＜１２ｍ　　　　　　　　　　　　　　　　　　</v>
          </cell>
          <cell r="D24" t="str">
            <v>　m2　</v>
          </cell>
          <cell r="E24">
            <v>2810</v>
          </cell>
        </row>
        <row r="25">
          <cell r="A25" t="str">
            <v>022228</v>
          </cell>
          <cell r="B25" t="str">
            <v>　　外部枠組足場　　　　　　　　　　　　　　　　　　</v>
          </cell>
          <cell r="C25" t="str">
            <v>２８０日　枠組階段共　Ｈ＜１２ｍ　　　　　　　　　　　　　　　　　　</v>
          </cell>
          <cell r="D25" t="str">
            <v>　m2　</v>
          </cell>
          <cell r="E25">
            <v>2910</v>
          </cell>
        </row>
        <row r="26">
          <cell r="A26" t="str">
            <v>022229</v>
          </cell>
          <cell r="B26" t="str">
            <v>　　外部枠組足場　　　　　　　　　　　　　　　　　　</v>
          </cell>
          <cell r="C26" t="str">
            <v>２９０日　枠組階段共　Ｈ＜１２ｍ　　　　　　　　　　　　　　　　　　</v>
          </cell>
          <cell r="D26" t="str">
            <v>　m2　</v>
          </cell>
          <cell r="E26">
            <v>2990</v>
          </cell>
        </row>
        <row r="27">
          <cell r="A27" t="str">
            <v>022230</v>
          </cell>
          <cell r="B27" t="str">
            <v>　　外部枠組足場　　　　　　　　　　　　　　　　　　</v>
          </cell>
          <cell r="C27" t="str">
            <v>３００日　枠組階段共　Ｈ＜１２ｍ　　　　　　　　　　　　　　　　　　</v>
          </cell>
          <cell r="D27" t="str">
            <v>　m2　</v>
          </cell>
          <cell r="E27">
            <v>3060</v>
          </cell>
        </row>
        <row r="28">
          <cell r="A28" t="str">
            <v>022231</v>
          </cell>
          <cell r="B28" t="str">
            <v>　　外部枠組足場　　　　　　　　　　　　　　　　　　</v>
          </cell>
          <cell r="C28" t="str">
            <v>３１０日　枠組階段共　Ｈ＜１２ｍ　　　　　　　　　　　　　　　　　　</v>
          </cell>
          <cell r="D28" t="str">
            <v>　m2　</v>
          </cell>
          <cell r="E28">
            <v>3150</v>
          </cell>
        </row>
        <row r="29">
          <cell r="A29" t="str">
            <v>022232</v>
          </cell>
          <cell r="B29" t="str">
            <v>　　外部枠組足場　　　　　　　　　　　　　　　　　　</v>
          </cell>
          <cell r="C29" t="str">
            <v>３２０日　枠組階段共　Ｈ＜１２ｍ　　　　　　　　　　　　　　　　　　</v>
          </cell>
          <cell r="D29" t="str">
            <v>　m2　</v>
          </cell>
          <cell r="E29">
            <v>3240</v>
          </cell>
        </row>
        <row r="30">
          <cell r="A30" t="str">
            <v>022233</v>
          </cell>
          <cell r="B30" t="str">
            <v>　　外部枠組足場　　　　　　　　　　　　　　　　　　</v>
          </cell>
          <cell r="C30" t="str">
            <v>３３０日　枠組階段共　Ｈ＜１２ｍ　　　　　　　　　　　　　　　　　　</v>
          </cell>
          <cell r="D30" t="str">
            <v>　m2　</v>
          </cell>
          <cell r="E30">
            <v>3330</v>
          </cell>
        </row>
        <row r="31">
          <cell r="A31" t="str">
            <v>022234</v>
          </cell>
          <cell r="B31" t="str">
            <v>　　外部枠組足場　　　　　　　　　　　　　　　　　　</v>
          </cell>
          <cell r="C31" t="str">
            <v>３４０日　枠組階段共　Ｈ＜１２ｍ　　　　　　　　　　　　　　　　　　</v>
          </cell>
          <cell r="D31" t="str">
            <v>　m2　</v>
          </cell>
          <cell r="E31">
            <v>3410</v>
          </cell>
        </row>
        <row r="32">
          <cell r="A32" t="str">
            <v>022235</v>
          </cell>
          <cell r="B32" t="str">
            <v>　　外部枠組足場　　　　　　　　　　　　　　　　　　</v>
          </cell>
          <cell r="C32" t="str">
            <v>３５０日　枠組階段共　Ｈ＜１２ｍ　　　　　　　　　　　　　　　　　　</v>
          </cell>
          <cell r="D32" t="str">
            <v>　m2　</v>
          </cell>
          <cell r="E32">
            <v>3490</v>
          </cell>
        </row>
        <row r="33">
          <cell r="A33" t="str">
            <v>022236</v>
          </cell>
          <cell r="B33" t="str">
            <v>　　外部枠組足場　　　　　　　　　　　　　　　　　　</v>
          </cell>
          <cell r="C33" t="str">
            <v>３６０日　枠組階段共　Ｈ＜１２ｍ　　　　　　　　　　　　　　　　　　</v>
          </cell>
          <cell r="D33" t="str">
            <v>　m2　</v>
          </cell>
          <cell r="E33">
            <v>3590</v>
          </cell>
        </row>
        <row r="34">
          <cell r="A34" t="str">
            <v>022306</v>
          </cell>
          <cell r="B34" t="str">
            <v>　　外部枠組足場　　　　　　　　　　　　　　　　　　</v>
          </cell>
          <cell r="C34" t="str">
            <v>　６０日　枠組階段共　Ｈ＜２２ｍ　　　　　　　　　　　　　　　　　　　</v>
          </cell>
          <cell r="D34" t="str">
            <v>　m2　</v>
          </cell>
          <cell r="E34">
            <v>1110</v>
          </cell>
        </row>
        <row r="35">
          <cell r="A35" t="str">
            <v>022307</v>
          </cell>
          <cell r="B35" t="str">
            <v>　　外部枠組足場　　　　　　　　　　　　　　　　　　</v>
          </cell>
          <cell r="C35" t="str">
            <v>　７０日　枠組階段共　Ｈ＜２２ｍ　　　　　　　　　　　　　　　　　　　</v>
          </cell>
          <cell r="D35" t="str">
            <v>　m2　</v>
          </cell>
          <cell r="E35">
            <v>1210</v>
          </cell>
        </row>
        <row r="36">
          <cell r="A36" t="str">
            <v>022308</v>
          </cell>
          <cell r="B36" t="str">
            <v>　　外部枠組足場　　　　　　　　　　　　　　　　　　</v>
          </cell>
          <cell r="C36" t="str">
            <v>　８０日　枠組階段共　Ｈ＜２２ｍ　　　　　　　　　　　　　　　　　　　</v>
          </cell>
          <cell r="D36" t="str">
            <v>　m2　</v>
          </cell>
          <cell r="E36">
            <v>1290</v>
          </cell>
        </row>
        <row r="37">
          <cell r="A37" t="str">
            <v>022309</v>
          </cell>
          <cell r="B37" t="str">
            <v>　　外部枠組足場　　　　　　　　　　　　　　　　　　</v>
          </cell>
          <cell r="C37" t="str">
            <v>　９０日　枠組階段共　Ｈ＜２２ｍ　　　　　　　　　　　　　　　　　　　</v>
          </cell>
          <cell r="D37" t="str">
            <v>　m2　</v>
          </cell>
          <cell r="E37">
            <v>1370</v>
          </cell>
        </row>
        <row r="38">
          <cell r="A38" t="str">
            <v>022310</v>
          </cell>
          <cell r="B38" t="str">
            <v>　　外部枠組足場　　　　　　　　　　　　　　　　　　</v>
          </cell>
          <cell r="C38" t="str">
            <v>１００日　枠組階段共　Ｈ＜２２ｍ　　　　　　　　　　　　　　　　　　</v>
          </cell>
          <cell r="D38" t="str">
            <v>　m2　</v>
          </cell>
          <cell r="E38">
            <v>1460</v>
          </cell>
        </row>
        <row r="39">
          <cell r="A39" t="str">
            <v>022311</v>
          </cell>
          <cell r="B39" t="str">
            <v>　　外部枠組足場　　　　　　　　　　　　　　　　　　</v>
          </cell>
          <cell r="C39" t="str">
            <v>１１０日　枠組階段共　Ｈ＜２２ｍ　　　　　　　　　　　　　　　　　　</v>
          </cell>
          <cell r="D39" t="str">
            <v>　m2　</v>
          </cell>
          <cell r="E39">
            <v>1540</v>
          </cell>
        </row>
        <row r="40">
          <cell r="A40" t="str">
            <v>022312</v>
          </cell>
          <cell r="B40" t="str">
            <v>　　外部枠組足場　　　　　　　　　　　　　　　　　　</v>
          </cell>
          <cell r="C40" t="str">
            <v>１２０日　枠組階段共　Ｈ＜２２ｍ　　　　　　　　　　　　　　　　　　</v>
          </cell>
          <cell r="D40" t="str">
            <v>　m2　</v>
          </cell>
          <cell r="E40">
            <v>1630</v>
          </cell>
        </row>
        <row r="41">
          <cell r="A41" t="str">
            <v>022313</v>
          </cell>
          <cell r="B41" t="str">
            <v>　　外部枠組足場　　　　　　　　　　　　　　　　　　</v>
          </cell>
          <cell r="C41" t="str">
            <v>１３０日　枠組階段共　Ｈ＜２２ｍ　　　　　　　　　　　　　　　　　　</v>
          </cell>
          <cell r="D41" t="str">
            <v>　m2　</v>
          </cell>
          <cell r="E41">
            <v>1710</v>
          </cell>
        </row>
        <row r="42">
          <cell r="A42" t="str">
            <v>022314</v>
          </cell>
          <cell r="B42" t="str">
            <v>　　外部枠組足場　　　　　　　　　　　　　　　　　　</v>
          </cell>
          <cell r="C42" t="str">
            <v>１４０日　枠組階段共　Ｈ＜２２ｍ　　　　　　　　　　　　　　　　　　</v>
          </cell>
          <cell r="D42" t="str">
            <v>　m2　</v>
          </cell>
          <cell r="E42">
            <v>1780</v>
          </cell>
        </row>
        <row r="43">
          <cell r="A43" t="str">
            <v>022315</v>
          </cell>
          <cell r="B43" t="str">
            <v>　　外部枠組足場　　　　　　　　　　　　　　　　　　</v>
          </cell>
          <cell r="C43" t="str">
            <v>１５０日　枠組階段共　Ｈ＜２２ｍ　　　　　　　　　　　　　　　　　　</v>
          </cell>
          <cell r="D43" t="str">
            <v>　m2　</v>
          </cell>
          <cell r="E43">
            <v>1880</v>
          </cell>
        </row>
        <row r="44">
          <cell r="A44" t="str">
            <v>022316</v>
          </cell>
          <cell r="B44" t="str">
            <v>　　外部枠組足場　　　　　　　　　　　　　　　　　　</v>
          </cell>
          <cell r="C44" t="str">
            <v>１６０日　枠組階段共　Ｈ＜２２ｍ　　　　　　　　　　　　　　　　　　</v>
          </cell>
          <cell r="D44" t="str">
            <v>　m2　</v>
          </cell>
          <cell r="E44">
            <v>1960</v>
          </cell>
        </row>
        <row r="45">
          <cell r="A45" t="str">
            <v>022317</v>
          </cell>
          <cell r="B45" t="str">
            <v>　　外部枠組足場　　　　　　　　　　　　　　　　　　</v>
          </cell>
          <cell r="C45" t="str">
            <v>１７０日　枠組階段共　Ｈ＜２２ｍ　　　　　　　　　　　　　　　　　　</v>
          </cell>
          <cell r="D45" t="str">
            <v>　m2　</v>
          </cell>
          <cell r="E45">
            <v>2040</v>
          </cell>
        </row>
        <row r="46">
          <cell r="A46" t="str">
            <v>022318</v>
          </cell>
          <cell r="B46" t="str">
            <v>　　外部枠組足場　　　　　　　　　　　　　　　　　　</v>
          </cell>
          <cell r="C46" t="str">
            <v>１８０日　枠組階段共　Ｈ＜２２ｍ　　　　　　　　　　　　　　　　　　</v>
          </cell>
          <cell r="D46" t="str">
            <v>　m2　</v>
          </cell>
          <cell r="E46">
            <v>2130</v>
          </cell>
        </row>
        <row r="47">
          <cell r="A47" t="str">
            <v>022319</v>
          </cell>
          <cell r="B47" t="str">
            <v>　　外部枠組足場　　　　　　　　　　　　　　　　　　</v>
          </cell>
          <cell r="C47" t="str">
            <v>１９０日　枠組階段共　Ｈ＜２２ｍ　　　　　　　　　　　　　　　　　　</v>
          </cell>
          <cell r="D47" t="str">
            <v>　m2　</v>
          </cell>
          <cell r="E47">
            <v>2210</v>
          </cell>
        </row>
        <row r="48">
          <cell r="A48" t="str">
            <v>022320</v>
          </cell>
          <cell r="B48" t="str">
            <v>　　外部枠組足場　　　　　　　　　　　　　　　　　　</v>
          </cell>
          <cell r="C48" t="str">
            <v>２００日　枠組階段共　Ｈ＜２２ｍ　　　　　　　　　　　　　　　　　　</v>
          </cell>
          <cell r="D48" t="str">
            <v>　m2　</v>
          </cell>
          <cell r="E48">
            <v>2300</v>
          </cell>
        </row>
        <row r="49">
          <cell r="A49" t="str">
            <v>022321</v>
          </cell>
          <cell r="B49" t="str">
            <v>　　外部枠組足場　　　　　　　　　　　　　　　　　　</v>
          </cell>
          <cell r="C49" t="str">
            <v>２１０日　枠組階段共　Ｈ＜２２ｍ　　　　　　　　　　　　　　　　　　</v>
          </cell>
          <cell r="D49" t="str">
            <v>　m2　</v>
          </cell>
          <cell r="E49">
            <v>2380</v>
          </cell>
        </row>
        <row r="50">
          <cell r="A50" t="str">
            <v>022322</v>
          </cell>
          <cell r="B50" t="str">
            <v>　　外部枠組足場　　　　　　　　　　　　　　　　　　</v>
          </cell>
          <cell r="C50" t="str">
            <v>２２０日　枠組階段共　Ｈ＜２２ｍ　　　　　　　　　　　　　　　　　　</v>
          </cell>
          <cell r="D50" t="str">
            <v>　m2　</v>
          </cell>
          <cell r="E50">
            <v>2460</v>
          </cell>
        </row>
        <row r="51">
          <cell r="A51" t="str">
            <v>022323</v>
          </cell>
          <cell r="B51" t="str">
            <v>　　外部枠組足場　　　　　　　　　　　　　　　　　　</v>
          </cell>
          <cell r="C51" t="str">
            <v>２３０日　枠組階段共　Ｈ＜２２ｍ　　　　　　　　　　　　　　　　　　</v>
          </cell>
          <cell r="D51" t="str">
            <v>　m2　</v>
          </cell>
          <cell r="E51">
            <v>2550</v>
          </cell>
        </row>
        <row r="52">
          <cell r="A52" t="str">
            <v>022324</v>
          </cell>
          <cell r="B52" t="str">
            <v>　　外部枠組足場　　　　　　　　　　　　　　　　　　</v>
          </cell>
          <cell r="C52" t="str">
            <v>２４０日　枠組階段共　Ｈ＜２２ｍ　　　　　　　　　　　　　　　　　　</v>
          </cell>
          <cell r="D52" t="str">
            <v>　m2　</v>
          </cell>
          <cell r="E52">
            <v>2620</v>
          </cell>
        </row>
        <row r="53">
          <cell r="A53" t="str">
            <v>022325</v>
          </cell>
          <cell r="B53" t="str">
            <v>　　外部枠組足場　　　　　　　　　　　　　　　　　　</v>
          </cell>
          <cell r="C53" t="str">
            <v>２５０日　枠組階段共　Ｈ＜２２ｍ　　　　　　　　　　　　　　　　　　</v>
          </cell>
          <cell r="D53" t="str">
            <v>　m2　</v>
          </cell>
          <cell r="E53">
            <v>2710</v>
          </cell>
        </row>
        <row r="54">
          <cell r="A54" t="str">
            <v>022326</v>
          </cell>
          <cell r="B54" t="str">
            <v>　　外部枠組足場　　　　　　　　　　　　　　　　　　</v>
          </cell>
          <cell r="C54" t="str">
            <v>２６０日　枠組階段共　Ｈ＜２２ｍ　　　　　　　　　　　　　　　　　　</v>
          </cell>
          <cell r="D54" t="str">
            <v>　m2　</v>
          </cell>
          <cell r="E54">
            <v>2790</v>
          </cell>
        </row>
        <row r="55">
          <cell r="A55" t="str">
            <v>022327</v>
          </cell>
          <cell r="B55" t="str">
            <v>　　外部枠組足場　　　　　　　　　　　　　　　　　　</v>
          </cell>
          <cell r="C55" t="str">
            <v>２７０日　枠組階段共　Ｈ＜２２ｍ　　　　　　　　　　　　　　　　　　</v>
          </cell>
          <cell r="D55" t="str">
            <v>　m2　</v>
          </cell>
          <cell r="E55">
            <v>2880</v>
          </cell>
        </row>
        <row r="56">
          <cell r="A56" t="str">
            <v>022328</v>
          </cell>
          <cell r="B56" t="str">
            <v>　　外部枠組足場　　　　　　　　　　　　　　　　　　</v>
          </cell>
          <cell r="C56" t="str">
            <v>２８０日　枠組階段共　Ｈ＜２２ｍ　　　　　　　　　　　　　　　　　　</v>
          </cell>
          <cell r="D56" t="str">
            <v>　m2　</v>
          </cell>
          <cell r="E56">
            <v>2980</v>
          </cell>
        </row>
        <row r="57">
          <cell r="A57" t="str">
            <v>022329</v>
          </cell>
          <cell r="B57" t="str">
            <v>　　外部枠組足場　　　　　　　　　　　　　　　　　　</v>
          </cell>
          <cell r="C57" t="str">
            <v>２９０日　枠組階段共　Ｈ＜２２ｍ　　　　　　　　　　　　　　　　　　</v>
          </cell>
          <cell r="D57" t="str">
            <v>　m2　</v>
          </cell>
          <cell r="E57">
            <v>3050</v>
          </cell>
        </row>
        <row r="58">
          <cell r="A58" t="str">
            <v>022330</v>
          </cell>
          <cell r="B58" t="str">
            <v>　　外部枠組足場　　　　　　　　　　　　　　　　　　</v>
          </cell>
          <cell r="C58" t="str">
            <v>３００日　枠組階段共　Ｈ＜２２ｍ　　　　　　　　　　　　　　　　　　</v>
          </cell>
          <cell r="D58" t="str">
            <v>　m2　</v>
          </cell>
          <cell r="E58">
            <v>3130</v>
          </cell>
        </row>
        <row r="59">
          <cell r="A59" t="str">
            <v>022331</v>
          </cell>
          <cell r="B59" t="str">
            <v>　　外部枠組足場　　　　　　　　　　　　　　　　　　</v>
          </cell>
          <cell r="C59" t="str">
            <v>３１０日　枠組階段共　Ｈ＜２２ｍ　　　　　　　　　　　　　　　　　　</v>
          </cell>
          <cell r="D59" t="str">
            <v>　m2　</v>
          </cell>
          <cell r="E59">
            <v>3210</v>
          </cell>
        </row>
        <row r="60">
          <cell r="A60" t="str">
            <v>022332</v>
          </cell>
          <cell r="B60" t="str">
            <v>　　外部枠組足場　　　　　　　　　　　　　　　　　　</v>
          </cell>
          <cell r="C60" t="str">
            <v>３２０日　枠組階段共　Ｈ＜２２ｍ　　　　　　　　　　　　　　　　　　</v>
          </cell>
          <cell r="D60" t="str">
            <v>　m2　</v>
          </cell>
          <cell r="E60">
            <v>3300</v>
          </cell>
        </row>
        <row r="61">
          <cell r="A61" t="str">
            <v>022333</v>
          </cell>
          <cell r="B61" t="str">
            <v>　　外部枠組足場　　　　　　　　　　　　　　　　　　</v>
          </cell>
          <cell r="C61" t="str">
            <v>３３０日　枠組階段共　Ｈ＜２２ｍ　　　　　　　　　　　　　　　　　　</v>
          </cell>
          <cell r="D61" t="str">
            <v>　m2　</v>
          </cell>
          <cell r="E61">
            <v>3380</v>
          </cell>
        </row>
        <row r="62">
          <cell r="A62" t="str">
            <v>022334</v>
          </cell>
          <cell r="B62" t="str">
            <v>　　外部枠組足場　　　　　　　　　　　　　　　　　　</v>
          </cell>
          <cell r="C62" t="str">
            <v>３４０日　枠組階段共　Ｈ＜２２ｍ　　　　　　　　　　　　　　　　　　</v>
          </cell>
          <cell r="D62" t="str">
            <v>　m2　</v>
          </cell>
          <cell r="E62">
            <v>3470</v>
          </cell>
        </row>
        <row r="63">
          <cell r="A63" t="str">
            <v>022335</v>
          </cell>
          <cell r="B63" t="str">
            <v>　　外部枠組足場　　　　　　　　　　　　　　　　　　</v>
          </cell>
          <cell r="C63" t="str">
            <v>３５０日　枠組階段共　Ｈ＜２２ｍ　　　　　　　　　　　　　　　　　　</v>
          </cell>
          <cell r="D63" t="str">
            <v>　m2　</v>
          </cell>
          <cell r="E63">
            <v>3550</v>
          </cell>
        </row>
        <row r="64">
          <cell r="A64" t="str">
            <v>022336</v>
          </cell>
          <cell r="B64" t="str">
            <v>　　外部枠組足場　　　　　　　　　　　　　　　　　　</v>
          </cell>
          <cell r="C64" t="str">
            <v>３６０日　枠組階段共　Ｈ＜２２ｍ　　　　　　　　　　　　　　　　　　</v>
          </cell>
          <cell r="D64" t="str">
            <v>　m2　</v>
          </cell>
          <cell r="E64">
            <v>3640</v>
          </cell>
        </row>
        <row r="65">
          <cell r="A65" t="str">
            <v>022406</v>
          </cell>
          <cell r="B65" t="str">
            <v>　　外部枠組足場　　　　　　　　　　　　　　　　　　</v>
          </cell>
          <cell r="C65" t="str">
            <v>　６０日　枠組階段共　２２ｍ≦Ｈ　　　　　　　　　　　　　　　　　　　</v>
          </cell>
          <cell r="D65" t="str">
            <v>　m2　</v>
          </cell>
          <cell r="E65">
            <v>1190</v>
          </cell>
        </row>
        <row r="66">
          <cell r="A66" t="str">
            <v>022407</v>
          </cell>
          <cell r="B66" t="str">
            <v>　　外部枠組足場　　　　　　　　　　　　　　　　　　</v>
          </cell>
          <cell r="C66" t="str">
            <v>　７０日　枠組階段共　２２ｍ≦Ｈ　　　　　　　　　　　　　　　　　　　</v>
          </cell>
          <cell r="D66" t="str">
            <v>　m2　</v>
          </cell>
          <cell r="E66">
            <v>1280</v>
          </cell>
        </row>
        <row r="67">
          <cell r="A67" t="str">
            <v>022408</v>
          </cell>
          <cell r="B67" t="str">
            <v>　　外部枠組足場　　　　　　　　　　　　　　　　　　</v>
          </cell>
          <cell r="C67" t="str">
            <v>　８０日　枠組階段共　２２ｍ≦Ｈ　　　　　　　　　　　　　　　　　　　</v>
          </cell>
          <cell r="D67" t="str">
            <v>　m2　</v>
          </cell>
          <cell r="E67">
            <v>1360</v>
          </cell>
        </row>
        <row r="68">
          <cell r="A68" t="str">
            <v>022409</v>
          </cell>
          <cell r="B68" t="str">
            <v>　　外部枠組足場　　　　　　　　　　　　　　　　　　</v>
          </cell>
          <cell r="C68" t="str">
            <v>　９０日　枠組階段共　２２ｍ≦Ｈ　　　　　　　　　　　　　　　　　　　</v>
          </cell>
          <cell r="D68" t="str">
            <v>　m2　</v>
          </cell>
          <cell r="E68">
            <v>1440</v>
          </cell>
        </row>
        <row r="69">
          <cell r="A69" t="str">
            <v>022410</v>
          </cell>
          <cell r="B69" t="str">
            <v>　　外部枠組足場　　　　　　　　　　　　　　　　　　</v>
          </cell>
          <cell r="C69" t="str">
            <v>１００日　枠組階段共　２２ｍ≦Ｈ　　　　　　　　　　　　　　　　　　</v>
          </cell>
          <cell r="D69" t="str">
            <v>　m2　</v>
          </cell>
          <cell r="E69">
            <v>1530</v>
          </cell>
        </row>
        <row r="70">
          <cell r="A70" t="str">
            <v>022411</v>
          </cell>
          <cell r="B70" t="str">
            <v>　　外部枠組足場　　　　　　　　　　　　　　　　　　</v>
          </cell>
          <cell r="C70" t="str">
            <v>１１０日　枠組階段共　２２ｍ≦Ｈ　　　　　　　　　　　　　　　　　　</v>
          </cell>
          <cell r="D70" t="str">
            <v>　m2　</v>
          </cell>
          <cell r="E70">
            <v>1610</v>
          </cell>
        </row>
        <row r="71">
          <cell r="A71" t="str">
            <v>022412</v>
          </cell>
          <cell r="B71" t="str">
            <v>　　外部枠組足場　　　　　　　　　　　　　　　　　　</v>
          </cell>
          <cell r="C71" t="str">
            <v>１２０日　枠組階段共　２２ｍ≦Ｈ　　　　　　　　　　　　　　　　　　</v>
          </cell>
          <cell r="D71" t="str">
            <v>　m2　</v>
          </cell>
          <cell r="E71">
            <v>1700</v>
          </cell>
        </row>
        <row r="72">
          <cell r="A72" t="str">
            <v>022413</v>
          </cell>
          <cell r="B72" t="str">
            <v>　　外部枠組足場　　　　　　　　　　　　　　　　　　</v>
          </cell>
          <cell r="C72" t="str">
            <v>１３０日　枠組階段共　２２ｍ≦Ｈ　　　　　　　　　　　　　　　　　　</v>
          </cell>
          <cell r="D72" t="str">
            <v>　m2　</v>
          </cell>
          <cell r="E72">
            <v>1780</v>
          </cell>
        </row>
        <row r="73">
          <cell r="A73" t="str">
            <v>022414</v>
          </cell>
          <cell r="B73" t="str">
            <v>　　外部枠組足場　　　　　　　　　　　　　　　　　　</v>
          </cell>
          <cell r="C73" t="str">
            <v>１４０日　枠組階段共　２２ｍ≦Ｈ　　　　　　　　　　　　　　　　　　</v>
          </cell>
          <cell r="D73" t="str">
            <v>　m2　</v>
          </cell>
          <cell r="E73">
            <v>1860</v>
          </cell>
        </row>
        <row r="74">
          <cell r="A74" t="str">
            <v>022415</v>
          </cell>
          <cell r="B74" t="str">
            <v>　　外部枠組足場　　　　　　　　　　　　　　　　　　</v>
          </cell>
          <cell r="C74" t="str">
            <v>１５０日　枠組階段共　２２ｍ≦Ｈ　　　　　　　　　　　　　　　　　　</v>
          </cell>
          <cell r="D74" t="str">
            <v>　m2　</v>
          </cell>
          <cell r="E74">
            <v>1960</v>
          </cell>
        </row>
        <row r="75">
          <cell r="A75" t="str">
            <v>022416</v>
          </cell>
          <cell r="B75" t="str">
            <v>　　外部枠組足場　　　　　　　　　　　　　　　　　　</v>
          </cell>
          <cell r="C75" t="str">
            <v>１６０日　枠組階段共　２２ｍ≦Ｈ　　　　　　　　　　　　　　　　　　</v>
          </cell>
          <cell r="D75" t="str">
            <v>　m2　</v>
          </cell>
          <cell r="E75">
            <v>2030</v>
          </cell>
        </row>
        <row r="76">
          <cell r="A76" t="str">
            <v>022417</v>
          </cell>
          <cell r="B76" t="str">
            <v>　　外部枠組足場　　　　　　　　　　　　　　　　　　</v>
          </cell>
          <cell r="C76" t="str">
            <v>１７０日　枠組階段共　２２ｍ≦Ｈ　　　　　　　　　　　　　　　　　　</v>
          </cell>
          <cell r="D76" t="str">
            <v>　m2　</v>
          </cell>
          <cell r="E76">
            <v>2110</v>
          </cell>
        </row>
        <row r="77">
          <cell r="A77" t="str">
            <v>022418</v>
          </cell>
          <cell r="B77" t="str">
            <v>　　外部枠組足場　　　　　　　　　　　　　　　　　　</v>
          </cell>
          <cell r="C77" t="str">
            <v>１８０日　枠組階段共　２２ｍ≦Ｈ　　　　　　　　　　　　　　　　　　</v>
          </cell>
          <cell r="D77" t="str">
            <v>　m2　</v>
          </cell>
          <cell r="E77">
            <v>2200</v>
          </cell>
        </row>
        <row r="78">
          <cell r="A78" t="str">
            <v>022419</v>
          </cell>
          <cell r="B78" t="str">
            <v>　　外部枠組足場　　　　　　　　　　　　　　　　　　</v>
          </cell>
          <cell r="C78" t="str">
            <v>１９０日　枠組階段共　２２ｍ≦Ｈ　　　　　　　　　　　　　　　　　　</v>
          </cell>
          <cell r="D78" t="str">
            <v>　m2　</v>
          </cell>
          <cell r="E78">
            <v>2280</v>
          </cell>
        </row>
        <row r="79">
          <cell r="A79" t="str">
            <v>022420</v>
          </cell>
          <cell r="B79" t="str">
            <v>　　外部枠組足場　　　　　　　　　　　　　　　　　　</v>
          </cell>
          <cell r="C79" t="str">
            <v>２００日　枠組階段共　２２ｍ≦Ｈ　　　　　　　　　　　　　　　　　　</v>
          </cell>
          <cell r="D79" t="str">
            <v>　m2　</v>
          </cell>
          <cell r="E79">
            <v>2380</v>
          </cell>
        </row>
        <row r="80">
          <cell r="A80" t="str">
            <v>022421</v>
          </cell>
          <cell r="B80" t="str">
            <v>　　外部枠組足場　　　　　　　　　　　　　　　　　　</v>
          </cell>
          <cell r="C80" t="str">
            <v>２１０日　枠組階段共　２２ｍ≦Ｈ　　　　　　　　　　　　　　　　　　</v>
          </cell>
          <cell r="D80" t="str">
            <v>　m2　</v>
          </cell>
          <cell r="E80">
            <v>2450</v>
          </cell>
        </row>
        <row r="81">
          <cell r="A81" t="str">
            <v>022422</v>
          </cell>
          <cell r="B81" t="str">
            <v>　　外部枠組足場　　　　　　　　　　　　　　　　　　</v>
          </cell>
          <cell r="C81" t="str">
            <v>２２０日　枠組階段共　２２ｍ≦Ｈ　　　　　　　　　　　　　　　　　　</v>
          </cell>
          <cell r="D81" t="str">
            <v>　m2　</v>
          </cell>
          <cell r="E81">
            <v>2530</v>
          </cell>
        </row>
        <row r="82">
          <cell r="A82" t="str">
            <v>022423</v>
          </cell>
          <cell r="B82" t="str">
            <v>　　外部枠組足場　　　　　　　　　　　　　　　　　　</v>
          </cell>
          <cell r="C82" t="str">
            <v>２３０日　枠組階段共　２２ｍ≦Ｈ　　　　　　　　　　　　　　　　　　</v>
          </cell>
          <cell r="D82" t="str">
            <v>　m2　</v>
          </cell>
          <cell r="E82">
            <v>2620</v>
          </cell>
        </row>
        <row r="83">
          <cell r="A83" t="str">
            <v>022424</v>
          </cell>
          <cell r="B83" t="str">
            <v>　　外部枠組足場　　　　　　　　　　　　　　　　　　</v>
          </cell>
          <cell r="C83" t="str">
            <v>２４０日　枠組階段共　２２ｍ≦Ｈ　　　　　　　　　　　　　　　　　　</v>
          </cell>
          <cell r="D83" t="str">
            <v>　m2　</v>
          </cell>
          <cell r="E83">
            <v>2690</v>
          </cell>
        </row>
        <row r="84">
          <cell r="A84" t="str">
            <v>022425</v>
          </cell>
          <cell r="B84" t="str">
            <v>　　外部枠組足場　　　　　　　　　　　　　　　　　　</v>
          </cell>
          <cell r="C84" t="str">
            <v>２５０日　枠組階段共　２２ｍ≦Ｈ　　　　　　　　　　　　　　　　　　</v>
          </cell>
          <cell r="D84" t="str">
            <v>　m2　</v>
          </cell>
          <cell r="E84">
            <v>2770</v>
          </cell>
        </row>
        <row r="85">
          <cell r="A85" t="str">
            <v>022426</v>
          </cell>
          <cell r="B85" t="str">
            <v>　　外部枠組足場　　　　　　　　　　　　　　　　　　</v>
          </cell>
          <cell r="C85" t="str">
            <v>２６０日　枠組階段共　２２ｍ≦Ｈ　　　　　　　　　　　　　　　　　　</v>
          </cell>
          <cell r="D85" t="str">
            <v>　m2　</v>
          </cell>
          <cell r="E85">
            <v>2860</v>
          </cell>
        </row>
        <row r="86">
          <cell r="A86" t="str">
            <v>022427</v>
          </cell>
          <cell r="B86" t="str">
            <v>　　外部枠組足場　　　　　　　　　　　　　　　　　　</v>
          </cell>
          <cell r="C86" t="str">
            <v>２７０日　枠組階段共　２２ｍ≦Ｈ　　　　　　　　　　　　　　　　　　</v>
          </cell>
          <cell r="D86" t="str">
            <v>　m2　</v>
          </cell>
          <cell r="E86">
            <v>2940</v>
          </cell>
        </row>
        <row r="87">
          <cell r="A87" t="str">
            <v>022428</v>
          </cell>
          <cell r="B87" t="str">
            <v>　　外部枠組足場　　　　　　　　　　　　　　　　　　</v>
          </cell>
          <cell r="C87" t="str">
            <v>２８０日　枠組階段共　２２ｍ≦Ｈ　　　　　　　　　　　　　　　　　　</v>
          </cell>
          <cell r="D87" t="str">
            <v>　m2　</v>
          </cell>
          <cell r="E87">
            <v>3040</v>
          </cell>
        </row>
        <row r="88">
          <cell r="A88" t="str">
            <v>022429</v>
          </cell>
          <cell r="B88" t="str">
            <v>　　外部枠組足場　　　　　　　　　　　　　　　　　　</v>
          </cell>
          <cell r="C88" t="str">
            <v>２９０日　枠組階段共　２２ｍ≦Ｈ　　　　　　　　　　　　　　　　　　</v>
          </cell>
          <cell r="D88" t="str">
            <v>　m2　</v>
          </cell>
          <cell r="E88">
            <v>3110</v>
          </cell>
        </row>
        <row r="89">
          <cell r="A89" t="str">
            <v>022430</v>
          </cell>
          <cell r="B89" t="str">
            <v>　　外部枠組足場　　　　　　　　　　　　　　　　　　</v>
          </cell>
          <cell r="C89" t="str">
            <v>３００日　枠組階段共　２２ｍ≦Ｈ　　　　　　　　　　　　　　　　　　</v>
          </cell>
          <cell r="D89" t="str">
            <v>　m2　</v>
          </cell>
          <cell r="E89">
            <v>3180</v>
          </cell>
        </row>
        <row r="90">
          <cell r="A90" t="str">
            <v>022431</v>
          </cell>
          <cell r="B90" t="str">
            <v>　　外部枠組足場　　　　　　　　　　　　　　　　　　</v>
          </cell>
          <cell r="C90" t="str">
            <v>３１０日　枠組階段共　２２ｍ≦Ｈ　　　　　　　　　　　　　　　　　　</v>
          </cell>
          <cell r="D90" t="str">
            <v>　m2　</v>
          </cell>
          <cell r="E90">
            <v>3270</v>
          </cell>
        </row>
        <row r="91">
          <cell r="A91" t="str">
            <v>022432</v>
          </cell>
          <cell r="B91" t="str">
            <v>　　外部枠組足場　　　　　　　　　　　　　　　　　　</v>
          </cell>
          <cell r="C91" t="str">
            <v>３２０日　枠組階段共　２２ｍ≦Ｈ　　　　　　　　　　　　　　　　　　</v>
          </cell>
          <cell r="D91" t="str">
            <v>　m2　</v>
          </cell>
          <cell r="E91">
            <v>3360</v>
          </cell>
        </row>
        <row r="92">
          <cell r="A92" t="str">
            <v>022433</v>
          </cell>
          <cell r="B92" t="str">
            <v>　　外部枠組足場　　　　　　　　　　　　　　　　　　</v>
          </cell>
          <cell r="C92" t="str">
            <v>３３０日　枠組階段共　２２ｍ≦Ｈ　　　　　　　　　　　　　　　　　　</v>
          </cell>
          <cell r="D92" t="str">
            <v>　m2　</v>
          </cell>
          <cell r="E92">
            <v>3440</v>
          </cell>
        </row>
        <row r="93">
          <cell r="A93" t="str">
            <v>022434</v>
          </cell>
          <cell r="B93" t="str">
            <v>　　外部枠組足場　　　　　　　　　　　　　　　　　　</v>
          </cell>
          <cell r="C93" t="str">
            <v>３４０日　枠組階段共　２２ｍ≦Ｈ　　　　　　　　　　　　　　　　　　</v>
          </cell>
          <cell r="D93" t="str">
            <v>　m2　</v>
          </cell>
          <cell r="E93">
            <v>3520</v>
          </cell>
        </row>
        <row r="94">
          <cell r="A94" t="str">
            <v>022435</v>
          </cell>
          <cell r="B94" t="str">
            <v>　　外部枠組足場　　　　　　　　　　　　　　　　　　</v>
          </cell>
          <cell r="C94" t="str">
            <v>３５０日　枠組階段共　２２ｍ≦Ｈ　　　　　　　　　　　　　　　　　　</v>
          </cell>
          <cell r="D94" t="str">
            <v>　m2　</v>
          </cell>
          <cell r="E94">
            <v>3600</v>
          </cell>
        </row>
        <row r="95">
          <cell r="A95" t="str">
            <v>022436</v>
          </cell>
          <cell r="B95" t="str">
            <v>　　外部枠組足場　　　　　　　　　　　　　　　　　　</v>
          </cell>
          <cell r="C95" t="str">
            <v>３６０日　枠組階段共　２２ｍ≦Ｈ　　　　　　　　　　　　　　　　　　</v>
          </cell>
          <cell r="D95" t="str">
            <v>　m2　</v>
          </cell>
          <cell r="E95">
            <v>3690</v>
          </cell>
        </row>
        <row r="96">
          <cell r="A96" t="str">
            <v>023506</v>
          </cell>
          <cell r="B96" t="str">
            <v>　　安全手すり　　　　　　　　　　　　　　　　　　　</v>
          </cell>
          <cell r="C96" t="str">
            <v>　６０日　枠組足場用　　　　　　　　　　　　　　　　　　　　　　　　　</v>
          </cell>
          <cell r="D96" t="str">
            <v>　ｍ　</v>
          </cell>
          <cell r="E96">
            <v>530</v>
          </cell>
        </row>
        <row r="97">
          <cell r="A97" t="str">
            <v>023507</v>
          </cell>
          <cell r="B97" t="str">
            <v>　　安全手すり　　　　　　　　　　　　　　　　　　　</v>
          </cell>
          <cell r="C97" t="str">
            <v>　７０日　枠組足場用　　　　　　　　　　　　　　　　　　　　　　　　　</v>
          </cell>
          <cell r="D97" t="str">
            <v>　ｍ　</v>
          </cell>
          <cell r="E97">
            <v>550</v>
          </cell>
        </row>
        <row r="98">
          <cell r="A98" t="str">
            <v>023508</v>
          </cell>
          <cell r="B98" t="str">
            <v>　　安全手すり　　　　　　　　　　　　　　　　　　　</v>
          </cell>
          <cell r="C98" t="str">
            <v>　８０日　枠組足場用　　　　　　　　　　　　　　　　　　　　　　　　　</v>
          </cell>
          <cell r="D98" t="str">
            <v>　ｍ　</v>
          </cell>
          <cell r="E98">
            <v>570</v>
          </cell>
        </row>
        <row r="99">
          <cell r="A99" t="str">
            <v>023509</v>
          </cell>
          <cell r="B99" t="str">
            <v>　　安全手すり　　　　　　　　　　　　　　　　　　　</v>
          </cell>
          <cell r="C99" t="str">
            <v>　９０日　枠組足場用　　　　　　　　　　　　　　　　　　　　　　　　　</v>
          </cell>
          <cell r="D99" t="str">
            <v>　ｍ　</v>
          </cell>
          <cell r="E99">
            <v>600</v>
          </cell>
        </row>
        <row r="100">
          <cell r="A100" t="str">
            <v>023510</v>
          </cell>
          <cell r="B100" t="str">
            <v>　　安全手すり　　　　　　　　　　　　　　　　　　　</v>
          </cell>
          <cell r="C100" t="str">
            <v>１００日　枠組足場用　　　　　　　　　　　　　　　　　　　　　　　　</v>
          </cell>
          <cell r="D100" t="str">
            <v>　ｍ　</v>
          </cell>
          <cell r="E100">
            <v>620</v>
          </cell>
        </row>
        <row r="101">
          <cell r="A101" t="str">
            <v>023511</v>
          </cell>
          <cell r="B101" t="str">
            <v>　　安全手すり　　　　　　　　　　　　　　　　　　　</v>
          </cell>
          <cell r="C101" t="str">
            <v>１１０日　枠組足場用　　　　　　　　　　　　　　　　　　　　　　　　</v>
          </cell>
          <cell r="D101" t="str">
            <v>　ｍ　</v>
          </cell>
          <cell r="E101">
            <v>650</v>
          </cell>
        </row>
        <row r="102">
          <cell r="A102" t="str">
            <v>023512</v>
          </cell>
          <cell r="B102" t="str">
            <v>　　安全手すり　　　　　　　　　　　　　　　　　　　</v>
          </cell>
          <cell r="C102" t="str">
            <v>１２０日　枠組足場用　　　　　　　　　　　　　　　　　　　　　　　　</v>
          </cell>
          <cell r="D102" t="str">
            <v>　ｍ　</v>
          </cell>
          <cell r="E102">
            <v>670</v>
          </cell>
        </row>
        <row r="103">
          <cell r="A103" t="str">
            <v>023513</v>
          </cell>
          <cell r="B103" t="str">
            <v>　　安全手すり　　　　　　　　　　　　　　　　　　　</v>
          </cell>
          <cell r="C103" t="str">
            <v>１３０日　枠組足場用　　　　　　　　　　　　　　　　　　　　　　　　</v>
          </cell>
          <cell r="D103" t="str">
            <v>　ｍ　</v>
          </cell>
          <cell r="E103">
            <v>710</v>
          </cell>
        </row>
        <row r="104">
          <cell r="A104" t="str">
            <v>023514</v>
          </cell>
          <cell r="B104" t="str">
            <v>　　安全手すり　　　　　　　　　　　　　　　　　　　</v>
          </cell>
          <cell r="C104" t="str">
            <v>１４０日　枠組足場用　　　　　　　　　　　　　　　　　　　　　　　　</v>
          </cell>
          <cell r="D104" t="str">
            <v>　ｍ　</v>
          </cell>
          <cell r="E104">
            <v>730</v>
          </cell>
        </row>
        <row r="105">
          <cell r="A105" t="str">
            <v>023515</v>
          </cell>
          <cell r="B105" t="str">
            <v>　　安全手すり　　　　　　　　　　　　　　　　　　　</v>
          </cell>
          <cell r="C105" t="str">
            <v>１５０日　枠組足場用　　　　　　　　　　　　　　　　　　　　　　　　</v>
          </cell>
          <cell r="D105" t="str">
            <v>　ｍ　</v>
          </cell>
          <cell r="E105">
            <v>750</v>
          </cell>
        </row>
        <row r="106">
          <cell r="A106" t="str">
            <v>023516</v>
          </cell>
          <cell r="B106" t="str">
            <v>　　安全手すり　　　　　　　　　　　　　　　　　　　</v>
          </cell>
          <cell r="C106" t="str">
            <v>１６０日　枠組足場用　　　　　　　　　　　　　　　　　　　　　　　　</v>
          </cell>
          <cell r="D106" t="str">
            <v>　ｍ　</v>
          </cell>
          <cell r="E106">
            <v>780</v>
          </cell>
        </row>
        <row r="107">
          <cell r="A107" t="str">
            <v>023517</v>
          </cell>
          <cell r="B107" t="str">
            <v>　　安全手すり　　　　　　　　　　　　　　　　　　　</v>
          </cell>
          <cell r="C107" t="str">
            <v>１７０日　枠組足場用　　　　　　　　　　　　　　　　　　　　　　　　</v>
          </cell>
          <cell r="D107" t="str">
            <v>　ｍ　</v>
          </cell>
          <cell r="E107">
            <v>800</v>
          </cell>
        </row>
        <row r="108">
          <cell r="A108" t="str">
            <v>023518</v>
          </cell>
          <cell r="B108" t="str">
            <v>　　安全手すり　　　　　　　　　　　　　　　　　　　</v>
          </cell>
          <cell r="C108" t="str">
            <v>１８０日　枠組足場用　　　　　　　　　　　　　　　　　　　　　　　　</v>
          </cell>
          <cell r="D108" t="str">
            <v>　ｍ　</v>
          </cell>
          <cell r="E108">
            <v>830</v>
          </cell>
        </row>
        <row r="109">
          <cell r="A109" t="str">
            <v>023519</v>
          </cell>
          <cell r="B109" t="str">
            <v>　　安全手すり　　　　　　　　　　　　　　　　　　　</v>
          </cell>
          <cell r="C109" t="str">
            <v>１９０日　枠組足場用　　　　　　　　　　　　　　　　　　　　　　　　</v>
          </cell>
          <cell r="D109" t="str">
            <v>　ｍ　</v>
          </cell>
          <cell r="E109">
            <v>850</v>
          </cell>
        </row>
        <row r="110">
          <cell r="A110" t="str">
            <v>023520</v>
          </cell>
          <cell r="B110" t="str">
            <v>　　安全手すり　　　　　　　　　　　　　　　　　　　</v>
          </cell>
          <cell r="C110" t="str">
            <v>２００日　枠組足場用　　　　　　　　　　　　　　　　　　　　　　　　</v>
          </cell>
          <cell r="D110" t="str">
            <v>　ｍ　</v>
          </cell>
          <cell r="E110">
            <v>880</v>
          </cell>
        </row>
        <row r="111">
          <cell r="A111" t="str">
            <v>023521</v>
          </cell>
          <cell r="B111" t="str">
            <v>　　安全手すり　　　　　　　　　　　　　　　　　　　</v>
          </cell>
          <cell r="C111" t="str">
            <v>２１０日　枠組足場用　　　　　　　　　　　　　　　　　　　　　　　　</v>
          </cell>
          <cell r="D111" t="str">
            <v>　ｍ　</v>
          </cell>
          <cell r="E111">
            <v>910</v>
          </cell>
        </row>
        <row r="112">
          <cell r="A112" t="str">
            <v>023522</v>
          </cell>
          <cell r="B112" t="str">
            <v>　　安全手すり　　　　　　　　　　　　　　　　　　　</v>
          </cell>
          <cell r="C112" t="str">
            <v>２２０日　枠組足場用　　　　　　　　　　　　　　　　　　　　　　　　</v>
          </cell>
          <cell r="D112" t="str">
            <v>　ｍ　</v>
          </cell>
          <cell r="E112">
            <v>930</v>
          </cell>
        </row>
        <row r="113">
          <cell r="A113" t="str">
            <v>023523</v>
          </cell>
          <cell r="B113" t="str">
            <v>　　安全手すり　　　　　　　　　　　　　　　　　　　</v>
          </cell>
          <cell r="C113" t="str">
            <v>２３０日　枠組足場用　　　　　　　　　　　　　　　　　　　　　　　　</v>
          </cell>
          <cell r="D113" t="str">
            <v>　ｍ　</v>
          </cell>
          <cell r="E113">
            <v>960</v>
          </cell>
        </row>
        <row r="114">
          <cell r="A114" t="str">
            <v>023524</v>
          </cell>
          <cell r="B114" t="str">
            <v>　　安全手すり　　　　　　　　　　　　　　　　　　　</v>
          </cell>
          <cell r="C114" t="str">
            <v>２４０日　枠組足場用　　　　　　　　　　　　　　　　　　　　　　　　</v>
          </cell>
          <cell r="D114" t="str">
            <v>　ｍ　</v>
          </cell>
          <cell r="E114">
            <v>980</v>
          </cell>
        </row>
        <row r="115">
          <cell r="A115" t="str">
            <v>023525</v>
          </cell>
          <cell r="B115" t="str">
            <v>　　安全手すり　　　　　　　　　　　　　　　　　　　</v>
          </cell>
          <cell r="C115" t="str">
            <v>２５０日　枠組足場用　　　　　　　　　　　　　　　　　　　　　　　　</v>
          </cell>
          <cell r="D115" t="str">
            <v>　ｍ　</v>
          </cell>
          <cell r="E115">
            <v>1010</v>
          </cell>
        </row>
        <row r="116">
          <cell r="A116" t="str">
            <v>023526</v>
          </cell>
          <cell r="B116" t="str">
            <v>　　安全手すり　　　　　　　　　　　　　　　　　　　</v>
          </cell>
          <cell r="C116" t="str">
            <v>２６０日　枠組足場用　　　　　　　　　　　　　　　　　　　　　　　　</v>
          </cell>
          <cell r="D116" t="str">
            <v>　ｍ　</v>
          </cell>
          <cell r="E116">
            <v>1030</v>
          </cell>
        </row>
        <row r="117">
          <cell r="A117" t="str">
            <v>023527</v>
          </cell>
          <cell r="B117" t="str">
            <v>　　安全手すり　　　　　　　　　　　　　　　　　　　</v>
          </cell>
          <cell r="C117" t="str">
            <v>２７０日　枠組足場用　　　　　　　　　　　　　　　　　　　　　　　　</v>
          </cell>
          <cell r="D117" t="str">
            <v>　ｍ　</v>
          </cell>
          <cell r="E117">
            <v>1060</v>
          </cell>
        </row>
        <row r="118">
          <cell r="A118" t="str">
            <v>023528</v>
          </cell>
          <cell r="B118" t="str">
            <v>　　安全手すり　　　　　　　　　　　　　　　　　　　</v>
          </cell>
          <cell r="C118" t="str">
            <v>２８０日　枠組足場用　　　　　　　　　　　　　　　　　　　　　　　　</v>
          </cell>
          <cell r="D118" t="str">
            <v>　ｍ　</v>
          </cell>
          <cell r="E118">
            <v>1080</v>
          </cell>
        </row>
        <row r="119">
          <cell r="A119" t="str">
            <v>023529</v>
          </cell>
          <cell r="B119" t="str">
            <v>　　安全手すり　　　　　　　　　　　　　　　　　　　</v>
          </cell>
          <cell r="C119" t="str">
            <v>２９０日　枠組足場用　　　　　　　　　　　　　　　　　　　　　　　　</v>
          </cell>
          <cell r="D119" t="str">
            <v>　ｍ　</v>
          </cell>
          <cell r="E119">
            <v>1110</v>
          </cell>
        </row>
        <row r="120">
          <cell r="A120" t="str">
            <v>023530</v>
          </cell>
          <cell r="B120" t="str">
            <v>　　安全手すり　　　　　　　　　　　　　　　　　　　</v>
          </cell>
          <cell r="C120" t="str">
            <v>３００日　枠組足場用　　　　　　　　　　　　　　　　　　　　　　　　</v>
          </cell>
          <cell r="D120" t="str">
            <v>　ｍ　</v>
          </cell>
          <cell r="E120">
            <v>1140</v>
          </cell>
        </row>
        <row r="121">
          <cell r="A121" t="str">
            <v>023531</v>
          </cell>
          <cell r="B121" t="str">
            <v>　　安全手すり　　　　　　　　　　　　　　　　　　　</v>
          </cell>
          <cell r="C121" t="str">
            <v>３１０日　枠組足場用　　　　　　　　　　　　　　　　　　　　　　　　</v>
          </cell>
          <cell r="D121" t="str">
            <v>　ｍ　</v>
          </cell>
          <cell r="E121">
            <v>1160</v>
          </cell>
        </row>
        <row r="122">
          <cell r="A122" t="str">
            <v>023532</v>
          </cell>
          <cell r="B122" t="str">
            <v>　　安全手すり　　　　　　　　　　　　　　　　　　　</v>
          </cell>
          <cell r="C122" t="str">
            <v>３２０日　枠組足場用　　　　　　　　　　　　　　　　　　　　　　　　</v>
          </cell>
          <cell r="D122" t="str">
            <v>　ｍ　</v>
          </cell>
          <cell r="E122">
            <v>1190</v>
          </cell>
        </row>
        <row r="123">
          <cell r="A123" t="str">
            <v>023533</v>
          </cell>
          <cell r="B123" t="str">
            <v>　　安全手すり　　　　　　　　　　　　　　　　　　　</v>
          </cell>
          <cell r="C123" t="str">
            <v>３３０日　枠組足場用　　　　　　　　　　　　　　　　　　　　　　　　</v>
          </cell>
          <cell r="D123" t="str">
            <v>　ｍ　</v>
          </cell>
          <cell r="E123">
            <v>1210</v>
          </cell>
        </row>
        <row r="124">
          <cell r="A124" t="str">
            <v>023534</v>
          </cell>
          <cell r="B124" t="str">
            <v>　　安全手すり　　　　　　　　　　　　　　　　　　　</v>
          </cell>
          <cell r="C124" t="str">
            <v>３４０日　枠組足場用　　　　　　　　　　　　　　　　　　　　　　　　</v>
          </cell>
          <cell r="D124" t="str">
            <v>　ｍ　</v>
          </cell>
          <cell r="E124">
            <v>1240</v>
          </cell>
        </row>
        <row r="125">
          <cell r="A125" t="str">
            <v>023535</v>
          </cell>
          <cell r="B125" t="str">
            <v>　　安全手すり　　　　　　　　　　　　　　　　　　　</v>
          </cell>
          <cell r="C125" t="str">
            <v>３５０日　枠組足場用　　　　　　　　　　　　　　　　　　　　　　　　</v>
          </cell>
          <cell r="D125" t="str">
            <v>　ｍ　</v>
          </cell>
          <cell r="E125">
            <v>1260</v>
          </cell>
        </row>
        <row r="126">
          <cell r="A126" t="str">
            <v>023536</v>
          </cell>
          <cell r="B126" t="str">
            <v>　　安全手すり　　　　　　　　　　　　　　　　　　　</v>
          </cell>
          <cell r="C126" t="str">
            <v>３６０日　枠組足場用　　　　　　　　　　　　　　　　　　　　　　　　</v>
          </cell>
          <cell r="D126" t="str">
            <v>　ｍ　</v>
          </cell>
          <cell r="E126">
            <v>1280</v>
          </cell>
        </row>
        <row r="127">
          <cell r="A127" t="str">
            <v>024003</v>
          </cell>
          <cell r="B127" t="str">
            <v>　　内部仕上足場</v>
          </cell>
          <cell r="C127" t="str">
            <v>架台足場　階高４．０ｍ以下</v>
          </cell>
          <cell r="D127" t="str">
            <v>　m2　</v>
          </cell>
          <cell r="E127">
            <v>380</v>
          </cell>
        </row>
        <row r="128">
          <cell r="A128" t="str">
            <v>024040</v>
          </cell>
          <cell r="B128" t="str">
            <v>　　内部仕上足場</v>
          </cell>
          <cell r="C128" t="str">
            <v>枠組棚足場　階高４．０ｍを越え５．０ｍ以下</v>
          </cell>
          <cell r="D128" t="str">
            <v>　m2　</v>
          </cell>
          <cell r="E128">
            <v>1710</v>
          </cell>
        </row>
        <row r="129">
          <cell r="A129" t="str">
            <v>024050</v>
          </cell>
          <cell r="B129" t="str">
            <v>　　内部仕上足場</v>
          </cell>
          <cell r="C129" t="str">
            <v>枠組棚足場　階高５．０ｍを越え５．７ｍ以下</v>
          </cell>
          <cell r="D129" t="str">
            <v>　m2　</v>
          </cell>
          <cell r="E129">
            <v>1720</v>
          </cell>
        </row>
        <row r="130">
          <cell r="A130" t="str">
            <v>024057</v>
          </cell>
          <cell r="B130" t="str">
            <v>　　内部仕上足場</v>
          </cell>
          <cell r="C130" t="str">
            <v>枠組棚足場　階高５．７ｍを越え７．４ｍ以下</v>
          </cell>
          <cell r="D130" t="str">
            <v>　m2　</v>
          </cell>
          <cell r="E130">
            <v>1990</v>
          </cell>
        </row>
        <row r="131">
          <cell r="A131" t="str">
            <v>024074</v>
          </cell>
          <cell r="B131" t="str">
            <v>　　内部仕上足場</v>
          </cell>
          <cell r="C131" t="str">
            <v>枠組棚足場　階高７．４ｍを越え９．１ｍ以下</v>
          </cell>
          <cell r="D131" t="str">
            <v>　m2　</v>
          </cell>
          <cell r="E131">
            <v>2490</v>
          </cell>
        </row>
        <row r="132">
          <cell r="A132" t="str">
            <v>024091</v>
          </cell>
          <cell r="B132" t="str">
            <v>　　内部仕上足場</v>
          </cell>
          <cell r="C132" t="str">
            <v>枠組棚足場　階高９．１ｍを越え１０．８ｍ以下</v>
          </cell>
          <cell r="D132" t="str">
            <v>　m2　</v>
          </cell>
          <cell r="E132">
            <v>2960</v>
          </cell>
        </row>
        <row r="133">
          <cell r="A133" t="str">
            <v>024108</v>
          </cell>
          <cell r="B133" t="str">
            <v>　　内部仕上足場</v>
          </cell>
          <cell r="C133" t="str">
            <v>枠組棚足場　階高１０．８ｍを越え１２．５ｍ以下</v>
          </cell>
          <cell r="D133" t="str">
            <v>　m2　</v>
          </cell>
          <cell r="E133">
            <v>3270</v>
          </cell>
        </row>
        <row r="134">
          <cell r="A134" t="str">
            <v>024200</v>
          </cell>
          <cell r="B134" t="str">
            <v>　　内部仕上足場</v>
          </cell>
          <cell r="C134" t="str">
            <v>階段足場</v>
          </cell>
          <cell r="D134" t="str">
            <v>　m2　</v>
          </cell>
          <cell r="E134">
            <v>1230</v>
          </cell>
        </row>
        <row r="135">
          <cell r="A135" t="str">
            <v>024210</v>
          </cell>
          <cell r="B135" t="str">
            <v>　　内部仕上足場</v>
          </cell>
          <cell r="C135" t="str">
            <v>シャフト内足場</v>
          </cell>
          <cell r="D135" t="str">
            <v>　m2　</v>
          </cell>
          <cell r="E135">
            <v>3000</v>
          </cell>
        </row>
        <row r="136">
          <cell r="A136" t="str">
            <v>025000</v>
          </cell>
          <cell r="B136" t="str">
            <v>　　地足場</v>
          </cell>
          <cell r="C136" t="str">
            <v>　　　　　　　　　　　　　　　　　　　　　　　　　　　　　　　　　　</v>
          </cell>
          <cell r="D136" t="str">
            <v>　m2　</v>
          </cell>
          <cell r="E136">
            <v>860</v>
          </cell>
        </row>
        <row r="137">
          <cell r="A137" t="str">
            <v>025039</v>
          </cell>
          <cell r="B137" t="str">
            <v>　　内部く体足場</v>
          </cell>
          <cell r="C137" t="str">
            <v>架台足場　階高４．０ｍ以下</v>
          </cell>
          <cell r="D137" t="str">
            <v>　m2　</v>
          </cell>
          <cell r="E137">
            <v>200</v>
          </cell>
        </row>
        <row r="138">
          <cell r="A138" t="str">
            <v>025040</v>
          </cell>
          <cell r="B138" t="str">
            <v>　　内部く体足場</v>
          </cell>
          <cell r="C138" t="str">
            <v>枠組棚足場　階高４．０ｍを越え５．０ｍ以下</v>
          </cell>
          <cell r="D138" t="str">
            <v>　m2　</v>
          </cell>
          <cell r="E138">
            <v>970</v>
          </cell>
        </row>
        <row r="139">
          <cell r="A139" t="str">
            <v>025050</v>
          </cell>
          <cell r="B139" t="str">
            <v>　　内部く体足場</v>
          </cell>
          <cell r="C139" t="str">
            <v>枠組棚足場　階高５．０ｍを越え５．７ｍ以下</v>
          </cell>
          <cell r="D139" t="str">
            <v>　m2　</v>
          </cell>
          <cell r="E139">
            <v>2330</v>
          </cell>
        </row>
        <row r="140">
          <cell r="A140" t="str">
            <v>025057</v>
          </cell>
          <cell r="B140" t="str">
            <v>　　内部く体足場</v>
          </cell>
          <cell r="C140" t="str">
            <v>枠組棚足場　階高５．７ｍを越え７．４ｍ以下</v>
          </cell>
          <cell r="D140" t="str">
            <v>　m2　</v>
          </cell>
          <cell r="E140">
            <v>2990</v>
          </cell>
        </row>
        <row r="141">
          <cell r="A141" t="str">
            <v>025074</v>
          </cell>
          <cell r="B141" t="str">
            <v>　　内部く体足場</v>
          </cell>
          <cell r="C141" t="str">
            <v>枠組棚足場　階高７．４ｍを越え９．１ｍ以下</v>
          </cell>
          <cell r="D141" t="str">
            <v>　m2　</v>
          </cell>
          <cell r="E141">
            <v>3570</v>
          </cell>
        </row>
        <row r="142">
          <cell r="A142" t="str">
            <v>025091</v>
          </cell>
          <cell r="B142" t="str">
            <v>　　内部く体足場</v>
          </cell>
          <cell r="C142" t="str">
            <v>枠組棚足場　階高９．１ｍを越え１０．８ｍ以下</v>
          </cell>
          <cell r="D142" t="str">
            <v>　m2　</v>
          </cell>
          <cell r="E142">
            <v>4910</v>
          </cell>
        </row>
        <row r="143">
          <cell r="A143" t="str">
            <v>025103</v>
          </cell>
          <cell r="B143" t="str">
            <v>　　内部く体足場</v>
          </cell>
          <cell r="C143" t="str">
            <v>枠組棚足場　階高１０．８ｍを越え１２．５ｍ以下</v>
          </cell>
          <cell r="D143" t="str">
            <v>　m2　</v>
          </cell>
          <cell r="E143">
            <v>5520</v>
          </cell>
        </row>
        <row r="144">
          <cell r="A144" t="str">
            <v>025106</v>
          </cell>
          <cell r="B144" t="str">
            <v>　　朝　　　顔　　　　　　　　　　　　　　　　　　　</v>
          </cell>
          <cell r="C144" t="str">
            <v>　６０日　枠組足場用　　　　　　　　　　　　　　　　　　　　　　　　　</v>
          </cell>
          <cell r="D144" t="str">
            <v>　ｍ　</v>
          </cell>
          <cell r="E144">
            <v>4470</v>
          </cell>
        </row>
        <row r="145">
          <cell r="A145" t="str">
            <v>025107</v>
          </cell>
          <cell r="B145" t="str">
            <v>　　朝　　　顔　　　　　　　　　　　　　　　　　　　</v>
          </cell>
          <cell r="C145" t="str">
            <v>　７０日　枠組足場用　　　　　　　　　　　　　　　　　　　　　　　　　</v>
          </cell>
          <cell r="D145" t="str">
            <v>　ｍ　</v>
          </cell>
          <cell r="E145">
            <v>4630</v>
          </cell>
        </row>
        <row r="146">
          <cell r="A146" t="str">
            <v>025108</v>
          </cell>
          <cell r="B146" t="str">
            <v>　　朝　　　顔　　　　　　　　　　　　　　　　　　　</v>
          </cell>
          <cell r="C146" t="str">
            <v>　８０日　枠組足場用　　　　　　　　　　　　　　　　　　　　　　　　　</v>
          </cell>
          <cell r="D146" t="str">
            <v>　ｍ　</v>
          </cell>
          <cell r="E146">
            <v>4800</v>
          </cell>
        </row>
        <row r="147">
          <cell r="A147" t="str">
            <v>025109</v>
          </cell>
          <cell r="B147" t="str">
            <v>　　朝　　　顔　　　　　　　　　　　　　　　　　　　</v>
          </cell>
          <cell r="C147" t="str">
            <v>　９０日　枠組足場用　　　　　　　　　　　　　　　　　　　　　　　　　</v>
          </cell>
          <cell r="D147" t="str">
            <v>　ｍ　</v>
          </cell>
          <cell r="E147">
            <v>4960</v>
          </cell>
        </row>
        <row r="148">
          <cell r="A148" t="str">
            <v>025110</v>
          </cell>
          <cell r="B148" t="str">
            <v>　　朝　　　顔　　　　　　　　　　　　　　　　　　　</v>
          </cell>
          <cell r="C148" t="str">
            <v>１００日　枠組足場用　　　　　　　　　　　　　　　　　　　　　　　　</v>
          </cell>
          <cell r="D148" t="str">
            <v>　ｍ　</v>
          </cell>
          <cell r="E148">
            <v>5120</v>
          </cell>
        </row>
        <row r="149">
          <cell r="A149" t="str">
            <v>025111</v>
          </cell>
          <cell r="B149" t="str">
            <v>　　朝　　　顔　　　　　　　　　　　　　　　　　　　</v>
          </cell>
          <cell r="C149" t="str">
            <v>１１０日　枠組足場用　　　　　　　　　　　　　　　　　　　　　　　　</v>
          </cell>
          <cell r="D149" t="str">
            <v>　ｍ　</v>
          </cell>
          <cell r="E149">
            <v>5280</v>
          </cell>
        </row>
        <row r="150">
          <cell r="A150" t="str">
            <v>025112</v>
          </cell>
          <cell r="B150" t="str">
            <v>　　朝　　　顔　　　　　　　　　　　　　　　　　　　</v>
          </cell>
          <cell r="C150" t="str">
            <v>１２０日　枠組足場用　　　　　　　　　　　　　　　　　　　　　　　　</v>
          </cell>
          <cell r="D150" t="str">
            <v>　ｍ　</v>
          </cell>
          <cell r="E150">
            <v>5450</v>
          </cell>
        </row>
        <row r="151">
          <cell r="A151" t="str">
            <v>025113</v>
          </cell>
          <cell r="B151" t="str">
            <v>　　朝　　　顔　　　　　　　　　　　　　　　　　　　</v>
          </cell>
          <cell r="C151" t="str">
            <v>１３０日　枠組足場用　　　　　　　　　　　　　　　　　　　　　　　　</v>
          </cell>
          <cell r="D151" t="str">
            <v>　ｍ　</v>
          </cell>
          <cell r="E151">
            <v>5620</v>
          </cell>
        </row>
        <row r="152">
          <cell r="A152" t="str">
            <v>025114</v>
          </cell>
          <cell r="B152" t="str">
            <v>　　朝　　　顔　　　　　　　　　　　　　　　　　　　</v>
          </cell>
          <cell r="C152" t="str">
            <v>１４０日　枠組足場用　　　　　　　　　　　　　　　　　　　　　　　　</v>
          </cell>
          <cell r="D152" t="str">
            <v>　ｍ　</v>
          </cell>
          <cell r="E152">
            <v>5790</v>
          </cell>
        </row>
        <row r="153">
          <cell r="A153" t="str">
            <v>025115</v>
          </cell>
          <cell r="B153" t="str">
            <v>　　朝　　　顔　　　　　　　　　　　　　　　　　　　</v>
          </cell>
          <cell r="C153" t="str">
            <v>１５０日　枠組足場用　　　　　　　　　　　　　　　　　　　　　　　　</v>
          </cell>
          <cell r="D153" t="str">
            <v>　ｍ　</v>
          </cell>
          <cell r="E153">
            <v>5950</v>
          </cell>
        </row>
        <row r="154">
          <cell r="A154" t="str">
            <v>025116</v>
          </cell>
          <cell r="B154" t="str">
            <v>　　朝　　　顔　　　　　　　　　　　　　　　　　　　</v>
          </cell>
          <cell r="C154" t="str">
            <v>１６０日　枠組足場用　　　　　　　　　　　　　　　　　　　　　　　　</v>
          </cell>
          <cell r="D154" t="str">
            <v>　ｍ　</v>
          </cell>
          <cell r="E154">
            <v>6110</v>
          </cell>
        </row>
        <row r="155">
          <cell r="A155" t="str">
            <v>025117</v>
          </cell>
          <cell r="B155" t="str">
            <v>　　朝　　　顔　　　　　　　　　　　　　　　　　　　</v>
          </cell>
          <cell r="C155" t="str">
            <v>１７０日　枠組足場用　　　　　　　　　　　　　　　　　　　　　　　　</v>
          </cell>
          <cell r="D155" t="str">
            <v>　ｍ　</v>
          </cell>
          <cell r="E155">
            <v>6270</v>
          </cell>
        </row>
        <row r="156">
          <cell r="A156" t="str">
            <v>025118</v>
          </cell>
          <cell r="B156" t="str">
            <v>　　朝　　　顔　　　　　　　　　　　　　　　　　　　</v>
          </cell>
          <cell r="C156" t="str">
            <v>１８０日　枠組足場用　　　　　　　　　　　　　　　　　　　　　　　　</v>
          </cell>
          <cell r="D156" t="str">
            <v>　ｍ　</v>
          </cell>
          <cell r="E156">
            <v>6440</v>
          </cell>
        </row>
        <row r="157">
          <cell r="A157" t="str">
            <v>025119</v>
          </cell>
          <cell r="B157" t="str">
            <v>　　朝　　　顔　　　　　　　　　　　　　　　　　　　</v>
          </cell>
          <cell r="C157" t="str">
            <v>１９０日　枠組足場用　　　　　　　　　　　　　　　　　　　　　　　　</v>
          </cell>
          <cell r="D157" t="str">
            <v>　ｍ　</v>
          </cell>
          <cell r="E157">
            <v>6600</v>
          </cell>
        </row>
        <row r="158">
          <cell r="A158" t="str">
            <v>025120</v>
          </cell>
          <cell r="B158" t="str">
            <v>　　朝　　　顔　　　　　　　　　　　　　　　　　　　</v>
          </cell>
          <cell r="C158" t="str">
            <v>２００日　枠組足場用　　　　　　　　　　　　　　　　　　　　　　　　</v>
          </cell>
          <cell r="D158" t="str">
            <v>　ｍ　</v>
          </cell>
          <cell r="E158">
            <v>6770</v>
          </cell>
        </row>
        <row r="159">
          <cell r="A159" t="str">
            <v>025121</v>
          </cell>
          <cell r="B159" t="str">
            <v>　　朝　　　顔　　　　　　　　　　　　　　　　　　　</v>
          </cell>
          <cell r="C159" t="str">
            <v>２１０日　枠組足場用　　　　　　　　　　　　　　　　　　　　　　　　</v>
          </cell>
          <cell r="D159" t="str">
            <v>　ｍ　</v>
          </cell>
          <cell r="E159">
            <v>6940</v>
          </cell>
        </row>
        <row r="160">
          <cell r="A160" t="str">
            <v>025122</v>
          </cell>
          <cell r="B160" t="str">
            <v>　　朝　　　顔　　　　　　　　　　　　　　　　　　　</v>
          </cell>
          <cell r="C160" t="str">
            <v>２２０日　枠組足場用　　　　　　　　　　　　　　　　　　　　　　　　</v>
          </cell>
          <cell r="D160" t="str">
            <v>　ｍ　</v>
          </cell>
          <cell r="E160">
            <v>7100</v>
          </cell>
        </row>
        <row r="161">
          <cell r="A161" t="str">
            <v>025123</v>
          </cell>
          <cell r="B161" t="str">
            <v>　　朝　　　顔　　　　　　　　　　　　　　　　　　　</v>
          </cell>
          <cell r="C161" t="str">
            <v>２３０日　枠組足場用　　　　　　　　　　　　　　　　　　　　　　　　</v>
          </cell>
          <cell r="D161" t="str">
            <v>　ｍ　</v>
          </cell>
          <cell r="E161">
            <v>7250</v>
          </cell>
        </row>
        <row r="162">
          <cell r="A162" t="str">
            <v>025124</v>
          </cell>
          <cell r="B162" t="str">
            <v>　　朝　　　顔　　　　　　　　　　　　　　　　　　　</v>
          </cell>
          <cell r="C162" t="str">
            <v>２４０日　枠組足場用　　　　　　　　　　　　　　　　　　　　　　　　</v>
          </cell>
          <cell r="D162" t="str">
            <v>　ｍ　</v>
          </cell>
          <cell r="E162">
            <v>7430</v>
          </cell>
        </row>
        <row r="163">
          <cell r="A163" t="str">
            <v>025125</v>
          </cell>
          <cell r="B163" t="str">
            <v>　　朝　　　顔　　　　　　　　　　　　　　　　　　　</v>
          </cell>
          <cell r="C163" t="str">
            <v>２５０日　枠組足場用　　　　　　　　　　　　　　　　　　　　　　　　</v>
          </cell>
          <cell r="D163" t="str">
            <v>　ｍ　</v>
          </cell>
          <cell r="E163">
            <v>7590</v>
          </cell>
        </row>
        <row r="164">
          <cell r="A164" t="str">
            <v>025126</v>
          </cell>
          <cell r="B164" t="str">
            <v>　　朝　　　顔　　　　　　　　　　　　　　　　　　　</v>
          </cell>
          <cell r="C164" t="str">
            <v>２６０日　枠組足場用　　　　　　　　　　　　　　　　　　　　　　　　</v>
          </cell>
          <cell r="D164" t="str">
            <v>　ｍ　</v>
          </cell>
          <cell r="E164">
            <v>7760</v>
          </cell>
        </row>
        <row r="165">
          <cell r="A165" t="str">
            <v>025127</v>
          </cell>
          <cell r="B165" t="str">
            <v>　　朝　　　顔　　　　　　　　　　　　　　　　　　　</v>
          </cell>
          <cell r="C165" t="str">
            <v>２７０日　枠組足場用　　　　　　　　　　　　　　　　　　　　　　　　</v>
          </cell>
          <cell r="D165" t="str">
            <v>　ｍ　</v>
          </cell>
          <cell r="E165">
            <v>7920</v>
          </cell>
        </row>
        <row r="166">
          <cell r="A166" t="str">
            <v>025128</v>
          </cell>
          <cell r="B166" t="str">
            <v>　　朝　　　顔　　　　　　　　　　　　　　　　　　　</v>
          </cell>
          <cell r="C166" t="str">
            <v>２８０日　枠組足場用　　　　　　　　　　　　　　　　　　　　　　　　</v>
          </cell>
          <cell r="D166" t="str">
            <v>　ｍ　</v>
          </cell>
          <cell r="E166">
            <v>8100</v>
          </cell>
        </row>
        <row r="167">
          <cell r="A167" t="str">
            <v>025129</v>
          </cell>
          <cell r="B167" t="str">
            <v>　　朝　　　顔　　　　　　　　　　　　　　　　　　　</v>
          </cell>
          <cell r="C167" t="str">
            <v>２９０日　枠組足場用　　　　　　　　　　　　　　　　　　　　　　　　</v>
          </cell>
          <cell r="D167" t="str">
            <v>　ｍ　</v>
          </cell>
          <cell r="E167">
            <v>8250</v>
          </cell>
        </row>
        <row r="168">
          <cell r="A168" t="str">
            <v>025130</v>
          </cell>
          <cell r="B168" t="str">
            <v>　　朝　　　顔　　　　　　　　　　　　　　　　　　　</v>
          </cell>
          <cell r="C168" t="str">
            <v>３００日　枠組足場用　　　　　　　　　　　　　　　　　　　　　　　　</v>
          </cell>
          <cell r="D168" t="str">
            <v>　ｍ　</v>
          </cell>
          <cell r="E168">
            <v>8420</v>
          </cell>
        </row>
        <row r="169">
          <cell r="A169" t="str">
            <v>025131</v>
          </cell>
          <cell r="B169" t="str">
            <v>　　朝　　　顔　　　　　　　　　　　　　　　　　　　</v>
          </cell>
          <cell r="C169" t="str">
            <v>３１０日　枠組足場用　　　　　　　　　　　　　　　　　　　　　　　　</v>
          </cell>
          <cell r="D169" t="str">
            <v>　ｍ　</v>
          </cell>
          <cell r="E169">
            <v>8580</v>
          </cell>
        </row>
        <row r="170">
          <cell r="A170" t="str">
            <v>025132</v>
          </cell>
          <cell r="B170" t="str">
            <v>　　朝　　　顔　　　　　　　　　　　　　　　　　　　</v>
          </cell>
          <cell r="C170" t="str">
            <v>３２０日　枠組足場用　　　　　　　　　　　　　　　　　　　　　　　　</v>
          </cell>
          <cell r="D170" t="str">
            <v>　ｍ　</v>
          </cell>
          <cell r="E170">
            <v>8750</v>
          </cell>
        </row>
        <row r="171">
          <cell r="A171" t="str">
            <v>025133</v>
          </cell>
          <cell r="B171" t="str">
            <v>　　朝　　　顔　　　　　　　　　　　　　　　　　　　</v>
          </cell>
          <cell r="C171" t="str">
            <v>３３０日　枠組足場用　　　　　　　　　　　　　　　　　　　　　　　　</v>
          </cell>
          <cell r="D171" t="str">
            <v>　ｍ　</v>
          </cell>
          <cell r="E171">
            <v>8920</v>
          </cell>
        </row>
        <row r="172">
          <cell r="A172" t="str">
            <v>025134</v>
          </cell>
          <cell r="B172" t="str">
            <v>　　朝　　　顔　　　　　　　　　　　　　　　　　　　</v>
          </cell>
          <cell r="C172" t="str">
            <v>３４０日　枠組足場用　　　　　　　　　　　　　　　　　　　　　　　　</v>
          </cell>
          <cell r="D172" t="str">
            <v>　ｍ　</v>
          </cell>
          <cell r="E172">
            <v>9080</v>
          </cell>
        </row>
        <row r="173">
          <cell r="A173" t="str">
            <v>025135</v>
          </cell>
          <cell r="B173" t="str">
            <v>　　朝　　　顔　　　　　　　　　　　　　　　　　　　</v>
          </cell>
          <cell r="C173" t="str">
            <v>３５０日　枠組足場用　　　　　　　　　　　　　　　　　　　　　　　　</v>
          </cell>
          <cell r="D173" t="str">
            <v>　ｍ　</v>
          </cell>
          <cell r="E173">
            <v>9240</v>
          </cell>
        </row>
        <row r="174">
          <cell r="A174" t="str">
            <v>025136</v>
          </cell>
          <cell r="B174" t="str">
            <v>　　朝　　　顔　　　　　　　　　　　　　　　　　　　</v>
          </cell>
          <cell r="C174" t="str">
            <v>３６０日　枠組足場用　　　　　　　　　　　　　　　　　　　　　　　　</v>
          </cell>
          <cell r="D174" t="str">
            <v>　ｍ　</v>
          </cell>
          <cell r="E174">
            <v>9400</v>
          </cell>
        </row>
        <row r="175">
          <cell r="A175" t="str">
            <v>025306</v>
          </cell>
          <cell r="B175" t="str">
            <v>　　災害防止用金網式養生枠　　　　　　　　　　　　　</v>
          </cell>
          <cell r="C175" t="str">
            <v>　６０日　　　　　　　　　　　　　　　　　　　　　　　　　　　　　　　</v>
          </cell>
          <cell r="D175" t="str">
            <v>　m2　</v>
          </cell>
          <cell r="E175">
            <v>440</v>
          </cell>
        </row>
        <row r="176">
          <cell r="A176" t="str">
            <v>025307</v>
          </cell>
          <cell r="B176" t="str">
            <v>　　災害防止用金網式養生枠　　　　　　　　　　　　　</v>
          </cell>
          <cell r="C176" t="str">
            <v>　７０日　　　　　　　　　　　　　　　　　　　　　　　　　　　　　　　</v>
          </cell>
          <cell r="D176" t="str">
            <v>　m2　</v>
          </cell>
          <cell r="E176">
            <v>470</v>
          </cell>
        </row>
        <row r="177">
          <cell r="A177" t="str">
            <v>025308</v>
          </cell>
          <cell r="B177" t="str">
            <v>　　災害防止用金網式養生枠　　　　　　　　　　　　　</v>
          </cell>
          <cell r="C177" t="str">
            <v>　８０日　　　　　　　　　　　　　　　　　　　　　　　　　　　　　　　</v>
          </cell>
          <cell r="D177" t="str">
            <v>　m2　</v>
          </cell>
          <cell r="E177">
            <v>520</v>
          </cell>
        </row>
        <row r="178">
          <cell r="A178" t="str">
            <v>025309</v>
          </cell>
          <cell r="B178" t="str">
            <v>　　災害防止用金網式養生枠　　　　　　　　　　　　　</v>
          </cell>
          <cell r="C178" t="str">
            <v>　９０日　　　　　　　　　　　　　　　　　　　　　　　　　　　　　　　</v>
          </cell>
          <cell r="D178" t="str">
            <v>　m2　</v>
          </cell>
          <cell r="E178">
            <v>550</v>
          </cell>
        </row>
        <row r="179">
          <cell r="A179" t="str">
            <v>025310</v>
          </cell>
          <cell r="B179" t="str">
            <v>　　災害防止用金網式養生枠　　　　　　　　　　　　　</v>
          </cell>
          <cell r="C179" t="str">
            <v>１００日　　　　　　　　　　　　　　　　　　　　　　　　　　　　　　</v>
          </cell>
          <cell r="D179" t="str">
            <v>　m2　</v>
          </cell>
          <cell r="E179">
            <v>590</v>
          </cell>
        </row>
        <row r="180">
          <cell r="A180" t="str">
            <v>025311</v>
          </cell>
          <cell r="B180" t="str">
            <v>　　災害防止用金網式養生枠　　　　　　　　　　　　　</v>
          </cell>
          <cell r="C180" t="str">
            <v>１１０日　　　　　　　　　　　　　　　　　　　　　　　　　　　　　　</v>
          </cell>
          <cell r="D180" t="str">
            <v>　m2　</v>
          </cell>
          <cell r="E180">
            <v>620</v>
          </cell>
        </row>
        <row r="181">
          <cell r="A181" t="str">
            <v>025312</v>
          </cell>
          <cell r="B181" t="str">
            <v>　　災害防止用金網式養生枠　　　　　　　　　　　　　</v>
          </cell>
          <cell r="C181" t="str">
            <v>１２０日　　　　　　　　　　　　　　　　　　　　　　　　　　　　　　</v>
          </cell>
          <cell r="D181" t="str">
            <v>　m2　</v>
          </cell>
          <cell r="E181">
            <v>660</v>
          </cell>
        </row>
        <row r="182">
          <cell r="A182" t="str">
            <v>025313</v>
          </cell>
          <cell r="B182" t="str">
            <v>　　災害防止用金網式養生枠　　　　　　　　　　　　　</v>
          </cell>
          <cell r="C182" t="str">
            <v>１３０日　　　　　　　　　　　　　　　　　　　　　　　　　　　　　　</v>
          </cell>
          <cell r="D182" t="str">
            <v>　m2　</v>
          </cell>
          <cell r="E182">
            <v>700</v>
          </cell>
        </row>
        <row r="183">
          <cell r="A183" t="str">
            <v>025314</v>
          </cell>
          <cell r="B183" t="str">
            <v>　　災害防止用金網式養生枠　　　　　　　　　　　　　</v>
          </cell>
          <cell r="C183" t="str">
            <v>１４０日　　　　　　　　　　　　　　　　　　　　　　　　　　　　　　</v>
          </cell>
          <cell r="D183" t="str">
            <v>　m2　</v>
          </cell>
          <cell r="E183">
            <v>740</v>
          </cell>
        </row>
        <row r="184">
          <cell r="A184" t="str">
            <v>025315</v>
          </cell>
          <cell r="B184" t="str">
            <v>　　災害防止用金網式養生枠　　　　　　　　　　　　　</v>
          </cell>
          <cell r="C184" t="str">
            <v>１５０日　　　　　　　　　　　　　　　　　　　　　　　　　　　　　　</v>
          </cell>
          <cell r="D184" t="str">
            <v>　m2　</v>
          </cell>
          <cell r="E184">
            <v>780</v>
          </cell>
        </row>
        <row r="185">
          <cell r="A185" t="str">
            <v>025316</v>
          </cell>
          <cell r="B185" t="str">
            <v>　　災害防止用金網式養生枠　　　　　　　　　　　　　</v>
          </cell>
          <cell r="C185" t="str">
            <v>１６０日　　　　　　　　　　　　　　　　　　　　　　　　　　　　　　</v>
          </cell>
          <cell r="D185" t="str">
            <v>　m2　</v>
          </cell>
          <cell r="E185">
            <v>810</v>
          </cell>
        </row>
        <row r="186">
          <cell r="A186" t="str">
            <v>025317</v>
          </cell>
          <cell r="B186" t="str">
            <v>　　災害防止用金網式養生枠　　　　　　　　　　　　　</v>
          </cell>
          <cell r="C186" t="str">
            <v>１７０日　　　　　　　　　　　　　　　　　　　　　　　　　　　　　　</v>
          </cell>
          <cell r="D186" t="str">
            <v>　m2　</v>
          </cell>
          <cell r="E186">
            <v>850</v>
          </cell>
        </row>
        <row r="187">
          <cell r="A187" t="str">
            <v>025318</v>
          </cell>
          <cell r="B187" t="str">
            <v>　　災害防止用金網式養生枠　　　　　　　　　　　　　</v>
          </cell>
          <cell r="C187" t="str">
            <v>１８０日　　　　　　　　　　　　　　　　　　　　　　　　　　　　　　</v>
          </cell>
          <cell r="D187" t="str">
            <v>　m2　</v>
          </cell>
          <cell r="E187">
            <v>880</v>
          </cell>
        </row>
        <row r="188">
          <cell r="A188" t="str">
            <v>025319</v>
          </cell>
          <cell r="B188" t="str">
            <v>　　災害防止用金網式養生枠　　　　　　　　　　　　　</v>
          </cell>
          <cell r="C188" t="str">
            <v>１９０日　　　　　　　　　　　　　　　　　　　　　　　　　　　　　　</v>
          </cell>
          <cell r="D188" t="str">
            <v>　m2　</v>
          </cell>
          <cell r="E188">
            <v>930</v>
          </cell>
        </row>
        <row r="189">
          <cell r="A189" t="str">
            <v>025320</v>
          </cell>
          <cell r="B189" t="str">
            <v>　　災害防止用金網式養生枠　　　　　　　　　　　　　</v>
          </cell>
          <cell r="C189" t="str">
            <v>２００日　　　　　　　　　　　　　　　　　　　　　　　　　　　　　　</v>
          </cell>
          <cell r="D189" t="str">
            <v>　m2　</v>
          </cell>
          <cell r="E189">
            <v>970</v>
          </cell>
        </row>
        <row r="190">
          <cell r="A190" t="str">
            <v>025321</v>
          </cell>
          <cell r="B190" t="str">
            <v>　　災害防止用金網式養生枠　　　　　　　　　　　　　</v>
          </cell>
          <cell r="C190" t="str">
            <v>２１０日　　　　　　　　　　　　　　　　　　　　　　　　　　　　　　</v>
          </cell>
          <cell r="D190" t="str">
            <v>　m2　</v>
          </cell>
          <cell r="E190">
            <v>1000</v>
          </cell>
        </row>
        <row r="191">
          <cell r="A191" t="str">
            <v>025322</v>
          </cell>
          <cell r="B191" t="str">
            <v>　　災害防止用金網式養生枠　　　　　　　　　　　　　</v>
          </cell>
          <cell r="C191" t="str">
            <v>２２０日　　　　　　　　　　　　　　　　　　　　　　　　　　　　　　</v>
          </cell>
          <cell r="D191" t="str">
            <v>　m2　</v>
          </cell>
          <cell r="E191">
            <v>1040</v>
          </cell>
        </row>
        <row r="192">
          <cell r="A192" t="str">
            <v>025323</v>
          </cell>
          <cell r="B192" t="str">
            <v>　　災害防止用金網式養生枠　　　　　　　　　　　　　</v>
          </cell>
          <cell r="C192" t="str">
            <v>２３０日　　　　　　　　　　　　　　　　　　　　　　　　　　　　　　</v>
          </cell>
          <cell r="D192" t="str">
            <v>　m2　</v>
          </cell>
          <cell r="E192">
            <v>1070</v>
          </cell>
        </row>
        <row r="193">
          <cell r="A193" t="str">
            <v>025324</v>
          </cell>
          <cell r="B193" t="str">
            <v>　　災害防止用金網式養生枠　　　　　　　　　　　　　</v>
          </cell>
          <cell r="C193" t="str">
            <v>２４０日　　　　　　　　　　　　　　　　　　　　　　　　　　　　　　</v>
          </cell>
          <cell r="D193" t="str">
            <v>　m2　</v>
          </cell>
          <cell r="E193">
            <v>1120</v>
          </cell>
        </row>
        <row r="194">
          <cell r="A194" t="str">
            <v>025325</v>
          </cell>
          <cell r="B194" t="str">
            <v>　　災害防止用金網式養生枠　　　　　　　　　　　　　</v>
          </cell>
          <cell r="C194" t="str">
            <v>２５０日　　　　　　　　　　　　　　　　　　　　　　　　　　　　　　</v>
          </cell>
          <cell r="D194" t="str">
            <v>　m2　</v>
          </cell>
          <cell r="E194">
            <v>1150</v>
          </cell>
        </row>
        <row r="195">
          <cell r="A195" t="str">
            <v>025326</v>
          </cell>
          <cell r="B195" t="str">
            <v>　　災害防止用金網式養生枠　　　　　　　　　　　　　</v>
          </cell>
          <cell r="C195" t="str">
            <v>２６０日　　　　　　　　　　　　　　　　　　　　　　　　　　　　　　</v>
          </cell>
          <cell r="D195" t="str">
            <v>　m2　</v>
          </cell>
          <cell r="E195">
            <v>1190</v>
          </cell>
        </row>
        <row r="196">
          <cell r="A196" t="str">
            <v>025327</v>
          </cell>
          <cell r="B196" t="str">
            <v>　　災害防止用金網式養生枠　　　　　　　　　　　　　</v>
          </cell>
          <cell r="C196" t="str">
            <v>２７０日　　　　　　　　　　　　　　　　　　　　　　　　　　　　　　</v>
          </cell>
          <cell r="D196" t="str">
            <v>　m2　</v>
          </cell>
          <cell r="E196">
            <v>1230</v>
          </cell>
        </row>
        <row r="197">
          <cell r="A197" t="str">
            <v>025328</v>
          </cell>
          <cell r="B197" t="str">
            <v>　　災害防止用金網式養生枠　　　　　　　　　　　　　</v>
          </cell>
          <cell r="C197" t="str">
            <v>２８０日　　　　　　　　　　　　　　　　　　　　　　　　　　　　　　</v>
          </cell>
          <cell r="D197" t="str">
            <v>　m2　</v>
          </cell>
          <cell r="E197">
            <v>1260</v>
          </cell>
        </row>
        <row r="198">
          <cell r="A198" t="str">
            <v>025329</v>
          </cell>
          <cell r="B198" t="str">
            <v>　　災害防止用金網式養生枠　　　　　　　　　　　　　</v>
          </cell>
          <cell r="C198" t="str">
            <v>２９０日　　　　　　　　　　　　　　　　　　　　　　　　　　　　　　</v>
          </cell>
          <cell r="D198" t="str">
            <v>　m2　</v>
          </cell>
          <cell r="E198">
            <v>1300</v>
          </cell>
        </row>
        <row r="199">
          <cell r="A199" t="str">
            <v>025330</v>
          </cell>
          <cell r="B199" t="str">
            <v>　　災害防止用金網式養生枠　　　　　　　　　　　　　</v>
          </cell>
          <cell r="C199" t="str">
            <v>３００日　　　　　　　　　　　　　　　　　　　　　　　　　　　　　　</v>
          </cell>
          <cell r="D199" t="str">
            <v>　m2　</v>
          </cell>
          <cell r="E199">
            <v>1340</v>
          </cell>
        </row>
        <row r="200">
          <cell r="A200" t="str">
            <v>025331</v>
          </cell>
          <cell r="B200" t="str">
            <v>　　災害防止用金網式養生枠　　　　　　　　　　　　　</v>
          </cell>
          <cell r="C200" t="str">
            <v>３１０日　　　　　　　　　　　　　　　　　　　　　　　　　　　　　　</v>
          </cell>
          <cell r="D200" t="str">
            <v>　m2　</v>
          </cell>
          <cell r="E200">
            <v>1380</v>
          </cell>
        </row>
        <row r="201">
          <cell r="A201" t="str">
            <v>025332</v>
          </cell>
          <cell r="B201" t="str">
            <v>　　災害防止用金網式養生枠　　　　　　　　　　　　　</v>
          </cell>
          <cell r="C201" t="str">
            <v>３２０日　　　　　　　　　　　　　　　　　　　　　　　　　　　　　　</v>
          </cell>
          <cell r="D201" t="str">
            <v>　m2　</v>
          </cell>
          <cell r="E201">
            <v>1410</v>
          </cell>
        </row>
        <row r="202">
          <cell r="A202" t="str">
            <v>025333</v>
          </cell>
          <cell r="B202" t="str">
            <v>　　災害防止用金網式養生枠　　　　　　　　　　　　　</v>
          </cell>
          <cell r="C202" t="str">
            <v>３３０日　　　　　　　　　　　　　　　　　　　　　　　　　　　　　　</v>
          </cell>
          <cell r="D202" t="str">
            <v>　m2　</v>
          </cell>
          <cell r="E202">
            <v>1450</v>
          </cell>
        </row>
        <row r="203">
          <cell r="A203" t="str">
            <v>025334</v>
          </cell>
          <cell r="B203" t="str">
            <v>　　災害防止用金網式養生枠　　　　　　　　　　　　　</v>
          </cell>
          <cell r="C203" t="str">
            <v>３４０日　　　　　　　　　　　　　　　　　　　　　　　　　　　　　　</v>
          </cell>
          <cell r="D203" t="str">
            <v>　m2　</v>
          </cell>
          <cell r="E203">
            <v>1490</v>
          </cell>
        </row>
        <row r="204">
          <cell r="A204" t="str">
            <v>025335</v>
          </cell>
          <cell r="B204" t="str">
            <v>　　災害防止用金網式養生枠　　　　　　　　　　　　　</v>
          </cell>
          <cell r="C204" t="str">
            <v>３５０日　　　　　　　　　　　　　　　　　　　　　　　　　　　　　　</v>
          </cell>
          <cell r="D204" t="str">
            <v>　m2　</v>
          </cell>
          <cell r="E204">
            <v>1530</v>
          </cell>
        </row>
        <row r="205">
          <cell r="A205" t="str">
            <v>025336</v>
          </cell>
          <cell r="B205" t="str">
            <v>　　災害防止用金網式養生枠　　　　　　　　　　　　　</v>
          </cell>
          <cell r="C205" t="str">
            <v>３６０日　　　　　　　　　　　　　　　　　　　　　　　　　　　　　　</v>
          </cell>
          <cell r="D205" t="str">
            <v>　m2　</v>
          </cell>
          <cell r="E205">
            <v>1570</v>
          </cell>
        </row>
        <row r="206">
          <cell r="A206" t="str">
            <v>025406</v>
          </cell>
          <cell r="B206" t="str">
            <v>　　災害防止用養生シート　　　　　　　　　　　　　　</v>
          </cell>
          <cell r="C206" t="str">
            <v>　６０日　　　　　　　　　　　　　　　　　　　　　　　　　　　　　　　</v>
          </cell>
          <cell r="D206" t="str">
            <v>　m2　</v>
          </cell>
          <cell r="E206">
            <v>510</v>
          </cell>
        </row>
        <row r="207">
          <cell r="A207" t="str">
            <v>025407</v>
          </cell>
          <cell r="B207" t="str">
            <v>　　災害防止用養生シート　　　　　　　　　　　　　　</v>
          </cell>
          <cell r="C207" t="str">
            <v>　７０日　　　　　　　　　　　　　　　　　　　　　　　　　　　　　　　</v>
          </cell>
          <cell r="D207" t="str">
            <v>　m2　</v>
          </cell>
          <cell r="E207">
            <v>520</v>
          </cell>
        </row>
        <row r="208">
          <cell r="A208" t="str">
            <v>025408</v>
          </cell>
          <cell r="B208" t="str">
            <v>　　災害防止用養生シート　　　　　　　　　　　　　　</v>
          </cell>
          <cell r="C208" t="str">
            <v>　８０日　　　　　　　　　　　　　　　　　　　　　　　　　　　　　　　</v>
          </cell>
          <cell r="D208" t="str">
            <v>　m2　</v>
          </cell>
          <cell r="E208">
            <v>530</v>
          </cell>
        </row>
        <row r="209">
          <cell r="A209" t="str">
            <v>025409</v>
          </cell>
          <cell r="B209" t="str">
            <v>　　災害防止用養生シート　　　　　　　　　　　　　　</v>
          </cell>
          <cell r="C209" t="str">
            <v>　９０日　　　　　　　　　　　　　　　　　　　　　　　　　　　　　　　</v>
          </cell>
          <cell r="D209" t="str">
            <v>　m2　</v>
          </cell>
          <cell r="E209">
            <v>540</v>
          </cell>
        </row>
        <row r="210">
          <cell r="A210" t="str">
            <v>025410</v>
          </cell>
          <cell r="B210" t="str">
            <v>　　災害防止用養生シート　　　　　　　　　　　　　　</v>
          </cell>
          <cell r="C210" t="str">
            <v>１００日　　　　　　　　　　　　　　　　　　　　　　　　　　　　　　</v>
          </cell>
          <cell r="D210" t="str">
            <v>　m2　</v>
          </cell>
          <cell r="E210">
            <v>550</v>
          </cell>
        </row>
        <row r="211">
          <cell r="A211" t="str">
            <v>025411</v>
          </cell>
          <cell r="B211" t="str">
            <v>　　災害防止用養生シート　　　　　　　　　　　　　　</v>
          </cell>
          <cell r="C211" t="str">
            <v>１１０日　　　　　　　　　　　　　　　　　　　　　　　　　　　　　　</v>
          </cell>
          <cell r="D211" t="str">
            <v>　m2　</v>
          </cell>
          <cell r="E211">
            <v>560</v>
          </cell>
        </row>
        <row r="212">
          <cell r="A212" t="str">
            <v>025412</v>
          </cell>
          <cell r="B212" t="str">
            <v>　　災害防止用養生シート　　　　　　　　　　　　　　</v>
          </cell>
          <cell r="C212" t="str">
            <v>１２０日　　　　　　　　　　　　　　　　　　　　　　　　　　　　　　</v>
          </cell>
          <cell r="D212" t="str">
            <v>　m2　</v>
          </cell>
          <cell r="E212">
            <v>570</v>
          </cell>
        </row>
        <row r="213">
          <cell r="A213" t="str">
            <v>025413</v>
          </cell>
          <cell r="B213" t="str">
            <v>　　災害防止用養生シート　　　　　　　　　　　　　　</v>
          </cell>
          <cell r="C213" t="str">
            <v>１３０日　　　　　　　　　　　　　　　　　　　　　　　　　　　　　　</v>
          </cell>
          <cell r="D213" t="str">
            <v>　m2　</v>
          </cell>
          <cell r="E213">
            <v>580</v>
          </cell>
        </row>
        <row r="214">
          <cell r="A214" t="str">
            <v>025414</v>
          </cell>
          <cell r="B214" t="str">
            <v>　　災害防止用養生シート　　　　　　　　　　　　　　</v>
          </cell>
          <cell r="C214" t="str">
            <v>１４０日　　　　　　　　　　　　　　　　　　　　　　　　　　　　　　</v>
          </cell>
          <cell r="D214" t="str">
            <v>　m2　</v>
          </cell>
          <cell r="E214">
            <v>590</v>
          </cell>
        </row>
        <row r="215">
          <cell r="A215" t="str">
            <v>025415</v>
          </cell>
          <cell r="B215" t="str">
            <v>　　災害防止用養生シート　　　　　　　　　　　　　　</v>
          </cell>
          <cell r="C215" t="str">
            <v>１５０日　　　　　　　　　　　　　　　　　　　　　　　　　　　　　　</v>
          </cell>
          <cell r="D215" t="str">
            <v>　m2　</v>
          </cell>
          <cell r="E215">
            <v>600</v>
          </cell>
        </row>
        <row r="216">
          <cell r="A216" t="str">
            <v>025416</v>
          </cell>
          <cell r="B216" t="str">
            <v>　　災害防止用養生シート　　　　　　　　　　　　　　</v>
          </cell>
          <cell r="C216" t="str">
            <v>１６０日　　　　　　　　　　　　　　　　　　　　　　　　　　　　　　</v>
          </cell>
          <cell r="D216" t="str">
            <v>　m2　</v>
          </cell>
          <cell r="E216">
            <v>610</v>
          </cell>
        </row>
        <row r="217">
          <cell r="A217" t="str">
            <v>025417</v>
          </cell>
          <cell r="B217" t="str">
            <v>　　災害防止用養生シート　　　　　　　　　　　　　　</v>
          </cell>
          <cell r="C217" t="str">
            <v>１７０日　　　　　　　　　　　　　　　　　　　　　　　　　　　　　　</v>
          </cell>
          <cell r="D217" t="str">
            <v>　m2　</v>
          </cell>
          <cell r="E217">
            <v>620</v>
          </cell>
        </row>
        <row r="218">
          <cell r="A218" t="str">
            <v>025418</v>
          </cell>
          <cell r="B218" t="str">
            <v>　　災害防止用養生シート　　　　　　　　　　　　　　</v>
          </cell>
          <cell r="C218" t="str">
            <v>１８０日　　　　　　　　　　　　　　　　　　　　　　　　　　　　　　</v>
          </cell>
          <cell r="D218" t="str">
            <v>　m2　</v>
          </cell>
          <cell r="E218">
            <v>630</v>
          </cell>
        </row>
        <row r="219">
          <cell r="A219" t="str">
            <v>025419</v>
          </cell>
          <cell r="B219" t="str">
            <v>　　災害防止用養生シート　　　　　　　　　　　　　　</v>
          </cell>
          <cell r="C219" t="str">
            <v>１９０日　　　　　　　　　　　　　　　　　　　　　　　　　　　　　　</v>
          </cell>
          <cell r="D219" t="str">
            <v>　m2　</v>
          </cell>
          <cell r="E219">
            <v>640</v>
          </cell>
        </row>
        <row r="220">
          <cell r="A220" t="str">
            <v>025420</v>
          </cell>
          <cell r="B220" t="str">
            <v>　　災害防止用養生シート　　　　　　　　　　　　　　</v>
          </cell>
          <cell r="C220" t="str">
            <v>２００日　　　　　　　　　　　　　　　　　　　　　　　　　　　　　　</v>
          </cell>
          <cell r="D220" t="str">
            <v>　m2　</v>
          </cell>
          <cell r="E220">
            <v>650</v>
          </cell>
        </row>
        <row r="221">
          <cell r="A221" t="str">
            <v>025421</v>
          </cell>
          <cell r="B221" t="str">
            <v>　　災害防止用養生シート　　　　　　　　　　　　　　</v>
          </cell>
          <cell r="C221" t="str">
            <v>２１０日　　　　　　　　　　　　　　　　　　　　　　　　　　　　　　</v>
          </cell>
          <cell r="D221" t="str">
            <v>　m2　</v>
          </cell>
          <cell r="E221">
            <v>660</v>
          </cell>
        </row>
        <row r="222">
          <cell r="A222" t="str">
            <v>025422</v>
          </cell>
          <cell r="B222" t="str">
            <v>　　災害防止用養生シート　　　　　　　　　　　　　　</v>
          </cell>
          <cell r="C222" t="str">
            <v>２２０日　　　　　　　　　　　　　　　　　　　　　　　　　　　　　　</v>
          </cell>
          <cell r="D222" t="str">
            <v>　m2　</v>
          </cell>
          <cell r="E222">
            <v>670</v>
          </cell>
        </row>
        <row r="223">
          <cell r="A223" t="str">
            <v>025423</v>
          </cell>
          <cell r="B223" t="str">
            <v>　　災害防止用養生シート　　　　　　　　　　　　　　</v>
          </cell>
          <cell r="C223" t="str">
            <v>２３０日　　　　　　　　　　　　　　　　　　　　　　　　　　　　　　</v>
          </cell>
          <cell r="D223" t="str">
            <v>　m2　</v>
          </cell>
          <cell r="E223">
            <v>680</v>
          </cell>
        </row>
        <row r="224">
          <cell r="A224" t="str">
            <v>025424</v>
          </cell>
          <cell r="B224" t="str">
            <v>　　災害防止用養生シート　　　　　　　　　　　　　　</v>
          </cell>
          <cell r="C224" t="str">
            <v>２４０日　　　　　　　　　　　　　　　　　　　　　　　　　　　　　　</v>
          </cell>
          <cell r="D224" t="str">
            <v>　m2　</v>
          </cell>
          <cell r="E224">
            <v>690</v>
          </cell>
        </row>
        <row r="225">
          <cell r="A225" t="str">
            <v>025425</v>
          </cell>
          <cell r="B225" t="str">
            <v>　　災害防止用養生シート　　　　　　　　　　　　　　</v>
          </cell>
          <cell r="C225" t="str">
            <v>２５０日　　　　　　　　　　　　　　　　　　　　　　　　　　　　　　</v>
          </cell>
          <cell r="D225" t="str">
            <v>　m2　</v>
          </cell>
          <cell r="E225">
            <v>700</v>
          </cell>
        </row>
        <row r="226">
          <cell r="A226" t="str">
            <v>025426</v>
          </cell>
          <cell r="B226" t="str">
            <v>　　災害防止用養生シート　　　　　　　　　　　　　　</v>
          </cell>
          <cell r="C226" t="str">
            <v>２６０日　　　　　　　　　　　　　　　　　　　　　　　　　　　　　　</v>
          </cell>
          <cell r="D226" t="str">
            <v>　m2　</v>
          </cell>
          <cell r="E226">
            <v>710</v>
          </cell>
        </row>
        <row r="227">
          <cell r="A227" t="str">
            <v>025427</v>
          </cell>
          <cell r="B227" t="str">
            <v>　　災害防止用養生シート　　　　　　　　　　　　　　</v>
          </cell>
          <cell r="C227" t="str">
            <v>２７０日　　　　　　　　　　　　　　　　　　　　　　　　　　　　　　</v>
          </cell>
          <cell r="D227" t="str">
            <v>　m2　</v>
          </cell>
          <cell r="E227">
            <v>720</v>
          </cell>
        </row>
        <row r="228">
          <cell r="A228" t="str">
            <v>025428</v>
          </cell>
          <cell r="B228" t="str">
            <v>　　災害防止用養生シート　　　　　　　　　　　　　　</v>
          </cell>
          <cell r="C228" t="str">
            <v>２８０日　　　　　　　　　　　　　　　　　　　　　　　　　　　　　　</v>
          </cell>
          <cell r="D228" t="str">
            <v>　m2　</v>
          </cell>
          <cell r="E228">
            <v>730</v>
          </cell>
        </row>
        <row r="229">
          <cell r="A229" t="str">
            <v>025429</v>
          </cell>
          <cell r="B229" t="str">
            <v>　　災害防止用養生シート　　　　　　　　　　　　　　</v>
          </cell>
          <cell r="C229" t="str">
            <v>２９０日　　　　　　　　　　　　　　　　　　　　　　　　　　　　　　</v>
          </cell>
          <cell r="D229" t="str">
            <v>　m2　</v>
          </cell>
          <cell r="E229">
            <v>740</v>
          </cell>
        </row>
        <row r="230">
          <cell r="A230" t="str">
            <v>025430</v>
          </cell>
          <cell r="B230" t="str">
            <v>　　災害防止用養生シート　　　　　　　　　　　　　　</v>
          </cell>
          <cell r="C230" t="str">
            <v>３００日　　　　　　　　　　　　　　　　　　　　　　　　　　　　　　</v>
          </cell>
          <cell r="D230" t="str">
            <v>　m2　</v>
          </cell>
          <cell r="E230">
            <v>750</v>
          </cell>
        </row>
        <row r="231">
          <cell r="A231" t="str">
            <v>025431</v>
          </cell>
          <cell r="B231" t="str">
            <v>　　災害防止用養生シート　　　　　　　　　　　　　　</v>
          </cell>
          <cell r="C231" t="str">
            <v>３１０日　　　　　　　　　　　　　　　　　　　　　　　　　　　　　　</v>
          </cell>
          <cell r="D231" t="str">
            <v>　m2　</v>
          </cell>
          <cell r="E231">
            <v>760</v>
          </cell>
        </row>
        <row r="232">
          <cell r="A232" t="str">
            <v>025432</v>
          </cell>
          <cell r="B232" t="str">
            <v>　　災害防止用養生シート　　　　　　　　　　　　　　</v>
          </cell>
          <cell r="C232" t="str">
            <v>３２０日　　　　　　　　　　　　　　　　　　　　　　　　　　　　　　</v>
          </cell>
          <cell r="D232" t="str">
            <v>　m2　</v>
          </cell>
          <cell r="E232">
            <v>770</v>
          </cell>
        </row>
        <row r="233">
          <cell r="A233" t="str">
            <v>025433</v>
          </cell>
          <cell r="B233" t="str">
            <v>　　災害防止用養生シート　　　　　　　　　　　　　　</v>
          </cell>
          <cell r="C233" t="str">
            <v>３３０日　　　　　　　　　　　　　　　　　　　　　　　　　　　　　　</v>
          </cell>
          <cell r="D233" t="str">
            <v>　m2　</v>
          </cell>
          <cell r="E233">
            <v>780</v>
          </cell>
        </row>
        <row r="234">
          <cell r="A234" t="str">
            <v>025434</v>
          </cell>
          <cell r="B234" t="str">
            <v>　　災害防止用養生シート　　　　　　　　　　　　　　</v>
          </cell>
          <cell r="C234" t="str">
            <v>３４０日　　　　　　　　　　　　　　　　　　　　　　　　　　　　　　</v>
          </cell>
          <cell r="D234" t="str">
            <v>　m2　</v>
          </cell>
          <cell r="E234">
            <v>790</v>
          </cell>
        </row>
        <row r="235">
          <cell r="A235" t="str">
            <v>025435</v>
          </cell>
          <cell r="B235" t="str">
            <v>　　災害防止用養生シート　　　　　　　　　　　　　　</v>
          </cell>
          <cell r="C235" t="str">
            <v>３５０日　　　　　　　　　　　　　　　　　　　　　　　　　　　　　　</v>
          </cell>
          <cell r="D235" t="str">
            <v>　m2　</v>
          </cell>
          <cell r="E235">
            <v>800</v>
          </cell>
        </row>
        <row r="236">
          <cell r="A236" t="str">
            <v>025436</v>
          </cell>
          <cell r="B236" t="str">
            <v>　　災害防止用養生シート　　　　　　　　　　　　　　</v>
          </cell>
          <cell r="C236" t="str">
            <v>３６０日　　　　　　　　　　　　　　　　　　　　　　　　　　　　　　</v>
          </cell>
          <cell r="D236" t="str">
            <v>　m2　</v>
          </cell>
          <cell r="E236">
            <v>810</v>
          </cell>
        </row>
        <row r="237">
          <cell r="A237" t="str">
            <v>025456</v>
          </cell>
          <cell r="B237" t="str">
            <v>　　災害防止用ネット状養生　　シート　　　　　　　　</v>
          </cell>
          <cell r="C237" t="str">
            <v>　６０日　　　　　　　　　　　　　　　　　　　　　　　　　　　　　　　</v>
          </cell>
          <cell r="D237" t="str">
            <v>　m2　</v>
          </cell>
          <cell r="E237">
            <v>460</v>
          </cell>
        </row>
        <row r="238">
          <cell r="A238" t="str">
            <v>025457</v>
          </cell>
          <cell r="B238" t="str">
            <v>　　災害防止用ネット状養生　　シート　　　　　　　　</v>
          </cell>
          <cell r="C238" t="str">
            <v>　７０日　　　　　　　　　　　　　　　　　　　　　　　　　　　　　　　</v>
          </cell>
          <cell r="D238" t="str">
            <v>　m2　</v>
          </cell>
          <cell r="E238">
            <v>480</v>
          </cell>
        </row>
        <row r="239">
          <cell r="A239" t="str">
            <v>025458</v>
          </cell>
          <cell r="B239" t="str">
            <v>　　災害防止用ネット状養生　　シート　　　　　　　　</v>
          </cell>
          <cell r="C239" t="str">
            <v>　８０日　　　　　　　　　　　　　　　　　　　　　　　　　　　　　　　</v>
          </cell>
          <cell r="D239" t="str">
            <v>　m2　</v>
          </cell>
          <cell r="E239">
            <v>490</v>
          </cell>
        </row>
        <row r="240">
          <cell r="A240" t="str">
            <v>025459</v>
          </cell>
          <cell r="B240" t="str">
            <v>　　災害防止用ネット状養生　　シート　　　　　　　　</v>
          </cell>
          <cell r="C240" t="str">
            <v>　９０日　　　　　　　　　　　　　　　　　　　　　　　　　　　　　　　</v>
          </cell>
          <cell r="D240" t="str">
            <v>　m2　</v>
          </cell>
          <cell r="E240">
            <v>510</v>
          </cell>
        </row>
        <row r="241">
          <cell r="A241" t="str">
            <v>025460</v>
          </cell>
          <cell r="B241" t="str">
            <v>　　災害防止用ネット状養生　　シート　　　　　　　　</v>
          </cell>
          <cell r="C241" t="str">
            <v>１００日　　　　　　　　　　　　　　　　　　　　　　　　　　　　　　</v>
          </cell>
          <cell r="D241" t="str">
            <v>　m2　</v>
          </cell>
          <cell r="E241">
            <v>520</v>
          </cell>
        </row>
        <row r="242">
          <cell r="A242" t="str">
            <v>025461</v>
          </cell>
          <cell r="B242" t="str">
            <v>　　災害防止用ネット状養生　　シート　　　　　　　　</v>
          </cell>
          <cell r="C242" t="str">
            <v>１１０日　　　　　　　　　　　　　　　　　　　　　　　　　　　　　　</v>
          </cell>
          <cell r="D242" t="str">
            <v>　m2　</v>
          </cell>
          <cell r="E242">
            <v>540</v>
          </cell>
        </row>
        <row r="243">
          <cell r="A243" t="str">
            <v>025462</v>
          </cell>
          <cell r="B243" t="str">
            <v>　　災害防止用ネット状養生　　シート　　　　　　　　</v>
          </cell>
          <cell r="C243" t="str">
            <v>１２０日　　　　　　　　　　　　　　　　　　　　　　　　　　　　　　</v>
          </cell>
          <cell r="D243" t="str">
            <v>　m2　</v>
          </cell>
          <cell r="E243">
            <v>550</v>
          </cell>
        </row>
        <row r="244">
          <cell r="A244" t="str">
            <v>025463</v>
          </cell>
          <cell r="B244" t="str">
            <v>　　災害防止用ネット状養生　　シート　　　　　　　　</v>
          </cell>
          <cell r="C244" t="str">
            <v>１３０日　　　　　　　　　　　　　　　　　　　　　　　　　　　　　　</v>
          </cell>
          <cell r="D244" t="str">
            <v>　m2　</v>
          </cell>
          <cell r="E244">
            <v>570</v>
          </cell>
        </row>
        <row r="245">
          <cell r="A245" t="str">
            <v>025464</v>
          </cell>
          <cell r="B245" t="str">
            <v>　　災害防止用ネット状養生　　シート　　　　　　　　</v>
          </cell>
          <cell r="C245" t="str">
            <v>１４０日　　　　　　　　　　　　　　　　　　　　　　　　　　　　　　</v>
          </cell>
          <cell r="D245" t="str">
            <v>　m2　</v>
          </cell>
          <cell r="E245">
            <v>580</v>
          </cell>
        </row>
        <row r="246">
          <cell r="A246" t="str">
            <v>025465</v>
          </cell>
          <cell r="B246" t="str">
            <v>　　災害防止用ネット状養生　　シート　　　　　　　　</v>
          </cell>
          <cell r="C246" t="str">
            <v>１５０日　　　　　　　　　　　　　　　　　　　　　　　　　　　　　　</v>
          </cell>
          <cell r="D246" t="str">
            <v>　m2　</v>
          </cell>
          <cell r="E246">
            <v>600</v>
          </cell>
        </row>
        <row r="247">
          <cell r="A247" t="str">
            <v>025466</v>
          </cell>
          <cell r="B247" t="str">
            <v>　　災害防止用ネット状養生　　シート　　　　　　　　</v>
          </cell>
          <cell r="C247" t="str">
            <v>１６０日　　　　　　　　　　　　　　　　　　　　　　　　　　　　　　</v>
          </cell>
          <cell r="D247" t="str">
            <v>　m2　</v>
          </cell>
          <cell r="E247">
            <v>610</v>
          </cell>
        </row>
        <row r="248">
          <cell r="A248" t="str">
            <v>025467</v>
          </cell>
          <cell r="B248" t="str">
            <v>　　災害防止用ネット状養生　　シート　　　　　　　　</v>
          </cell>
          <cell r="C248" t="str">
            <v>１７０日　　　　　　　　　　　　　　　　　　　　　　　　　　　　　　</v>
          </cell>
          <cell r="D248" t="str">
            <v>　m2　</v>
          </cell>
          <cell r="E248">
            <v>630</v>
          </cell>
        </row>
        <row r="249">
          <cell r="A249" t="str">
            <v>025468</v>
          </cell>
          <cell r="B249" t="str">
            <v>　　災害防止用ネット状養生　　シート　　　　　　　　</v>
          </cell>
          <cell r="C249" t="str">
            <v>１８０日　　　　　　　　　　　　　　　　　　　　　　　　　　　　　　</v>
          </cell>
          <cell r="D249" t="str">
            <v>　m2　</v>
          </cell>
          <cell r="E249">
            <v>640</v>
          </cell>
        </row>
        <row r="250">
          <cell r="A250" t="str">
            <v>025469</v>
          </cell>
          <cell r="B250" t="str">
            <v>　　災害防止用ネット状養生　　シート　　　　　　　　</v>
          </cell>
          <cell r="C250" t="str">
            <v>１９０日　　　　　　　　　　　　　　　　　　　　　　　　　　　　　　</v>
          </cell>
          <cell r="D250" t="str">
            <v>　m2　</v>
          </cell>
          <cell r="E250">
            <v>660</v>
          </cell>
        </row>
        <row r="251">
          <cell r="A251" t="str">
            <v>025470</v>
          </cell>
          <cell r="B251" t="str">
            <v>　　災害防止用ネット状養生　　シート　　　　　　　　</v>
          </cell>
          <cell r="C251" t="str">
            <v>２００日　　　　　　　　　　　　　　　　　　　　　　　　　　　　　　</v>
          </cell>
          <cell r="D251" t="str">
            <v>　m2　</v>
          </cell>
          <cell r="E251">
            <v>670</v>
          </cell>
        </row>
        <row r="252">
          <cell r="A252" t="str">
            <v>025471</v>
          </cell>
          <cell r="B252" t="str">
            <v>　　災害防止用ネット状養生　　シート　　　　　　　　</v>
          </cell>
          <cell r="C252" t="str">
            <v>２１０日　　　　　　　　　　　　　　　　　　　　　　　　　　　　　　</v>
          </cell>
          <cell r="D252" t="str">
            <v>　m2　</v>
          </cell>
          <cell r="E252">
            <v>690</v>
          </cell>
        </row>
        <row r="253">
          <cell r="A253" t="str">
            <v>025472</v>
          </cell>
          <cell r="B253" t="str">
            <v>　　災害防止用ネット状養生　　シート　　　　　　　　</v>
          </cell>
          <cell r="C253" t="str">
            <v>２２０日　　　　　　　　　　　　　　　　　　　　　　　　　　　　　　</v>
          </cell>
          <cell r="D253" t="str">
            <v>　m2　</v>
          </cell>
          <cell r="E253">
            <v>700</v>
          </cell>
        </row>
        <row r="254">
          <cell r="A254" t="str">
            <v>025473</v>
          </cell>
          <cell r="B254" t="str">
            <v>　　災害防止用ネット状養生　　シート　　　　　　　　</v>
          </cell>
          <cell r="C254" t="str">
            <v>２３０日　　　　　　　　　　　　　　　　　　　　　　　　　　　　　　</v>
          </cell>
          <cell r="D254" t="str">
            <v>　m2　</v>
          </cell>
          <cell r="E254">
            <v>720</v>
          </cell>
        </row>
        <row r="255">
          <cell r="A255" t="str">
            <v>025474</v>
          </cell>
          <cell r="B255" t="str">
            <v>　　災害防止用ネット状養生　　シート　　　　　　　　</v>
          </cell>
          <cell r="C255" t="str">
            <v>２４０日　　　　　　　　　　　　　　　　　　　　　　　　　　　　　　</v>
          </cell>
          <cell r="D255" t="str">
            <v>　m2　</v>
          </cell>
          <cell r="E255">
            <v>730</v>
          </cell>
        </row>
        <row r="256">
          <cell r="A256" t="str">
            <v>025475</v>
          </cell>
          <cell r="B256" t="str">
            <v>　　災害防止用ネット状養生　　シート　　　　　　　　</v>
          </cell>
          <cell r="C256" t="str">
            <v>２５０日　　　　　　　　　　　　　　　　　　　　　　　　　　　　　　</v>
          </cell>
          <cell r="D256" t="str">
            <v>　m2　</v>
          </cell>
          <cell r="E256">
            <v>750</v>
          </cell>
        </row>
        <row r="257">
          <cell r="A257" t="str">
            <v>025476</v>
          </cell>
          <cell r="B257" t="str">
            <v>　　災害防止用ネット状養生　　シート　　　　　　　　</v>
          </cell>
          <cell r="C257" t="str">
            <v>２６０日　　　　　　　　　　　　　　　　　　　　　　　　　　　　　　</v>
          </cell>
          <cell r="D257" t="str">
            <v>　m2　</v>
          </cell>
          <cell r="E257">
            <v>760</v>
          </cell>
        </row>
        <row r="258">
          <cell r="A258" t="str">
            <v>025477</v>
          </cell>
          <cell r="B258" t="str">
            <v>　　災害防止用ネット状養生　　シート　　　　　　　　</v>
          </cell>
          <cell r="C258" t="str">
            <v>２７０日　　　　　　　　　　　　　　　　　　　　　　　　　　　　　　</v>
          </cell>
          <cell r="D258" t="str">
            <v>　m2　</v>
          </cell>
          <cell r="E258">
            <v>780</v>
          </cell>
        </row>
        <row r="259">
          <cell r="A259" t="str">
            <v>025478</v>
          </cell>
          <cell r="B259" t="str">
            <v>　　災害防止用ネット状養生　　シート　　　　　　　　</v>
          </cell>
          <cell r="C259" t="str">
            <v>２８０日　　　　　　　　　　　　　　　　　　　　　　　　　　　　　　</v>
          </cell>
          <cell r="D259" t="str">
            <v>　m2　</v>
          </cell>
          <cell r="E259">
            <v>790</v>
          </cell>
        </row>
        <row r="260">
          <cell r="A260" t="str">
            <v>025479</v>
          </cell>
          <cell r="B260" t="str">
            <v>　　災害防止用ネット状養生　　シート　　　　　　　　</v>
          </cell>
          <cell r="C260" t="str">
            <v>２９０日　　　　　　　　　　　　　　　　　　　　　　　　　　　　　　</v>
          </cell>
          <cell r="D260" t="str">
            <v>　m2　</v>
          </cell>
          <cell r="E260">
            <v>810</v>
          </cell>
        </row>
        <row r="261">
          <cell r="A261" t="str">
            <v>025480</v>
          </cell>
          <cell r="B261" t="str">
            <v>　　災害防止用ネット状養生　　シート　　　　　　　　</v>
          </cell>
          <cell r="C261" t="str">
            <v>３００日　　　　　　　　　　　　　　　　　　　　　　　　　　　　　　</v>
          </cell>
          <cell r="D261" t="str">
            <v>　m2　</v>
          </cell>
          <cell r="E261">
            <v>820</v>
          </cell>
        </row>
        <row r="262">
          <cell r="A262" t="str">
            <v>025481</v>
          </cell>
          <cell r="B262" t="str">
            <v>　　災害防止用ネット状養生　　シート　　　　　　　　</v>
          </cell>
          <cell r="C262" t="str">
            <v>３１０日　　　　　　　　　　　　　　　　　　　　　　　　　　　　　　</v>
          </cell>
          <cell r="D262" t="str">
            <v>　m2　</v>
          </cell>
          <cell r="E262">
            <v>840</v>
          </cell>
        </row>
        <row r="263">
          <cell r="A263" t="str">
            <v>025482</v>
          </cell>
          <cell r="B263" t="str">
            <v>　　災害防止用ネット状養生　　シート　　　　　　　　</v>
          </cell>
          <cell r="C263" t="str">
            <v>３２０日　　　　　　　　　　　　　　　　　　　　　　　　　　　　　　</v>
          </cell>
          <cell r="D263" t="str">
            <v>　m2　</v>
          </cell>
          <cell r="E263">
            <v>850</v>
          </cell>
        </row>
        <row r="264">
          <cell r="A264" t="str">
            <v>025483</v>
          </cell>
          <cell r="B264" t="str">
            <v>　　災害防止用ネット状養生　　シート　　　　　　　　</v>
          </cell>
          <cell r="C264" t="str">
            <v>３３０日　　　　　　　　　　　　　　　　　　　　　　　　　　　　　　</v>
          </cell>
          <cell r="D264" t="str">
            <v>　m2　</v>
          </cell>
          <cell r="E264">
            <v>870</v>
          </cell>
        </row>
        <row r="265">
          <cell r="A265" t="str">
            <v>025484</v>
          </cell>
          <cell r="B265" t="str">
            <v>　　災害防止用ネット状養生　　シート　　　　　　　　</v>
          </cell>
          <cell r="C265" t="str">
            <v>３４０日　　　　　　　　　　　　　　　　　　　　　　　　　　　　　　</v>
          </cell>
          <cell r="D265" t="str">
            <v>　m2　</v>
          </cell>
          <cell r="E265">
            <v>880</v>
          </cell>
        </row>
        <row r="266">
          <cell r="A266" t="str">
            <v>025485</v>
          </cell>
          <cell r="B266" t="str">
            <v>　　災害防止用ネット状養生　　シート　　　　　　　　</v>
          </cell>
          <cell r="C266" t="str">
            <v>３５０日　　　　　　　　　　　　　　　　　　　　　　　　　　　　　　</v>
          </cell>
          <cell r="D266" t="str">
            <v>　m2　</v>
          </cell>
          <cell r="E266">
            <v>900</v>
          </cell>
        </row>
        <row r="267">
          <cell r="A267" t="str">
            <v>025486</v>
          </cell>
          <cell r="B267" t="str">
            <v>　　災害防止用ネット状養生　　シート　　　　　　　　</v>
          </cell>
          <cell r="C267" t="str">
            <v>３６０日　　　　　　　　　　　　　　　　　　　　　　　　　　　　　　</v>
          </cell>
          <cell r="D267" t="str">
            <v>　m2　</v>
          </cell>
          <cell r="E267">
            <v>910</v>
          </cell>
        </row>
        <row r="268">
          <cell r="A268" t="str">
            <v>029001</v>
          </cell>
          <cell r="B268" t="str">
            <v>　　直接仮設運搬</v>
          </cell>
          <cell r="C268" t="str">
            <v>外部足場　枠組足場（階段手摺り共）</v>
          </cell>
          <cell r="D268" t="str">
            <v>架m2</v>
          </cell>
          <cell r="E268">
            <v>38</v>
          </cell>
        </row>
        <row r="269">
          <cell r="A269" t="str">
            <v>029002</v>
          </cell>
          <cell r="B269" t="str">
            <v>　　直接仮設運搬</v>
          </cell>
          <cell r="C269" t="str">
            <v>安全手すり　枠組足場用</v>
          </cell>
          <cell r="D269" t="str">
            <v>ｍ</v>
          </cell>
          <cell r="E269">
            <v>9</v>
          </cell>
        </row>
        <row r="270">
          <cell r="A270" t="str">
            <v>029003</v>
          </cell>
          <cell r="B270" t="str">
            <v>　　直接仮設運搬</v>
          </cell>
          <cell r="C270" t="str">
            <v>内部仕上足場　架台足場　平屋建</v>
          </cell>
          <cell r="D270" t="str">
            <v>m2</v>
          </cell>
          <cell r="E270">
            <v>14</v>
          </cell>
        </row>
        <row r="271">
          <cell r="A271" t="str">
            <v>029004</v>
          </cell>
          <cell r="B271" t="str">
            <v>　　直接仮設運搬</v>
          </cell>
          <cell r="C271" t="str">
            <v>内部仕上足場　架台足場　２階建</v>
          </cell>
          <cell r="D271" t="str">
            <v>m2</v>
          </cell>
          <cell r="E271">
            <v>12</v>
          </cell>
        </row>
        <row r="272">
          <cell r="A272" t="str">
            <v>029005</v>
          </cell>
          <cell r="B272" t="str">
            <v>　　直接仮設運搬</v>
          </cell>
          <cell r="C272" t="str">
            <v>内部仕上足場　架台足場　３階建</v>
          </cell>
          <cell r="D272" t="str">
            <v>m2</v>
          </cell>
          <cell r="E272">
            <v>9</v>
          </cell>
        </row>
        <row r="273">
          <cell r="A273" t="str">
            <v>029006</v>
          </cell>
          <cell r="B273" t="str">
            <v>　　直接仮設運搬</v>
          </cell>
          <cell r="C273" t="str">
            <v>内部仕上足場　架台足場　４階建</v>
          </cell>
          <cell r="D273" t="str">
            <v>m2</v>
          </cell>
          <cell r="E273">
            <v>7</v>
          </cell>
        </row>
        <row r="274">
          <cell r="A274" t="str">
            <v>029007</v>
          </cell>
          <cell r="B274" t="str">
            <v>　　直接仮設運搬</v>
          </cell>
          <cell r="C274" t="str">
            <v>内部仕上足場　架台足場　５階建</v>
          </cell>
          <cell r="D274" t="str">
            <v>m2</v>
          </cell>
          <cell r="E274">
            <v>6</v>
          </cell>
        </row>
        <row r="275">
          <cell r="A275" t="str">
            <v>029008</v>
          </cell>
          <cell r="B275" t="str">
            <v>　　直接仮設運搬</v>
          </cell>
          <cell r="C275" t="str">
            <v>内部仕上足場　架台足場　６階建</v>
          </cell>
          <cell r="D275" t="str">
            <v>m2</v>
          </cell>
          <cell r="E275">
            <v>5</v>
          </cell>
        </row>
        <row r="276">
          <cell r="A276" t="str">
            <v>029009</v>
          </cell>
          <cell r="B276" t="str">
            <v>　　直接仮設運搬</v>
          </cell>
          <cell r="C276" t="str">
            <v>内部仕上足場　架台足場　７階建</v>
          </cell>
          <cell r="D276" t="str">
            <v>m2</v>
          </cell>
          <cell r="E276">
            <v>4</v>
          </cell>
        </row>
        <row r="277">
          <cell r="A277" t="str">
            <v>029010</v>
          </cell>
          <cell r="B277" t="str">
            <v>　　直接仮設運搬</v>
          </cell>
          <cell r="C277" t="str">
            <v>内部仕上足場　架台足場　８階建</v>
          </cell>
          <cell r="D277" t="str">
            <v>m2</v>
          </cell>
          <cell r="E277">
            <v>4</v>
          </cell>
        </row>
        <row r="278">
          <cell r="A278" t="str">
            <v>029011</v>
          </cell>
          <cell r="B278" t="str">
            <v>　　直接仮設運搬</v>
          </cell>
          <cell r="C278" t="str">
            <v>内部仕上足場　架台足場　９階建</v>
          </cell>
          <cell r="D278" t="str">
            <v>m2</v>
          </cell>
          <cell r="E278">
            <v>3</v>
          </cell>
        </row>
        <row r="279">
          <cell r="A279" t="str">
            <v>029012</v>
          </cell>
          <cell r="B279" t="str">
            <v>　　直接仮設運搬</v>
          </cell>
          <cell r="C279" t="str">
            <v>内部仕上足場　架台足場　１０階建以上</v>
          </cell>
          <cell r="D279" t="str">
            <v>m2</v>
          </cell>
          <cell r="E279">
            <v>3</v>
          </cell>
        </row>
        <row r="280">
          <cell r="A280" t="str">
            <v>029013</v>
          </cell>
          <cell r="B280" t="str">
            <v>　　直接仮設運搬</v>
          </cell>
          <cell r="C280" t="str">
            <v>内部仕上足場　枠組棚足場　階高４．０ｍを越え５．０ｍ以下</v>
          </cell>
          <cell r="D280" t="str">
            <v>m2</v>
          </cell>
          <cell r="E280">
            <v>55</v>
          </cell>
        </row>
        <row r="281">
          <cell r="A281" t="str">
            <v>029014</v>
          </cell>
          <cell r="B281" t="str">
            <v>　　直接仮設運搬</v>
          </cell>
          <cell r="C281" t="str">
            <v>内部仕上足場　枠組棚足場　階高５．０ｍを越え５．７ｍ以下</v>
          </cell>
          <cell r="D281" t="str">
            <v>m2</v>
          </cell>
          <cell r="E281">
            <v>55</v>
          </cell>
        </row>
        <row r="282">
          <cell r="A282" t="str">
            <v>029015</v>
          </cell>
          <cell r="B282" t="str">
            <v>　　直接仮設運搬</v>
          </cell>
          <cell r="C282" t="str">
            <v>内部仕上足場　枠組棚足場　階高５．７ｍを越え７．４ｍ以下</v>
          </cell>
          <cell r="D282" t="str">
            <v>m2</v>
          </cell>
          <cell r="E282">
            <v>70</v>
          </cell>
        </row>
        <row r="283">
          <cell r="A283" t="str">
            <v>029016</v>
          </cell>
          <cell r="B283" t="str">
            <v>　　直接仮設運搬</v>
          </cell>
          <cell r="C283" t="str">
            <v>内部仕上足場　枠組棚足場　階高７．４ｍを越え９．１ｍ以下</v>
          </cell>
          <cell r="D283" t="str">
            <v>m2</v>
          </cell>
          <cell r="E283">
            <v>86</v>
          </cell>
        </row>
        <row r="284">
          <cell r="A284" t="str">
            <v>029017</v>
          </cell>
          <cell r="B284" t="str">
            <v>　　直接仮設運搬</v>
          </cell>
          <cell r="C284" t="str">
            <v>内部仕上足場　枠組棚足場　階高９．１ｍを越え１０．８ｍ以下</v>
          </cell>
          <cell r="D284" t="str">
            <v>m2</v>
          </cell>
          <cell r="E284">
            <v>100</v>
          </cell>
        </row>
        <row r="285">
          <cell r="A285" t="str">
            <v>029018</v>
          </cell>
          <cell r="B285" t="str">
            <v>　　直接仮設運搬</v>
          </cell>
          <cell r="C285" t="str">
            <v>内部仕上足場　枠組棚足場　階高１０．８ｍを越え１２．５ｍ以下</v>
          </cell>
          <cell r="D285" t="str">
            <v>m2</v>
          </cell>
          <cell r="E285">
            <v>110</v>
          </cell>
        </row>
        <row r="286">
          <cell r="A286" t="str">
            <v>029019</v>
          </cell>
          <cell r="B286" t="str">
            <v>　　直接仮設運搬</v>
          </cell>
          <cell r="C286" t="str">
            <v>内部仕上足場　階段足場</v>
          </cell>
          <cell r="D286" t="str">
            <v>m2</v>
          </cell>
          <cell r="E286">
            <v>60</v>
          </cell>
        </row>
        <row r="287">
          <cell r="A287" t="str">
            <v>029020</v>
          </cell>
          <cell r="B287" t="str">
            <v>　　直接仮設運搬</v>
          </cell>
          <cell r="C287" t="str">
            <v>内部仕上足場　シャフト内足場</v>
          </cell>
          <cell r="D287" t="str">
            <v>m2</v>
          </cell>
          <cell r="E287">
            <v>76</v>
          </cell>
        </row>
        <row r="288">
          <cell r="A288" t="str">
            <v>029021</v>
          </cell>
          <cell r="B288" t="str">
            <v>　　直接仮設運搬</v>
          </cell>
          <cell r="C288" t="str">
            <v>地足場</v>
          </cell>
          <cell r="D288" t="str">
            <v>建m2</v>
          </cell>
          <cell r="E288">
            <v>33</v>
          </cell>
        </row>
        <row r="289">
          <cell r="A289" t="str">
            <v>029022</v>
          </cell>
          <cell r="B289" t="str">
            <v>　　直接仮設運搬</v>
          </cell>
          <cell r="C289" t="str">
            <v>内部く体足場　枠組棚足場　階高４．０ｍを越え５．０ｍ以下</v>
          </cell>
          <cell r="D289" t="str">
            <v>m2</v>
          </cell>
          <cell r="E289">
            <v>26</v>
          </cell>
        </row>
        <row r="290">
          <cell r="A290" t="str">
            <v>029023</v>
          </cell>
          <cell r="B290" t="str">
            <v>　　直接仮設運搬</v>
          </cell>
          <cell r="C290" t="str">
            <v>内部く体足場　枠組棚足場　階高５．０ｍを越え５．７ｍ以下</v>
          </cell>
          <cell r="D290" t="str">
            <v>m2</v>
          </cell>
          <cell r="E290">
            <v>64</v>
          </cell>
        </row>
        <row r="291">
          <cell r="A291" t="str">
            <v>029024</v>
          </cell>
          <cell r="B291" t="str">
            <v>　　直接仮設運搬</v>
          </cell>
          <cell r="C291" t="str">
            <v>内部く体足場　枠組棚足場　階高５．７ｍを越え７．４ｍ以下</v>
          </cell>
          <cell r="D291" t="str">
            <v>m2</v>
          </cell>
          <cell r="E291">
            <v>83</v>
          </cell>
        </row>
        <row r="292">
          <cell r="A292" t="str">
            <v>029025</v>
          </cell>
          <cell r="B292" t="str">
            <v>　　直接仮設運搬</v>
          </cell>
          <cell r="C292" t="str">
            <v>内部く体足場　枠組棚足場　階高７．４ｍを越え９．１ｍ以下</v>
          </cell>
          <cell r="D292" t="str">
            <v>m2</v>
          </cell>
          <cell r="E292">
            <v>100</v>
          </cell>
        </row>
        <row r="293">
          <cell r="A293" t="str">
            <v>029026</v>
          </cell>
          <cell r="B293" t="str">
            <v>　　直接仮設運搬</v>
          </cell>
          <cell r="C293" t="str">
            <v>内部く体足場　枠組棚足場　階高９．１ｍを越え１０．８ｍ以下</v>
          </cell>
          <cell r="D293" t="str">
            <v>m2</v>
          </cell>
          <cell r="E293">
            <v>130</v>
          </cell>
        </row>
        <row r="294">
          <cell r="A294" t="str">
            <v>029027</v>
          </cell>
          <cell r="B294" t="str">
            <v>　　直接仮設運搬</v>
          </cell>
          <cell r="C294" t="str">
            <v>内部く体足場　枠組棚足場　階高１０．８ｍを越え１２．５ｍ以下</v>
          </cell>
          <cell r="D294" t="str">
            <v>m2</v>
          </cell>
          <cell r="E294">
            <v>150</v>
          </cell>
        </row>
        <row r="295">
          <cell r="A295" t="str">
            <v>029028</v>
          </cell>
          <cell r="B295" t="str">
            <v>　　直接仮設運搬</v>
          </cell>
          <cell r="C295" t="str">
            <v>朝顔　枠組足場用</v>
          </cell>
          <cell r="D295" t="str">
            <v>ｍ</v>
          </cell>
          <cell r="E295">
            <v>130</v>
          </cell>
        </row>
        <row r="296">
          <cell r="A296" t="str">
            <v>031001</v>
          </cell>
          <cell r="B296" t="str">
            <v>　　す　き　取　り　　　　　　　　　　　　　　　　　</v>
          </cell>
          <cell r="C296" t="str">
            <v>機械　　　　　　　　　　　　　　　　　　　　　　　　　　　　　　　　</v>
          </cell>
          <cell r="D296" t="str">
            <v>　m3　</v>
          </cell>
          <cell r="E296">
            <v>740</v>
          </cell>
        </row>
        <row r="297">
          <cell r="A297" t="str">
            <v>031050</v>
          </cell>
          <cell r="B297" t="str">
            <v>　　積　　　込　　　　　　　　　　　　　　　　　　　</v>
          </cell>
          <cell r="C297" t="str">
            <v>機械　バックホウ０．６m3　　　　　　　　　　　　　　　　　　　　　　</v>
          </cell>
          <cell r="D297" t="str">
            <v>　m3　</v>
          </cell>
          <cell r="E297">
            <v>320</v>
          </cell>
        </row>
        <row r="298">
          <cell r="A298" t="str">
            <v>031156</v>
          </cell>
          <cell r="B298" t="str">
            <v>　　床　　付　　け　　　　　　　　　　　　　　　　　</v>
          </cell>
          <cell r="C298" t="str">
            <v>人力　　　　　　　　　　　　　　　　　　　　　　　　　　　　　　　　</v>
          </cell>
          <cell r="D298" t="str">
            <v>　m2　</v>
          </cell>
          <cell r="E298">
            <v>330</v>
          </cell>
        </row>
        <row r="299">
          <cell r="A299" t="str">
            <v>031160</v>
          </cell>
          <cell r="B299" t="str">
            <v>　　根　　切　　り　　　　　　　　　　　　　　　　　</v>
          </cell>
          <cell r="C299" t="str">
            <v>機械　バックホウ０．６m3　基礎部分　　　　　　　　　　　　　　　　　</v>
          </cell>
          <cell r="D299" t="str">
            <v>　m3　</v>
          </cell>
          <cell r="E299">
            <v>810</v>
          </cell>
        </row>
        <row r="300">
          <cell r="A300" t="str">
            <v>031166</v>
          </cell>
          <cell r="B300" t="str">
            <v>　　根　　切　　り　　　　　　　　　　　　　　　　　</v>
          </cell>
          <cell r="C300" t="str">
            <v>機械　バックホウ１．０m3　総堀り部分　　　　　　　　　　　　　　　　</v>
          </cell>
          <cell r="D300" t="str">
            <v>　m3　</v>
          </cell>
          <cell r="E300">
            <v>310</v>
          </cell>
        </row>
        <row r="301">
          <cell r="A301" t="str">
            <v>031410</v>
          </cell>
          <cell r="B301" t="str">
            <v>　　埋　　戻　　し　　　　　　　　　　　　　　　　　</v>
          </cell>
          <cell r="C301" t="str">
            <v>機械　バックホウ０．６m3　基礎部分　　　　　　　　　　　　　　　　　</v>
          </cell>
          <cell r="D301" t="str">
            <v>　m3　</v>
          </cell>
          <cell r="E301">
            <v>1240</v>
          </cell>
        </row>
        <row r="302">
          <cell r="A302" t="str">
            <v>031450</v>
          </cell>
          <cell r="B302" t="str">
            <v>　　埋　　戻　　し　　　　　　　　　　　　　　　　　</v>
          </cell>
          <cell r="C302" t="str">
            <v>機械　バックホウ０．６m3　総掘り部分　　　　　　　　　　　　　　　　</v>
          </cell>
          <cell r="D302" t="str">
            <v>　m3　</v>
          </cell>
          <cell r="E302">
            <v>1240</v>
          </cell>
        </row>
        <row r="303">
          <cell r="A303" t="str">
            <v>031500</v>
          </cell>
          <cell r="B303" t="str">
            <v>　　盛　　　土　　　　　　　　　　　　　　　　　　　</v>
          </cell>
          <cell r="C303" t="str">
            <v>機械　バックホウ０．６m3　建物外部等及び建物内部　　　　　　　　　　</v>
          </cell>
          <cell r="D303" t="str">
            <v>　m3　</v>
          </cell>
          <cell r="E303">
            <v>1240</v>
          </cell>
        </row>
        <row r="304">
          <cell r="A304" t="str">
            <v>031600</v>
          </cell>
          <cell r="B304" t="str">
            <v>　　捨　場　整　理　　　　　　　　　　　　　　　　　</v>
          </cell>
          <cell r="C304" t="str">
            <v>ブルド－ザ　１５ｔ　　　　　　　　　　　　　　　　　　　　　　　　　</v>
          </cell>
          <cell r="D304" t="str">
            <v>　m3　</v>
          </cell>
          <cell r="E304">
            <v>110</v>
          </cell>
        </row>
        <row r="305">
          <cell r="A305" t="str">
            <v>031610</v>
          </cell>
          <cell r="B305" t="str">
            <v>　　構内敷均し　　　　　　　　　　　　　　　　　　　</v>
          </cell>
          <cell r="C305" t="str">
            <v>ブルド－ザ　　３ｔ　　　　　　　　　　　　　　　　　　　　　　　　　</v>
          </cell>
          <cell r="D305" t="str">
            <v>　m3　</v>
          </cell>
          <cell r="E305">
            <v>390</v>
          </cell>
        </row>
        <row r="306">
          <cell r="A306" t="str">
            <v>031700</v>
          </cell>
          <cell r="B306" t="str">
            <v>　　土工機械分解組立　　　　　　　　　　　　　　　　</v>
          </cell>
          <cell r="C306" t="str">
            <v>バックホウ１．０m3　　　　　　　　　　　　　　　　　　　　　　　　　</v>
          </cell>
          <cell r="D306" t="str">
            <v>　一式</v>
          </cell>
          <cell r="E306">
            <v>100950</v>
          </cell>
        </row>
        <row r="307">
          <cell r="A307" t="str">
            <v>032800</v>
          </cell>
          <cell r="B307" t="str">
            <v>　　土　砂　運　搬　　　　　　　　　　　　　　　　　</v>
          </cell>
          <cell r="C307" t="str">
            <v>１０ｔ車　ＤＩＤ区間有　バックホウ　０．６m3　　０．３ｋｍ以下　　　</v>
          </cell>
          <cell r="D307" t="str">
            <v>　m3　</v>
          </cell>
          <cell r="E307">
            <v>270</v>
          </cell>
        </row>
        <row r="308">
          <cell r="A308" t="str">
            <v>032801</v>
          </cell>
          <cell r="B308" t="str">
            <v>　　土　砂　運　搬　　　　　　　　　　　　　　　　　</v>
          </cell>
          <cell r="C308" t="str">
            <v>１０ｔ車　ＤＩＤ区間有　バックホウ　０．６m3　　０．５ｋｍ以下　　　</v>
          </cell>
          <cell r="D308" t="str">
            <v>　m3　</v>
          </cell>
          <cell r="E308">
            <v>320</v>
          </cell>
        </row>
        <row r="309">
          <cell r="A309" t="str">
            <v>032802</v>
          </cell>
          <cell r="B309" t="str">
            <v>　　土　砂　運　搬　　　　　　　　　　　　　　　　　</v>
          </cell>
          <cell r="C309" t="str">
            <v>１０ｔ車　ＤＩＤ区間有　バックホウ　０．６m3　　１．０ｋｍ以下　　　</v>
          </cell>
          <cell r="D309" t="str">
            <v>　m3　</v>
          </cell>
          <cell r="E309">
            <v>360</v>
          </cell>
        </row>
        <row r="310">
          <cell r="A310" t="str">
            <v>032803</v>
          </cell>
          <cell r="B310" t="str">
            <v>　　土　砂　運　搬　　　　　　　　　　　　　　　　　</v>
          </cell>
          <cell r="C310" t="str">
            <v>１０ｔ車　ＤＩＤ区間有　バックホウ　０．６m3　　１．５ｋｍ以下　　　</v>
          </cell>
          <cell r="D310" t="str">
            <v>　m3　</v>
          </cell>
          <cell r="E310">
            <v>400</v>
          </cell>
        </row>
        <row r="311">
          <cell r="A311" t="str">
            <v>032804</v>
          </cell>
          <cell r="B311" t="str">
            <v>　　土　砂　運　搬　　　　　　　　　　　　　　　　　</v>
          </cell>
          <cell r="C311" t="str">
            <v>１０ｔ車　ＤＩＤ区間有　バックホウ　０．６m3　　２．０ｋｍ以下　　　</v>
          </cell>
          <cell r="D311" t="str">
            <v>　m3　</v>
          </cell>
          <cell r="E311">
            <v>450</v>
          </cell>
        </row>
        <row r="312">
          <cell r="A312" t="str">
            <v>032805</v>
          </cell>
          <cell r="B312" t="str">
            <v>　　土　砂　運　搬　　　　　　　　　　　　　　　　　</v>
          </cell>
          <cell r="C312" t="str">
            <v>１０ｔ車　ＤＩＤ区間有　バックホウ　０．６m3　　３．０ｋｍ以下　　　</v>
          </cell>
          <cell r="D312" t="str">
            <v>　m3　</v>
          </cell>
          <cell r="E312">
            <v>550</v>
          </cell>
        </row>
        <row r="313">
          <cell r="A313" t="str">
            <v>032806</v>
          </cell>
          <cell r="B313" t="str">
            <v>　　土　砂　運　搬　　　　　　　　　　　　　　　　　</v>
          </cell>
          <cell r="C313" t="str">
            <v>１０ｔ車　ＤＩＤ区間有　バックホウ　０．６m3　　３．５ｋｍ以下　　　</v>
          </cell>
          <cell r="D313" t="str">
            <v>　m3　</v>
          </cell>
          <cell r="E313">
            <v>630</v>
          </cell>
        </row>
        <row r="314">
          <cell r="A314" t="str">
            <v>032807</v>
          </cell>
          <cell r="B314" t="str">
            <v>　　土　砂　運　搬　　　　　　　　　　　　　　　　　</v>
          </cell>
          <cell r="C314" t="str">
            <v>１０ｔ車　ＤＩＤ区間有　バックホウ　０．６m3　　５．０ｋｍ以下　　　</v>
          </cell>
          <cell r="D314" t="str">
            <v>　m3　</v>
          </cell>
          <cell r="E314">
            <v>770</v>
          </cell>
        </row>
        <row r="315">
          <cell r="A315" t="str">
            <v>032808</v>
          </cell>
          <cell r="B315" t="str">
            <v>　　土　砂　運　搬　　　　　　　　　　　　　　　　　</v>
          </cell>
          <cell r="C315" t="str">
            <v>１０ｔ車　ＤＩＤ区間有　バックホウ　０．６m3　　６．０ｋｍ以下　　　</v>
          </cell>
          <cell r="D315" t="str">
            <v>　m3　</v>
          </cell>
          <cell r="E315">
            <v>910</v>
          </cell>
        </row>
        <row r="316">
          <cell r="A316" t="str">
            <v>032809</v>
          </cell>
          <cell r="B316" t="str">
            <v>　　土　砂　運　搬　　　　　　　　　　　　　　　　　</v>
          </cell>
          <cell r="C316" t="str">
            <v>１０ｔ車　ＤＩＤ区間有　バックホウ　０．６m3　　７．０ｋｍ以下　　　</v>
          </cell>
          <cell r="D316" t="str">
            <v>　m3　</v>
          </cell>
          <cell r="E316">
            <v>1050</v>
          </cell>
        </row>
        <row r="317">
          <cell r="A317" t="str">
            <v>032810</v>
          </cell>
          <cell r="B317" t="str">
            <v>　　土　砂　運　搬　　　　　　　　　　　　　　　　　</v>
          </cell>
          <cell r="C317" t="str">
            <v>１０ｔ車　ＤＩＤ区間有　バックホウ　０．６m3　　８．５ｋｍ以下　　　</v>
          </cell>
          <cell r="D317" t="str">
            <v>　m3　</v>
          </cell>
          <cell r="E317">
            <v>1180</v>
          </cell>
        </row>
        <row r="318">
          <cell r="A318" t="str">
            <v>032812</v>
          </cell>
          <cell r="B318" t="str">
            <v>　　土　砂　運　搬　　　　　　　　　　　　　　　　　</v>
          </cell>
          <cell r="C318" t="str">
            <v>１０ｔ車　ＤＩＤ区間有　バックホウ　０．６m3　１１．０ｋｍ以下　　　</v>
          </cell>
          <cell r="D318" t="str">
            <v>　m3　</v>
          </cell>
          <cell r="E318">
            <v>1360</v>
          </cell>
        </row>
        <row r="319">
          <cell r="A319" t="str">
            <v>032816</v>
          </cell>
          <cell r="B319" t="str">
            <v>　　土　砂　運　搬　　　　　　　　　　　　　　　　　</v>
          </cell>
          <cell r="C319" t="str">
            <v>１０ｔ車　ＤＩＤ区間有　バックホウ　０．６m3　１４．０ｋｍ以下　　　</v>
          </cell>
          <cell r="D319" t="str">
            <v>　m3　</v>
          </cell>
          <cell r="E319">
            <v>1640</v>
          </cell>
        </row>
        <row r="320">
          <cell r="A320" t="str">
            <v>032820</v>
          </cell>
          <cell r="B320" t="str">
            <v>　　土　砂　運　搬　　　　　　　　　　　　　　　　　</v>
          </cell>
          <cell r="C320" t="str">
            <v>１０ｔ車　ＤＩＤ区間有　バックホウ　０．６m3　１９．５ｋｍ以下　　　</v>
          </cell>
          <cell r="D320" t="str">
            <v>　m3　</v>
          </cell>
          <cell r="E320">
            <v>2040</v>
          </cell>
        </row>
        <row r="321">
          <cell r="A321" t="str">
            <v>032831</v>
          </cell>
          <cell r="B321" t="str">
            <v>　　土　砂　運　搬　　　　　　　　　　　　　　　　　</v>
          </cell>
          <cell r="C321" t="str">
            <v>１０ｔ車　ＤＩＤ区間有　バックホウ　０．６m3　３１．５ｋｍ以下　　　</v>
          </cell>
          <cell r="D321" t="str">
            <v>　m3　</v>
          </cell>
          <cell r="E321">
            <v>2760</v>
          </cell>
        </row>
        <row r="322">
          <cell r="A322" t="str">
            <v>032840</v>
          </cell>
          <cell r="B322" t="str">
            <v>　　土　砂　運　搬　　　　　　　　　　　　　　　　　</v>
          </cell>
          <cell r="C322" t="str">
            <v>１０ｔ車　ＤＩＤ区間有　バックホウ　０．６m3　６０．０ｋｍ以下　　　</v>
          </cell>
          <cell r="D322" t="str">
            <v>　m3　</v>
          </cell>
          <cell r="E322">
            <v>4120</v>
          </cell>
        </row>
        <row r="323">
          <cell r="A323" t="str">
            <v>032900</v>
          </cell>
          <cell r="B323" t="str">
            <v>　　土　砂　運　搬　　　　　　　　　　　　　　　　　</v>
          </cell>
          <cell r="C323" t="str">
            <v>１０ｔ車　ＤＩＤ区間無　バックホウ　０．６m3　　０．３ｋｍ以下　　　</v>
          </cell>
          <cell r="D323" t="str">
            <v>　m3　</v>
          </cell>
          <cell r="E323">
            <v>270</v>
          </cell>
        </row>
        <row r="324">
          <cell r="A324" t="str">
            <v>032901</v>
          </cell>
          <cell r="B324" t="str">
            <v>　　土　砂　運　搬　　　　　　　　　　　　　　　　　</v>
          </cell>
          <cell r="C324" t="str">
            <v>１０ｔ車　ＤＩＤ区間無　バックホウ　０．６m3　　０．５ｋｍ以下　　　</v>
          </cell>
          <cell r="D324" t="str">
            <v>　m3　</v>
          </cell>
          <cell r="E324">
            <v>320</v>
          </cell>
        </row>
        <row r="325">
          <cell r="A325" t="str">
            <v>032902</v>
          </cell>
          <cell r="B325" t="str">
            <v>　　土　砂　運　搬　　　　　　　　　　　　　　　　　</v>
          </cell>
          <cell r="C325" t="str">
            <v>１０ｔ車　ＤＩＤ区間無　バックホウ　０．６m3　　１．０ｋｍ以下　　　</v>
          </cell>
          <cell r="D325" t="str">
            <v>　m3　</v>
          </cell>
          <cell r="E325">
            <v>360</v>
          </cell>
        </row>
        <row r="326">
          <cell r="A326" t="str">
            <v>032903</v>
          </cell>
          <cell r="B326" t="str">
            <v>　　土　砂　運　搬　　　　　　　　　　　　　　　　　</v>
          </cell>
          <cell r="C326" t="str">
            <v>１０ｔ車　ＤＩＤ区間無　バックホウ　０．６m3　　１．５ｋｍ以下　　　</v>
          </cell>
          <cell r="D326" t="str">
            <v>　m3　</v>
          </cell>
          <cell r="E326">
            <v>400</v>
          </cell>
        </row>
        <row r="327">
          <cell r="A327" t="str">
            <v>032904</v>
          </cell>
          <cell r="B327" t="str">
            <v>　　土　砂　運　搬　　　　　　　　　　　　　　　　　</v>
          </cell>
          <cell r="C327" t="str">
            <v>１０ｔ車　ＤＩＤ区間無　バックホウ　０．６m3　　２．０ｋｍ以下　　　</v>
          </cell>
          <cell r="D327" t="str">
            <v>　m3　</v>
          </cell>
          <cell r="E327">
            <v>450</v>
          </cell>
        </row>
        <row r="328">
          <cell r="A328" t="str">
            <v>032905</v>
          </cell>
          <cell r="B328" t="str">
            <v>　　土　砂　運　搬　　　　　　　　　　　　　　　　　</v>
          </cell>
          <cell r="C328" t="str">
            <v>１０ｔ車　ＤＩＤ区間無　バックホウ　０．６m3　　３．０ｋｍ以下　　　</v>
          </cell>
          <cell r="D328" t="str">
            <v>　m3　</v>
          </cell>
          <cell r="E328">
            <v>550</v>
          </cell>
        </row>
        <row r="329">
          <cell r="A329" t="str">
            <v>032906</v>
          </cell>
          <cell r="B329" t="str">
            <v>　　土　砂　運　搬　　　　　　　　　　　　　　　　　</v>
          </cell>
          <cell r="C329" t="str">
            <v>１０ｔ車　ＤＩＤ区間無　バックホウ　０．６m3　　４．０ｋｍ以下　　　</v>
          </cell>
          <cell r="D329" t="str">
            <v>　m3　</v>
          </cell>
          <cell r="E329">
            <v>630</v>
          </cell>
        </row>
        <row r="330">
          <cell r="A330" t="str">
            <v>032907</v>
          </cell>
          <cell r="B330" t="str">
            <v>　　土　砂　運　搬　　　　　　　　　　　　　　　　　</v>
          </cell>
          <cell r="C330" t="str">
            <v>１０ｔ車　ＤＩＤ区間無　バックホウ　０．６m3　　５．５ｋｍ以下　　　</v>
          </cell>
          <cell r="D330" t="str">
            <v>　m3　</v>
          </cell>
          <cell r="E330">
            <v>770</v>
          </cell>
        </row>
        <row r="331">
          <cell r="A331" t="str">
            <v>032908</v>
          </cell>
          <cell r="B331" t="str">
            <v>　　土　砂　運　搬　　　　　　　　　　　　　　　　　</v>
          </cell>
          <cell r="C331" t="str">
            <v>１０ｔ車　ＤＩＤ区間無　バックホウ　０．６m3　　６．５ｋｍ以下　　　</v>
          </cell>
          <cell r="D331" t="str">
            <v>　m3　</v>
          </cell>
          <cell r="E331">
            <v>910</v>
          </cell>
        </row>
        <row r="332">
          <cell r="A332" t="str">
            <v>032909</v>
          </cell>
          <cell r="B332" t="str">
            <v>　　土　砂　運　搬　　　　　　　　　　　　　　　　　</v>
          </cell>
          <cell r="C332" t="str">
            <v>１０ｔ車　ＤＩＤ区間無　バックホウ　０．６m3　　７．５ｋｍ以下　　　</v>
          </cell>
          <cell r="D332" t="str">
            <v>　m3　</v>
          </cell>
          <cell r="E332">
            <v>1050</v>
          </cell>
        </row>
        <row r="333">
          <cell r="A333" t="str">
            <v>032912</v>
          </cell>
          <cell r="B333" t="str">
            <v>　　土　砂　運　搬　　　　　　　　　　　　　　　　　</v>
          </cell>
          <cell r="C333" t="str">
            <v>１０ｔ車　ＤＩＤ区間無　バックホウ　０．６m3　　９．５ｋｍ以下　　　</v>
          </cell>
          <cell r="D333" t="str">
            <v>　m3　</v>
          </cell>
          <cell r="E333">
            <v>1180</v>
          </cell>
        </row>
        <row r="334">
          <cell r="A334" t="str">
            <v>032913</v>
          </cell>
          <cell r="B334" t="str">
            <v>　　土　砂　運　搬　　　　　　　　　　　　　　　　　</v>
          </cell>
          <cell r="C334" t="str">
            <v>１０ｔ車　ＤＩＤ区間無　バックホウ　０．６m3　１１．５ｋｍ以下　　　</v>
          </cell>
          <cell r="D334" t="str">
            <v>　m3　</v>
          </cell>
          <cell r="E334">
            <v>1360</v>
          </cell>
        </row>
        <row r="335">
          <cell r="A335" t="str">
            <v>032916</v>
          </cell>
          <cell r="B335" t="str">
            <v>　　土　砂　運　搬　　　　　　　　　　　　　　　　　</v>
          </cell>
          <cell r="C335" t="str">
            <v>１０ｔ車　ＤＩＤ区間無　バックホウ　０．６m3　１５．５ｋｍ以下　　　</v>
          </cell>
          <cell r="D335" t="str">
            <v>　m3　</v>
          </cell>
          <cell r="E335">
            <v>1640</v>
          </cell>
        </row>
        <row r="336">
          <cell r="A336" t="str">
            <v>032925</v>
          </cell>
          <cell r="B336" t="str">
            <v>　　土　砂　運　搬　　　　　　　　　　　　　　　　　</v>
          </cell>
          <cell r="C336" t="str">
            <v>１０ｔ車　ＤＩＤ区間無　バックホウ　０．６m3　２２．５ｋｍ以下　　　</v>
          </cell>
          <cell r="D336" t="str">
            <v>　m3　</v>
          </cell>
          <cell r="E336">
            <v>2040</v>
          </cell>
        </row>
        <row r="337">
          <cell r="A337" t="str">
            <v>032933</v>
          </cell>
          <cell r="B337" t="str">
            <v>　　土　砂　運　搬　　　　　　　　　　　　　　　　　</v>
          </cell>
          <cell r="C337" t="str">
            <v>１０ｔ車　ＤＩＤ区間無　バックホウ　０．６m3　４９．５ｋｍ以下　　　</v>
          </cell>
          <cell r="D337" t="str">
            <v>　m3　</v>
          </cell>
          <cell r="E337">
            <v>2760</v>
          </cell>
        </row>
        <row r="338">
          <cell r="A338" t="str">
            <v>032940</v>
          </cell>
          <cell r="B338" t="str">
            <v>　　土　砂　運　搬　　　　　　　　　　　　　　　　　</v>
          </cell>
          <cell r="C338" t="str">
            <v>１０ｔ車　ＤＩＤ区間無　バックホウ　０．６m3　６０．０ｋｍ以下　　　</v>
          </cell>
          <cell r="D338" t="str">
            <v>　m3　</v>
          </cell>
          <cell r="E338">
            <v>4120</v>
          </cell>
        </row>
        <row r="339">
          <cell r="A339" t="str">
            <v>033000</v>
          </cell>
          <cell r="B339" t="str">
            <v>　　土　砂　運　搬　　　　　　　　　　　　　　　　　</v>
          </cell>
          <cell r="C339" t="str">
            <v>１０ｔ車　ＤＩＤ区間有　バックホウ　１．０m3　　０．３ｋｍ以下　　　</v>
          </cell>
          <cell r="D339" t="str">
            <v>　m3　</v>
          </cell>
          <cell r="E339">
            <v>220</v>
          </cell>
        </row>
        <row r="340">
          <cell r="A340" t="str">
            <v>033001</v>
          </cell>
          <cell r="B340" t="str">
            <v>　　土　砂　運　搬　　　　　　　　　　　　　　　　　</v>
          </cell>
          <cell r="C340" t="str">
            <v>１０ｔ車　ＤＩＤ区間有　バックホウ　１．０m3　　０．５ｋｍ以下　　　</v>
          </cell>
          <cell r="D340" t="str">
            <v>　m3　</v>
          </cell>
          <cell r="E340">
            <v>270</v>
          </cell>
        </row>
        <row r="341">
          <cell r="A341" t="str">
            <v>033002</v>
          </cell>
          <cell r="B341" t="str">
            <v>　　土　砂　運　搬　　　　　　　　　　　　　　　　　</v>
          </cell>
          <cell r="C341" t="str">
            <v>１０ｔ車　ＤＩＤ区間有　バックホウ　１．０m3　　１．０ｋｍ以下　　　</v>
          </cell>
          <cell r="D341" t="str">
            <v>　m3　</v>
          </cell>
          <cell r="E341">
            <v>320</v>
          </cell>
        </row>
        <row r="342">
          <cell r="A342" t="str">
            <v>033003</v>
          </cell>
          <cell r="B342" t="str">
            <v>　　土　砂　運　搬　　　　　　　　　　　　　　　　　</v>
          </cell>
          <cell r="C342" t="str">
            <v>１０ｔ車　ＤＩＤ区間有　バックホウ　１．０m3　　１．５ｋｍ以下　　　</v>
          </cell>
          <cell r="D342" t="str">
            <v>　m3　</v>
          </cell>
          <cell r="E342">
            <v>360</v>
          </cell>
        </row>
        <row r="343">
          <cell r="A343" t="str">
            <v>033004</v>
          </cell>
          <cell r="B343" t="str">
            <v>　　土　砂　運　搬　　　　　　　　　　　　　　　　　</v>
          </cell>
          <cell r="C343" t="str">
            <v>１０ｔ車　ＤＩＤ区間有　バックホウ　１．０m3　　２．０ｋｍ以下　　　</v>
          </cell>
          <cell r="D343" t="str">
            <v>　m3　</v>
          </cell>
          <cell r="E343">
            <v>400</v>
          </cell>
        </row>
        <row r="344">
          <cell r="A344" t="str">
            <v>033005</v>
          </cell>
          <cell r="B344" t="str">
            <v>　　土　砂　運　搬　　　　　　　　　　　　　　　　　</v>
          </cell>
          <cell r="C344" t="str">
            <v>１０ｔ車　ＤＩＤ区間有　バックホウ　１．０m3　　２．５ｋｍ以下　　　</v>
          </cell>
          <cell r="D344" t="str">
            <v>　m3　</v>
          </cell>
          <cell r="E344">
            <v>450</v>
          </cell>
        </row>
        <row r="345">
          <cell r="A345" t="str">
            <v>033006</v>
          </cell>
          <cell r="B345" t="str">
            <v>　　土　砂　運　搬　　　　　　　　　　　　　　　　　</v>
          </cell>
          <cell r="C345" t="str">
            <v>１０ｔ車　ＤＩＤ区間有　バックホウ　１．０m3　　３．０ｋｍ以下　　　</v>
          </cell>
          <cell r="D345" t="str">
            <v>　m3　</v>
          </cell>
          <cell r="E345">
            <v>510</v>
          </cell>
        </row>
        <row r="346">
          <cell r="A346" t="str">
            <v>033007</v>
          </cell>
          <cell r="B346" t="str">
            <v>　　土　砂　運　搬　　　　　　　　　　　　　　　　　</v>
          </cell>
          <cell r="C346" t="str">
            <v>１０ｔ車　ＤＩＤ区間有　バックホウ　１．０m3　　３．５ｋｍ以下　　　</v>
          </cell>
          <cell r="D346" t="str">
            <v>　m3　</v>
          </cell>
          <cell r="E346">
            <v>550</v>
          </cell>
        </row>
        <row r="347">
          <cell r="A347" t="str">
            <v>033008</v>
          </cell>
          <cell r="B347" t="str">
            <v>　　土　砂　運　搬　　　　　　　　　　　　　　　　　</v>
          </cell>
          <cell r="C347" t="str">
            <v>１０ｔ車　ＤＩＤ区間有　バックホウ　１．０m3　　４．５ｋｍ以下　　　</v>
          </cell>
          <cell r="D347" t="str">
            <v>　m3　</v>
          </cell>
          <cell r="E347">
            <v>630</v>
          </cell>
        </row>
        <row r="348">
          <cell r="A348" t="str">
            <v>033009</v>
          </cell>
          <cell r="B348" t="str">
            <v>　　土　砂　運　搬　　　　　　　　　　　　　　　　　</v>
          </cell>
          <cell r="C348" t="str">
            <v>１０ｔ車　ＤＩＤ区間有　バックホウ　１．０m3　　５．５ｋｍ以下　　　</v>
          </cell>
          <cell r="D348" t="str">
            <v>　m3　</v>
          </cell>
          <cell r="E348">
            <v>770</v>
          </cell>
        </row>
        <row r="349">
          <cell r="A349" t="str">
            <v>033010</v>
          </cell>
          <cell r="B349" t="str">
            <v>　　土　砂　運　搬　　　　　　　　　　　　　　　　　</v>
          </cell>
          <cell r="C349" t="str">
            <v>１０ｔ車　ＤＩＤ区間有　バックホウ　１．０m3　　６．５ｋｍ以下　　　</v>
          </cell>
          <cell r="D349" t="str">
            <v>　m3　</v>
          </cell>
          <cell r="E349">
            <v>910</v>
          </cell>
        </row>
        <row r="350">
          <cell r="A350" t="str">
            <v>033011</v>
          </cell>
          <cell r="B350" t="str">
            <v>　　土　砂　運　搬　　　　　　　　　　　　　　　　　</v>
          </cell>
          <cell r="C350" t="str">
            <v>１０ｔ車　ＤＩＤ区間有　バックホウ　１．０m3　　８．０ｋｍ以下　　　</v>
          </cell>
          <cell r="D350" t="str">
            <v>　m3　</v>
          </cell>
          <cell r="E350">
            <v>1050</v>
          </cell>
        </row>
        <row r="351">
          <cell r="A351" t="str">
            <v>033012</v>
          </cell>
          <cell r="B351" t="str">
            <v>　　土　砂　運　搬　　　　　　　　　　　　　　　　　</v>
          </cell>
          <cell r="C351" t="str">
            <v>１０ｔ車　ＤＩＤ区間有　バックホウ　１．０m3　　９．５ｋｍ以下　　　</v>
          </cell>
          <cell r="D351" t="str">
            <v>　m3　</v>
          </cell>
          <cell r="E351">
            <v>1180</v>
          </cell>
        </row>
        <row r="352">
          <cell r="A352" t="str">
            <v>033013</v>
          </cell>
          <cell r="B352" t="str">
            <v>　　土　砂　運　搬　　　　　　　　　　　　　　　　　</v>
          </cell>
          <cell r="C352" t="str">
            <v>１０ｔ車　ＤＩＤ区間有　バックホウ　１．０m3　１１．５ｋｍ以下　　　</v>
          </cell>
          <cell r="D352" t="str">
            <v>　m3　</v>
          </cell>
          <cell r="E352">
            <v>1360</v>
          </cell>
        </row>
        <row r="353">
          <cell r="A353" t="str">
            <v>033014</v>
          </cell>
          <cell r="B353" t="str">
            <v>　　土　砂　運　搬　　　　　　　　　　　　　　　　　</v>
          </cell>
          <cell r="C353" t="str">
            <v>１０ｔ車　ＤＩＤ区間有　バックホウ　１．０m3　１５．０ｋｍ以下　　　</v>
          </cell>
          <cell r="D353" t="str">
            <v>　m3　</v>
          </cell>
          <cell r="E353">
            <v>1640</v>
          </cell>
        </row>
        <row r="354">
          <cell r="A354" t="str">
            <v>033015</v>
          </cell>
          <cell r="B354" t="str">
            <v>　　土　砂　運　搬　　　　　　　　　　　　　　　　　</v>
          </cell>
          <cell r="C354" t="str">
            <v>１０ｔ車　ＤＩＤ区間有　バックホウ　１．０m3　２０．５ｋｍ以下　　　</v>
          </cell>
          <cell r="D354" t="str">
            <v>　m3　</v>
          </cell>
          <cell r="E354">
            <v>2040</v>
          </cell>
        </row>
        <row r="355">
          <cell r="A355" t="str">
            <v>033016</v>
          </cell>
          <cell r="B355" t="str">
            <v>　　土　砂　運　搬　　　　　　　　　　　　　　　　　</v>
          </cell>
          <cell r="C355" t="str">
            <v>１０ｔ車　ＤＩＤ区間有　バックホウ　１．０m3　３３．０ｋｍ以下　　　</v>
          </cell>
          <cell r="D355" t="str">
            <v>　m3　</v>
          </cell>
          <cell r="E355">
            <v>2760</v>
          </cell>
        </row>
        <row r="356">
          <cell r="A356" t="str">
            <v>033017</v>
          </cell>
          <cell r="B356" t="str">
            <v>　　土　砂　運　搬　　　　　　　　　　　　　　　　　</v>
          </cell>
          <cell r="C356" t="str">
            <v>１０ｔ車　ＤＩＤ区間有　バックホウ　１．０m3　６０．０ｋｍ以下　　　</v>
          </cell>
          <cell r="D356" t="str">
            <v>　m3　</v>
          </cell>
          <cell r="E356">
            <v>4120</v>
          </cell>
        </row>
        <row r="357">
          <cell r="A357" t="str">
            <v>033100</v>
          </cell>
          <cell r="B357" t="str">
            <v>　　土　砂　運　搬　　　　　　　　　　　　　　　　　</v>
          </cell>
          <cell r="C357" t="str">
            <v>１０ｔ車　ＤＩＤ区間無　バックホウ　１．０m3　　０．３ｋｍ以下　　　</v>
          </cell>
          <cell r="D357" t="str">
            <v>　m3　</v>
          </cell>
          <cell r="E357">
            <v>220</v>
          </cell>
        </row>
        <row r="358">
          <cell r="A358" t="str">
            <v>033101</v>
          </cell>
          <cell r="B358" t="str">
            <v>　　土　砂　運　搬　　　　　　　　　　　　　　　　　</v>
          </cell>
          <cell r="C358" t="str">
            <v>１０ｔ車　ＤＩＤ区間無　バックホウ　１．０m3　　０．５ｋｍ以下　　　</v>
          </cell>
          <cell r="D358" t="str">
            <v>　m3　</v>
          </cell>
          <cell r="E358">
            <v>270</v>
          </cell>
        </row>
        <row r="359">
          <cell r="A359" t="str">
            <v>033102</v>
          </cell>
          <cell r="B359" t="str">
            <v>　　土　砂　運　搬　　　　　　　　　　　　　　　　　</v>
          </cell>
          <cell r="C359" t="str">
            <v>１０ｔ車　ＤＩＤ区間無　バックホウ　１．０m3　　１．０ｋｍ以下　　　</v>
          </cell>
          <cell r="D359" t="str">
            <v>　m3　</v>
          </cell>
          <cell r="E359">
            <v>320</v>
          </cell>
        </row>
        <row r="360">
          <cell r="A360" t="str">
            <v>033103</v>
          </cell>
          <cell r="B360" t="str">
            <v>　　土　砂　運　搬　　　　　　　　　　　　　　　　　</v>
          </cell>
          <cell r="C360" t="str">
            <v>１０ｔ車　ＤＩＤ区間無　バックホウ　１．０m3　　１．５ｋｍ以下　　　</v>
          </cell>
          <cell r="D360" t="str">
            <v>　m3　</v>
          </cell>
          <cell r="E360">
            <v>360</v>
          </cell>
        </row>
        <row r="361">
          <cell r="A361" t="str">
            <v>033104</v>
          </cell>
          <cell r="B361" t="str">
            <v>　　土　砂　運　搬　　　　　　　　　　　　　　　　　</v>
          </cell>
          <cell r="C361" t="str">
            <v>１０ｔ車　ＤＩＤ区間無　バックホウ　１．０m3　　２．０ｋｍ以下　　　</v>
          </cell>
          <cell r="D361" t="str">
            <v>　m3　</v>
          </cell>
          <cell r="E361">
            <v>400</v>
          </cell>
        </row>
        <row r="362">
          <cell r="A362" t="str">
            <v>033105</v>
          </cell>
          <cell r="B362" t="str">
            <v>　　土　砂　運　搬　　　　　　　　　　　　　　　　　</v>
          </cell>
          <cell r="C362" t="str">
            <v>１０ｔ車　ＤＩＤ区間無　バックホウ　１．０m3　　２．５ｋｍ以下　　　</v>
          </cell>
          <cell r="D362" t="str">
            <v>　m3　</v>
          </cell>
          <cell r="E362">
            <v>450</v>
          </cell>
        </row>
        <row r="363">
          <cell r="A363" t="str">
            <v>033106</v>
          </cell>
          <cell r="B363" t="str">
            <v>　　土　砂　運　搬　　　　　　　　　　　　　　　　　</v>
          </cell>
          <cell r="C363" t="str">
            <v>１０ｔ車　ＤＩＤ区間無　バックホウ　１．０m3　　３．０ｋｍ以下　　　</v>
          </cell>
          <cell r="D363" t="str">
            <v>　m3　</v>
          </cell>
          <cell r="E363">
            <v>510</v>
          </cell>
        </row>
        <row r="364">
          <cell r="A364" t="str">
            <v>033107</v>
          </cell>
          <cell r="B364" t="str">
            <v>　　土　砂　運　搬　　　　　　　　　　　　　　　　　</v>
          </cell>
          <cell r="C364" t="str">
            <v>１０ｔ車　ＤＩＤ区間無　バックホウ　１．０m3　　３．５ｋｍ以下　　　</v>
          </cell>
          <cell r="D364" t="str">
            <v>　m3　</v>
          </cell>
          <cell r="E364">
            <v>550</v>
          </cell>
        </row>
        <row r="365">
          <cell r="A365" t="str">
            <v>033108</v>
          </cell>
          <cell r="B365" t="str">
            <v>　　土　砂　運　搬　　　　　　　　　　　　　　　　　</v>
          </cell>
          <cell r="C365" t="str">
            <v>１０ｔ車　ＤＩＤ区間無　バックホウ　１．０m3　　４．５ｋｍ以下　　　</v>
          </cell>
          <cell r="D365" t="str">
            <v>　m3　</v>
          </cell>
          <cell r="E365">
            <v>630</v>
          </cell>
        </row>
        <row r="366">
          <cell r="A366" t="str">
            <v>033109</v>
          </cell>
          <cell r="B366" t="str">
            <v>　　土　砂　運　搬　　　　　　　　　　　　　　　　　</v>
          </cell>
          <cell r="C366" t="str">
            <v>１０ｔ車　ＤＩＤ区間無　バックホウ　１．０m3　　６．０ｋｍ以下　　　</v>
          </cell>
          <cell r="D366" t="str">
            <v>　m3　</v>
          </cell>
          <cell r="E366">
            <v>770</v>
          </cell>
        </row>
        <row r="367">
          <cell r="A367" t="str">
            <v>033110</v>
          </cell>
          <cell r="B367" t="str">
            <v>　　土　砂　運　搬　　　　　　　　　　　　　　　　　</v>
          </cell>
          <cell r="C367" t="str">
            <v>１０ｔ車　ＤＩＤ区間無　バックホウ　１．０m3　　７．０ｋｍ以下　　　</v>
          </cell>
          <cell r="D367" t="str">
            <v>　m3　</v>
          </cell>
          <cell r="E367">
            <v>910</v>
          </cell>
        </row>
        <row r="368">
          <cell r="A368" t="str">
            <v>033111</v>
          </cell>
          <cell r="B368" t="str">
            <v>　　土　砂　運　搬　　　　　　　　　　　　　　　　　</v>
          </cell>
          <cell r="C368" t="str">
            <v>１０ｔ車　ＤＩＤ区間無　バックホウ　１．０m3　　８．５ｋｍ以下　　　</v>
          </cell>
          <cell r="D368" t="str">
            <v>　m3　</v>
          </cell>
          <cell r="E368">
            <v>1050</v>
          </cell>
        </row>
        <row r="369">
          <cell r="A369" t="str">
            <v>033112</v>
          </cell>
          <cell r="B369" t="str">
            <v>　　土　砂　運　搬　　　　　　　　　　　　　　　　　</v>
          </cell>
          <cell r="C369" t="str">
            <v>１０ｔ車　ＤＩＤ区間無　バックホウ　１．０m3　１０．０ｋｍ以下　　　</v>
          </cell>
          <cell r="D369" t="str">
            <v>　m3　</v>
          </cell>
          <cell r="E369">
            <v>1180</v>
          </cell>
        </row>
        <row r="370">
          <cell r="A370" t="str">
            <v>033113</v>
          </cell>
          <cell r="B370" t="str">
            <v>　　土　砂　運　搬　　　　　　　　　　　　　　　　　</v>
          </cell>
          <cell r="C370" t="str">
            <v>１０ｔ車　ＤＩＤ区間無　バックホウ　１．０m3　１２．５ｋｍ以下　　　</v>
          </cell>
          <cell r="D370" t="str">
            <v>　m3　</v>
          </cell>
          <cell r="E370">
            <v>1360</v>
          </cell>
        </row>
        <row r="371">
          <cell r="A371" t="str">
            <v>033114</v>
          </cell>
          <cell r="B371" t="str">
            <v>　　土　砂　運　搬　　　　　　　　　　　　　　　　　</v>
          </cell>
          <cell r="C371" t="str">
            <v>１０ｔ車　ＤＩＤ区間無　バックホウ　１．０m3　１６．５ｋｍ以下　　　</v>
          </cell>
          <cell r="D371" t="str">
            <v>　m3　</v>
          </cell>
          <cell r="E371">
            <v>1640</v>
          </cell>
        </row>
        <row r="372">
          <cell r="A372" t="str">
            <v>033115</v>
          </cell>
          <cell r="B372" t="str">
            <v>　　土　砂　運　搬　　　　　　　　　　　　　　　　　</v>
          </cell>
          <cell r="C372" t="str">
            <v>１０ｔ車　ＤＩＤ区間無　バックホウ　１．０m3　２３．５ｋｍ以下　　　</v>
          </cell>
          <cell r="D372" t="str">
            <v>　m3　</v>
          </cell>
          <cell r="E372">
            <v>2040</v>
          </cell>
        </row>
        <row r="373">
          <cell r="A373" t="str">
            <v>033116</v>
          </cell>
          <cell r="B373" t="str">
            <v>　　土　砂　運　搬　　　　　　　　　　　　　　　　　</v>
          </cell>
          <cell r="C373" t="str">
            <v>１０ｔ車　ＤＩＤ区間無　バックホウ　１．０m3　５１．５ｋｍ以下　　　</v>
          </cell>
          <cell r="D373" t="str">
            <v>　m3　</v>
          </cell>
          <cell r="E373">
            <v>2760</v>
          </cell>
        </row>
        <row r="374">
          <cell r="A374" t="str">
            <v>033117</v>
          </cell>
          <cell r="B374" t="str">
            <v>　　土　砂　運　搬　　　　　　　　　　　　　　　　　</v>
          </cell>
          <cell r="C374" t="str">
            <v>１０ｔ車　ＤＩＤ区間無　バックホウ　１．０m3　６０．０ｋｍ以下　　　</v>
          </cell>
          <cell r="D374" t="str">
            <v>　m3　</v>
          </cell>
          <cell r="E374">
            <v>4120</v>
          </cell>
        </row>
        <row r="375">
          <cell r="A375" t="str">
            <v>035000</v>
          </cell>
          <cell r="B375" t="str">
            <v>　　杭間ざらい　　　　　　　　　　　　　　　　　　　</v>
          </cell>
          <cell r="C375" t="str">
            <v>　　　　　　　　　　　　　　　　　　　　　　　　　　　　　　　　　　</v>
          </cell>
          <cell r="D375" t="str">
            <v>　本　</v>
          </cell>
          <cell r="E375">
            <v>1320</v>
          </cell>
        </row>
        <row r="376">
          <cell r="A376" t="str">
            <v>040001</v>
          </cell>
          <cell r="B376" t="str">
            <v>　　既製コンクリート杭　　　　杭打機運転　　　　　　</v>
          </cell>
          <cell r="C376" t="str">
            <v>油圧ハンマ　ラム重２ｔ　　　　　打撃工法　　　　　　　　　　　　　　</v>
          </cell>
          <cell r="D376" t="str">
            <v>　日　</v>
          </cell>
          <cell r="E376">
            <v>147780</v>
          </cell>
        </row>
        <row r="377">
          <cell r="A377" t="str">
            <v>040002</v>
          </cell>
          <cell r="B377" t="str">
            <v>　　既製コンクリート杭　　　　杭打機運転　　　　　　</v>
          </cell>
          <cell r="C377" t="str">
            <v>油圧ハンマ　ラム重４～４．５ｔ　打撃工法　　　　　　　　　　　　　　</v>
          </cell>
          <cell r="D377" t="str">
            <v>　日　</v>
          </cell>
          <cell r="E377">
            <v>178680</v>
          </cell>
        </row>
        <row r="378">
          <cell r="A378" t="str">
            <v>040003</v>
          </cell>
          <cell r="B378" t="str">
            <v>　　既製コンクリート杭　　　　杭打機運転　　　　　　</v>
          </cell>
          <cell r="C378" t="str">
            <v>油圧ハンマ　ラム重６．５ｔ　　　打撃工法　　　　　　　　　　　　　　</v>
          </cell>
          <cell r="D378" t="str">
            <v>　日　</v>
          </cell>
          <cell r="E378">
            <v>207600</v>
          </cell>
        </row>
        <row r="379">
          <cell r="A379" t="str">
            <v>040004</v>
          </cell>
          <cell r="B379" t="str">
            <v>　　既製コンクリート杭　　　　杭打機運転　　　　　　</v>
          </cell>
          <cell r="C379" t="str">
            <v>油圧ハンマ　ラム重７～８ｔ　　　打撃工法　　　　　　　　　　　　　　</v>
          </cell>
          <cell r="D379" t="str">
            <v>　日　</v>
          </cell>
          <cell r="E379">
            <v>234790</v>
          </cell>
        </row>
        <row r="380">
          <cell r="A380" t="str">
            <v>040005</v>
          </cell>
          <cell r="B380" t="str">
            <v>　　既製コンクリート杭　　　　クローラクレーン運転　</v>
          </cell>
          <cell r="C380" t="str">
            <v>３５ｔ吊　　打撃工法　　　　　　　　　　　　　　　　　　　　　　　　</v>
          </cell>
          <cell r="D380" t="str">
            <v>　日　</v>
          </cell>
          <cell r="E380">
            <v>77930</v>
          </cell>
        </row>
        <row r="381">
          <cell r="A381" t="str">
            <v>040011</v>
          </cell>
          <cell r="B381" t="str">
            <v>　　既製コンクリート杭　　　　杭打機運転　　　　　　</v>
          </cell>
          <cell r="C381" t="str">
            <v>ラム重２．５ｔ　アースオーガ併用　プレボーリング打撃工法　　　　　　</v>
          </cell>
          <cell r="D381" t="str">
            <v>　ｈ　</v>
          </cell>
          <cell r="E381">
            <v>27540</v>
          </cell>
        </row>
        <row r="382">
          <cell r="A382" t="str">
            <v>040012</v>
          </cell>
          <cell r="B382" t="str">
            <v>　　既製コンクリート杭　　　　杭打機運転　　　　　　</v>
          </cell>
          <cell r="C382" t="str">
            <v>ラム重３．５ｔ　アースオーガ併用　プレボーリング打撃工法　　　　　　</v>
          </cell>
          <cell r="D382" t="str">
            <v>　ｈ　</v>
          </cell>
          <cell r="E382">
            <v>34400</v>
          </cell>
        </row>
        <row r="383">
          <cell r="A383" t="str">
            <v>040013</v>
          </cell>
          <cell r="B383" t="str">
            <v>　　既製コンクリート杭　　　　クローラクレーン運転　</v>
          </cell>
          <cell r="C383" t="str">
            <v>４０ｔ吊　　プレボーリング打撃工法　　　　　　　　　　　　　　　　　</v>
          </cell>
          <cell r="D383" t="str">
            <v>　ｈ　</v>
          </cell>
          <cell r="E383">
            <v>14440</v>
          </cell>
        </row>
        <row r="384">
          <cell r="A384" t="str">
            <v>040014</v>
          </cell>
          <cell r="B384" t="str">
            <v>　　既製コンクリート杭　　　　バックホウ運転　　　　</v>
          </cell>
          <cell r="C384" t="str">
            <v>クローラ型　０．４m3　プレボーリング打撃工法　　　　　　　　　　　　</v>
          </cell>
          <cell r="D384" t="str">
            <v>　ｈ　</v>
          </cell>
          <cell r="E384">
            <v>9500</v>
          </cell>
        </row>
        <row r="385">
          <cell r="A385" t="str">
            <v>040031</v>
          </cell>
          <cell r="B385" t="str">
            <v>　　機械分解組立　　　　　　　　　　　　　　　　　　</v>
          </cell>
          <cell r="C385" t="str">
            <v>クロ－ラ式杭打機　ラム重２ｔ　　　　　打撃工法　　　　　　　　　　　</v>
          </cell>
          <cell r="D385" t="str">
            <v>　一式</v>
          </cell>
          <cell r="E385">
            <v>480160</v>
          </cell>
        </row>
        <row r="386">
          <cell r="A386" t="str">
            <v>040032</v>
          </cell>
          <cell r="B386" t="str">
            <v>　　機械分解組立　　　　　　　　　　　　　　　　　　</v>
          </cell>
          <cell r="C386" t="str">
            <v>クローラ式杭打機　ラム重４～４．５ｔ　打撃工法　　　　　　　　　　　</v>
          </cell>
          <cell r="D386" t="str">
            <v>　一式</v>
          </cell>
          <cell r="E386">
            <v>545740</v>
          </cell>
        </row>
        <row r="387">
          <cell r="A387" t="str">
            <v>040033</v>
          </cell>
          <cell r="B387" t="str">
            <v>　　機械分解組立　　　　　　　　　　　　　　　　　　</v>
          </cell>
          <cell r="C387" t="str">
            <v>クロ－ラ式杭打機　ラム重６．５ｔ　　　打撃工法　　　　　　　　　　　</v>
          </cell>
          <cell r="D387" t="str">
            <v>　一式</v>
          </cell>
          <cell r="E387">
            <v>574590</v>
          </cell>
        </row>
        <row r="388">
          <cell r="A388" t="str">
            <v>040034</v>
          </cell>
          <cell r="B388" t="str">
            <v>　　機械分解組立　　　　　　　　　　　　　　　　　　</v>
          </cell>
          <cell r="C388" t="str">
            <v>クローラ式杭打機　ラム重７～８ｔ　　　打撃工法　　　　　　　　　　　</v>
          </cell>
          <cell r="D388" t="str">
            <v>　一式</v>
          </cell>
          <cell r="E388">
            <v>662840</v>
          </cell>
        </row>
        <row r="389">
          <cell r="A389" t="str">
            <v>040035</v>
          </cell>
          <cell r="B389" t="str">
            <v>　　機械分解組立　　　　　　　　　　　　　　　　　　</v>
          </cell>
          <cell r="C389" t="str">
            <v>クロ－ラ式杭打機　ラム重２．５ｔ　プレボ－リング打撃工法　　　　　　</v>
          </cell>
          <cell r="D389" t="str">
            <v>　一式</v>
          </cell>
          <cell r="E389">
            <v>622370</v>
          </cell>
        </row>
        <row r="390">
          <cell r="A390" t="str">
            <v>040036</v>
          </cell>
          <cell r="B390" t="str">
            <v>　　機械分解組立　　　　　　　　　　　　　　　　　　</v>
          </cell>
          <cell r="C390" t="str">
            <v>クロ－ラ式杭打機　ラム重３．５ｔ　プレボ－リング打撃工法　　　　　　</v>
          </cell>
          <cell r="D390" t="str">
            <v>　一式</v>
          </cell>
          <cell r="E390">
            <v>768320</v>
          </cell>
        </row>
        <row r="391">
          <cell r="A391" t="str">
            <v>040130</v>
          </cell>
          <cell r="B391" t="str">
            <v>　　杭　頭　処　理　　　　　　　　　　　　　　　　　</v>
          </cell>
          <cell r="C391" t="str">
            <v>径３００　　　　　　　　　　　　　　　　　　　　　　　　　　　　　　</v>
          </cell>
          <cell r="D391" t="str">
            <v>　本　</v>
          </cell>
          <cell r="E391">
            <v>2350</v>
          </cell>
        </row>
        <row r="392">
          <cell r="A392" t="str">
            <v>040135</v>
          </cell>
          <cell r="B392" t="str">
            <v>　　杭　頭　処　理　　　　　　　　　　　　　　　　　</v>
          </cell>
          <cell r="C392" t="str">
            <v>径３５０　　　　　　　　　　　　　　　　　　　　　　　　　　　　　　</v>
          </cell>
          <cell r="D392" t="str">
            <v>　本　</v>
          </cell>
          <cell r="E392">
            <v>3140</v>
          </cell>
        </row>
        <row r="393">
          <cell r="A393" t="str">
            <v>040140</v>
          </cell>
          <cell r="B393" t="str">
            <v>　　杭　頭　処　理　　　　　　　　　　　　　　　　　</v>
          </cell>
          <cell r="C393" t="str">
            <v>径４００　　　　　　　　　　　　　　　　　　　　　　　　　　　　　　</v>
          </cell>
          <cell r="D393" t="str">
            <v>　本　</v>
          </cell>
          <cell r="E393">
            <v>3920</v>
          </cell>
        </row>
        <row r="394">
          <cell r="A394" t="str">
            <v>040145</v>
          </cell>
          <cell r="B394" t="str">
            <v>　　杭　頭　処　理　　　　　　　　　　　　　　　　　</v>
          </cell>
          <cell r="C394" t="str">
            <v>径４５０　　　　　　　　　　　　　　　　　　　　　　　　　　　　　　</v>
          </cell>
          <cell r="D394" t="str">
            <v>　本　</v>
          </cell>
          <cell r="E394">
            <v>4900</v>
          </cell>
        </row>
        <row r="395">
          <cell r="A395" t="str">
            <v>040150</v>
          </cell>
          <cell r="B395" t="str">
            <v>　　杭　頭　処　理　　　　　　　　　　　　　　　　　</v>
          </cell>
          <cell r="C395" t="str">
            <v>径５００　　　　　　　　　　　　　　　　　　　　　　　　　　　　　　</v>
          </cell>
          <cell r="D395" t="str">
            <v>　本　</v>
          </cell>
          <cell r="E395">
            <v>5880</v>
          </cell>
        </row>
        <row r="396">
          <cell r="A396" t="str">
            <v>040160</v>
          </cell>
          <cell r="B396" t="str">
            <v>　　杭　頭　処　理　　　　　　　　　　　　　　　　　</v>
          </cell>
          <cell r="C396" t="str">
            <v>径６００　　　　　　　　　　　　　　　　　　　　　　　　　　　　　　</v>
          </cell>
          <cell r="D396" t="str">
            <v>　本　</v>
          </cell>
          <cell r="E396">
            <v>8040</v>
          </cell>
        </row>
        <row r="397">
          <cell r="A397" t="str">
            <v>040530</v>
          </cell>
          <cell r="B397" t="str">
            <v>　　杭　頭　補　強　　　　　　　　　　　　　　　　　</v>
          </cell>
          <cell r="C397" t="str">
            <v>径３００　　　　　　　　　　　　　　　　　　　　　　　　　　　　　　</v>
          </cell>
          <cell r="D397" t="str">
            <v>　箇所</v>
          </cell>
          <cell r="E397">
            <v>2640</v>
          </cell>
        </row>
        <row r="398">
          <cell r="A398" t="str">
            <v>040535</v>
          </cell>
          <cell r="B398" t="str">
            <v>　　杭　頭　補　強　　　　　　　　　　　　　　　　　</v>
          </cell>
          <cell r="C398" t="str">
            <v>径３５０　　　　　　　　　　　　　　　　　　　　　　　　　　　　　　</v>
          </cell>
          <cell r="D398" t="str">
            <v>　箇所</v>
          </cell>
          <cell r="E398">
            <v>3010</v>
          </cell>
        </row>
        <row r="399">
          <cell r="A399" t="str">
            <v>040540</v>
          </cell>
          <cell r="B399" t="str">
            <v>　　杭　頭　補　強　　　　　　　　　　　　　　　　　</v>
          </cell>
          <cell r="C399" t="str">
            <v>径４００　　　　　　　　　　　　　　　　　　　　　　　　　　　　　　</v>
          </cell>
          <cell r="D399" t="str">
            <v>　箇所</v>
          </cell>
          <cell r="E399">
            <v>4340</v>
          </cell>
        </row>
        <row r="400">
          <cell r="A400" t="str">
            <v>040545</v>
          </cell>
          <cell r="B400" t="str">
            <v>　　杭　頭　補　強　　　　　　　　　　　　　　　　　</v>
          </cell>
          <cell r="C400" t="str">
            <v>径４５０　　　　　　　　　　　　　　　　　　　　　　　　　　　　　　</v>
          </cell>
          <cell r="D400" t="str">
            <v>　箇所</v>
          </cell>
          <cell r="E400">
            <v>5660</v>
          </cell>
        </row>
        <row r="401">
          <cell r="A401" t="str">
            <v>040550</v>
          </cell>
          <cell r="B401" t="str">
            <v>　　杭　頭　補　強　　　　　　　　　　　　　　　　　</v>
          </cell>
          <cell r="C401" t="str">
            <v>径５００　　　　　　　　　　　　　　　　　　　　　　　　　　　　　　</v>
          </cell>
          <cell r="D401" t="str">
            <v>　箇所</v>
          </cell>
          <cell r="E401">
            <v>7380</v>
          </cell>
        </row>
        <row r="402">
          <cell r="A402" t="str">
            <v>040560</v>
          </cell>
          <cell r="B402" t="str">
            <v>　　杭　頭　補　強　　　　　　　　　　　　　　　　　</v>
          </cell>
          <cell r="C402" t="str">
            <v>径６００　　　　　　　　　　　　　　　　　　　　　　　　　　　　　　</v>
          </cell>
          <cell r="D402" t="str">
            <v>　箇所</v>
          </cell>
          <cell r="E402">
            <v>10670</v>
          </cell>
        </row>
        <row r="403">
          <cell r="A403" t="str">
            <v>041040</v>
          </cell>
          <cell r="B403" t="str">
            <v>　　砕　石　地　業　　　　　　　　　　　　　　　　　</v>
          </cell>
          <cell r="C403" t="str">
            <v>＜砕石材料費×１．１を加算する＞　　　　　　　　　　　　　　　　　　</v>
          </cell>
          <cell r="D403" t="str">
            <v>　m3　</v>
          </cell>
          <cell r="E403">
            <v>3290</v>
          </cell>
        </row>
        <row r="404">
          <cell r="A404" t="str">
            <v>041140</v>
          </cell>
          <cell r="B404" t="str">
            <v>　　砕　石　敷　き　　　　　　　　　　　　　　　　　</v>
          </cell>
          <cell r="C404" t="str">
            <v>＜砕石材料費×１．０５を加算する＞　　　　　　　　　　　　　　　　　</v>
          </cell>
          <cell r="D404" t="str">
            <v>　m3　</v>
          </cell>
          <cell r="E404">
            <v>2800</v>
          </cell>
        </row>
        <row r="405">
          <cell r="A405" t="str">
            <v>050103</v>
          </cell>
          <cell r="B405" t="str">
            <v>　　コンクリートポンプ運転　　　　　　　　　　　</v>
          </cell>
          <cell r="C405" t="str">
            <v>配管型　　　　　　　　　　　　　　５０m3未満　　　　　　　　　　　　</v>
          </cell>
          <cell r="D405" t="str">
            <v>　m3　</v>
          </cell>
          <cell r="E405">
            <v>33</v>
          </cell>
        </row>
        <row r="406">
          <cell r="A406" t="str">
            <v>050105</v>
          </cell>
          <cell r="B406" t="str">
            <v>　　コンクリートポンプ運転　　　　　　　　　　　</v>
          </cell>
          <cell r="C406" t="str">
            <v>配管型　　　　　　　　　　　　　　５０m3以上１００m3未満　　　　　　</v>
          </cell>
          <cell r="D406" t="str">
            <v>　m3　</v>
          </cell>
          <cell r="E406">
            <v>33</v>
          </cell>
        </row>
        <row r="407">
          <cell r="A407" t="str">
            <v>050107</v>
          </cell>
          <cell r="B407" t="str">
            <v>　　コンクリートポンプ運転　　　　　　　　　　　</v>
          </cell>
          <cell r="C407" t="str">
            <v>配管型　　　　　　　　　　　　　　１００m3以上１７０m3未満　　　　　</v>
          </cell>
          <cell r="D407" t="str">
            <v>　m3　</v>
          </cell>
          <cell r="E407">
            <v>640</v>
          </cell>
        </row>
        <row r="408">
          <cell r="A408" t="str">
            <v>050109</v>
          </cell>
          <cell r="B408" t="str">
            <v>　　コンクリートポンプ運転　　　　　　　　　　　</v>
          </cell>
          <cell r="C408" t="str">
            <v>配管型　　　　　　　　　　　　　　１７０m3以上　　　　　　　　　　　</v>
          </cell>
          <cell r="D408" t="str">
            <v>　m3　</v>
          </cell>
          <cell r="E408">
            <v>590</v>
          </cell>
        </row>
        <row r="409">
          <cell r="A409" t="str">
            <v>050222</v>
          </cell>
          <cell r="B409" t="str">
            <v>　　コンクリートポンプ組立　　　　　　　　　　　　　</v>
          </cell>
          <cell r="C409" t="str">
            <v>配管型　５０m3未満　　　　　　　　　　　　　　　　　　　　　　　　　</v>
          </cell>
          <cell r="D409" t="str">
            <v>　台　</v>
          </cell>
          <cell r="E409">
            <v>68710</v>
          </cell>
        </row>
        <row r="410">
          <cell r="A410" t="str">
            <v>050224</v>
          </cell>
          <cell r="B410" t="str">
            <v>　　コンクリートポンプ組立　　　　　　　　　　　　　</v>
          </cell>
          <cell r="C410" t="str">
            <v>配管型　５０m3以上１００m3未満　　　　　　　　　　　　　　　　　　　</v>
          </cell>
          <cell r="D410" t="str">
            <v>　台　</v>
          </cell>
          <cell r="E410">
            <v>95760</v>
          </cell>
        </row>
        <row r="411">
          <cell r="A411" t="str">
            <v>050226</v>
          </cell>
          <cell r="B411" t="str">
            <v>　　コンクリートポンプ組立　　　　　　　　　　　　　</v>
          </cell>
          <cell r="C411" t="str">
            <v>配管型　１００m3以上１７０m3未満　　　　　　　　　　　　　　　　　　</v>
          </cell>
          <cell r="D411" t="str">
            <v>　台　</v>
          </cell>
          <cell r="E411">
            <v>41670</v>
          </cell>
        </row>
        <row r="412">
          <cell r="A412" t="str">
            <v>050228</v>
          </cell>
          <cell r="B412" t="str">
            <v>　　コンクリートポンプ組立　　　　　　　　　　　　　</v>
          </cell>
          <cell r="C412" t="str">
            <v>配管型　１７０m3以上　　　　　　　　　　　　　　　　　　　　　　　　</v>
          </cell>
          <cell r="D412" t="str">
            <v>　台　</v>
          </cell>
          <cell r="E412">
            <v>48040</v>
          </cell>
        </row>
        <row r="413">
          <cell r="A413" t="str">
            <v>050301</v>
          </cell>
          <cell r="B413" t="str">
            <v>　　コンクリート足場　　　　　　　　　　　　　　　　</v>
          </cell>
          <cell r="C413" t="str">
            <v>一般階　　　　　　　　　　　　　　　　　　　　　　　　　　　　　　　</v>
          </cell>
          <cell r="D413" t="str">
            <v>　m2　</v>
          </cell>
          <cell r="E413">
            <v>110</v>
          </cell>
        </row>
        <row r="414">
          <cell r="A414" t="str">
            <v>050400</v>
          </cell>
          <cell r="B414" t="str">
            <v>　　コンクリート養生　　　　　　　　　　　　　　　　</v>
          </cell>
          <cell r="C414" t="str">
            <v>一般　　　　　　　　　　　　　　　　　　　　　　　　　　　　　　　　</v>
          </cell>
          <cell r="D414" t="str">
            <v>　m2　</v>
          </cell>
          <cell r="E414">
            <v>43</v>
          </cell>
        </row>
        <row r="415">
          <cell r="A415" t="str">
            <v>050501</v>
          </cell>
          <cell r="B415" t="str">
            <v>　　寒中コンクリート養生　　　　　　　　　　　　　　</v>
          </cell>
          <cell r="C415" t="str">
            <v>防炎Ι類　厚０．４　スラブ面養生　　　　　　　　　　　　　　　　　　</v>
          </cell>
          <cell r="D415" t="str">
            <v>　m2　</v>
          </cell>
          <cell r="E415">
            <v>430</v>
          </cell>
        </row>
        <row r="416">
          <cell r="A416" t="str">
            <v>050511</v>
          </cell>
          <cell r="B416" t="str">
            <v>　　寒中コンクリート養生　　　　　　　　　　　　　　</v>
          </cell>
          <cell r="C416" t="str">
            <v>Ａ種　防炎Ι類　厚０．４　　　　　側シ－ト張り　　　　　　　　　　　</v>
          </cell>
          <cell r="D416" t="str">
            <v>　m2　</v>
          </cell>
          <cell r="E416">
            <v>550</v>
          </cell>
        </row>
        <row r="417">
          <cell r="A417" t="str">
            <v>050512</v>
          </cell>
          <cell r="B417" t="str">
            <v>　　寒中コンクリート養生　　　　　　　　　　　　　　</v>
          </cell>
          <cell r="C417" t="str">
            <v>Ｂ種・Ｃ種　防炎Ι類　厚０．４　　側シ－ト張り　　　　　　　　　　　</v>
          </cell>
          <cell r="D417" t="str">
            <v>　m2　</v>
          </cell>
          <cell r="E417">
            <v>580</v>
          </cell>
        </row>
        <row r="418">
          <cell r="A418" t="str">
            <v>050531</v>
          </cell>
          <cell r="B418" t="str">
            <v>　　寒中コンクリート養生　　　　　　　　　　　　　　</v>
          </cell>
          <cell r="C418" t="str">
            <v>雪おろし　　　　　　　　　　　　　　　　　　　　　　　　　　　　　　</v>
          </cell>
          <cell r="D418" t="str">
            <v>　m2　</v>
          </cell>
          <cell r="E418">
            <v>170</v>
          </cell>
        </row>
        <row r="419">
          <cell r="A419" t="str">
            <v>050541</v>
          </cell>
          <cell r="B419" t="str">
            <v>　　寒中コンクリート養生　　　　　　　　　　　　　　</v>
          </cell>
          <cell r="C419" t="str">
            <v>消火器　　　　　　　　　　　　　　　　　　　　　　　　　　　　　　　</v>
          </cell>
          <cell r="D419" t="str">
            <v>　個　</v>
          </cell>
          <cell r="E419">
            <v>790</v>
          </cell>
        </row>
        <row r="420">
          <cell r="A420" t="str">
            <v>050542</v>
          </cell>
          <cell r="B420" t="str">
            <v>　　寒中コンクリート養生　　　　　　　　　　　　　　</v>
          </cell>
          <cell r="C420" t="str">
            <v>温度計　　　　　　　　　　　　　　　　　　　　　　　　　　　　　　　</v>
          </cell>
          <cell r="D420" t="str">
            <v>　個　</v>
          </cell>
          <cell r="E420">
            <v>580</v>
          </cell>
        </row>
        <row r="421">
          <cell r="A421" t="str">
            <v>070100</v>
          </cell>
          <cell r="B421" t="str">
            <v>　　副　資　材　Ａ　　　　　　　　　　　　　　　　　</v>
          </cell>
          <cell r="C421" t="str">
            <v>　　　　　　　　　　　　　　　　　　　　　　　　　　　　　　　　　　</v>
          </cell>
          <cell r="D421" t="str">
            <v>　ｔ　</v>
          </cell>
          <cell r="E421">
            <v>5310</v>
          </cell>
        </row>
        <row r="422">
          <cell r="A422" t="str">
            <v>070102</v>
          </cell>
          <cell r="B422" t="str">
            <v>　　副　資　材　Ｂ　　　　　　　　　　　　　　　　　</v>
          </cell>
          <cell r="C422" t="str">
            <v>　　　　　　　　　　　　　　　　　　　　　　　　　　　　　　　　　　</v>
          </cell>
          <cell r="D422" t="str">
            <v>　ｔ　</v>
          </cell>
          <cell r="E422">
            <v>2570</v>
          </cell>
        </row>
        <row r="423">
          <cell r="A423" t="str">
            <v>070201</v>
          </cell>
          <cell r="B423" t="str">
            <v>　　溶接材料費　　　　　　　　　　　　　　　　　　　</v>
          </cell>
          <cell r="C423" t="str">
            <v>隅肉脚長６ｍｍ換算　　　　　　　　　　　　　　　　　　　　　　　　　</v>
          </cell>
          <cell r="D423" t="str">
            <v>　ｍ　</v>
          </cell>
          <cell r="E423">
            <v>72</v>
          </cell>
        </row>
        <row r="424">
          <cell r="A424" t="str">
            <v>070400</v>
          </cell>
          <cell r="B424" t="str">
            <v>　　アンカ－ボルト埋込み　　　　　　　　　　　　　　</v>
          </cell>
          <cell r="C424" t="str">
            <v>主柱用　　　　　　　　　　　　　　　　　　　　　　　　　　　　　　　</v>
          </cell>
          <cell r="D424" t="str">
            <v>　本　</v>
          </cell>
          <cell r="E424">
            <v>5200</v>
          </cell>
        </row>
        <row r="425">
          <cell r="A425" t="str">
            <v>070410</v>
          </cell>
          <cell r="B425" t="str">
            <v>　　アンカ－ボルト埋込み　　　　　　　　　　　　　　</v>
          </cell>
          <cell r="C425" t="str">
            <v>間柱・軽微なもの用　　　　　　　　　　　　　　　　　　　　　　　　　</v>
          </cell>
          <cell r="D425" t="str">
            <v>　本　</v>
          </cell>
          <cell r="E425">
            <v>1810</v>
          </cell>
        </row>
        <row r="426">
          <cell r="A426" t="str">
            <v>070500</v>
          </cell>
          <cell r="B426" t="str">
            <v>　　柱底ならしモルタル　　　　　　　　　　　　　　　</v>
          </cell>
          <cell r="C426" t="str">
            <v>主柱用　　　　　　　　　　　　　　　　　　　　　　　　　　　　　　　</v>
          </cell>
          <cell r="D426" t="str">
            <v>　箇所</v>
          </cell>
          <cell r="E426">
            <v>2760</v>
          </cell>
        </row>
        <row r="427">
          <cell r="A427" t="str">
            <v>070510</v>
          </cell>
          <cell r="B427" t="str">
            <v>　　柱底ならしモルタル　　　　　　　　　　　　　　　</v>
          </cell>
          <cell r="C427" t="str">
            <v>間柱・軽微なもの用　　　　　　　　　　　　　　　　　　　　　　　　　</v>
          </cell>
          <cell r="D427" t="str">
            <v>　箇所</v>
          </cell>
          <cell r="E427">
            <v>1910</v>
          </cell>
        </row>
        <row r="428">
          <cell r="A428" t="str">
            <v>070600</v>
          </cell>
          <cell r="B428" t="str">
            <v>　　建　　　方　　　　　　　　　　　　　　　　　　　</v>
          </cell>
          <cell r="C428" t="str">
            <v>低層　労務費　　　　　　　　　　　　　　　　　　　　　　　　　　　　</v>
          </cell>
          <cell r="D428" t="str">
            <v>　ｔ　</v>
          </cell>
          <cell r="E428">
            <v>9630</v>
          </cell>
        </row>
        <row r="429">
          <cell r="A429" t="str">
            <v>070610</v>
          </cell>
          <cell r="B429" t="str">
            <v>　　建　　　方　　　　　　　　　　　　　　　　　　　</v>
          </cell>
          <cell r="C429" t="str">
            <v>中層　労務費　　　　　　　　　　　　　　　　　　　　　　　　　　　　</v>
          </cell>
          <cell r="D429" t="str">
            <v>　ｔ　</v>
          </cell>
          <cell r="E429">
            <v>12290</v>
          </cell>
        </row>
        <row r="430">
          <cell r="A430" t="str">
            <v>070620</v>
          </cell>
          <cell r="B430" t="str">
            <v>　　建　　　方　　　　　　　　　　　　　　　　　　　</v>
          </cell>
          <cell r="C430" t="str">
            <v>高層　労務費　　　　　　　　　　　　　　　　　　　　　　　　　　　　</v>
          </cell>
          <cell r="D430" t="str">
            <v>　ｔ　</v>
          </cell>
          <cell r="E430">
            <v>16470</v>
          </cell>
        </row>
        <row r="431">
          <cell r="A431" t="str">
            <v>070710</v>
          </cell>
          <cell r="B431" t="str">
            <v>　　トラッククレーン　　　　　　　　　　　　　　　　</v>
          </cell>
          <cell r="C431" t="str">
            <v>油圧式　１０～１１ｔ吊　運転費用　　　　　　　　　　　　　　　　　　</v>
          </cell>
          <cell r="D431" t="str">
            <v>　ｔ　</v>
          </cell>
          <cell r="E431">
            <v>2060</v>
          </cell>
        </row>
        <row r="432">
          <cell r="A432" t="str">
            <v>070720</v>
          </cell>
          <cell r="B432" t="str">
            <v>　　トラッククレーン　　　　　　　　　　　　　　　　</v>
          </cell>
          <cell r="C432" t="str">
            <v>油圧式　２０～２２ｔ吊　運転費用　　　　　　　　　　　　　　　　　　</v>
          </cell>
          <cell r="D432" t="str">
            <v>　ｔ　</v>
          </cell>
          <cell r="E432">
            <v>2640</v>
          </cell>
        </row>
        <row r="433">
          <cell r="A433" t="str">
            <v>070735</v>
          </cell>
          <cell r="B433" t="str">
            <v>　　トラッククレーン　　　　　　　　　　　　　　　　</v>
          </cell>
          <cell r="C433" t="str">
            <v>油圧式　３５～３６ｔ吊　運転費用　　　　　　　　　　　　　　　　　　</v>
          </cell>
          <cell r="D433" t="str">
            <v>　ｔ　</v>
          </cell>
          <cell r="E433">
            <v>4350</v>
          </cell>
        </row>
        <row r="434">
          <cell r="A434" t="str">
            <v>070740</v>
          </cell>
          <cell r="B434" t="str">
            <v>　　トラッククレーン　　　　　　　　　　　　　　　　</v>
          </cell>
          <cell r="C434" t="str">
            <v>油圧式　４０～４５ｔ吊　運転費用　　　　　　　　　　　　　　　　　　</v>
          </cell>
          <cell r="D434" t="str">
            <v>　ｔ　</v>
          </cell>
          <cell r="E434">
            <v>5050</v>
          </cell>
        </row>
        <row r="435">
          <cell r="A435" t="str">
            <v>070810</v>
          </cell>
          <cell r="B435" t="str">
            <v>　　トラッククレーン　　　　　　　　　　　　　　　　</v>
          </cell>
          <cell r="C435" t="str">
            <v>油圧式　１０～１１ｔ吊　自走費用　　　　　　　　　　　　　　　　　　</v>
          </cell>
          <cell r="D435" t="str">
            <v>　ｈ　</v>
          </cell>
          <cell r="E435">
            <v>4380</v>
          </cell>
        </row>
        <row r="436">
          <cell r="A436" t="str">
            <v>070820</v>
          </cell>
          <cell r="B436" t="str">
            <v>　　トラッククレーン　　　　　　　　　　　　　　　　</v>
          </cell>
          <cell r="C436" t="str">
            <v>油圧式　２０～２２ｔ吊　自走費用　　　　　　　　　　　　　　　　　　</v>
          </cell>
          <cell r="D436" t="str">
            <v>　ｈ　</v>
          </cell>
          <cell r="E436">
            <v>5630</v>
          </cell>
        </row>
        <row r="437">
          <cell r="A437" t="str">
            <v>070835</v>
          </cell>
          <cell r="B437" t="str">
            <v>　　トラッククレーン　　　　　　　　　　　　　　　　</v>
          </cell>
          <cell r="C437" t="str">
            <v>油圧式　３５～３６ｔ吊　自走費用　　　　　　　　　　　　　　　　　　</v>
          </cell>
          <cell r="D437" t="str">
            <v>　ｈ　</v>
          </cell>
          <cell r="E437">
            <v>9250</v>
          </cell>
        </row>
        <row r="438">
          <cell r="A438" t="str">
            <v>070840</v>
          </cell>
          <cell r="B438" t="str">
            <v>　　トラッククレーン　　　　　　　　　　　　　　　　</v>
          </cell>
          <cell r="C438" t="str">
            <v>油圧式　４０～４５ｔ吊　自走費用　　　　　　　　　　　　　　　　　　</v>
          </cell>
          <cell r="D438" t="str">
            <v>　ｈ　</v>
          </cell>
          <cell r="E438">
            <v>10750</v>
          </cell>
        </row>
        <row r="439">
          <cell r="A439" t="str">
            <v>072000</v>
          </cell>
          <cell r="B439" t="str">
            <v>　　現場本締め　　　　　　　　　　　　　　　　　　　</v>
          </cell>
          <cell r="C439" t="str">
            <v>１０００本未満　特殊高力ボルト　　　　　　　　　　　　　　　　　　　</v>
          </cell>
          <cell r="D439" t="str">
            <v>　百本</v>
          </cell>
          <cell r="E439">
            <v>16690</v>
          </cell>
        </row>
        <row r="440">
          <cell r="A440" t="str">
            <v>072001</v>
          </cell>
          <cell r="B440" t="str">
            <v>　　現場本締め　　　　　　　　　　　　　　　　　　　</v>
          </cell>
          <cell r="C440" t="str">
            <v>１０００本以上　特殊高力ボルト　　　　　　　　　　　　　　　　　　　</v>
          </cell>
          <cell r="D440" t="str">
            <v>　百本</v>
          </cell>
          <cell r="E440">
            <v>16480</v>
          </cell>
        </row>
        <row r="441">
          <cell r="A441" t="str">
            <v>072004</v>
          </cell>
          <cell r="B441" t="str">
            <v>　　現場本締め　　　　　　　　　　　　　　　　　　　</v>
          </cell>
          <cell r="C441" t="str">
            <v>２０００本以上　特殊高力ボルト　　　　　　　　　　　　　　　　　　　</v>
          </cell>
          <cell r="D441" t="str">
            <v>　百本</v>
          </cell>
          <cell r="E441">
            <v>16050</v>
          </cell>
        </row>
        <row r="442">
          <cell r="A442" t="str">
            <v>072007</v>
          </cell>
          <cell r="B442" t="str">
            <v>　　現場本締め　　　　　　　　　　　　　　　　　　　</v>
          </cell>
          <cell r="C442" t="str">
            <v>３０００本以上　特殊高力ボルト　　　　　　　　　　　　　　　　　　　</v>
          </cell>
          <cell r="D442" t="str">
            <v>　百本</v>
          </cell>
          <cell r="E442">
            <v>15610</v>
          </cell>
        </row>
        <row r="443">
          <cell r="A443" t="str">
            <v>072010</v>
          </cell>
          <cell r="B443" t="str">
            <v>　　現場本締め　　　　　　　　　　　　　　　　　　　</v>
          </cell>
          <cell r="C443" t="str">
            <v>４０００本以上　特殊高力ボルト　　　　　　　　　　　　　　　　　　　</v>
          </cell>
          <cell r="D443" t="str">
            <v>　百本</v>
          </cell>
          <cell r="E443">
            <v>15190</v>
          </cell>
        </row>
        <row r="444">
          <cell r="A444" t="str">
            <v>072013</v>
          </cell>
          <cell r="B444" t="str">
            <v>　　現場本締め　　　　　　　　　　　　　　　　　　　</v>
          </cell>
          <cell r="C444" t="str">
            <v>５０００本以上　特殊高力ボルト　　　　　　　　　　　　　　　　　　　</v>
          </cell>
          <cell r="D444" t="str">
            <v>　百本</v>
          </cell>
          <cell r="E444">
            <v>14760</v>
          </cell>
        </row>
        <row r="445">
          <cell r="A445" t="str">
            <v>072016</v>
          </cell>
          <cell r="B445" t="str">
            <v>　　現場本締め　　　　　　　　　　　　　　　　　　　</v>
          </cell>
          <cell r="C445" t="str">
            <v>６０００本以上　特殊高力ボルト　　　　　　　　　　　　　　　　　　　</v>
          </cell>
          <cell r="D445" t="str">
            <v>　百本</v>
          </cell>
          <cell r="E445">
            <v>14330</v>
          </cell>
        </row>
        <row r="446">
          <cell r="A446" t="str">
            <v>072019</v>
          </cell>
          <cell r="B446" t="str">
            <v>　　現場本締め　　　　　　　　　　　　　　　　　　　</v>
          </cell>
          <cell r="C446" t="str">
            <v>７０００本以上　特殊高力ボルト　　　　　　　　　　　　　　　　　　　</v>
          </cell>
          <cell r="D446" t="str">
            <v>　百本</v>
          </cell>
          <cell r="E446">
            <v>13910</v>
          </cell>
        </row>
        <row r="447">
          <cell r="A447" t="str">
            <v>072022</v>
          </cell>
          <cell r="B447" t="str">
            <v>　　現場本締め　　　　　　　　　　　　　　　　　　　</v>
          </cell>
          <cell r="C447" t="str">
            <v>８０００本以上　特殊高力ボルト　　　　　　　　　　　　　　　　　　　</v>
          </cell>
          <cell r="D447" t="str">
            <v>　百本</v>
          </cell>
          <cell r="E447">
            <v>13460</v>
          </cell>
        </row>
        <row r="448">
          <cell r="A448" t="str">
            <v>072025</v>
          </cell>
          <cell r="B448" t="str">
            <v>　　現場本締め　　　　　　　　　　　　　　　　　　　</v>
          </cell>
          <cell r="C448" t="str">
            <v>９０００本以上　特殊高力ボルト　　　　　　　　　　　　　　　　　　　</v>
          </cell>
          <cell r="D448" t="str">
            <v>　百本</v>
          </cell>
          <cell r="E448">
            <v>13040</v>
          </cell>
        </row>
        <row r="449">
          <cell r="A449" t="str">
            <v>072028</v>
          </cell>
          <cell r="B449" t="str">
            <v>　　現場本締め　　　　　　　　　　　　　　　　　　　</v>
          </cell>
          <cell r="C449" t="str">
            <v>１００００本以上　特殊高力ボルト　　　　　　　　　　　　　　　　　　</v>
          </cell>
          <cell r="D449" t="str">
            <v>　百本</v>
          </cell>
          <cell r="E449">
            <v>12830</v>
          </cell>
        </row>
        <row r="450">
          <cell r="A450" t="str">
            <v>072060</v>
          </cell>
          <cell r="B450" t="str">
            <v>　　現場本締め　　　　　　　　　　　　　　　　　　　</v>
          </cell>
          <cell r="C450" t="str">
            <v>大張間構造　特殊高力ボルト　　　　　　　　　　　　　　　　　　　　　</v>
          </cell>
          <cell r="D450" t="str">
            <v>　百本</v>
          </cell>
          <cell r="E450">
            <v>17130</v>
          </cell>
        </row>
        <row r="451">
          <cell r="A451" t="str">
            <v>075000</v>
          </cell>
          <cell r="B451" t="str">
            <v>　　現　場　溶　接　　　　　　　　　　　　　　　　　</v>
          </cell>
          <cell r="C451" t="str">
            <v>隅肉脚長６ｍｍ換算　半自動溶接　　　　　　　　　　　　　　　　　　　</v>
          </cell>
          <cell r="D451" t="str">
            <v>　ｍ　</v>
          </cell>
          <cell r="E451">
            <v>1330</v>
          </cell>
        </row>
        <row r="452">
          <cell r="A452" t="str">
            <v>075100</v>
          </cell>
          <cell r="B452" t="str">
            <v>　　軽量鉄骨加工取付け　　　　　　　　　　　　　　　</v>
          </cell>
          <cell r="C452" t="str">
            <v>普通ボルト締付け共　母屋・胴縁の類　　　　　　　　　　　　　　　　　</v>
          </cell>
          <cell r="D452" t="str">
            <v>　ｔ　</v>
          </cell>
          <cell r="E452">
            <v>82430</v>
          </cell>
        </row>
        <row r="453">
          <cell r="A453" t="str">
            <v>076000</v>
          </cell>
          <cell r="B453" t="str">
            <v>　　鉄　骨　足　場　　　　　　　　　　　　　　　　　</v>
          </cell>
          <cell r="C453" t="str">
            <v>　　　　　　　　　　　　　　　　　　　　　　　　　　　　　　　　　　</v>
          </cell>
          <cell r="D453" t="str">
            <v>　m2　</v>
          </cell>
          <cell r="E453">
            <v>750</v>
          </cell>
        </row>
        <row r="454">
          <cell r="A454" t="str">
            <v>077000</v>
          </cell>
          <cell r="B454" t="str">
            <v>　　災　害　防　止　　　　　　　　　　　　　　　　　</v>
          </cell>
          <cell r="C454" t="str">
            <v>安全ネット　　　　　　　　　　　　　　　　　　　　　　　　　　　　　</v>
          </cell>
          <cell r="D454" t="str">
            <v>架m2　</v>
          </cell>
          <cell r="E454">
            <v>510</v>
          </cell>
        </row>
        <row r="455">
          <cell r="A455" t="str">
            <v>090000</v>
          </cell>
          <cell r="B455" t="str">
            <v>　　アスファルト防水　　　　　Ａ種　　　　　　　　　</v>
          </cell>
          <cell r="C455" t="str">
            <v>一般部　密着工法　　　　　　　　　　　　　　　　　　　　　　　　　　</v>
          </cell>
          <cell r="D455" t="str">
            <v>　m2　</v>
          </cell>
          <cell r="E455">
            <v>3500</v>
          </cell>
        </row>
        <row r="456">
          <cell r="A456" t="str">
            <v>090025</v>
          </cell>
          <cell r="B456" t="str">
            <v>　　アスファルト防水　　　　　Ａ種－断熱　　　　　　</v>
          </cell>
          <cell r="C456" t="str">
            <v>一般部　断熱材　厚２５　密着工法　　　　　　　　　　　　　　　　　　</v>
          </cell>
          <cell r="D456" t="str">
            <v>　m2　</v>
          </cell>
          <cell r="E456">
            <v>4830</v>
          </cell>
        </row>
        <row r="457">
          <cell r="A457" t="str">
            <v>090030</v>
          </cell>
          <cell r="B457" t="str">
            <v>　　アスファルト防水　　　　　Ａ種－断熱　　　　　　</v>
          </cell>
          <cell r="C457" t="str">
            <v>一般部　断熱材　厚３０　密着工法　　　　　　　　　　　　　　　　　　</v>
          </cell>
          <cell r="D457" t="str">
            <v>　m2　</v>
          </cell>
          <cell r="E457">
            <v>4970</v>
          </cell>
        </row>
        <row r="458">
          <cell r="A458" t="str">
            <v>090040</v>
          </cell>
          <cell r="B458" t="str">
            <v>　　アスファルト防水　　　　　Ａ種－断熱　　　　　　</v>
          </cell>
          <cell r="C458" t="str">
            <v>一般部　断熱材　厚４０　密着工法　　　　　　　　　　　　　　　　　　</v>
          </cell>
          <cell r="D458" t="str">
            <v>　m2　</v>
          </cell>
          <cell r="E458">
            <v>5260</v>
          </cell>
        </row>
        <row r="459">
          <cell r="A459" t="str">
            <v>090050</v>
          </cell>
          <cell r="B459" t="str">
            <v>　　アスファルト防水　　　　　Ａ種－断熱　　　　　　</v>
          </cell>
          <cell r="C459" t="str">
            <v>一般部　断熱材　厚５０　密着工法　　　　　　　　　　　　　　　　　　</v>
          </cell>
          <cell r="D459" t="str">
            <v>　m2　</v>
          </cell>
          <cell r="E459">
            <v>5550</v>
          </cell>
        </row>
        <row r="460">
          <cell r="A460" t="str">
            <v>090100</v>
          </cell>
          <cell r="B460" t="str">
            <v>　　アスファルト防水　　　　　Ｂ種　　　　　　　　　</v>
          </cell>
          <cell r="C460" t="str">
            <v>一般部　絶縁工法　　　　　　　　　　　　　　　　　　　　　　　　　　</v>
          </cell>
          <cell r="D460" t="str">
            <v>　m2　</v>
          </cell>
          <cell r="E460">
            <v>4310</v>
          </cell>
        </row>
        <row r="461">
          <cell r="A461" t="str">
            <v>090110</v>
          </cell>
          <cell r="B461" t="str">
            <v>　　アスファルト防水　　　　　Ｂ種　　　　　　　　　</v>
          </cell>
          <cell r="C461" t="str">
            <v>一般部　ＡＬＣ下地　絶縁工法　　　　　　　　　　　　　　　　　　　　</v>
          </cell>
          <cell r="D461" t="str">
            <v>　m2　</v>
          </cell>
          <cell r="E461">
            <v>4450</v>
          </cell>
        </row>
        <row r="462">
          <cell r="A462" t="str">
            <v>090125</v>
          </cell>
          <cell r="B462" t="str">
            <v>　　アスファルト防水　　　　　Ｂ種－断熱　　　　　　</v>
          </cell>
          <cell r="C462" t="str">
            <v>一般部　断熱材　厚２５　密着工法　　　　　　　　　　　　　　　　　　</v>
          </cell>
          <cell r="D462" t="str">
            <v>　m2　</v>
          </cell>
          <cell r="E462">
            <v>6410</v>
          </cell>
        </row>
        <row r="463">
          <cell r="A463" t="str">
            <v>090130</v>
          </cell>
          <cell r="B463" t="str">
            <v>　　アスファルト防水　　　　　Ｂ種－断熱　　　　　　</v>
          </cell>
          <cell r="C463" t="str">
            <v>一般部　断熱材　厚３０　密着工法　　　　　　　　　　　　　　　　　　</v>
          </cell>
          <cell r="D463" t="str">
            <v>　m2　</v>
          </cell>
          <cell r="E463">
            <v>6490</v>
          </cell>
        </row>
        <row r="464">
          <cell r="A464" t="str">
            <v>090140</v>
          </cell>
          <cell r="B464" t="str">
            <v>　　アスファルト防水　　　　　Ｂ種－断熱　　　　　　</v>
          </cell>
          <cell r="C464" t="str">
            <v>一般部　断熱材　厚４０　密着工法　　　　　　　　　　　　　　　　　　</v>
          </cell>
          <cell r="D464" t="str">
            <v>　m2　</v>
          </cell>
          <cell r="E464">
            <v>6870</v>
          </cell>
        </row>
        <row r="465">
          <cell r="A465" t="str">
            <v>090150</v>
          </cell>
          <cell r="B465" t="str">
            <v>　　アスファルト防水　　　　　Ｂ種－断熱　　　　　　</v>
          </cell>
          <cell r="C465" t="str">
            <v>一般部　断熱材　厚５０　密着工法　　　　　　　　　　　　　　　　　　</v>
          </cell>
          <cell r="D465" t="str">
            <v>　m2　</v>
          </cell>
          <cell r="E465">
            <v>7070</v>
          </cell>
        </row>
        <row r="466">
          <cell r="A466" t="str">
            <v>090225</v>
          </cell>
          <cell r="B466" t="str">
            <v>　　アスファルト防水　　　　　Ｂ種－断熱　　　　　　</v>
          </cell>
          <cell r="C466" t="str">
            <v>一般部　断熱材厚２５　ＡＬＣ下地　密着工法　　　　　　　　　　　　　</v>
          </cell>
          <cell r="D466" t="str">
            <v>　m2　</v>
          </cell>
          <cell r="E466">
            <v>6550</v>
          </cell>
        </row>
        <row r="467">
          <cell r="A467" t="str">
            <v>090230</v>
          </cell>
          <cell r="B467" t="str">
            <v>　　アスファルト防水　　　　　Ｂ種－断熱　　　　　　</v>
          </cell>
          <cell r="C467" t="str">
            <v>一般部　断熱材厚３０　ＡＬＣ下地　密着工法　　　　　　　　　　　　　</v>
          </cell>
          <cell r="D467" t="str">
            <v>　m2　</v>
          </cell>
          <cell r="E467">
            <v>6630</v>
          </cell>
        </row>
        <row r="468">
          <cell r="A468" t="str">
            <v>090240</v>
          </cell>
          <cell r="B468" t="str">
            <v>　　アスファルト防水　　　　　Ｂ種－断熱　　　　　　</v>
          </cell>
          <cell r="C468" t="str">
            <v>一般部　断熱材厚４０　ＡＬＣ下地　密着工法　　　　　　　　　　　　　</v>
          </cell>
          <cell r="D468" t="str">
            <v>　m2　</v>
          </cell>
          <cell r="E468">
            <v>7010</v>
          </cell>
        </row>
        <row r="469">
          <cell r="A469" t="str">
            <v>090250</v>
          </cell>
          <cell r="B469" t="str">
            <v>　　アスファルト防水　　　　　Ｂ種－断熱　　　　　　</v>
          </cell>
          <cell r="C469" t="str">
            <v>一般部　断熱材厚５０　ＡＬＣ下地　密着工法　　　　　　　　　　　　　</v>
          </cell>
          <cell r="D469" t="str">
            <v>　m2　</v>
          </cell>
          <cell r="E469">
            <v>7210</v>
          </cell>
        </row>
        <row r="470">
          <cell r="A470" t="str">
            <v>090300</v>
          </cell>
          <cell r="B470" t="str">
            <v>　　アスファルト防水　　　　　Ｃ種　　　　　　　　　</v>
          </cell>
          <cell r="C470" t="str">
            <v>一般部　密着工法　　　　　　　　　　　　　　　　　　　　　　　　　　</v>
          </cell>
          <cell r="D470" t="str">
            <v>　m2　</v>
          </cell>
          <cell r="E470">
            <v>2290</v>
          </cell>
        </row>
        <row r="471">
          <cell r="A471" t="str">
            <v>091000</v>
          </cell>
          <cell r="B471" t="str">
            <v>　　ゴムアスファルト系　　　　シール材　　　　　　　</v>
          </cell>
          <cell r="C471" t="str">
            <v>　　　　　　　　　　　　　　　　　　　　　　　　　　　　　　　　　　</v>
          </cell>
          <cell r="D471" t="str">
            <v>　ｍ　</v>
          </cell>
          <cell r="E471">
            <v>140</v>
          </cell>
        </row>
        <row r="472">
          <cell r="A472" t="str">
            <v>093000</v>
          </cell>
          <cell r="B472" t="str">
            <v>　　防根用シート敷き　　　　　　　　　　　　　　　　</v>
          </cell>
          <cell r="C472" t="str">
            <v>ポリエチレンシート　０．３ｍｍ　　　　　　　　　　　　　　　　　　　</v>
          </cell>
          <cell r="D472" t="str">
            <v>　m2　</v>
          </cell>
          <cell r="E472">
            <v>450</v>
          </cell>
        </row>
        <row r="473">
          <cell r="A473" t="str">
            <v>094000</v>
          </cell>
          <cell r="B473" t="str">
            <v>　　ポリサルファイド　　　　　シーリング　　　　　　</v>
          </cell>
          <cell r="C473" t="str">
            <v>軽微なもの　　　　　　　　　　　　　　　　　　　　　　　　　　　　　</v>
          </cell>
          <cell r="D473" t="str">
            <v>　ｍ　</v>
          </cell>
          <cell r="E473">
            <v>680</v>
          </cell>
        </row>
        <row r="474">
          <cell r="A474" t="str">
            <v>094010</v>
          </cell>
          <cell r="B474" t="str">
            <v>　　ポリサルファイド　　　　　シーリング　　　　　　</v>
          </cell>
          <cell r="C474" t="str">
            <v>１０×７ｍｍ　　　　　　　　　　　　　　　　　　　　　　　　　　　　</v>
          </cell>
          <cell r="D474" t="str">
            <v>　ｍ　</v>
          </cell>
          <cell r="E474">
            <v>770</v>
          </cell>
        </row>
        <row r="475">
          <cell r="A475" t="str">
            <v>094020</v>
          </cell>
          <cell r="B475" t="str">
            <v>　　ポリサルファイド　　　　　シーリング　　　　　　</v>
          </cell>
          <cell r="C475" t="str">
            <v>１０×１０ｍｍ　　　　　　　　　　　　　　　　　　　　　　　　　　　</v>
          </cell>
          <cell r="D475" t="str">
            <v>　ｍ　</v>
          </cell>
          <cell r="E475">
            <v>830</v>
          </cell>
        </row>
        <row r="476">
          <cell r="A476" t="str">
            <v>094030</v>
          </cell>
          <cell r="B476" t="str">
            <v>　　ポリサルファイド　　　　　シーリング　　　　　　</v>
          </cell>
          <cell r="C476" t="str">
            <v>１５×１０ｍｍ　　　　　　　　　　　　　　　　　　　　　　　　　　　</v>
          </cell>
          <cell r="D476" t="str">
            <v>　ｍ　</v>
          </cell>
          <cell r="E476">
            <v>1040</v>
          </cell>
        </row>
        <row r="477">
          <cell r="A477" t="str">
            <v>094040</v>
          </cell>
          <cell r="B477" t="str">
            <v>　　ポリサルファイド　　　　　シーリング　　　　　　</v>
          </cell>
          <cell r="C477" t="str">
            <v>１５×１５ｍｍ　　　　　　　　　　　　　　　　　　　　　　　　　　　</v>
          </cell>
          <cell r="D477" t="str">
            <v>　ｍ　</v>
          </cell>
          <cell r="E477">
            <v>1190</v>
          </cell>
        </row>
        <row r="478">
          <cell r="A478" t="str">
            <v>094050</v>
          </cell>
          <cell r="B478" t="str">
            <v>　　ポリサルファイド　　　　　シーリング　　　　　　</v>
          </cell>
          <cell r="C478" t="str">
            <v>２０×１０ｍｍ　　　　　　　　　　　　　　　　　　　　　　　　　　　</v>
          </cell>
          <cell r="D478" t="str">
            <v>　ｍ　</v>
          </cell>
          <cell r="E478">
            <v>1250</v>
          </cell>
        </row>
        <row r="479">
          <cell r="A479" t="str">
            <v>094060</v>
          </cell>
          <cell r="B479" t="str">
            <v>　　ポリサルファイド　　　　　シーリング　　　　　　</v>
          </cell>
          <cell r="C479" t="str">
            <v>２０×１５ｍｍ　　　　　　　　　　　　　　　　　　　　　　　　　　　</v>
          </cell>
          <cell r="D479" t="str">
            <v>　ｍ　</v>
          </cell>
          <cell r="E479">
            <v>1450</v>
          </cell>
        </row>
        <row r="480">
          <cell r="A480" t="str">
            <v>094070</v>
          </cell>
          <cell r="B480" t="str">
            <v>　　ポリサルファイド　　　　　シーリング　　　　　　</v>
          </cell>
          <cell r="C480" t="str">
            <v>２０×２０ｍｍ　　　　　　　　　　　　　　　　　　　　　　　　　　　</v>
          </cell>
          <cell r="D480" t="str">
            <v>　ｍ　</v>
          </cell>
          <cell r="E480">
            <v>1650</v>
          </cell>
        </row>
        <row r="481">
          <cell r="A481" t="str">
            <v>094080</v>
          </cell>
          <cell r="B481" t="str">
            <v>　　ポリサルファイド　　　　　シーリング　　　　　　</v>
          </cell>
          <cell r="C481" t="str">
            <v>２５×１５ｍｍ　　　　　　　　　　　　　　　　　　　　　　　　　　　</v>
          </cell>
          <cell r="D481" t="str">
            <v>　ｍ　</v>
          </cell>
          <cell r="E481">
            <v>1710</v>
          </cell>
        </row>
        <row r="482">
          <cell r="A482" t="str">
            <v>094090</v>
          </cell>
          <cell r="B482" t="str">
            <v>　　ポリサルファイド　　　　　シーリング　　　　　　</v>
          </cell>
          <cell r="C482" t="str">
            <v>２５×２０ｍｍ　　　　　　　　　　　　　　　　　　　　　　　　　　　</v>
          </cell>
          <cell r="D482" t="str">
            <v>　ｍ　</v>
          </cell>
          <cell r="E482">
            <v>1960</v>
          </cell>
        </row>
        <row r="483">
          <cell r="A483" t="str">
            <v>094100</v>
          </cell>
          <cell r="B483" t="str">
            <v>　　ポリサルファイド　　　　　シーリング　　　　　　</v>
          </cell>
          <cell r="C483" t="str">
            <v>２５×２５ｍｍ　　　　　　　　　　　　　　　　　　　　　　　　　　　</v>
          </cell>
          <cell r="D483" t="str">
            <v>　ｍ　</v>
          </cell>
          <cell r="E483">
            <v>2210</v>
          </cell>
        </row>
        <row r="484">
          <cell r="A484" t="str">
            <v>094110</v>
          </cell>
          <cell r="B484" t="str">
            <v>　　ポリサルファイド　　　　　シーリング　　　　　　</v>
          </cell>
          <cell r="C484" t="str">
            <v>３０×１５ｍｍ　　　　　　　　　　　　　　　　　　　　　　　　　　　</v>
          </cell>
          <cell r="D484" t="str">
            <v>　ｍ　</v>
          </cell>
          <cell r="E484">
            <v>1970</v>
          </cell>
        </row>
        <row r="485">
          <cell r="A485" t="str">
            <v>094120</v>
          </cell>
          <cell r="B485" t="str">
            <v>　　ポリサルファイド　　　　　シーリング　　　　　　</v>
          </cell>
          <cell r="C485" t="str">
            <v>３０×２０ｍｍ　　　　　　　　　　　　　　　　　　　　　　　　　　　</v>
          </cell>
          <cell r="D485" t="str">
            <v>　ｍ　</v>
          </cell>
          <cell r="E485">
            <v>2270</v>
          </cell>
        </row>
        <row r="486">
          <cell r="A486" t="str">
            <v>094130</v>
          </cell>
          <cell r="B486" t="str">
            <v>　　ポリサルファイド　　　　　シーリング　　　　　　</v>
          </cell>
          <cell r="C486" t="str">
            <v>３０×２５ｍｍ　　　　　　　　　　　　　　　　　　　　　　　　　　　</v>
          </cell>
          <cell r="D486" t="str">
            <v>　ｍ　</v>
          </cell>
          <cell r="E486">
            <v>2570</v>
          </cell>
        </row>
        <row r="487">
          <cell r="A487" t="str">
            <v>094200</v>
          </cell>
          <cell r="B487" t="str">
            <v>　　シリコーンシーリング　　　　　　　　　　　　　　</v>
          </cell>
          <cell r="C487" t="str">
            <v>軽微なもの　　　　　　　　　　　　　　　　　　　　　　　　　　　　　</v>
          </cell>
          <cell r="D487" t="str">
            <v>　ｍ　</v>
          </cell>
          <cell r="E487">
            <v>690</v>
          </cell>
        </row>
        <row r="488">
          <cell r="A488" t="str">
            <v>094210</v>
          </cell>
          <cell r="B488" t="str">
            <v>　　シリコーンシーリング　　　　　　　　　　　　　　</v>
          </cell>
          <cell r="C488" t="str">
            <v>１０×７ｍｍ　　　　　　　　　　　　　　　　　　　　　　　　　　　　</v>
          </cell>
          <cell r="D488" t="str">
            <v>　ｍ　</v>
          </cell>
          <cell r="E488">
            <v>810</v>
          </cell>
        </row>
        <row r="489">
          <cell r="A489" t="str">
            <v>094220</v>
          </cell>
          <cell r="B489" t="str">
            <v>　　シリコーンシーリング　　　　　　　　　　　　　　</v>
          </cell>
          <cell r="C489" t="str">
            <v>１０×１０ｍｍ　　　　　　　　　　　　　　　　　　　　　　　　　　　</v>
          </cell>
          <cell r="D489" t="str">
            <v>　ｍ　</v>
          </cell>
          <cell r="E489">
            <v>880</v>
          </cell>
        </row>
        <row r="490">
          <cell r="A490" t="str">
            <v>094230</v>
          </cell>
          <cell r="B490" t="str">
            <v>　　シリコーンシーリング　　　　　　　　　　　　　　</v>
          </cell>
          <cell r="C490" t="str">
            <v>１５×１０ｍｍ　　　　　　　　　　　　　　　　　　　　　　　　　　　</v>
          </cell>
          <cell r="D490" t="str">
            <v>　ｍ　</v>
          </cell>
          <cell r="E490">
            <v>1120</v>
          </cell>
        </row>
        <row r="491">
          <cell r="A491" t="str">
            <v>094240</v>
          </cell>
          <cell r="B491" t="str">
            <v>　　シリコーンシーリング　　　　　　　　　　　　　　</v>
          </cell>
          <cell r="C491" t="str">
            <v>１５×１５ｍｍ　　　　　　　　　　　　　　　　　　　　　　　　　　　</v>
          </cell>
          <cell r="D491" t="str">
            <v>　ｍ　</v>
          </cell>
          <cell r="E491">
            <v>1300</v>
          </cell>
        </row>
        <row r="492">
          <cell r="A492" t="str">
            <v>094250</v>
          </cell>
          <cell r="B492" t="str">
            <v>　　シリコーンシーリング　　　　　　　　　　　　　　</v>
          </cell>
          <cell r="C492" t="str">
            <v>２０×１０ｍｍ　　　　　　　　　　　　　　　　　　　　　　　　　　　</v>
          </cell>
          <cell r="D492" t="str">
            <v>　ｍ　</v>
          </cell>
          <cell r="E492">
            <v>1350</v>
          </cell>
        </row>
        <row r="493">
          <cell r="A493" t="str">
            <v>094260</v>
          </cell>
          <cell r="B493" t="str">
            <v>　　シリコーンシーリング　　　　　　　　　　　　　　</v>
          </cell>
          <cell r="C493" t="str">
            <v>２０×１５ｍｍ　　　　　　　　　　　　　　　　　　　　　　　　　　　</v>
          </cell>
          <cell r="D493" t="str">
            <v>　ｍ　</v>
          </cell>
          <cell r="E493">
            <v>1600</v>
          </cell>
        </row>
        <row r="494">
          <cell r="A494" t="str">
            <v>094270</v>
          </cell>
          <cell r="B494" t="str">
            <v>　　シリコーンシーリング　　　　　　　　　　　　　　</v>
          </cell>
          <cell r="C494" t="str">
            <v>２０×２０ｍｍ　　　　　　　　　　　　　　　　　　　　　　　　　　　</v>
          </cell>
          <cell r="D494" t="str">
            <v>　ｍ　</v>
          </cell>
          <cell r="E494">
            <v>1850</v>
          </cell>
        </row>
        <row r="495">
          <cell r="A495" t="str">
            <v>094280</v>
          </cell>
          <cell r="B495" t="str">
            <v>　　シリコーンシーリング　　　　　　　　　　　　　　</v>
          </cell>
          <cell r="C495" t="str">
            <v>２５×１５ｍｍ　　　　　　　　　　　　　　　　　　　　　　　　　　　</v>
          </cell>
          <cell r="D495" t="str">
            <v>　ｍ　</v>
          </cell>
          <cell r="E495">
            <v>1900</v>
          </cell>
        </row>
        <row r="496">
          <cell r="A496" t="str">
            <v>094290</v>
          </cell>
          <cell r="B496" t="str">
            <v>　　シリコーンシーリング　　　　　　　　　　　　　　</v>
          </cell>
          <cell r="C496" t="str">
            <v>２５×２０ｍｍ　　　　　　　　　　　　　　　　　　　　　　　　　　　</v>
          </cell>
          <cell r="D496" t="str">
            <v>　ｍ　</v>
          </cell>
          <cell r="E496">
            <v>2210</v>
          </cell>
        </row>
        <row r="497">
          <cell r="A497" t="str">
            <v>094300</v>
          </cell>
          <cell r="B497" t="str">
            <v>　　シリコーンシーリング　　　　　　　　　　　　　　</v>
          </cell>
          <cell r="C497" t="str">
            <v>２５×２５ｍｍ　　　　　　　　　　　　　　　　　　　　　　　　　　　</v>
          </cell>
          <cell r="D497" t="str">
            <v>　ｍ　</v>
          </cell>
          <cell r="E497">
            <v>2530</v>
          </cell>
        </row>
        <row r="498">
          <cell r="A498" t="str">
            <v>094310</v>
          </cell>
          <cell r="B498" t="str">
            <v>　　シリコーンシーリング　　　　　　　　　　　　　　</v>
          </cell>
          <cell r="C498" t="str">
            <v>３０×１５ｍｍ　　　　　　　　　　　　　　　　　　　　　　　　　　　</v>
          </cell>
          <cell r="D498" t="str">
            <v>　ｍ　</v>
          </cell>
          <cell r="E498">
            <v>2200</v>
          </cell>
        </row>
        <row r="499">
          <cell r="A499" t="str">
            <v>094320</v>
          </cell>
          <cell r="B499" t="str">
            <v>　　シリコーンシーリング　　　　　　　　　　　　　　</v>
          </cell>
          <cell r="C499" t="str">
            <v>３０×２０ｍｍ　　　　　　　　　　　　　　　　　　　　　　　　　　　</v>
          </cell>
          <cell r="D499" t="str">
            <v>　ｍ　</v>
          </cell>
          <cell r="E499">
            <v>2570</v>
          </cell>
        </row>
        <row r="500">
          <cell r="A500" t="str">
            <v>094330</v>
          </cell>
          <cell r="B500" t="str">
            <v>　　シリコーンシーリング　　　　　　　　　　　　　　</v>
          </cell>
          <cell r="C500" t="str">
            <v>３０×２５ｍｍ　　　　　　　　　　　　　　　　　　　　　　　　　　　</v>
          </cell>
          <cell r="D500" t="str">
            <v>　ｍ　</v>
          </cell>
          <cell r="E500">
            <v>2950</v>
          </cell>
        </row>
        <row r="501">
          <cell r="A501" t="str">
            <v>094400</v>
          </cell>
          <cell r="B501" t="str">
            <v>　　変成シリコーン　　　　　　シーリング　　　　　　</v>
          </cell>
          <cell r="C501" t="str">
            <v>軽微なもの　　　　　　　　　　　　　　　　　　　　　　　　　　　　　</v>
          </cell>
          <cell r="D501" t="str">
            <v>　ｍ　</v>
          </cell>
          <cell r="E501">
            <v>680</v>
          </cell>
        </row>
        <row r="502">
          <cell r="A502" t="str">
            <v>094410</v>
          </cell>
          <cell r="B502" t="str">
            <v>　　変成シリコーン　　　　　　シーリング　　　　　　</v>
          </cell>
          <cell r="C502" t="str">
            <v>１０×７ｍｍ　　　　　　　　　　　　　　　　　　　　　　　　　　　　</v>
          </cell>
          <cell r="D502" t="str">
            <v>　ｍ　</v>
          </cell>
          <cell r="E502">
            <v>770</v>
          </cell>
        </row>
        <row r="503">
          <cell r="A503" t="str">
            <v>094420</v>
          </cell>
          <cell r="B503" t="str">
            <v>　　変成シリコーン　　　　　　シーリング　　　　　　</v>
          </cell>
          <cell r="C503" t="str">
            <v>１０×１０ｍｍ　　　　　　　　　　　　　　　　　　　　　　　　　　　</v>
          </cell>
          <cell r="D503" t="str">
            <v>　ｍ　</v>
          </cell>
          <cell r="E503">
            <v>830</v>
          </cell>
        </row>
        <row r="504">
          <cell r="A504" t="str">
            <v>094430</v>
          </cell>
          <cell r="B504" t="str">
            <v>　　変成シリコーン　　　　　　シーリング　　　　　　</v>
          </cell>
          <cell r="C504" t="str">
            <v>１５×１０ｍｍ　　　　　　　　　　　　　　　　　　　　　　　　　　　</v>
          </cell>
          <cell r="D504" t="str">
            <v>　ｍ　</v>
          </cell>
          <cell r="E504">
            <v>1040</v>
          </cell>
        </row>
        <row r="505">
          <cell r="A505" t="str">
            <v>094440</v>
          </cell>
          <cell r="B505" t="str">
            <v>　　変成シリコーン　　　　　　シーリング　　　　　　</v>
          </cell>
          <cell r="C505" t="str">
            <v>１５×１５ｍｍ　　　　　　　　　　　　　　　　　　　　　　　　　　　</v>
          </cell>
          <cell r="D505" t="str">
            <v>　ｍ　</v>
          </cell>
          <cell r="E505">
            <v>1190</v>
          </cell>
        </row>
        <row r="506">
          <cell r="A506" t="str">
            <v>094450</v>
          </cell>
          <cell r="B506" t="str">
            <v>　　変成シリコーン　　　　　　シーリング　　　　　　</v>
          </cell>
          <cell r="C506" t="str">
            <v>２０×１０ｍｍ　　　　　　　　　　　　　　　　　　　　　　　　　　　</v>
          </cell>
          <cell r="D506" t="str">
            <v>　ｍ　</v>
          </cell>
          <cell r="E506">
            <v>1250</v>
          </cell>
        </row>
        <row r="507">
          <cell r="A507" t="str">
            <v>094460</v>
          </cell>
          <cell r="B507" t="str">
            <v>　　変成シリコーン　　　　　　シーリング　　　　　　</v>
          </cell>
          <cell r="C507" t="str">
            <v>２０×１５ｍｍ　　　　　　　　　　　　　　　　　　　　　　　　　　　</v>
          </cell>
          <cell r="D507" t="str">
            <v>　ｍ　</v>
          </cell>
          <cell r="E507">
            <v>1450</v>
          </cell>
        </row>
        <row r="508">
          <cell r="A508" t="str">
            <v>094470</v>
          </cell>
          <cell r="B508" t="str">
            <v>　　変成シリコーン　　　　　　シーリング　　　　　　</v>
          </cell>
          <cell r="C508" t="str">
            <v>２０×２０ｍｍ　　　　　　　　　　　　　　　　　　　　　　　　　　　</v>
          </cell>
          <cell r="D508" t="str">
            <v>　ｍ　</v>
          </cell>
          <cell r="E508">
            <v>1650</v>
          </cell>
        </row>
        <row r="509">
          <cell r="A509" t="str">
            <v>094480</v>
          </cell>
          <cell r="B509" t="str">
            <v>　　変成シリコーン　　　　　　シーリング　　　　　　</v>
          </cell>
          <cell r="C509" t="str">
            <v>２５×１５ｍｍ　　　　　　　　　　　　　　　　　　　　　　　　　　　</v>
          </cell>
          <cell r="D509" t="str">
            <v>　ｍ　</v>
          </cell>
          <cell r="E509">
            <v>1710</v>
          </cell>
        </row>
        <row r="510">
          <cell r="A510" t="str">
            <v>094490</v>
          </cell>
          <cell r="B510" t="str">
            <v>　　変成シリコーン　　　　　　シーリング　　　　　　</v>
          </cell>
          <cell r="C510" t="str">
            <v>２５×２０ｍｍ　　　　　　　　　　　　　　　　　　　　　　　　　　　</v>
          </cell>
          <cell r="D510" t="str">
            <v>　ｍ　</v>
          </cell>
          <cell r="E510">
            <v>1960</v>
          </cell>
        </row>
        <row r="511">
          <cell r="A511" t="str">
            <v>094500</v>
          </cell>
          <cell r="B511" t="str">
            <v>　　変成シリコーン　　　　　　シーリング　　　　　　</v>
          </cell>
          <cell r="C511" t="str">
            <v>２５×２５ｍｍ　　　　　　　　　　　　　　　　　　　　　　　　　　　</v>
          </cell>
          <cell r="D511" t="str">
            <v>　ｍ　</v>
          </cell>
          <cell r="E511">
            <v>2210</v>
          </cell>
        </row>
        <row r="512">
          <cell r="A512" t="str">
            <v>094510</v>
          </cell>
          <cell r="B512" t="str">
            <v>　　変成シリコーン　　　　　　シーリング　　　　　　</v>
          </cell>
          <cell r="C512" t="str">
            <v>３０×１５ｍｍ　　　　　　　　　　　　　　　　　　　　　　　　　　　</v>
          </cell>
          <cell r="D512" t="str">
            <v>　ｍ　</v>
          </cell>
          <cell r="E512">
            <v>1970</v>
          </cell>
        </row>
        <row r="513">
          <cell r="A513" t="str">
            <v>094520</v>
          </cell>
          <cell r="B513" t="str">
            <v>　　変成シリコーン　　　　　　シーリング　　　　　　</v>
          </cell>
          <cell r="C513" t="str">
            <v>３０×２０ｍｍ　　　　　　　　　　　　　　　　　　　　　　　　　　　</v>
          </cell>
          <cell r="D513" t="str">
            <v>　ｍ　</v>
          </cell>
          <cell r="E513">
            <v>2270</v>
          </cell>
        </row>
        <row r="514">
          <cell r="A514" t="str">
            <v>094530</v>
          </cell>
          <cell r="B514" t="str">
            <v>　　変成シリコーン　　　　　　シーリング　　　　　　</v>
          </cell>
          <cell r="C514" t="str">
            <v>３０×２５ｍｍ　　　　　　　　　　　　　　　　　　　　　　　　　　　</v>
          </cell>
          <cell r="D514" t="str">
            <v>　ｍ　</v>
          </cell>
          <cell r="E514">
            <v>2570</v>
          </cell>
        </row>
        <row r="515">
          <cell r="A515" t="str">
            <v>120000</v>
          </cell>
          <cell r="B515" t="str">
            <v>　　つか立て床組　　　　　　　　　　　　　　　　　　</v>
          </cell>
          <cell r="C515" t="str">
            <v>施工費（床づか，根がらみ，大引，根太等）　　　　　　　　　　　　　　</v>
          </cell>
          <cell r="D515" t="str">
            <v>　m2　</v>
          </cell>
          <cell r="E515">
            <v>3860</v>
          </cell>
        </row>
        <row r="516">
          <cell r="A516" t="str">
            <v>120010</v>
          </cell>
          <cell r="B516" t="str">
            <v>　　ころばし床組　　　　　　　　　　　　　　　　　　</v>
          </cell>
          <cell r="C516" t="str">
            <v>施工費（大引，根太等）　　　　　　　　　　　　　　　　　　　　　　　</v>
          </cell>
          <cell r="D516" t="str">
            <v>　m2　</v>
          </cell>
          <cell r="E516">
            <v>2440</v>
          </cell>
        </row>
        <row r="517">
          <cell r="A517" t="str">
            <v>120030</v>
          </cell>
          <cell r="B517" t="str">
            <v>　　畳下床板張り　　　　　　　　　　　　　　　　　　</v>
          </cell>
          <cell r="C517" t="str">
            <v>型枠用合板　厚１２　施工費　　　　　　　　　　　　　　　　　　　　　</v>
          </cell>
          <cell r="D517" t="str">
            <v>　m2　</v>
          </cell>
          <cell r="E517">
            <v>1830</v>
          </cell>
        </row>
        <row r="518">
          <cell r="A518" t="str">
            <v>120040</v>
          </cell>
          <cell r="B518" t="str">
            <v>　　床フローリングボ－ド　　　張り　　　　　　　　　</v>
          </cell>
          <cell r="C518" t="str">
            <v>施工費　　　　　　　　　　　　　　　　　　　　　　　　　　　　　　　</v>
          </cell>
          <cell r="D518" t="str">
            <v>　m2　</v>
          </cell>
          <cell r="E518">
            <v>3830</v>
          </cell>
        </row>
        <row r="519">
          <cell r="A519" t="str">
            <v>120050</v>
          </cell>
          <cell r="B519" t="str">
            <v>　　縁甲板張り　　　　　　　　　　　　　　　　　　　</v>
          </cell>
          <cell r="C519" t="str">
            <v>施工費　　　　　　　　　　　　　　　　　　　　　　　　　　　　　　　</v>
          </cell>
          <cell r="D519" t="str">
            <v>　m2　</v>
          </cell>
          <cell r="E519">
            <v>3520</v>
          </cell>
        </row>
        <row r="520">
          <cell r="A520" t="str">
            <v>120060</v>
          </cell>
          <cell r="B520" t="str">
            <v>　　張物下地合板張り　　　　　　　　　　　　　　　　</v>
          </cell>
          <cell r="C520" t="str">
            <v>厚１２＋厚５．５　施工費　（ビニル床タイル・ビニル床シート等）　　　</v>
          </cell>
          <cell r="D520" t="str">
            <v>　m2　</v>
          </cell>
          <cell r="E520">
            <v>3350</v>
          </cell>
        </row>
        <row r="521">
          <cell r="A521" t="str">
            <v>120070</v>
          </cell>
          <cell r="B521" t="str">
            <v>　　張物下地合板張り　　　　　　　　　　　　　　　　</v>
          </cell>
          <cell r="C521" t="str">
            <v>厚１２　　　　　　施工費　（ビニル床タイル・ビニル床シート等）　　　</v>
          </cell>
          <cell r="D521" t="str">
            <v>　m2　</v>
          </cell>
          <cell r="E521">
            <v>1830</v>
          </cell>
        </row>
        <row r="522">
          <cell r="A522" t="str">
            <v>120100</v>
          </cell>
          <cell r="B522" t="str">
            <v>　　間仕切軸組　　　　　　　　　　　　　　　　　　　</v>
          </cell>
          <cell r="C522" t="str">
            <v>施工費（土台，柱，間柱，台輪，まぐさ，窓台等）　　　　　　　　　　　</v>
          </cell>
          <cell r="D522" t="str">
            <v>　m2　</v>
          </cell>
          <cell r="E522">
            <v>2900</v>
          </cell>
        </row>
        <row r="523">
          <cell r="A523" t="str">
            <v>120110</v>
          </cell>
          <cell r="B523" t="str">
            <v>　　胴　縁　組　　　　　　　　　　　　　　　　　　　</v>
          </cell>
          <cell r="C523" t="str">
            <v>施工費（木下地）　　　　　　　　　　　　　　　　　　　　　　　　　　</v>
          </cell>
          <cell r="D523" t="str">
            <v>　m2　</v>
          </cell>
          <cell r="E523">
            <v>1470</v>
          </cell>
        </row>
        <row r="524">
          <cell r="A524" t="str">
            <v>120120</v>
          </cell>
          <cell r="B524" t="str">
            <v>　　胴　縁　組　　　　　　　　　　　　　　　　　　　</v>
          </cell>
          <cell r="C524" t="str">
            <v>施工費（コンクリート下地）　　　　　　　　　　　　　　　　　　　　　</v>
          </cell>
          <cell r="D524" t="str">
            <v>　m2　</v>
          </cell>
          <cell r="E524">
            <v>3190</v>
          </cell>
        </row>
        <row r="525">
          <cell r="A525" t="str">
            <v>120140</v>
          </cell>
          <cell r="B525" t="str">
            <v>　　壁普通合板張り　　　　　　　　　　　　　　　　　</v>
          </cell>
          <cell r="C525" t="str">
            <v>施工費　　　　　　　　　　　　　　　　　　　　　　　　　　　　　　　</v>
          </cell>
          <cell r="D525" t="str">
            <v>　m2　</v>
          </cell>
          <cell r="E525">
            <v>1730</v>
          </cell>
        </row>
        <row r="526">
          <cell r="A526" t="str">
            <v>120160</v>
          </cell>
          <cell r="B526" t="str">
            <v>　　壁化粧合板張り　　　　　　　　　　　　　　　　　</v>
          </cell>
          <cell r="C526" t="str">
            <v>施工費　　　　　　　　　　　　　　　　　　　　　　　　　　　　　　　</v>
          </cell>
          <cell r="D526" t="str">
            <v>　m2　</v>
          </cell>
          <cell r="E526">
            <v>3650</v>
          </cell>
        </row>
        <row r="527">
          <cell r="A527" t="str">
            <v>120170</v>
          </cell>
          <cell r="B527" t="str">
            <v>　　幅木取付け　　　　　　　　　　　　　　　　　　　</v>
          </cell>
          <cell r="C527" t="str">
            <v>施工費　　　　　　　　　　　　　　　　　　　　　　　　　　　　　　　</v>
          </cell>
          <cell r="D527" t="str">
            <v>　ｍ　</v>
          </cell>
          <cell r="E527">
            <v>1880</v>
          </cell>
        </row>
        <row r="528">
          <cell r="A528" t="str">
            <v>120180</v>
          </cell>
          <cell r="B528" t="str">
            <v>　　畳寄せ取付け　　　　　　　　　　　　　　　　　　</v>
          </cell>
          <cell r="C528" t="str">
            <v>施工費　　　　　　　　　　　　　　　　　　　　　　　　　　　　　　　</v>
          </cell>
          <cell r="D528" t="str">
            <v>　ｍ　</v>
          </cell>
          <cell r="E528">
            <v>2340</v>
          </cell>
        </row>
        <row r="529">
          <cell r="A529" t="str">
            <v>120190</v>
          </cell>
          <cell r="B529" t="str">
            <v>　　画桟取付け　　　　　　　　　　　　　　　　　　　</v>
          </cell>
          <cell r="C529" t="str">
            <v>施工費　　　　　　　　　　　　　　　　　　　　　　　　　　　　　　　</v>
          </cell>
          <cell r="D529" t="str">
            <v>　ｍ　</v>
          </cell>
          <cell r="E529">
            <v>2130</v>
          </cell>
        </row>
        <row r="530">
          <cell r="A530" t="str">
            <v>120200</v>
          </cell>
          <cell r="B530" t="str">
            <v>　　天井下地組　　　　　　　　　　　　　　　　　　　</v>
          </cell>
          <cell r="C530" t="str">
            <v>施工費（つり木，野縁，野縁受等）　　　　　　　　　　　　　　　　　　</v>
          </cell>
          <cell r="D530" t="str">
            <v>　m2　</v>
          </cell>
          <cell r="E530">
            <v>2880</v>
          </cell>
        </row>
        <row r="531">
          <cell r="A531" t="str">
            <v>120220</v>
          </cell>
          <cell r="B531" t="str">
            <v>　　天井杉柾ベニヤ敷目板　　　張り　　　　　　　　　</v>
          </cell>
          <cell r="C531" t="str">
            <v>施工費　　　　　　　　　　　　　　　　　　　　　　　　　　　　　　　</v>
          </cell>
          <cell r="D531" t="str">
            <v>　m2　</v>
          </cell>
          <cell r="E531">
            <v>3040</v>
          </cell>
        </row>
        <row r="532">
          <cell r="A532" t="str">
            <v>120230</v>
          </cell>
          <cell r="B532" t="str">
            <v>　　回り縁取付け　　　　　　　　　　　　　　　　　　</v>
          </cell>
          <cell r="C532" t="str">
            <v>施工費　　　　　　　　　　　　　　　　　　　　　　　　　　　　　　　</v>
          </cell>
          <cell r="D532" t="str">
            <v>　ｍ　</v>
          </cell>
          <cell r="E532">
            <v>2130</v>
          </cell>
        </row>
        <row r="533">
          <cell r="A533" t="str">
            <v>120240</v>
          </cell>
          <cell r="B533" t="str">
            <v>　　屋根下地板張り　　　　　　　　　　　　　　　　　</v>
          </cell>
          <cell r="C533" t="str">
            <v>施工費　　　　　　　　　　　　　　　　　　　　　　　　　　　　　　　</v>
          </cell>
          <cell r="D533" t="str">
            <v>　m2　</v>
          </cell>
          <cell r="E533">
            <v>820</v>
          </cell>
        </row>
        <row r="534">
          <cell r="A534" t="str">
            <v>120310</v>
          </cell>
          <cell r="B534" t="str">
            <v>　　窓枠取付け（引違い）　　　　　　　　　　　　　　</v>
          </cell>
          <cell r="C534" t="str">
            <v>１．８×１．２ｍ程度　施工費　　　　　　　　　　　　　　　　　　　　</v>
          </cell>
          <cell r="D534" t="str">
            <v>　箇所</v>
          </cell>
          <cell r="E534">
            <v>26340</v>
          </cell>
        </row>
        <row r="535">
          <cell r="A535" t="str">
            <v>120320</v>
          </cell>
          <cell r="B535" t="str">
            <v>　　出入口枠取付け　　　　　　（片開き）　　　　　　</v>
          </cell>
          <cell r="C535" t="str">
            <v>０．９×２．０ｍ程度　施工費　　　　　　　　　　　　　　　　　　　　</v>
          </cell>
          <cell r="D535" t="str">
            <v>　箇所</v>
          </cell>
          <cell r="E535">
            <v>20650</v>
          </cell>
        </row>
        <row r="536">
          <cell r="A536" t="str">
            <v>120330</v>
          </cell>
          <cell r="B536" t="str">
            <v>　　出入口枠取付け　　　　　　（両開き）　　　　　　</v>
          </cell>
          <cell r="C536" t="str">
            <v>１．６×２．０ｍ程度　施工費　　　　　　　　　　　　　　　　　　　　</v>
          </cell>
          <cell r="D536" t="str">
            <v>　箇所</v>
          </cell>
          <cell r="E536">
            <v>24450</v>
          </cell>
        </row>
        <row r="537">
          <cell r="A537" t="str">
            <v>120340</v>
          </cell>
          <cell r="B537" t="str">
            <v>　　出入口枠取付け　　　　　　（欄間付き片開き）　　</v>
          </cell>
          <cell r="C537" t="str">
            <v>０．９×２．５ｍ程度　施工費　　　　　　　　　　　　　　　　　　　　</v>
          </cell>
          <cell r="D537" t="str">
            <v>　箇所</v>
          </cell>
          <cell r="E537">
            <v>25340</v>
          </cell>
        </row>
        <row r="538">
          <cell r="A538" t="str">
            <v>120350</v>
          </cell>
          <cell r="B538" t="str">
            <v>　　出入口枠取付け　　　　　　（欄間付き両開き）　　</v>
          </cell>
          <cell r="C538" t="str">
            <v>１．６×２．５ｍ程度　施工費　　　　　　　　　　　　　　　　　　　　</v>
          </cell>
          <cell r="D538" t="str">
            <v>　箇所</v>
          </cell>
          <cell r="E538">
            <v>29060</v>
          </cell>
        </row>
        <row r="539">
          <cell r="A539" t="str">
            <v>120355</v>
          </cell>
          <cell r="B539" t="str">
            <v>　　額縁取付け　　　　　　　　　　　　　　　　　　　</v>
          </cell>
          <cell r="C539" t="str">
            <v>施工費　　　　　　　　　　　　　　　　　　　　　　　　　　　　　　　</v>
          </cell>
          <cell r="D539" t="str">
            <v>　ｍ　</v>
          </cell>
          <cell r="E539">
            <v>1250</v>
          </cell>
        </row>
        <row r="540">
          <cell r="A540" t="str">
            <v>120360</v>
          </cell>
          <cell r="B540" t="str">
            <v>　　敷居，鴨居取付け　　　　　　　　　　　　　　　　</v>
          </cell>
          <cell r="C540" t="str">
            <v>施工費　　　　　　　　　　　　　　　　　　　　　　　　　　　　　　　</v>
          </cell>
          <cell r="D540" t="str">
            <v>　ｍ　</v>
          </cell>
          <cell r="E540">
            <v>3970</v>
          </cell>
        </row>
        <row r="541">
          <cell r="A541" t="str">
            <v>120410</v>
          </cell>
          <cell r="B541" t="str">
            <v>　　カーテンボックス取付け　　　　　　　　　　　　　</v>
          </cell>
          <cell r="C541" t="str">
            <v>１００×１５０ｍｍ程度　施工費　　　　　　　　　　　　　　　　　　　</v>
          </cell>
          <cell r="D541" t="str">
            <v>　ｍ　</v>
          </cell>
          <cell r="E541">
            <v>2750</v>
          </cell>
        </row>
        <row r="542">
          <cell r="A542" t="str">
            <v>120420</v>
          </cell>
          <cell r="B542" t="str">
            <v>　　階段笠木取付け　　　　　　　　　　　　　　　　　</v>
          </cell>
          <cell r="C542" t="str">
            <v>６０×１００ｍｍ程度　施工費　　　　　　　　　　　　　　　　　　　　</v>
          </cell>
          <cell r="D542" t="str">
            <v>　ｍ　</v>
          </cell>
          <cell r="E542">
            <v>3660</v>
          </cell>
        </row>
        <row r="543">
          <cell r="A543" t="str">
            <v>120430</v>
          </cell>
          <cell r="B543" t="str">
            <v>　　天袋付き押入れ取付け　　　　　　　　　　　　　　</v>
          </cell>
          <cell r="C543" t="str">
            <v>Ｗ＝１．８ｍ程度　施工費　　　　　　　　　　　　　　　　　　　　　　</v>
          </cell>
          <cell r="D543" t="str">
            <v>　箇所</v>
          </cell>
          <cell r="E543">
            <v>33900</v>
          </cell>
        </row>
        <row r="544">
          <cell r="A544" t="str">
            <v>120440</v>
          </cell>
          <cell r="B544" t="str">
            <v>　　化粧柱取付け　　　　　　　　　　　　　　　　　　</v>
          </cell>
          <cell r="C544" t="str">
            <v>施工費　　　　　　　　　　　　　　　　　　　　　　　　　　　　　　　</v>
          </cell>
          <cell r="D544" t="str">
            <v>　本　</v>
          </cell>
          <cell r="E544">
            <v>9330</v>
          </cell>
        </row>
        <row r="545">
          <cell r="A545" t="str">
            <v>130400</v>
          </cell>
          <cell r="B545" t="str">
            <v>　　ルーフドレン　　　　　　　　　　　　　　　　　　</v>
          </cell>
          <cell r="C545" t="str">
            <v>＜ルーフドレン×１．１０を加算＞　　　　　　　　　　　　　　　　　　</v>
          </cell>
          <cell r="D545" t="str">
            <v>　箇所</v>
          </cell>
          <cell r="E545">
            <v>4510</v>
          </cell>
        </row>
        <row r="546">
          <cell r="A546" t="str">
            <v>130410</v>
          </cell>
          <cell r="B546" t="str">
            <v>　　フロアードレン　　　　　　　　　　　　　　　　　</v>
          </cell>
          <cell r="C546" t="str">
            <v>＜フロアードレン×１．１０を加算＞　　　　　　　　　　　　　　　　　</v>
          </cell>
          <cell r="D546" t="str">
            <v>　箇所</v>
          </cell>
          <cell r="E546">
            <v>4510</v>
          </cell>
        </row>
        <row r="547">
          <cell r="A547" t="str">
            <v>130506</v>
          </cell>
          <cell r="B547" t="str">
            <v>　　立　て　ど　い　　　　　　　　　　　　　　　　　</v>
          </cell>
          <cell r="C547" t="str">
            <v>鋼管　径６５ｍｍ　　　　　　　　　　　　　　　　　　　　　　　　　　</v>
          </cell>
          <cell r="D547" t="str">
            <v>　ｍ　</v>
          </cell>
          <cell r="E547">
            <v>6780</v>
          </cell>
        </row>
        <row r="548">
          <cell r="A548" t="str">
            <v>130508</v>
          </cell>
          <cell r="B548" t="str">
            <v>　　立　て　ど　い　　　　　　　　　　　　　　　　　</v>
          </cell>
          <cell r="C548" t="str">
            <v>鋼管　径８０ｍｍ　　　　　　　　　　　　　　　　　　　　　　　　　　</v>
          </cell>
          <cell r="D548" t="str">
            <v>　ｍ　</v>
          </cell>
          <cell r="E548">
            <v>7740</v>
          </cell>
        </row>
        <row r="549">
          <cell r="A549" t="str">
            <v>130510</v>
          </cell>
          <cell r="B549" t="str">
            <v>　　立　て　ど　い　　　　　　　　　　　　　　　　　</v>
          </cell>
          <cell r="C549" t="str">
            <v>鋼管　径１００ｍｍ　　　　　　　　　　　　　　　　　　　　　　　　　</v>
          </cell>
          <cell r="D549" t="str">
            <v>　ｍ　</v>
          </cell>
          <cell r="E549">
            <v>10270</v>
          </cell>
        </row>
        <row r="550">
          <cell r="A550" t="str">
            <v>130512</v>
          </cell>
          <cell r="B550" t="str">
            <v>　　立　て　ど　い　　　　　　　　　　　　　　　　　</v>
          </cell>
          <cell r="C550" t="str">
            <v>鋼管　径１２５ｍｍ　　　　　　　　　　　　　　　　　　　　　　　　　</v>
          </cell>
          <cell r="D550" t="str">
            <v>　ｍ　</v>
          </cell>
          <cell r="E550">
            <v>12240</v>
          </cell>
        </row>
        <row r="551">
          <cell r="A551" t="str">
            <v>130515</v>
          </cell>
          <cell r="B551" t="str">
            <v>　　立　て　ど　い　　　　　　　　　　　　　　　　　</v>
          </cell>
          <cell r="C551" t="str">
            <v>鋼管　径１５０ｍｍ　　　　　　　　　　　　　　　　　　　　　　　　　</v>
          </cell>
          <cell r="D551" t="str">
            <v>　ｍ　</v>
          </cell>
          <cell r="E551">
            <v>15290</v>
          </cell>
        </row>
        <row r="552">
          <cell r="A552" t="str">
            <v>140000</v>
          </cell>
          <cell r="B552" t="str">
            <v>　　鋳鉄製マンホールふた　　　　　　　　　　　　　　</v>
          </cell>
          <cell r="C552" t="str">
            <v>＜マンホールふた×１．１０を加算＞　　　　　　　　　　　　　　　　　</v>
          </cell>
          <cell r="D552" t="str">
            <v>　箇所</v>
          </cell>
          <cell r="E552">
            <v>7740</v>
          </cell>
        </row>
        <row r="553">
          <cell r="A553" t="str">
            <v>140100</v>
          </cell>
          <cell r="B553" t="str">
            <v>　　床　点　検　口　　　　　　　　　　　　　　　　　</v>
          </cell>
          <cell r="C553" t="str">
            <v>＜床点検口×１．１０を加算する＞　　　　　　　　　　　　　　　　　　</v>
          </cell>
          <cell r="D553" t="str">
            <v>　箇所</v>
          </cell>
          <cell r="E553">
            <v>3240</v>
          </cell>
        </row>
        <row r="554">
          <cell r="A554" t="str">
            <v>140101</v>
          </cell>
          <cell r="B554" t="str">
            <v>　　床　点　検　口　　　　　　　　　　　　　　　　　</v>
          </cell>
          <cell r="C554" t="str">
            <v>アルミニウム製錠無し　６００角　　モルタル埋込型　　　　　　　　　　</v>
          </cell>
          <cell r="D554" t="str">
            <v>　箇所</v>
          </cell>
          <cell r="E554">
            <v>16110</v>
          </cell>
        </row>
        <row r="555">
          <cell r="A555" t="str">
            <v>140200</v>
          </cell>
          <cell r="B555" t="str">
            <v>　　天井点検口　　　　　　　　　　　　　　　　　　　</v>
          </cell>
          <cell r="C555" t="str">
            <v>軽量鉄骨天井下地補強共　　　　　　＜天井点検口×１．１０を加算する＞</v>
          </cell>
          <cell r="D555" t="str">
            <v>　箇所</v>
          </cell>
          <cell r="E555">
            <v>4800</v>
          </cell>
        </row>
        <row r="556">
          <cell r="A556" t="str">
            <v>140201</v>
          </cell>
          <cell r="B556" t="str">
            <v>　　天井点検口　　　　　　　　　　　　　　　　　　　</v>
          </cell>
          <cell r="C556" t="str">
            <v>アルミニウム製　錠無し　４５０角　軽量鉄骨天井下地補強共　　　　　　</v>
          </cell>
          <cell r="D556" t="str">
            <v>　箇所</v>
          </cell>
          <cell r="E556">
            <v>8380</v>
          </cell>
        </row>
        <row r="557">
          <cell r="A557" t="str">
            <v>140202</v>
          </cell>
          <cell r="B557" t="str">
            <v>　　天井点検口　　　　　　　　　　　　　　　　　　　</v>
          </cell>
          <cell r="C557" t="str">
            <v>アルミニウム製　錠無し　６００角　軽量鉄骨天井下地補強共　　　　　　</v>
          </cell>
          <cell r="D557" t="str">
            <v>　箇所</v>
          </cell>
          <cell r="E557">
            <v>9090</v>
          </cell>
        </row>
        <row r="558">
          <cell r="A558" t="str">
            <v>140300</v>
          </cell>
          <cell r="B558" t="str">
            <v>　　階段すべり止め　　　　　　　　　　　　　　　　　</v>
          </cell>
          <cell r="C558" t="str">
            <v>接着　　　　　　　　　　　　　　　＜階段すべり止め×１．１０を加算＞</v>
          </cell>
          <cell r="D558" t="str">
            <v>　ｍ　</v>
          </cell>
          <cell r="E558">
            <v>1150</v>
          </cell>
        </row>
        <row r="559">
          <cell r="A559" t="str">
            <v>140301</v>
          </cell>
          <cell r="B559" t="str">
            <v>　　階段すべり止め　　　　　　　　　　　　　　　　　</v>
          </cell>
          <cell r="C559" t="str">
            <v>ステンレス製ビニルタイヤ付き　　　巾＝３５～３７ｍｍ　接着　　　　　</v>
          </cell>
          <cell r="D559" t="str">
            <v>　ｍ　</v>
          </cell>
          <cell r="E559">
            <v>2580</v>
          </cell>
        </row>
        <row r="560">
          <cell r="A560" t="str">
            <v>140400</v>
          </cell>
          <cell r="B560" t="str">
            <v>　　コーナービート　　　　　　　　　　　　　　　　　</v>
          </cell>
          <cell r="C560" t="str">
            <v>＜コーナービート×１．１０を加算＞　　　　　　　　　　　　　　　　　</v>
          </cell>
          <cell r="D560" t="str">
            <v>　ｍ　</v>
          </cell>
          <cell r="E560">
            <v>570</v>
          </cell>
        </row>
        <row r="561">
          <cell r="A561" t="str">
            <v>140500</v>
          </cell>
          <cell r="B561" t="str">
            <v>　　床目地金物　　　　　　　　　　　　　　　　　　　</v>
          </cell>
          <cell r="C561" t="str">
            <v>＜床目地金物×１．１０を加算する＞　　　　　　　　　　　　　　　　　</v>
          </cell>
          <cell r="D561" t="str">
            <v>　ｍ　</v>
          </cell>
          <cell r="E561">
            <v>570</v>
          </cell>
        </row>
        <row r="562">
          <cell r="A562" t="str">
            <v>140600</v>
          </cell>
          <cell r="B562" t="str">
            <v>　　防水層端部金物　　　　　　　　　　　　　　　　　</v>
          </cell>
          <cell r="C562" t="str">
            <v>＜防水層端部金物×１．１６を加算＞　　　　　　　　　　　　　　　　　</v>
          </cell>
          <cell r="D562" t="str">
            <v>　ｍ　</v>
          </cell>
          <cell r="E562">
            <v>650</v>
          </cell>
        </row>
        <row r="563">
          <cell r="A563" t="str">
            <v>141001</v>
          </cell>
          <cell r="B563" t="str">
            <v>　　ます用鋼製グレーチング　　　　　　　　　　　　　</v>
          </cell>
          <cell r="C563" t="str">
            <v>枠付き　　　　　　　　　　　　　　＜グレーチング×１．１０を加算＞　</v>
          </cell>
          <cell r="D563" t="str">
            <v>　箇所</v>
          </cell>
          <cell r="E563">
            <v>5080</v>
          </cell>
        </row>
        <row r="564">
          <cell r="A564" t="str">
            <v>141010</v>
          </cell>
          <cell r="B564" t="str">
            <v>　　排水溝用　　　　　　　　　鋼製グレーチング　　　</v>
          </cell>
          <cell r="C564" t="str">
            <v>枠なし　　　　　　　　　　　　　　＜グレーチング×１．１０を加算＞　</v>
          </cell>
          <cell r="D564" t="str">
            <v>　ｍ　</v>
          </cell>
          <cell r="E564">
            <v>610</v>
          </cell>
        </row>
        <row r="565">
          <cell r="A565" t="str">
            <v>141011</v>
          </cell>
          <cell r="B565" t="str">
            <v>　　排水溝用　　　　　　　　　鋼製グレーチング　　　</v>
          </cell>
          <cell r="C565" t="str">
            <v>枠付き　　　　　　　　　　　　　　＜グレーチング×１．１０を加算＞　</v>
          </cell>
          <cell r="D565" t="str">
            <v>　ｍ　</v>
          </cell>
          <cell r="E565">
            <v>2650</v>
          </cell>
        </row>
        <row r="566">
          <cell r="A566" t="str">
            <v>141100</v>
          </cell>
          <cell r="B566" t="str">
            <v>　　ます用　　　　　　　　　　鋳鉄製グレーチング　　</v>
          </cell>
          <cell r="C566" t="str">
            <v>枠なし　　　　　　　　　　　　　　＜グレーチング×１．１０を加算＞　</v>
          </cell>
          <cell r="D566" t="str">
            <v>　箇所</v>
          </cell>
          <cell r="E566">
            <v>1020</v>
          </cell>
        </row>
        <row r="567">
          <cell r="A567" t="str">
            <v>141101</v>
          </cell>
          <cell r="B567" t="str">
            <v>　　ます用　　　　　　　　　　鋳鉄製グレーチング　　</v>
          </cell>
          <cell r="C567" t="str">
            <v>枠付き　　　　　　　　　　　　　　＜グレーチング×１．１０を加算＞　</v>
          </cell>
          <cell r="D567" t="str">
            <v>　箇所</v>
          </cell>
          <cell r="E567">
            <v>5200</v>
          </cell>
        </row>
        <row r="568">
          <cell r="A568" t="str">
            <v>141110</v>
          </cell>
          <cell r="B568" t="str">
            <v>　　排水溝用　　　　　　　　　鋳鉄製グレーチング　　</v>
          </cell>
          <cell r="C568" t="str">
            <v>枠なし　　　　　　　　　　　　　　＜グレーチング×１．１０を加算＞　</v>
          </cell>
          <cell r="D568" t="str">
            <v>　ｍ　</v>
          </cell>
          <cell r="E568">
            <v>610</v>
          </cell>
        </row>
        <row r="569">
          <cell r="A569" t="str">
            <v>142000</v>
          </cell>
          <cell r="B569" t="str">
            <v>　　下地メタルラス張り　　　　　　　　　　　　　　　</v>
          </cell>
          <cell r="C569" t="str">
            <v>平ラス３号　アスファルトフェルト共　　　　　　　　　　　　　　　　　</v>
          </cell>
          <cell r="D569" t="str">
            <v>　m2　</v>
          </cell>
          <cell r="E569">
            <v>870</v>
          </cell>
        </row>
        <row r="570">
          <cell r="A570" t="str">
            <v>142100</v>
          </cell>
          <cell r="B570" t="str">
            <v>　　下地メタルラス張り　　　　　　　　　　　　　　　</v>
          </cell>
          <cell r="C570" t="str">
            <v>リブラス　Ａ１号　下地木造　　　　　　　　　　　　　　　　　　　　　</v>
          </cell>
          <cell r="D570" t="str">
            <v>　m2　</v>
          </cell>
          <cell r="E570">
            <v>940</v>
          </cell>
        </row>
        <row r="571">
          <cell r="A571" t="str">
            <v>142101</v>
          </cell>
          <cell r="B571" t="str">
            <v>　　下地メタルラス張り　　　　　　　　　　　　　　　</v>
          </cell>
          <cell r="C571" t="str">
            <v>リブラス　Ａ１号　下地鉄骨　　　　　　　　　　　　　　　　　　　　　</v>
          </cell>
          <cell r="D571" t="str">
            <v>　m2　</v>
          </cell>
          <cell r="E571">
            <v>1430</v>
          </cell>
        </row>
        <row r="572">
          <cell r="A572" t="str">
            <v>142200</v>
          </cell>
          <cell r="B572" t="str">
            <v>　　下地メタルラス張り　　　　　　　　　　　　　　　</v>
          </cell>
          <cell r="C572" t="str">
            <v>＃２０　アスファルトフェルト共　　（ひし形ラス）　　　　　　　　　　</v>
          </cell>
          <cell r="D572" t="str">
            <v>　m2　</v>
          </cell>
          <cell r="E572">
            <v>990</v>
          </cell>
        </row>
        <row r="573">
          <cell r="A573" t="str">
            <v>143000</v>
          </cell>
          <cell r="B573" t="str">
            <v>　　天井下地用インサート　　　　　　　　　　　　　　</v>
          </cell>
          <cell r="C573" t="str">
            <v>鉄製　　　　　　　　　　　　　　　　　　　　　　　　　　　　　　　　</v>
          </cell>
          <cell r="D573" t="str">
            <v>　m2　</v>
          </cell>
          <cell r="E573">
            <v>230</v>
          </cell>
        </row>
        <row r="574">
          <cell r="A574" t="str">
            <v>145000</v>
          </cell>
          <cell r="B574" t="str">
            <v>　　軽量鉄骨天井下地　　　　　　　　　　　　　　　　</v>
          </cell>
          <cell r="C574" t="str">
            <v>野縁間隔３６０　１９形下張り用　　　　　　　　　　　　　　　　　　　</v>
          </cell>
          <cell r="D574" t="str">
            <v>　m2　</v>
          </cell>
          <cell r="E574">
            <v>1390</v>
          </cell>
        </row>
        <row r="575">
          <cell r="A575" t="str">
            <v>145010</v>
          </cell>
          <cell r="B575" t="str">
            <v>　　軽量鉄骨天井下地　　　　　　　　　　　　　　　　</v>
          </cell>
          <cell r="C575" t="str">
            <v>野縁間隔３００　１９形直張り用　　　　　　　　　　　　　　　　　　　</v>
          </cell>
          <cell r="D575" t="str">
            <v>　m2　</v>
          </cell>
          <cell r="E575">
            <v>1570</v>
          </cell>
        </row>
        <row r="576">
          <cell r="A576" t="str">
            <v>145012</v>
          </cell>
          <cell r="B576" t="str">
            <v>　　軽量鉄骨天井下地　　　　　　　　　　　　　　　　</v>
          </cell>
          <cell r="C576" t="str">
            <v>野縁間隔２２５　１９形直張り用　　　　　　　　　　　　　　　　　　　</v>
          </cell>
          <cell r="D576" t="str">
            <v>　m2　</v>
          </cell>
          <cell r="E576">
            <v>1810</v>
          </cell>
        </row>
        <row r="577">
          <cell r="A577" t="str">
            <v>145020</v>
          </cell>
          <cell r="B577" t="str">
            <v>　　軽量鉄骨天井下地　　　　　　　　　　　　　　　　</v>
          </cell>
          <cell r="C577" t="str">
            <v>野縁間隔３６０　屋内　　　　　　　（１９形金属板張り用）　　　　　　</v>
          </cell>
          <cell r="D577" t="str">
            <v>　m2　</v>
          </cell>
          <cell r="E577">
            <v>1240</v>
          </cell>
        </row>
        <row r="578">
          <cell r="A578" t="str">
            <v>145100</v>
          </cell>
          <cell r="B578" t="str">
            <v>　　軽量鉄骨天井下地　　　　　　　　　　　　　　　　</v>
          </cell>
          <cell r="C578" t="str">
            <v>野縁間隔３６０　２５形下張り用　　　　　　　　　　　　　　　　　　　</v>
          </cell>
          <cell r="D578" t="str">
            <v>　m2　</v>
          </cell>
          <cell r="E578">
            <v>1500</v>
          </cell>
        </row>
        <row r="579">
          <cell r="A579" t="str">
            <v>145110</v>
          </cell>
          <cell r="B579" t="str">
            <v>　　軽量鉄骨天井下地　　　　　　　　　　　　　　　　</v>
          </cell>
          <cell r="C579" t="str">
            <v>野縁間隔３００　２５形直張り用　　　　　　　　　　　　　　　　　　　</v>
          </cell>
          <cell r="D579" t="str">
            <v>　m2　</v>
          </cell>
          <cell r="E579">
            <v>1670</v>
          </cell>
        </row>
        <row r="580">
          <cell r="A580" t="str">
            <v>145112</v>
          </cell>
          <cell r="B580" t="str">
            <v>　　軽量鉄骨天井下地　　　　　　　　　　　　　　　　</v>
          </cell>
          <cell r="C580" t="str">
            <v>野縁間隔２２５　２５形直張り用　　　　　　　　　　　　　　　　　　　</v>
          </cell>
          <cell r="D580" t="str">
            <v>　m2　</v>
          </cell>
          <cell r="E580">
            <v>1950</v>
          </cell>
        </row>
        <row r="581">
          <cell r="A581" t="str">
            <v>145120</v>
          </cell>
          <cell r="B581" t="str">
            <v>　　軽量鉄骨天井下地　　　　　　　　　　　　　　　　</v>
          </cell>
          <cell r="C581" t="str">
            <v>野縁間隔３００　屋外　　　　　　　（２５形金属板張り用）　　　　　　</v>
          </cell>
          <cell r="D581" t="str">
            <v>　m2　</v>
          </cell>
          <cell r="E581">
            <v>1340</v>
          </cell>
        </row>
        <row r="582">
          <cell r="A582" t="str">
            <v>145400</v>
          </cell>
          <cell r="B582" t="str">
            <v>　　軽量鉄骨壁下地　　　　　　　　　　　　　　　　　</v>
          </cell>
          <cell r="C582" t="str">
            <v>間柱間隔３００　５０形　　　　　　　　　　　　　　　　　　　　　　　</v>
          </cell>
          <cell r="D582" t="str">
            <v>　m2　</v>
          </cell>
          <cell r="E582">
            <v>2320</v>
          </cell>
        </row>
        <row r="583">
          <cell r="A583" t="str">
            <v>145405</v>
          </cell>
          <cell r="B583" t="str">
            <v>　　軽量鉄骨壁下地　　　　　　　　　　　　　　　　　</v>
          </cell>
          <cell r="C583" t="str">
            <v>間柱間隔４５０　５０形　　　　　　　　　　　　　　　　　　　　　　　</v>
          </cell>
          <cell r="D583" t="str">
            <v>　m2　</v>
          </cell>
          <cell r="E583">
            <v>1740</v>
          </cell>
        </row>
        <row r="584">
          <cell r="A584" t="str">
            <v>145500</v>
          </cell>
          <cell r="B584" t="str">
            <v>　　軽量鉄骨壁下地　　　　　　　　　　　　　　　　　</v>
          </cell>
          <cell r="C584" t="str">
            <v>間柱間隔３００　６５形　　　　　　　　　　　　　　　　　　　　　　　</v>
          </cell>
          <cell r="D584" t="str">
            <v>　m2　</v>
          </cell>
          <cell r="E584">
            <v>2410</v>
          </cell>
        </row>
        <row r="585">
          <cell r="A585" t="str">
            <v>145505</v>
          </cell>
          <cell r="B585" t="str">
            <v>　　軽量鉄骨壁下地　　　　　　　　　　　　　　　　　</v>
          </cell>
          <cell r="C585" t="str">
            <v>間柱間隔４５０　６５形　　　　　　　　　　　　　　　　　　　　　　　</v>
          </cell>
          <cell r="D585" t="str">
            <v>　m2　</v>
          </cell>
          <cell r="E585">
            <v>1800</v>
          </cell>
        </row>
        <row r="586">
          <cell r="A586" t="str">
            <v>145700</v>
          </cell>
          <cell r="B586" t="str">
            <v>　　軽量鉄骨壁下地　　　　　　　　　　　　　　　　　</v>
          </cell>
          <cell r="C586" t="str">
            <v>間柱間隔３００　９０形　　　　　　　　　　　　　　　　　　　　　　　</v>
          </cell>
          <cell r="D586" t="str">
            <v>　m2　</v>
          </cell>
          <cell r="E586">
            <v>2720</v>
          </cell>
        </row>
        <row r="587">
          <cell r="A587" t="str">
            <v>145705</v>
          </cell>
          <cell r="B587" t="str">
            <v>　　軽量鉄骨壁下地　　　　　　　　　　　　　　　　　</v>
          </cell>
          <cell r="C587" t="str">
            <v>間柱間隔４５０　９０形　　　　　　　　　　　　　　　　　　　　　　　</v>
          </cell>
          <cell r="D587" t="str">
            <v>　m2　</v>
          </cell>
          <cell r="E587">
            <v>2020</v>
          </cell>
        </row>
        <row r="588">
          <cell r="A588" t="str">
            <v>145800</v>
          </cell>
          <cell r="B588" t="str">
            <v>　　軽量鉄骨壁下地　　　　　　　　　　　　　　　　　</v>
          </cell>
          <cell r="C588" t="str">
            <v>間柱間隔３００　１００形　　　　　　　　　　　　　　　　　　　　　　</v>
          </cell>
          <cell r="D588" t="str">
            <v>　m2　</v>
          </cell>
          <cell r="E588">
            <v>2860</v>
          </cell>
        </row>
        <row r="589">
          <cell r="A589" t="str">
            <v>145805</v>
          </cell>
          <cell r="B589" t="str">
            <v>　　軽量鉄骨壁下地　　　　　　　　　　　　　　　　　</v>
          </cell>
          <cell r="C589" t="str">
            <v>間柱間隔４５０　１００形　　　　　　　　　　　　　　　　　　　　　　</v>
          </cell>
          <cell r="D589" t="str">
            <v>　m2　</v>
          </cell>
          <cell r="E589">
            <v>2110</v>
          </cell>
        </row>
        <row r="590">
          <cell r="A590" t="str">
            <v>150000</v>
          </cell>
          <cell r="B590" t="str">
            <v>　　床仕上げモルタル塗り　　　　　　　　　　　　　　</v>
          </cell>
          <cell r="C590" t="str">
            <v>厚３０　　　　　　　　　　　　　　　　　　　　　　　　　　　　　　　</v>
          </cell>
          <cell r="D590" t="str">
            <v>　m2　</v>
          </cell>
          <cell r="E590">
            <v>0</v>
          </cell>
        </row>
        <row r="591">
          <cell r="A591" t="str">
            <v>150010</v>
          </cell>
          <cell r="B591" t="str">
            <v>　　床張物下地モルタル塗り　　　　　　　　　　　　　</v>
          </cell>
          <cell r="C591" t="str">
            <v>厚２８　　　　　　　　　　　　　　　　　　　　　　　　　　　　　　　</v>
          </cell>
          <cell r="D591" t="str">
            <v>　m2　</v>
          </cell>
          <cell r="E591">
            <v>0</v>
          </cell>
        </row>
        <row r="592">
          <cell r="A592" t="str">
            <v>150018</v>
          </cell>
          <cell r="B592" t="str">
            <v>　　床ユニットタイル下地　　　モルタル塗り　　　　　</v>
          </cell>
          <cell r="C592" t="str">
            <v>厚２２　　　　　　　　　　　　　　　　　　　　　　　　　　　　　　　</v>
          </cell>
          <cell r="D592" t="str">
            <v>　m2　</v>
          </cell>
          <cell r="E592">
            <v>0</v>
          </cell>
        </row>
        <row r="593">
          <cell r="A593" t="str">
            <v>150020</v>
          </cell>
          <cell r="B593" t="str">
            <v>　　床タイル下地モルタル　　　塗り　　　　　　　　　</v>
          </cell>
          <cell r="C593" t="str">
            <v>厚３７　　　　　　　　　　　　　　　　　　　　　　　　　　　　　　　</v>
          </cell>
          <cell r="D593" t="str">
            <v>　m2　</v>
          </cell>
          <cell r="E593">
            <v>0</v>
          </cell>
        </row>
        <row r="594">
          <cell r="A594" t="str">
            <v>150025</v>
          </cell>
          <cell r="B594" t="str">
            <v>　　床防水下地モルタル塗り　　　　　　　　　　　　　</v>
          </cell>
          <cell r="C594" t="str">
            <v>厚１８　　　　　　　　　　　　　　　　　　　　　　　　　　　　　　　</v>
          </cell>
          <cell r="D594" t="str">
            <v>　m2　</v>
          </cell>
          <cell r="E594">
            <v>0</v>
          </cell>
        </row>
        <row r="595">
          <cell r="A595" t="str">
            <v>150030</v>
          </cell>
          <cell r="B595" t="str">
            <v>　　階段仕上げモルタル塗り　　　　　　　　　　　　　</v>
          </cell>
          <cell r="C595" t="str">
            <v>厚３０　　　　　　　　　　　　　　　　　　　　　　　　　　　　　　　</v>
          </cell>
          <cell r="D595" t="str">
            <v>　m2　</v>
          </cell>
          <cell r="E595">
            <v>0</v>
          </cell>
        </row>
        <row r="596">
          <cell r="A596" t="str">
            <v>150040</v>
          </cell>
          <cell r="B596" t="str">
            <v>　　階段張物下地モルタル　　　塗り　　　　　　　　　</v>
          </cell>
          <cell r="C596" t="str">
            <v>厚２８　　　　　　　　　　　　　　　　　　　　　　　　　　　　　　　</v>
          </cell>
          <cell r="D596" t="str">
            <v>　m2　</v>
          </cell>
          <cell r="E596">
            <v>0</v>
          </cell>
        </row>
        <row r="597">
          <cell r="A597" t="str">
            <v>150060</v>
          </cell>
          <cell r="B597" t="str">
            <v>　　床コンクリ－トこて仕上　　　　　　　　　　　　　</v>
          </cell>
          <cell r="C597" t="str">
            <v>薄物仕上げ　　　　　　　　　　　　　　　　　　　　　　　　　　　　　</v>
          </cell>
          <cell r="D597" t="str">
            <v>　m2　</v>
          </cell>
          <cell r="E597">
            <v>0</v>
          </cell>
        </row>
        <row r="598">
          <cell r="A598" t="str">
            <v>150061</v>
          </cell>
          <cell r="B598" t="str">
            <v>　　床コンクリ－トこて仕上　　　　　　　　　　　　　</v>
          </cell>
          <cell r="C598" t="str">
            <v>厚物仕上げ　　　　　　　　　　　　　　　　　　　　　　　　　　　　　</v>
          </cell>
          <cell r="D598" t="str">
            <v>　m2　</v>
          </cell>
          <cell r="E598">
            <v>0</v>
          </cell>
        </row>
        <row r="599">
          <cell r="A599" t="str">
            <v>150101</v>
          </cell>
          <cell r="B599" t="str">
            <v>　　内・外幅木モルタル塗り　　　　　　　　　　　　　</v>
          </cell>
          <cell r="C599" t="str">
            <v>厚２０，２５　Ｈ＝１００　　　　　　　　　　　　　　　　　　　　　　</v>
          </cell>
          <cell r="D599" t="str">
            <v>　ｍ　</v>
          </cell>
          <cell r="E599">
            <v>0</v>
          </cell>
        </row>
        <row r="600">
          <cell r="A600" t="str">
            <v>150103</v>
          </cell>
          <cell r="B600" t="str">
            <v>　　内・外幅木モルタル塗り　　　　　　　　　　　　　</v>
          </cell>
          <cell r="C600" t="str">
            <v>厚２０，２５　Ｈ＝３００　　　　　　　　　　　　　　　　　　　　　　</v>
          </cell>
          <cell r="D600" t="str">
            <v>　ｍ　</v>
          </cell>
          <cell r="E600">
            <v>0</v>
          </cell>
        </row>
        <row r="601">
          <cell r="A601" t="str">
            <v>150130</v>
          </cell>
          <cell r="B601" t="str">
            <v>　　内・外幅木モルタル塗り　　　　　　　　　　　　　</v>
          </cell>
          <cell r="C601" t="str">
            <v>厚２０，２５　Ｈ＝１５０階段ささら　　　　　　　　　　　　　　　　　</v>
          </cell>
          <cell r="D601" t="str">
            <v>　ｍ　</v>
          </cell>
          <cell r="E601">
            <v>0</v>
          </cell>
        </row>
        <row r="602">
          <cell r="A602" t="str">
            <v>150300</v>
          </cell>
          <cell r="B602" t="str">
            <v>　　内壁モルタル塗り　　　　　　　　　　　　　　　　</v>
          </cell>
          <cell r="C602" t="str">
            <v>厚２０　下地コンクリ－ト　はけ引き　　　　　　　　　　　　　　　　　</v>
          </cell>
          <cell r="D602" t="str">
            <v>　m2　</v>
          </cell>
          <cell r="E602">
            <v>0</v>
          </cell>
        </row>
        <row r="603">
          <cell r="A603" t="str">
            <v>150310</v>
          </cell>
          <cell r="B603" t="str">
            <v>　　内壁モルタル塗り　　　　　　　　　　　　　　　　</v>
          </cell>
          <cell r="C603" t="str">
            <v>厚２４　下地ラス　ラスこすり共　　はけ引き　　　　　　　　　　　　　</v>
          </cell>
          <cell r="D603" t="str">
            <v>　m2　</v>
          </cell>
          <cell r="E603">
            <v>0</v>
          </cell>
        </row>
        <row r="604">
          <cell r="A604" t="str">
            <v>150320</v>
          </cell>
          <cell r="B604" t="str">
            <v>　　内壁モルタル塗り　　　　　　　　　　　　　　　　</v>
          </cell>
          <cell r="C604" t="str">
            <v>厚２０　下地コンクリ－ト　金ごて　　　　　　　　　　　　　　　　　　</v>
          </cell>
          <cell r="D604" t="str">
            <v>　m2　</v>
          </cell>
          <cell r="E604">
            <v>0</v>
          </cell>
        </row>
        <row r="605">
          <cell r="A605" t="str">
            <v>150330</v>
          </cell>
          <cell r="B605" t="str">
            <v>　　内壁モルタル塗り　　　　　　　　　　　　　　　　</v>
          </cell>
          <cell r="C605" t="str">
            <v>厚２４　下地ラス　ラスこすり共　　金ごて　　　　　　　　　　　　　　</v>
          </cell>
          <cell r="D605" t="str">
            <v>　m2　</v>
          </cell>
          <cell r="E605">
            <v>0</v>
          </cell>
        </row>
        <row r="606">
          <cell r="A606" t="str">
            <v>150335</v>
          </cell>
          <cell r="B606" t="str">
            <v>　　内壁ユニットタイル下地　　モルタル塗り　　　　　</v>
          </cell>
          <cell r="C606" t="str">
            <v>　　　　　　　　　　　　　　　　　　　　　　　　　　　　　　　　　　</v>
          </cell>
          <cell r="D606" t="str">
            <v>　m2　</v>
          </cell>
          <cell r="E606">
            <v>0</v>
          </cell>
        </row>
        <row r="607">
          <cell r="A607" t="str">
            <v>150350</v>
          </cell>
          <cell r="B607" t="str">
            <v>　　内壁タイル下地モルタル　　塗り　　　　　　　　　</v>
          </cell>
          <cell r="C607" t="str">
            <v>小口タイル以上　　　　　　　　　　　　　　　　　　　　　　　　　　　</v>
          </cell>
          <cell r="D607" t="str">
            <v>　m2　</v>
          </cell>
          <cell r="E607">
            <v>0</v>
          </cell>
        </row>
        <row r="608">
          <cell r="A608" t="str">
            <v>150400</v>
          </cell>
          <cell r="B608" t="str">
            <v>　　外壁モルタル塗り　　　　　　　　　　　　　　　　</v>
          </cell>
          <cell r="C608" t="str">
            <v>厚２５　下地コンクリ－ト　はけ引き　　　　　　　　　　　　　　　　　</v>
          </cell>
          <cell r="D608" t="str">
            <v>　m2　</v>
          </cell>
          <cell r="E608">
            <v>0</v>
          </cell>
        </row>
        <row r="609">
          <cell r="A609" t="str">
            <v>150410</v>
          </cell>
          <cell r="B609" t="str">
            <v>　　外壁モルタル塗り　　　　　　　　　　　　　　　　</v>
          </cell>
          <cell r="C609" t="str">
            <v>厚２９　下地ラス　ラスこすり共　　はけ引き　　　　　　　　　　　　　</v>
          </cell>
          <cell r="D609" t="str">
            <v>　m2　</v>
          </cell>
          <cell r="E609">
            <v>0</v>
          </cell>
        </row>
        <row r="610">
          <cell r="A610" t="str">
            <v>150420</v>
          </cell>
          <cell r="B610" t="str">
            <v>　　外壁モルタル塗り　　　　　　　　　　　　　　　　</v>
          </cell>
          <cell r="C610" t="str">
            <v>厚２５　下地コンクリ－ト　金ごて　　　　　　　　　　　　　　　　　　</v>
          </cell>
          <cell r="D610" t="str">
            <v>　m2　</v>
          </cell>
          <cell r="E610">
            <v>0</v>
          </cell>
        </row>
        <row r="611">
          <cell r="A611" t="str">
            <v>150430</v>
          </cell>
          <cell r="B611" t="str">
            <v>　　外壁モルタル塗り　　　　　　　　　　　　　　　　</v>
          </cell>
          <cell r="C611" t="str">
            <v>厚２９　下地ラス　ラスこすり共　　金ごて　　　　　　　　　　　　　　</v>
          </cell>
          <cell r="D611" t="str">
            <v>　m2　</v>
          </cell>
          <cell r="E611">
            <v>0</v>
          </cell>
        </row>
        <row r="612">
          <cell r="A612" t="str">
            <v>150435</v>
          </cell>
          <cell r="B612" t="str">
            <v>　　外壁ユニットタイル下地　　モルタル塗り　　　　　</v>
          </cell>
          <cell r="C612" t="str">
            <v>　　　　　　　　　　　　　　　　　　　　　　　　　　　　　　　　　　</v>
          </cell>
          <cell r="D612" t="str">
            <v>　m2　</v>
          </cell>
          <cell r="E612">
            <v>0</v>
          </cell>
        </row>
        <row r="613">
          <cell r="A613" t="str">
            <v>150440</v>
          </cell>
          <cell r="B613" t="str">
            <v>　　外壁タイル下地モルタル　　塗り　　　　　　　　　</v>
          </cell>
          <cell r="C613" t="str">
            <v>小口タイル以上　　　　　　　　　　　　　　　　　　　　　　　　　　　</v>
          </cell>
          <cell r="D613" t="str">
            <v>　m2　</v>
          </cell>
          <cell r="E613">
            <v>0</v>
          </cell>
        </row>
        <row r="614">
          <cell r="A614" t="str">
            <v>150500</v>
          </cell>
          <cell r="B614" t="str">
            <v>　　笠木，水切等モルタル　　　塗り　　　　　　　　　</v>
          </cell>
          <cell r="C614" t="str">
            <v>厚３０　　　　　　　　　　　　　　　　　　　　　　　　　　　　　　　</v>
          </cell>
          <cell r="D614" t="str">
            <v>　m2　</v>
          </cell>
          <cell r="E614">
            <v>0</v>
          </cell>
        </row>
        <row r="615">
          <cell r="A615" t="str">
            <v>150510</v>
          </cell>
          <cell r="B615" t="str">
            <v>　　側溝等モルタル塗り　　　　　　　　　　　　　　　</v>
          </cell>
          <cell r="C615" t="str">
            <v>厚３０　　　　　　　　　　　　　　　　　　　　　　　　　　　　　　　</v>
          </cell>
          <cell r="D615" t="str">
            <v>　m2　</v>
          </cell>
          <cell r="E615">
            <v>0</v>
          </cell>
        </row>
        <row r="616">
          <cell r="A616" t="str">
            <v>150601</v>
          </cell>
          <cell r="B616" t="str">
            <v>　　建具周囲モルタル充てん　　　　　　　　　　　　　</v>
          </cell>
          <cell r="C616" t="str">
            <v>外部　　　　　　　　　　　　　　　　　　　　　　　　　　　　　　　　</v>
          </cell>
          <cell r="D616" t="str">
            <v>　ｍ　</v>
          </cell>
          <cell r="E616">
            <v>0</v>
          </cell>
        </row>
        <row r="617">
          <cell r="A617" t="str">
            <v>150602</v>
          </cell>
          <cell r="B617" t="str">
            <v>　　建具周囲モルタル充てん　　　　　　　　　　　　　</v>
          </cell>
          <cell r="C617" t="str">
            <v>内部　　　　　　　　　　　　　　　　　　　　　　　　　　　　　　　　</v>
          </cell>
          <cell r="D617" t="str">
            <v>　ｍ　</v>
          </cell>
          <cell r="E617">
            <v>0</v>
          </cell>
        </row>
        <row r="618">
          <cell r="A618" t="str">
            <v>150610</v>
          </cell>
          <cell r="B618" t="str">
            <v>　　防水下地ごしらえ　　　　　　　　　　　　　　　　</v>
          </cell>
          <cell r="C618" t="str">
            <v>入隅，出隅　　　　　　　　　　　　　　　　　　　　　　　　　　　　　</v>
          </cell>
          <cell r="D618" t="str">
            <v>　ｍ　</v>
          </cell>
          <cell r="E618">
            <v>0</v>
          </cell>
        </row>
        <row r="619">
          <cell r="A619" t="str">
            <v>150700</v>
          </cell>
          <cell r="B619" t="str">
            <v>　　床目地切り　　　　　　　　　　　　　　　　　　　</v>
          </cell>
          <cell r="C619" t="str">
            <v>＜床モルタル塗りに加算＞　　　　　　　　　　　　　　　　　　　　　　</v>
          </cell>
          <cell r="D619" t="str">
            <v>　m2　</v>
          </cell>
          <cell r="E619">
            <v>0</v>
          </cell>
        </row>
        <row r="620">
          <cell r="A620" t="str">
            <v>150800</v>
          </cell>
          <cell r="B620" t="str">
            <v>　　床・壁防水モルタル　　　　　　　　　　　　　　　</v>
          </cell>
          <cell r="C620" t="str">
            <v>＜床・壁モルタル塗りに加算＞　　　（厚１０ｍｍにつき）　　　　　　　</v>
          </cell>
          <cell r="D620" t="str">
            <v>　m2　</v>
          </cell>
          <cell r="E620">
            <v>0</v>
          </cell>
        </row>
        <row r="621">
          <cell r="A621" t="str">
            <v>170030</v>
          </cell>
          <cell r="B621" t="str">
            <v>　　フロート板ガラス　　　　　　　　　　　　　　　　</v>
          </cell>
          <cell r="C621" t="str">
            <v>透明厚３ｍｍ　２．２２m2以下　定寸　　　　　　　　　　　　　　　　　</v>
          </cell>
          <cell r="D621" t="str">
            <v>　m2　</v>
          </cell>
          <cell r="E621">
            <v>2490</v>
          </cell>
        </row>
        <row r="622">
          <cell r="A622" t="str">
            <v>170031</v>
          </cell>
          <cell r="B622" t="str">
            <v>　　フロート板ガラス　　　　　　　　　　　　　　　　</v>
          </cell>
          <cell r="C622" t="str">
            <v>摺　厚３ｍｍ　２．２２m2以下　定寸　　　　　　　　　　　　　　　　　</v>
          </cell>
          <cell r="D622" t="str">
            <v>　m2　</v>
          </cell>
          <cell r="E622">
            <v>2730</v>
          </cell>
        </row>
        <row r="623">
          <cell r="A623" t="str">
            <v>170051</v>
          </cell>
          <cell r="B623" t="str">
            <v>　　フロート板ガラス　　　　　　　　　　　　　　　　</v>
          </cell>
          <cell r="C623" t="str">
            <v>厚５ｍｍ　２．１８m2以下　特寸　　　　　　　　　　　　　　　　　　　</v>
          </cell>
          <cell r="D623" t="str">
            <v>　m2　</v>
          </cell>
          <cell r="E623">
            <v>3340</v>
          </cell>
        </row>
        <row r="624">
          <cell r="A624" t="str">
            <v>170052</v>
          </cell>
          <cell r="B624" t="str">
            <v>　　フロート板ガラス　　　　　　　　　　　　　　　　</v>
          </cell>
          <cell r="C624" t="str">
            <v>厚５ｍｍ　４．４５m2以下　特寸　　　　　　　　　　　　　　　　　　　</v>
          </cell>
          <cell r="D624" t="str">
            <v>　m2　</v>
          </cell>
          <cell r="E624">
            <v>4320</v>
          </cell>
        </row>
        <row r="625">
          <cell r="A625" t="str">
            <v>170060</v>
          </cell>
          <cell r="B625" t="str">
            <v>　　フロート板ガラス　　　　　　　　　　　　　　　　</v>
          </cell>
          <cell r="C625" t="str">
            <v>厚６ｍｍ　２．１８m2以下　特寸　　　　　　　　　　　　　　　　　　　</v>
          </cell>
          <cell r="D625" t="str">
            <v>　m2　</v>
          </cell>
          <cell r="E625">
            <v>4090</v>
          </cell>
        </row>
        <row r="626">
          <cell r="A626" t="str">
            <v>170061</v>
          </cell>
          <cell r="B626" t="str">
            <v>　　フロート板ガラス　　　　　　　　　　　　　　　　</v>
          </cell>
          <cell r="C626" t="str">
            <v>厚６ｍｍ　４．４５m2以下　特寸　　　　　　　　　　　　　　　　　　　</v>
          </cell>
          <cell r="D626" t="str">
            <v>　m2　</v>
          </cell>
          <cell r="E626">
            <v>5070</v>
          </cell>
        </row>
        <row r="627">
          <cell r="A627" t="str">
            <v>170080</v>
          </cell>
          <cell r="B627" t="str">
            <v>　　フロート板ガラス　　　　　　　　　　　　　　　　</v>
          </cell>
          <cell r="C627" t="str">
            <v>厚８ｍｍ　２．１８m2以下　特寸　　　　　　　　　　　　　　　　　　　</v>
          </cell>
          <cell r="D627" t="str">
            <v>　m2　</v>
          </cell>
          <cell r="E627">
            <v>6500</v>
          </cell>
        </row>
        <row r="628">
          <cell r="A628" t="str">
            <v>170081</v>
          </cell>
          <cell r="B628" t="str">
            <v>　　フロート板ガラス　　　　　　　　　　　　　　　　</v>
          </cell>
          <cell r="C628" t="str">
            <v>厚８ｍｍ　４．４５m2以下　特寸　　　　　　　　　　　　　　　　　　　</v>
          </cell>
          <cell r="D628" t="str">
            <v>　m2　</v>
          </cell>
          <cell r="E628">
            <v>7950</v>
          </cell>
        </row>
        <row r="629">
          <cell r="A629" t="str">
            <v>170082</v>
          </cell>
          <cell r="B629" t="str">
            <v>　　フロート板ガラス　　　　　　　　　　　　　　　　</v>
          </cell>
          <cell r="C629" t="str">
            <v>厚８ｍｍ　６．８１m2以下　特寸　　　　　　　　　　　　　　　　　　　</v>
          </cell>
          <cell r="D629" t="str">
            <v>　m2　</v>
          </cell>
          <cell r="E629">
            <v>8730</v>
          </cell>
        </row>
        <row r="630">
          <cell r="A630" t="str">
            <v>170241</v>
          </cell>
          <cell r="B630" t="str">
            <v>　　型板ガラス　　　　　　　　　　　　　　　　　　　</v>
          </cell>
          <cell r="C630" t="str">
            <v>厚４ｍｍ　２．１８m2以下　特寸　　　　　　　　　　　　　　　　　　　</v>
          </cell>
          <cell r="D630" t="str">
            <v>　m2　</v>
          </cell>
          <cell r="E630">
            <v>2360</v>
          </cell>
        </row>
        <row r="631">
          <cell r="A631" t="str">
            <v>170242</v>
          </cell>
          <cell r="B631" t="str">
            <v>　　型板ガラス　　　　　　　　　　　　　　　　　　　</v>
          </cell>
          <cell r="C631" t="str">
            <v>厚４ｍｍ　４．４５m2以下　特寸　　　　　　　　　　　　　　　　　　　</v>
          </cell>
          <cell r="D631" t="str">
            <v>　m2　</v>
          </cell>
          <cell r="E631">
            <v>2940</v>
          </cell>
        </row>
        <row r="632">
          <cell r="A632" t="str">
            <v>170260</v>
          </cell>
          <cell r="B632" t="str">
            <v>　　型板ガラス　　　　　　　　　　　　　　　　　　　</v>
          </cell>
          <cell r="C632" t="str">
            <v>厚６ｍｍ　２．１８m2以下　特寸　　　　　　　　　　　　　　　　　　　</v>
          </cell>
          <cell r="D632" t="str">
            <v>　m2　</v>
          </cell>
          <cell r="E632">
            <v>3090</v>
          </cell>
        </row>
        <row r="633">
          <cell r="A633" t="str">
            <v>170261</v>
          </cell>
          <cell r="B633" t="str">
            <v>　　型板ガラス　　　　　　　　　　　　　　　　　　　</v>
          </cell>
          <cell r="C633" t="str">
            <v>厚６ｍｍ　４．４５m2以下　特寸　　　　　　　　　　　　　　　　　　　</v>
          </cell>
          <cell r="D633" t="str">
            <v>　m2　</v>
          </cell>
          <cell r="E633">
            <v>4070</v>
          </cell>
        </row>
        <row r="634">
          <cell r="A634" t="str">
            <v>170360</v>
          </cell>
          <cell r="B634" t="str">
            <v>　　網入型板ガラス　　　　　　　　　　　　　　　　　</v>
          </cell>
          <cell r="C634" t="str">
            <v>厚６．８ｍｍ　２．１８m2以下　特寸　　　　　　　　　　　　　　　　　</v>
          </cell>
          <cell r="D634" t="str">
            <v>　m2　</v>
          </cell>
          <cell r="E634">
            <v>4960</v>
          </cell>
        </row>
        <row r="635">
          <cell r="A635" t="str">
            <v>170361</v>
          </cell>
          <cell r="B635" t="str">
            <v>　　網入型板ガラス　　　　　　　　　　　　　　　　　</v>
          </cell>
          <cell r="C635" t="str">
            <v>厚６．８ｍｍ　４．４５m2以下　特寸　　　　　　　　　　　　　　　　　</v>
          </cell>
          <cell r="D635" t="str">
            <v>　m2　</v>
          </cell>
          <cell r="E635">
            <v>6130</v>
          </cell>
        </row>
        <row r="636">
          <cell r="A636" t="str">
            <v>170460</v>
          </cell>
          <cell r="B636" t="str">
            <v>　　網入みがき板ガラス　　　　　　　　　　　　　　　</v>
          </cell>
          <cell r="C636" t="str">
            <v>厚６．８ｍｍ　２．１８m2以下　特寸　　　　　　　　　　　　　　　　　</v>
          </cell>
          <cell r="D636" t="str">
            <v>　m2　</v>
          </cell>
          <cell r="E636">
            <v>9420</v>
          </cell>
        </row>
        <row r="637">
          <cell r="A637" t="str">
            <v>170461</v>
          </cell>
          <cell r="B637" t="str">
            <v>　　網入みがき板ガラス　　　　　　　　　　　　　　　</v>
          </cell>
          <cell r="C637" t="str">
            <v>厚６．８ｍｍ　４．４５m2以下　特寸　　　　　　　　　　　　　　　　　</v>
          </cell>
          <cell r="D637" t="str">
            <v>　m2　</v>
          </cell>
          <cell r="E637">
            <v>10590</v>
          </cell>
        </row>
        <row r="638">
          <cell r="A638" t="str">
            <v>170533</v>
          </cell>
          <cell r="B638" t="str">
            <v>　　複層ガラス　　　　　　　　　　　　　　　　　　　</v>
          </cell>
          <cell r="C638" t="str">
            <v>ＦＬ３：Ａ６：ＦＬ３　　　　　　　　　　　　　　　　　　　　　　　　</v>
          </cell>
          <cell r="D638" t="str">
            <v>　m2　</v>
          </cell>
          <cell r="E638">
            <v>9030</v>
          </cell>
        </row>
        <row r="639">
          <cell r="A639" t="str">
            <v>170555</v>
          </cell>
          <cell r="B639" t="str">
            <v>　　複層ガラス　　　　　　　　　　　　　　　　　　　</v>
          </cell>
          <cell r="C639" t="str">
            <v>ＦＬ５：Ａ６：ＦＬ５　　　　　　　　　　　　　　　　　　　　　　　　</v>
          </cell>
          <cell r="D639" t="str">
            <v>　m2　</v>
          </cell>
          <cell r="E639">
            <v>13160</v>
          </cell>
        </row>
        <row r="640">
          <cell r="A640" t="str">
            <v>170556</v>
          </cell>
          <cell r="B640" t="str">
            <v>　　複層ガラス　　　　　　　　　　　　　　　　　　　</v>
          </cell>
          <cell r="C640" t="str">
            <v>ＦＬ５：Ａ６：ＰＷ６．８　　　　　　　　　　　　　　　　　　　　　　</v>
          </cell>
          <cell r="D640" t="str">
            <v>　m2　</v>
          </cell>
          <cell r="E640">
            <v>21900</v>
          </cell>
        </row>
        <row r="641">
          <cell r="A641" t="str">
            <v>172000</v>
          </cell>
          <cell r="B641" t="str">
            <v>　　ガラス清掃（両面）　　　　　　　　　　　　　　　</v>
          </cell>
          <cell r="C641" t="str">
            <v>　　　　　　　　　　　　　　　　　　　　　　　　　　　　　　　　　　</v>
          </cell>
          <cell r="D641" t="str">
            <v>　m2　</v>
          </cell>
          <cell r="E641">
            <v>490</v>
          </cell>
        </row>
        <row r="642">
          <cell r="A642" t="str">
            <v>173000</v>
          </cell>
          <cell r="B642" t="str">
            <v>　　ガスケット取付　　　　　　　　　　　　　　　　　</v>
          </cell>
          <cell r="C642" t="str">
            <v>　　　　　　　　　　　　　　　　　　　　　　　　　　　　　　　　　　</v>
          </cell>
          <cell r="D642" t="str">
            <v>　ｍ　</v>
          </cell>
          <cell r="E642">
            <v>220</v>
          </cell>
        </row>
        <row r="643">
          <cell r="A643" t="str">
            <v>173010</v>
          </cell>
          <cell r="B643" t="str">
            <v>　　ガラス回りシーリング　　　（両面）　　　　　　　</v>
          </cell>
          <cell r="C643" t="str">
            <v>ポリサルファイドシーリング　　　　　　　　　　　　　　　　　　　　　</v>
          </cell>
          <cell r="D643" t="str">
            <v>　ｍ　</v>
          </cell>
          <cell r="E643">
            <v>920</v>
          </cell>
        </row>
        <row r="644">
          <cell r="A644" t="str">
            <v>173020</v>
          </cell>
          <cell r="B644" t="str">
            <v>　　ガラス回りシーリング　　　（両面）　　　　　　　</v>
          </cell>
          <cell r="C644" t="str">
            <v>シリコーンシーリング　　　　　　　　　　　　　　　　　　　　　　　　</v>
          </cell>
          <cell r="D644" t="str">
            <v>　ｍ　</v>
          </cell>
          <cell r="E644">
            <v>940</v>
          </cell>
        </row>
        <row r="645">
          <cell r="A645" t="str">
            <v>180000</v>
          </cell>
          <cell r="B645" t="str">
            <v>　　合成樹脂調合ペイント　　　塗り（ＳＯＰ）　　　　</v>
          </cell>
          <cell r="C645" t="str">
            <v>木部　一般　　　　　　　　　　　　　　　　　　　　　　　　　　　　　</v>
          </cell>
          <cell r="D645" t="str">
            <v>　m2　</v>
          </cell>
          <cell r="E645">
            <v>1450</v>
          </cell>
        </row>
        <row r="646">
          <cell r="A646" t="str">
            <v>180001</v>
          </cell>
          <cell r="B646" t="str">
            <v>　　合成樹脂調合ペイント　　　塗り（ＳＯＰ）　　　　</v>
          </cell>
          <cell r="C646" t="str">
            <v>木部　ラワン　　　　　　　　　　　　　　　　　　　　　　　　　　　　</v>
          </cell>
          <cell r="D646" t="str">
            <v>　m2　</v>
          </cell>
          <cell r="E646">
            <v>1560</v>
          </cell>
        </row>
        <row r="647">
          <cell r="A647" t="str">
            <v>180010</v>
          </cell>
          <cell r="B647" t="str">
            <v>　　合成樹脂調合ペイント　　　塗り（ＳＯＰ）　　　　</v>
          </cell>
          <cell r="C647" t="str">
            <v>鉄面　一般　　　　　　　　　　　　　　　　　　　　　　　　　　　　　</v>
          </cell>
          <cell r="D647" t="str">
            <v>　m2　</v>
          </cell>
          <cell r="E647">
            <v>1320</v>
          </cell>
        </row>
        <row r="648">
          <cell r="A648" t="str">
            <v>180015</v>
          </cell>
          <cell r="B648" t="str">
            <v>　　合成樹脂調合ペイント　　　塗り（ＳＯＰ）　　　　</v>
          </cell>
          <cell r="C648" t="str">
            <v>鋼製建具等　亜鉛めっき面　　　　　　　　　　　　　　　　　　　　　　</v>
          </cell>
          <cell r="D648" t="str">
            <v>　m2　</v>
          </cell>
          <cell r="E648">
            <v>1460</v>
          </cell>
        </row>
        <row r="649">
          <cell r="A649" t="str">
            <v>180020</v>
          </cell>
          <cell r="B649" t="str">
            <v>　　合成樹脂調合ペイント　　　塗り（ＳＯＰ）　　　　</v>
          </cell>
          <cell r="C649" t="str">
            <v>亜鉛めっき面　　　　　　　　　　　　　　　　　　　　　　　　　　　　</v>
          </cell>
          <cell r="D649" t="str">
            <v>　m2　</v>
          </cell>
          <cell r="E649">
            <v>1850</v>
          </cell>
        </row>
        <row r="650">
          <cell r="A650" t="str">
            <v>180107</v>
          </cell>
          <cell r="B650" t="str">
            <v>　　合成樹脂エマルション　　　ペイント１種塗り　　　</v>
          </cell>
          <cell r="C650" t="str">
            <v>（ＥＰ－Ι）コンクリ－ト面　内部　　　　　　　　　　　　　　　　　　</v>
          </cell>
          <cell r="D650" t="str">
            <v>　m2　</v>
          </cell>
          <cell r="E650">
            <v>1200</v>
          </cell>
        </row>
        <row r="651">
          <cell r="A651" t="str">
            <v>180108</v>
          </cell>
          <cell r="B651" t="str">
            <v>　　合成樹脂エマルション　　　ペイント１種塗り　　　</v>
          </cell>
          <cell r="C651" t="str">
            <v>（ＥＰ－Ι）押出成形セメント板面　　　　　　　　　　　　　　　　　　</v>
          </cell>
          <cell r="D651" t="str">
            <v>　m2　</v>
          </cell>
          <cell r="E651">
            <v>1040</v>
          </cell>
        </row>
        <row r="652">
          <cell r="A652" t="str">
            <v>180110</v>
          </cell>
          <cell r="B652" t="str">
            <v>　　合成樹脂エマルション　　　ペイント１種塗り　　　</v>
          </cell>
          <cell r="C652" t="str">
            <v>（ＥＰ－Ι）モルタル面　　　　　　　　　　　　　　　　　　　　　　　</v>
          </cell>
          <cell r="D652" t="str">
            <v>　m2　</v>
          </cell>
          <cell r="E652">
            <v>1160</v>
          </cell>
        </row>
        <row r="653">
          <cell r="A653" t="str">
            <v>180120</v>
          </cell>
          <cell r="B653" t="str">
            <v>　　合成樹脂エマルション　　　ペイント１種塗り　　　</v>
          </cell>
          <cell r="C653" t="str">
            <v>（ＥＰ－Ι）ボ－ド面　　　　　　　　　　　　　　　　　　　　　　　　</v>
          </cell>
          <cell r="D653" t="str">
            <v>　m2　</v>
          </cell>
          <cell r="E653">
            <v>1120</v>
          </cell>
        </row>
        <row r="654">
          <cell r="A654" t="str">
            <v>180121</v>
          </cell>
          <cell r="B654" t="str">
            <v>　　合成樹脂エマルション　　　ペイント１種塗り　　　</v>
          </cell>
          <cell r="C654" t="str">
            <v>（ＥＰ－Ι）ボ－ド面（ジョイント工法）　　　　　　　　　　　　　　　</v>
          </cell>
          <cell r="D654" t="str">
            <v>　m2　</v>
          </cell>
          <cell r="E654">
            <v>1570</v>
          </cell>
        </row>
        <row r="655">
          <cell r="A655" t="str">
            <v>180122</v>
          </cell>
          <cell r="B655" t="str">
            <v>　　合成樹脂エマルション　　　ペイント１種塗り　　　</v>
          </cell>
          <cell r="C655" t="str">
            <v>（ＥＰ－Ι）けい酸カルシウム板面　　　　　　　　　　　　　　　　　　</v>
          </cell>
          <cell r="D655" t="str">
            <v>　m2　</v>
          </cell>
          <cell r="E655">
            <v>1160</v>
          </cell>
        </row>
        <row r="656">
          <cell r="A656" t="str">
            <v>180128</v>
          </cell>
          <cell r="B656" t="str">
            <v>　　天井合成樹脂エマルショ　　ンペイント１種塗り　　</v>
          </cell>
          <cell r="C656" t="str">
            <v>（ＥＰ－Ι）コンクリ－ト面　内部　　　　　　　　　　　　　　　　　　</v>
          </cell>
          <cell r="D656" t="str">
            <v>　m2　</v>
          </cell>
          <cell r="E656">
            <v>1290</v>
          </cell>
        </row>
        <row r="657">
          <cell r="A657" t="str">
            <v>180129</v>
          </cell>
          <cell r="B657" t="str">
            <v>　　天井合成樹脂エマルショ　　ンペイント１種塗り　　</v>
          </cell>
          <cell r="C657" t="str">
            <v>（ＥＰ－Ι）モルタル面　　　　　　　　　　　　　　　　　　　　　　　</v>
          </cell>
          <cell r="D657" t="str">
            <v>　m2　</v>
          </cell>
          <cell r="E657">
            <v>1230</v>
          </cell>
        </row>
        <row r="658">
          <cell r="A658" t="str">
            <v>180130</v>
          </cell>
          <cell r="B658" t="str">
            <v>　　天井合成樹脂エマルショ　　ンペイント１種塗り　　</v>
          </cell>
          <cell r="C658" t="str">
            <v>（ＥＰ－Ι）ボ－ド面　　　　　　　　　　　　　　　　　　　　　　　　</v>
          </cell>
          <cell r="D658" t="str">
            <v>　m2　</v>
          </cell>
          <cell r="E658">
            <v>1190</v>
          </cell>
        </row>
        <row r="659">
          <cell r="A659" t="str">
            <v>180131</v>
          </cell>
          <cell r="B659" t="str">
            <v>　　天井合成樹脂エマルショ　　ンペイント１種塗り　　</v>
          </cell>
          <cell r="C659" t="str">
            <v>（ＥＰ－Ι）ボ－ド面（ジョイント工法）　　　　　　　　　　　　　　　</v>
          </cell>
          <cell r="D659" t="str">
            <v>　m2　</v>
          </cell>
          <cell r="E659">
            <v>1650</v>
          </cell>
        </row>
        <row r="660">
          <cell r="A660" t="str">
            <v>180132</v>
          </cell>
          <cell r="B660" t="str">
            <v>　　天井合成樹脂エマルショ　　ンペイント１種塗り　　</v>
          </cell>
          <cell r="C660" t="str">
            <v>（ＥＰ－Ι）けい酸カルシウム板面　　　　　　　　　　　　　　　　　　</v>
          </cell>
          <cell r="D660" t="str">
            <v>　m2　</v>
          </cell>
          <cell r="E660">
            <v>1230</v>
          </cell>
        </row>
        <row r="661">
          <cell r="A661" t="str">
            <v>180150</v>
          </cell>
          <cell r="B661" t="str">
            <v>　　つや有り合成樹脂エマル　　ションペイントＡ種塗り</v>
          </cell>
          <cell r="C661" t="str">
            <v>（ＧＥＰ－Ａ）コンクリ－ト面　内部　　　　　　　　　　　　　　　　　</v>
          </cell>
          <cell r="D661" t="str">
            <v>　m2　</v>
          </cell>
          <cell r="E661">
            <v>1690</v>
          </cell>
        </row>
        <row r="662">
          <cell r="A662" t="str">
            <v>180151</v>
          </cell>
          <cell r="B662" t="str">
            <v>　　つや有り合成樹脂エマル　　ションペイントＡ種塗り</v>
          </cell>
          <cell r="C662" t="str">
            <v>（ＧＥＰ－Ａ）押出成形セメント板面　　　　　　　　　　　　　　　　　</v>
          </cell>
          <cell r="D662" t="str">
            <v>　m2　</v>
          </cell>
          <cell r="E662">
            <v>1530</v>
          </cell>
        </row>
        <row r="663">
          <cell r="A663" t="str">
            <v>180152</v>
          </cell>
          <cell r="B663" t="str">
            <v>　　つや有り合成樹脂エマル　　ションペイントＡ種塗り</v>
          </cell>
          <cell r="C663" t="str">
            <v>（ＧＥＰ－Ａ）モルタル面　　　　　　　　　　　　　　　　　　　　　　</v>
          </cell>
          <cell r="D663" t="str">
            <v>　m2　</v>
          </cell>
          <cell r="E663">
            <v>1650</v>
          </cell>
        </row>
        <row r="664">
          <cell r="A664" t="str">
            <v>180153</v>
          </cell>
          <cell r="B664" t="str">
            <v>　　つや有り合成樹脂エマル　　ションペイントＡ種塗り</v>
          </cell>
          <cell r="C664" t="str">
            <v>（ＧＥＰ－Ａ）ボ－ド面　　　　　　　　　　　　　　　　　　　　　　　</v>
          </cell>
          <cell r="D664" t="str">
            <v>　m2　</v>
          </cell>
          <cell r="E664">
            <v>1610</v>
          </cell>
        </row>
        <row r="665">
          <cell r="A665" t="str">
            <v>180154</v>
          </cell>
          <cell r="B665" t="str">
            <v>　　つや有り合成樹脂エマル　　ションペイントＡ種塗り</v>
          </cell>
          <cell r="C665" t="str">
            <v>（ＧＥＰ－Ａ）ボ－ド面（ジョイント工法）　　　　　　　　　　　　　　</v>
          </cell>
          <cell r="D665" t="str">
            <v>　m2　</v>
          </cell>
          <cell r="E665">
            <v>2060</v>
          </cell>
        </row>
        <row r="666">
          <cell r="A666" t="str">
            <v>180155</v>
          </cell>
          <cell r="B666" t="str">
            <v>　　つや有り合成樹脂エマル　　ションペイントＡ種塗り</v>
          </cell>
          <cell r="C666" t="str">
            <v>（ＧＥＰ－Ａ）けい酸カルシウム板面　　　　　　　　　　　　　　　　　</v>
          </cell>
          <cell r="D666" t="str">
            <v>　m2　</v>
          </cell>
          <cell r="E666">
            <v>1650</v>
          </cell>
        </row>
        <row r="667">
          <cell r="A667" t="str">
            <v>180160</v>
          </cell>
          <cell r="B667" t="str">
            <v>　　天井つや有り合成樹脂　　　エマルションＡ種塗り　</v>
          </cell>
          <cell r="C667" t="str">
            <v>（ＧＥＰ－Ａ）コンクリ－ト面　内部　　　　　　　　　　　　　　　　　</v>
          </cell>
          <cell r="D667" t="str">
            <v>　m2　</v>
          </cell>
          <cell r="E667">
            <v>1740</v>
          </cell>
        </row>
        <row r="668">
          <cell r="A668" t="str">
            <v>180161</v>
          </cell>
          <cell r="B668" t="str">
            <v>　　天井つや有り合成樹脂　　　エマルションＡ種塗り　</v>
          </cell>
          <cell r="C668" t="str">
            <v>（ＧＥＰ－Ａ）モルタル面　　　　　　　　　　　　　　　　　　　　　　</v>
          </cell>
          <cell r="D668" t="str">
            <v>　m2　</v>
          </cell>
          <cell r="E668">
            <v>1700</v>
          </cell>
        </row>
        <row r="669">
          <cell r="A669" t="str">
            <v>180162</v>
          </cell>
          <cell r="B669" t="str">
            <v>　　天井つや有り合成樹脂　　　エマルションＡ種塗り　</v>
          </cell>
          <cell r="C669" t="str">
            <v>（ＧＥＰ－Ａ）ボ－ド面　　　　　　　　　　　　　　　　　　　　　　　</v>
          </cell>
          <cell r="D669" t="str">
            <v>　m2　</v>
          </cell>
          <cell r="E669">
            <v>1660</v>
          </cell>
        </row>
        <row r="670">
          <cell r="A670" t="str">
            <v>180163</v>
          </cell>
          <cell r="B670" t="str">
            <v>　　天井つや有り合成樹脂　　　エマルションＡ種塗り　</v>
          </cell>
          <cell r="C670" t="str">
            <v>（ＧＥＰ－Ａ）ボ－ド面（ジョイント工法）　　　　　　　　　　　　　　</v>
          </cell>
          <cell r="D670" t="str">
            <v>　m2　</v>
          </cell>
          <cell r="E670">
            <v>2110</v>
          </cell>
        </row>
        <row r="671">
          <cell r="A671" t="str">
            <v>180164</v>
          </cell>
          <cell r="B671" t="str">
            <v>　　天井つや有り合成樹脂　　　エマルションＡ種塗り　</v>
          </cell>
          <cell r="C671" t="str">
            <v>（ＧＥＰ－Ａ）けい酸カルシウム板面　　　　　　　　　　　　　　　　　</v>
          </cell>
          <cell r="D671" t="str">
            <v>　m2　</v>
          </cell>
          <cell r="E671">
            <v>1700</v>
          </cell>
        </row>
        <row r="672">
          <cell r="A672" t="str">
            <v>180170</v>
          </cell>
          <cell r="B672" t="str">
            <v>　　つや有り合成樹脂エマル　　ションペイントＢ種塗り</v>
          </cell>
          <cell r="C672" t="str">
            <v>（ＧＥＰ－Ｂ）コンクリ－ト面　内部　　　　　　　　　　　　　　　　　</v>
          </cell>
          <cell r="D672" t="str">
            <v>　m2　</v>
          </cell>
          <cell r="E672">
            <v>1340</v>
          </cell>
        </row>
        <row r="673">
          <cell r="A673" t="str">
            <v>180171</v>
          </cell>
          <cell r="B673" t="str">
            <v>　　つや有り合成樹脂エマル　　ションペイントＢ種塗り</v>
          </cell>
          <cell r="C673" t="str">
            <v>（ＧＥＰ－Ｂ）押出成形セメント板面　　　　　　　　　　　　　　　　　</v>
          </cell>
          <cell r="D673" t="str">
            <v>　m2　</v>
          </cell>
          <cell r="E673">
            <v>1170</v>
          </cell>
        </row>
        <row r="674">
          <cell r="A674" t="str">
            <v>180172</v>
          </cell>
          <cell r="B674" t="str">
            <v>　　つや有り合成樹脂エマル　　ションペイントＢ種塗り</v>
          </cell>
          <cell r="C674" t="str">
            <v>（ＧＥＰ－Ｂ）モルタル面　　　　　　　　　　　　　　　　　　　　　　</v>
          </cell>
          <cell r="D674" t="str">
            <v>　m2　</v>
          </cell>
          <cell r="E674">
            <v>1280</v>
          </cell>
        </row>
        <row r="675">
          <cell r="A675" t="str">
            <v>180173</v>
          </cell>
          <cell r="B675" t="str">
            <v>　　つや有り合成樹脂エマル　　ションペイントＢ種塗り</v>
          </cell>
          <cell r="C675" t="str">
            <v>（ＧＥＰ－Ｂ）ボ－ド面　　　　　　　　　　　　　　　　　　　　　　　</v>
          </cell>
          <cell r="D675" t="str">
            <v>　m2　</v>
          </cell>
          <cell r="E675">
            <v>1240</v>
          </cell>
        </row>
        <row r="676">
          <cell r="A676" t="str">
            <v>180174</v>
          </cell>
          <cell r="B676" t="str">
            <v>　　つや有り合成樹脂エマル　　ションペイントＢ種塗り</v>
          </cell>
          <cell r="C676" t="str">
            <v>（ＧＥＰ－Ｂ）ボ－ド面（ジョイント工法）　　　　　　　　　　　　　　</v>
          </cell>
          <cell r="D676" t="str">
            <v>　m2　</v>
          </cell>
          <cell r="E676">
            <v>1700</v>
          </cell>
        </row>
        <row r="677">
          <cell r="A677" t="str">
            <v>180175</v>
          </cell>
          <cell r="B677" t="str">
            <v>　　つや有り合成樹脂エマル　　ションペイントＢ種塗り</v>
          </cell>
          <cell r="C677" t="str">
            <v>（ＧＥＰ－Ｂ）けい酸カルシウム板面　　　　　　　　　　　　　　　　　</v>
          </cell>
          <cell r="D677" t="str">
            <v>　m2　</v>
          </cell>
          <cell r="E677">
            <v>1280</v>
          </cell>
        </row>
        <row r="678">
          <cell r="A678" t="str">
            <v>180180</v>
          </cell>
          <cell r="B678" t="str">
            <v>　　天井つや有り合成樹脂　　　エマルションＢ種塗り　</v>
          </cell>
          <cell r="C678" t="str">
            <v>（ＧＥＰ－Ｂ）コンクリ－ト面　内部　　　　　　　　　　　　　　　　　</v>
          </cell>
          <cell r="D678" t="str">
            <v>　m2　</v>
          </cell>
          <cell r="E678">
            <v>1330</v>
          </cell>
        </row>
        <row r="679">
          <cell r="A679" t="str">
            <v>180181</v>
          </cell>
          <cell r="B679" t="str">
            <v>　　天井つや有り合成樹脂　　　エマルションＢ種塗り　</v>
          </cell>
          <cell r="C679" t="str">
            <v>（ＧＥＰ－Ｂ）モルタル面　　　　　　　　　　　　　　　　　　　　　　</v>
          </cell>
          <cell r="D679" t="str">
            <v>　m2　</v>
          </cell>
          <cell r="E679">
            <v>1270</v>
          </cell>
        </row>
        <row r="680">
          <cell r="A680" t="str">
            <v>180182</v>
          </cell>
          <cell r="B680" t="str">
            <v>　　天井つや有り合成樹脂　　　エマルションＢ種塗り　</v>
          </cell>
          <cell r="C680" t="str">
            <v>（ＧＥＰ－Ｂ）ボ－ド面　　　　　　　　　　　　　　　　　　　　　　　</v>
          </cell>
          <cell r="D680" t="str">
            <v>　m2　</v>
          </cell>
          <cell r="E680">
            <v>1230</v>
          </cell>
        </row>
        <row r="681">
          <cell r="A681" t="str">
            <v>180183</v>
          </cell>
          <cell r="B681" t="str">
            <v>　　天井つや有り合成樹脂　　　エマルションＢ種塗り　</v>
          </cell>
          <cell r="C681" t="str">
            <v>（ＧＥＰ－Ｂ）ボ－ド面（ジョイント工法）　　　　　　　　　　　　　　</v>
          </cell>
          <cell r="D681" t="str">
            <v>　m2　</v>
          </cell>
          <cell r="E681">
            <v>1690</v>
          </cell>
        </row>
        <row r="682">
          <cell r="A682" t="str">
            <v>180184</v>
          </cell>
          <cell r="B682" t="str">
            <v>　　天井つや有り合成樹脂　　　エマルションＢ種塗り　</v>
          </cell>
          <cell r="C682" t="str">
            <v>（ＧＥＰ－Ｂ）けい酸カルシウム板面　　　　　　　　　　　　　　　　　</v>
          </cell>
          <cell r="D682" t="str">
            <v>　m2　</v>
          </cell>
          <cell r="E682">
            <v>1270</v>
          </cell>
        </row>
        <row r="683">
          <cell r="A683" t="str">
            <v>180250</v>
          </cell>
          <cell r="B683" t="str">
            <v>　　多彩模様塗料塗り　　　　　（ＭＰ）　　　　　　　</v>
          </cell>
          <cell r="C683" t="str">
            <v>コンクリート面　　　　　　　　　　　　　　　　　　　　　　　　　　　</v>
          </cell>
          <cell r="D683" t="str">
            <v>　m2　</v>
          </cell>
          <cell r="E683">
            <v>1760</v>
          </cell>
        </row>
        <row r="684">
          <cell r="A684" t="str">
            <v>180251</v>
          </cell>
          <cell r="B684" t="str">
            <v>　　多彩模様塗料塗り　　　　　（ＭＰ）　　　　　　　</v>
          </cell>
          <cell r="C684" t="str">
            <v>押出成形セメント板面　　　　　　　　　　　　　　　　　　　　　　　　</v>
          </cell>
          <cell r="D684" t="str">
            <v>　m2　</v>
          </cell>
          <cell r="E684">
            <v>1600</v>
          </cell>
        </row>
        <row r="685">
          <cell r="A685" t="str">
            <v>180300</v>
          </cell>
          <cell r="B685" t="str">
            <v>　　多彩模様塗料塗り　　　　　（ＭＰ）　　　　　　　</v>
          </cell>
          <cell r="C685" t="str">
            <v>モルタル面　　　　　　　　　　　　　　　　　　　　　　　　　　　　　</v>
          </cell>
          <cell r="D685" t="str">
            <v>　m2　</v>
          </cell>
          <cell r="E685">
            <v>1710</v>
          </cell>
        </row>
        <row r="686">
          <cell r="A686" t="str">
            <v>180310</v>
          </cell>
          <cell r="B686" t="str">
            <v>　　多彩模様塗料塗り　　　　　（ＭＰ）　　　　　　　</v>
          </cell>
          <cell r="C686" t="str">
            <v>ボ－ド面　　　　　　　　　　　　　　　　　　　　　　　　　　　　　　</v>
          </cell>
          <cell r="D686" t="str">
            <v>　m2　</v>
          </cell>
          <cell r="E686">
            <v>1670</v>
          </cell>
        </row>
        <row r="687">
          <cell r="A687" t="str">
            <v>180311</v>
          </cell>
          <cell r="B687" t="str">
            <v>　　多彩模様塗料塗り　　　　　（ＭＰ）　　　　　　　</v>
          </cell>
          <cell r="C687" t="str">
            <v>ボ－ド面（ジョイント工法）　　　　　　　　　　　　　　　　　　　　　</v>
          </cell>
          <cell r="D687" t="str">
            <v>　m2　</v>
          </cell>
          <cell r="E687">
            <v>2130</v>
          </cell>
        </row>
        <row r="688">
          <cell r="A688" t="str">
            <v>180312</v>
          </cell>
          <cell r="B688" t="str">
            <v>　　多彩模様塗料塗り　　　　　（ＭＰ）　　　　　　　</v>
          </cell>
          <cell r="C688" t="str">
            <v>けい酸カルシウム板面　　　　　　　　　　　　　　　　　　　　　　　　</v>
          </cell>
          <cell r="D688" t="str">
            <v>　m2　</v>
          </cell>
          <cell r="E688">
            <v>1710</v>
          </cell>
        </row>
        <row r="689">
          <cell r="A689" t="str">
            <v>180320</v>
          </cell>
          <cell r="B689" t="str">
            <v>　　多彩模様塗料塗り　　　　　（ＭＰ）　　　　　　　</v>
          </cell>
          <cell r="C689" t="str">
            <v>鉄面・鋼製建具等　　　　　　　　　　　　　　　　　　　　　　　　　　</v>
          </cell>
          <cell r="D689" t="str">
            <v>　m2　</v>
          </cell>
          <cell r="E689">
            <v>1910</v>
          </cell>
        </row>
        <row r="690">
          <cell r="A690" t="str">
            <v>180330</v>
          </cell>
          <cell r="B690" t="str">
            <v>　　多彩模様塗料塗り　　　　　（ＭＰ）　　　　　　　</v>
          </cell>
          <cell r="C690" t="str">
            <v>亜鉛めっき面（鋼製建具等を除く）　　　　　　　　　　　　　　　　　　</v>
          </cell>
          <cell r="D690" t="str">
            <v>　m2　</v>
          </cell>
          <cell r="E690">
            <v>2290</v>
          </cell>
        </row>
        <row r="691">
          <cell r="A691" t="str">
            <v>180410</v>
          </cell>
          <cell r="B691" t="str">
            <v>　　塩化ビニル樹脂エナメル　　塗り（ＶＥ）　　　　　</v>
          </cell>
          <cell r="C691" t="str">
            <v>コンクリート面　　　　　　　　　　　　　　　　　　　　　　　　　　　</v>
          </cell>
          <cell r="D691" t="str">
            <v>　m2　</v>
          </cell>
          <cell r="E691">
            <v>2490</v>
          </cell>
        </row>
        <row r="692">
          <cell r="A692" t="str">
            <v>180411</v>
          </cell>
          <cell r="B692" t="str">
            <v>　　塩化ビニル樹脂エナメル　　塗り（ＶＥ）　　　　　</v>
          </cell>
          <cell r="C692" t="str">
            <v>押出成形セメント板面　　　　　　　　　　　　　　　　　　　　　　　　</v>
          </cell>
          <cell r="D692" t="str">
            <v>　m2　</v>
          </cell>
          <cell r="E692">
            <v>2330</v>
          </cell>
        </row>
        <row r="693">
          <cell r="A693" t="str">
            <v>180412</v>
          </cell>
          <cell r="B693" t="str">
            <v>　　塩化ビニル樹脂エナメル　　塗り（ＶＥ）　　　　　</v>
          </cell>
          <cell r="C693" t="str">
            <v>モルタル・ボード面　　　　　　　　　　　　　　　　　　　　　　　　　</v>
          </cell>
          <cell r="D693" t="str">
            <v>　m2　</v>
          </cell>
          <cell r="E693">
            <v>2000</v>
          </cell>
        </row>
        <row r="694">
          <cell r="A694" t="str">
            <v>180500</v>
          </cell>
          <cell r="B694" t="str">
            <v>　　クリヤ－ラッカ－塗り　　　（ＣＬ）　　　　　　　</v>
          </cell>
          <cell r="C694" t="str">
            <v>木部　　　　　　　　　　　　　　　　　　　　　　　　　　　　　　　　</v>
          </cell>
          <cell r="D694" t="str">
            <v>　m2　</v>
          </cell>
          <cell r="E694">
            <v>3300</v>
          </cell>
        </row>
        <row r="695">
          <cell r="A695" t="str">
            <v>180600</v>
          </cell>
          <cell r="B695" t="str">
            <v>　　フタル酸樹脂エナメル塗　　り（ＦＥ）　　　　　　</v>
          </cell>
          <cell r="C695" t="str">
            <v>鉄面　一般　　　　　　　　　　　　　　　　　　　　　　　　　　　　　</v>
          </cell>
          <cell r="D695" t="str">
            <v>　m2　</v>
          </cell>
          <cell r="E695">
            <v>2350</v>
          </cell>
        </row>
        <row r="696">
          <cell r="A696" t="str">
            <v>180615</v>
          </cell>
          <cell r="B696" t="str">
            <v>　　フタル酸樹脂エナメル塗　　り（ＦＥ）　　　　　　</v>
          </cell>
          <cell r="C696" t="str">
            <v>鋼製建具等　亜鉛めっき面　　　　　　　　　　　　　　　　　　　　　　</v>
          </cell>
          <cell r="D696" t="str">
            <v>　m2　</v>
          </cell>
          <cell r="E696">
            <v>2450</v>
          </cell>
        </row>
        <row r="697">
          <cell r="A697" t="str">
            <v>180620</v>
          </cell>
          <cell r="B697" t="str">
            <v>　　フタル酸樹脂エナメル塗　　り（ＦＥ）　　　　　　</v>
          </cell>
          <cell r="C697" t="str">
            <v>亜鉛めっき面　　　　　　　　　　　　　　　　　　　　　　　　　　　　</v>
          </cell>
          <cell r="D697" t="str">
            <v>　m2　</v>
          </cell>
          <cell r="E697">
            <v>2850</v>
          </cell>
        </row>
        <row r="698">
          <cell r="A698" t="str">
            <v>180700</v>
          </cell>
          <cell r="B698" t="str">
            <v>　　オイルステイン塗り　　　　（ＯＳ）　　　　　　　</v>
          </cell>
          <cell r="C698" t="str">
            <v>木部　　　　　　　　　　　　　　　　　　　　　　　　　　　　　　　　</v>
          </cell>
          <cell r="D698" t="str">
            <v>　m2　</v>
          </cell>
          <cell r="E698">
            <v>1040</v>
          </cell>
        </row>
        <row r="699">
          <cell r="A699" t="str">
            <v>180900</v>
          </cell>
          <cell r="B699" t="str">
            <v>　　さび止め塗料塗り　　　　　（工場１回塗り）　　　</v>
          </cell>
          <cell r="C699" t="str">
            <v>鉄面　一般　　　　　　　　　　　　　　　　　　　　　　　　　　　　　</v>
          </cell>
          <cell r="D699" t="str">
            <v>　m2　</v>
          </cell>
          <cell r="E699">
            <v>570</v>
          </cell>
        </row>
        <row r="700">
          <cell r="A700" t="str">
            <v>180910</v>
          </cell>
          <cell r="B700" t="str">
            <v>　　さび止め塗料塗り　　　　　（現場１回塗り）　　　</v>
          </cell>
          <cell r="C700" t="str">
            <v>鉄面　一般　　　　　　　　　　　　　　　　　　　　　　　　　　　　　</v>
          </cell>
          <cell r="D700" t="str">
            <v>　m2　</v>
          </cell>
          <cell r="E700">
            <v>440</v>
          </cell>
        </row>
        <row r="701">
          <cell r="A701" t="str">
            <v>200020</v>
          </cell>
          <cell r="B701" t="str">
            <v>　　ビニル床タイル張り　　　　（ＶＴ）　　　　　　　</v>
          </cell>
          <cell r="C701" t="str">
            <v>厚２ｍｍ　一般床用接着剤　　　　　半硬質　ノンアスベスト　　　　　　</v>
          </cell>
          <cell r="D701" t="str">
            <v>　m2　</v>
          </cell>
          <cell r="E701">
            <v>1640</v>
          </cell>
        </row>
        <row r="702">
          <cell r="A702" t="str">
            <v>200021</v>
          </cell>
          <cell r="B702" t="str">
            <v>　　ビニル床タイル張り　　　　（ＶＴ）　　　　　　　</v>
          </cell>
          <cell r="C702" t="str">
            <v>厚２ｍｍ　エポキシ樹脂系接着剤　　半硬質　ノンアスベスト　　　　　　</v>
          </cell>
          <cell r="D702" t="str">
            <v>　m2　</v>
          </cell>
          <cell r="E702">
            <v>1770</v>
          </cell>
        </row>
        <row r="703">
          <cell r="A703" t="str">
            <v>200022</v>
          </cell>
          <cell r="B703" t="str">
            <v>　　ビニル床タイル張り　　　　（ＶＴ）　　　　　　　</v>
          </cell>
          <cell r="C703" t="str">
            <v>厚２ｍｍ　階段　　　　　　　　　　半硬質　ノンアスベスト　　　　　　</v>
          </cell>
          <cell r="D703" t="str">
            <v>　m2　</v>
          </cell>
          <cell r="E703">
            <v>2760</v>
          </cell>
        </row>
        <row r="704">
          <cell r="A704" t="str">
            <v>200125</v>
          </cell>
          <cell r="B704" t="str">
            <v>　　ビニル床シート張り　　　　（ＶＳ）　　　　　　　</v>
          </cell>
          <cell r="C704" t="str">
            <v>厚２．５ｍｍ　一般床用接着剤　　　一般用ＮＣ　無地　　　　　　　　　</v>
          </cell>
          <cell r="D704" t="str">
            <v>　m2　</v>
          </cell>
          <cell r="E704">
            <v>2760</v>
          </cell>
        </row>
        <row r="705">
          <cell r="A705" t="str">
            <v>200126</v>
          </cell>
          <cell r="B705" t="str">
            <v>　　ビニル床シート張り　　　　（ＶＳ）　　　　　　　</v>
          </cell>
          <cell r="C705" t="str">
            <v>厚２．５ｍｍ　エポキシ樹脂系接着剤一般用ＮＣ　無地　　　　　　　　　</v>
          </cell>
          <cell r="D705" t="str">
            <v>　m2　</v>
          </cell>
          <cell r="E705">
            <v>2890</v>
          </cell>
        </row>
        <row r="706">
          <cell r="A706" t="str">
            <v>200127</v>
          </cell>
          <cell r="B706" t="str">
            <v>　　ビニル床シート張り　　　　（ＶＳ）　　　　　　　</v>
          </cell>
          <cell r="C706" t="str">
            <v>厚２．５ｍｍ　階段　　　　　　　　一般用ＮＣ　無地　　　　　　　　　</v>
          </cell>
          <cell r="D706" t="str">
            <v>　m2　</v>
          </cell>
          <cell r="E706">
            <v>3500</v>
          </cell>
        </row>
        <row r="707">
          <cell r="A707" t="str">
            <v>200225</v>
          </cell>
          <cell r="B707" t="str">
            <v>　　ビニル床シート張り　　　　（ＶＳ）　　　　　　　</v>
          </cell>
          <cell r="C707" t="str">
            <v>厚２．５ｍｍ　一般床用接着剤　　　一般用ＮＣ　模様入り　　　　　　　</v>
          </cell>
          <cell r="D707" t="str">
            <v>　m2　</v>
          </cell>
          <cell r="E707">
            <v>2930</v>
          </cell>
        </row>
        <row r="708">
          <cell r="A708" t="str">
            <v>200226</v>
          </cell>
          <cell r="B708" t="str">
            <v>　　ビニル床シート張り　　　　（ＶＳ）　　　　　　　</v>
          </cell>
          <cell r="C708" t="str">
            <v>厚２．５ｍｍ　エポキシ樹脂系接着剤一般用ＮＣ　模様入り　　　　　　　</v>
          </cell>
          <cell r="D708" t="str">
            <v>　m2　</v>
          </cell>
          <cell r="E708">
            <v>3060</v>
          </cell>
        </row>
        <row r="709">
          <cell r="A709" t="str">
            <v>200227</v>
          </cell>
          <cell r="B709" t="str">
            <v>　　ビニル床シート張り　　　　（ＶＳ）　　　　　　　</v>
          </cell>
          <cell r="C709" t="str">
            <v>厚２．５ｍｍ　階段　　　　　　　　一般用ＮＣ　模様入り　　　　　　　</v>
          </cell>
          <cell r="D709" t="str">
            <v>　m2　</v>
          </cell>
          <cell r="E709">
            <v>3680</v>
          </cell>
        </row>
        <row r="710">
          <cell r="A710" t="str">
            <v>200306</v>
          </cell>
          <cell r="B710" t="str">
            <v>　　ビニル幅木張り　　　　　　　　　　　　　　　　　</v>
          </cell>
          <cell r="C710" t="str">
            <v>Ｈ＝６０ｍｍ　　　　　　　　　　　　　　　　　　　　　　　　　　　　</v>
          </cell>
          <cell r="D710" t="str">
            <v>　ｍ　</v>
          </cell>
          <cell r="E710">
            <v>530</v>
          </cell>
        </row>
        <row r="711">
          <cell r="A711" t="str">
            <v>200307</v>
          </cell>
          <cell r="B711" t="str">
            <v>　　ビニル幅木張り　　　　　　　　　　　　　　　　　</v>
          </cell>
          <cell r="C711" t="str">
            <v>Ｈ＝７５ｍｍ　　　　　　　　　　　　　　　　　　　　　　　　　　　　</v>
          </cell>
          <cell r="D711" t="str">
            <v>　ｍ　</v>
          </cell>
          <cell r="E711">
            <v>550</v>
          </cell>
        </row>
        <row r="712">
          <cell r="A712" t="str">
            <v>200310</v>
          </cell>
          <cell r="B712" t="str">
            <v>　　ビニル幅木張り　　　　　　　　　　　　　　　　　</v>
          </cell>
          <cell r="C712" t="str">
            <v>Ｈ＝１００ｍｍ　　　　　　　　　　　　　　　　　　　　　　　　　　　</v>
          </cell>
          <cell r="D712" t="str">
            <v>　ｍ　</v>
          </cell>
          <cell r="E712">
            <v>570</v>
          </cell>
        </row>
        <row r="713">
          <cell r="A713" t="str">
            <v>200320</v>
          </cell>
          <cell r="B713" t="str">
            <v>　　ビニル幅木張り　　　　　　　　　　　　　　　　　</v>
          </cell>
          <cell r="C713" t="str">
            <v>Ｈ＝１５０ｍｍ　階段ささら　　　　　　　　　　　　　　　　　　　　　</v>
          </cell>
          <cell r="D713" t="str">
            <v>　ｍ　</v>
          </cell>
          <cell r="E713">
            <v>2090</v>
          </cell>
        </row>
        <row r="714">
          <cell r="A714" t="str">
            <v>200400</v>
          </cell>
          <cell r="B714" t="str">
            <v>　　畳　　敷　　き　　　　　　　　　　　　　　　　　</v>
          </cell>
          <cell r="C714" t="str">
            <v>＜１畳　畳×１．１０を加算する＞　　　　　　　　　　　　　　　　　　</v>
          </cell>
          <cell r="D714" t="str">
            <v>　枚　</v>
          </cell>
          <cell r="E714">
            <v>1020</v>
          </cell>
        </row>
        <row r="715">
          <cell r="A715" t="str">
            <v>200401</v>
          </cell>
          <cell r="B715" t="str">
            <v>　　畳　　敷　　き　　　　　　　　　　　　　　　　　</v>
          </cell>
          <cell r="C715" t="str">
            <v>＜半畳　畳×１．１０を加算する＞　　　　　　　　　　　　　　　　　　</v>
          </cell>
          <cell r="D715" t="str">
            <v>　枚　</v>
          </cell>
          <cell r="E715">
            <v>810</v>
          </cell>
        </row>
        <row r="716">
          <cell r="A716" t="str">
            <v>202009</v>
          </cell>
          <cell r="B716" t="str">
            <v>　　壁せっこうボード張り　　　　　　　　　　　　　　</v>
          </cell>
          <cell r="C716" t="str">
            <v>準不燃　厚９．５　突付け　　　　　　　　　　　　　　　　　　　　　　</v>
          </cell>
          <cell r="D716" t="str">
            <v>　m2　</v>
          </cell>
          <cell r="E716">
            <v>1210</v>
          </cell>
        </row>
        <row r="717">
          <cell r="A717" t="str">
            <v>202112</v>
          </cell>
          <cell r="B717" t="str">
            <v>　　壁せっこうボード張り　　　　　　　　　　　　　　</v>
          </cell>
          <cell r="C717" t="str">
            <v>不燃　厚１２．５　突付け　　　　　　　　　　　　　　　　　　　　　　</v>
          </cell>
          <cell r="D717" t="str">
            <v>　m2　</v>
          </cell>
          <cell r="E717">
            <v>1280</v>
          </cell>
        </row>
        <row r="718">
          <cell r="A718" t="str">
            <v>202209</v>
          </cell>
          <cell r="B718" t="str">
            <v>　　壁せっこうボード張り　　　　　　　　　　　　　　</v>
          </cell>
          <cell r="C718" t="str">
            <v>準不燃　厚９．５　目透し　　　　　　　　　　　　　　　　　　　　　　</v>
          </cell>
          <cell r="D718" t="str">
            <v>　m2　</v>
          </cell>
          <cell r="E718">
            <v>1530</v>
          </cell>
        </row>
        <row r="719">
          <cell r="A719" t="str">
            <v>202312</v>
          </cell>
          <cell r="B719" t="str">
            <v>　　壁せっこうボード張り　　　　　　　　　　　　　　</v>
          </cell>
          <cell r="C719" t="str">
            <v>不燃　厚１２．５　目透し　　　　　　　　　　　　　　　　　　　　　　</v>
          </cell>
          <cell r="D719" t="str">
            <v>　m2　</v>
          </cell>
          <cell r="E719">
            <v>1600</v>
          </cell>
        </row>
        <row r="720">
          <cell r="A720" t="str">
            <v>202409</v>
          </cell>
          <cell r="B720" t="str">
            <v>　　壁せっこうボード張り　　　　　　　　　　　　　　</v>
          </cell>
          <cell r="C720" t="str">
            <v>準不燃　厚９．５　ジョイント工法　　　　　　　　　　　　　　　　　　</v>
          </cell>
          <cell r="D720" t="str">
            <v>　m2　</v>
          </cell>
          <cell r="E720">
            <v>1680</v>
          </cell>
        </row>
        <row r="721">
          <cell r="A721" t="str">
            <v>202512</v>
          </cell>
          <cell r="B721" t="str">
            <v>　　壁せっこうボード張り　　　　　　　　　　　　　　</v>
          </cell>
          <cell r="C721" t="str">
            <v>不燃　厚１２．５　ジョイント工法　　　　　　　　　　　　　　　　　　</v>
          </cell>
          <cell r="D721" t="str">
            <v>　m2　</v>
          </cell>
          <cell r="E721">
            <v>1750</v>
          </cell>
        </row>
        <row r="722">
          <cell r="A722" t="str">
            <v>202609</v>
          </cell>
          <cell r="B722" t="str">
            <v>　　壁せっこうボード張り　　　　　　　　　　　　　　</v>
          </cell>
          <cell r="C722" t="str">
            <v>準不燃　厚９．５　直張り工法　　　　　　　　　　　　　　　　　　　　</v>
          </cell>
          <cell r="D722" t="str">
            <v>　m2　</v>
          </cell>
          <cell r="E722">
            <v>2420</v>
          </cell>
        </row>
        <row r="723">
          <cell r="A723" t="str">
            <v>202712</v>
          </cell>
          <cell r="B723" t="str">
            <v>　　壁せっこうボード張り　　　　　　　　　　　　　　</v>
          </cell>
          <cell r="C723" t="str">
            <v>不燃　厚１２．５　直張り工法　　　　　　　　　　　　　　　　　　　　</v>
          </cell>
          <cell r="D723" t="str">
            <v>　m2　</v>
          </cell>
          <cell r="E723">
            <v>2490</v>
          </cell>
        </row>
        <row r="724">
          <cell r="A724" t="str">
            <v>202809</v>
          </cell>
          <cell r="B724" t="str">
            <v>　　壁せっこうボード張り　　　　　　　　　　　　　　</v>
          </cell>
          <cell r="C724" t="str">
            <v>準不燃　厚９．５　　　　　　　　　直張り・ジョイント工法　　　　　　</v>
          </cell>
          <cell r="D724" t="str">
            <v>　m2　</v>
          </cell>
          <cell r="E724">
            <v>2890</v>
          </cell>
        </row>
        <row r="725">
          <cell r="A725" t="str">
            <v>202912</v>
          </cell>
          <cell r="B725" t="str">
            <v>　　壁せっこうボード張り　　　　　　　　　　　　　　</v>
          </cell>
          <cell r="C725" t="str">
            <v>不燃　厚１２．５　　　　　　　　　直張り・ジョイント工法　　　　　　</v>
          </cell>
          <cell r="D725" t="str">
            <v>　m2　</v>
          </cell>
          <cell r="E725">
            <v>2960</v>
          </cell>
        </row>
        <row r="726">
          <cell r="A726" t="str">
            <v>203112</v>
          </cell>
          <cell r="B726" t="str">
            <v>　　壁せっこうボード二重　　　張り　　　　　　　　　</v>
          </cell>
          <cell r="C726" t="str">
            <v>下地　不撚　厚１２．５　　　　　　仕上　準不燃　厚９．５　突付け　　</v>
          </cell>
          <cell r="D726" t="str">
            <v>　m2　</v>
          </cell>
          <cell r="E726">
            <v>2440</v>
          </cell>
        </row>
        <row r="727">
          <cell r="A727" t="str">
            <v>203312</v>
          </cell>
          <cell r="B727" t="str">
            <v>　　壁せっこうボード二重　　　張り　　　　　　　　　</v>
          </cell>
          <cell r="C727" t="str">
            <v>下地　不燃　厚１２．５　　　　　　仕上　準不燃厚９．５ジョイント工法</v>
          </cell>
          <cell r="D727" t="str">
            <v>　m2　</v>
          </cell>
          <cell r="E727">
            <v>2910</v>
          </cell>
        </row>
        <row r="728">
          <cell r="A728" t="str">
            <v>203409</v>
          </cell>
          <cell r="B728" t="str">
            <v>　　壁せっこうボード下地　　　張り　　　　　　　　　</v>
          </cell>
          <cell r="C728" t="str">
            <v>準不燃　厚９．５　　　　　　　　　　　　　　　　　　　　　　　　　　</v>
          </cell>
          <cell r="D728" t="str">
            <v>　m2　</v>
          </cell>
          <cell r="E728">
            <v>1110</v>
          </cell>
        </row>
        <row r="729">
          <cell r="A729" t="str">
            <v>203512</v>
          </cell>
          <cell r="B729" t="str">
            <v>　　壁せっこうボード下地　　　張り　　　　　　　　　</v>
          </cell>
          <cell r="C729" t="str">
            <v>不燃　厚１２．５　　　　　　　　　　　　　　　　　　　　　　　　　　</v>
          </cell>
          <cell r="D729" t="str">
            <v>　m2　</v>
          </cell>
          <cell r="E729">
            <v>1180</v>
          </cell>
        </row>
        <row r="730">
          <cell r="A730" t="str">
            <v>204520</v>
          </cell>
          <cell r="B730" t="str">
            <v>　　壁合成樹脂発泡材張り　　　　　　　　　　　　　　</v>
          </cell>
          <cell r="C730" t="str">
            <v>ポリスチレンフォーム　厚２０　　　　　　　　　　　　　　　　　　　　</v>
          </cell>
          <cell r="D730" t="str">
            <v>　m2　</v>
          </cell>
          <cell r="E730">
            <v>1930</v>
          </cell>
        </row>
        <row r="731">
          <cell r="A731" t="str">
            <v>204525</v>
          </cell>
          <cell r="B731" t="str">
            <v>　　壁合成樹脂発泡材張り　　　　　　　　　　　　　　</v>
          </cell>
          <cell r="C731" t="str">
            <v>ポリスチレンフォーム　厚２５　　　　　　　　　　　　　　　　　　　　</v>
          </cell>
          <cell r="D731" t="str">
            <v>　m2　</v>
          </cell>
          <cell r="E731">
            <v>2060</v>
          </cell>
        </row>
        <row r="732">
          <cell r="A732" t="str">
            <v>204530</v>
          </cell>
          <cell r="B732" t="str">
            <v>　　壁合成樹脂発泡材張り　　　　　　　　　　　　　　</v>
          </cell>
          <cell r="C732" t="str">
            <v>ポリスチレンフォーム　厚３０　　　　　　　　　　　　　　　　　　　　</v>
          </cell>
          <cell r="D732" t="str">
            <v>　m2　</v>
          </cell>
          <cell r="E732">
            <v>2180</v>
          </cell>
        </row>
        <row r="733">
          <cell r="A733" t="str">
            <v>204540</v>
          </cell>
          <cell r="B733" t="str">
            <v>　　壁合成樹脂発泡材張り　　　　　　　　　　　　　　</v>
          </cell>
          <cell r="C733" t="str">
            <v>ポリスチレンフォーム　厚４０　　　　　　　　　　　　　　　　　　　　</v>
          </cell>
          <cell r="D733" t="str">
            <v>　m2　</v>
          </cell>
          <cell r="E733">
            <v>2430</v>
          </cell>
        </row>
        <row r="734">
          <cell r="A734" t="str">
            <v>204550</v>
          </cell>
          <cell r="B734" t="str">
            <v>　　壁合成樹脂発泡材張り　　　　　　　　　　　　　　</v>
          </cell>
          <cell r="C734" t="str">
            <v>ポリスチレンフォーム　厚５０　　　　　　　　　　　　　　　　　　　　</v>
          </cell>
          <cell r="D734" t="str">
            <v>　m2　</v>
          </cell>
          <cell r="E734">
            <v>2690</v>
          </cell>
        </row>
        <row r="735">
          <cell r="A735" t="str">
            <v>205009</v>
          </cell>
          <cell r="B735" t="str">
            <v>　　天井せっこうボード張り　　　　　　　　　　　　　</v>
          </cell>
          <cell r="C735" t="str">
            <v>準不燃　厚９．５　突付け　　　　　　　　　　　　　　　　　　　　　　</v>
          </cell>
          <cell r="D735" t="str">
            <v>　m2　</v>
          </cell>
          <cell r="E735">
            <v>1210</v>
          </cell>
        </row>
        <row r="736">
          <cell r="A736" t="str">
            <v>205112</v>
          </cell>
          <cell r="B736" t="str">
            <v>　　天井せっこうボード張り　　　　　　　　　　　　　</v>
          </cell>
          <cell r="C736" t="str">
            <v>不燃　厚１２．５　突付け　　　　　　　　　　　　　　　　　　　　　　</v>
          </cell>
          <cell r="D736" t="str">
            <v>　m2　</v>
          </cell>
          <cell r="E736">
            <v>1280</v>
          </cell>
        </row>
        <row r="737">
          <cell r="A737" t="str">
            <v>205209</v>
          </cell>
          <cell r="B737" t="str">
            <v>　　天井せっこうボード張り　　　　　　　　　　　　　</v>
          </cell>
          <cell r="C737" t="str">
            <v>準不燃　厚９．５　目透し　　　　　　　　　　　　　　　　　　　　　　</v>
          </cell>
          <cell r="D737" t="str">
            <v>　m2　</v>
          </cell>
          <cell r="E737">
            <v>1530</v>
          </cell>
        </row>
        <row r="738">
          <cell r="A738" t="str">
            <v>205312</v>
          </cell>
          <cell r="B738" t="str">
            <v>　　天井せっこうボード張り　　　　　　　　　　　　　</v>
          </cell>
          <cell r="C738" t="str">
            <v>不燃　厚１２．５　目透し　　　　　　　　　　　　　　　　　　　　　　</v>
          </cell>
          <cell r="D738" t="str">
            <v>　m2　</v>
          </cell>
          <cell r="E738">
            <v>1600</v>
          </cell>
        </row>
        <row r="739">
          <cell r="A739" t="str">
            <v>205409</v>
          </cell>
          <cell r="B739" t="str">
            <v>　　天井せっこうボード張り　　　　　　　　　　　　　</v>
          </cell>
          <cell r="C739" t="str">
            <v>準不燃　厚９．５　ジョイント工法　　　　　　　　　　　　　　　　　　</v>
          </cell>
          <cell r="D739" t="str">
            <v>　m2　</v>
          </cell>
          <cell r="E739">
            <v>1720</v>
          </cell>
        </row>
        <row r="740">
          <cell r="A740" t="str">
            <v>205512</v>
          </cell>
          <cell r="B740" t="str">
            <v>　　天井せっこうボード張り　　　　　　　　　　　　　</v>
          </cell>
          <cell r="C740" t="str">
            <v>不燃　厚１２．５　ジョイント工法　　　　　　　　　　　　　　　　　　</v>
          </cell>
          <cell r="D740" t="str">
            <v>　m2　</v>
          </cell>
          <cell r="E740">
            <v>1790</v>
          </cell>
        </row>
        <row r="741">
          <cell r="A741" t="str">
            <v>206009</v>
          </cell>
          <cell r="B741" t="str">
            <v>　　天井化粧せっこうボード　　張り　　　　　　　　　</v>
          </cell>
          <cell r="C741" t="str">
            <v>準不燃　厚９．５　突付け　　　　　トラバ－チン　　　　　　　　　　　</v>
          </cell>
          <cell r="D741" t="str">
            <v>　m2　</v>
          </cell>
          <cell r="E741">
            <v>1570</v>
          </cell>
        </row>
        <row r="742">
          <cell r="A742" t="str">
            <v>206109</v>
          </cell>
          <cell r="B742" t="str">
            <v>　　天井化粧せっこうボード　　張り　　　　　　　　　</v>
          </cell>
          <cell r="C742" t="str">
            <v>不燃　厚９．５　突付け　　　　　　トラバ－チン　　　　　　　　　　　</v>
          </cell>
          <cell r="D742" t="str">
            <v>　m2　</v>
          </cell>
          <cell r="E742">
            <v>1630</v>
          </cell>
        </row>
        <row r="743">
          <cell r="A743" t="str">
            <v>206506</v>
          </cell>
          <cell r="B743" t="str">
            <v>　　天井無石綿けい酸カルシ　　ウム板張り　　　　　　</v>
          </cell>
          <cell r="C743" t="str">
            <v>厚６　突付け　　　　　　　　　　　　　　　　　　　　　　　　　　　　</v>
          </cell>
          <cell r="D743" t="str">
            <v>　m2　</v>
          </cell>
          <cell r="E743">
            <v>1800</v>
          </cell>
        </row>
        <row r="744">
          <cell r="A744" t="str">
            <v>206516</v>
          </cell>
          <cell r="B744" t="str">
            <v>　　天井無石綿けい酸カルシ　　ウム板張り　　　　　　</v>
          </cell>
          <cell r="C744" t="str">
            <v>厚６　目透し　　　　　　　　　　　　　　　　　　　　　　　　　　　　</v>
          </cell>
          <cell r="D744" t="str">
            <v>　m2　</v>
          </cell>
          <cell r="E744">
            <v>2110</v>
          </cell>
        </row>
        <row r="745">
          <cell r="A745" t="str">
            <v>207609</v>
          </cell>
          <cell r="B745" t="str">
            <v>　　天井ロックウール吸音板　　張り　　　　　　　　　</v>
          </cell>
          <cell r="C745" t="str">
            <v>下地　準不燃　厚９．５　仕上　厚９（せっこうボード下地共）　　　　　</v>
          </cell>
          <cell r="D745" t="str">
            <v>　m2　</v>
          </cell>
          <cell r="E745">
            <v>3840</v>
          </cell>
        </row>
        <row r="746">
          <cell r="A746" t="str">
            <v>207612</v>
          </cell>
          <cell r="B746" t="str">
            <v>　　天井ロックウール吸音板　　張り　　　　　　　　　</v>
          </cell>
          <cell r="C746" t="str">
            <v>下地　準不燃　厚９．５　仕上厚１２（せっこうボード下地共）　　　　　</v>
          </cell>
          <cell r="D746" t="str">
            <v>　m2　</v>
          </cell>
          <cell r="E746">
            <v>3890</v>
          </cell>
        </row>
        <row r="747">
          <cell r="A747" t="str">
            <v>208000</v>
          </cell>
          <cell r="B747" t="str">
            <v>　　壁紙布張り　　　　　　　　（布、紙程度）　　　　</v>
          </cell>
          <cell r="C747" t="str">
            <v>ボード下地　　　　　　　　　　　　＜紙布×１．１６を加算する＞　　　</v>
          </cell>
          <cell r="D747" t="str">
            <v>　m2　</v>
          </cell>
          <cell r="E747">
            <v>1960</v>
          </cell>
        </row>
        <row r="748">
          <cell r="A748" t="str">
            <v>208001</v>
          </cell>
          <cell r="B748" t="str">
            <v>　　壁紙布張り　　　　　　　　（ビニルクロス）　　　</v>
          </cell>
          <cell r="C748" t="str">
            <v>ボード下地　　　　　　　　　　　　＜紙布×１．１６を加算する＞　　　</v>
          </cell>
          <cell r="D748" t="str">
            <v>　m2　</v>
          </cell>
          <cell r="E748">
            <v>1440</v>
          </cell>
        </row>
        <row r="749">
          <cell r="A749" t="str">
            <v>208010</v>
          </cell>
          <cell r="B749" t="str">
            <v>　　壁紙布張り　　　　　　　　（布、紙程度）　　　　</v>
          </cell>
          <cell r="C749" t="str">
            <v>コンクリート下地　　　　　　　　　＜紙布×１．１６を加算する＞　　　</v>
          </cell>
          <cell r="D749" t="str">
            <v>　m2　</v>
          </cell>
          <cell r="E749">
            <v>1130</v>
          </cell>
        </row>
        <row r="750">
          <cell r="A750" t="str">
            <v>208011</v>
          </cell>
          <cell r="B750" t="str">
            <v>　　壁紙布張り　　　　　　　　（ビニルクロス）　　　</v>
          </cell>
          <cell r="C750" t="str">
            <v>コンクリート下地　　　　　　　　　＜紙布×１．１６を加算する＞　　　</v>
          </cell>
          <cell r="D750" t="str">
            <v>　m2　</v>
          </cell>
          <cell r="E750">
            <v>610</v>
          </cell>
        </row>
        <row r="751">
          <cell r="A751" t="str">
            <v>208020</v>
          </cell>
          <cell r="B751" t="str">
            <v>　　壁紙布張り　　　　　　　　（布、紙程度）　　　　</v>
          </cell>
          <cell r="C751" t="str">
            <v>モルタル下地　　　　　　　　　　　＜紙布×１．１６を加算する＞　　　</v>
          </cell>
          <cell r="D751" t="str">
            <v>　m2　</v>
          </cell>
          <cell r="E751">
            <v>1540</v>
          </cell>
        </row>
        <row r="752">
          <cell r="A752" t="str">
            <v>208021</v>
          </cell>
          <cell r="B752" t="str">
            <v>　　壁紙布張り　　　　　　　　（ビニルクロス）　　　</v>
          </cell>
          <cell r="C752" t="str">
            <v>モルタル下地　　　　　　　　　　　＜紙布×１．１６を加算する＞　　　</v>
          </cell>
          <cell r="D752" t="str">
            <v>　m2　</v>
          </cell>
          <cell r="E752">
            <v>1020</v>
          </cell>
        </row>
        <row r="753">
          <cell r="A753" t="str">
            <v>208100</v>
          </cell>
          <cell r="B753" t="str">
            <v>　　天井紙布張り　　　　　　　（布、紙程度）　　　　</v>
          </cell>
          <cell r="C753" t="str">
            <v>ボ－ド下地　　　　　　　　　　　　＜紙布×１．１６を加算する＞　　　</v>
          </cell>
          <cell r="D753" t="str">
            <v>　m2　</v>
          </cell>
          <cell r="E753">
            <v>2070</v>
          </cell>
        </row>
        <row r="754">
          <cell r="A754" t="str">
            <v>208101</v>
          </cell>
          <cell r="B754" t="str">
            <v>　　天井紙布張り　　　　　　　（ビニルクロス）　　　</v>
          </cell>
          <cell r="C754" t="str">
            <v>ボ－ド下地　　　　　　　　　　　　＜紙布×１．１６を加算する＞　　　</v>
          </cell>
          <cell r="D754" t="str">
            <v>　m2　</v>
          </cell>
          <cell r="E754">
            <v>1500</v>
          </cell>
        </row>
        <row r="755">
          <cell r="A755" t="str">
            <v>208110</v>
          </cell>
          <cell r="B755" t="str">
            <v>　　天井紙布張り　　　　　　　（布、紙程度）　　　　</v>
          </cell>
          <cell r="C755" t="str">
            <v>コンクリート下地　　　　　　　　　＜紙布×１．１６を加算する＞　　　</v>
          </cell>
          <cell r="D755" t="str">
            <v>　m2　</v>
          </cell>
          <cell r="E755">
            <v>1240</v>
          </cell>
        </row>
        <row r="756">
          <cell r="A756" t="str">
            <v>208111</v>
          </cell>
          <cell r="B756" t="str">
            <v>　　天井紙布張り　　　　　　　（ビニルクロス）　　　</v>
          </cell>
          <cell r="C756" t="str">
            <v>コンクリート下地　　　　　　　　　＜紙布×１．１６を加算する＞　　　</v>
          </cell>
          <cell r="D756" t="str">
            <v>　m2　</v>
          </cell>
          <cell r="E756">
            <v>670</v>
          </cell>
        </row>
        <row r="757">
          <cell r="A757" t="str">
            <v>208120</v>
          </cell>
          <cell r="B757" t="str">
            <v>　　天井紙布張り　　　　　　　（布、紙程度）　　　　</v>
          </cell>
          <cell r="C757" t="str">
            <v>モルタル下地　　　　　　　　　　　＜紙布×１．１６を加算する＞　　　</v>
          </cell>
          <cell r="D757" t="str">
            <v>　m2　</v>
          </cell>
          <cell r="E757">
            <v>1650</v>
          </cell>
        </row>
        <row r="758">
          <cell r="A758" t="str">
            <v>208121</v>
          </cell>
          <cell r="B758" t="str">
            <v>　　天井紙布張り　　　　　　　（ビニルクロス）　　　</v>
          </cell>
          <cell r="C758" t="str">
            <v>モルタル下地　　　　　　　　　　　＜紙布×１．１６を加算する＞　　　</v>
          </cell>
          <cell r="D758" t="str">
            <v>　m2　</v>
          </cell>
          <cell r="E758">
            <v>1080</v>
          </cell>
        </row>
        <row r="759">
          <cell r="A759" t="str">
            <v>210020</v>
          </cell>
          <cell r="B759" t="str">
            <v>　　壁合成樹脂発泡材打込み　　　　　　　　　　　　　</v>
          </cell>
          <cell r="C759" t="str">
            <v>ポリスチレンフォーム　厚２０　　　　　　　　　　　　　　　　　　　　</v>
          </cell>
          <cell r="D759" t="str">
            <v>　m2　</v>
          </cell>
          <cell r="E759">
            <v>1310</v>
          </cell>
        </row>
        <row r="760">
          <cell r="A760" t="str">
            <v>210025</v>
          </cell>
          <cell r="B760" t="str">
            <v>　　壁合成樹脂発泡材打込み　　　　　　　　　　　　　</v>
          </cell>
          <cell r="C760" t="str">
            <v>ポリスチレンフォーム　厚２５　　　　　　　　　　　　　　　　　　　　</v>
          </cell>
          <cell r="D760" t="str">
            <v>　m2　</v>
          </cell>
          <cell r="E760">
            <v>1440</v>
          </cell>
        </row>
        <row r="761">
          <cell r="A761" t="str">
            <v>210030</v>
          </cell>
          <cell r="B761" t="str">
            <v>　　壁合成樹脂発泡材打込み　　　　　　　　　　　　　</v>
          </cell>
          <cell r="C761" t="str">
            <v>ポリスチレンフォーム　厚３０　　　　　　　　　　　　　　　　　　　　</v>
          </cell>
          <cell r="D761" t="str">
            <v>　m2　</v>
          </cell>
          <cell r="E761">
            <v>1560</v>
          </cell>
        </row>
        <row r="762">
          <cell r="A762" t="str">
            <v>210040</v>
          </cell>
          <cell r="B762" t="str">
            <v>　　壁合成樹脂発泡材打込み　　　　　　　　　　　　　</v>
          </cell>
          <cell r="C762" t="str">
            <v>ポリスチレンフォーム　厚４０　　　　　　　　　　　　　　　　　　　　</v>
          </cell>
          <cell r="D762" t="str">
            <v>　m2　</v>
          </cell>
          <cell r="E762">
            <v>1810</v>
          </cell>
        </row>
        <row r="763">
          <cell r="A763" t="str">
            <v>210050</v>
          </cell>
          <cell r="B763" t="str">
            <v>　　壁合成樹脂発泡材打込み　　　　　　　　　　　　　</v>
          </cell>
          <cell r="C763" t="str">
            <v>ポリスチレンフォーム　厚５０　　　　　　　　　　　　　　　　　　　　</v>
          </cell>
          <cell r="D763" t="str">
            <v>　m2　</v>
          </cell>
          <cell r="E763">
            <v>2070</v>
          </cell>
        </row>
        <row r="764">
          <cell r="A764" t="str">
            <v>210070</v>
          </cell>
          <cell r="B764" t="str">
            <v>　　天井合成樹脂発泡材　　　　打込み　　　　　　　　</v>
          </cell>
          <cell r="C764" t="str">
            <v>ポリスチレンフォーム　厚２０　　　　　　　　　　　　　　　　　　　　</v>
          </cell>
          <cell r="D764" t="str">
            <v>　m2　</v>
          </cell>
          <cell r="E764">
            <v>1100</v>
          </cell>
        </row>
        <row r="765">
          <cell r="A765" t="str">
            <v>210075</v>
          </cell>
          <cell r="B765" t="str">
            <v>　　天井合成樹脂発泡材　　　　打込み　　　　　　　　</v>
          </cell>
          <cell r="C765" t="str">
            <v>ポリスチレンフォーム　厚２５　　　　　　　　　　　　　　　　　　　　</v>
          </cell>
          <cell r="D765" t="str">
            <v>　m2　</v>
          </cell>
          <cell r="E765">
            <v>1230</v>
          </cell>
        </row>
        <row r="766">
          <cell r="A766" t="str">
            <v>210080</v>
          </cell>
          <cell r="B766" t="str">
            <v>　　天井合成樹脂発泡材　　　　打込み　　　　　　　　</v>
          </cell>
          <cell r="C766" t="str">
            <v>ポリスチレンフォーム　厚３０　　　　　　　　　　　　　　　　　　　　</v>
          </cell>
          <cell r="D766" t="str">
            <v>　m2　</v>
          </cell>
          <cell r="E766">
            <v>1350</v>
          </cell>
        </row>
        <row r="767">
          <cell r="A767" t="str">
            <v>210090</v>
          </cell>
          <cell r="B767" t="str">
            <v>　　天井合成樹脂発泡材　　　　打込み　　　　　　　　</v>
          </cell>
          <cell r="C767" t="str">
            <v>ポリスチレンフォーム　厚４０　　　　　　　　　　　　　　　　　　　　</v>
          </cell>
          <cell r="D767" t="str">
            <v>　m2　</v>
          </cell>
          <cell r="E767">
            <v>1600</v>
          </cell>
        </row>
        <row r="768">
          <cell r="A768" t="str">
            <v>210100</v>
          </cell>
          <cell r="B768" t="str">
            <v>　　天井合成樹脂発泡材　　　　打込み　　　　　　　　</v>
          </cell>
          <cell r="C768" t="str">
            <v>ポリスチレンフォーム　厚５０　　　　　　　　　　　　　　　　　　　　</v>
          </cell>
          <cell r="D768" t="str">
            <v>　m2　</v>
          </cell>
          <cell r="E768">
            <v>1860</v>
          </cell>
        </row>
        <row r="769">
          <cell r="A769" t="str">
            <v>210115</v>
          </cell>
          <cell r="B769" t="str">
            <v>　　天井木毛セメント板　　　　打込み　　　　　　　　</v>
          </cell>
          <cell r="C769" t="str">
            <v>厚１５　　　　　　　　　　　　　　　　　　　　　　　　　　　　　　　</v>
          </cell>
          <cell r="D769" t="str">
            <v>　m2　</v>
          </cell>
          <cell r="E769">
            <v>1540</v>
          </cell>
        </row>
        <row r="770">
          <cell r="A770" t="str">
            <v>210120</v>
          </cell>
          <cell r="B770" t="str">
            <v>　　天井木毛セメント板　　　　打込み　　　　　　　　</v>
          </cell>
          <cell r="C770" t="str">
            <v>厚２０　　　　　　　　　　　　　　　　　　　　　　　　　　　　　　　</v>
          </cell>
          <cell r="D770" t="str">
            <v>　m2　</v>
          </cell>
          <cell r="E770">
            <v>1610</v>
          </cell>
        </row>
        <row r="771">
          <cell r="A771" t="str">
            <v>210125</v>
          </cell>
          <cell r="B771" t="str">
            <v>　　天井木毛セメント板　　　　打込み　　　　　　　　</v>
          </cell>
          <cell r="C771" t="str">
            <v>厚２５　　　　　　　　　　　　　　　　　　　　　　　　　　　　　　　</v>
          </cell>
          <cell r="D771" t="str">
            <v>　m2　</v>
          </cell>
          <cell r="E771">
            <v>1730</v>
          </cell>
        </row>
        <row r="772">
          <cell r="A772" t="str">
            <v>211001</v>
          </cell>
          <cell r="B772" t="str">
            <v>　　防湿シート敷き　　　　　　　　　　　　　　　　　</v>
          </cell>
          <cell r="C772" t="str">
            <v>ポリエチレンシート　０．１５ｍｍ　　　　　　　　　　　　　　　　　　</v>
          </cell>
          <cell r="D772" t="str">
            <v>　m2　</v>
          </cell>
          <cell r="E772">
            <v>200</v>
          </cell>
        </row>
        <row r="773">
          <cell r="A773" t="str">
            <v>220006</v>
          </cell>
          <cell r="B773" t="str">
            <v>　　仮設鉄板敷き</v>
          </cell>
          <cell r="C773" t="str">
            <v>６箇月以下　　　　　　　　　　　　　　　　　　　　　　　　　</v>
          </cell>
          <cell r="D773" t="str">
            <v>　m2　</v>
          </cell>
          <cell r="E773">
            <v>2070</v>
          </cell>
        </row>
        <row r="774">
          <cell r="A774" t="str">
            <v>220012</v>
          </cell>
          <cell r="B774" t="str">
            <v>　　仮設鉄板敷き</v>
          </cell>
          <cell r="C774" t="str">
            <v>１２箇月以下　　　　　　　　　　　　　　　　　　　　　　　</v>
          </cell>
          <cell r="D774" t="str">
            <v>　m2　</v>
          </cell>
          <cell r="E774">
            <v>2010</v>
          </cell>
        </row>
        <row r="775">
          <cell r="A775" t="str">
            <v>220024</v>
          </cell>
          <cell r="B775" t="str">
            <v>　　仮設鉄板敷き</v>
          </cell>
          <cell r="C775" t="str">
            <v>２４箇月以下　　　　　　　　　　　　　　　　　　　　　　　　　　　</v>
          </cell>
          <cell r="D775" t="str">
            <v>　m2　</v>
          </cell>
          <cell r="E775">
            <v>1980</v>
          </cell>
        </row>
        <row r="776">
          <cell r="A776" t="str">
            <v>220036</v>
          </cell>
          <cell r="B776" t="str">
            <v>　　仮設鉄板敷き</v>
          </cell>
          <cell r="C776" t="str">
            <v>３６箇月以下　　　　　　　　　　　　　　　　　　　　　　　　　　　　</v>
          </cell>
          <cell r="D776" t="str">
            <v>　m2　</v>
          </cell>
          <cell r="E776">
            <v>1960</v>
          </cell>
        </row>
        <row r="777">
          <cell r="A777" t="str">
            <v>222006</v>
          </cell>
          <cell r="B777" t="str">
            <v>　　仮囲い（仮囲鉄板Ｈ＝２．０ｍ）</v>
          </cell>
          <cell r="C777" t="str">
            <v>６０日</v>
          </cell>
          <cell r="D777" t="str">
            <v>ｍ</v>
          </cell>
          <cell r="E777">
            <v>4860</v>
          </cell>
        </row>
        <row r="778">
          <cell r="A778" t="str">
            <v>222007</v>
          </cell>
          <cell r="B778" t="str">
            <v>　　仮囲い（仮囲鉄板Ｈ＝２．０ｍ）</v>
          </cell>
          <cell r="C778" t="str">
            <v>７０日</v>
          </cell>
          <cell r="D778" t="str">
            <v>ｍ</v>
          </cell>
          <cell r="E778">
            <v>4950</v>
          </cell>
        </row>
        <row r="779">
          <cell r="A779" t="str">
            <v>222008</v>
          </cell>
          <cell r="B779" t="str">
            <v>　　仮囲い（仮囲鉄板Ｈ＝２．０ｍ）</v>
          </cell>
          <cell r="C779" t="str">
            <v>８０日</v>
          </cell>
          <cell r="D779" t="str">
            <v>ｍ</v>
          </cell>
          <cell r="E779">
            <v>5040</v>
          </cell>
        </row>
        <row r="780">
          <cell r="A780" t="str">
            <v>222009</v>
          </cell>
          <cell r="B780" t="str">
            <v>　　仮囲い（仮囲鉄板Ｈ＝２．０ｍ）</v>
          </cell>
          <cell r="C780" t="str">
            <v>９０日</v>
          </cell>
          <cell r="D780" t="str">
            <v>ｍ</v>
          </cell>
          <cell r="E780">
            <v>5120</v>
          </cell>
        </row>
        <row r="781">
          <cell r="A781" t="str">
            <v>222010</v>
          </cell>
          <cell r="B781" t="str">
            <v>　　仮囲い（仮囲鉄板Ｈ＝２．０ｍ）</v>
          </cell>
          <cell r="C781" t="str">
            <v>１００日</v>
          </cell>
          <cell r="D781" t="str">
            <v>ｍ</v>
          </cell>
          <cell r="E781">
            <v>5210</v>
          </cell>
        </row>
        <row r="782">
          <cell r="A782" t="str">
            <v>222011</v>
          </cell>
          <cell r="B782" t="str">
            <v>　　仮囲い（仮囲鉄板Ｈ＝２．０ｍ）</v>
          </cell>
          <cell r="C782" t="str">
            <v>１１０日</v>
          </cell>
          <cell r="D782" t="str">
            <v>ｍ</v>
          </cell>
          <cell r="E782">
            <v>5290</v>
          </cell>
        </row>
        <row r="783">
          <cell r="A783" t="str">
            <v>222012</v>
          </cell>
          <cell r="B783" t="str">
            <v>　　仮囲い（仮囲鉄板Ｈ＝２．０ｍ）</v>
          </cell>
          <cell r="C783" t="str">
            <v>１２０日</v>
          </cell>
          <cell r="D783" t="str">
            <v>ｍ</v>
          </cell>
          <cell r="E783">
            <v>5380</v>
          </cell>
        </row>
        <row r="784">
          <cell r="A784" t="str">
            <v>222013</v>
          </cell>
          <cell r="B784" t="str">
            <v>　　仮囲い（仮囲鉄板Ｈ＝２．０ｍ）</v>
          </cell>
          <cell r="C784" t="str">
            <v>１３０日</v>
          </cell>
          <cell r="D784" t="str">
            <v>ｍ</v>
          </cell>
          <cell r="E784">
            <v>5450</v>
          </cell>
        </row>
        <row r="785">
          <cell r="A785" t="str">
            <v>222014</v>
          </cell>
          <cell r="B785" t="str">
            <v>　　仮囲い（仮囲鉄板Ｈ＝２．０ｍ）</v>
          </cell>
          <cell r="C785" t="str">
            <v>１４０日</v>
          </cell>
          <cell r="D785" t="str">
            <v>ｍ</v>
          </cell>
          <cell r="E785">
            <v>5540</v>
          </cell>
        </row>
        <row r="786">
          <cell r="A786" t="str">
            <v>222015</v>
          </cell>
          <cell r="B786" t="str">
            <v>　　仮囲い（仮囲鉄板Ｈ＝２．０ｍ）</v>
          </cell>
          <cell r="C786" t="str">
            <v>１５０日</v>
          </cell>
          <cell r="D786" t="str">
            <v>ｍ</v>
          </cell>
          <cell r="E786">
            <v>5620</v>
          </cell>
        </row>
        <row r="787">
          <cell r="A787" t="str">
            <v>222016</v>
          </cell>
          <cell r="B787" t="str">
            <v>　　仮囲い（仮囲鉄板Ｈ＝２．０ｍ）</v>
          </cell>
          <cell r="C787" t="str">
            <v>１６０日</v>
          </cell>
          <cell r="D787" t="str">
            <v>ｍ</v>
          </cell>
          <cell r="E787">
            <v>5710</v>
          </cell>
        </row>
        <row r="788">
          <cell r="A788" t="str">
            <v>222017</v>
          </cell>
          <cell r="B788" t="str">
            <v>　　仮囲い（仮囲鉄板Ｈ＝２．０ｍ）</v>
          </cell>
          <cell r="C788" t="str">
            <v>１７０日</v>
          </cell>
          <cell r="D788" t="str">
            <v>ｍ</v>
          </cell>
          <cell r="E788">
            <v>5800</v>
          </cell>
        </row>
        <row r="789">
          <cell r="A789" t="str">
            <v>222018</v>
          </cell>
          <cell r="B789" t="str">
            <v>　　仮囲い（仮囲鉄板Ｈ＝２．０ｍ）</v>
          </cell>
          <cell r="C789" t="str">
            <v>１８０日</v>
          </cell>
          <cell r="D789" t="str">
            <v>ｍ</v>
          </cell>
          <cell r="E789">
            <v>5880</v>
          </cell>
        </row>
        <row r="790">
          <cell r="A790" t="str">
            <v>222019</v>
          </cell>
          <cell r="B790" t="str">
            <v>　　仮囲い（仮囲鉄板Ｈ＝２．０ｍ）</v>
          </cell>
          <cell r="C790" t="str">
            <v>１９０日</v>
          </cell>
          <cell r="D790" t="str">
            <v>ｍ</v>
          </cell>
          <cell r="E790">
            <v>5970</v>
          </cell>
        </row>
        <row r="791">
          <cell r="A791" t="str">
            <v>222020</v>
          </cell>
          <cell r="B791" t="str">
            <v>　　仮囲い（仮囲鉄板Ｈ＝２．０ｍ）</v>
          </cell>
          <cell r="C791" t="str">
            <v>２００日</v>
          </cell>
          <cell r="D791" t="str">
            <v>ｍ</v>
          </cell>
          <cell r="E791">
            <v>6050</v>
          </cell>
        </row>
        <row r="792">
          <cell r="A792" t="str">
            <v>222021</v>
          </cell>
          <cell r="B792" t="str">
            <v>　　仮囲い（仮囲鉄板Ｈ＝２．０ｍ）</v>
          </cell>
          <cell r="C792" t="str">
            <v>２１０日</v>
          </cell>
          <cell r="D792" t="str">
            <v>ｍ</v>
          </cell>
          <cell r="E792">
            <v>6140</v>
          </cell>
        </row>
        <row r="793">
          <cell r="A793" t="str">
            <v>222022</v>
          </cell>
          <cell r="B793" t="str">
            <v>　　仮囲い（仮囲鉄板Ｈ＝２．０ｍ）</v>
          </cell>
          <cell r="C793" t="str">
            <v>２２０日</v>
          </cell>
          <cell r="D793" t="str">
            <v>ｍ</v>
          </cell>
          <cell r="E793">
            <v>6210</v>
          </cell>
        </row>
        <row r="794">
          <cell r="A794" t="str">
            <v>222023</v>
          </cell>
          <cell r="B794" t="str">
            <v>　　仮囲い（仮囲鉄板Ｈ＝２．０ｍ）</v>
          </cell>
          <cell r="C794" t="str">
            <v>２３０日</v>
          </cell>
          <cell r="D794" t="str">
            <v>ｍ</v>
          </cell>
          <cell r="E794">
            <v>6300</v>
          </cell>
        </row>
        <row r="795">
          <cell r="A795" t="str">
            <v>222024</v>
          </cell>
          <cell r="B795" t="str">
            <v>　　仮囲い（仮囲鉄板Ｈ＝２．０ｍ）</v>
          </cell>
          <cell r="C795" t="str">
            <v>２４０日</v>
          </cell>
          <cell r="D795" t="str">
            <v>ｍ</v>
          </cell>
          <cell r="E795">
            <v>6380</v>
          </cell>
        </row>
        <row r="796">
          <cell r="A796" t="str">
            <v>222025</v>
          </cell>
          <cell r="B796" t="str">
            <v>　　仮囲い（仮囲鉄板Ｈ＝２．０ｍ）</v>
          </cell>
          <cell r="C796" t="str">
            <v>２５０日</v>
          </cell>
          <cell r="D796" t="str">
            <v>ｍ</v>
          </cell>
          <cell r="E796">
            <v>6470</v>
          </cell>
        </row>
        <row r="797">
          <cell r="A797" t="str">
            <v>222026</v>
          </cell>
          <cell r="B797" t="str">
            <v>　　仮囲い（仮囲鉄板Ｈ＝２．０ｍ）</v>
          </cell>
          <cell r="C797" t="str">
            <v>２６０日</v>
          </cell>
          <cell r="D797" t="str">
            <v>ｍ</v>
          </cell>
          <cell r="E797">
            <v>6560</v>
          </cell>
        </row>
        <row r="798">
          <cell r="A798" t="str">
            <v>222027</v>
          </cell>
          <cell r="B798" t="str">
            <v>　　仮囲い（仮囲鉄板Ｈ＝２．０ｍ）</v>
          </cell>
          <cell r="C798" t="str">
            <v>２７０日</v>
          </cell>
          <cell r="D798" t="str">
            <v>ｍ</v>
          </cell>
          <cell r="E798">
            <v>6640</v>
          </cell>
        </row>
        <row r="799">
          <cell r="A799" t="str">
            <v>222028</v>
          </cell>
          <cell r="B799" t="str">
            <v>　　仮囲い（仮囲鉄板Ｈ＝２．０ｍ）</v>
          </cell>
          <cell r="C799" t="str">
            <v>２８０日</v>
          </cell>
          <cell r="D799" t="str">
            <v>ｍ</v>
          </cell>
          <cell r="E799">
            <v>6730</v>
          </cell>
        </row>
        <row r="800">
          <cell r="A800" t="str">
            <v>222029</v>
          </cell>
          <cell r="B800" t="str">
            <v>　　仮囲い（仮囲鉄板Ｈ＝２．０ｍ）</v>
          </cell>
          <cell r="C800" t="str">
            <v>２９０日</v>
          </cell>
          <cell r="D800" t="str">
            <v>ｍ</v>
          </cell>
          <cell r="E800">
            <v>6810</v>
          </cell>
        </row>
        <row r="801">
          <cell r="A801" t="str">
            <v>222030</v>
          </cell>
          <cell r="B801" t="str">
            <v>　　仮囲い（仮囲鉄板Ｈ＝２．０ｍ）</v>
          </cell>
          <cell r="C801" t="str">
            <v>３００日</v>
          </cell>
          <cell r="D801" t="str">
            <v>ｍ</v>
          </cell>
          <cell r="E801">
            <v>6890</v>
          </cell>
        </row>
        <row r="802">
          <cell r="A802" t="str">
            <v>222031</v>
          </cell>
          <cell r="B802" t="str">
            <v>　　仮囲い（仮囲鉄板Ｈ＝２．０ｍ）</v>
          </cell>
          <cell r="C802" t="str">
            <v>３１０日</v>
          </cell>
          <cell r="D802" t="str">
            <v>ｍ</v>
          </cell>
          <cell r="E802">
            <v>6970</v>
          </cell>
        </row>
        <row r="803">
          <cell r="A803" t="str">
            <v>222032</v>
          </cell>
          <cell r="B803" t="str">
            <v>　　仮囲い（仮囲鉄板Ｈ＝２．０ｍ）</v>
          </cell>
          <cell r="C803" t="str">
            <v>３２０日</v>
          </cell>
          <cell r="D803" t="str">
            <v>ｍ</v>
          </cell>
          <cell r="E803">
            <v>7060</v>
          </cell>
        </row>
        <row r="804">
          <cell r="A804" t="str">
            <v>222033</v>
          </cell>
          <cell r="B804" t="str">
            <v>　　仮囲い（仮囲鉄板Ｈ＝２．０ｍ）</v>
          </cell>
          <cell r="C804" t="str">
            <v>３３０日</v>
          </cell>
          <cell r="D804" t="str">
            <v>ｍ</v>
          </cell>
          <cell r="E804">
            <v>7140</v>
          </cell>
        </row>
        <row r="805">
          <cell r="A805" t="str">
            <v>222034</v>
          </cell>
          <cell r="B805" t="str">
            <v>　　仮囲い（仮囲鉄板Ｈ＝２．０ｍ）</v>
          </cell>
          <cell r="C805" t="str">
            <v>３４０日</v>
          </cell>
          <cell r="D805" t="str">
            <v>ｍ</v>
          </cell>
          <cell r="E805">
            <v>7230</v>
          </cell>
        </row>
        <row r="806">
          <cell r="A806" t="str">
            <v>222035</v>
          </cell>
          <cell r="B806" t="str">
            <v>　　仮囲い（仮囲鉄板Ｈ＝２．０ｍ）</v>
          </cell>
          <cell r="C806" t="str">
            <v>３５０日</v>
          </cell>
          <cell r="D806" t="str">
            <v>ｍ</v>
          </cell>
          <cell r="E806">
            <v>7320</v>
          </cell>
        </row>
        <row r="807">
          <cell r="A807" t="str">
            <v>222036</v>
          </cell>
          <cell r="B807" t="str">
            <v>　　仮囲い（仮囲鉄板Ｈ＝２．０ｍ）</v>
          </cell>
          <cell r="C807" t="str">
            <v>３６０日</v>
          </cell>
          <cell r="D807" t="str">
            <v>ｍ</v>
          </cell>
          <cell r="E807">
            <v>7400</v>
          </cell>
        </row>
        <row r="808">
          <cell r="A808" t="str">
            <v>222056</v>
          </cell>
          <cell r="B808" t="str">
            <v>　　仮囲い（仮囲鉄板Ｈ＝３．０ｍ）</v>
          </cell>
          <cell r="C808" t="str">
            <v>６０日</v>
          </cell>
          <cell r="D808" t="str">
            <v>ｍ</v>
          </cell>
          <cell r="E808">
            <v>6250</v>
          </cell>
        </row>
        <row r="809">
          <cell r="A809" t="str">
            <v>222057</v>
          </cell>
          <cell r="B809" t="str">
            <v>　　仮囲い（仮囲鉄板Ｈ＝３．０ｍ）</v>
          </cell>
          <cell r="C809" t="str">
            <v>７０日</v>
          </cell>
          <cell r="D809" t="str">
            <v>ｍ</v>
          </cell>
          <cell r="E809">
            <v>6380</v>
          </cell>
        </row>
        <row r="810">
          <cell r="A810" t="str">
            <v>222058</v>
          </cell>
          <cell r="B810" t="str">
            <v>　　仮囲い（仮囲鉄板Ｈ＝３．０ｍ）</v>
          </cell>
          <cell r="C810" t="str">
            <v>８０日</v>
          </cell>
          <cell r="D810" t="str">
            <v>ｍ</v>
          </cell>
          <cell r="E810">
            <v>6510</v>
          </cell>
        </row>
        <row r="811">
          <cell r="A811" t="str">
            <v>222059</v>
          </cell>
          <cell r="B811" t="str">
            <v>　　仮囲い（仮囲鉄板Ｈ＝３．０ｍ）</v>
          </cell>
          <cell r="C811" t="str">
            <v>９０日</v>
          </cell>
          <cell r="D811" t="str">
            <v>ｍ</v>
          </cell>
          <cell r="E811">
            <v>6630</v>
          </cell>
        </row>
        <row r="812">
          <cell r="A812" t="str">
            <v>222060</v>
          </cell>
          <cell r="B812" t="str">
            <v>　　仮囲い（仮囲鉄板Ｈ＝３．０ｍ）</v>
          </cell>
          <cell r="C812" t="str">
            <v>１００日</v>
          </cell>
          <cell r="D812" t="str">
            <v>ｍ</v>
          </cell>
          <cell r="E812">
            <v>6750</v>
          </cell>
        </row>
        <row r="813">
          <cell r="A813" t="str">
            <v>222061</v>
          </cell>
          <cell r="B813" t="str">
            <v>　　仮囲い（仮囲鉄板Ｈ＝３．０ｍ）</v>
          </cell>
          <cell r="C813" t="str">
            <v>１１０日</v>
          </cell>
          <cell r="D813" t="str">
            <v>ｍ</v>
          </cell>
          <cell r="E813">
            <v>6880</v>
          </cell>
        </row>
        <row r="814">
          <cell r="A814" t="str">
            <v>222062</v>
          </cell>
          <cell r="B814" t="str">
            <v>　　仮囲い（仮囲鉄板Ｈ＝３．０ｍ）</v>
          </cell>
          <cell r="C814" t="str">
            <v>１２０日</v>
          </cell>
          <cell r="D814" t="str">
            <v>ｍ</v>
          </cell>
          <cell r="E814">
            <v>7010</v>
          </cell>
        </row>
        <row r="815">
          <cell r="A815" t="str">
            <v>222063</v>
          </cell>
          <cell r="B815" t="str">
            <v>　　仮囲い（仮囲鉄板Ｈ＝３．０ｍ）</v>
          </cell>
          <cell r="C815" t="str">
            <v>１３０日</v>
          </cell>
          <cell r="D815" t="str">
            <v>ｍ</v>
          </cell>
          <cell r="E815">
            <v>7140</v>
          </cell>
        </row>
        <row r="816">
          <cell r="A816" t="str">
            <v>222064</v>
          </cell>
          <cell r="B816" t="str">
            <v>　　仮囲い（仮囲鉄板Ｈ＝３．０ｍ）</v>
          </cell>
          <cell r="C816" t="str">
            <v>１４０日</v>
          </cell>
          <cell r="D816" t="str">
            <v>ｍ</v>
          </cell>
          <cell r="E816">
            <v>7270</v>
          </cell>
        </row>
        <row r="817">
          <cell r="A817" t="str">
            <v>222065</v>
          </cell>
          <cell r="B817" t="str">
            <v>　　仮囲い（仮囲鉄板Ｈ＝３．０ｍ）</v>
          </cell>
          <cell r="C817" t="str">
            <v>１５０日</v>
          </cell>
          <cell r="D817" t="str">
            <v>ｍ</v>
          </cell>
          <cell r="E817">
            <v>7390</v>
          </cell>
        </row>
        <row r="818">
          <cell r="A818" t="str">
            <v>222066</v>
          </cell>
          <cell r="B818" t="str">
            <v>　　仮囲い（仮囲鉄板Ｈ＝３．０ｍ）</v>
          </cell>
          <cell r="C818" t="str">
            <v>１６０日</v>
          </cell>
          <cell r="D818" t="str">
            <v>ｍ</v>
          </cell>
          <cell r="E818">
            <v>7510</v>
          </cell>
        </row>
        <row r="819">
          <cell r="A819" t="str">
            <v>222067</v>
          </cell>
          <cell r="B819" t="str">
            <v>　　仮囲い（仮囲鉄板Ｈ＝３．０ｍ）</v>
          </cell>
          <cell r="C819" t="str">
            <v>１７０日</v>
          </cell>
          <cell r="D819" t="str">
            <v>ｍ</v>
          </cell>
          <cell r="E819">
            <v>7640</v>
          </cell>
        </row>
        <row r="820">
          <cell r="A820" t="str">
            <v>222068</v>
          </cell>
          <cell r="B820" t="str">
            <v>　　仮囲い（仮囲鉄板Ｈ＝３．０ｍ）</v>
          </cell>
          <cell r="C820" t="str">
            <v>１８０日</v>
          </cell>
          <cell r="D820" t="str">
            <v>ｍ</v>
          </cell>
          <cell r="E820">
            <v>7770</v>
          </cell>
        </row>
        <row r="821">
          <cell r="A821" t="str">
            <v>222069</v>
          </cell>
          <cell r="B821" t="str">
            <v>　　仮囲い（仮囲鉄板Ｈ＝３．０ｍ）</v>
          </cell>
          <cell r="C821" t="str">
            <v>１９０日</v>
          </cell>
          <cell r="D821" t="str">
            <v>ｍ</v>
          </cell>
          <cell r="E821">
            <v>7900</v>
          </cell>
        </row>
        <row r="822">
          <cell r="A822" t="str">
            <v>222070</v>
          </cell>
          <cell r="B822" t="str">
            <v>　　仮囲い（仮囲鉄板Ｈ＝３．０ｍ）</v>
          </cell>
          <cell r="C822" t="str">
            <v>２００日</v>
          </cell>
          <cell r="D822" t="str">
            <v>ｍ</v>
          </cell>
          <cell r="E822">
            <v>8020</v>
          </cell>
        </row>
        <row r="823">
          <cell r="A823" t="str">
            <v>222071</v>
          </cell>
          <cell r="B823" t="str">
            <v>　　仮囲い（仮囲鉄板Ｈ＝３．０ｍ）</v>
          </cell>
          <cell r="C823" t="str">
            <v>２１０日</v>
          </cell>
          <cell r="D823" t="str">
            <v>ｍ</v>
          </cell>
          <cell r="E823">
            <v>8150</v>
          </cell>
        </row>
        <row r="824">
          <cell r="A824" t="str">
            <v>222072</v>
          </cell>
          <cell r="B824" t="str">
            <v>　　仮囲い（仮囲鉄板Ｈ＝３．０ｍ）</v>
          </cell>
          <cell r="C824" t="str">
            <v>２２０日</v>
          </cell>
          <cell r="D824" t="str">
            <v>ｍ</v>
          </cell>
          <cell r="E824">
            <v>8270</v>
          </cell>
        </row>
        <row r="825">
          <cell r="A825" t="str">
            <v>222073</v>
          </cell>
          <cell r="B825" t="str">
            <v>　　仮囲い（仮囲鉄板Ｈ＝３．０ｍ）</v>
          </cell>
          <cell r="C825" t="str">
            <v>２３０日</v>
          </cell>
          <cell r="D825" t="str">
            <v>ｍ</v>
          </cell>
          <cell r="E825">
            <v>8400</v>
          </cell>
        </row>
        <row r="826">
          <cell r="A826" t="str">
            <v>222074</v>
          </cell>
          <cell r="B826" t="str">
            <v>　　仮囲い（仮囲鉄板Ｈ＝３．０ｍ）</v>
          </cell>
          <cell r="C826" t="str">
            <v>２４０日</v>
          </cell>
          <cell r="D826" t="str">
            <v>ｍ</v>
          </cell>
          <cell r="E826">
            <v>8530</v>
          </cell>
        </row>
        <row r="827">
          <cell r="A827" t="str">
            <v>222075</v>
          </cell>
          <cell r="B827" t="str">
            <v>　　仮囲い（仮囲鉄板Ｈ＝３．０ｍ）</v>
          </cell>
          <cell r="C827" t="str">
            <v>２５０日</v>
          </cell>
          <cell r="D827" t="str">
            <v>ｍ</v>
          </cell>
          <cell r="E827">
            <v>8660</v>
          </cell>
        </row>
        <row r="828">
          <cell r="A828" t="str">
            <v>222076</v>
          </cell>
          <cell r="B828" t="str">
            <v>　　仮囲い（仮囲鉄板Ｈ＝３．０ｍ）</v>
          </cell>
          <cell r="C828" t="str">
            <v>２６０日</v>
          </cell>
          <cell r="D828" t="str">
            <v>ｍ</v>
          </cell>
          <cell r="E828">
            <v>8780</v>
          </cell>
        </row>
        <row r="829">
          <cell r="A829" t="str">
            <v>222077</v>
          </cell>
          <cell r="B829" t="str">
            <v>　　仮囲い（仮囲鉄板Ｈ＝３．０ｍ）</v>
          </cell>
          <cell r="C829" t="str">
            <v>２７０日</v>
          </cell>
          <cell r="D829" t="str">
            <v>ｍ</v>
          </cell>
          <cell r="E829">
            <v>8910</v>
          </cell>
        </row>
        <row r="830">
          <cell r="A830" t="str">
            <v>222078</v>
          </cell>
          <cell r="B830" t="str">
            <v>　　仮囲い（仮囲鉄板Ｈ＝３．０ｍ）</v>
          </cell>
          <cell r="C830" t="str">
            <v>２８０日</v>
          </cell>
          <cell r="D830" t="str">
            <v>ｍ</v>
          </cell>
          <cell r="E830">
            <v>9040</v>
          </cell>
        </row>
        <row r="831">
          <cell r="A831" t="str">
            <v>222079</v>
          </cell>
          <cell r="B831" t="str">
            <v>　　仮囲い（仮囲鉄板Ｈ＝３．０ｍ）</v>
          </cell>
          <cell r="C831" t="str">
            <v>２９０日</v>
          </cell>
          <cell r="D831" t="str">
            <v>ｍ</v>
          </cell>
          <cell r="E831">
            <v>9160</v>
          </cell>
        </row>
        <row r="832">
          <cell r="A832" t="str">
            <v>222080</v>
          </cell>
          <cell r="B832" t="str">
            <v>　　仮囲い（仮囲鉄板Ｈ＝３．０ｍ）</v>
          </cell>
          <cell r="C832" t="str">
            <v>３００日</v>
          </cell>
          <cell r="D832" t="str">
            <v>ｍ</v>
          </cell>
          <cell r="E832">
            <v>9290</v>
          </cell>
        </row>
        <row r="833">
          <cell r="A833" t="str">
            <v>222081</v>
          </cell>
          <cell r="B833" t="str">
            <v>　　仮囲い（仮囲鉄板Ｈ＝３．０ｍ）</v>
          </cell>
          <cell r="C833" t="str">
            <v>３１０日</v>
          </cell>
          <cell r="D833" t="str">
            <v>ｍ</v>
          </cell>
          <cell r="E833">
            <v>9410</v>
          </cell>
        </row>
        <row r="834">
          <cell r="A834" t="str">
            <v>222082</v>
          </cell>
          <cell r="B834" t="str">
            <v>　　仮囲い（仮囲鉄板Ｈ＝３．０ｍ）</v>
          </cell>
          <cell r="C834" t="str">
            <v>３２０日</v>
          </cell>
          <cell r="D834" t="str">
            <v>ｍ</v>
          </cell>
          <cell r="E834">
            <v>9540</v>
          </cell>
        </row>
        <row r="835">
          <cell r="A835" t="str">
            <v>222083</v>
          </cell>
          <cell r="B835" t="str">
            <v>　　仮囲い（仮囲鉄板Ｈ＝３．０ｍ）</v>
          </cell>
          <cell r="C835" t="str">
            <v>３３０日</v>
          </cell>
          <cell r="D835" t="str">
            <v>ｍ</v>
          </cell>
          <cell r="E835">
            <v>9670</v>
          </cell>
        </row>
        <row r="836">
          <cell r="A836" t="str">
            <v>222084</v>
          </cell>
          <cell r="B836" t="str">
            <v>　　仮囲い（仮囲鉄板Ｈ＝３．０ｍ）</v>
          </cell>
          <cell r="C836" t="str">
            <v>３４０日</v>
          </cell>
          <cell r="D836" t="str">
            <v>ｍ</v>
          </cell>
          <cell r="E836">
            <v>9800</v>
          </cell>
        </row>
        <row r="837">
          <cell r="A837" t="str">
            <v>222085</v>
          </cell>
          <cell r="B837" t="str">
            <v>　　仮囲い（仮囲鉄板Ｈ＝３．０ｍ）</v>
          </cell>
          <cell r="C837" t="str">
            <v>３５０日</v>
          </cell>
          <cell r="D837" t="str">
            <v>ｍ</v>
          </cell>
          <cell r="E837">
            <v>9920</v>
          </cell>
        </row>
        <row r="838">
          <cell r="A838" t="str">
            <v>222086</v>
          </cell>
          <cell r="B838" t="str">
            <v>　　仮囲い（仮囲鉄板Ｈ＝３．０ｍ）</v>
          </cell>
          <cell r="C838" t="str">
            <v>３６０日</v>
          </cell>
          <cell r="D838" t="str">
            <v>ｍ</v>
          </cell>
          <cell r="E838">
            <v>10050</v>
          </cell>
        </row>
        <row r="839">
          <cell r="A839" t="str">
            <v>226004</v>
          </cell>
          <cell r="B839" t="str">
            <v>　　トラッククレーン運転</v>
          </cell>
          <cell r="C839" t="str">
            <v>油圧式　４．８～４．９ｔ吊</v>
          </cell>
          <cell r="D839" t="str">
            <v>ｈ</v>
          </cell>
          <cell r="E839">
            <v>3880</v>
          </cell>
        </row>
        <row r="840">
          <cell r="A840" t="str">
            <v>226010</v>
          </cell>
          <cell r="B840" t="str">
            <v>　　トラッククレーン運転</v>
          </cell>
          <cell r="C840" t="str">
            <v>油圧式　１０～１１ｔ吊</v>
          </cell>
          <cell r="D840" t="str">
            <v>ｈ</v>
          </cell>
          <cell r="E840">
            <v>4380</v>
          </cell>
        </row>
        <row r="841">
          <cell r="A841" t="str">
            <v>226015</v>
          </cell>
          <cell r="B841" t="str">
            <v>　　トラッククレーン運転</v>
          </cell>
          <cell r="C841" t="str">
            <v>油圧式　１５～１６ｔ吊</v>
          </cell>
          <cell r="D841" t="str">
            <v>ｈ</v>
          </cell>
          <cell r="E841">
            <v>5130</v>
          </cell>
        </row>
        <row r="842">
          <cell r="A842" t="str">
            <v>226020</v>
          </cell>
          <cell r="B842" t="str">
            <v>　　トラッククレーン運転</v>
          </cell>
          <cell r="C842" t="str">
            <v>油圧式　２０～２２ｔ吊</v>
          </cell>
          <cell r="D842" t="str">
            <v>ｈ</v>
          </cell>
          <cell r="E842">
            <v>5630</v>
          </cell>
        </row>
        <row r="843">
          <cell r="A843" t="str">
            <v>226025</v>
          </cell>
          <cell r="B843" t="str">
            <v>　　トラッククレーン運転</v>
          </cell>
          <cell r="C843" t="str">
            <v>油圧式　２５ｔ吊</v>
          </cell>
          <cell r="D843" t="str">
            <v>ｈ</v>
          </cell>
          <cell r="E843">
            <v>6440</v>
          </cell>
        </row>
        <row r="847">
          <cell r="E847" t="str">
            <v/>
          </cell>
        </row>
        <row r="848">
          <cell r="E848" t="str">
            <v/>
          </cell>
        </row>
        <row r="849">
          <cell r="E849" t="str">
            <v/>
          </cell>
        </row>
        <row r="850">
          <cell r="E850" t="str">
            <v/>
          </cell>
        </row>
        <row r="851">
          <cell r="E851" t="str">
            <v/>
          </cell>
        </row>
        <row r="852">
          <cell r="E852" t="str">
            <v/>
          </cell>
        </row>
        <row r="853">
          <cell r="E853" t="str">
            <v/>
          </cell>
        </row>
        <row r="854">
          <cell r="E854" t="str">
            <v/>
          </cell>
        </row>
        <row r="855">
          <cell r="E855" t="str">
            <v/>
          </cell>
        </row>
        <row r="856">
          <cell r="E856" t="str">
            <v/>
          </cell>
        </row>
        <row r="857">
          <cell r="E857" t="str">
            <v/>
          </cell>
        </row>
        <row r="858">
          <cell r="E858" t="str">
            <v/>
          </cell>
        </row>
        <row r="859">
          <cell r="E859" t="str">
            <v/>
          </cell>
        </row>
        <row r="860">
          <cell r="E860" t="str">
            <v/>
          </cell>
        </row>
        <row r="861">
          <cell r="E861" t="str">
            <v/>
          </cell>
        </row>
        <row r="862">
          <cell r="E862" t="str">
            <v/>
          </cell>
        </row>
        <row r="863">
          <cell r="E863" t="str">
            <v/>
          </cell>
        </row>
        <row r="864">
          <cell r="E864" t="str">
            <v/>
          </cell>
        </row>
        <row r="865">
          <cell r="E865" t="str">
            <v/>
          </cell>
        </row>
        <row r="866">
          <cell r="E866" t="str">
            <v/>
          </cell>
        </row>
        <row r="867">
          <cell r="E867" t="str">
            <v/>
          </cell>
        </row>
        <row r="868">
          <cell r="E868" t="str">
            <v/>
          </cell>
        </row>
        <row r="869">
          <cell r="E869" t="str">
            <v/>
          </cell>
        </row>
        <row r="870">
          <cell r="E870" t="str">
            <v/>
          </cell>
        </row>
        <row r="871">
          <cell r="E871" t="str">
            <v/>
          </cell>
        </row>
        <row r="872">
          <cell r="E872" t="str">
            <v/>
          </cell>
        </row>
        <row r="873">
          <cell r="E873" t="str">
            <v/>
          </cell>
        </row>
        <row r="874">
          <cell r="E874" t="str">
            <v/>
          </cell>
        </row>
        <row r="875">
          <cell r="E875" t="str">
            <v/>
          </cell>
        </row>
        <row r="876">
          <cell r="E876" t="str">
            <v/>
          </cell>
        </row>
        <row r="877">
          <cell r="E877" t="str">
            <v/>
          </cell>
        </row>
        <row r="878">
          <cell r="E878" t="str">
            <v/>
          </cell>
        </row>
        <row r="879">
          <cell r="E879" t="str">
            <v/>
          </cell>
        </row>
        <row r="880">
          <cell r="E880" t="str">
            <v/>
          </cell>
        </row>
        <row r="881">
          <cell r="E881" t="str">
            <v/>
          </cell>
        </row>
        <row r="882">
          <cell r="E882" t="str">
            <v/>
          </cell>
        </row>
        <row r="883">
          <cell r="E883" t="str">
            <v/>
          </cell>
        </row>
        <row r="884">
          <cell r="E884" t="str">
            <v/>
          </cell>
        </row>
        <row r="885">
          <cell r="E885" t="str">
            <v/>
          </cell>
        </row>
        <row r="886">
          <cell r="E886" t="str">
            <v/>
          </cell>
        </row>
        <row r="887">
          <cell r="E887" t="str">
            <v/>
          </cell>
        </row>
        <row r="888">
          <cell r="E888" t="str">
            <v/>
          </cell>
        </row>
        <row r="889">
          <cell r="E889" t="str">
            <v/>
          </cell>
        </row>
        <row r="890">
          <cell r="E890" t="str">
            <v/>
          </cell>
        </row>
        <row r="891">
          <cell r="E891" t="str">
            <v/>
          </cell>
        </row>
        <row r="892">
          <cell r="E892" t="str">
            <v/>
          </cell>
        </row>
        <row r="893">
          <cell r="E893" t="str">
            <v/>
          </cell>
        </row>
        <row r="894">
          <cell r="E894" t="str">
            <v/>
          </cell>
        </row>
        <row r="895">
          <cell r="E895" t="str">
            <v/>
          </cell>
        </row>
        <row r="896">
          <cell r="E896" t="str">
            <v/>
          </cell>
        </row>
        <row r="897">
          <cell r="E897" t="str">
            <v/>
          </cell>
        </row>
        <row r="898">
          <cell r="E898" t="str">
            <v/>
          </cell>
        </row>
        <row r="899">
          <cell r="E899" t="str">
            <v/>
          </cell>
        </row>
        <row r="900">
          <cell r="E900" t="str">
            <v/>
          </cell>
        </row>
        <row r="901">
          <cell r="E901" t="str">
            <v/>
          </cell>
        </row>
        <row r="902">
          <cell r="E902" t="str">
            <v/>
          </cell>
        </row>
        <row r="903">
          <cell r="E903" t="str">
            <v/>
          </cell>
        </row>
        <row r="904">
          <cell r="E904" t="str">
            <v/>
          </cell>
        </row>
        <row r="905">
          <cell r="E905" t="str">
            <v/>
          </cell>
        </row>
        <row r="906">
          <cell r="E906" t="str">
            <v/>
          </cell>
        </row>
        <row r="907">
          <cell r="E907" t="str">
            <v/>
          </cell>
        </row>
        <row r="908">
          <cell r="E908" t="str">
            <v/>
          </cell>
        </row>
        <row r="909">
          <cell r="E909" t="str">
            <v/>
          </cell>
        </row>
        <row r="910">
          <cell r="E910" t="str">
            <v/>
          </cell>
        </row>
        <row r="911">
          <cell r="E911" t="str">
            <v/>
          </cell>
        </row>
        <row r="912">
          <cell r="E912" t="str">
            <v/>
          </cell>
        </row>
        <row r="913">
          <cell r="E913" t="str">
            <v/>
          </cell>
        </row>
        <row r="914">
          <cell r="E914" t="str">
            <v/>
          </cell>
        </row>
        <row r="915">
          <cell r="E915" t="str">
            <v/>
          </cell>
        </row>
        <row r="916">
          <cell r="E916" t="str">
            <v/>
          </cell>
        </row>
        <row r="917">
          <cell r="E917" t="str">
            <v/>
          </cell>
        </row>
        <row r="918">
          <cell r="E918" t="str">
            <v/>
          </cell>
        </row>
        <row r="919">
          <cell r="E919" t="str">
            <v/>
          </cell>
        </row>
        <row r="920">
          <cell r="E920" t="str">
            <v/>
          </cell>
        </row>
        <row r="921">
          <cell r="E921" t="str">
            <v/>
          </cell>
        </row>
        <row r="922">
          <cell r="E922" t="str">
            <v/>
          </cell>
        </row>
        <row r="923">
          <cell r="E923" t="str">
            <v/>
          </cell>
        </row>
        <row r="924">
          <cell r="E924" t="str">
            <v/>
          </cell>
        </row>
        <row r="925">
          <cell r="E925" t="str">
            <v/>
          </cell>
        </row>
        <row r="926">
          <cell r="E926" t="str">
            <v/>
          </cell>
        </row>
        <row r="927">
          <cell r="E927" t="str">
            <v/>
          </cell>
        </row>
        <row r="928">
          <cell r="E928" t="str">
            <v/>
          </cell>
        </row>
        <row r="929">
          <cell r="E929" t="str">
            <v/>
          </cell>
        </row>
        <row r="930">
          <cell r="E930" t="str">
            <v/>
          </cell>
        </row>
        <row r="931">
          <cell r="E931" t="str">
            <v/>
          </cell>
        </row>
        <row r="932">
          <cell r="E932" t="str">
            <v/>
          </cell>
        </row>
        <row r="933">
          <cell r="E933" t="str">
            <v/>
          </cell>
        </row>
        <row r="934">
          <cell r="E934" t="str">
            <v/>
          </cell>
        </row>
        <row r="935">
          <cell r="E935" t="str">
            <v/>
          </cell>
        </row>
        <row r="936">
          <cell r="E936" t="str">
            <v/>
          </cell>
        </row>
        <row r="937">
          <cell r="E937" t="str">
            <v/>
          </cell>
        </row>
        <row r="938">
          <cell r="E938" t="str">
            <v/>
          </cell>
        </row>
        <row r="939">
          <cell r="E939" t="str">
            <v/>
          </cell>
        </row>
        <row r="940">
          <cell r="E940" t="str">
            <v/>
          </cell>
        </row>
        <row r="941">
          <cell r="E941" t="str">
            <v/>
          </cell>
        </row>
        <row r="942">
          <cell r="E942" t="str">
            <v/>
          </cell>
        </row>
        <row r="943">
          <cell r="E943" t="str">
            <v/>
          </cell>
        </row>
        <row r="944">
          <cell r="E944" t="str">
            <v/>
          </cell>
        </row>
        <row r="945">
          <cell r="E945" t="str">
            <v/>
          </cell>
        </row>
        <row r="946">
          <cell r="E946" t="str">
            <v/>
          </cell>
        </row>
        <row r="947">
          <cell r="E947" t="str">
            <v/>
          </cell>
        </row>
        <row r="948">
          <cell r="E948" t="str">
            <v/>
          </cell>
        </row>
        <row r="949">
          <cell r="E949" t="str">
            <v/>
          </cell>
        </row>
        <row r="950">
          <cell r="E950" t="str">
            <v/>
          </cell>
        </row>
        <row r="951">
          <cell r="E951" t="str">
            <v/>
          </cell>
        </row>
        <row r="952">
          <cell r="E952" t="str">
            <v/>
          </cell>
        </row>
        <row r="953">
          <cell r="E953" t="str">
            <v/>
          </cell>
        </row>
        <row r="954">
          <cell r="E954" t="str">
            <v/>
          </cell>
        </row>
        <row r="955">
          <cell r="E955" t="str">
            <v/>
          </cell>
        </row>
        <row r="956">
          <cell r="E956" t="str">
            <v/>
          </cell>
        </row>
        <row r="957">
          <cell r="E957" t="str">
            <v/>
          </cell>
        </row>
        <row r="958">
          <cell r="E958" t="str">
            <v/>
          </cell>
        </row>
        <row r="959">
          <cell r="E959" t="str">
            <v/>
          </cell>
        </row>
        <row r="960">
          <cell r="E960" t="str">
            <v/>
          </cell>
        </row>
        <row r="961">
          <cell r="E961" t="str">
            <v/>
          </cell>
        </row>
        <row r="962">
          <cell r="E962" t="str">
            <v/>
          </cell>
        </row>
        <row r="963">
          <cell r="E963" t="str">
            <v/>
          </cell>
        </row>
        <row r="964">
          <cell r="E964" t="str">
            <v/>
          </cell>
        </row>
        <row r="965">
          <cell r="E965" t="str">
            <v/>
          </cell>
        </row>
        <row r="966">
          <cell r="E966" t="str">
            <v/>
          </cell>
        </row>
        <row r="967">
          <cell r="E967" t="str">
            <v/>
          </cell>
        </row>
        <row r="968">
          <cell r="E968" t="str">
            <v/>
          </cell>
        </row>
        <row r="969">
          <cell r="E969" t="str">
            <v/>
          </cell>
        </row>
        <row r="970">
          <cell r="E970" t="str">
            <v/>
          </cell>
        </row>
        <row r="971">
          <cell r="E971" t="str">
            <v/>
          </cell>
        </row>
        <row r="972">
          <cell r="E972" t="str">
            <v/>
          </cell>
        </row>
        <row r="973">
          <cell r="E973" t="str">
            <v/>
          </cell>
        </row>
        <row r="974">
          <cell r="E974" t="str">
            <v/>
          </cell>
        </row>
        <row r="975">
          <cell r="E975" t="str">
            <v/>
          </cell>
        </row>
        <row r="976">
          <cell r="E976" t="str">
            <v/>
          </cell>
        </row>
        <row r="977">
          <cell r="E977" t="str">
            <v/>
          </cell>
        </row>
        <row r="978">
          <cell r="E978" t="str">
            <v/>
          </cell>
        </row>
        <row r="979">
          <cell r="E979" t="str">
            <v/>
          </cell>
        </row>
        <row r="980">
          <cell r="E980" t="str">
            <v/>
          </cell>
        </row>
        <row r="981">
          <cell r="E981" t="str">
            <v/>
          </cell>
        </row>
        <row r="982">
          <cell r="E982" t="str">
            <v/>
          </cell>
        </row>
        <row r="983">
          <cell r="E983" t="str">
            <v/>
          </cell>
        </row>
        <row r="984">
          <cell r="E984" t="str">
            <v/>
          </cell>
        </row>
        <row r="985">
          <cell r="E985" t="str">
            <v/>
          </cell>
        </row>
        <row r="986">
          <cell r="E986" t="str">
            <v/>
          </cell>
        </row>
        <row r="987">
          <cell r="E987" t="str">
            <v/>
          </cell>
        </row>
        <row r="988">
          <cell r="E988" t="str">
            <v/>
          </cell>
        </row>
        <row r="989">
          <cell r="E989" t="str">
            <v/>
          </cell>
        </row>
        <row r="990">
          <cell r="E990" t="str">
            <v/>
          </cell>
        </row>
        <row r="991">
          <cell r="E991" t="str">
            <v/>
          </cell>
        </row>
        <row r="992">
          <cell r="E992" t="str">
            <v/>
          </cell>
        </row>
        <row r="993">
          <cell r="E993" t="str">
            <v/>
          </cell>
        </row>
        <row r="994">
          <cell r="E994" t="str">
            <v/>
          </cell>
        </row>
        <row r="995">
          <cell r="E995" t="str">
            <v/>
          </cell>
        </row>
        <row r="996">
          <cell r="E996" t="str">
            <v/>
          </cell>
        </row>
        <row r="997">
          <cell r="E997" t="str">
            <v/>
          </cell>
        </row>
        <row r="998">
          <cell r="E998" t="str">
            <v/>
          </cell>
        </row>
        <row r="999">
          <cell r="E999" t="str">
            <v/>
          </cell>
        </row>
        <row r="1000">
          <cell r="E1000" t="str">
            <v/>
          </cell>
        </row>
        <row r="1001">
          <cell r="E1001" t="str">
            <v/>
          </cell>
        </row>
        <row r="1002">
          <cell r="E1002" t="str">
            <v/>
          </cell>
        </row>
        <row r="1003">
          <cell r="E1003" t="str">
            <v/>
          </cell>
        </row>
        <row r="1004">
          <cell r="E1004" t="str">
            <v/>
          </cell>
        </row>
        <row r="1005">
          <cell r="E1005" t="str">
            <v/>
          </cell>
        </row>
        <row r="1006">
          <cell r="E1006" t="str">
            <v/>
          </cell>
        </row>
        <row r="1007">
          <cell r="E1007" t="str">
            <v/>
          </cell>
        </row>
        <row r="1008">
          <cell r="E1008" t="str">
            <v/>
          </cell>
        </row>
        <row r="1009">
          <cell r="E1009" t="str">
            <v/>
          </cell>
        </row>
        <row r="1010">
          <cell r="E1010" t="str">
            <v/>
          </cell>
        </row>
        <row r="1011">
          <cell r="E1011" t="str">
            <v/>
          </cell>
        </row>
        <row r="1012">
          <cell r="E1012" t="str">
            <v/>
          </cell>
        </row>
        <row r="1013">
          <cell r="E1013" t="str">
            <v/>
          </cell>
        </row>
        <row r="1014">
          <cell r="E1014" t="str">
            <v/>
          </cell>
        </row>
        <row r="1015">
          <cell r="E1015" t="str">
            <v/>
          </cell>
        </row>
        <row r="1016">
          <cell r="E1016" t="str">
            <v/>
          </cell>
        </row>
        <row r="1017">
          <cell r="E1017" t="str">
            <v/>
          </cell>
        </row>
        <row r="1018">
          <cell r="E1018" t="str">
            <v/>
          </cell>
        </row>
        <row r="1019">
          <cell r="E1019" t="str">
            <v/>
          </cell>
        </row>
        <row r="1020">
          <cell r="E1020" t="str">
            <v/>
          </cell>
        </row>
        <row r="1021">
          <cell r="E1021" t="str">
            <v/>
          </cell>
        </row>
        <row r="1022">
          <cell r="E1022" t="str">
            <v/>
          </cell>
        </row>
        <row r="1023">
          <cell r="E1023" t="str">
            <v/>
          </cell>
        </row>
        <row r="1024">
          <cell r="E1024" t="str">
            <v/>
          </cell>
        </row>
        <row r="1025">
          <cell r="E1025" t="str">
            <v/>
          </cell>
        </row>
        <row r="1026">
          <cell r="E1026" t="str">
            <v/>
          </cell>
        </row>
        <row r="1027">
          <cell r="E1027" t="str">
            <v/>
          </cell>
        </row>
        <row r="1028">
          <cell r="E1028" t="str">
            <v/>
          </cell>
        </row>
        <row r="1029">
          <cell r="E1029" t="str">
            <v/>
          </cell>
        </row>
        <row r="1030">
          <cell r="E1030" t="str">
            <v/>
          </cell>
        </row>
        <row r="1031">
          <cell r="E1031" t="str">
            <v/>
          </cell>
        </row>
        <row r="1032">
          <cell r="E1032" t="str">
            <v/>
          </cell>
        </row>
        <row r="1033">
          <cell r="E1033" t="str">
            <v/>
          </cell>
        </row>
        <row r="1034">
          <cell r="E1034" t="str">
            <v/>
          </cell>
        </row>
        <row r="1035">
          <cell r="E1035" t="str">
            <v/>
          </cell>
        </row>
        <row r="1036">
          <cell r="E1036" t="str">
            <v/>
          </cell>
        </row>
        <row r="1037">
          <cell r="E1037" t="str">
            <v/>
          </cell>
        </row>
        <row r="1038">
          <cell r="E1038" t="str">
            <v/>
          </cell>
        </row>
        <row r="1039">
          <cell r="E1039" t="str">
            <v/>
          </cell>
        </row>
        <row r="1040">
          <cell r="E1040" t="str">
            <v/>
          </cell>
        </row>
        <row r="1041">
          <cell r="E1041" t="str">
            <v/>
          </cell>
        </row>
        <row r="1042">
          <cell r="E1042" t="str">
            <v/>
          </cell>
        </row>
        <row r="1043">
          <cell r="E1043" t="str">
            <v/>
          </cell>
        </row>
        <row r="1044">
          <cell r="E1044" t="str">
            <v/>
          </cell>
        </row>
        <row r="1045">
          <cell r="E1045" t="str">
            <v/>
          </cell>
        </row>
        <row r="1046">
          <cell r="E1046" t="str">
            <v/>
          </cell>
        </row>
        <row r="1047">
          <cell r="E1047" t="str">
            <v/>
          </cell>
        </row>
        <row r="1048">
          <cell r="E1048" t="str">
            <v/>
          </cell>
        </row>
        <row r="1049">
          <cell r="E1049" t="str">
            <v/>
          </cell>
        </row>
        <row r="1050">
          <cell r="E1050" t="str">
            <v/>
          </cell>
        </row>
        <row r="1051">
          <cell r="E1051" t="str">
            <v/>
          </cell>
        </row>
        <row r="1052">
          <cell r="E1052" t="str">
            <v/>
          </cell>
        </row>
        <row r="1053">
          <cell r="E1053" t="str">
            <v/>
          </cell>
        </row>
        <row r="1054">
          <cell r="E1054" t="str">
            <v/>
          </cell>
        </row>
        <row r="1055">
          <cell r="E1055" t="str">
            <v/>
          </cell>
        </row>
        <row r="1056">
          <cell r="E1056" t="str">
            <v/>
          </cell>
        </row>
        <row r="1057">
          <cell r="E1057" t="str">
            <v/>
          </cell>
        </row>
        <row r="1058">
          <cell r="E1058" t="str">
            <v/>
          </cell>
        </row>
        <row r="1059">
          <cell r="E1059" t="str">
            <v/>
          </cell>
        </row>
        <row r="1060">
          <cell r="E1060" t="str">
            <v/>
          </cell>
        </row>
        <row r="1061">
          <cell r="E1061" t="str">
            <v/>
          </cell>
        </row>
        <row r="1062">
          <cell r="E1062" t="str">
            <v/>
          </cell>
        </row>
        <row r="1063">
          <cell r="E1063" t="str">
            <v/>
          </cell>
        </row>
        <row r="1064">
          <cell r="E1064" t="str">
            <v/>
          </cell>
        </row>
        <row r="1065">
          <cell r="E1065" t="str">
            <v/>
          </cell>
        </row>
        <row r="1066">
          <cell r="E1066" t="str">
            <v/>
          </cell>
        </row>
        <row r="1067">
          <cell r="E1067" t="str">
            <v/>
          </cell>
        </row>
        <row r="1068">
          <cell r="E1068" t="str">
            <v/>
          </cell>
        </row>
        <row r="1069">
          <cell r="E1069" t="str">
            <v/>
          </cell>
        </row>
        <row r="1070">
          <cell r="E1070" t="str">
            <v/>
          </cell>
        </row>
        <row r="1071">
          <cell r="E1071" t="str">
            <v/>
          </cell>
        </row>
        <row r="1072">
          <cell r="E1072" t="str">
            <v/>
          </cell>
        </row>
        <row r="1073">
          <cell r="E1073" t="str">
            <v/>
          </cell>
        </row>
        <row r="1074">
          <cell r="E1074" t="str">
            <v/>
          </cell>
        </row>
        <row r="1075">
          <cell r="E1075" t="str">
            <v/>
          </cell>
        </row>
        <row r="1076">
          <cell r="E1076" t="str">
            <v/>
          </cell>
        </row>
        <row r="1077">
          <cell r="E1077" t="str">
            <v/>
          </cell>
        </row>
        <row r="1078">
          <cell r="E1078" t="str">
            <v/>
          </cell>
        </row>
        <row r="1079">
          <cell r="E1079" t="str">
            <v/>
          </cell>
        </row>
        <row r="1080">
          <cell r="E1080" t="str">
            <v/>
          </cell>
        </row>
        <row r="1081">
          <cell r="E1081" t="str">
            <v/>
          </cell>
        </row>
        <row r="1082">
          <cell r="E1082" t="str">
            <v/>
          </cell>
        </row>
        <row r="1083">
          <cell r="E1083" t="str">
            <v/>
          </cell>
        </row>
        <row r="1084">
          <cell r="E1084" t="str">
            <v/>
          </cell>
        </row>
        <row r="1085">
          <cell r="E1085" t="str">
            <v/>
          </cell>
        </row>
        <row r="1086">
          <cell r="E1086" t="str">
            <v/>
          </cell>
        </row>
        <row r="1087">
          <cell r="E1087" t="str">
            <v/>
          </cell>
        </row>
        <row r="1088">
          <cell r="E1088" t="str">
            <v/>
          </cell>
        </row>
        <row r="1089">
          <cell r="E1089" t="str">
            <v/>
          </cell>
        </row>
        <row r="1090">
          <cell r="E1090" t="str">
            <v/>
          </cell>
        </row>
        <row r="1091">
          <cell r="E1091" t="str">
            <v/>
          </cell>
        </row>
        <row r="1092">
          <cell r="E1092" t="str">
            <v/>
          </cell>
        </row>
        <row r="1093">
          <cell r="E1093" t="str">
            <v/>
          </cell>
        </row>
        <row r="1094">
          <cell r="E1094" t="str">
            <v/>
          </cell>
        </row>
        <row r="1095">
          <cell r="E1095" t="str">
            <v/>
          </cell>
        </row>
        <row r="1096">
          <cell r="E1096" t="str">
            <v/>
          </cell>
        </row>
        <row r="1097">
          <cell r="E1097" t="str">
            <v/>
          </cell>
        </row>
        <row r="1098">
          <cell r="E1098" t="str">
            <v/>
          </cell>
        </row>
        <row r="1099">
          <cell r="E1099" t="str">
            <v/>
          </cell>
        </row>
        <row r="1100">
          <cell r="E1100" t="str">
            <v/>
          </cell>
        </row>
        <row r="1101">
          <cell r="E1101" t="str">
            <v/>
          </cell>
        </row>
        <row r="1102">
          <cell r="E1102" t="str">
            <v/>
          </cell>
        </row>
        <row r="1103">
          <cell r="E1103" t="str">
            <v/>
          </cell>
        </row>
        <row r="1104">
          <cell r="E1104" t="str">
            <v/>
          </cell>
        </row>
        <row r="1105">
          <cell r="E1105" t="str">
            <v/>
          </cell>
        </row>
        <row r="1106">
          <cell r="E1106" t="str">
            <v/>
          </cell>
        </row>
        <row r="1107">
          <cell r="E1107" t="str">
            <v/>
          </cell>
        </row>
        <row r="1108">
          <cell r="E1108" t="str">
            <v/>
          </cell>
        </row>
        <row r="1109">
          <cell r="E1109" t="str">
            <v/>
          </cell>
        </row>
        <row r="1110">
          <cell r="E1110" t="str">
            <v/>
          </cell>
        </row>
        <row r="1111">
          <cell r="E1111" t="str">
            <v/>
          </cell>
        </row>
        <row r="1112">
          <cell r="E1112" t="str">
            <v/>
          </cell>
        </row>
        <row r="1113">
          <cell r="E1113" t="str">
            <v/>
          </cell>
        </row>
        <row r="1114">
          <cell r="E1114" t="str">
            <v/>
          </cell>
        </row>
        <row r="1115">
          <cell r="E1115" t="str">
            <v/>
          </cell>
        </row>
        <row r="1116">
          <cell r="E1116" t="str">
            <v/>
          </cell>
        </row>
        <row r="1117">
          <cell r="E1117" t="str">
            <v/>
          </cell>
        </row>
        <row r="1118">
          <cell r="E1118" t="str">
            <v/>
          </cell>
        </row>
        <row r="1119">
          <cell r="E1119" t="str">
            <v/>
          </cell>
        </row>
        <row r="1120">
          <cell r="E1120" t="str">
            <v/>
          </cell>
        </row>
        <row r="1121">
          <cell r="E1121" t="str">
            <v/>
          </cell>
        </row>
      </sheetData>
      <sheetData sheetId="2" refreshError="1"/>
      <sheetData sheetId="3" refreshError="1"/>
      <sheetData sheetId="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 val="複合"/>
      <sheetName val="比較"/>
      <sheetName val="盤労"/>
      <sheetName val="情報"/>
      <sheetName val="経費計算新営"/>
    </sheetNames>
    <sheetDataSet>
      <sheetData sheetId="0"/>
      <sheetData sheetId="1"/>
      <sheetData sheetId="2"/>
      <sheetData sheetId="3"/>
      <sheetData sheetId="4" refreshError="1"/>
      <sheetData sheetId="5"/>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No.1"/>
      <sheetName val="No.2"/>
    </sheetNames>
    <sheetDataSet>
      <sheetData sheetId="0" refreshError="1"/>
      <sheetData sheetId="1"/>
      <sheetData sheetId="2"/>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表紙"/>
      <sheetName val="設計条件1"/>
      <sheetName val="設計条件2"/>
      <sheetName val="電降1"/>
      <sheetName val="電降2"/>
      <sheetName val="熊本下油田公園(電圧降下)"/>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衛生弁"/>
      <sheetName val="空調弁"/>
      <sheetName val="配管単価"/>
      <sheetName val="0000"/>
      <sheetName val="A-駐輪場"/>
      <sheetName val="A-擁壁・階段"/>
      <sheetName val="Ａ-外構"/>
      <sheetName val="集会場-外構"/>
      <sheetName val="B-駐輪場"/>
      <sheetName val="B-擁壁・階段"/>
      <sheetName val="Ｂ-外構"/>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衛生弁"/>
      <sheetName val="空調弁"/>
      <sheetName val="配管単価"/>
    </sheetNames>
    <sheetDataSet>
      <sheetData sheetId="0"/>
      <sheetData sheetId="1"/>
      <sheetData sheetId="2"/>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
      <sheetName val="BOX"/>
      <sheetName val="PRC"/>
      <sheetName val="詳細"/>
      <sheetName val="代価表 "/>
      <sheetName val="発生土"/>
    </sheetNames>
    <sheetDataSet>
      <sheetData sheetId="0" refreshError="1">
        <row r="4">
          <cell r="F4">
            <v>24300</v>
          </cell>
          <cell r="G4" t="str">
            <v>20.0t～22.0t</v>
          </cell>
          <cell r="H4">
            <v>38200</v>
          </cell>
        </row>
        <row r="5">
          <cell r="F5">
            <v>20800</v>
          </cell>
          <cell r="G5" t="str">
            <v>25t</v>
          </cell>
        </row>
        <row r="6">
          <cell r="C6">
            <v>220</v>
          </cell>
          <cell r="G6" t="str">
            <v>35.0t～36.0t</v>
          </cell>
        </row>
        <row r="7">
          <cell r="C7">
            <v>220</v>
          </cell>
          <cell r="G7" t="str">
            <v>40.0t～45.0t</v>
          </cell>
        </row>
        <row r="8">
          <cell r="C8">
            <v>200</v>
          </cell>
          <cell r="G8" t="str">
            <v>60t</v>
          </cell>
        </row>
        <row r="9">
          <cell r="C9">
            <v>200</v>
          </cell>
          <cell r="G9" t="str">
            <v>80t</v>
          </cell>
        </row>
        <row r="11">
          <cell r="C11">
            <v>321600</v>
          </cell>
        </row>
        <row r="18">
          <cell r="D18">
            <v>1841</v>
          </cell>
        </row>
        <row r="19">
          <cell r="C19">
            <v>200</v>
          </cell>
          <cell r="D19">
            <v>14793</v>
          </cell>
        </row>
        <row r="21">
          <cell r="D21">
            <v>29505</v>
          </cell>
        </row>
      </sheetData>
      <sheetData sheetId="1" refreshError="1"/>
      <sheetData sheetId="2" refreshError="1"/>
      <sheetData sheetId="3" refreshError="1">
        <row r="23">
          <cell r="B23">
            <v>3355</v>
          </cell>
        </row>
      </sheetData>
      <sheetData sheetId="4" refreshError="1"/>
      <sheetData sheetId="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主要材料H13"/>
      <sheetName val="刊行物H13"/>
      <sheetName val="A01"/>
      <sheetName val="刊行物"/>
    </sheetNames>
    <sheetDataSet>
      <sheetData sheetId="0" refreshError="1"/>
      <sheetData sheetId="1" refreshError="1">
        <row r="4">
          <cell r="A4" t="str">
            <v>S04001</v>
          </cell>
          <cell r="B4" t="str">
            <v>既製ｺﾝｸﾘｰﾄ杭</v>
          </cell>
          <cell r="C4" t="str">
            <v>PHC A種 700φ 15m</v>
          </cell>
          <cell r="D4" t="str">
            <v>本</v>
          </cell>
          <cell r="E4">
            <v>140000</v>
          </cell>
        </row>
        <row r="7">
          <cell r="A7" t="str">
            <v>S04002</v>
          </cell>
          <cell r="B7" t="str">
            <v>既製ｺﾝｸﾘｰﾄ杭</v>
          </cell>
          <cell r="C7" t="str">
            <v>PHC A種 800φ 12m</v>
          </cell>
          <cell r="D7" t="str">
            <v>本</v>
          </cell>
          <cell r="E7">
            <v>151000</v>
          </cell>
        </row>
        <row r="10">
          <cell r="A10" t="str">
            <v>S04003</v>
          </cell>
          <cell r="B10" t="str">
            <v>既製ｺﾝｸﾘｰﾄ杭</v>
          </cell>
          <cell r="C10" t="str">
            <v>PHC A種 800φ 15m</v>
          </cell>
          <cell r="D10" t="str">
            <v>本</v>
          </cell>
          <cell r="E10">
            <v>178000</v>
          </cell>
        </row>
        <row r="13">
          <cell r="A13" t="str">
            <v>S04004</v>
          </cell>
          <cell r="B13" t="str">
            <v>既製ｺﾝｸﾘｰﾄ杭</v>
          </cell>
          <cell r="C13" t="str">
            <v>PHC A種 900φ 12m</v>
          </cell>
          <cell r="D13" t="str">
            <v>本</v>
          </cell>
          <cell r="E13">
            <v>187000</v>
          </cell>
        </row>
        <row r="16">
          <cell r="A16" t="str">
            <v>S04005</v>
          </cell>
          <cell r="B16" t="str">
            <v>既製ｺﾝｸﾘｰﾄ杭</v>
          </cell>
          <cell r="C16" t="str">
            <v>PHC A種 900φ 15m</v>
          </cell>
          <cell r="D16" t="str">
            <v>本</v>
          </cell>
          <cell r="E16">
            <v>223000</v>
          </cell>
        </row>
        <row r="19">
          <cell r="A19" t="str">
            <v>S04006</v>
          </cell>
          <cell r="B19" t="str">
            <v>既製ｺﾝｸﾘｰﾄ杭</v>
          </cell>
          <cell r="C19" t="str">
            <v>PHC A種 1000φ 15m</v>
          </cell>
          <cell r="D19" t="str">
            <v>本</v>
          </cell>
          <cell r="E19">
            <v>257000</v>
          </cell>
        </row>
        <row r="22">
          <cell r="A22" t="str">
            <v>S04007</v>
          </cell>
          <cell r="B22" t="str">
            <v>既製ｺﾝｸﾘｰﾄ杭</v>
          </cell>
          <cell r="C22" t="str">
            <v>PHC B種 700φ 13m</v>
          </cell>
          <cell r="D22" t="str">
            <v>本</v>
          </cell>
          <cell r="E22">
            <v>148000</v>
          </cell>
        </row>
        <row r="25">
          <cell r="A25" t="str">
            <v>S04008</v>
          </cell>
          <cell r="B25" t="str">
            <v>既製ｺﾝｸﾘｰﾄ杭</v>
          </cell>
          <cell r="C25" t="str">
            <v>PHC B種 800φ 7m</v>
          </cell>
          <cell r="D25" t="str">
            <v>本</v>
          </cell>
          <cell r="E25">
            <v>126000</v>
          </cell>
        </row>
        <row r="28">
          <cell r="A28" t="str">
            <v>S04009</v>
          </cell>
          <cell r="B28" t="str">
            <v>既製ｺﾝｸﾘｰﾄ杭</v>
          </cell>
          <cell r="C28" t="str">
            <v>PHC B種 800φ 13m</v>
          </cell>
          <cell r="D28" t="str">
            <v>本</v>
          </cell>
          <cell r="E28">
            <v>188000</v>
          </cell>
        </row>
        <row r="31">
          <cell r="A31" t="str">
            <v>S04010</v>
          </cell>
          <cell r="B31" t="str">
            <v>既製ｺﾝｸﾘｰﾄ杭</v>
          </cell>
          <cell r="C31" t="str">
            <v>PHC B種 800φ 14m</v>
          </cell>
          <cell r="D31" t="str">
            <v>本</v>
          </cell>
          <cell r="E31">
            <v>199000</v>
          </cell>
        </row>
        <row r="34">
          <cell r="A34" t="str">
            <v>S04011</v>
          </cell>
          <cell r="B34" t="str">
            <v>既製ｺﾝｸﾘｰﾄ杭</v>
          </cell>
          <cell r="C34" t="str">
            <v>PHC B種 900φ 7m</v>
          </cell>
          <cell r="D34" t="str">
            <v>本</v>
          </cell>
          <cell r="E34">
            <v>144000</v>
          </cell>
        </row>
        <row r="37">
          <cell r="A37" t="str">
            <v>S04012</v>
          </cell>
          <cell r="B37" t="str">
            <v>既製ｺﾝｸﾘｰﾄ杭</v>
          </cell>
          <cell r="C37" t="str">
            <v>PHC B種 900φ 8m</v>
          </cell>
          <cell r="D37" t="str">
            <v>本</v>
          </cell>
          <cell r="E37">
            <v>160000</v>
          </cell>
        </row>
        <row r="40">
          <cell r="A40" t="str">
            <v>S04013</v>
          </cell>
          <cell r="B40" t="str">
            <v>既製ｺﾝｸﾘｰﾄ杭</v>
          </cell>
          <cell r="C40" t="str">
            <v>PHC B種 900φ 13m</v>
          </cell>
          <cell r="D40" t="str">
            <v>本</v>
          </cell>
          <cell r="E40">
            <v>236000</v>
          </cell>
        </row>
        <row r="43">
          <cell r="A43" t="str">
            <v>S04014</v>
          </cell>
          <cell r="B43" t="str">
            <v>既製ｺﾝｸﾘｰﾄ杭</v>
          </cell>
          <cell r="C43" t="str">
            <v>PHC B種 900φ 14m</v>
          </cell>
          <cell r="D43" t="str">
            <v>本</v>
          </cell>
          <cell r="E43">
            <v>251000</v>
          </cell>
        </row>
        <row r="46">
          <cell r="A46" t="str">
            <v>S04015</v>
          </cell>
          <cell r="B46" t="str">
            <v>既製ｺﾝｸﾘｰﾄ杭</v>
          </cell>
          <cell r="C46" t="str">
            <v>PHC B種 1000φ 13m</v>
          </cell>
          <cell r="D46" t="str">
            <v>本</v>
          </cell>
          <cell r="E46">
            <v>272000</v>
          </cell>
        </row>
        <row r="49">
          <cell r="A49" t="str">
            <v>S04016</v>
          </cell>
          <cell r="B49" t="str">
            <v>既製ｺﾝｸﾘｰﾄ杭</v>
          </cell>
          <cell r="C49" t="str">
            <v>PHC B種 1000φ 14m</v>
          </cell>
          <cell r="D49" t="str">
            <v>本</v>
          </cell>
          <cell r="E49">
            <v>287000</v>
          </cell>
        </row>
        <row r="52">
          <cell r="A52" t="str">
            <v>S04017</v>
          </cell>
          <cell r="B52" t="str">
            <v>既製ｺﾝｸﾘｰﾄ杭</v>
          </cell>
          <cell r="C52" t="str">
            <v>PHC B種 1000φ 15m</v>
          </cell>
          <cell r="D52" t="str">
            <v>本</v>
          </cell>
          <cell r="E52">
            <v>302000</v>
          </cell>
        </row>
        <row r="58">
          <cell r="A58" t="str">
            <v>S04020</v>
          </cell>
          <cell r="B58" t="str">
            <v>ｾﾒﾝﾄ（ﾊﾞﾗ）</v>
          </cell>
          <cell r="C58" t="str">
            <v>普通ﾎﾟﾙﾄﾗﾝﾄﾞ</v>
          </cell>
          <cell r="D58" t="str">
            <v>ｔ</v>
          </cell>
          <cell r="E58">
            <v>8500</v>
          </cell>
        </row>
        <row r="70">
          <cell r="A70" t="str">
            <v>S05001</v>
          </cell>
          <cell r="B70" t="str">
            <v>ﾚﾃﾞｨﾐｸｽﾄｺﾝｸﾘｰﾄ</v>
          </cell>
          <cell r="C70" t="str">
            <v>33(30+3)-15</v>
          </cell>
          <cell r="D70" t="str">
            <v>㎥</v>
          </cell>
          <cell r="E70">
            <v>12950</v>
          </cell>
        </row>
        <row r="73">
          <cell r="A73" t="str">
            <v>S05002</v>
          </cell>
          <cell r="B73" t="str">
            <v>ﾚﾃﾞｨﾐｸｽﾄｺﾝｸﾘｰﾄ</v>
          </cell>
          <cell r="C73" t="str">
            <v>33(30+3)-18</v>
          </cell>
          <cell r="D73" t="str">
            <v>㎥</v>
          </cell>
          <cell r="E73">
            <v>13850</v>
          </cell>
        </row>
        <row r="74">
          <cell r="C74" t="str">
            <v>（高性能AE減水材使用）</v>
          </cell>
        </row>
        <row r="78">
          <cell r="A78" t="str">
            <v>S05003</v>
          </cell>
          <cell r="B78" t="str">
            <v>ﾚﾃﾞｨﾐｸｽﾄｺﾝｸﾘｰﾄ</v>
          </cell>
          <cell r="C78" t="str">
            <v>24(21+3)-18</v>
          </cell>
          <cell r="D78" t="str">
            <v>㎥</v>
          </cell>
          <cell r="E78">
            <v>12150</v>
          </cell>
        </row>
        <row r="81">
          <cell r="A81" t="str">
            <v>S05004</v>
          </cell>
          <cell r="B81" t="str">
            <v>ﾚﾃﾞｨﾐｸｽﾄｺﾝｸﾘｰﾄ</v>
          </cell>
          <cell r="C81" t="str">
            <v>18-15</v>
          </cell>
          <cell r="D81" t="str">
            <v>㎥</v>
          </cell>
          <cell r="E81">
            <v>11200</v>
          </cell>
        </row>
        <row r="84">
          <cell r="A84" t="str">
            <v>S05005</v>
          </cell>
          <cell r="B84" t="str">
            <v>ﾚﾃﾞｨﾐｸｽﾄｺﾝｸﾘｰﾄ</v>
          </cell>
          <cell r="C84" t="str">
            <v>21-18</v>
          </cell>
          <cell r="D84" t="str">
            <v>㎥</v>
          </cell>
          <cell r="E84">
            <v>11500</v>
          </cell>
        </row>
        <row r="87">
          <cell r="A87" t="str">
            <v>S05006</v>
          </cell>
          <cell r="B87" t="str">
            <v>ﾚﾃﾞｨﾐｸｽﾄｺﾝｸﾘｰﾄ</v>
          </cell>
          <cell r="C87" t="str">
            <v>30-15</v>
          </cell>
          <cell r="D87" t="str">
            <v>㎥</v>
          </cell>
          <cell r="E87">
            <v>12550</v>
          </cell>
        </row>
        <row r="90">
          <cell r="A90" t="str">
            <v>S05007</v>
          </cell>
          <cell r="B90" t="str">
            <v>ﾚﾃﾞｨﾐｸｽﾄｺﾝｸﾘｰﾄ</v>
          </cell>
          <cell r="C90" t="str">
            <v>30-18</v>
          </cell>
          <cell r="D90" t="str">
            <v>㎥</v>
          </cell>
          <cell r="E90">
            <v>13050</v>
          </cell>
        </row>
        <row r="93">
          <cell r="A93" t="str">
            <v>S05008</v>
          </cell>
          <cell r="B93" t="str">
            <v>ﾚﾃﾞｨﾐｸｽﾄｺﾝｸﾘｰﾄ</v>
          </cell>
          <cell r="C93" t="str">
            <v>33(30+3)-18</v>
          </cell>
          <cell r="D93" t="str">
            <v>㎥</v>
          </cell>
          <cell r="E93">
            <v>13550</v>
          </cell>
        </row>
        <row r="103">
          <cell r="A103" t="str">
            <v>S06001</v>
          </cell>
          <cell r="B103" t="str">
            <v>異形棒鋼</v>
          </cell>
          <cell r="C103" t="str">
            <v>SD295A  D10</v>
          </cell>
          <cell r="D103" t="str">
            <v>t</v>
          </cell>
          <cell r="E103">
            <v>30000</v>
          </cell>
        </row>
        <row r="106">
          <cell r="A106" t="str">
            <v>S06002</v>
          </cell>
          <cell r="B106" t="str">
            <v>異形棒鋼</v>
          </cell>
          <cell r="C106" t="str">
            <v>SD295A  D13</v>
          </cell>
          <cell r="D106" t="str">
            <v>t</v>
          </cell>
          <cell r="E106">
            <v>28000</v>
          </cell>
        </row>
        <row r="109">
          <cell r="A109" t="str">
            <v>S06003</v>
          </cell>
          <cell r="B109" t="str">
            <v>異形棒鋼</v>
          </cell>
          <cell r="C109" t="str">
            <v>SD295A  D16</v>
          </cell>
          <cell r="D109" t="str">
            <v>t</v>
          </cell>
          <cell r="E109">
            <v>27000</v>
          </cell>
        </row>
        <row r="112">
          <cell r="A112" t="str">
            <v>S06004</v>
          </cell>
          <cell r="B112" t="str">
            <v>異形棒鋼</v>
          </cell>
          <cell r="C112" t="str">
            <v>SD345  D19</v>
          </cell>
          <cell r="D112" t="str">
            <v>t</v>
          </cell>
          <cell r="E112">
            <v>28000</v>
          </cell>
        </row>
        <row r="115">
          <cell r="A115" t="str">
            <v>S06005</v>
          </cell>
          <cell r="B115" t="str">
            <v>異形棒鋼</v>
          </cell>
          <cell r="C115" t="str">
            <v>SD345  D22</v>
          </cell>
          <cell r="D115" t="str">
            <v>t</v>
          </cell>
          <cell r="E115">
            <v>28000</v>
          </cell>
        </row>
        <row r="118">
          <cell r="A118" t="str">
            <v>S06006</v>
          </cell>
          <cell r="B118" t="str">
            <v>異形棒鋼</v>
          </cell>
          <cell r="C118" t="str">
            <v>SD345  D25</v>
          </cell>
          <cell r="D118" t="str">
            <v>t</v>
          </cell>
          <cell r="E118">
            <v>28000</v>
          </cell>
        </row>
        <row r="121">
          <cell r="A121" t="str">
            <v>S06007</v>
          </cell>
          <cell r="B121" t="str">
            <v>角型スパイラルフープ</v>
          </cell>
          <cell r="C121" t="str">
            <v>SD295A  D13×270～1500</v>
          </cell>
          <cell r="D121" t="str">
            <v>t</v>
          </cell>
          <cell r="E121">
            <v>71000</v>
          </cell>
        </row>
        <row r="124">
          <cell r="A124" t="str">
            <v>S06008</v>
          </cell>
          <cell r="B124" t="str">
            <v>丸型スパイラルフープ</v>
          </cell>
          <cell r="C124" t="str">
            <v>SD295A  D13×φ300～φ800</v>
          </cell>
          <cell r="D124" t="str">
            <v>t</v>
          </cell>
          <cell r="E124">
            <v>71000</v>
          </cell>
        </row>
        <row r="127">
          <cell r="A127" t="str">
            <v>S06009</v>
          </cell>
          <cell r="B127" t="str">
            <v>溶接金網</v>
          </cell>
          <cell r="C127" t="str">
            <v>100*100*6</v>
          </cell>
          <cell r="D127" t="str">
            <v>㎡</v>
          </cell>
          <cell r="E127">
            <v>300</v>
          </cell>
        </row>
        <row r="130">
          <cell r="A130" t="str">
            <v>S06010</v>
          </cell>
          <cell r="B130" t="str">
            <v>結束線</v>
          </cell>
          <cell r="C130" t="str">
            <v>#21　0.8mm</v>
          </cell>
          <cell r="D130" t="str">
            <v>㎏</v>
          </cell>
          <cell r="E130">
            <v>150</v>
          </cell>
        </row>
        <row r="133">
          <cell r="A133" t="str">
            <v>S06090</v>
          </cell>
          <cell r="B133" t="str">
            <v>鉄屑</v>
          </cell>
          <cell r="C133" t="str">
            <v>H2</v>
          </cell>
          <cell r="D133" t="str">
            <v>t</v>
          </cell>
          <cell r="E133">
            <v>-2000</v>
          </cell>
        </row>
        <row r="136">
          <cell r="A136" t="str">
            <v>S070000</v>
          </cell>
          <cell r="B136" t="str">
            <v>棒鋼</v>
          </cell>
          <cell r="C136" t="str">
            <v>SS400 RB-9</v>
          </cell>
          <cell r="D136" t="str">
            <v>t</v>
          </cell>
          <cell r="E136">
            <v>52000</v>
          </cell>
        </row>
        <row r="139">
          <cell r="A139" t="str">
            <v>S070001</v>
          </cell>
          <cell r="B139" t="str">
            <v>棒鋼</v>
          </cell>
          <cell r="C139" t="str">
            <v>SS400 RB-16</v>
          </cell>
          <cell r="D139" t="str">
            <v>t</v>
          </cell>
          <cell r="E139">
            <v>50000</v>
          </cell>
        </row>
        <row r="142">
          <cell r="A142" t="str">
            <v>S070002</v>
          </cell>
          <cell r="B142" t="str">
            <v>棒鋼</v>
          </cell>
          <cell r="C142" t="str">
            <v>SＮ400Ａ RB-16</v>
          </cell>
          <cell r="D142" t="str">
            <v>t</v>
          </cell>
          <cell r="E142">
            <v>51000</v>
          </cell>
        </row>
        <row r="147">
          <cell r="A147" t="str">
            <v>S070003</v>
          </cell>
          <cell r="B147" t="str">
            <v>棒鋼</v>
          </cell>
          <cell r="C147" t="str">
            <v>SＮ400Ａ RB-20</v>
          </cell>
          <cell r="D147" t="str">
            <v>t</v>
          </cell>
          <cell r="E147">
            <v>51000</v>
          </cell>
        </row>
        <row r="152">
          <cell r="A152" t="str">
            <v>S070004</v>
          </cell>
          <cell r="B152" t="str">
            <v>棒鋼</v>
          </cell>
          <cell r="C152" t="str">
            <v>SN400A RB-28</v>
          </cell>
          <cell r="D152" t="str">
            <v>t</v>
          </cell>
          <cell r="E152">
            <v>51000</v>
          </cell>
        </row>
        <row r="169">
          <cell r="A169" t="str">
            <v>S070100</v>
          </cell>
          <cell r="B169" t="str">
            <v>平鋼</v>
          </cell>
          <cell r="C169" t="str">
            <v>SS400 FB-9*25</v>
          </cell>
          <cell r="D169" t="str">
            <v>t</v>
          </cell>
          <cell r="E169">
            <v>56000</v>
          </cell>
        </row>
        <row r="172">
          <cell r="A172" t="str">
            <v>S070101</v>
          </cell>
          <cell r="B172" t="str">
            <v>平鋼</v>
          </cell>
          <cell r="C172" t="str">
            <v>SN490B FB-9*25</v>
          </cell>
          <cell r="D172" t="str">
            <v>t</v>
          </cell>
          <cell r="E172">
            <v>62000</v>
          </cell>
        </row>
        <row r="178">
          <cell r="A178" t="str">
            <v>S070102</v>
          </cell>
          <cell r="B178" t="str">
            <v>平鋼</v>
          </cell>
          <cell r="C178" t="str">
            <v>SS400 FB-12*125</v>
          </cell>
          <cell r="D178" t="str">
            <v>t</v>
          </cell>
          <cell r="E178">
            <v>51000</v>
          </cell>
        </row>
        <row r="181">
          <cell r="A181" t="str">
            <v>S070103</v>
          </cell>
          <cell r="B181" t="str">
            <v>平鋼</v>
          </cell>
          <cell r="C181" t="str">
            <v>SS400 FB-16*150</v>
          </cell>
          <cell r="D181" t="str">
            <v>t</v>
          </cell>
          <cell r="E181">
            <v>53000</v>
          </cell>
        </row>
        <row r="184">
          <cell r="A184" t="str">
            <v>S070104</v>
          </cell>
          <cell r="B184" t="str">
            <v>広幅平鋼</v>
          </cell>
          <cell r="C184" t="str">
            <v>SS400 FB-12*200</v>
          </cell>
          <cell r="D184" t="str">
            <v>t</v>
          </cell>
          <cell r="E184">
            <v>52000</v>
          </cell>
        </row>
        <row r="187">
          <cell r="A187" t="str">
            <v>S070105</v>
          </cell>
          <cell r="B187" t="str">
            <v>広幅平鋼</v>
          </cell>
          <cell r="C187" t="str">
            <v>SN490B FB-12*200</v>
          </cell>
          <cell r="D187" t="str">
            <v>t</v>
          </cell>
          <cell r="E187">
            <v>58000</v>
          </cell>
        </row>
        <row r="193">
          <cell r="A193" t="str">
            <v>S070106</v>
          </cell>
          <cell r="B193" t="str">
            <v>広幅平鋼</v>
          </cell>
          <cell r="C193" t="str">
            <v>SS400 FB-12*300</v>
          </cell>
          <cell r="D193" t="str">
            <v>t</v>
          </cell>
          <cell r="E193">
            <v>52000</v>
          </cell>
        </row>
        <row r="202">
          <cell r="A202" t="str">
            <v>S070200</v>
          </cell>
          <cell r="B202" t="str">
            <v>Ｈ形鋼</v>
          </cell>
          <cell r="C202" t="str">
            <v>SS400 Ｈ-100*100*6*8</v>
          </cell>
          <cell r="D202" t="str">
            <v>t</v>
          </cell>
          <cell r="E202">
            <v>36000</v>
          </cell>
        </row>
        <row r="205">
          <cell r="A205" t="str">
            <v>S070201</v>
          </cell>
          <cell r="B205" t="str">
            <v>Ｈ形鋼</v>
          </cell>
          <cell r="C205" t="str">
            <v>SS400 Ｈ-150*150*7*10</v>
          </cell>
          <cell r="D205" t="str">
            <v>t</v>
          </cell>
          <cell r="E205">
            <v>34000</v>
          </cell>
        </row>
        <row r="208">
          <cell r="A208" t="str">
            <v>S070202</v>
          </cell>
          <cell r="B208" t="str">
            <v>Ｈ形鋼</v>
          </cell>
          <cell r="C208" t="str">
            <v>SN490B Ｈ-150*150*7*10</v>
          </cell>
          <cell r="D208" t="str">
            <v>t</v>
          </cell>
          <cell r="E208">
            <v>35000</v>
          </cell>
        </row>
        <row r="214">
          <cell r="A214" t="str">
            <v>S070203</v>
          </cell>
          <cell r="B214" t="str">
            <v>Ｈ形鋼</v>
          </cell>
          <cell r="C214" t="str">
            <v>SS400 Ｈ-194*150*6*9</v>
          </cell>
          <cell r="D214" t="str">
            <v>t</v>
          </cell>
          <cell r="E214">
            <v>34000</v>
          </cell>
        </row>
        <row r="217">
          <cell r="A217" t="str">
            <v>S070204</v>
          </cell>
          <cell r="B217" t="str">
            <v>Ｈ形鋼</v>
          </cell>
          <cell r="C217" t="str">
            <v>SN400A Ｈ-194*150*6*9</v>
          </cell>
          <cell r="D217" t="str">
            <v>t</v>
          </cell>
          <cell r="E217">
            <v>35000</v>
          </cell>
        </row>
        <row r="223">
          <cell r="A223" t="str">
            <v>S070205</v>
          </cell>
          <cell r="B223" t="str">
            <v>Ｈ形鋼</v>
          </cell>
          <cell r="C223" t="str">
            <v>SN400A Ｈ-200*100*5.5*8</v>
          </cell>
          <cell r="D223" t="str">
            <v>t</v>
          </cell>
          <cell r="E223">
            <v>35000</v>
          </cell>
        </row>
        <row r="229">
          <cell r="A229" t="str">
            <v>S070206</v>
          </cell>
          <cell r="B229" t="str">
            <v>Ｈ形鋼</v>
          </cell>
          <cell r="C229" t="str">
            <v>SS400 Ｈ-200*200*8*12</v>
          </cell>
          <cell r="D229" t="str">
            <v>t</v>
          </cell>
          <cell r="E229">
            <v>34000</v>
          </cell>
        </row>
        <row r="235">
          <cell r="A235" t="str">
            <v>S070207</v>
          </cell>
          <cell r="B235" t="str">
            <v>Ｈ形鋼</v>
          </cell>
          <cell r="C235" t="str">
            <v>SN400A Ｈ-200*200*8*12</v>
          </cell>
          <cell r="D235" t="str">
            <v>t</v>
          </cell>
          <cell r="E235">
            <v>35000</v>
          </cell>
        </row>
        <row r="241">
          <cell r="A241" t="str">
            <v>S070208</v>
          </cell>
          <cell r="B241" t="str">
            <v>Ｈ形鋼</v>
          </cell>
          <cell r="C241" t="str">
            <v>SN490B Ｈ-200*200*8*12</v>
          </cell>
          <cell r="D241" t="str">
            <v>t</v>
          </cell>
          <cell r="E241">
            <v>40000</v>
          </cell>
        </row>
        <row r="247">
          <cell r="A247" t="str">
            <v>S070209</v>
          </cell>
          <cell r="B247" t="str">
            <v>Ｈ形鋼</v>
          </cell>
          <cell r="C247" t="str">
            <v>SN400A Ｈ-244*175*7*11</v>
          </cell>
          <cell r="D247" t="str">
            <v>t</v>
          </cell>
          <cell r="E247">
            <v>35000</v>
          </cell>
        </row>
        <row r="253">
          <cell r="A253" t="str">
            <v>S070210</v>
          </cell>
          <cell r="B253" t="str">
            <v>Ｈ形鋼</v>
          </cell>
          <cell r="C253" t="str">
            <v>SN400A Ｈ-250*125*6*9</v>
          </cell>
          <cell r="D253" t="str">
            <v>t</v>
          </cell>
          <cell r="E253">
            <v>35000</v>
          </cell>
        </row>
        <row r="259">
          <cell r="A259" t="str">
            <v>S070211</v>
          </cell>
          <cell r="B259" t="str">
            <v>Ｈ形鋼</v>
          </cell>
          <cell r="C259" t="str">
            <v>SN490B Ｈ-250*250*9*14</v>
          </cell>
          <cell r="D259" t="str">
            <v>t</v>
          </cell>
          <cell r="E259">
            <v>40000</v>
          </cell>
        </row>
        <row r="268">
          <cell r="A268" t="str">
            <v>S070212</v>
          </cell>
          <cell r="B268" t="str">
            <v>Ｈ形鋼</v>
          </cell>
          <cell r="C268" t="str">
            <v>SN400A Ｈ-294*200*8*12</v>
          </cell>
          <cell r="D268" t="str">
            <v>t</v>
          </cell>
          <cell r="E268">
            <v>35000</v>
          </cell>
        </row>
        <row r="274">
          <cell r="A274" t="str">
            <v>S070213</v>
          </cell>
          <cell r="B274" t="str">
            <v>Ｈ形鋼</v>
          </cell>
          <cell r="C274" t="str">
            <v>SS400 Ｈ-300*300*10*15</v>
          </cell>
          <cell r="D274" t="str">
            <v>t</v>
          </cell>
          <cell r="E274">
            <v>34000</v>
          </cell>
        </row>
        <row r="277">
          <cell r="A277" t="str">
            <v>S070214</v>
          </cell>
          <cell r="B277" t="str">
            <v>Ｈ形鋼</v>
          </cell>
          <cell r="C277" t="str">
            <v>SN400A Ｈ-300*300*10*15</v>
          </cell>
          <cell r="D277" t="str">
            <v>t</v>
          </cell>
          <cell r="E277">
            <v>35000</v>
          </cell>
        </row>
        <row r="283">
          <cell r="A283" t="str">
            <v>S070215</v>
          </cell>
          <cell r="B283" t="str">
            <v>Ｈ形鋼</v>
          </cell>
          <cell r="C283" t="str">
            <v>SN490B Ｈ-300*300*10*15</v>
          </cell>
          <cell r="D283" t="str">
            <v>t</v>
          </cell>
          <cell r="E283">
            <v>48000</v>
          </cell>
        </row>
        <row r="289">
          <cell r="A289" t="str">
            <v>S070216</v>
          </cell>
          <cell r="B289" t="str">
            <v>Ｈ形鋼</v>
          </cell>
          <cell r="C289" t="str">
            <v>SN400A Ｈ-350*175*7*11</v>
          </cell>
          <cell r="D289" t="str">
            <v>t</v>
          </cell>
          <cell r="E289">
            <v>35000</v>
          </cell>
        </row>
        <row r="295">
          <cell r="A295" t="str">
            <v>S070217</v>
          </cell>
          <cell r="B295" t="str">
            <v>Ｈ形鋼</v>
          </cell>
          <cell r="C295" t="str">
            <v>SN490B Ｈ-440*300*11*18</v>
          </cell>
          <cell r="D295" t="str">
            <v>t</v>
          </cell>
          <cell r="E295">
            <v>50000</v>
          </cell>
        </row>
        <row r="301">
          <cell r="A301" t="str">
            <v>S070218</v>
          </cell>
          <cell r="B301" t="str">
            <v>Ｈ形鋼</v>
          </cell>
          <cell r="C301" t="str">
            <v>SN400A Ｈ-450*200*9*14</v>
          </cell>
          <cell r="D301" t="str">
            <v>t</v>
          </cell>
          <cell r="E301">
            <v>37000</v>
          </cell>
        </row>
        <row r="334">
          <cell r="A334" t="str">
            <v>S070250</v>
          </cell>
          <cell r="B334" t="str">
            <v>外法Ｈ形鋼</v>
          </cell>
          <cell r="C334" t="str">
            <v>SN490B Ｈ-600*250*12*25</v>
          </cell>
          <cell r="D334" t="str">
            <v>t</v>
          </cell>
          <cell r="E334">
            <v>94000</v>
          </cell>
        </row>
        <row r="339">
          <cell r="A339" t="str">
            <v>S070251</v>
          </cell>
          <cell r="B339" t="str">
            <v>外法Ｈ形鋼</v>
          </cell>
          <cell r="C339" t="str">
            <v>SN400A Ｈ-600*300*12*19</v>
          </cell>
          <cell r="D339" t="str">
            <v>t</v>
          </cell>
          <cell r="E339">
            <v>81000</v>
          </cell>
        </row>
        <row r="344">
          <cell r="A344" t="str">
            <v>S070252</v>
          </cell>
          <cell r="B344" t="str">
            <v>外法Ｈ形鋼</v>
          </cell>
          <cell r="C344" t="str">
            <v>SN490B Ｈ-600*300*12*19</v>
          </cell>
          <cell r="D344" t="str">
            <v>t</v>
          </cell>
          <cell r="E344">
            <v>94000</v>
          </cell>
        </row>
        <row r="349">
          <cell r="A349" t="str">
            <v>S070253</v>
          </cell>
          <cell r="B349" t="str">
            <v>外法Ｈ形鋼</v>
          </cell>
          <cell r="C349" t="str">
            <v>SN490B Ｈ-600*300*12*22</v>
          </cell>
          <cell r="D349" t="str">
            <v>t</v>
          </cell>
          <cell r="E349">
            <v>94000</v>
          </cell>
        </row>
        <row r="354">
          <cell r="A354" t="str">
            <v>S070254</v>
          </cell>
          <cell r="B354" t="str">
            <v>外法Ｈ形鋼</v>
          </cell>
          <cell r="C354" t="str">
            <v>SN490B Ｈ-600*300*12*25</v>
          </cell>
          <cell r="D354" t="str">
            <v>t</v>
          </cell>
          <cell r="E354">
            <v>94000</v>
          </cell>
        </row>
        <row r="359">
          <cell r="A359" t="str">
            <v>S070255</v>
          </cell>
          <cell r="B359" t="str">
            <v>外法Ｈ形鋼</v>
          </cell>
          <cell r="C359" t="str">
            <v>SN490B Ｈ-800*300*16*28</v>
          </cell>
          <cell r="D359" t="str">
            <v>t</v>
          </cell>
          <cell r="E359">
            <v>94000</v>
          </cell>
        </row>
        <row r="367">
          <cell r="A367" t="str">
            <v>S070256</v>
          </cell>
          <cell r="B367" t="str">
            <v>外法Ｈ形鋼</v>
          </cell>
          <cell r="C367" t="str">
            <v>SN490B Ｈ-800*300*16*32</v>
          </cell>
          <cell r="D367" t="str">
            <v>t</v>
          </cell>
          <cell r="E367">
            <v>94000</v>
          </cell>
        </row>
        <row r="372">
          <cell r="A372" t="str">
            <v>S070257</v>
          </cell>
          <cell r="B372" t="str">
            <v>外法Ｈ形鋼</v>
          </cell>
          <cell r="C372" t="str">
            <v>SN490B Ｈ-900*300*16*19</v>
          </cell>
          <cell r="D372" t="str">
            <v>t</v>
          </cell>
          <cell r="E372">
            <v>94000</v>
          </cell>
        </row>
        <row r="377">
          <cell r="A377" t="str">
            <v>S070258</v>
          </cell>
          <cell r="B377" t="str">
            <v>外法Ｈ形鋼</v>
          </cell>
          <cell r="C377" t="str">
            <v>SN490B Ｈ-900*300*16*22</v>
          </cell>
          <cell r="D377" t="str">
            <v>t</v>
          </cell>
          <cell r="E377">
            <v>94000</v>
          </cell>
        </row>
        <row r="382">
          <cell r="A382" t="str">
            <v>S070259</v>
          </cell>
          <cell r="B382" t="str">
            <v>外法Ｈ形鋼</v>
          </cell>
          <cell r="C382" t="str">
            <v>SN490B Ｈ-900*300*16*25</v>
          </cell>
          <cell r="D382" t="str">
            <v>t</v>
          </cell>
          <cell r="E382">
            <v>94000</v>
          </cell>
        </row>
        <row r="400">
          <cell r="A400" t="str">
            <v>S070290</v>
          </cell>
          <cell r="B400" t="str">
            <v>ＣＴ形鋼</v>
          </cell>
          <cell r="C400" t="str">
            <v>SS400 CT-74*100*6*9</v>
          </cell>
          <cell r="D400" t="str">
            <v>t</v>
          </cell>
          <cell r="E400">
            <v>56000</v>
          </cell>
        </row>
        <row r="401">
          <cell r="C401" t="str">
            <v>(SS400 H-148*100*6*9)</v>
          </cell>
        </row>
        <row r="405">
          <cell r="A405" t="str">
            <v>S070291</v>
          </cell>
          <cell r="B405" t="str">
            <v>ＣＴ形鋼</v>
          </cell>
          <cell r="C405" t="str">
            <v>SN490B CT-75*150*7*10</v>
          </cell>
          <cell r="D405" t="str">
            <v>t</v>
          </cell>
          <cell r="E405">
            <v>70000</v>
          </cell>
        </row>
        <row r="406">
          <cell r="C406" t="str">
            <v>(SS400 H-150*150*7*10)</v>
          </cell>
        </row>
        <row r="427">
          <cell r="A427" t="str">
            <v>S070295</v>
          </cell>
          <cell r="B427" t="str">
            <v>溝形鋼</v>
          </cell>
          <cell r="C427" t="str">
            <v>SS400 [-100*50*5*7.5</v>
          </cell>
          <cell r="D427" t="str">
            <v>t</v>
          </cell>
          <cell r="E427">
            <v>37000</v>
          </cell>
        </row>
        <row r="430">
          <cell r="A430" t="str">
            <v>S070296</v>
          </cell>
          <cell r="B430" t="str">
            <v>溝形鋼</v>
          </cell>
          <cell r="C430" t="str">
            <v>SS400 [-200*80*7.5*11</v>
          </cell>
          <cell r="D430" t="str">
            <v>t</v>
          </cell>
          <cell r="E430">
            <v>37000</v>
          </cell>
        </row>
        <row r="433">
          <cell r="A433" t="str">
            <v>S070300</v>
          </cell>
          <cell r="B433" t="str">
            <v>鋼板</v>
          </cell>
          <cell r="C433" t="str">
            <v>SS400 PL-2.3</v>
          </cell>
          <cell r="D433" t="str">
            <v>t</v>
          </cell>
          <cell r="E433">
            <v>70000</v>
          </cell>
        </row>
        <row r="438">
          <cell r="A438" t="str">
            <v>S070301</v>
          </cell>
          <cell r="B438" t="str">
            <v>鋼板</v>
          </cell>
          <cell r="C438" t="str">
            <v>SS400 PL-3.2</v>
          </cell>
          <cell r="D438" t="str">
            <v>t</v>
          </cell>
          <cell r="E438">
            <v>68500</v>
          </cell>
        </row>
        <row r="443">
          <cell r="A443" t="str">
            <v>S070302</v>
          </cell>
          <cell r="B443" t="str">
            <v>鋼板</v>
          </cell>
          <cell r="C443" t="str">
            <v>SS400 PL-4.5</v>
          </cell>
          <cell r="D443" t="str">
            <v>t</v>
          </cell>
          <cell r="E443">
            <v>69800</v>
          </cell>
        </row>
        <row r="448">
          <cell r="A448" t="str">
            <v>S070303</v>
          </cell>
          <cell r="B448" t="str">
            <v>鋼板</v>
          </cell>
          <cell r="C448" t="str">
            <v>SN490B PL-4.5</v>
          </cell>
          <cell r="D448" t="str">
            <v>t</v>
          </cell>
          <cell r="E448">
            <v>81500</v>
          </cell>
        </row>
        <row r="453">
          <cell r="A453" t="str">
            <v>S070304</v>
          </cell>
          <cell r="B453" t="str">
            <v>鋼板</v>
          </cell>
          <cell r="C453" t="str">
            <v>SS400 PL-6</v>
          </cell>
          <cell r="D453" t="str">
            <v>t</v>
          </cell>
          <cell r="E453">
            <v>91000</v>
          </cell>
        </row>
        <row r="458">
          <cell r="A458" t="str">
            <v>S070305</v>
          </cell>
          <cell r="B458" t="str">
            <v>鋼板</v>
          </cell>
          <cell r="C458" t="str">
            <v>SN490B PL-6</v>
          </cell>
          <cell r="D458" t="str">
            <v>t</v>
          </cell>
          <cell r="E458">
            <v>104000</v>
          </cell>
        </row>
        <row r="466">
          <cell r="A466" t="str">
            <v>S070306</v>
          </cell>
          <cell r="B466" t="str">
            <v>鋼板</v>
          </cell>
          <cell r="C466" t="str">
            <v>SS400 PL-9</v>
          </cell>
          <cell r="D466" t="str">
            <v>t</v>
          </cell>
          <cell r="E466">
            <v>90000</v>
          </cell>
        </row>
        <row r="471">
          <cell r="A471" t="str">
            <v>S070307</v>
          </cell>
          <cell r="B471" t="str">
            <v>鋼板</v>
          </cell>
          <cell r="C471" t="str">
            <v>SN400A PL-9</v>
          </cell>
          <cell r="D471" t="str">
            <v>t</v>
          </cell>
          <cell r="E471">
            <v>92000</v>
          </cell>
        </row>
        <row r="476">
          <cell r="A476" t="str">
            <v>S070308</v>
          </cell>
          <cell r="B476" t="str">
            <v>鋼板</v>
          </cell>
          <cell r="C476" t="str">
            <v>SN490B PL-9</v>
          </cell>
          <cell r="D476" t="str">
            <v>t</v>
          </cell>
          <cell r="E476">
            <v>103000</v>
          </cell>
        </row>
        <row r="481">
          <cell r="A481" t="str">
            <v>S070309</v>
          </cell>
          <cell r="B481" t="str">
            <v>鋼板</v>
          </cell>
          <cell r="C481" t="str">
            <v>SS400 PL-12</v>
          </cell>
          <cell r="D481" t="str">
            <v>t</v>
          </cell>
          <cell r="E481">
            <v>89000</v>
          </cell>
        </row>
        <row r="486">
          <cell r="A486" t="str">
            <v>S070310</v>
          </cell>
          <cell r="B486" t="str">
            <v>鋼板</v>
          </cell>
          <cell r="C486" t="str">
            <v>SN400A PL-12</v>
          </cell>
          <cell r="D486" t="str">
            <v>t</v>
          </cell>
          <cell r="E486">
            <v>91000</v>
          </cell>
        </row>
        <row r="491">
          <cell r="A491" t="str">
            <v>S070311</v>
          </cell>
          <cell r="B491" t="str">
            <v>鋼板</v>
          </cell>
          <cell r="C491" t="str">
            <v>SN490B PL-12</v>
          </cell>
          <cell r="D491" t="str">
            <v>t</v>
          </cell>
          <cell r="E491">
            <v>102000</v>
          </cell>
        </row>
        <row r="499">
          <cell r="A499" t="str">
            <v>S070312</v>
          </cell>
          <cell r="B499" t="str">
            <v>鋼板</v>
          </cell>
          <cell r="C499" t="str">
            <v>SS400 PL-16</v>
          </cell>
          <cell r="D499" t="str">
            <v>t</v>
          </cell>
          <cell r="E499">
            <v>89000</v>
          </cell>
        </row>
        <row r="504">
          <cell r="A504" t="str">
            <v>S070313</v>
          </cell>
          <cell r="B504" t="str">
            <v>鋼板</v>
          </cell>
          <cell r="C504" t="str">
            <v>SN400A PL-16</v>
          </cell>
          <cell r="D504" t="str">
            <v>t</v>
          </cell>
          <cell r="E504">
            <v>91000</v>
          </cell>
        </row>
        <row r="509">
          <cell r="A509" t="str">
            <v>S070314</v>
          </cell>
          <cell r="B509" t="str">
            <v>鋼板</v>
          </cell>
          <cell r="C509" t="str">
            <v>SN490B PL-16</v>
          </cell>
          <cell r="D509" t="str">
            <v>t</v>
          </cell>
          <cell r="E509">
            <v>107000</v>
          </cell>
        </row>
        <row r="514">
          <cell r="A514" t="str">
            <v>S070315</v>
          </cell>
          <cell r="B514" t="str">
            <v>鋼板</v>
          </cell>
          <cell r="C514" t="str">
            <v>SS400 PL-19</v>
          </cell>
          <cell r="D514" t="str">
            <v>t</v>
          </cell>
          <cell r="E514">
            <v>89000</v>
          </cell>
        </row>
        <row r="519">
          <cell r="A519" t="str">
            <v>S070316</v>
          </cell>
          <cell r="B519" t="str">
            <v>鋼板</v>
          </cell>
          <cell r="C519" t="str">
            <v>SN400A PL-19</v>
          </cell>
          <cell r="D519" t="str">
            <v>t</v>
          </cell>
          <cell r="E519">
            <v>91000</v>
          </cell>
        </row>
        <row r="524">
          <cell r="A524" t="str">
            <v>S070317</v>
          </cell>
          <cell r="B524" t="str">
            <v>鋼板</v>
          </cell>
          <cell r="C524" t="str">
            <v>SN490B PL-19</v>
          </cell>
          <cell r="D524" t="str">
            <v>t</v>
          </cell>
          <cell r="E524">
            <v>107000</v>
          </cell>
        </row>
        <row r="532">
          <cell r="A532" t="str">
            <v>S070318</v>
          </cell>
          <cell r="B532" t="str">
            <v>鋼板</v>
          </cell>
          <cell r="C532" t="str">
            <v>SN490B PL-22</v>
          </cell>
          <cell r="D532" t="str">
            <v>t</v>
          </cell>
          <cell r="E532">
            <v>107000</v>
          </cell>
        </row>
        <row r="537">
          <cell r="A537" t="str">
            <v>S070319</v>
          </cell>
          <cell r="B537" t="str">
            <v>鋼板</v>
          </cell>
          <cell r="C537" t="str">
            <v>SN490B PL-25</v>
          </cell>
          <cell r="D537" t="str">
            <v>t</v>
          </cell>
          <cell r="E537">
            <v>107000</v>
          </cell>
        </row>
        <row r="542">
          <cell r="A542" t="str">
            <v>S070320</v>
          </cell>
          <cell r="B542" t="str">
            <v>鋼板</v>
          </cell>
          <cell r="C542" t="str">
            <v>SN490B PL-28</v>
          </cell>
          <cell r="D542" t="str">
            <v>t</v>
          </cell>
          <cell r="E542">
            <v>107000</v>
          </cell>
        </row>
        <row r="547">
          <cell r="A547" t="str">
            <v>S070321</v>
          </cell>
          <cell r="B547" t="str">
            <v>鋼板</v>
          </cell>
          <cell r="C547" t="str">
            <v>SN490B PL-32</v>
          </cell>
          <cell r="D547" t="str">
            <v>t</v>
          </cell>
          <cell r="E547">
            <v>107000</v>
          </cell>
        </row>
        <row r="552">
          <cell r="A552" t="str">
            <v>S070322</v>
          </cell>
          <cell r="B552" t="str">
            <v>鋼板</v>
          </cell>
          <cell r="C552" t="str">
            <v>SN490B PL-36</v>
          </cell>
          <cell r="D552" t="str">
            <v>t</v>
          </cell>
          <cell r="E552">
            <v>107000</v>
          </cell>
        </row>
        <row r="557">
          <cell r="A557" t="str">
            <v>S070323</v>
          </cell>
          <cell r="B557" t="str">
            <v>鋼板</v>
          </cell>
          <cell r="C557" t="str">
            <v>SS400 PL-40</v>
          </cell>
          <cell r="D557" t="str">
            <v>t</v>
          </cell>
          <cell r="E557">
            <v>89000</v>
          </cell>
        </row>
        <row r="565">
          <cell r="A565" t="str">
            <v>S070324</v>
          </cell>
          <cell r="B565" t="str">
            <v>鋼板</v>
          </cell>
          <cell r="C565" t="str">
            <v>SN490B PL-40</v>
          </cell>
          <cell r="D565" t="str">
            <v>t</v>
          </cell>
          <cell r="E565">
            <v>107000</v>
          </cell>
        </row>
        <row r="593">
          <cell r="A593" t="str">
            <v>S070400</v>
          </cell>
          <cell r="B593" t="str">
            <v>しま鋼板</v>
          </cell>
          <cell r="C593" t="str">
            <v>SS400 CPL-4.5</v>
          </cell>
          <cell r="D593" t="str">
            <v>t</v>
          </cell>
          <cell r="E593">
            <v>107000</v>
          </cell>
        </row>
        <row r="598">
          <cell r="A598" t="str">
            <v>S070500</v>
          </cell>
          <cell r="B598" t="str">
            <v>等辺山形鋼</v>
          </cell>
          <cell r="C598" t="str">
            <v>SS400 L-50*50*4</v>
          </cell>
          <cell r="D598" t="str">
            <v>t</v>
          </cell>
          <cell r="E598">
            <v>34000</v>
          </cell>
        </row>
        <row r="601">
          <cell r="A601" t="str">
            <v>S070501</v>
          </cell>
          <cell r="B601" t="str">
            <v>等辺山形鋼</v>
          </cell>
          <cell r="C601" t="str">
            <v>SS400 L-50*50*6</v>
          </cell>
          <cell r="D601" t="str">
            <v>t</v>
          </cell>
          <cell r="E601">
            <v>33000</v>
          </cell>
        </row>
        <row r="604">
          <cell r="A604" t="str">
            <v>S070502</v>
          </cell>
          <cell r="B604" t="str">
            <v>等辺山形鋼</v>
          </cell>
          <cell r="C604" t="str">
            <v>SS400 L-75*75*6</v>
          </cell>
          <cell r="D604" t="str">
            <v>t</v>
          </cell>
          <cell r="E604">
            <v>33000</v>
          </cell>
        </row>
        <row r="607">
          <cell r="A607" t="str">
            <v>S070503</v>
          </cell>
          <cell r="B607" t="str">
            <v>不等辺山形鋼</v>
          </cell>
          <cell r="C607" t="str">
            <v>SS400 L-90*75*6</v>
          </cell>
          <cell r="D607" t="str">
            <v>t</v>
          </cell>
          <cell r="E607">
            <v>54000</v>
          </cell>
        </row>
        <row r="608">
          <cell r="C608" t="str">
            <v>(SS400 L-100*75*7)</v>
          </cell>
        </row>
        <row r="610">
          <cell r="A610" t="str">
            <v>S070504</v>
          </cell>
          <cell r="B610" t="str">
            <v>不等辺山形鋼</v>
          </cell>
          <cell r="C610" t="str">
            <v>SS400 L-150*90*9</v>
          </cell>
          <cell r="D610" t="str">
            <v>t</v>
          </cell>
          <cell r="E610">
            <v>54000</v>
          </cell>
        </row>
        <row r="631">
          <cell r="A631" t="str">
            <v>S070600</v>
          </cell>
          <cell r="B631" t="str">
            <v>鋼管</v>
          </cell>
          <cell r="C631" t="str">
            <v>STK400 P-60.5*3.2</v>
          </cell>
          <cell r="D631" t="str">
            <v>t</v>
          </cell>
          <cell r="E631">
            <v>54000</v>
          </cell>
        </row>
        <row r="634">
          <cell r="A634" t="str">
            <v>S070601</v>
          </cell>
          <cell r="B634" t="str">
            <v>鋼管</v>
          </cell>
          <cell r="C634" t="str">
            <v>STK400 P-89.1*4.2</v>
          </cell>
          <cell r="D634" t="str">
            <v>t</v>
          </cell>
          <cell r="E634">
            <v>54000</v>
          </cell>
        </row>
        <row r="637">
          <cell r="A637" t="str">
            <v>S070602</v>
          </cell>
          <cell r="B637" t="str">
            <v>鋼管</v>
          </cell>
          <cell r="C637" t="str">
            <v>STK400 P-114.3*4.5</v>
          </cell>
          <cell r="D637" t="str">
            <v>t</v>
          </cell>
          <cell r="E637">
            <v>55000</v>
          </cell>
        </row>
        <row r="640">
          <cell r="A640" t="str">
            <v>S070603</v>
          </cell>
          <cell r="B640" t="str">
            <v>鋼管</v>
          </cell>
          <cell r="C640" t="str">
            <v>STK400 P-165.2*4.5</v>
          </cell>
          <cell r="D640" t="str">
            <v>t</v>
          </cell>
          <cell r="E640">
            <v>61000</v>
          </cell>
        </row>
        <row r="641">
          <cell r="C641" t="str">
            <v>(STK400 P-165.2*5.0)</v>
          </cell>
        </row>
        <row r="643">
          <cell r="A643" t="str">
            <v>S070604</v>
          </cell>
          <cell r="B643" t="str">
            <v>鋼管</v>
          </cell>
          <cell r="C643" t="str">
            <v>STK490 P-165.2*5.0</v>
          </cell>
          <cell r="D643" t="str">
            <v>t</v>
          </cell>
          <cell r="E643">
            <v>75000</v>
          </cell>
        </row>
        <row r="648">
          <cell r="A648" t="str">
            <v>S070605</v>
          </cell>
          <cell r="B648" t="str">
            <v>鋼管</v>
          </cell>
          <cell r="C648" t="str">
            <v>STK400 P-216.3*4.5</v>
          </cell>
          <cell r="D648" t="str">
            <v>t</v>
          </cell>
          <cell r="E648">
            <v>68000</v>
          </cell>
        </row>
        <row r="651">
          <cell r="A651" t="str">
            <v>S070606</v>
          </cell>
          <cell r="B651" t="str">
            <v>鋼管</v>
          </cell>
          <cell r="C651" t="str">
            <v>STK400 P-267.4*6.0</v>
          </cell>
          <cell r="D651" t="str">
            <v>t</v>
          </cell>
          <cell r="E651">
            <v>69000</v>
          </cell>
        </row>
        <row r="652">
          <cell r="C652" t="str">
            <v>(STK400 P-267.4*6.6)</v>
          </cell>
        </row>
        <row r="664">
          <cell r="A664" t="str">
            <v>S070650</v>
          </cell>
          <cell r="B664" t="str">
            <v>角形鋼管</v>
          </cell>
          <cell r="C664" t="str">
            <v>STKR400 □-100*100*2.3</v>
          </cell>
          <cell r="D664" t="str">
            <v>t</v>
          </cell>
          <cell r="E664">
            <v>51000</v>
          </cell>
        </row>
        <row r="667">
          <cell r="A667" t="str">
            <v>S070651</v>
          </cell>
          <cell r="B667" t="str">
            <v>角形鋼管</v>
          </cell>
          <cell r="C667" t="str">
            <v>STKR400 □-100*100*3.2</v>
          </cell>
          <cell r="D667" t="str">
            <v>t</v>
          </cell>
          <cell r="E667">
            <v>51000</v>
          </cell>
        </row>
        <row r="670">
          <cell r="A670" t="str">
            <v>S070652</v>
          </cell>
          <cell r="B670" t="str">
            <v>角形鋼管</v>
          </cell>
          <cell r="C670" t="str">
            <v>STKR400 □-200*200*6</v>
          </cell>
          <cell r="D670" t="str">
            <v>t</v>
          </cell>
          <cell r="E670">
            <v>53000</v>
          </cell>
        </row>
        <row r="673">
          <cell r="A673" t="str">
            <v>S070653</v>
          </cell>
          <cell r="B673" t="str">
            <v>角形鋼管</v>
          </cell>
          <cell r="C673" t="str">
            <v>STKR400 □-200*200*12</v>
          </cell>
          <cell r="D673" t="str">
            <v>t</v>
          </cell>
          <cell r="E673">
            <v>53000</v>
          </cell>
        </row>
        <row r="697">
          <cell r="A697" t="str">
            <v>S071000</v>
          </cell>
          <cell r="B697" t="str">
            <v>高力ﾎﾞﾙﾄ</v>
          </cell>
          <cell r="C697" t="str">
            <v>ﾄﾙｼｱ S10T M16*40</v>
          </cell>
          <cell r="D697" t="str">
            <v>組</v>
          </cell>
          <cell r="E697">
            <v>36.5</v>
          </cell>
        </row>
        <row r="700">
          <cell r="A700" t="str">
            <v>S071001</v>
          </cell>
          <cell r="B700" t="str">
            <v>高力ﾎﾞﾙﾄ</v>
          </cell>
          <cell r="C700" t="str">
            <v>ﾄﾙｼｱ S10T M16*45</v>
          </cell>
          <cell r="D700" t="str">
            <v>組</v>
          </cell>
          <cell r="E700">
            <v>38</v>
          </cell>
        </row>
        <row r="703">
          <cell r="A703" t="str">
            <v>S071002</v>
          </cell>
          <cell r="B703" t="str">
            <v>高力ﾎﾞﾙﾄ</v>
          </cell>
          <cell r="C703" t="str">
            <v>ﾄﾙｼｱ S10T M16*50</v>
          </cell>
          <cell r="D703" t="str">
            <v>組</v>
          </cell>
          <cell r="E703">
            <v>39.5</v>
          </cell>
        </row>
        <row r="706">
          <cell r="A706" t="str">
            <v>S071003</v>
          </cell>
          <cell r="B706" t="str">
            <v>高力ﾎﾞﾙﾄ</v>
          </cell>
          <cell r="C706" t="str">
            <v>ﾄﾙｼｱ S10T M16*55</v>
          </cell>
          <cell r="D706" t="str">
            <v>組</v>
          </cell>
          <cell r="E706">
            <v>41</v>
          </cell>
        </row>
        <row r="709">
          <cell r="A709" t="str">
            <v>S071004</v>
          </cell>
          <cell r="B709" t="str">
            <v>高力ﾎﾞﾙﾄ</v>
          </cell>
          <cell r="C709" t="str">
            <v>ﾄﾙｼｱ S10T M16*60</v>
          </cell>
          <cell r="D709" t="str">
            <v>組</v>
          </cell>
          <cell r="E709">
            <v>42.5</v>
          </cell>
        </row>
        <row r="712">
          <cell r="A712" t="str">
            <v>S071005</v>
          </cell>
          <cell r="B712" t="str">
            <v>高力ﾎﾞﾙﾄ</v>
          </cell>
          <cell r="C712" t="str">
            <v>ﾄﾙｼｱ S10T M16*65</v>
          </cell>
          <cell r="D712" t="str">
            <v>組</v>
          </cell>
          <cell r="E712">
            <v>44</v>
          </cell>
        </row>
        <row r="715">
          <cell r="A715" t="str">
            <v>S071006</v>
          </cell>
          <cell r="B715" t="str">
            <v>高力ﾎﾞﾙﾄ</v>
          </cell>
          <cell r="C715" t="str">
            <v>ﾄﾙｼｱ S10T M20*45</v>
          </cell>
          <cell r="D715" t="str">
            <v>組</v>
          </cell>
          <cell r="E715">
            <v>59.5</v>
          </cell>
        </row>
        <row r="718">
          <cell r="A718" t="str">
            <v>S071007</v>
          </cell>
          <cell r="B718" t="str">
            <v>高力ﾎﾞﾙﾄ</v>
          </cell>
          <cell r="C718" t="str">
            <v>ﾄﾙｼｱ S10T M20*50</v>
          </cell>
          <cell r="D718" t="str">
            <v>組</v>
          </cell>
          <cell r="E718">
            <v>61.5</v>
          </cell>
        </row>
        <row r="721">
          <cell r="A721" t="str">
            <v>S071008</v>
          </cell>
          <cell r="B721" t="str">
            <v>高力ﾎﾞﾙﾄ</v>
          </cell>
          <cell r="C721" t="str">
            <v>ﾄﾙｼｱ S10T M20*55</v>
          </cell>
          <cell r="D721" t="str">
            <v>組</v>
          </cell>
          <cell r="E721">
            <v>63.5</v>
          </cell>
        </row>
        <row r="724">
          <cell r="A724" t="str">
            <v>S071009</v>
          </cell>
          <cell r="B724" t="str">
            <v>高力ﾎﾞﾙﾄ</v>
          </cell>
          <cell r="C724" t="str">
            <v>ﾄﾙｼｱ S10T M20*60</v>
          </cell>
          <cell r="D724" t="str">
            <v>組</v>
          </cell>
          <cell r="E724">
            <v>66</v>
          </cell>
        </row>
        <row r="727">
          <cell r="A727" t="str">
            <v>S071010</v>
          </cell>
          <cell r="B727" t="str">
            <v>高力ﾎﾞﾙﾄ</v>
          </cell>
          <cell r="C727" t="str">
            <v>ﾄﾙｼｱ S10T M20*65</v>
          </cell>
          <cell r="D727" t="str">
            <v>組</v>
          </cell>
          <cell r="E727">
            <v>68.5</v>
          </cell>
        </row>
        <row r="730">
          <cell r="A730" t="str">
            <v>S071011</v>
          </cell>
          <cell r="B730" t="str">
            <v>高力ﾎﾞﾙﾄ</v>
          </cell>
          <cell r="C730" t="str">
            <v>ﾄﾙｼｱ S10T M20*70</v>
          </cell>
          <cell r="D730" t="str">
            <v>組</v>
          </cell>
          <cell r="E730">
            <v>71</v>
          </cell>
        </row>
        <row r="733">
          <cell r="A733" t="str">
            <v>S071012</v>
          </cell>
          <cell r="B733" t="str">
            <v>高力ﾎﾞﾙﾄ</v>
          </cell>
          <cell r="C733" t="str">
            <v>ﾄﾙｼｱ S10T M20*75</v>
          </cell>
          <cell r="D733" t="str">
            <v>組</v>
          </cell>
          <cell r="E733">
            <v>73</v>
          </cell>
        </row>
        <row r="736">
          <cell r="A736" t="str">
            <v>S071013</v>
          </cell>
          <cell r="B736" t="str">
            <v>高力ﾎﾞﾙﾄ</v>
          </cell>
          <cell r="C736" t="str">
            <v>ﾄﾙｼｱ S10T M20*80</v>
          </cell>
          <cell r="D736" t="str">
            <v>組</v>
          </cell>
          <cell r="E736">
            <v>75.5</v>
          </cell>
        </row>
        <row r="739">
          <cell r="A739" t="str">
            <v>S071014</v>
          </cell>
          <cell r="B739" t="str">
            <v>高力ﾎﾞﾙﾄ</v>
          </cell>
          <cell r="C739" t="str">
            <v>ﾄﾙｼｱ S10T M20*90</v>
          </cell>
          <cell r="D739" t="str">
            <v>組</v>
          </cell>
          <cell r="E739">
            <v>80</v>
          </cell>
        </row>
        <row r="742">
          <cell r="A742" t="str">
            <v>S071015</v>
          </cell>
          <cell r="B742" t="str">
            <v>高力ﾎﾞﾙﾄ</v>
          </cell>
          <cell r="C742" t="str">
            <v>ﾄﾙｼｱ S10T M20*110</v>
          </cell>
          <cell r="D742" t="str">
            <v>組</v>
          </cell>
          <cell r="E742">
            <v>90</v>
          </cell>
        </row>
        <row r="745">
          <cell r="A745" t="str">
            <v>S071016</v>
          </cell>
          <cell r="B745" t="str">
            <v>高力ﾎﾞﾙﾄ</v>
          </cell>
          <cell r="C745" t="str">
            <v>ﾄﾙｼｱ S10T M22*50</v>
          </cell>
          <cell r="D745" t="str">
            <v>組</v>
          </cell>
          <cell r="E745">
            <v>83</v>
          </cell>
        </row>
        <row r="748">
          <cell r="A748" t="str">
            <v>S071017</v>
          </cell>
          <cell r="B748" t="str">
            <v>高力ﾎﾞﾙﾄ</v>
          </cell>
          <cell r="C748" t="str">
            <v>ﾄﾙｼｱ S10T M22*55</v>
          </cell>
          <cell r="D748" t="str">
            <v>組</v>
          </cell>
          <cell r="E748">
            <v>85.5</v>
          </cell>
        </row>
        <row r="751">
          <cell r="A751" t="str">
            <v>S071018</v>
          </cell>
          <cell r="B751" t="str">
            <v>高力ﾎﾞﾙﾄ</v>
          </cell>
          <cell r="C751" t="str">
            <v>ﾄﾙｼｱ S10T M22*65</v>
          </cell>
          <cell r="D751" t="str">
            <v>組</v>
          </cell>
          <cell r="E751">
            <v>91.5</v>
          </cell>
        </row>
        <row r="754">
          <cell r="A754" t="str">
            <v>S071019</v>
          </cell>
          <cell r="B754" t="str">
            <v>高力ﾎﾞﾙﾄ</v>
          </cell>
          <cell r="C754" t="str">
            <v>ﾄﾙｼｱ S10T M22*70</v>
          </cell>
          <cell r="D754" t="str">
            <v>組</v>
          </cell>
          <cell r="E754">
            <v>94</v>
          </cell>
        </row>
        <row r="757">
          <cell r="A757" t="str">
            <v>S071020</v>
          </cell>
          <cell r="B757" t="str">
            <v>高力ﾎﾞﾙﾄ</v>
          </cell>
          <cell r="C757" t="str">
            <v>ﾄﾙｼｱ S10T M22*75</v>
          </cell>
          <cell r="D757" t="str">
            <v>組</v>
          </cell>
          <cell r="E757">
            <v>97</v>
          </cell>
        </row>
        <row r="760">
          <cell r="A760" t="str">
            <v>S071021</v>
          </cell>
          <cell r="B760" t="str">
            <v>高力ﾎﾞﾙﾄ</v>
          </cell>
          <cell r="C760" t="str">
            <v>ﾄﾙｼｱ S10T M22*80</v>
          </cell>
          <cell r="D760" t="str">
            <v>組</v>
          </cell>
          <cell r="E760">
            <v>99.5</v>
          </cell>
        </row>
        <row r="763">
          <cell r="A763" t="str">
            <v>S071022</v>
          </cell>
          <cell r="B763" t="str">
            <v>高力ﾎﾞﾙﾄ</v>
          </cell>
          <cell r="C763" t="str">
            <v>ﾄﾙｼｱ S10T M22*85</v>
          </cell>
          <cell r="D763" t="str">
            <v>組</v>
          </cell>
          <cell r="E763">
            <v>102</v>
          </cell>
        </row>
        <row r="766">
          <cell r="A766" t="str">
            <v>S071023</v>
          </cell>
          <cell r="B766" t="str">
            <v>高力ﾎﾞﾙﾄ</v>
          </cell>
          <cell r="C766" t="str">
            <v>ﾄﾙｼｱ S10T M22*90</v>
          </cell>
          <cell r="D766" t="str">
            <v>組</v>
          </cell>
          <cell r="E766">
            <v>105</v>
          </cell>
        </row>
        <row r="769">
          <cell r="A769" t="str">
            <v>S071024</v>
          </cell>
          <cell r="B769" t="str">
            <v>高力ﾎﾞﾙﾄ</v>
          </cell>
          <cell r="C769" t="str">
            <v>ﾄﾙｼｱ S10T M22*95</v>
          </cell>
          <cell r="D769" t="str">
            <v>組</v>
          </cell>
          <cell r="E769">
            <v>107.5</v>
          </cell>
        </row>
        <row r="772">
          <cell r="A772" t="str">
            <v>S071025</v>
          </cell>
          <cell r="B772" t="str">
            <v>高力ﾎﾞﾙﾄ</v>
          </cell>
          <cell r="C772" t="str">
            <v>ﾄﾙｼｱ S10T M22*100</v>
          </cell>
          <cell r="D772" t="str">
            <v>組</v>
          </cell>
          <cell r="E772">
            <v>110.5</v>
          </cell>
        </row>
        <row r="775">
          <cell r="A775" t="str">
            <v>S071026</v>
          </cell>
          <cell r="B775" t="str">
            <v>高力ﾎﾞﾙﾄ</v>
          </cell>
          <cell r="C775" t="str">
            <v>ﾄﾙｼｱ S10T M22*105</v>
          </cell>
          <cell r="D775" t="str">
            <v>組</v>
          </cell>
          <cell r="E775">
            <v>113</v>
          </cell>
        </row>
        <row r="778">
          <cell r="A778" t="str">
            <v>S071027</v>
          </cell>
          <cell r="B778" t="str">
            <v>高力ﾎﾞﾙﾄ</v>
          </cell>
          <cell r="C778" t="str">
            <v>ﾄﾙｼｱ S10T M22*110</v>
          </cell>
          <cell r="D778" t="str">
            <v>組</v>
          </cell>
          <cell r="E778">
            <v>116</v>
          </cell>
        </row>
        <row r="781">
          <cell r="A781" t="str">
            <v>S071028</v>
          </cell>
          <cell r="B781" t="str">
            <v>高力ﾎﾞﾙﾄ</v>
          </cell>
          <cell r="C781" t="str">
            <v>ﾄﾙｼｱ S10T M22*115</v>
          </cell>
          <cell r="D781" t="str">
            <v>組</v>
          </cell>
          <cell r="E781">
            <v>118.5</v>
          </cell>
        </row>
        <row r="784">
          <cell r="A784" t="str">
            <v>S071029</v>
          </cell>
          <cell r="B784" t="str">
            <v>高力ﾎﾞﾙﾄ</v>
          </cell>
          <cell r="C784" t="str">
            <v>ﾄﾙｼｱ S10T M22*120</v>
          </cell>
          <cell r="D784" t="str">
            <v>組</v>
          </cell>
          <cell r="E784">
            <v>121</v>
          </cell>
        </row>
        <row r="787">
          <cell r="A787" t="str">
            <v>S071030</v>
          </cell>
          <cell r="B787" t="str">
            <v>高力ﾎﾞﾙﾄ</v>
          </cell>
          <cell r="C787" t="str">
            <v>ﾄﾙｼｱ S10T M22*125</v>
          </cell>
          <cell r="D787" t="str">
            <v>組</v>
          </cell>
          <cell r="E787">
            <v>124</v>
          </cell>
        </row>
        <row r="790">
          <cell r="A790" t="str">
            <v>S071031</v>
          </cell>
          <cell r="B790" t="str">
            <v>高力ﾎﾞﾙﾄ</v>
          </cell>
          <cell r="C790" t="str">
            <v>ﾄﾙｼｱ S10T M22*130</v>
          </cell>
          <cell r="D790" t="str">
            <v>組</v>
          </cell>
          <cell r="E790">
            <v>126.5</v>
          </cell>
        </row>
        <row r="796">
          <cell r="A796" t="str">
            <v>S071032</v>
          </cell>
          <cell r="B796" t="str">
            <v>高力ﾎﾞﾙﾄ</v>
          </cell>
          <cell r="C796" t="str">
            <v>ﾄﾙｼｱ S10T M22*135</v>
          </cell>
          <cell r="D796" t="str">
            <v>組</v>
          </cell>
          <cell r="E796">
            <v>129</v>
          </cell>
        </row>
        <row r="829">
          <cell r="A829" t="str">
            <v>S071100</v>
          </cell>
          <cell r="B829" t="str">
            <v>六角ﾎﾞﾙﾄ(中)</v>
          </cell>
          <cell r="C829" t="str">
            <v>M16*50</v>
          </cell>
          <cell r="D829" t="str">
            <v>t</v>
          </cell>
          <cell r="E829">
            <v>26.8</v>
          </cell>
        </row>
        <row r="835">
          <cell r="A835" t="str">
            <v>S071101</v>
          </cell>
          <cell r="B835" t="str">
            <v>六角ﾎﾞﾙﾄ(中)</v>
          </cell>
          <cell r="C835" t="str">
            <v>M16*55</v>
          </cell>
          <cell r="D835" t="str">
            <v>t</v>
          </cell>
          <cell r="E835">
            <v>28.1</v>
          </cell>
        </row>
        <row r="842">
          <cell r="A842" t="str">
            <v>S071102</v>
          </cell>
          <cell r="B842" t="str">
            <v>六角ﾎﾞﾙﾄ(中)</v>
          </cell>
          <cell r="C842" t="str">
            <v>M20*55</v>
          </cell>
          <cell r="D842" t="str">
            <v>t</v>
          </cell>
          <cell r="E842">
            <v>47.8</v>
          </cell>
        </row>
        <row r="862">
          <cell r="A862" t="str">
            <v>S071200</v>
          </cell>
          <cell r="B862" t="str">
            <v>スタッドﾎﾞﾙﾄ</v>
          </cell>
          <cell r="C862" t="str">
            <v>頭付ｽﾀｯﾄﾞ　φ16*50</v>
          </cell>
          <cell r="D862" t="str">
            <v>本</v>
          </cell>
          <cell r="E862">
            <v>80.5</v>
          </cell>
        </row>
        <row r="865">
          <cell r="A865" t="str">
            <v>S071201</v>
          </cell>
          <cell r="B865" t="str">
            <v>スタッドﾎﾞﾙﾄ</v>
          </cell>
          <cell r="C865" t="str">
            <v>頭付ｽﾀｯﾄﾞ　φ16*90</v>
          </cell>
          <cell r="D865" t="str">
            <v>本</v>
          </cell>
          <cell r="E865">
            <v>78</v>
          </cell>
        </row>
        <row r="895">
          <cell r="A895" t="str">
            <v>S071300</v>
          </cell>
          <cell r="B895" t="str">
            <v>溶融亜鉛めっき</v>
          </cell>
          <cell r="C895" t="str">
            <v>2種HDZ35 鉄骨単体</v>
          </cell>
          <cell r="D895" t="str">
            <v>t</v>
          </cell>
          <cell r="E895">
            <v>49000</v>
          </cell>
        </row>
        <row r="898">
          <cell r="A898" t="str">
            <v>S071301</v>
          </cell>
          <cell r="B898" t="str">
            <v>溶融亜鉛めっき</v>
          </cell>
          <cell r="C898" t="str">
            <v>2種HDZ35 鉄骨溶接体</v>
          </cell>
          <cell r="D898" t="str">
            <v>t</v>
          </cell>
          <cell r="E898">
            <v>62000</v>
          </cell>
        </row>
        <row r="901">
          <cell r="A901" t="str">
            <v>S071302</v>
          </cell>
          <cell r="B901" t="str">
            <v>溶融亜鉛めっき</v>
          </cell>
          <cell r="C901" t="str">
            <v>2種HDZ35 鉄骨立体溶接体</v>
          </cell>
          <cell r="D901" t="str">
            <v>t</v>
          </cell>
          <cell r="E901">
            <v>71000</v>
          </cell>
        </row>
        <row r="904">
          <cell r="A904" t="str">
            <v>S071303</v>
          </cell>
          <cell r="B904" t="str">
            <v>溶融亜鉛めっき</v>
          </cell>
          <cell r="C904" t="str">
            <v>2種HDZ40 鉄骨単体</v>
          </cell>
          <cell r="D904" t="str">
            <v>t</v>
          </cell>
          <cell r="E904">
            <v>49000</v>
          </cell>
        </row>
        <row r="907">
          <cell r="A907" t="str">
            <v>S071304</v>
          </cell>
          <cell r="B907" t="str">
            <v>溶融亜鉛めっき</v>
          </cell>
          <cell r="C907" t="str">
            <v>2種HDZ40 鉄骨溶接体</v>
          </cell>
          <cell r="D907" t="str">
            <v>t</v>
          </cell>
          <cell r="E907">
            <v>62000</v>
          </cell>
        </row>
        <row r="910">
          <cell r="A910" t="str">
            <v>S071305</v>
          </cell>
          <cell r="B910" t="str">
            <v>溶融亜鉛めっき</v>
          </cell>
          <cell r="C910" t="str">
            <v>2種HDZ40 鉄骨立体溶接体</v>
          </cell>
          <cell r="D910" t="str">
            <v>t</v>
          </cell>
          <cell r="E910">
            <v>71000</v>
          </cell>
        </row>
        <row r="913">
          <cell r="A913" t="str">
            <v>S071306</v>
          </cell>
          <cell r="B913" t="str">
            <v>溶融亜鉛めっき</v>
          </cell>
          <cell r="C913" t="str">
            <v>2種HDZ45 鉄骨単体</v>
          </cell>
          <cell r="D913" t="str">
            <v>t</v>
          </cell>
          <cell r="E913">
            <v>52500</v>
          </cell>
        </row>
        <row r="916">
          <cell r="A916" t="str">
            <v>S071307</v>
          </cell>
          <cell r="B916" t="str">
            <v>溶融亜鉛めっき</v>
          </cell>
          <cell r="C916" t="str">
            <v>2種HDZ45 鉄骨溶接体</v>
          </cell>
          <cell r="D916" t="str">
            <v>t</v>
          </cell>
          <cell r="E916">
            <v>64000</v>
          </cell>
        </row>
        <row r="919">
          <cell r="A919" t="str">
            <v>S071308</v>
          </cell>
          <cell r="B919" t="str">
            <v>溶融亜鉛めっき</v>
          </cell>
          <cell r="C919" t="str">
            <v>2種HDZ45 鉄骨立体溶接体</v>
          </cell>
          <cell r="D919" t="str">
            <v>t</v>
          </cell>
          <cell r="E919">
            <v>74000</v>
          </cell>
        </row>
        <row r="922">
          <cell r="A922" t="str">
            <v>S071309</v>
          </cell>
          <cell r="B922" t="str">
            <v>溶融亜鉛めっき</v>
          </cell>
          <cell r="C922" t="str">
            <v>2種HDZ50 鉄骨単体</v>
          </cell>
          <cell r="D922" t="str">
            <v>t</v>
          </cell>
          <cell r="E922">
            <v>58000</v>
          </cell>
        </row>
        <row r="925">
          <cell r="A925" t="str">
            <v>S071310</v>
          </cell>
          <cell r="B925" t="str">
            <v>溶融亜鉛めっき</v>
          </cell>
          <cell r="C925" t="str">
            <v>2種HDZ50 鉄骨溶接体</v>
          </cell>
          <cell r="D925" t="str">
            <v>t</v>
          </cell>
          <cell r="E925">
            <v>67000</v>
          </cell>
        </row>
        <row r="928">
          <cell r="A928" t="str">
            <v>S071311</v>
          </cell>
          <cell r="B928" t="str">
            <v>溶融亜鉛めっき</v>
          </cell>
          <cell r="C928" t="str">
            <v>2種HDZ50 鉄骨立体溶接体</v>
          </cell>
          <cell r="D928" t="str">
            <v>t</v>
          </cell>
          <cell r="E928">
            <v>76500</v>
          </cell>
        </row>
        <row r="931">
          <cell r="A931" t="str">
            <v>S071312</v>
          </cell>
          <cell r="B931" t="str">
            <v>溶融亜鉛めっき</v>
          </cell>
          <cell r="C931" t="str">
            <v>2種HDZ55 鉄骨単体</v>
          </cell>
          <cell r="D931" t="str">
            <v>t</v>
          </cell>
          <cell r="E931">
            <v>61000</v>
          </cell>
        </row>
        <row r="934">
          <cell r="A934" t="str">
            <v>S071313</v>
          </cell>
          <cell r="B934" t="str">
            <v>溶融亜鉛めっき</v>
          </cell>
          <cell r="C934" t="str">
            <v>2種HDZ55 鉄骨溶接体</v>
          </cell>
          <cell r="D934" t="str">
            <v>t</v>
          </cell>
          <cell r="E934">
            <v>70000</v>
          </cell>
        </row>
        <row r="937">
          <cell r="A937" t="str">
            <v>S071314</v>
          </cell>
          <cell r="B937" t="str">
            <v>溶融亜鉛めっき</v>
          </cell>
          <cell r="C937" t="str">
            <v>2種HDZ55 鉄骨立体溶接体</v>
          </cell>
          <cell r="D937" t="str">
            <v>t</v>
          </cell>
          <cell r="E937">
            <v>78500</v>
          </cell>
        </row>
        <row r="961">
          <cell r="A961" t="str">
            <v>S071400</v>
          </cell>
          <cell r="B961" t="str">
            <v>鉄屑</v>
          </cell>
          <cell r="C961" t="str">
            <v>H2</v>
          </cell>
          <cell r="D961" t="str">
            <v>t</v>
          </cell>
          <cell r="E961">
            <v>-2000</v>
          </cell>
        </row>
        <row r="994">
          <cell r="A994" t="str">
            <v>S120000</v>
          </cell>
          <cell r="B994" t="str">
            <v>構造材</v>
          </cell>
          <cell r="C994" t="str">
            <v xml:space="preserve">杉 特1等 </v>
          </cell>
          <cell r="D994" t="str">
            <v>㎥</v>
          </cell>
          <cell r="E994">
            <v>44000</v>
          </cell>
        </row>
        <row r="995">
          <cell r="C995" t="str">
            <v xml:space="preserve">　　　　　平割 3.3*4.0 </v>
          </cell>
        </row>
        <row r="997">
          <cell r="A997" t="str">
            <v>S120100</v>
          </cell>
          <cell r="B997" t="str">
            <v>造作材</v>
          </cell>
          <cell r="C997" t="str">
            <v xml:space="preserve">松 特１等 </v>
          </cell>
          <cell r="D997" t="str">
            <v>㎥</v>
          </cell>
          <cell r="E997">
            <v>44000</v>
          </cell>
        </row>
        <row r="998">
          <cell r="C998" t="str">
            <v>　　　　　板材 1.5*15.0</v>
          </cell>
        </row>
        <row r="1027">
          <cell r="A1027" t="str">
            <v>S220000</v>
          </cell>
          <cell r="B1027" t="str">
            <v>ｱｽﾌｧﾙﾄ混合物</v>
          </cell>
          <cell r="C1027" t="str">
            <v>透水性(13)</v>
          </cell>
          <cell r="D1027" t="str">
            <v>ｔ</v>
          </cell>
          <cell r="E1027">
            <v>0</v>
          </cell>
        </row>
      </sheetData>
      <sheetData sheetId="2" refreshError="1">
        <row r="3">
          <cell r="B3" t="str">
            <v>仮設</v>
          </cell>
        </row>
        <row r="6">
          <cell r="A6" t="str">
            <v>K01001</v>
          </cell>
          <cell r="B6" t="str">
            <v>ﾀﾜｰｸﾚｰﾝ本体損料</v>
          </cell>
          <cell r="C6" t="str">
            <v>固定式･水平型 吊上能力25ｔ</v>
          </cell>
          <cell r="D6" t="str">
            <v>日</v>
          </cell>
          <cell r="E6">
            <v>9000</v>
          </cell>
        </row>
        <row r="8">
          <cell r="A8" t="str">
            <v>K01002</v>
          </cell>
          <cell r="B8" t="str">
            <v>　〃　中間ﾀﾜｰ損料</v>
          </cell>
          <cell r="C8" t="str">
            <v>固定式･水平型 吊上能力25ｔ</v>
          </cell>
          <cell r="D8" t="str">
            <v>日</v>
          </cell>
          <cell r="E8">
            <v>154</v>
          </cell>
        </row>
        <row r="10">
          <cell r="B10" t="str">
            <v>　〃　本体基礎価格</v>
          </cell>
          <cell r="C10" t="str">
            <v>固定式･水平型 吊上能力25ｔ</v>
          </cell>
          <cell r="D10" t="str">
            <v>基</v>
          </cell>
          <cell r="E10">
            <v>9600000</v>
          </cell>
        </row>
        <row r="12">
          <cell r="B12" t="str">
            <v>　〃 中間ﾀﾜｰ基礎価格</v>
          </cell>
          <cell r="C12" t="str">
            <v>固定式･水平型 吊上能力25ｔ</v>
          </cell>
          <cell r="D12" t="str">
            <v>ｍ</v>
          </cell>
          <cell r="E12">
            <v>152000</v>
          </cell>
        </row>
        <row r="14">
          <cell r="A14" t="str">
            <v>K01011</v>
          </cell>
          <cell r="B14" t="str">
            <v>一本構リフト本体損料</v>
          </cell>
          <cell r="C14" t="str">
            <v>シングル型 吊上能力1ｔ</v>
          </cell>
          <cell r="E14">
            <v>1050</v>
          </cell>
        </row>
        <row r="16">
          <cell r="A16" t="str">
            <v>K01012</v>
          </cell>
          <cell r="B16" t="str">
            <v xml:space="preserve"> 〃 中間ｶﾞｲﾄﾞﾚｰﾙ損料</v>
          </cell>
          <cell r="C16" t="str">
            <v>シングル型 吊上能力1ｔ</v>
          </cell>
          <cell r="E16">
            <v>16</v>
          </cell>
        </row>
        <row r="18">
          <cell r="A18" t="str">
            <v>K01013</v>
          </cell>
          <cell r="B18" t="str">
            <v xml:space="preserve"> 〃 ﾓｰﾀｰｳｨﾝﾁ損料</v>
          </cell>
          <cell r="C18" t="str">
            <v>シングル型 吊上能力1ｔ</v>
          </cell>
          <cell r="E18">
            <v>1410</v>
          </cell>
        </row>
        <row r="20">
          <cell r="A20" t="str">
            <v>K01014</v>
          </cell>
          <cell r="B20" t="str">
            <v xml:space="preserve"> 〃 本体基礎価格</v>
          </cell>
          <cell r="C20" t="str">
            <v>シングル型 吊上能力1ｔ</v>
          </cell>
          <cell r="E20">
            <v>1220000</v>
          </cell>
        </row>
        <row r="22">
          <cell r="A22" t="str">
            <v>K01015</v>
          </cell>
          <cell r="B22" t="str">
            <v xml:space="preserve"> 〃 ﾚｰﾙ基礎価格</v>
          </cell>
          <cell r="C22" t="str">
            <v>シングル型 吊上能力1ｔ</v>
          </cell>
          <cell r="E22">
            <v>13000</v>
          </cell>
        </row>
        <row r="24">
          <cell r="A24" t="str">
            <v>K01021</v>
          </cell>
          <cell r="B24" t="str">
            <v>二本構リフト本体損料</v>
          </cell>
          <cell r="C24" t="str">
            <v>普通型 吊上能力1.2ｔ</v>
          </cell>
          <cell r="E24">
            <v>1940</v>
          </cell>
        </row>
        <row r="26">
          <cell r="A26" t="str">
            <v>K01022</v>
          </cell>
          <cell r="B26" t="str">
            <v xml:space="preserve"> 〃 中間ｶﾞｲﾄﾞﾚｰﾙ損料</v>
          </cell>
          <cell r="C26" t="str">
            <v>普通型 吊上能力1.2ｔ</v>
          </cell>
          <cell r="E26">
            <v>51</v>
          </cell>
        </row>
        <row r="28">
          <cell r="A28" t="str">
            <v>K01023</v>
          </cell>
          <cell r="B28" t="str">
            <v xml:space="preserve"> 〃 ﾓｰﾀｰｳｨﾝﾁ損料</v>
          </cell>
          <cell r="C28" t="str">
            <v>普通型 吊上能力1.2ｔ</v>
          </cell>
          <cell r="E28">
            <v>1950</v>
          </cell>
        </row>
        <row r="30">
          <cell r="A30" t="str">
            <v>K01024</v>
          </cell>
          <cell r="B30" t="str">
            <v xml:space="preserve"> 〃 本体基礎価格</v>
          </cell>
          <cell r="C30" t="str">
            <v>普通型 吊上能力1.2ｔ</v>
          </cell>
          <cell r="E30">
            <v>1980000</v>
          </cell>
        </row>
        <row r="33">
          <cell r="A33" t="str">
            <v>K01025</v>
          </cell>
          <cell r="B33" t="str">
            <v xml:space="preserve"> 〃 ﾚｰﾙ基礎価格</v>
          </cell>
          <cell r="C33" t="str">
            <v>普通型 吊上能力1.2ｔ</v>
          </cell>
          <cell r="E33">
            <v>37000</v>
          </cell>
        </row>
        <row r="37">
          <cell r="A37" t="str">
            <v>K01030</v>
          </cell>
          <cell r="B37" t="str">
            <v>貸切運賃</v>
          </cell>
          <cell r="C37" t="str">
            <v>10t車 20km</v>
          </cell>
          <cell r="E37">
            <v>15140</v>
          </cell>
        </row>
        <row r="40">
          <cell r="A40" t="str">
            <v>K03001</v>
          </cell>
          <cell r="B40" t="str">
            <v>貸切運賃</v>
          </cell>
          <cell r="C40" t="str">
            <v>12t車 20km</v>
          </cell>
          <cell r="E40">
            <v>15610</v>
          </cell>
        </row>
        <row r="70">
          <cell r="A70" t="str">
            <v>K03003</v>
          </cell>
          <cell r="B70" t="str">
            <v>親杭損料</v>
          </cell>
          <cell r="C70" t="str">
            <v>H200 5ヶ月</v>
          </cell>
          <cell r="D70" t="str">
            <v>㎡</v>
          </cell>
          <cell r="E70">
            <v>970</v>
          </cell>
        </row>
        <row r="75">
          <cell r="A75" t="str">
            <v>K03004</v>
          </cell>
          <cell r="B75" t="str">
            <v>親杭損料</v>
          </cell>
          <cell r="C75" t="str">
            <v>H300 5ヶ月</v>
          </cell>
          <cell r="D75" t="str">
            <v>㎡</v>
          </cell>
          <cell r="E75">
            <v>1800</v>
          </cell>
        </row>
        <row r="80">
          <cell r="A80" t="str">
            <v>K03005</v>
          </cell>
          <cell r="B80" t="str">
            <v>親杭損料</v>
          </cell>
          <cell r="C80" t="str">
            <v>H350 5ヶ月</v>
          </cell>
          <cell r="D80" t="str">
            <v>㎡</v>
          </cell>
          <cell r="E80">
            <v>2610</v>
          </cell>
        </row>
        <row r="85">
          <cell r="A85" t="str">
            <v>K03006</v>
          </cell>
          <cell r="B85" t="str">
            <v>親杭打込み</v>
          </cell>
          <cell r="C85" t="str">
            <v>低振動工法 H200</v>
          </cell>
          <cell r="D85" t="str">
            <v>㎡</v>
          </cell>
          <cell r="E85">
            <v>3600</v>
          </cell>
        </row>
        <row r="88">
          <cell r="A88" t="str">
            <v>K03007</v>
          </cell>
          <cell r="B88" t="str">
            <v>親杭打込み</v>
          </cell>
          <cell r="C88" t="str">
            <v>低振動工法 H300</v>
          </cell>
          <cell r="D88" t="str">
            <v>㎡</v>
          </cell>
          <cell r="E88">
            <v>4200</v>
          </cell>
        </row>
        <row r="91">
          <cell r="A91" t="str">
            <v>K03008</v>
          </cell>
          <cell r="B91" t="str">
            <v>親杭打込み</v>
          </cell>
          <cell r="C91" t="str">
            <v>低振動工法 H350</v>
          </cell>
          <cell r="D91" t="str">
            <v>㎡</v>
          </cell>
          <cell r="E91">
            <v>4650</v>
          </cell>
        </row>
        <row r="94">
          <cell r="A94" t="str">
            <v>K03009</v>
          </cell>
          <cell r="B94" t="str">
            <v>親杭引抜き</v>
          </cell>
          <cell r="C94" t="str">
            <v>低振動工法 H200</v>
          </cell>
          <cell r="D94" t="str">
            <v>㎡</v>
          </cell>
          <cell r="E94">
            <v>1420</v>
          </cell>
        </row>
        <row r="97">
          <cell r="A97" t="str">
            <v>K03010</v>
          </cell>
          <cell r="B97" t="str">
            <v>親杭引抜き</v>
          </cell>
          <cell r="C97" t="str">
            <v>低振動工法 H300</v>
          </cell>
          <cell r="D97" t="str">
            <v>㎡</v>
          </cell>
          <cell r="E97">
            <v>1650</v>
          </cell>
        </row>
        <row r="100">
          <cell r="A100" t="str">
            <v>K03011</v>
          </cell>
          <cell r="B100" t="str">
            <v>親杭引抜き</v>
          </cell>
          <cell r="C100" t="str">
            <v>低振動工法 H350</v>
          </cell>
          <cell r="D100" t="str">
            <v>㎡</v>
          </cell>
          <cell r="E100">
            <v>1740</v>
          </cell>
        </row>
        <row r="103">
          <cell r="A103" t="str">
            <v>K03012</v>
          </cell>
          <cell r="B103" t="str">
            <v>横矢板入れ</v>
          </cell>
          <cell r="C103" t="str">
            <v>t30</v>
          </cell>
          <cell r="D103" t="str">
            <v>㎡</v>
          </cell>
          <cell r="E103">
            <v>3550</v>
          </cell>
        </row>
        <row r="106">
          <cell r="A106" t="str">
            <v>K03013</v>
          </cell>
          <cell r="B106" t="str">
            <v>腹起し切りばり</v>
          </cell>
          <cell r="C106" t="str">
            <v>1段目 H300*300 5ヶ月</v>
          </cell>
          <cell r="D106" t="str">
            <v>㎡</v>
          </cell>
          <cell r="E106">
            <v>3900</v>
          </cell>
        </row>
        <row r="107">
          <cell r="B107" t="str">
            <v>切りばり1段</v>
          </cell>
        </row>
        <row r="111">
          <cell r="A111" t="str">
            <v>K03014</v>
          </cell>
          <cell r="B111" t="str">
            <v>乗入構台</v>
          </cell>
          <cell r="C111" t="str">
            <v>7ヶ月</v>
          </cell>
          <cell r="D111" t="str">
            <v>㎡</v>
          </cell>
          <cell r="E111">
            <v>15540</v>
          </cell>
        </row>
        <row r="112">
          <cell r="B112" t="str">
            <v>使用部材損料</v>
          </cell>
        </row>
        <row r="116">
          <cell r="A116" t="str">
            <v>K03015</v>
          </cell>
          <cell r="B116" t="str">
            <v>構台架払い</v>
          </cell>
          <cell r="D116" t="str">
            <v>㎡</v>
          </cell>
          <cell r="E116">
            <v>19600</v>
          </cell>
        </row>
        <row r="119">
          <cell r="A119" t="str">
            <v>K03016</v>
          </cell>
          <cell r="B119" t="str">
            <v>構台支持杭打込み</v>
          </cell>
          <cell r="D119" t="str">
            <v>㎡</v>
          </cell>
          <cell r="E119">
            <v>10100</v>
          </cell>
        </row>
        <row r="136">
          <cell r="A136" t="str">
            <v>K03003b</v>
          </cell>
          <cell r="B136" t="str">
            <v>親杭損料</v>
          </cell>
          <cell r="C136" t="str">
            <v>H200 5ヶ月</v>
          </cell>
          <cell r="D136" t="str">
            <v>t</v>
          </cell>
          <cell r="E136">
            <v>15750</v>
          </cell>
        </row>
        <row r="137">
          <cell r="C137" t="str">
            <v>(H250）</v>
          </cell>
        </row>
        <row r="141">
          <cell r="A141" t="str">
            <v>K03004b</v>
          </cell>
          <cell r="B141" t="str">
            <v>親杭損料</v>
          </cell>
          <cell r="C141" t="str">
            <v>H300 5ヶ月</v>
          </cell>
          <cell r="D141" t="str">
            <v>㎡</v>
          </cell>
          <cell r="E141">
            <v>15750</v>
          </cell>
        </row>
        <row r="146">
          <cell r="A146" t="str">
            <v>K03005b</v>
          </cell>
          <cell r="B146" t="str">
            <v>親杭損料</v>
          </cell>
          <cell r="C146" t="str">
            <v>H350 5ヶ月</v>
          </cell>
          <cell r="D146" t="str">
            <v>㎡</v>
          </cell>
          <cell r="E146">
            <v>15750</v>
          </cell>
        </row>
        <row r="151">
          <cell r="A151" t="str">
            <v>K03006b</v>
          </cell>
          <cell r="B151" t="str">
            <v>親杭打込み</v>
          </cell>
          <cell r="C151" t="str">
            <v>ｱｰｽｵｰｶﾞ併用 H250</v>
          </cell>
          <cell r="D151" t="str">
            <v>m</v>
          </cell>
          <cell r="E151">
            <v>4200</v>
          </cell>
        </row>
        <row r="154">
          <cell r="A154" t="str">
            <v>K03007b</v>
          </cell>
          <cell r="B154" t="str">
            <v>親杭打込み</v>
          </cell>
          <cell r="C154" t="str">
            <v>ｱｰｽｵｰｶﾞ併用 H300</v>
          </cell>
          <cell r="D154" t="str">
            <v>m</v>
          </cell>
          <cell r="E154">
            <v>4450</v>
          </cell>
        </row>
        <row r="157">
          <cell r="A157" t="str">
            <v>K03008b</v>
          </cell>
          <cell r="B157" t="str">
            <v>親杭打込み</v>
          </cell>
          <cell r="C157" t="str">
            <v>ｱｰｽｵｰｶﾞ併用 H350</v>
          </cell>
          <cell r="D157" t="str">
            <v>m</v>
          </cell>
          <cell r="E157">
            <v>4700</v>
          </cell>
        </row>
        <row r="160">
          <cell r="A160" t="str">
            <v>K03009b</v>
          </cell>
          <cell r="B160" t="str">
            <v>親杭引抜き</v>
          </cell>
          <cell r="C160" t="str">
            <v>油圧工法 H250</v>
          </cell>
          <cell r="D160" t="str">
            <v>m</v>
          </cell>
          <cell r="E160">
            <v>1650</v>
          </cell>
        </row>
        <row r="163">
          <cell r="A163" t="str">
            <v>K03010b</v>
          </cell>
          <cell r="B163" t="str">
            <v>親杭引抜き</v>
          </cell>
          <cell r="C163" t="str">
            <v>油圧工法 H300</v>
          </cell>
          <cell r="D163" t="str">
            <v>m</v>
          </cell>
          <cell r="E163">
            <v>1650</v>
          </cell>
        </row>
        <row r="166">
          <cell r="A166" t="str">
            <v>K03011b</v>
          </cell>
          <cell r="B166" t="str">
            <v>親杭引抜き</v>
          </cell>
          <cell r="C166" t="str">
            <v>油圧工法 H350</v>
          </cell>
          <cell r="D166" t="str">
            <v>m</v>
          </cell>
          <cell r="E166">
            <v>1850</v>
          </cell>
        </row>
        <row r="169">
          <cell r="A169" t="str">
            <v>K03011c</v>
          </cell>
          <cell r="B169" t="str">
            <v>親杭運搬費</v>
          </cell>
          <cell r="C169" t="str">
            <v>大型車 積卸し共</v>
          </cell>
          <cell r="D169" t="str">
            <v>ｔ</v>
          </cell>
          <cell r="E169">
            <v>6220</v>
          </cell>
        </row>
        <row r="172">
          <cell r="A172" t="str">
            <v>K03012b</v>
          </cell>
          <cell r="B172" t="str">
            <v>横矢板入れ</v>
          </cell>
          <cell r="C172" t="str">
            <v>t40</v>
          </cell>
          <cell r="D172" t="str">
            <v>㎡</v>
          </cell>
          <cell r="E172">
            <v>3650</v>
          </cell>
        </row>
        <row r="175">
          <cell r="A175" t="str">
            <v>K03013b</v>
          </cell>
          <cell r="B175" t="str">
            <v>腹起し切りばり</v>
          </cell>
          <cell r="C175" t="str">
            <v>1段目 H300*300 5ヶ月</v>
          </cell>
          <cell r="D175" t="str">
            <v>㎡</v>
          </cell>
          <cell r="E175">
            <v>7420</v>
          </cell>
        </row>
        <row r="176">
          <cell r="B176" t="str">
            <v>切りばり1段</v>
          </cell>
        </row>
        <row r="180">
          <cell r="A180" t="str">
            <v>K03014b</v>
          </cell>
          <cell r="B180" t="str">
            <v>乗入構台</v>
          </cell>
          <cell r="C180" t="str">
            <v>5ヶ月</v>
          </cell>
          <cell r="D180" t="str">
            <v>㎡</v>
          </cell>
          <cell r="E180">
            <v>36330</v>
          </cell>
        </row>
        <row r="181">
          <cell r="B181" t="str">
            <v>使用部材損料</v>
          </cell>
        </row>
        <row r="202">
          <cell r="A202" t="str">
            <v>K030900</v>
          </cell>
          <cell r="B202" t="str">
            <v>Ｈ形鋼賃料</v>
          </cell>
          <cell r="C202" t="str">
            <v>H200~400　180日</v>
          </cell>
          <cell r="D202" t="str">
            <v>ｔ日</v>
          </cell>
          <cell r="E202">
            <v>85</v>
          </cell>
        </row>
        <row r="205">
          <cell r="A205" t="str">
            <v>K030901</v>
          </cell>
          <cell r="B205" t="str">
            <v>Ｈ形鋼賃料</v>
          </cell>
          <cell r="C205" t="str">
            <v>H200~400　360日</v>
          </cell>
          <cell r="D205" t="str">
            <v>ｔ日</v>
          </cell>
          <cell r="E205">
            <v>75</v>
          </cell>
        </row>
        <row r="208">
          <cell r="A208" t="str">
            <v>K030910</v>
          </cell>
          <cell r="B208" t="str">
            <v>鋼製山留材賃料</v>
          </cell>
          <cell r="C208" t="str">
            <v>H250~400　180日</v>
          </cell>
          <cell r="D208" t="str">
            <v>ｔ日</v>
          </cell>
          <cell r="E208">
            <v>120</v>
          </cell>
        </row>
        <row r="211">
          <cell r="A211" t="str">
            <v>K030911</v>
          </cell>
          <cell r="B211" t="str">
            <v>鋼製山留材賃料</v>
          </cell>
          <cell r="C211" t="str">
            <v>H250~400　360日</v>
          </cell>
          <cell r="D211" t="str">
            <v>ｔ日</v>
          </cell>
          <cell r="E211">
            <v>110</v>
          </cell>
        </row>
        <row r="214">
          <cell r="A214" t="str">
            <v>K030920</v>
          </cell>
          <cell r="B214" t="str">
            <v>覆工板賃料</v>
          </cell>
          <cell r="C214" t="str">
            <v>鋼製（従来形）　180日</v>
          </cell>
          <cell r="D214" t="str">
            <v>㎡月</v>
          </cell>
          <cell r="E214">
            <v>830</v>
          </cell>
        </row>
        <row r="217">
          <cell r="A217" t="str">
            <v>K030921</v>
          </cell>
          <cell r="B217" t="str">
            <v>覆工板賃料</v>
          </cell>
          <cell r="C217" t="str">
            <v>鋼製（従来形）　360日</v>
          </cell>
          <cell r="D217" t="str">
            <v>㎡月</v>
          </cell>
          <cell r="E217">
            <v>700</v>
          </cell>
        </row>
        <row r="220">
          <cell r="A220" t="str">
            <v>K030930</v>
          </cell>
          <cell r="B220" t="str">
            <v>H形鋼不足弁償金</v>
          </cell>
          <cell r="C220" t="str">
            <v>H200~300　中古</v>
          </cell>
          <cell r="D220" t="str">
            <v>ｔ</v>
          </cell>
          <cell r="E220">
            <v>29000</v>
          </cell>
        </row>
        <row r="223">
          <cell r="A223" t="str">
            <v>K030931</v>
          </cell>
          <cell r="B223" t="str">
            <v>H形鋼不足弁償金</v>
          </cell>
          <cell r="C223" t="str">
            <v>H350　中古</v>
          </cell>
          <cell r="D223" t="str">
            <v>ｔ</v>
          </cell>
          <cell r="E223">
            <v>31000</v>
          </cell>
        </row>
        <row r="226">
          <cell r="A226" t="str">
            <v>K030932</v>
          </cell>
          <cell r="B226" t="str">
            <v>H形鋼不足弁償金</v>
          </cell>
          <cell r="C226" t="str">
            <v>H400　中古</v>
          </cell>
          <cell r="D226" t="str">
            <v>ｔ</v>
          </cell>
          <cell r="E226">
            <v>34000</v>
          </cell>
        </row>
        <row r="229">
          <cell r="A229" t="str">
            <v>K030940</v>
          </cell>
          <cell r="B229" t="str">
            <v>鋼製山留材不足弁償金</v>
          </cell>
          <cell r="C229" t="str">
            <v>H250~400　中古</v>
          </cell>
          <cell r="D229" t="str">
            <v>ｔ</v>
          </cell>
          <cell r="E229">
            <v>93000</v>
          </cell>
        </row>
        <row r="232">
          <cell r="A232" t="str">
            <v>K030950</v>
          </cell>
          <cell r="B232" t="str">
            <v>覆工板不足弁償金</v>
          </cell>
          <cell r="C232" t="str">
            <v>従来形　中古</v>
          </cell>
          <cell r="D232" t="str">
            <v>㎡</v>
          </cell>
          <cell r="E232">
            <v>26000</v>
          </cell>
        </row>
        <row r="235">
          <cell r="A235" t="str">
            <v>K030960</v>
          </cell>
          <cell r="B235" t="str">
            <v>杭橋脚鋼材</v>
          </cell>
          <cell r="C235" t="str">
            <v>[-200*90*8　SS400</v>
          </cell>
          <cell r="D235" t="str">
            <v>ｔ</v>
          </cell>
          <cell r="E235">
            <v>35000</v>
          </cell>
        </row>
        <row r="238">
          <cell r="A238" t="str">
            <v>K030961</v>
          </cell>
          <cell r="B238" t="str">
            <v>杭橋脚鋼材</v>
          </cell>
          <cell r="C238" t="str">
            <v>L-75*75*9　SS400</v>
          </cell>
          <cell r="D238" t="str">
            <v>ｔ</v>
          </cell>
          <cell r="E238">
            <v>30000</v>
          </cell>
        </row>
        <row r="241">
          <cell r="A241" t="str">
            <v>K030962</v>
          </cell>
          <cell r="B241" t="str">
            <v>上部工鋼材</v>
          </cell>
          <cell r="C241" t="str">
            <v>H-400*400　SS400</v>
          </cell>
          <cell r="D241" t="str">
            <v>ｔ</v>
          </cell>
          <cell r="E241">
            <v>37000</v>
          </cell>
        </row>
        <row r="244">
          <cell r="A244" t="str">
            <v>K030963</v>
          </cell>
          <cell r="B244" t="str">
            <v>上部工鋼材</v>
          </cell>
          <cell r="C244" t="str">
            <v>H-300*300　SS400</v>
          </cell>
          <cell r="D244" t="str">
            <v>ｔ</v>
          </cell>
          <cell r="E244">
            <v>32000</v>
          </cell>
        </row>
        <row r="247">
          <cell r="A247" t="str">
            <v>K030970</v>
          </cell>
          <cell r="B247" t="str">
            <v>ｶﾞｰﾄﾞﾚｰﾙ</v>
          </cell>
          <cell r="C247" t="str">
            <v>橋梁用</v>
          </cell>
          <cell r="D247" t="str">
            <v>ｍ</v>
          </cell>
          <cell r="E247">
            <v>3680</v>
          </cell>
        </row>
        <row r="268">
          <cell r="A268" t="str">
            <v>K020000</v>
          </cell>
          <cell r="B268" t="str">
            <v>建築工事用防音シート</v>
          </cell>
          <cell r="D268" t="str">
            <v>㎥</v>
          </cell>
          <cell r="E268">
            <v>3990</v>
          </cell>
        </row>
        <row r="269">
          <cell r="B269" t="str">
            <v>㈱クラレ</v>
          </cell>
          <cell r="C269" t="str">
            <v>サウンドシャッターＫＮ３０００</v>
          </cell>
        </row>
        <row r="273">
          <cell r="B273" t="str">
            <v>　　〃</v>
          </cell>
          <cell r="C273" t="str">
            <v>　　　　　〃　　　　ＳＰＭ</v>
          </cell>
        </row>
        <row r="277">
          <cell r="B277" t="str">
            <v>積水樹脂㈱</v>
          </cell>
          <cell r="C277" t="str">
            <v>ジスロン防音シートＳ－１</v>
          </cell>
        </row>
        <row r="282">
          <cell r="B282" t="str">
            <v>　　〃</v>
          </cell>
          <cell r="C282" t="str">
            <v>　　　　　〃　　　　Ｓ－３</v>
          </cell>
        </row>
        <row r="286">
          <cell r="B286" t="str">
            <v>ゼオン化成㈱</v>
          </cell>
          <cell r="C286" t="str">
            <v>サンダム防音シートＢＮ－２Ｍ</v>
          </cell>
        </row>
        <row r="290">
          <cell r="B290" t="str">
            <v>㈱東レモノフィラメント</v>
          </cell>
          <cell r="C290" t="str">
            <v>ＦＣ防音シートＬ－１</v>
          </cell>
        </row>
        <row r="294">
          <cell r="B294" t="str">
            <v>ユニチカ㈱</v>
          </cell>
          <cell r="C294" t="str">
            <v>デシベルＵＫＫ－１５００</v>
          </cell>
        </row>
        <row r="301">
          <cell r="A301" t="str">
            <v>K034000</v>
          </cell>
          <cell r="B301" t="str">
            <v>発生土処分料金</v>
          </cell>
          <cell r="C301" t="str">
            <v>茨城，埼玉，千葉</v>
          </cell>
          <cell r="D301" t="str">
            <v>台</v>
          </cell>
          <cell r="E301">
            <v>3500</v>
          </cell>
        </row>
        <row r="304">
          <cell r="A304" t="str">
            <v>K034001</v>
          </cell>
          <cell r="B304" t="str">
            <v>発生土処分料金</v>
          </cell>
          <cell r="C304" t="str">
            <v>茨城，埼玉，千葉</v>
          </cell>
          <cell r="D304" t="str">
            <v>ｍ3</v>
          </cell>
          <cell r="E304">
            <v>636</v>
          </cell>
        </row>
        <row r="305">
          <cell r="C305" t="str">
            <v>K034000÷5.5ｍ3/台</v>
          </cell>
        </row>
        <row r="307">
          <cell r="A307" t="str">
            <v>K034010</v>
          </cell>
          <cell r="B307" t="str">
            <v>発生土処分料金</v>
          </cell>
          <cell r="C307" t="str">
            <v>東京都晴海</v>
          </cell>
          <cell r="D307" t="str">
            <v>ｍ3</v>
          </cell>
          <cell r="E307">
            <v>3800</v>
          </cell>
        </row>
        <row r="310">
          <cell r="A310" t="str">
            <v>K034100</v>
          </cell>
          <cell r="B310" t="str">
            <v>不用土処分</v>
          </cell>
          <cell r="C310" t="str">
            <v>10t車　DID区間有り</v>
          </cell>
          <cell r="D310" t="str">
            <v>ｍ3</v>
          </cell>
          <cell r="E310">
            <v>3400</v>
          </cell>
        </row>
        <row r="312">
          <cell r="B312" t="str">
            <v>東京都晴海</v>
          </cell>
          <cell r="C312" t="str">
            <v>本郷～晴海　L=15.5km</v>
          </cell>
          <cell r="E312">
            <v>5840</v>
          </cell>
        </row>
        <row r="314">
          <cell r="B314" t="str">
            <v>埼玉県</v>
          </cell>
          <cell r="C314" t="str">
            <v>本郷～県庁　L=21.0km</v>
          </cell>
          <cell r="E314">
            <v>3400</v>
          </cell>
        </row>
        <row r="334">
          <cell r="A334" t="str">
            <v>K035000</v>
          </cell>
          <cell r="B334" t="str">
            <v>横矢板入れ</v>
          </cell>
          <cell r="C334" t="str">
            <v>木製　ｔ30</v>
          </cell>
          <cell r="D334" t="str">
            <v>㎡</v>
          </cell>
          <cell r="E334">
            <v>3240</v>
          </cell>
        </row>
        <row r="367">
          <cell r="A367" t="str">
            <v>K04001</v>
          </cell>
          <cell r="B367" t="str">
            <v>再生ｸﾗｯｼｬﾗﾝ</v>
          </cell>
          <cell r="C367" t="str">
            <v>40～0</v>
          </cell>
          <cell r="D367" t="str">
            <v>㎥</v>
          </cell>
          <cell r="E367">
            <v>1900</v>
          </cell>
        </row>
        <row r="400">
          <cell r="B400" t="str">
            <v>コンクリート打設手間（市場単価）</v>
          </cell>
        </row>
        <row r="402">
          <cell r="A402" t="str">
            <v>K05001</v>
          </cell>
          <cell r="B402" t="str">
            <v>均しコンクリート</v>
          </cell>
          <cell r="C402" t="str">
            <v>ﾎﾟﾝﾌﾟ打ち</v>
          </cell>
          <cell r="D402" t="str">
            <v>㎥</v>
          </cell>
          <cell r="E402">
            <v>1790</v>
          </cell>
        </row>
        <row r="404">
          <cell r="A404" t="str">
            <v>K05002</v>
          </cell>
          <cell r="B404" t="str">
            <v>均しコンクリート</v>
          </cell>
          <cell r="C404" t="str">
            <v>ｶｰﾄ打ち</v>
          </cell>
          <cell r="D404" t="str">
            <v>㎥</v>
          </cell>
          <cell r="E404">
            <v>3370</v>
          </cell>
        </row>
        <row r="406">
          <cell r="A406" t="str">
            <v>K05003</v>
          </cell>
          <cell r="B406" t="str">
            <v>土間コンクリート</v>
          </cell>
          <cell r="C406" t="str">
            <v>ﾎﾟﾝﾌﾟ打ち</v>
          </cell>
          <cell r="D406" t="str">
            <v>㎥</v>
          </cell>
          <cell r="E406">
            <v>960</v>
          </cell>
        </row>
        <row r="408">
          <cell r="A408" t="str">
            <v>K05004</v>
          </cell>
          <cell r="B408" t="str">
            <v>基礎コンクリート</v>
          </cell>
          <cell r="C408" t="str">
            <v>ﾎﾟﾝﾌﾟ打ち</v>
          </cell>
          <cell r="D408" t="str">
            <v>㎥</v>
          </cell>
          <cell r="E408">
            <v>730</v>
          </cell>
        </row>
        <row r="410">
          <cell r="A410" t="str">
            <v>K05005</v>
          </cell>
          <cell r="B410" t="str">
            <v>く体コンクリート</v>
          </cell>
          <cell r="C410" t="str">
            <v>ﾎﾟﾝﾌﾟ打ち</v>
          </cell>
          <cell r="D410" t="str">
            <v>㎥</v>
          </cell>
          <cell r="E410">
            <v>780</v>
          </cell>
        </row>
        <row r="412">
          <cell r="A412" t="str">
            <v>K05006</v>
          </cell>
          <cell r="B412" t="str">
            <v>防水押えコンクリート</v>
          </cell>
          <cell r="C412" t="str">
            <v>ﾎﾟﾝﾌﾟ打ち</v>
          </cell>
          <cell r="D412" t="str">
            <v>㎥</v>
          </cell>
          <cell r="E412">
            <v>1220</v>
          </cell>
        </row>
        <row r="414">
          <cell r="A414" t="str">
            <v>K05007</v>
          </cell>
          <cell r="B414" t="str">
            <v>防水押えコンクリート</v>
          </cell>
          <cell r="C414" t="str">
            <v>ｶｰﾄ打ち</v>
          </cell>
          <cell r="D414" t="str">
            <v>㎥</v>
          </cell>
          <cell r="E414">
            <v>3680</v>
          </cell>
        </row>
        <row r="418">
          <cell r="B418" t="str">
            <v>ポンプ圧送（市場単価）</v>
          </cell>
        </row>
        <row r="420">
          <cell r="A420" t="str">
            <v>K05008</v>
          </cell>
          <cell r="B420" t="str">
            <v>ポンプ圧送</v>
          </cell>
          <cell r="C420" t="str">
            <v>≧100㎥ 　基本料金含む</v>
          </cell>
          <cell r="D420" t="str">
            <v>㎥</v>
          </cell>
          <cell r="E420">
            <v>640</v>
          </cell>
        </row>
        <row r="422">
          <cell r="A422" t="str">
            <v>K05009</v>
          </cell>
          <cell r="B422" t="str">
            <v>ポンプ圧送 基本料金</v>
          </cell>
          <cell r="C422" t="str">
            <v>&lt;100㎥ 　</v>
          </cell>
          <cell r="D422" t="str">
            <v>回</v>
          </cell>
          <cell r="E422">
            <v>44500</v>
          </cell>
        </row>
        <row r="424">
          <cell r="A424" t="str">
            <v>K05010</v>
          </cell>
          <cell r="B424" t="str">
            <v>ポンプ圧送 圧送料金</v>
          </cell>
          <cell r="C424" t="str">
            <v>&lt;100㎥ 　</v>
          </cell>
          <cell r="D424" t="str">
            <v>㎥</v>
          </cell>
          <cell r="E424">
            <v>440</v>
          </cell>
        </row>
        <row r="433">
          <cell r="B433" t="str">
            <v>型枠工事（市場単価）</v>
          </cell>
        </row>
        <row r="435">
          <cell r="A435" t="str">
            <v>K05011</v>
          </cell>
          <cell r="B435" t="str">
            <v>普通合板型枠</v>
          </cell>
          <cell r="C435" t="str">
            <v>基礎部</v>
          </cell>
          <cell r="D435" t="str">
            <v>㎡</v>
          </cell>
          <cell r="E435">
            <v>3100</v>
          </cell>
        </row>
        <row r="437">
          <cell r="A437" t="str">
            <v>K05012</v>
          </cell>
          <cell r="B437" t="str">
            <v>普通合板型枠</v>
          </cell>
          <cell r="C437" t="str">
            <v>地下軸部　階高5.0m</v>
          </cell>
          <cell r="D437" t="str">
            <v>㎡</v>
          </cell>
          <cell r="E437">
            <v>3810</v>
          </cell>
        </row>
        <row r="439">
          <cell r="A439" t="str">
            <v>K05013</v>
          </cell>
          <cell r="B439" t="str">
            <v>普通合板型枠</v>
          </cell>
          <cell r="C439" t="str">
            <v>ﾗｰﾒﾝ 地上軸部 階高3.5～4m</v>
          </cell>
          <cell r="D439" t="str">
            <v>㎡</v>
          </cell>
          <cell r="E439">
            <v>3340</v>
          </cell>
        </row>
        <row r="441">
          <cell r="A441" t="str">
            <v>K05014</v>
          </cell>
          <cell r="B441" t="str">
            <v>打放し合板型枠</v>
          </cell>
          <cell r="C441" t="str">
            <v>ﾗｰﾒﾝ 地上軸部 B 階高3.5～4m</v>
          </cell>
          <cell r="D441" t="str">
            <v>㎡</v>
          </cell>
          <cell r="E441">
            <v>3540</v>
          </cell>
        </row>
        <row r="443">
          <cell r="A443" t="str">
            <v>K05015</v>
          </cell>
          <cell r="B443" t="str">
            <v>打放し合板型枠</v>
          </cell>
          <cell r="C443" t="str">
            <v>ﾗｰﾒﾝ 地上軸部 C 階高3.5～4m</v>
          </cell>
          <cell r="D443" t="str">
            <v>㎡</v>
          </cell>
          <cell r="E443">
            <v>3490</v>
          </cell>
        </row>
        <row r="445">
          <cell r="A445" t="str">
            <v>K05019</v>
          </cell>
          <cell r="B445" t="str">
            <v>運搬費</v>
          </cell>
          <cell r="C445" t="str">
            <v>型枠　4t　　Ｌ≦30km</v>
          </cell>
          <cell r="D445" t="str">
            <v>㎥</v>
          </cell>
          <cell r="E445">
            <v>210</v>
          </cell>
        </row>
        <row r="447">
          <cell r="A447" t="str">
            <v>K05020</v>
          </cell>
          <cell r="B447" t="str">
            <v>運搬費</v>
          </cell>
          <cell r="C447" t="str">
            <v>型枠　10t　　Ｌ≦30km</v>
          </cell>
          <cell r="D447" t="str">
            <v>㎥</v>
          </cell>
          <cell r="E447">
            <v>190</v>
          </cell>
        </row>
        <row r="466">
          <cell r="B466" t="str">
            <v>型枠工事（刊行物単価）</v>
          </cell>
        </row>
        <row r="468">
          <cell r="A468" t="str">
            <v>K05030</v>
          </cell>
          <cell r="B468" t="str">
            <v>打放し合板型枠</v>
          </cell>
          <cell r="C468" t="str">
            <v>地下軸部　階高5.0m</v>
          </cell>
          <cell r="D468" t="str">
            <v>㎡</v>
          </cell>
          <cell r="E468">
            <v>4030</v>
          </cell>
        </row>
        <row r="470">
          <cell r="A470" t="str">
            <v>K05031</v>
          </cell>
          <cell r="B470" t="str">
            <v>片面普通合板型枠</v>
          </cell>
          <cell r="C470" t="str">
            <v>地下軸部　階高5.0m</v>
          </cell>
          <cell r="D470" t="str">
            <v>㎡</v>
          </cell>
          <cell r="E470">
            <v>4240</v>
          </cell>
        </row>
        <row r="472">
          <cell r="A472" t="str">
            <v>K05032</v>
          </cell>
          <cell r="B472" t="str">
            <v>埋め殺し普通合板型枠</v>
          </cell>
          <cell r="C472" t="str">
            <v>地下軸部　階高5.5m</v>
          </cell>
          <cell r="D472" t="str">
            <v>㎡</v>
          </cell>
          <cell r="E472">
            <v>4700</v>
          </cell>
        </row>
        <row r="474">
          <cell r="A474" t="str">
            <v>K05033</v>
          </cell>
          <cell r="B474" t="str">
            <v>ボイド型枠</v>
          </cell>
          <cell r="C474" t="str">
            <v>径800内外</v>
          </cell>
          <cell r="D474" t="str">
            <v>㎡</v>
          </cell>
          <cell r="E474">
            <v>8740</v>
          </cell>
        </row>
        <row r="478">
          <cell r="A478" t="str">
            <v>K05034</v>
          </cell>
          <cell r="B478" t="str">
            <v>打継目地</v>
          </cell>
          <cell r="C478" t="str">
            <v>20*20～30*30</v>
          </cell>
          <cell r="D478" t="str">
            <v>㎡</v>
          </cell>
          <cell r="E478">
            <v>270</v>
          </cell>
        </row>
        <row r="480">
          <cell r="A480" t="str">
            <v>K05035</v>
          </cell>
          <cell r="B480" t="str">
            <v>誘発目地</v>
          </cell>
          <cell r="C480" t="str">
            <v>20*20～30*30</v>
          </cell>
          <cell r="D480" t="str">
            <v>㎥</v>
          </cell>
          <cell r="E480">
            <v>320</v>
          </cell>
        </row>
        <row r="482">
          <cell r="A482" t="str">
            <v>K05036</v>
          </cell>
          <cell r="B482" t="str">
            <v>化粧目地</v>
          </cell>
          <cell r="C482" t="str">
            <v>20*20～30*30</v>
          </cell>
          <cell r="D482" t="str">
            <v>㎥</v>
          </cell>
          <cell r="E482">
            <v>320</v>
          </cell>
        </row>
        <row r="484">
          <cell r="A484" t="str">
            <v>K05036</v>
          </cell>
          <cell r="B484" t="str">
            <v>面木</v>
          </cell>
          <cell r="C484" t="str">
            <v>15～20</v>
          </cell>
          <cell r="D484" t="str">
            <v>㎥</v>
          </cell>
          <cell r="E484">
            <v>230</v>
          </cell>
        </row>
        <row r="499">
          <cell r="A499" t="str">
            <v>K05037</v>
          </cell>
          <cell r="B499" t="str">
            <v>桟木</v>
          </cell>
          <cell r="D499" t="str">
            <v>m</v>
          </cell>
          <cell r="E499">
            <v>42</v>
          </cell>
        </row>
        <row r="501">
          <cell r="C501" t="str">
            <v>米つが  4m*3cm*5cm(物価)</v>
          </cell>
        </row>
        <row r="502">
          <cell r="C502" t="str">
            <v xml:space="preserve">       4m*2.4cm*4.8cm(資料)</v>
          </cell>
        </row>
        <row r="505">
          <cell r="C505" t="str">
            <v>　　　　　　〃</v>
          </cell>
        </row>
        <row r="509">
          <cell r="C509" t="str">
            <v>カラ松　3.8m*3cm*5cm(物価)</v>
          </cell>
        </row>
        <row r="510">
          <cell r="C510" t="str">
            <v xml:space="preserve">      3.8m*2.4cm*4.8cm(資料)</v>
          </cell>
        </row>
        <row r="513">
          <cell r="C513" t="str">
            <v>　　　　　　〃</v>
          </cell>
        </row>
        <row r="532">
          <cell r="A532" t="str">
            <v>K05040</v>
          </cell>
          <cell r="B532" t="str">
            <v>耐震ｽﾘｯﾄ</v>
          </cell>
          <cell r="C532" t="str">
            <v>25*150　完全ｽﾘｯﾄ</v>
          </cell>
          <cell r="D532" t="str">
            <v>ｍ</v>
          </cell>
          <cell r="E532">
            <v>1640</v>
          </cell>
        </row>
        <row r="533">
          <cell r="B533" t="str">
            <v>　ｴｷｽﾊﾟﾝｳｫｰﾙ㈱</v>
          </cell>
          <cell r="C533" t="str">
            <v>　ｶﾝﾀﾝｽﾘｯﾄ F-25</v>
          </cell>
        </row>
        <row r="535">
          <cell r="B535" t="str">
            <v>　ﾄﾞﾗｰﾌﾀｲﾄ工業㈱</v>
          </cell>
          <cell r="C535" t="str">
            <v>　ｽﾘｯﾄﾝ A-2-K-25</v>
          </cell>
        </row>
        <row r="537">
          <cell r="B537" t="str">
            <v>　㈱ﾛﾝﾋﾞｯｸｼﾞｬﾊﾟﾝ</v>
          </cell>
          <cell r="C537" t="str">
            <v>　耐震ｽﾘｯﾄ LV25</v>
          </cell>
        </row>
        <row r="565">
          <cell r="A565" t="str">
            <v>K05050</v>
          </cell>
          <cell r="B565" t="str">
            <v>床型枠用鋼製</v>
          </cell>
          <cell r="C565" t="str">
            <v>ｔ１.0</v>
          </cell>
          <cell r="D565" t="str">
            <v>㎡</v>
          </cell>
          <cell r="E565">
            <v>2790</v>
          </cell>
        </row>
        <row r="566">
          <cell r="B566" t="str">
            <v>フラットデッキ</v>
          </cell>
        </row>
        <row r="568">
          <cell r="A568" t="str">
            <v>K05051</v>
          </cell>
          <cell r="B568" t="str">
            <v>床型枠用鋼製</v>
          </cell>
          <cell r="C568" t="str">
            <v>t１.２</v>
          </cell>
          <cell r="D568" t="str">
            <v>㎡</v>
          </cell>
          <cell r="E568">
            <v>3010</v>
          </cell>
        </row>
        <row r="569">
          <cell r="B569" t="str">
            <v>フラットデッキ</v>
          </cell>
        </row>
        <row r="598">
          <cell r="B598" t="str">
            <v>鉄筋工事（市場単価）</v>
          </cell>
        </row>
        <row r="600">
          <cell r="A600" t="str">
            <v>K06001</v>
          </cell>
          <cell r="B600" t="str">
            <v>鉄筋加工組立</v>
          </cell>
          <cell r="C600" t="str">
            <v>SRCﾗｰﾒﾝ　階高3.5～4m</v>
          </cell>
          <cell r="D600" t="str">
            <v>ｔ</v>
          </cell>
          <cell r="E600">
            <v>39500</v>
          </cell>
        </row>
        <row r="602">
          <cell r="A602" t="str">
            <v>K06002</v>
          </cell>
          <cell r="B602" t="str">
            <v>鉄筋加工組立</v>
          </cell>
          <cell r="C602" t="str">
            <v>ｽﾊﾟｲﾗﾙﾌｰﾌﾟ取付け</v>
          </cell>
          <cell r="D602" t="str">
            <v>ｔ</v>
          </cell>
          <cell r="E602">
            <v>31000</v>
          </cell>
        </row>
        <row r="604">
          <cell r="A604" t="str">
            <v>K06003</v>
          </cell>
          <cell r="B604" t="str">
            <v>運搬費</v>
          </cell>
          <cell r="C604" t="str">
            <v>加工場～現場　30km　10t車</v>
          </cell>
          <cell r="D604" t="str">
            <v>ｔ</v>
          </cell>
          <cell r="E604">
            <v>3500</v>
          </cell>
        </row>
        <row r="606">
          <cell r="A606" t="str">
            <v>K06004</v>
          </cell>
          <cell r="B606" t="str">
            <v>鉄筋ガス圧設</v>
          </cell>
          <cell r="C606" t="str">
            <v>D16-D16</v>
          </cell>
          <cell r="D606" t="str">
            <v>か所</v>
          </cell>
          <cell r="E606">
            <v>410</v>
          </cell>
        </row>
        <row r="608">
          <cell r="A608" t="str">
            <v>K06005</v>
          </cell>
          <cell r="B608" t="str">
            <v>鉄筋ガス圧設</v>
          </cell>
          <cell r="C608" t="str">
            <v>D19-D19</v>
          </cell>
          <cell r="D608" t="str">
            <v>か所</v>
          </cell>
          <cell r="E608">
            <v>420</v>
          </cell>
        </row>
        <row r="610">
          <cell r="A610" t="str">
            <v>K06006</v>
          </cell>
          <cell r="B610" t="str">
            <v>鉄筋ガス圧設</v>
          </cell>
          <cell r="C610" t="str">
            <v>D22-D22</v>
          </cell>
          <cell r="D610" t="str">
            <v>か所</v>
          </cell>
          <cell r="E610">
            <v>440</v>
          </cell>
        </row>
        <row r="612">
          <cell r="A612" t="str">
            <v>K06007</v>
          </cell>
          <cell r="B612" t="str">
            <v>鉄筋ガス圧設</v>
          </cell>
          <cell r="C612" t="str">
            <v>D25-D25</v>
          </cell>
          <cell r="D612" t="str">
            <v>か所</v>
          </cell>
          <cell r="E612">
            <v>470</v>
          </cell>
        </row>
        <row r="614">
          <cell r="A614" t="str">
            <v>K06008</v>
          </cell>
          <cell r="B614" t="str">
            <v>鉄筋ガス圧設</v>
          </cell>
          <cell r="C614" t="str">
            <v>D29-D29</v>
          </cell>
          <cell r="D614" t="str">
            <v>か所</v>
          </cell>
          <cell r="E614">
            <v>680</v>
          </cell>
        </row>
        <row r="618">
          <cell r="A618" t="str">
            <v>K06100</v>
          </cell>
          <cell r="B618" t="str">
            <v>鉄筋加工組立</v>
          </cell>
          <cell r="C618" t="str">
            <v>ｽﾘｰﾌﾞ補強 100□or100φ</v>
          </cell>
          <cell r="D618" t="str">
            <v>か所</v>
          </cell>
          <cell r="E618">
            <v>1400</v>
          </cell>
        </row>
        <row r="620">
          <cell r="A620" t="str">
            <v>K06101</v>
          </cell>
          <cell r="B620" t="str">
            <v>鉄筋加工組立</v>
          </cell>
          <cell r="C620" t="str">
            <v>ｽﾘｰﾌﾞ補強 200□or200φ</v>
          </cell>
          <cell r="D620" t="str">
            <v>か所</v>
          </cell>
          <cell r="E620">
            <v>1600</v>
          </cell>
        </row>
        <row r="622">
          <cell r="A622" t="str">
            <v>K06102</v>
          </cell>
          <cell r="B622" t="str">
            <v>鉄筋加工組立</v>
          </cell>
          <cell r="C622" t="str">
            <v>ｽﾘｰﾌﾞ補強 300□or300φ</v>
          </cell>
          <cell r="D622" t="str">
            <v>か所</v>
          </cell>
          <cell r="E622">
            <v>2100</v>
          </cell>
        </row>
        <row r="624">
          <cell r="A624" t="str">
            <v>K06103</v>
          </cell>
          <cell r="B624" t="str">
            <v>鉄筋加工組立</v>
          </cell>
          <cell r="C624" t="str">
            <v>ｽﾘｰﾌﾞ補強 400□or400φ</v>
          </cell>
          <cell r="D624" t="str">
            <v>か所</v>
          </cell>
          <cell r="E624">
            <v>3000</v>
          </cell>
        </row>
        <row r="626">
          <cell r="A626" t="str">
            <v>K06104</v>
          </cell>
          <cell r="B626" t="str">
            <v>鉄筋加工組立</v>
          </cell>
          <cell r="C626" t="str">
            <v>ｽﾘｰﾌﾞ補強 450□or450φ</v>
          </cell>
          <cell r="D626" t="str">
            <v>か所</v>
          </cell>
          <cell r="E626">
            <v>3000</v>
          </cell>
        </row>
        <row r="628">
          <cell r="A628" t="str">
            <v>K06105</v>
          </cell>
          <cell r="B628" t="str">
            <v>鉄筋加工組立</v>
          </cell>
          <cell r="C628" t="str">
            <v>ｽﾘｰﾌﾞ補強 500□or500φ</v>
          </cell>
          <cell r="D628" t="str">
            <v>か所</v>
          </cell>
          <cell r="E628">
            <v>3500</v>
          </cell>
        </row>
        <row r="631">
          <cell r="A631" t="str">
            <v>K06106</v>
          </cell>
          <cell r="B631" t="str">
            <v>鉄筋加工組立</v>
          </cell>
          <cell r="C631" t="str">
            <v>ｽﾘｰﾌﾞ補強 600□or600φ</v>
          </cell>
          <cell r="D631" t="str">
            <v>か所</v>
          </cell>
          <cell r="E631">
            <v>3800</v>
          </cell>
        </row>
        <row r="664">
          <cell r="A664" t="str">
            <v>K071000</v>
          </cell>
          <cell r="B664" t="str">
            <v>セラミック系耐火被覆材</v>
          </cell>
          <cell r="C664" t="str">
            <v>柱　２時間耐火　t=30</v>
          </cell>
          <cell r="D664" t="str">
            <v>㎡</v>
          </cell>
          <cell r="E664">
            <v>4060</v>
          </cell>
        </row>
        <row r="667">
          <cell r="A667" t="str">
            <v>K071001</v>
          </cell>
          <cell r="B667" t="str">
            <v>セラミック系耐火被覆材</v>
          </cell>
          <cell r="C667" t="str">
            <v>梁　２時間耐火　t=30</v>
          </cell>
          <cell r="D667" t="str">
            <v>㎡</v>
          </cell>
          <cell r="E667">
            <v>4060</v>
          </cell>
        </row>
        <row r="670">
          <cell r="A670" t="str">
            <v>K071003</v>
          </cell>
          <cell r="B670" t="str">
            <v>ロックウール吹付け</v>
          </cell>
          <cell r="C670" t="str">
            <v>半乾式　１時間耐火　t=35</v>
          </cell>
          <cell r="D670" t="str">
            <v>㎡</v>
          </cell>
          <cell r="E670">
            <v>1100</v>
          </cell>
        </row>
        <row r="673">
          <cell r="A673" t="str">
            <v>K071004</v>
          </cell>
          <cell r="B673" t="str">
            <v>ロックウール吹付け</v>
          </cell>
          <cell r="C673" t="str">
            <v>湿式　１時間耐火　t=25</v>
          </cell>
          <cell r="D673" t="str">
            <v>㎡</v>
          </cell>
          <cell r="E673">
            <v>2450</v>
          </cell>
        </row>
        <row r="676">
          <cell r="A676" t="str">
            <v>K071005</v>
          </cell>
          <cell r="B676" t="str">
            <v>耐火塗料</v>
          </cell>
          <cell r="C676" t="str">
            <v>屋内　１時間耐火　t=1.0</v>
          </cell>
          <cell r="D676" t="str">
            <v>㎡</v>
          </cell>
          <cell r="E676">
            <v>12600</v>
          </cell>
        </row>
        <row r="679">
          <cell r="A679" t="str">
            <v>K070900</v>
          </cell>
          <cell r="B679" t="str">
            <v>貸切運賃</v>
          </cell>
          <cell r="C679" t="str">
            <v>12t車 20km</v>
          </cell>
          <cell r="D679" t="str">
            <v>台</v>
          </cell>
          <cell r="E679">
            <v>15610</v>
          </cell>
        </row>
        <row r="682">
          <cell r="A682" t="str">
            <v>K070910</v>
          </cell>
          <cell r="B682" t="str">
            <v>超音波探傷試験</v>
          </cell>
          <cell r="C682" t="str">
            <v>工場内検査</v>
          </cell>
          <cell r="D682" t="str">
            <v>個所</v>
          </cell>
          <cell r="E682">
            <v>1390</v>
          </cell>
        </row>
        <row r="685">
          <cell r="A685" t="str">
            <v>K070911</v>
          </cell>
          <cell r="B685" t="str">
            <v>超音波探傷試験</v>
          </cell>
          <cell r="C685" t="str">
            <v>現場検査</v>
          </cell>
          <cell r="D685" t="str">
            <v>個所</v>
          </cell>
          <cell r="E685">
            <v>2020</v>
          </cell>
        </row>
        <row r="697">
          <cell r="A697" t="str">
            <v>K072001</v>
          </cell>
          <cell r="B697" t="str">
            <v>デッキプレート</v>
          </cell>
          <cell r="C697" t="str">
            <v>t1.2*600*50　亜鉛めっき</v>
          </cell>
          <cell r="D697" t="str">
            <v>kg</v>
          </cell>
          <cell r="E697">
            <v>136</v>
          </cell>
        </row>
        <row r="698">
          <cell r="B698" t="str">
            <v>合成スラブ用</v>
          </cell>
          <cell r="C698" t="str">
            <v>7.78kg/ｍ</v>
          </cell>
        </row>
        <row r="700">
          <cell r="A700" t="str">
            <v>K072002</v>
          </cell>
          <cell r="B700" t="str">
            <v>デッキプレート</v>
          </cell>
          <cell r="C700" t="str">
            <v>t1.2*600*50　亜鉛めっき</v>
          </cell>
          <cell r="D700" t="str">
            <v>㎡</v>
          </cell>
          <cell r="E700">
            <v>1760</v>
          </cell>
        </row>
        <row r="701">
          <cell r="B701" t="str">
            <v>合成スラブ用</v>
          </cell>
          <cell r="C701" t="str">
            <v>K072001*7.78kg/m/0.6m</v>
          </cell>
        </row>
        <row r="703">
          <cell r="A703" t="str">
            <v>K072003</v>
          </cell>
          <cell r="B703" t="str">
            <v>ﾃﾞｯｷﾌﾟﾚｰﾄ敷き込み</v>
          </cell>
          <cell r="C703" t="str">
            <v>焼き抜き栓溶接</v>
          </cell>
          <cell r="D703" t="str">
            <v>㎡</v>
          </cell>
          <cell r="E703">
            <v>900</v>
          </cell>
        </row>
        <row r="730">
          <cell r="A730" t="str">
            <v>K08001</v>
          </cell>
          <cell r="B730" t="str">
            <v>建築用ｺﾝｸﾘｰﾄﾌﾞﾛｯｸ</v>
          </cell>
          <cell r="C730" t="str">
            <v>C種 t150</v>
          </cell>
          <cell r="D730" t="str">
            <v>個</v>
          </cell>
          <cell r="E730">
            <v>180</v>
          </cell>
        </row>
        <row r="733">
          <cell r="A733" t="str">
            <v>K08002</v>
          </cell>
          <cell r="B733" t="str">
            <v>ｺﾝｸﾘｰﾄﾌﾞﾛｯｸ積み</v>
          </cell>
          <cell r="C733" t="str">
            <v>C種 t150　仕上げ下地</v>
          </cell>
          <cell r="D733" t="str">
            <v>㎡</v>
          </cell>
          <cell r="E733">
            <v>180</v>
          </cell>
        </row>
        <row r="736">
          <cell r="A736" t="str">
            <v>K08203</v>
          </cell>
          <cell r="B736" t="str">
            <v>押出成型ｾﾒﾝﾄ板張り　</v>
          </cell>
          <cell r="C736" t="str">
            <v>ｔ60</v>
          </cell>
          <cell r="D736" t="str">
            <v>㎡</v>
          </cell>
          <cell r="E736">
            <v>10010</v>
          </cell>
        </row>
        <row r="738">
          <cell r="B738" t="str">
            <v>　㈱ﾉｻﾞﾜ</v>
          </cell>
          <cell r="C738" t="str">
            <v>　ｱｽﾛｯｸ AL-6060</v>
          </cell>
        </row>
        <row r="740">
          <cell r="C740" t="str">
            <v>ロックウール充填加算</v>
          </cell>
        </row>
        <row r="744">
          <cell r="B744" t="str">
            <v>　三菱ﾏﾃﾘｱﾙ建材㈱</v>
          </cell>
          <cell r="C744" t="str">
            <v>　ﾒｰｽ MH-6060A</v>
          </cell>
        </row>
        <row r="750">
          <cell r="A750" t="str">
            <v>K08204</v>
          </cell>
          <cell r="B750" t="str">
            <v>押出成型ｾﾒﾝﾄ板張り　</v>
          </cell>
          <cell r="C750" t="str">
            <v>ｔ15</v>
          </cell>
          <cell r="D750" t="str">
            <v>㎡</v>
          </cell>
          <cell r="E750">
            <v>4059.9999999999995</v>
          </cell>
        </row>
        <row r="752">
          <cell r="B752" t="str">
            <v>　昭和電工建材㈱</v>
          </cell>
          <cell r="C752" t="str">
            <v>　ﾗﾑﾀﾞ15ﾖｺS</v>
          </cell>
        </row>
        <row r="755">
          <cell r="A755" t="str">
            <v>K08205</v>
          </cell>
          <cell r="B755" t="str">
            <v>押出成型ｾﾒﾝﾄ板張り　</v>
          </cell>
          <cell r="C755" t="str">
            <v>ｔ15 h200</v>
          </cell>
          <cell r="D755" t="str">
            <v>ｍ</v>
          </cell>
          <cell r="E755">
            <v>810</v>
          </cell>
        </row>
        <row r="756">
          <cell r="C756" t="str">
            <v>K08204*0.2m</v>
          </cell>
        </row>
        <row r="759">
          <cell r="A759" t="str">
            <v>K08206</v>
          </cell>
          <cell r="B759" t="str">
            <v>押出成型ｾﾒﾝﾄ板張り　</v>
          </cell>
          <cell r="C759" t="str">
            <v>ｔ15 h300</v>
          </cell>
          <cell r="D759" t="str">
            <v>ｍ</v>
          </cell>
          <cell r="E759">
            <v>1220</v>
          </cell>
        </row>
        <row r="760">
          <cell r="C760" t="str">
            <v>K08204*0.3m</v>
          </cell>
        </row>
        <row r="796">
          <cell r="A796" t="str">
            <v>K09001</v>
          </cell>
          <cell r="B796" t="str">
            <v>塗膜防水</v>
          </cell>
          <cell r="C796" t="str">
            <v>一般部　ｳﾚﾀﾝ系 A種</v>
          </cell>
          <cell r="D796" t="str">
            <v>㎡</v>
          </cell>
          <cell r="E796">
            <v>4590</v>
          </cell>
        </row>
        <row r="799">
          <cell r="A799" t="str">
            <v>K09002</v>
          </cell>
          <cell r="B799" t="str">
            <v>塗膜防水</v>
          </cell>
          <cell r="C799" t="str">
            <v>立上り　ｳﾚﾀﾝ系 A種</v>
          </cell>
          <cell r="D799" t="str">
            <v>㎡</v>
          </cell>
          <cell r="E799">
            <v>3950</v>
          </cell>
        </row>
        <row r="802">
          <cell r="A802" t="str">
            <v>K09003</v>
          </cell>
          <cell r="B802" t="str">
            <v>塗膜防水</v>
          </cell>
          <cell r="C802" t="str">
            <v>一般部　ｳﾚﾀﾝ系 C種</v>
          </cell>
          <cell r="D802" t="str">
            <v>㎡</v>
          </cell>
          <cell r="E802">
            <v>2980</v>
          </cell>
        </row>
        <row r="805">
          <cell r="A805" t="str">
            <v>K09004</v>
          </cell>
          <cell r="B805" t="str">
            <v>塗膜防水</v>
          </cell>
          <cell r="C805" t="str">
            <v>立上り　ｳﾚﾀﾝ系 C種</v>
          </cell>
          <cell r="D805" t="str">
            <v>㎡</v>
          </cell>
          <cell r="E805">
            <v>3290</v>
          </cell>
        </row>
        <row r="808">
          <cell r="A808" t="str">
            <v>K09005</v>
          </cell>
          <cell r="B808" t="str">
            <v>塗膜防水</v>
          </cell>
          <cell r="C808" t="str">
            <v>一般部　ｳﾚﾀﾝ系 C種　W=100</v>
          </cell>
          <cell r="D808" t="str">
            <v>ｍ</v>
          </cell>
          <cell r="E808">
            <v>300</v>
          </cell>
        </row>
        <row r="809">
          <cell r="C809" t="str">
            <v>K09003*0.1m</v>
          </cell>
        </row>
        <row r="811">
          <cell r="A811" t="str">
            <v>K09006</v>
          </cell>
          <cell r="B811" t="str">
            <v>立上り隅部コーナー材</v>
          </cell>
          <cell r="C811" t="str">
            <v>成形キャント材</v>
          </cell>
          <cell r="D811" t="str">
            <v>ｍ</v>
          </cell>
          <cell r="E811">
            <v>370</v>
          </cell>
        </row>
        <row r="814">
          <cell r="A814" t="str">
            <v>K09010</v>
          </cell>
          <cell r="B814" t="str">
            <v>浸透性塗布防水</v>
          </cell>
          <cell r="D814" t="str">
            <v>㎡</v>
          </cell>
          <cell r="E814">
            <v>1890</v>
          </cell>
        </row>
        <row r="815">
          <cell r="B815" t="str">
            <v>　恒和化学工業㈱</v>
          </cell>
          <cell r="C815" t="str">
            <v xml:space="preserve"> ﾊﾟｳﾀﾞｯｸｽ防水</v>
          </cell>
        </row>
        <row r="817">
          <cell r="B817" t="str">
            <v>　昭和電工建材㈱</v>
          </cell>
          <cell r="C817" t="str">
            <v xml:space="preserve"> ｾﾚｼｯﾄDS</v>
          </cell>
        </row>
        <row r="819">
          <cell r="B819" t="str">
            <v>　日本ﾊﾞﾝﾃﾞｯｸｽ㈱</v>
          </cell>
          <cell r="C819" t="str">
            <v xml:space="preserve"> ﾊﾞﾝﾃﾞｯｸｽS+P工法</v>
          </cell>
        </row>
        <row r="821">
          <cell r="B821" t="str">
            <v>　㈱ポゾリス物産</v>
          </cell>
          <cell r="C821" t="str">
            <v xml:space="preserve"> ｿﾛｼｰﾙ</v>
          </cell>
        </row>
        <row r="829">
          <cell r="A829" t="str">
            <v>K09090</v>
          </cell>
          <cell r="B829" t="str">
            <v>防水層端部金物</v>
          </cell>
          <cell r="C829" t="str">
            <v>ｱﾙﾐ L-30*10</v>
          </cell>
          <cell r="D829" t="str">
            <v>ｍ</v>
          </cell>
          <cell r="E829">
            <v>1030</v>
          </cell>
        </row>
        <row r="832">
          <cell r="A832" t="str">
            <v>K09091</v>
          </cell>
          <cell r="B832" t="str">
            <v>伸縮調整目地</v>
          </cell>
          <cell r="C832" t="str">
            <v>25*80</v>
          </cell>
          <cell r="D832" t="str">
            <v>㎡</v>
          </cell>
          <cell r="E832">
            <v>910</v>
          </cell>
        </row>
        <row r="835">
          <cell r="A835" t="str">
            <v>K09092</v>
          </cell>
          <cell r="B835" t="str">
            <v>伸縮調整目地</v>
          </cell>
          <cell r="C835" t="str">
            <v>25*100</v>
          </cell>
          <cell r="D835" t="str">
            <v>㎡</v>
          </cell>
          <cell r="E835">
            <v>910</v>
          </cell>
        </row>
        <row r="862">
          <cell r="A862" t="str">
            <v>K11001</v>
          </cell>
          <cell r="B862" t="str">
            <v>階段役物タイル張り</v>
          </cell>
          <cell r="C862" t="str">
            <v>磁器質 150×60 垂れなし 無釉</v>
          </cell>
          <cell r="D862" t="str">
            <v>ｍ</v>
          </cell>
          <cell r="E862">
            <v>2080</v>
          </cell>
        </row>
        <row r="895">
          <cell r="A895" t="str">
            <v>K130000</v>
          </cell>
          <cell r="B895" t="str">
            <v>ｽﾃﾝﾚｽ防水</v>
          </cell>
          <cell r="C895" t="str">
            <v>t0.4 ｽﾃﾝﾚｽｼｰﾑ溶接工法</v>
          </cell>
          <cell r="D895" t="str">
            <v>㎡</v>
          </cell>
          <cell r="E895">
            <v>8260</v>
          </cell>
        </row>
        <row r="897">
          <cell r="B897" t="str">
            <v>　川鉄鋼板㈱</v>
          </cell>
          <cell r="C897" t="str">
            <v>ＲＳＷ工法</v>
          </cell>
        </row>
        <row r="898">
          <cell r="C898" t="str">
            <v xml:space="preserve"> t0.4 SUS304 2D仕上</v>
          </cell>
        </row>
        <row r="899">
          <cell r="B899" t="str">
            <v>　三晃金属工業㈱</v>
          </cell>
          <cell r="C899" t="str">
            <v>Ｒ－Ｔ工法</v>
          </cell>
        </row>
        <row r="900">
          <cell r="C900" t="str">
            <v xml:space="preserve"> t0.4 SUS304 2D仕上</v>
          </cell>
        </row>
        <row r="901">
          <cell r="B901" t="str">
            <v>　住友金属建材㈱</v>
          </cell>
          <cell r="C901" t="str">
            <v>Ｐ＆Ｐ－１工法</v>
          </cell>
        </row>
        <row r="902">
          <cell r="C902" t="str">
            <v xml:space="preserve"> t0.4 SUS304 2D仕上</v>
          </cell>
        </row>
        <row r="904">
          <cell r="A904" t="str">
            <v>K130010</v>
          </cell>
          <cell r="B904" t="str">
            <v>木毛セメント板</v>
          </cell>
          <cell r="C904" t="str">
            <v>t25*910*1,820</v>
          </cell>
          <cell r="D904" t="str">
            <v>㎡</v>
          </cell>
          <cell r="E904">
            <v>980</v>
          </cell>
        </row>
        <row r="907">
          <cell r="A907" t="str">
            <v>K130100</v>
          </cell>
          <cell r="B907" t="str">
            <v>軒とい</v>
          </cell>
          <cell r="C907" t="str">
            <v>塩ビ　角型　W150</v>
          </cell>
          <cell r="D907" t="str">
            <v>ｍ</v>
          </cell>
          <cell r="E907">
            <v>2980</v>
          </cell>
        </row>
        <row r="910">
          <cell r="A910" t="str">
            <v>K130101</v>
          </cell>
          <cell r="B910" t="str">
            <v>集水器</v>
          </cell>
          <cell r="C910" t="str">
            <v>塩ビ　角型　150用</v>
          </cell>
          <cell r="D910" t="str">
            <v>個所</v>
          </cell>
          <cell r="E910">
            <v>3110</v>
          </cell>
        </row>
        <row r="928">
          <cell r="A928" t="str">
            <v>K130201</v>
          </cell>
          <cell r="B928" t="str">
            <v>ルーフドレン</v>
          </cell>
          <cell r="C928" t="str">
            <v>鋳鉄製 たて 100A 断熱用</v>
          </cell>
          <cell r="D928" t="str">
            <v>か所</v>
          </cell>
          <cell r="E928">
            <v>7209.9999999999991</v>
          </cell>
        </row>
        <row r="929">
          <cell r="B929" t="str">
            <v>福西鋳物㈱</v>
          </cell>
          <cell r="C929" t="str">
            <v>RSGH-9100</v>
          </cell>
        </row>
        <row r="931">
          <cell r="B931" t="str">
            <v>第一機材㈱</v>
          </cell>
          <cell r="C931" t="str">
            <v>RVPC-P-K</v>
          </cell>
        </row>
        <row r="933">
          <cell r="B933" t="str">
            <v>㈱中部ｺｰﾎﾟﾚｰｼｮﾝ</v>
          </cell>
          <cell r="C933" t="str">
            <v>RAG-SD</v>
          </cell>
        </row>
        <row r="936">
          <cell r="A936" t="str">
            <v>K130202</v>
          </cell>
          <cell r="B936" t="str">
            <v>ルーフドレン</v>
          </cell>
          <cell r="C936" t="str">
            <v>鋳鉄製 たて 100A 断熱用</v>
          </cell>
          <cell r="D936" t="str">
            <v>か所</v>
          </cell>
          <cell r="E936">
            <v>13790</v>
          </cell>
        </row>
        <row r="937">
          <cell r="B937" t="str">
            <v>福西鋳物㈱</v>
          </cell>
          <cell r="C937" t="str">
            <v>RSGH-9100</v>
          </cell>
        </row>
        <row r="939">
          <cell r="C939" t="str">
            <v>呼樋　L=200</v>
          </cell>
        </row>
        <row r="941">
          <cell r="C941" t="str">
            <v>計</v>
          </cell>
        </row>
        <row r="943">
          <cell r="B943" t="str">
            <v>第一機材㈱</v>
          </cell>
          <cell r="C943" t="str">
            <v>RVPC-P-K</v>
          </cell>
        </row>
        <row r="945">
          <cell r="C945" t="str">
            <v>呼樋　L=200</v>
          </cell>
        </row>
        <row r="947">
          <cell r="C947" t="str">
            <v>計</v>
          </cell>
        </row>
        <row r="949">
          <cell r="B949" t="str">
            <v>㈱中部ｺｰﾎﾟﾚｰｼｮﾝ</v>
          </cell>
          <cell r="C949" t="str">
            <v>RAG-SD</v>
          </cell>
        </row>
        <row r="951">
          <cell r="C951" t="str">
            <v>呼樋　L=200</v>
          </cell>
        </row>
        <row r="953">
          <cell r="C953" t="str">
            <v>計</v>
          </cell>
        </row>
        <row r="961">
          <cell r="A961" t="str">
            <v>K130203</v>
          </cell>
          <cell r="B961" t="str">
            <v>ルーフドレン</v>
          </cell>
          <cell r="C961" t="str">
            <v>鋳鉄製 よこ 100A 断熱用</v>
          </cell>
          <cell r="D961" t="str">
            <v>か所</v>
          </cell>
          <cell r="E961">
            <v>13300</v>
          </cell>
        </row>
        <row r="962">
          <cell r="B962" t="str">
            <v>福西鋳物㈱</v>
          </cell>
          <cell r="C962" t="str">
            <v>RASJH-8100</v>
          </cell>
        </row>
        <row r="964">
          <cell r="C964" t="str">
            <v>呼樋　L=200</v>
          </cell>
        </row>
        <row r="966">
          <cell r="C966" t="str">
            <v>計</v>
          </cell>
        </row>
        <row r="968">
          <cell r="B968" t="str">
            <v>第一機材㈱</v>
          </cell>
          <cell r="C968" t="str">
            <v>RL-1P-K</v>
          </cell>
        </row>
        <row r="970">
          <cell r="C970" t="str">
            <v>呼樋　L=200</v>
          </cell>
        </row>
        <row r="972">
          <cell r="C972" t="str">
            <v>計</v>
          </cell>
        </row>
        <row r="974">
          <cell r="B974" t="str">
            <v>㈱中部ｺｰﾎﾟﾚｰｼｮﾝ</v>
          </cell>
          <cell r="C974" t="str">
            <v>CHCS-SD</v>
          </cell>
        </row>
        <row r="976">
          <cell r="C976" t="str">
            <v>呼樋　L=200</v>
          </cell>
        </row>
        <row r="978">
          <cell r="C978" t="str">
            <v>計</v>
          </cell>
        </row>
        <row r="981">
          <cell r="A981" t="str">
            <v>K130204</v>
          </cell>
          <cell r="B981" t="str">
            <v>ルーフドレン</v>
          </cell>
          <cell r="C981" t="str">
            <v>鋳鉄製 たて 100A</v>
          </cell>
          <cell r="D981" t="str">
            <v>か所</v>
          </cell>
          <cell r="E981">
            <v>2730</v>
          </cell>
        </row>
        <row r="982">
          <cell r="B982" t="str">
            <v>福西鋳物㈱</v>
          </cell>
          <cell r="C982" t="str">
            <v>RCN-9100</v>
          </cell>
        </row>
        <row r="984">
          <cell r="B984" t="str">
            <v>第一機材㈱</v>
          </cell>
          <cell r="C984" t="str">
            <v>RVCC-K</v>
          </cell>
        </row>
        <row r="986">
          <cell r="B986" t="str">
            <v>㈱中部ｺｰﾎﾟﾚｰｼｮﾝ</v>
          </cell>
          <cell r="C986" t="str">
            <v>RMP-1S</v>
          </cell>
        </row>
        <row r="994">
          <cell r="A994" t="str">
            <v>K141001</v>
          </cell>
          <cell r="B994" t="str">
            <v>鋳鉄製ﾏﾝﾎｰﾙふた</v>
          </cell>
          <cell r="C994" t="str">
            <v>600φ 簡易密閉型 角枠 軽荷重</v>
          </cell>
          <cell r="D994" t="str">
            <v>か所</v>
          </cell>
          <cell r="E994">
            <v>13500</v>
          </cell>
        </row>
        <row r="995">
          <cell r="B995" t="str">
            <v>ｶﾈｿｳ㈱</v>
          </cell>
          <cell r="C995" t="str">
            <v>MKHY-2</v>
          </cell>
        </row>
        <row r="998">
          <cell r="B998" t="str">
            <v>第一機材㈱</v>
          </cell>
          <cell r="C998" t="str">
            <v>DMHB-P</v>
          </cell>
        </row>
        <row r="1001">
          <cell r="B1001" t="str">
            <v>㈱中部ｺｰﾎﾟﾚｰｼｮﾝ</v>
          </cell>
          <cell r="C1001" t="str">
            <v>CMH-2-P</v>
          </cell>
        </row>
        <row r="1004">
          <cell r="B1004" t="str">
            <v>㈱長谷川鉄工所</v>
          </cell>
          <cell r="C1004" t="str">
            <v>MHBB-SP</v>
          </cell>
        </row>
        <row r="1007">
          <cell r="A1007" t="str">
            <v>K141002</v>
          </cell>
          <cell r="B1007" t="str">
            <v>タラップ</v>
          </cell>
          <cell r="C1007" t="str">
            <v>SUS 19φ　w400</v>
          </cell>
          <cell r="D1007" t="str">
            <v>か所</v>
          </cell>
          <cell r="E1007">
            <v>3650</v>
          </cell>
        </row>
        <row r="1010">
          <cell r="A1010" t="str">
            <v>K141003</v>
          </cell>
          <cell r="B1010" t="str">
            <v>ｵｰﾊﾞｰﾌﾛｰ管</v>
          </cell>
          <cell r="C1010" t="str">
            <v>SUS 50φ</v>
          </cell>
          <cell r="D1010" t="str">
            <v>ｍ</v>
          </cell>
          <cell r="E1010">
            <v>788</v>
          </cell>
        </row>
        <row r="1014">
          <cell r="A1014" t="str">
            <v>K141004</v>
          </cell>
          <cell r="B1014" t="str">
            <v>屋上丸環</v>
          </cell>
          <cell r="C1014" t="str">
            <v>SUS 19φ</v>
          </cell>
          <cell r="D1014" t="str">
            <v>か所</v>
          </cell>
          <cell r="E1014">
            <v>5670</v>
          </cell>
        </row>
        <row r="1027">
          <cell r="A1027" t="str">
            <v>K141011</v>
          </cell>
          <cell r="B1027" t="str">
            <v>複壁点検口</v>
          </cell>
          <cell r="C1027" t="str">
            <v>GRC製　W303*H303</v>
          </cell>
          <cell r="D1027" t="str">
            <v>か所</v>
          </cell>
          <cell r="E1027">
            <v>7699.9999999999991</v>
          </cell>
        </row>
        <row r="1029">
          <cell r="B1029" t="str">
            <v>昭和電工建材㈱</v>
          </cell>
          <cell r="C1029" t="str">
            <v>GRC点検口</v>
          </cell>
        </row>
        <row r="1060">
          <cell r="A1060" t="str">
            <v>K14100</v>
          </cell>
          <cell r="B1060" t="str">
            <v>LGS天井開口補強</v>
          </cell>
          <cell r="C1060" t="str">
            <v>19型 300角（φ）以下</v>
          </cell>
          <cell r="D1060" t="str">
            <v>か所</v>
          </cell>
          <cell r="E1060">
            <v>1470</v>
          </cell>
        </row>
        <row r="1063">
          <cell r="A1063" t="str">
            <v>K14101</v>
          </cell>
          <cell r="B1063" t="str">
            <v>LGS天井開口補強</v>
          </cell>
          <cell r="C1063" t="str">
            <v>19型 450角（φ）以下</v>
          </cell>
          <cell r="D1063" t="str">
            <v>か所</v>
          </cell>
          <cell r="E1063">
            <v>1770</v>
          </cell>
        </row>
        <row r="1066">
          <cell r="A1066" t="str">
            <v>K14102</v>
          </cell>
          <cell r="B1066" t="str">
            <v>LGS天井開口補強</v>
          </cell>
          <cell r="C1066" t="str">
            <v>19型 600角（φ）以下</v>
          </cell>
          <cell r="D1066" t="str">
            <v>か所</v>
          </cell>
          <cell r="E1066">
            <v>2070</v>
          </cell>
        </row>
        <row r="1069">
          <cell r="A1069" t="str">
            <v>K14103</v>
          </cell>
          <cell r="B1069" t="str">
            <v>LGS天井開口補強</v>
          </cell>
          <cell r="C1069" t="str">
            <v>19型 900角（φ）以下</v>
          </cell>
          <cell r="D1069" t="str">
            <v>か所</v>
          </cell>
          <cell r="E1069">
            <v>2920</v>
          </cell>
        </row>
        <row r="1072">
          <cell r="A1072" t="str">
            <v>K14104</v>
          </cell>
          <cell r="B1072" t="str">
            <v>LGS天井開口補強</v>
          </cell>
          <cell r="C1072" t="str">
            <v>19型 1200角（φ）以下</v>
          </cell>
          <cell r="D1072" t="str">
            <v>か所</v>
          </cell>
          <cell r="E1072">
            <v>3410</v>
          </cell>
        </row>
        <row r="1075">
          <cell r="A1075" t="str">
            <v>K14105</v>
          </cell>
          <cell r="B1075" t="str">
            <v>LGS天井開口補強</v>
          </cell>
          <cell r="C1075" t="str">
            <v>19型 300*1200</v>
          </cell>
          <cell r="D1075" t="str">
            <v>か所</v>
          </cell>
          <cell r="E1075">
            <v>2480</v>
          </cell>
        </row>
        <row r="1078">
          <cell r="A1078" t="str">
            <v>K14106</v>
          </cell>
          <cell r="B1078" t="str">
            <v>LGS天井開口補強</v>
          </cell>
          <cell r="C1078" t="str">
            <v>19型 300*2400</v>
          </cell>
          <cell r="D1078" t="str">
            <v>か所</v>
          </cell>
          <cell r="E1078">
            <v>4200</v>
          </cell>
        </row>
        <row r="1081">
          <cell r="A1081" t="str">
            <v>K14107</v>
          </cell>
          <cell r="B1081" t="str">
            <v>LGS天井開口補強</v>
          </cell>
          <cell r="C1081" t="str">
            <v>19型 300*3600</v>
          </cell>
          <cell r="D1081" t="str">
            <v>か所</v>
          </cell>
          <cell r="E1081">
            <v>6300</v>
          </cell>
        </row>
        <row r="1084">
          <cell r="A1084" t="str">
            <v>K14108</v>
          </cell>
          <cell r="B1084" t="str">
            <v>LGS天井開口補強</v>
          </cell>
          <cell r="C1084" t="str">
            <v>19型 600*1200</v>
          </cell>
          <cell r="D1084" t="str">
            <v>か所</v>
          </cell>
          <cell r="E1084">
            <v>2900</v>
          </cell>
        </row>
        <row r="1087">
          <cell r="A1087" t="str">
            <v>K14109</v>
          </cell>
          <cell r="B1087" t="str">
            <v>LGS天井開口補強</v>
          </cell>
          <cell r="C1087" t="str">
            <v>19型 600*2400</v>
          </cell>
          <cell r="D1087" t="str">
            <v>か所</v>
          </cell>
          <cell r="E1087">
            <v>4350</v>
          </cell>
        </row>
        <row r="1090">
          <cell r="A1090" t="str">
            <v>K14110</v>
          </cell>
          <cell r="B1090" t="str">
            <v>LGS天井開口補強</v>
          </cell>
          <cell r="C1090" t="str">
            <v>19型 600*3600</v>
          </cell>
          <cell r="D1090" t="str">
            <v>か所</v>
          </cell>
          <cell r="E1090">
            <v>6800</v>
          </cell>
        </row>
        <row r="1126">
          <cell r="A1126" t="str">
            <v>K150001</v>
          </cell>
          <cell r="B1126" t="str">
            <v>床ｺﾝｸﾘｰﾄこて仕上げ</v>
          </cell>
          <cell r="C1126" t="str">
            <v>薄物仕上げ</v>
          </cell>
          <cell r="D1126" t="str">
            <v>㎡</v>
          </cell>
          <cell r="E1126">
            <v>510</v>
          </cell>
        </row>
        <row r="1129">
          <cell r="A1129" t="str">
            <v>K150002</v>
          </cell>
          <cell r="B1129" t="str">
            <v>床ｺﾝｸﾘｰﾄこて仕上げ</v>
          </cell>
          <cell r="C1129" t="str">
            <v>厚物仕上げ</v>
          </cell>
          <cell r="D1129" t="str">
            <v>㎡</v>
          </cell>
          <cell r="E1129">
            <v>420</v>
          </cell>
        </row>
        <row r="1132">
          <cell r="A1132" t="str">
            <v>K150003</v>
          </cell>
          <cell r="B1132" t="str">
            <v>笠木天端ｺﾝｸﾘｰﾄ</v>
          </cell>
          <cell r="C1132" t="str">
            <v>W300</v>
          </cell>
          <cell r="D1132" t="str">
            <v>ｍ</v>
          </cell>
          <cell r="E1132">
            <v>480</v>
          </cell>
        </row>
        <row r="1133">
          <cell r="B1133" t="str">
            <v>　　　　  直均し仕上げ</v>
          </cell>
        </row>
        <row r="1135">
          <cell r="A1135" t="str">
            <v>K150004</v>
          </cell>
          <cell r="B1135" t="str">
            <v>天端ｺﾝｸﾘｰﾄこて仕上げ</v>
          </cell>
          <cell r="C1135" t="str">
            <v>W200</v>
          </cell>
          <cell r="D1135" t="str">
            <v>ｍ</v>
          </cell>
          <cell r="E1135">
            <v>320</v>
          </cell>
        </row>
        <row r="1136">
          <cell r="B1136" t="str">
            <v>（壁天端）</v>
          </cell>
          <cell r="C1136" t="str">
            <v>K150003*0.2/0.3</v>
          </cell>
        </row>
        <row r="1138">
          <cell r="A1138" t="str">
            <v>K150005</v>
          </cell>
          <cell r="B1138" t="str">
            <v>天端ｺﾝｸﾘｰﾄこて仕上げ</v>
          </cell>
          <cell r="C1138" t="str">
            <v>W250</v>
          </cell>
          <cell r="D1138" t="str">
            <v>ｍ</v>
          </cell>
          <cell r="E1138">
            <v>400</v>
          </cell>
        </row>
        <row r="1139">
          <cell r="B1139" t="str">
            <v>（壁天端）</v>
          </cell>
          <cell r="C1139" t="str">
            <v>K150003*0.25/0.3</v>
          </cell>
        </row>
        <row r="1141">
          <cell r="A1141" t="str">
            <v>K150006</v>
          </cell>
          <cell r="B1141" t="str">
            <v>天端ｺﾝｸﾘｰﾄこて仕上げ</v>
          </cell>
          <cell r="C1141" t="str">
            <v>W300</v>
          </cell>
          <cell r="D1141" t="str">
            <v>ｍ</v>
          </cell>
          <cell r="E1141">
            <v>480</v>
          </cell>
        </row>
        <row r="1142">
          <cell r="B1142" t="str">
            <v>（壁天端）</v>
          </cell>
          <cell r="C1142" t="str">
            <v>K150003*0.3/0.3</v>
          </cell>
        </row>
        <row r="1144">
          <cell r="A1144" t="str">
            <v>K150007</v>
          </cell>
          <cell r="B1144" t="str">
            <v>天端ｺﾝｸﾘｰﾄこて仕上げ</v>
          </cell>
          <cell r="C1144" t="str">
            <v>W100</v>
          </cell>
          <cell r="D1144" t="str">
            <v>ｍ</v>
          </cell>
          <cell r="E1144">
            <v>160</v>
          </cell>
        </row>
        <row r="1145">
          <cell r="B1145" t="str">
            <v>（壁付笠木）</v>
          </cell>
          <cell r="C1145" t="str">
            <v>K150003*0.1/0.3</v>
          </cell>
        </row>
        <row r="1147">
          <cell r="A1147" t="str">
            <v>K150008</v>
          </cell>
          <cell r="B1147" t="str">
            <v>床ﾓﾙﾀﾙ塗り</v>
          </cell>
          <cell r="C1147" t="str">
            <v>張物下地　ｔ30</v>
          </cell>
          <cell r="D1147" t="str">
            <v>㎡</v>
          </cell>
          <cell r="E1147">
            <v>2180</v>
          </cell>
        </row>
        <row r="1150">
          <cell r="A1150" t="str">
            <v>K150009</v>
          </cell>
          <cell r="B1150" t="str">
            <v>階段ﾓﾙﾀﾙ塗り</v>
          </cell>
          <cell r="C1150" t="str">
            <v>張物下地　ｔ30</v>
          </cell>
          <cell r="D1150" t="str">
            <v>㎡</v>
          </cell>
          <cell r="E1150">
            <v>4380</v>
          </cell>
        </row>
        <row r="1153">
          <cell r="A1153" t="str">
            <v>K150010</v>
          </cell>
          <cell r="B1153" t="str">
            <v>側溝等ﾓﾙﾀﾙ塗り</v>
          </cell>
          <cell r="C1153" t="str">
            <v>W200　ｔ30</v>
          </cell>
          <cell r="D1153" t="str">
            <v>ｍ</v>
          </cell>
          <cell r="E1153">
            <v>2020</v>
          </cell>
        </row>
        <row r="1154">
          <cell r="B1154" t="str">
            <v>（排水溝）</v>
          </cell>
        </row>
        <row r="1156">
          <cell r="A1156" t="str">
            <v>K150011</v>
          </cell>
          <cell r="B1156" t="str">
            <v>側溝等ﾓﾙﾀﾙ塗り</v>
          </cell>
          <cell r="C1156" t="str">
            <v>W150　ｔ30</v>
          </cell>
          <cell r="D1156" t="str">
            <v>ｍ</v>
          </cell>
          <cell r="E1156">
            <v>1520</v>
          </cell>
        </row>
        <row r="1157">
          <cell r="B1157" t="str">
            <v>（排水溝）</v>
          </cell>
          <cell r="C1157" t="str">
            <v>K150010*0.15/0.2</v>
          </cell>
        </row>
        <row r="1159">
          <cell r="A1159" t="str">
            <v>K150012</v>
          </cell>
          <cell r="B1159" t="str">
            <v>床ﾓﾙﾀﾙ塗り</v>
          </cell>
          <cell r="C1159" t="str">
            <v>防水下地　ｔ15</v>
          </cell>
          <cell r="D1159" t="str">
            <v>㎡</v>
          </cell>
          <cell r="E1159">
            <v>1480</v>
          </cell>
        </row>
        <row r="1162">
          <cell r="A1162" t="str">
            <v>K150013</v>
          </cell>
          <cell r="B1162" t="str">
            <v>モルタル</v>
          </cell>
          <cell r="C1162" t="str">
            <v>材料費（塗り厚を補正する場合）</v>
          </cell>
          <cell r="D1162" t="str">
            <v>ｍ3</v>
          </cell>
          <cell r="E1162">
            <v>15600</v>
          </cell>
        </row>
        <row r="1165">
          <cell r="A1165" t="str">
            <v>K150014</v>
          </cell>
          <cell r="B1165" t="str">
            <v>床ﾓﾙﾀﾙ塗り</v>
          </cell>
          <cell r="C1165" t="str">
            <v>防水下地　ｔ30</v>
          </cell>
          <cell r="D1165" t="str">
            <v>㎡</v>
          </cell>
          <cell r="E1165">
            <v>1710</v>
          </cell>
        </row>
        <row r="1166">
          <cell r="C1166" t="str">
            <v>K150012+(K150013*0.015)</v>
          </cell>
        </row>
        <row r="1168">
          <cell r="A1168" t="str">
            <v>K150015</v>
          </cell>
          <cell r="B1168" t="str">
            <v>防水下地ごしらえ</v>
          </cell>
          <cell r="C1168" t="str">
            <v>入隅</v>
          </cell>
          <cell r="D1168" t="str">
            <v>ｍ</v>
          </cell>
          <cell r="E1168">
            <v>610</v>
          </cell>
        </row>
        <row r="1171">
          <cell r="A1171" t="str">
            <v>K150016</v>
          </cell>
          <cell r="B1171" t="str">
            <v>豆砂利洗い出し</v>
          </cell>
          <cell r="C1171" t="str">
            <v>大磯程度　ｔ30</v>
          </cell>
          <cell r="D1171" t="str">
            <v>㎡</v>
          </cell>
          <cell r="E1171">
            <v>15000</v>
          </cell>
        </row>
        <row r="1174">
          <cell r="A1174" t="str">
            <v>K150017</v>
          </cell>
          <cell r="B1174" t="str">
            <v>壁ｺﾝｸﾘｰﾄ</v>
          </cell>
          <cell r="C1174" t="str">
            <v>部分補修　不陸2mm以内</v>
          </cell>
          <cell r="D1174" t="str">
            <v>㎡</v>
          </cell>
          <cell r="E1174">
            <v>720</v>
          </cell>
        </row>
        <row r="1175">
          <cell r="B1175" t="str">
            <v>　　　　　打放し面補修</v>
          </cell>
        </row>
        <row r="1177">
          <cell r="A1177" t="str">
            <v>K150018</v>
          </cell>
          <cell r="B1177" t="str">
            <v>壁ｺﾝｸﾘｰﾄ</v>
          </cell>
          <cell r="C1177" t="str">
            <v>全面補修　吹付け下地用</v>
          </cell>
          <cell r="D1177" t="str">
            <v>㎡</v>
          </cell>
          <cell r="E1177">
            <v>1100</v>
          </cell>
        </row>
        <row r="1178">
          <cell r="B1178" t="str">
            <v>　　　　　打放し面補修</v>
          </cell>
        </row>
        <row r="1181">
          <cell r="A1181" t="str">
            <v>K150019</v>
          </cell>
          <cell r="B1181" t="str">
            <v>壁ｺﾝｸﾘｰﾄ</v>
          </cell>
          <cell r="C1181" t="str">
            <v>全面補修　ﾍﾟﾝｷ下地用</v>
          </cell>
          <cell r="D1181" t="str">
            <v>㎡</v>
          </cell>
          <cell r="E1181">
            <v>1380</v>
          </cell>
        </row>
        <row r="1182">
          <cell r="B1182" t="str">
            <v>　　　　　打放し面補修</v>
          </cell>
        </row>
        <row r="1184">
          <cell r="A1184" t="str">
            <v>K150020</v>
          </cell>
          <cell r="B1184" t="str">
            <v>壁ｺﾝｸﾘｰﾄ</v>
          </cell>
          <cell r="C1184" t="str">
            <v>全面補修　ﾀｲﾙ下地用</v>
          </cell>
          <cell r="D1184" t="str">
            <v>㎡</v>
          </cell>
          <cell r="E1184">
            <v>1300</v>
          </cell>
        </row>
        <row r="1185">
          <cell r="B1185" t="str">
            <v>　　　　　打放し面補修</v>
          </cell>
        </row>
        <row r="1187">
          <cell r="A1187" t="str">
            <v>K150021</v>
          </cell>
          <cell r="B1187" t="str">
            <v>建具周囲ﾓﾙﾀﾙ充てん</v>
          </cell>
          <cell r="C1187" t="str">
            <v>外部建具　防水ﾓﾙﾀﾙ</v>
          </cell>
          <cell r="D1187" t="str">
            <v>㎡</v>
          </cell>
          <cell r="E1187">
            <v>830</v>
          </cell>
        </row>
        <row r="1192">
          <cell r="A1192" t="str">
            <v>K150022</v>
          </cell>
          <cell r="B1192" t="str">
            <v>床ｾﾙﾌﾚﾍﾞﾘﾝｸﾞ</v>
          </cell>
          <cell r="C1192" t="str">
            <v>ｾﾒﾝﾄ系　ｔ10</v>
          </cell>
          <cell r="D1192" t="str">
            <v>㎡</v>
          </cell>
          <cell r="E1192">
            <v>1480</v>
          </cell>
        </row>
        <row r="1195">
          <cell r="A1195" t="str">
            <v>K150023</v>
          </cell>
          <cell r="B1195" t="str">
            <v>床ﾓﾙﾀﾙ塗り</v>
          </cell>
          <cell r="C1195" t="str">
            <v>張物下地　ｔ28</v>
          </cell>
          <cell r="D1195" t="str">
            <v>㎡</v>
          </cell>
          <cell r="E1195">
            <v>2080</v>
          </cell>
        </row>
        <row r="1198">
          <cell r="A1198" t="str">
            <v>K150024</v>
          </cell>
          <cell r="B1198" t="str">
            <v>床ﾓﾙﾀﾙ塗り</v>
          </cell>
          <cell r="C1198" t="str">
            <v>張物下地　ｔ25</v>
          </cell>
          <cell r="D1198" t="str">
            <v>㎡</v>
          </cell>
          <cell r="E1198">
            <v>2030</v>
          </cell>
        </row>
        <row r="1199">
          <cell r="C1199" t="str">
            <v>K150023-(K150013*0.003)</v>
          </cell>
        </row>
        <row r="1201">
          <cell r="A1201" t="str">
            <v>K150025</v>
          </cell>
          <cell r="B1201" t="str">
            <v>床ﾓﾙﾀﾙ塗り</v>
          </cell>
          <cell r="C1201" t="str">
            <v>張物下地　ｔ40</v>
          </cell>
          <cell r="D1201" t="str">
            <v>㎡</v>
          </cell>
          <cell r="E1201">
            <v>2270</v>
          </cell>
        </row>
        <row r="1202">
          <cell r="C1202" t="str">
            <v>K150023+(K150013*0.012)</v>
          </cell>
        </row>
        <row r="1204">
          <cell r="A1204" t="str">
            <v>K150026</v>
          </cell>
          <cell r="B1204" t="str">
            <v>床ﾓﾙﾀﾙ塗り</v>
          </cell>
          <cell r="C1204" t="str">
            <v>張物下地　ｔ60</v>
          </cell>
          <cell r="D1204" t="str">
            <v>㎡</v>
          </cell>
          <cell r="E1204">
            <v>2580</v>
          </cell>
        </row>
        <row r="1205">
          <cell r="C1205" t="str">
            <v>K150023+(K150013*0.032)</v>
          </cell>
        </row>
        <row r="1207">
          <cell r="A1207" t="str">
            <v>K150027</v>
          </cell>
          <cell r="B1207" t="str">
            <v>階段ﾓﾙﾀﾙ塗り</v>
          </cell>
          <cell r="C1207" t="str">
            <v>張物下地　ｔ28</v>
          </cell>
          <cell r="D1207" t="str">
            <v>㎡</v>
          </cell>
          <cell r="E1207">
            <v>4290</v>
          </cell>
        </row>
        <row r="1210">
          <cell r="A1210" t="str">
            <v>K150028</v>
          </cell>
          <cell r="B1210" t="str">
            <v>階段ﾓﾙﾀﾙ塗り</v>
          </cell>
          <cell r="C1210" t="str">
            <v>張物下地　ｔ25</v>
          </cell>
          <cell r="D1210" t="str">
            <v>㎡</v>
          </cell>
          <cell r="E1210">
            <v>4240</v>
          </cell>
        </row>
        <row r="1211">
          <cell r="C1211" t="str">
            <v>K150027-(K150013*0.003)</v>
          </cell>
        </row>
        <row r="1213">
          <cell r="A1213" t="str">
            <v>K150029</v>
          </cell>
          <cell r="B1213" t="str">
            <v>床ﾓﾙﾀﾙ塗り</v>
          </cell>
          <cell r="C1213" t="str">
            <v>一般ﾀｲﾙ下地　ｔ37</v>
          </cell>
          <cell r="D1213" t="str">
            <v>㎡</v>
          </cell>
          <cell r="E1213">
            <v>2050</v>
          </cell>
        </row>
        <row r="1216">
          <cell r="A1216" t="str">
            <v>K150030</v>
          </cell>
          <cell r="B1216" t="str">
            <v>床ﾓﾙﾀﾙ塗り</v>
          </cell>
          <cell r="C1216" t="str">
            <v>ﾀｲﾙ下地　ｔ30</v>
          </cell>
          <cell r="D1216" t="str">
            <v>㎡</v>
          </cell>
          <cell r="E1216">
            <v>1940</v>
          </cell>
        </row>
        <row r="1217">
          <cell r="C1217" t="str">
            <v>K150029-(K150013*0.007)</v>
          </cell>
        </row>
        <row r="1220">
          <cell r="A1220" t="str">
            <v>K150031</v>
          </cell>
          <cell r="B1220" t="str">
            <v>壁ﾓﾙﾀﾙ塗り</v>
          </cell>
          <cell r="C1220" t="str">
            <v>内壁ﾕﾆｯﾄﾀｲﾙ下地　ｔ15</v>
          </cell>
          <cell r="D1220" t="str">
            <v>㎡</v>
          </cell>
          <cell r="E1220">
            <v>2970</v>
          </cell>
        </row>
        <row r="1225">
          <cell r="A1225" t="str">
            <v>K150032</v>
          </cell>
          <cell r="B1225" t="str">
            <v>床防水ﾓﾙﾀﾙ塗り</v>
          </cell>
          <cell r="C1225" t="str">
            <v>仕上げ　ｔ15</v>
          </cell>
          <cell r="D1225" t="str">
            <v>㎡</v>
          </cell>
          <cell r="E1225">
            <v>2090</v>
          </cell>
        </row>
        <row r="1228">
          <cell r="A1228" t="str">
            <v>K150033</v>
          </cell>
          <cell r="B1228" t="str">
            <v>床防水ﾓﾙﾀﾙ塗り</v>
          </cell>
          <cell r="C1228" t="str">
            <v>仕上げ　ｔ30</v>
          </cell>
          <cell r="D1228" t="str">
            <v>㎡</v>
          </cell>
          <cell r="E1228">
            <v>2050</v>
          </cell>
        </row>
        <row r="1231">
          <cell r="A1231" t="str">
            <v>K150034</v>
          </cell>
          <cell r="B1231" t="str">
            <v>壁防水ﾓﾙﾀﾙ塗り</v>
          </cell>
          <cell r="C1231" t="str">
            <v>仕上げ  t15</v>
          </cell>
          <cell r="D1231" t="str">
            <v>㎡</v>
          </cell>
          <cell r="E1231">
            <v>3650</v>
          </cell>
        </row>
        <row r="1234">
          <cell r="A1234" t="str">
            <v>K150035</v>
          </cell>
          <cell r="B1234" t="str">
            <v>側溝防水ﾓﾙﾀﾙ塗り</v>
          </cell>
          <cell r="C1234" t="str">
            <v>W200　ｔ30</v>
          </cell>
          <cell r="D1234" t="str">
            <v>ｍ</v>
          </cell>
          <cell r="E1234">
            <v>2050</v>
          </cell>
        </row>
        <row r="1237">
          <cell r="A1237" t="str">
            <v>K150036</v>
          </cell>
          <cell r="B1237" t="str">
            <v>側溝防水ﾓﾙﾀﾙ塗り</v>
          </cell>
          <cell r="C1237" t="str">
            <v>W300　ｔ30</v>
          </cell>
          <cell r="D1237" t="str">
            <v>ｍ</v>
          </cell>
          <cell r="E1237">
            <v>3300</v>
          </cell>
        </row>
        <row r="1240">
          <cell r="A1240" t="str">
            <v>K150037</v>
          </cell>
          <cell r="B1240" t="str">
            <v>側溝等ﾓﾙﾀﾙ塗り</v>
          </cell>
          <cell r="C1240" t="str">
            <v>W450　ｔ30</v>
          </cell>
          <cell r="D1240" t="str">
            <v>ｍ</v>
          </cell>
          <cell r="E1240">
            <v>4610</v>
          </cell>
        </row>
        <row r="1241">
          <cell r="C1241" t="str">
            <v>K150035*0.45/0.2</v>
          </cell>
        </row>
        <row r="1243">
          <cell r="A1243" t="str">
            <v>K150038</v>
          </cell>
          <cell r="B1243" t="str">
            <v>側溝等ﾓﾙﾀﾙ塗り</v>
          </cell>
          <cell r="C1243" t="str">
            <v>W450　ｔ30</v>
          </cell>
          <cell r="D1243" t="str">
            <v>ｍ</v>
          </cell>
          <cell r="E1243">
            <v>4950</v>
          </cell>
        </row>
        <row r="1244">
          <cell r="C1244" t="str">
            <v>K150036*0.45/0.3</v>
          </cell>
        </row>
        <row r="1246">
          <cell r="A1246" t="str">
            <v>K150039</v>
          </cell>
          <cell r="B1246" t="str">
            <v>建具周囲ﾓﾙﾀﾙ充てん</v>
          </cell>
          <cell r="C1246" t="str">
            <v>内部建具</v>
          </cell>
          <cell r="D1246" t="str">
            <v>㎡</v>
          </cell>
          <cell r="E1246">
            <v>800</v>
          </cell>
        </row>
        <row r="1258">
          <cell r="A1258" t="str">
            <v>K170001</v>
          </cell>
          <cell r="B1258" t="str">
            <v>フロートガラス</v>
          </cell>
          <cell r="C1258" t="str">
            <v>t10  2.18㎡以下</v>
          </cell>
          <cell r="D1258" t="str">
            <v>㎡</v>
          </cell>
          <cell r="E1258">
            <v>7900</v>
          </cell>
        </row>
        <row r="1261">
          <cell r="A1261" t="str">
            <v>K170002</v>
          </cell>
          <cell r="B1261" t="str">
            <v>フロートガラス</v>
          </cell>
          <cell r="C1261" t="str">
            <v>t10  4.45㎡以下</v>
          </cell>
          <cell r="D1261" t="str">
            <v>㎡</v>
          </cell>
          <cell r="E1261">
            <v>9050</v>
          </cell>
        </row>
        <row r="1264">
          <cell r="A1264" t="str">
            <v>K170003</v>
          </cell>
          <cell r="B1264" t="str">
            <v>フロートガラス</v>
          </cell>
          <cell r="C1264" t="str">
            <v>t10  6.81㎡以下</v>
          </cell>
          <cell r="D1264" t="str">
            <v>㎡</v>
          </cell>
          <cell r="E1264">
            <v>9600</v>
          </cell>
        </row>
        <row r="1267">
          <cell r="A1267" t="str">
            <v>K170004</v>
          </cell>
          <cell r="B1267" t="str">
            <v>フロートガラス</v>
          </cell>
          <cell r="C1267" t="str">
            <v>t10  6.81㎡以下</v>
          </cell>
          <cell r="D1267" t="str">
            <v>㎡</v>
          </cell>
          <cell r="E1267">
            <v>9600</v>
          </cell>
        </row>
        <row r="1270">
          <cell r="A1270" t="str">
            <v>K170011</v>
          </cell>
          <cell r="B1270" t="str">
            <v>フロートガラス</v>
          </cell>
          <cell r="C1270" t="str">
            <v>円形 φ450　t5.0</v>
          </cell>
          <cell r="D1270" t="str">
            <v>枚</v>
          </cell>
          <cell r="E1270">
            <v>690</v>
          </cell>
        </row>
        <row r="1271">
          <cell r="B1271" t="str">
            <v>複単</v>
          </cell>
          <cell r="C1271" t="str">
            <v>170051*1.3*(0.225*0.225*3.14)</v>
          </cell>
        </row>
        <row r="1273">
          <cell r="A1273" t="str">
            <v>K170012</v>
          </cell>
          <cell r="B1273" t="str">
            <v>フロートガラス</v>
          </cell>
          <cell r="C1273" t="str">
            <v>円形 φ450　t6.0</v>
          </cell>
          <cell r="D1273" t="str">
            <v>枚</v>
          </cell>
          <cell r="E1273">
            <v>850</v>
          </cell>
        </row>
        <row r="1274">
          <cell r="B1274" t="str">
            <v>複単</v>
          </cell>
          <cell r="C1274" t="str">
            <v>170060*1.3*(0.225*0.225*3.14)</v>
          </cell>
        </row>
        <row r="1276">
          <cell r="A1276" t="str">
            <v>K170013</v>
          </cell>
          <cell r="B1276" t="str">
            <v>フロートガラス</v>
          </cell>
          <cell r="C1276" t="str">
            <v>異形 875*875　t6.0</v>
          </cell>
          <cell r="D1276" t="str">
            <v>枚</v>
          </cell>
          <cell r="E1276">
            <v>4070</v>
          </cell>
        </row>
        <row r="1277">
          <cell r="B1277" t="str">
            <v>複単</v>
          </cell>
          <cell r="C1277" t="str">
            <v>170060*1.3*(0.875*0.875)</v>
          </cell>
        </row>
        <row r="1279">
          <cell r="A1279" t="str">
            <v>K170021</v>
          </cell>
          <cell r="B1279" t="str">
            <v>網入みがき板ガラス</v>
          </cell>
          <cell r="C1279" t="str">
            <v>t10  4.45㎡以下</v>
          </cell>
          <cell r="D1279" t="str">
            <v>㎡</v>
          </cell>
          <cell r="E1279">
            <v>18900</v>
          </cell>
        </row>
        <row r="1282">
          <cell r="A1282" t="str">
            <v>K170022</v>
          </cell>
          <cell r="B1282" t="str">
            <v>網入みがき板ガラス</v>
          </cell>
          <cell r="C1282" t="str">
            <v>異形 1,040*2,940　t6.8</v>
          </cell>
          <cell r="D1282" t="str">
            <v>枚</v>
          </cell>
          <cell r="E1282">
            <v>42090</v>
          </cell>
        </row>
        <row r="1283">
          <cell r="B1283" t="str">
            <v>複単</v>
          </cell>
          <cell r="C1283" t="str">
            <v>170461*1.3*(1.04*2.94)</v>
          </cell>
        </row>
        <row r="1285">
          <cell r="A1285" t="str">
            <v>K170023</v>
          </cell>
          <cell r="B1285" t="str">
            <v>網入みがき板ガラス</v>
          </cell>
          <cell r="C1285" t="str">
            <v>三角 100*200　t6.8</v>
          </cell>
          <cell r="D1285" t="str">
            <v>枚</v>
          </cell>
          <cell r="E1285">
            <v>60</v>
          </cell>
        </row>
        <row r="1286">
          <cell r="B1286" t="str">
            <v>複単</v>
          </cell>
          <cell r="C1286" t="str">
            <v>170360*1.3*(0.1*0.2/2)</v>
          </cell>
        </row>
        <row r="1288">
          <cell r="A1288" t="str">
            <v>K170024</v>
          </cell>
          <cell r="B1288" t="str">
            <v>網入みがき板ガラス</v>
          </cell>
          <cell r="C1288" t="str">
            <v>台形 100～120*100　t6.8</v>
          </cell>
          <cell r="D1288" t="str">
            <v>枚</v>
          </cell>
          <cell r="E1288">
            <v>70</v>
          </cell>
        </row>
        <row r="1289">
          <cell r="B1289" t="str">
            <v>複単</v>
          </cell>
          <cell r="C1289" t="str">
            <v>170360*1.3*((0.1+0.12)/2*0.1)</v>
          </cell>
        </row>
        <row r="1291">
          <cell r="A1291" t="str">
            <v>K170025</v>
          </cell>
          <cell r="B1291" t="str">
            <v>網入みがき板ガラス</v>
          </cell>
          <cell r="C1291" t="str">
            <v>台形 100～300*707　t6.8</v>
          </cell>
          <cell r="D1291" t="str">
            <v>枚</v>
          </cell>
          <cell r="E1291">
            <v>910</v>
          </cell>
        </row>
        <row r="1292">
          <cell r="B1292" t="str">
            <v>複単</v>
          </cell>
          <cell r="C1292" t="str">
            <v>170360*1.3*((0.1+0.3)/2*0.707)</v>
          </cell>
        </row>
        <row r="1294">
          <cell r="A1294" t="str">
            <v>K170026</v>
          </cell>
          <cell r="B1294" t="str">
            <v>網入みがき板ガラス</v>
          </cell>
          <cell r="C1294" t="str">
            <v>台形 300～500*707　t6.8</v>
          </cell>
          <cell r="D1294" t="str">
            <v>枚</v>
          </cell>
          <cell r="E1294">
            <v>1820</v>
          </cell>
        </row>
        <row r="1295">
          <cell r="B1295" t="str">
            <v>複単</v>
          </cell>
          <cell r="C1295" t="str">
            <v>170360*1.3*((0.3+0.5)/2*0.707)</v>
          </cell>
        </row>
        <row r="1297">
          <cell r="A1297" t="str">
            <v>K170027</v>
          </cell>
          <cell r="B1297" t="str">
            <v>網入みがき板ガラス</v>
          </cell>
          <cell r="C1297" t="str">
            <v>台形 500～750*707　t6.8</v>
          </cell>
          <cell r="D1297" t="str">
            <v>枚</v>
          </cell>
          <cell r="E1297">
            <v>2850</v>
          </cell>
        </row>
        <row r="1298">
          <cell r="B1298" t="str">
            <v>複単</v>
          </cell>
          <cell r="C1298" t="str">
            <v>170360*1.3*((0.5+0.75)/2*0.707)</v>
          </cell>
        </row>
        <row r="1300">
          <cell r="A1300" t="str">
            <v>K170028</v>
          </cell>
          <cell r="B1300" t="str">
            <v>網入みがき板ガラス</v>
          </cell>
          <cell r="C1300" t="str">
            <v>台形 750～950*707　t6.8</v>
          </cell>
          <cell r="D1300" t="str">
            <v>枚</v>
          </cell>
          <cell r="E1300">
            <v>3870</v>
          </cell>
        </row>
        <row r="1301">
          <cell r="B1301" t="str">
            <v>複単</v>
          </cell>
          <cell r="C1301" t="str">
            <v>170360*1.3*((0.75+0.95)/2*0.707)</v>
          </cell>
        </row>
        <row r="1303">
          <cell r="A1303" t="str">
            <v>K170029</v>
          </cell>
          <cell r="B1303" t="str">
            <v>網入みがき板ガラス</v>
          </cell>
          <cell r="C1303" t="str">
            <v>台形 900～1,050*550　t6.8</v>
          </cell>
          <cell r="D1303" t="str">
            <v>枚</v>
          </cell>
          <cell r="E1303">
            <v>3460</v>
          </cell>
        </row>
        <row r="1304">
          <cell r="B1304" t="str">
            <v>複単</v>
          </cell>
          <cell r="C1304" t="str">
            <v>170360*1.3*((0.9+1.05)/2*0.55)</v>
          </cell>
        </row>
        <row r="1306">
          <cell r="A1306" t="str">
            <v>K170030</v>
          </cell>
          <cell r="B1306" t="str">
            <v>網入みがき板ガラス</v>
          </cell>
          <cell r="C1306" t="str">
            <v>台形 950～1,211*707　t6.8</v>
          </cell>
          <cell r="D1306" t="str">
            <v>枚</v>
          </cell>
          <cell r="E1306">
            <v>4930</v>
          </cell>
        </row>
        <row r="1307">
          <cell r="B1307" t="str">
            <v>複単</v>
          </cell>
          <cell r="C1307" t="str">
            <v>170360*1.3*((0.95+1.211)/2*0.707)</v>
          </cell>
        </row>
        <row r="1309">
          <cell r="A1309" t="str">
            <v>K170031</v>
          </cell>
          <cell r="B1309" t="str">
            <v>網入みがき板ガラス</v>
          </cell>
          <cell r="C1309" t="str">
            <v>台形 1.093～1,250*707　t6.8</v>
          </cell>
          <cell r="D1309" t="str">
            <v>枚</v>
          </cell>
          <cell r="E1309">
            <v>5340</v>
          </cell>
        </row>
        <row r="1310">
          <cell r="B1310" t="str">
            <v>複単</v>
          </cell>
          <cell r="C1310" t="str">
            <v>170360*1.3*((1.093+1.25)/2*0.707)</v>
          </cell>
        </row>
        <row r="1312">
          <cell r="A1312" t="str">
            <v>K170032</v>
          </cell>
          <cell r="B1312" t="str">
            <v>網入みがき板ガラス</v>
          </cell>
          <cell r="C1312" t="str">
            <v>台形 1.050～1,300*1.050　t6.8</v>
          </cell>
          <cell r="D1312" t="str">
            <v>枚</v>
          </cell>
          <cell r="E1312">
            <v>7960</v>
          </cell>
        </row>
        <row r="1313">
          <cell r="B1313" t="str">
            <v>複単</v>
          </cell>
          <cell r="C1313" t="str">
            <v>170360*1.3*((1.05+1.3)/2*1.05)</v>
          </cell>
        </row>
        <row r="1315">
          <cell r="A1315" t="str">
            <v>K170033</v>
          </cell>
          <cell r="B1315" t="str">
            <v>網入みがき板ガラス</v>
          </cell>
          <cell r="C1315" t="str">
            <v>台形 1.250～1,436*0.707　t6.8</v>
          </cell>
          <cell r="D1315" t="str">
            <v>枚</v>
          </cell>
          <cell r="E1315">
            <v>6120</v>
          </cell>
        </row>
        <row r="1316">
          <cell r="B1316" t="str">
            <v>複単</v>
          </cell>
          <cell r="C1316" t="str">
            <v>170360*1.3*((1.25+1.436)/2*0.707)</v>
          </cell>
        </row>
        <row r="1318">
          <cell r="A1318" t="str">
            <v>K170034</v>
          </cell>
          <cell r="B1318" t="str">
            <v>網入みがき板ガラス</v>
          </cell>
          <cell r="C1318" t="str">
            <v>台形 1.300～1,436*0.707　t6.8</v>
          </cell>
          <cell r="D1318" t="str">
            <v>枚</v>
          </cell>
          <cell r="E1318">
            <v>6240</v>
          </cell>
        </row>
        <row r="1319">
          <cell r="B1319" t="str">
            <v>複単</v>
          </cell>
          <cell r="C1319" t="str">
            <v>170360*1.3*((1.3+1.436)/2*0.707)</v>
          </cell>
        </row>
        <row r="1321">
          <cell r="A1321" t="str">
            <v>K170035</v>
          </cell>
          <cell r="B1321" t="str">
            <v>網入みがき板ガラス</v>
          </cell>
          <cell r="C1321" t="str">
            <v>異形 1,436*0.707　t6.8</v>
          </cell>
          <cell r="D1321" t="str">
            <v>枚</v>
          </cell>
          <cell r="E1321">
            <v>6550</v>
          </cell>
        </row>
        <row r="1322">
          <cell r="B1322" t="str">
            <v>複単</v>
          </cell>
          <cell r="C1322" t="str">
            <v>170360*1.3*(1.436*0.707)</v>
          </cell>
        </row>
        <row r="1324">
          <cell r="A1324" t="str">
            <v>K170036</v>
          </cell>
          <cell r="B1324" t="str">
            <v>網入みがき板ガラス</v>
          </cell>
          <cell r="C1324" t="str">
            <v>異形 1,436*0.864　t6.8</v>
          </cell>
          <cell r="D1324" t="str">
            <v>枚</v>
          </cell>
          <cell r="E1324">
            <v>8000</v>
          </cell>
        </row>
        <row r="1325">
          <cell r="B1325" t="str">
            <v>複単</v>
          </cell>
          <cell r="C1325" t="str">
            <v>170360*1.3*(1.436*0.864)</v>
          </cell>
        </row>
        <row r="1327">
          <cell r="A1327" t="str">
            <v>K170041</v>
          </cell>
          <cell r="B1327" t="str">
            <v>合わせガラス</v>
          </cell>
          <cell r="C1327" t="str">
            <v>PW6.8+FL6.0  2.00㎡以下</v>
          </cell>
          <cell r="D1327" t="str">
            <v>㎡</v>
          </cell>
          <cell r="E1327">
            <v>35900</v>
          </cell>
        </row>
        <row r="1330">
          <cell r="A1330" t="str">
            <v>K170042</v>
          </cell>
          <cell r="B1330" t="str">
            <v>合わせガラス</v>
          </cell>
          <cell r="C1330" t="str">
            <v>PW6.8+FL6.0  4.00㎡以下</v>
          </cell>
          <cell r="D1330" t="str">
            <v>㎡</v>
          </cell>
          <cell r="E1330">
            <v>39900</v>
          </cell>
        </row>
        <row r="1333">
          <cell r="A1333" t="str">
            <v>K170043</v>
          </cell>
          <cell r="B1333" t="str">
            <v>合わせガラス</v>
          </cell>
          <cell r="C1333" t="str">
            <v>PW6.8+FL8.0  2.00㎡以下</v>
          </cell>
          <cell r="D1333" t="str">
            <v>㎡</v>
          </cell>
          <cell r="E1333">
            <v>39600</v>
          </cell>
        </row>
        <row r="1336">
          <cell r="A1336" t="str">
            <v>K170044</v>
          </cell>
          <cell r="B1336" t="str">
            <v>合わせガラス</v>
          </cell>
          <cell r="C1336" t="str">
            <v>PW6.8+FL8.0  4.00㎡以下</v>
          </cell>
          <cell r="D1336" t="str">
            <v>㎡</v>
          </cell>
          <cell r="E1336">
            <v>44900</v>
          </cell>
        </row>
        <row r="1339">
          <cell r="A1339" t="str">
            <v>K170051</v>
          </cell>
          <cell r="B1339" t="str">
            <v>強化ガラス</v>
          </cell>
          <cell r="C1339" t="str">
            <v>t10  4.00㎡以下</v>
          </cell>
          <cell r="D1339" t="str">
            <v>㎡</v>
          </cell>
          <cell r="E1339">
            <v>21700</v>
          </cell>
        </row>
        <row r="1342">
          <cell r="A1342" t="str">
            <v>K170052</v>
          </cell>
          <cell r="B1342" t="str">
            <v>強化ガラス</v>
          </cell>
          <cell r="C1342" t="str">
            <v>t10  6.00㎡以下</v>
          </cell>
          <cell r="D1342" t="str">
            <v>㎡</v>
          </cell>
          <cell r="E1342">
            <v>32900</v>
          </cell>
        </row>
        <row r="1345">
          <cell r="A1345" t="str">
            <v>K170061</v>
          </cell>
          <cell r="B1345" t="str">
            <v>突き合わせｼｰﾘﾝｸﾞ</v>
          </cell>
          <cell r="C1345" t="str">
            <v>ｼﾘｺﾝｼﾘﾝｸﾞ　I型 8*6</v>
          </cell>
          <cell r="D1345" t="str">
            <v>㎡</v>
          </cell>
          <cell r="E1345">
            <v>2000</v>
          </cell>
        </row>
        <row r="1357">
          <cell r="A1357" t="str">
            <v>K174000</v>
          </cell>
          <cell r="B1357" t="str">
            <v>飛散防止フィルム</v>
          </cell>
          <cell r="C1357" t="str">
            <v>透明</v>
          </cell>
          <cell r="D1357" t="str">
            <v>㎡</v>
          </cell>
          <cell r="E1357">
            <v>5250</v>
          </cell>
        </row>
        <row r="1359">
          <cell r="B1359" t="str">
            <v>正興産業㈱</v>
          </cell>
          <cell r="C1359" t="str">
            <v>ｸﾞﾗｽｶﾞｰﾄﾞAC200C90PSSCR</v>
          </cell>
        </row>
        <row r="1361">
          <cell r="B1361" t="str">
            <v>㈱大東ｹﾐﾄﾛﾆｸｽ</v>
          </cell>
          <cell r="C1361" t="str">
            <v>ｿｰﾗｰﾁｪｯｸｾﾌﾃﾝﾄ</v>
          </cell>
        </row>
        <row r="1363">
          <cell r="B1363" t="str">
            <v>中川ｹﾐｶﾙ㈱</v>
          </cell>
          <cell r="C1363" t="str">
            <v>CSﾐﾗｰUSｶﾞｰﾄﾞ</v>
          </cell>
        </row>
        <row r="1365">
          <cell r="B1365" t="str">
            <v>ﾘﾝﾃｯｸ㈱</v>
          </cell>
          <cell r="C1365" t="str">
            <v>ﾙﾐｸｰﾙ1501</v>
          </cell>
        </row>
        <row r="1390">
          <cell r="A1390" t="str">
            <v>K18001</v>
          </cell>
          <cell r="B1390" t="str">
            <v>常温乾燥型フッ素樹脂</v>
          </cell>
          <cell r="C1390" t="str">
            <v>ｺﾝｸﾘｰﾄ・押出し成形ｾﾒﾝﾄ板面</v>
          </cell>
          <cell r="D1390" t="str">
            <v>㎡</v>
          </cell>
          <cell r="E1390">
            <v>3000</v>
          </cell>
        </row>
        <row r="1393">
          <cell r="A1393" t="str">
            <v>K18002</v>
          </cell>
          <cell r="B1393" t="str">
            <v>合成樹脂塗床材塗り</v>
          </cell>
          <cell r="C1393" t="str">
            <v>ｱｸﾘﾙ樹脂系</v>
          </cell>
          <cell r="D1393" t="str">
            <v>㎡</v>
          </cell>
          <cell r="E1393">
            <v>909.99999999999989</v>
          </cell>
        </row>
        <row r="1394">
          <cell r="B1394" t="str">
            <v xml:space="preserve"> ㈱ｴｰﾋﾞｰｼｰ商会</v>
          </cell>
          <cell r="C1394" t="str">
            <v xml:space="preserve"> ｶﾗｰﾄｯﾌﾟU</v>
          </cell>
        </row>
        <row r="1423">
          <cell r="A1423" t="str">
            <v>K200001</v>
          </cell>
          <cell r="B1423" t="str">
            <v>床ゴムタイル張り</v>
          </cell>
          <cell r="C1423" t="str">
            <v>t5*333.3*333.3</v>
          </cell>
          <cell r="D1423" t="str">
            <v>㎡</v>
          </cell>
          <cell r="E1423">
            <v>9400</v>
          </cell>
        </row>
        <row r="1426">
          <cell r="A1426" t="str">
            <v>K200002</v>
          </cell>
          <cell r="B1426" t="str">
            <v>床ゴムタイル張り</v>
          </cell>
          <cell r="C1426" t="str">
            <v>t5*500*500</v>
          </cell>
          <cell r="D1426" t="str">
            <v>㎡</v>
          </cell>
          <cell r="E1426">
            <v>10500</v>
          </cell>
        </row>
        <row r="1429">
          <cell r="A1429" t="str">
            <v>K200011</v>
          </cell>
          <cell r="B1429" t="str">
            <v>床カーペット</v>
          </cell>
          <cell r="C1429" t="str">
            <v>t10　　ｳｰﾙ　ﾀﾌﾃｯﾄﾞ</v>
          </cell>
          <cell r="D1429" t="str">
            <v>㎡</v>
          </cell>
          <cell r="E1429">
            <v>7040</v>
          </cell>
        </row>
        <row r="1430">
          <cell r="B1430" t="str">
            <v>住江織物㈱</v>
          </cell>
          <cell r="C1430" t="str">
            <v>ﾆｭｰGM-10</v>
          </cell>
        </row>
        <row r="1431">
          <cell r="B1431" t="str">
            <v>サンゲツ㈱</v>
          </cell>
          <cell r="C1431" t="str">
            <v>ｻﾝﾋﾞｸﾄﾘｱ</v>
          </cell>
        </row>
        <row r="1433">
          <cell r="A1433" t="str">
            <v>K200012</v>
          </cell>
          <cell r="B1433" t="str">
            <v>床カーペット下地材</v>
          </cell>
          <cell r="D1433" t="str">
            <v>㎡</v>
          </cell>
          <cell r="E1433">
            <v>800</v>
          </cell>
        </row>
        <row r="1434">
          <cell r="B1434" t="str">
            <v>ｽﾀｰｺｰﾎﾟﾚｼｮﾝ</v>
          </cell>
          <cell r="C1434" t="str">
            <v>t10　ﾗﾊﾞｰｸｼｮﾝ　ｽﾎﾟﾝｼﾞｺﾞﾑ</v>
          </cell>
        </row>
        <row r="1437">
          <cell r="A1437" t="str">
            <v>K200013</v>
          </cell>
          <cell r="B1437" t="str">
            <v>カーペット敷込み手間</v>
          </cell>
          <cell r="C1437" t="str">
            <v>ｸﾞﾘｯﾊﾟｰ工法(ﾌｪﾙﾄ敷き手間共)　</v>
          </cell>
          <cell r="E1437">
            <v>1200</v>
          </cell>
        </row>
        <row r="1440">
          <cell r="A1440" t="str">
            <v>K200014</v>
          </cell>
          <cell r="B1440" t="str">
            <v>カーペット敷込み手間</v>
          </cell>
          <cell r="C1440" t="str">
            <v>階段工法(ｸﾞﾘｯﾊﾟｰ工法)　</v>
          </cell>
          <cell r="D1440" t="str">
            <v>㎡</v>
          </cell>
          <cell r="E1440">
            <v>1550</v>
          </cell>
        </row>
        <row r="1443">
          <cell r="A1443" t="str">
            <v>K200015</v>
          </cell>
          <cell r="B1443" t="str">
            <v>タイルカーペット</v>
          </cell>
          <cell r="C1443" t="str">
            <v>B種 t6.5　材のみ</v>
          </cell>
          <cell r="D1443" t="str">
            <v>㎡</v>
          </cell>
          <cell r="E1443">
            <v>3520</v>
          </cell>
        </row>
        <row r="1444">
          <cell r="B1444" t="str">
            <v xml:space="preserve"> 東リ㈱</v>
          </cell>
          <cell r="C1444" t="str">
            <v xml:space="preserve"> ｸﾞﾗﾝﾄﾞｱｰﾄGA-100</v>
          </cell>
        </row>
        <row r="1445">
          <cell r="B1445" t="str">
            <v xml:space="preserve"> 住江織物㈱</v>
          </cell>
          <cell r="C1445" t="str">
            <v xml:space="preserve"> LP-2000</v>
          </cell>
        </row>
        <row r="1446">
          <cell r="B1446" t="str">
            <v xml:space="preserve"> ㈱ﾀｼﾞﾏ</v>
          </cell>
          <cell r="C1446" t="str">
            <v xml:space="preserve"> ﾀﾋﾟｽｾﾚｸﾄ</v>
          </cell>
        </row>
        <row r="1447">
          <cell r="B1447" t="str">
            <v xml:space="preserve"> 日東紡績㈱</v>
          </cell>
          <cell r="C1447" t="str">
            <v xml:space="preserve"> DAN-6000</v>
          </cell>
        </row>
        <row r="1456">
          <cell r="A1456" t="str">
            <v>K200016</v>
          </cell>
          <cell r="B1456" t="str">
            <v>ﾀｲﾙｶｰﾍﾟｯﾄ敷込み</v>
          </cell>
          <cell r="C1456" t="str">
            <v>t6～7.5 PVCﾊﾟｯｷﾝｸﾞ</v>
          </cell>
          <cell r="D1456" t="str">
            <v>㎡</v>
          </cell>
          <cell r="E1456">
            <v>700</v>
          </cell>
        </row>
        <row r="1457">
          <cell r="C1457" t="str">
            <v>手間のみ</v>
          </cell>
        </row>
        <row r="1460">
          <cell r="A1460" t="str">
            <v>K200110</v>
          </cell>
          <cell r="B1460" t="str">
            <v>ｼｰｼﾞﾝｸﾞせっこうﾎﾞｰﾄﾞ</v>
          </cell>
          <cell r="C1460" t="str">
            <v>準不燃 9.5*910*1820</v>
          </cell>
          <cell r="D1460" t="str">
            <v>枚</v>
          </cell>
          <cell r="E1460">
            <v>380</v>
          </cell>
        </row>
        <row r="1463">
          <cell r="A1463" t="str">
            <v>K200111</v>
          </cell>
          <cell r="B1463" t="str">
            <v>ｼｰｼﾞﾝｸﾞせっこうﾎﾞｰﾄﾞ</v>
          </cell>
          <cell r="C1463" t="str">
            <v>準不燃 12.5*910*1820</v>
          </cell>
          <cell r="D1463" t="str">
            <v>枚</v>
          </cell>
          <cell r="E1463">
            <v>460</v>
          </cell>
        </row>
        <row r="1466">
          <cell r="A1466" t="str">
            <v>K200112</v>
          </cell>
          <cell r="B1466" t="str">
            <v>強化せっこうﾎﾞｰﾄﾞ</v>
          </cell>
          <cell r="C1466" t="str">
            <v>不燃 12.5*910*1820</v>
          </cell>
          <cell r="D1466" t="str">
            <v>枚</v>
          </cell>
          <cell r="E1466">
            <v>440</v>
          </cell>
        </row>
        <row r="1469">
          <cell r="A1469" t="str">
            <v>K200113</v>
          </cell>
          <cell r="B1469" t="str">
            <v>強化せっこうﾎﾞｰﾄﾞ</v>
          </cell>
          <cell r="C1469" t="str">
            <v>不燃 12.5*910*1820</v>
          </cell>
          <cell r="D1469" t="str">
            <v>㎡</v>
          </cell>
          <cell r="E1469">
            <v>280</v>
          </cell>
        </row>
        <row r="1470">
          <cell r="C1470" t="str">
            <v>K200112*0.634</v>
          </cell>
        </row>
        <row r="1472">
          <cell r="A1472" t="str">
            <v>K200114</v>
          </cell>
          <cell r="B1472" t="str">
            <v>強化せっこうﾎﾞｰﾄﾞ</v>
          </cell>
          <cell r="C1472" t="str">
            <v>不燃 15*910*1820</v>
          </cell>
          <cell r="D1472" t="str">
            <v>枚</v>
          </cell>
          <cell r="E1472">
            <v>550</v>
          </cell>
        </row>
        <row r="1475">
          <cell r="A1475" t="str">
            <v>K200115</v>
          </cell>
          <cell r="B1475" t="str">
            <v>強化せっこうﾎﾞｰﾄﾞ</v>
          </cell>
          <cell r="C1475" t="str">
            <v>不燃 15*910*1820</v>
          </cell>
          <cell r="D1475" t="str">
            <v>㎡</v>
          </cell>
          <cell r="E1475">
            <v>350</v>
          </cell>
        </row>
        <row r="1476">
          <cell r="C1476" t="str">
            <v>K200114*0.634</v>
          </cell>
        </row>
        <row r="1478">
          <cell r="A1478" t="str">
            <v>K200116</v>
          </cell>
          <cell r="B1478" t="str">
            <v>強化せっこうﾎﾞｰﾄﾞ</v>
          </cell>
          <cell r="C1478" t="str">
            <v>不燃 21*606*1820</v>
          </cell>
          <cell r="D1478" t="str">
            <v>枚</v>
          </cell>
          <cell r="E1478">
            <v>540</v>
          </cell>
        </row>
        <row r="1481">
          <cell r="A1481" t="str">
            <v>K200130</v>
          </cell>
          <cell r="B1481" t="str">
            <v>硬質せっこうﾎﾞｰﾄﾞ</v>
          </cell>
          <cell r="C1481" t="str">
            <v>不燃 12.5*910*1820</v>
          </cell>
          <cell r="D1481" t="str">
            <v>枚</v>
          </cell>
          <cell r="E1481">
            <v>1430</v>
          </cell>
        </row>
        <row r="1483">
          <cell r="B1483" t="str">
            <v>　吉野石膏㈱</v>
          </cell>
          <cell r="C1483" t="str">
            <v>　ﾀｲｶﾞｰｽｰﾊﾟｰﾊｰﾄﾞ</v>
          </cell>
        </row>
        <row r="1484">
          <cell r="C1484" t="str">
            <v>不燃(個)第11696号</v>
          </cell>
        </row>
        <row r="1485">
          <cell r="B1485" t="str">
            <v>　ﾁﾖﾀﾞｳｰﾃ㈱</v>
          </cell>
          <cell r="C1485" t="str">
            <v>　ﾀﾌｼﾞｰﾎﾞｰﾄﾞ</v>
          </cell>
        </row>
        <row r="1486">
          <cell r="C1486" t="str">
            <v>不燃(個)第11766号</v>
          </cell>
        </row>
        <row r="1489">
          <cell r="A1489" t="str">
            <v>K200117</v>
          </cell>
          <cell r="B1489" t="str">
            <v>珪酸ｶﾙｼｳﾑ板</v>
          </cell>
          <cell r="C1489" t="str">
            <v>ﾉﾝｱｽ 8.0*910*1820</v>
          </cell>
          <cell r="D1489" t="str">
            <v>枚</v>
          </cell>
          <cell r="E1489">
            <v>1290</v>
          </cell>
        </row>
        <row r="1492">
          <cell r="A1492" t="str">
            <v>K200150</v>
          </cell>
          <cell r="B1492" t="str">
            <v>壁ｸﾞﾗｽｳｰﾙﾎﾞｰﾄﾞ張り</v>
          </cell>
          <cell r="C1492" t="str">
            <v>t25 32kg/㎥ ｶﾞﾗｽｸﾛｽ押え</v>
          </cell>
          <cell r="D1492" t="str">
            <v>㎡</v>
          </cell>
          <cell r="E1492">
            <v>2630</v>
          </cell>
        </row>
        <row r="1495">
          <cell r="A1495" t="str">
            <v>K200151</v>
          </cell>
          <cell r="B1495" t="str">
            <v>壁ｸﾞﾗｽｳｰﾙﾎﾞｰﾄﾞ張り</v>
          </cell>
          <cell r="C1495" t="str">
            <v>t50 32kg/㎥ ｶﾞﾗｽｸﾛｽ押え</v>
          </cell>
          <cell r="D1495" t="str">
            <v>㎡</v>
          </cell>
          <cell r="E1495">
            <v>3190</v>
          </cell>
        </row>
        <row r="1498">
          <cell r="A1498" t="str">
            <v>K200152</v>
          </cell>
          <cell r="B1498" t="str">
            <v>天井ｸﾞﾗｽｳｰﾙﾎﾞｰﾄﾞ張り</v>
          </cell>
          <cell r="C1498" t="str">
            <v>t25 32kg/㎥ ｶﾞﾗｽｸﾛｽ押え</v>
          </cell>
          <cell r="D1498" t="str">
            <v>㎡</v>
          </cell>
          <cell r="E1498">
            <v>2630</v>
          </cell>
        </row>
        <row r="1501">
          <cell r="A1501" t="str">
            <v>K200153</v>
          </cell>
          <cell r="B1501" t="str">
            <v>天井ｸﾞﾗｽｳｰﾙﾎﾞｰﾄﾞ張り</v>
          </cell>
          <cell r="C1501" t="str">
            <v>t50 32kg/㎥ ｶﾞﾗｽｸﾛｽ押え</v>
          </cell>
          <cell r="D1501" t="str">
            <v>㎡</v>
          </cell>
          <cell r="E1501">
            <v>3190</v>
          </cell>
        </row>
        <row r="1504">
          <cell r="A1504" t="str">
            <v>K200200</v>
          </cell>
          <cell r="B1504" t="str">
            <v>ﾛｯｸｳｰﾙﾌｪﾙﾄ</v>
          </cell>
          <cell r="C1504" t="str">
            <v>t25 40kg/㎥</v>
          </cell>
          <cell r="D1504" t="str">
            <v>㎡</v>
          </cell>
          <cell r="E1504">
            <v>418</v>
          </cell>
        </row>
        <row r="1507">
          <cell r="A1507" t="str">
            <v>K200201</v>
          </cell>
          <cell r="B1507" t="str">
            <v>ｸﾞﾗｽｳｰﾙ</v>
          </cell>
          <cell r="C1507" t="str">
            <v>t25 24kg/㎥</v>
          </cell>
          <cell r="D1507" t="str">
            <v>㎡</v>
          </cell>
          <cell r="E1507">
            <v>260</v>
          </cell>
        </row>
        <row r="1510">
          <cell r="A1510" t="str">
            <v>K200202</v>
          </cell>
          <cell r="B1510" t="str">
            <v>ｸﾞﾗｽｳｰﾙ</v>
          </cell>
          <cell r="C1510" t="str">
            <v>t50 24kg/㎥</v>
          </cell>
          <cell r="D1510" t="str">
            <v>㎡</v>
          </cell>
          <cell r="E1510">
            <v>504</v>
          </cell>
        </row>
        <row r="1513">
          <cell r="A1513" t="str">
            <v>K200203</v>
          </cell>
          <cell r="B1513" t="str">
            <v>耐火間仕切り(2時間)</v>
          </cell>
          <cell r="C1513" t="str">
            <v>両面　強化PB t21+強化PB ｔ21</v>
          </cell>
          <cell r="D1513" t="str">
            <v>㎡</v>
          </cell>
          <cell r="E1513">
            <v>11600</v>
          </cell>
        </row>
        <row r="1514">
          <cell r="C1514" t="str">
            <v>下地LGS45形@450共</v>
          </cell>
        </row>
        <row r="1517">
          <cell r="A1517" t="str">
            <v>K200204</v>
          </cell>
          <cell r="B1517" t="str">
            <v>耐火間仕切り(2時間)</v>
          </cell>
          <cell r="C1517" t="str">
            <v>強化PB t21*3</v>
          </cell>
          <cell r="D1517" t="str">
            <v>㎡</v>
          </cell>
          <cell r="E1517">
            <v>7400</v>
          </cell>
        </row>
        <row r="1518">
          <cell r="C1518" t="str">
            <v>(K200202-LGS)*3/4とする</v>
          </cell>
        </row>
        <row r="1522">
          <cell r="A1522" t="str">
            <v>K200205</v>
          </cell>
          <cell r="B1522" t="str">
            <v>耐火間仕切り(１時間)</v>
          </cell>
          <cell r="C1522" t="str">
            <v>両面　強化PB t15+強化PB ｔ15</v>
          </cell>
          <cell r="D1522" t="str">
            <v>㎡</v>
          </cell>
          <cell r="E1522">
            <v>9300</v>
          </cell>
        </row>
        <row r="1523">
          <cell r="C1523" t="str">
            <v>下地LGS65形@450共</v>
          </cell>
        </row>
        <row r="1526">
          <cell r="A1526" t="str">
            <v>K200206</v>
          </cell>
          <cell r="B1526" t="str">
            <v>耐火間仕切り(１時間)</v>
          </cell>
          <cell r="C1526" t="str">
            <v>両面　強化PB t15+強化PB ｔ15</v>
          </cell>
          <cell r="D1526" t="str">
            <v>㎡</v>
          </cell>
          <cell r="E1526">
            <v>9520</v>
          </cell>
        </row>
        <row r="1527">
          <cell r="C1527" t="str">
            <v>下地LGS90形@450共</v>
          </cell>
        </row>
        <row r="1532">
          <cell r="A1532" t="str">
            <v>K200207</v>
          </cell>
          <cell r="B1532" t="str">
            <v>耐火遮音間仕切り</v>
          </cell>
          <cell r="C1532" t="str">
            <v>両面　強化PB t15+強化PB ｔ15</v>
          </cell>
          <cell r="D1532" t="str">
            <v>㎡</v>
          </cell>
          <cell r="E1532">
            <v>9800</v>
          </cell>
        </row>
        <row r="1533">
          <cell r="B1533" t="str">
            <v>　　　　　　　　(１時間)</v>
          </cell>
          <cell r="C1533" t="str">
            <v>下地LGS65形@450共</v>
          </cell>
        </row>
        <row r="1538">
          <cell r="A1538" t="str">
            <v>K200208</v>
          </cell>
          <cell r="B1538" t="str">
            <v>耐火遮音間仕切り</v>
          </cell>
          <cell r="C1538" t="str">
            <v>両面　強化PB t15+強化PB ｔ15</v>
          </cell>
          <cell r="D1538" t="str">
            <v>㎡</v>
          </cell>
          <cell r="E1538">
            <v>10020</v>
          </cell>
        </row>
        <row r="1539">
          <cell r="B1539" t="str">
            <v>　　　　　　　　(１時間)</v>
          </cell>
          <cell r="C1539" t="str">
            <v>下地LGS90形@450共</v>
          </cell>
        </row>
        <row r="1545">
          <cell r="A1545" t="str">
            <v>K200209</v>
          </cell>
          <cell r="B1545" t="str">
            <v>耐火遮音間仕切り</v>
          </cell>
          <cell r="C1545" t="str">
            <v>両面　強化PB t15+強化PB ｔ15</v>
          </cell>
          <cell r="D1545" t="str">
            <v>㎡</v>
          </cell>
          <cell r="E1545">
            <v>10170</v>
          </cell>
        </row>
        <row r="1546">
          <cell r="B1546" t="str">
            <v>　　　　　　　　(１時間)</v>
          </cell>
          <cell r="C1546" t="str">
            <v>下地LGS65形@600チドリ共</v>
          </cell>
        </row>
        <row r="1555">
          <cell r="A1555" t="str">
            <v>K14001</v>
          </cell>
          <cell r="B1555" t="str">
            <v>LGS壁開口補強</v>
          </cell>
          <cell r="C1555" t="str">
            <v>65型 900*2000</v>
          </cell>
          <cell r="D1555" t="str">
            <v>か所</v>
          </cell>
          <cell r="E1555">
            <v>7450</v>
          </cell>
        </row>
        <row r="1556">
          <cell r="C1556" t="str">
            <v>K14001/(0.9+2)*2</v>
          </cell>
          <cell r="E1556">
            <v>5130</v>
          </cell>
        </row>
        <row r="1558">
          <cell r="A1558" t="str">
            <v>K14002</v>
          </cell>
          <cell r="B1558" t="str">
            <v>LGS壁開口補強</v>
          </cell>
          <cell r="C1558" t="str">
            <v>65型 1200*2000</v>
          </cell>
          <cell r="D1558" t="str">
            <v>か所</v>
          </cell>
          <cell r="E1558">
            <v>8150</v>
          </cell>
        </row>
        <row r="1559">
          <cell r="C1559" t="str">
            <v>K14002/(1.2+2)*2</v>
          </cell>
          <cell r="E1559">
            <v>5090</v>
          </cell>
        </row>
        <row r="1561">
          <cell r="A1561" t="str">
            <v>K14003</v>
          </cell>
          <cell r="B1561" t="str">
            <v>LGS壁開口補強</v>
          </cell>
          <cell r="C1561" t="str">
            <v>65型 1600*2000</v>
          </cell>
          <cell r="D1561" t="str">
            <v>か所</v>
          </cell>
          <cell r="E1561">
            <v>8600</v>
          </cell>
        </row>
        <row r="1562">
          <cell r="C1562" t="str">
            <v>K14003/(1.6+2)*2</v>
          </cell>
          <cell r="E1562">
            <v>4770</v>
          </cell>
        </row>
        <row r="1564">
          <cell r="A1564" t="str">
            <v>K14004</v>
          </cell>
          <cell r="B1564" t="str">
            <v>LGS壁開口補強</v>
          </cell>
          <cell r="C1564" t="str">
            <v>65型 300*600</v>
          </cell>
          <cell r="D1564" t="str">
            <v>か所</v>
          </cell>
          <cell r="E1564">
            <v>4240</v>
          </cell>
        </row>
        <row r="1565">
          <cell r="C1565" t="str">
            <v>K14004/(0.3+0.6)*2</v>
          </cell>
          <cell r="E1565">
            <v>9420</v>
          </cell>
        </row>
        <row r="1567">
          <cell r="A1567" t="str">
            <v>K14005</v>
          </cell>
          <cell r="B1567" t="str">
            <v>LGS壁開口補強</v>
          </cell>
          <cell r="C1567" t="str">
            <v>65型 450*900</v>
          </cell>
          <cell r="D1567" t="str">
            <v>か所</v>
          </cell>
          <cell r="E1567">
            <v>5310</v>
          </cell>
        </row>
        <row r="1568">
          <cell r="C1568" t="str">
            <v>K14005/(0.45+0.9)*2</v>
          </cell>
          <cell r="E1568">
            <v>7860</v>
          </cell>
        </row>
        <row r="1570">
          <cell r="A1570" t="str">
            <v>K14006</v>
          </cell>
          <cell r="B1570" t="str">
            <v>LGS壁開口補強</v>
          </cell>
          <cell r="C1570" t="str">
            <v>65型 600*1200</v>
          </cell>
          <cell r="D1570" t="str">
            <v>か所</v>
          </cell>
          <cell r="E1570">
            <v>6250</v>
          </cell>
        </row>
        <row r="1571">
          <cell r="C1571" t="str">
            <v>K14006/(0.6+1.2)*2</v>
          </cell>
          <cell r="E1571">
            <v>6940</v>
          </cell>
        </row>
        <row r="1573">
          <cell r="A1573" t="str">
            <v>K14010</v>
          </cell>
          <cell r="B1573" t="str">
            <v>LGS壁開口補強</v>
          </cell>
          <cell r="C1573" t="str">
            <v>65型</v>
          </cell>
          <cell r="D1573" t="str">
            <v>m</v>
          </cell>
          <cell r="E1573">
            <v>4770</v>
          </cell>
        </row>
        <row r="1588">
          <cell r="A1588" t="str">
            <v>K14021</v>
          </cell>
          <cell r="B1588" t="str">
            <v>LGS壁開口補強</v>
          </cell>
          <cell r="C1588" t="str">
            <v>75型 900*2000</v>
          </cell>
          <cell r="D1588" t="str">
            <v>か所</v>
          </cell>
          <cell r="E1588">
            <v>8300</v>
          </cell>
        </row>
        <row r="1589">
          <cell r="C1589" t="str">
            <v>K14021/(0.9+2)*2</v>
          </cell>
          <cell r="E1589">
            <v>5720</v>
          </cell>
        </row>
        <row r="1591">
          <cell r="A1591" t="str">
            <v>K14022</v>
          </cell>
          <cell r="B1591" t="str">
            <v>LGS壁開口補強</v>
          </cell>
          <cell r="C1591" t="str">
            <v>75型 1200*2000</v>
          </cell>
          <cell r="D1591" t="str">
            <v>か所</v>
          </cell>
          <cell r="E1591">
            <v>9050</v>
          </cell>
        </row>
        <row r="1592">
          <cell r="C1592" t="str">
            <v>K14022/(1.2+2)*2</v>
          </cell>
          <cell r="E1592">
            <v>5650</v>
          </cell>
        </row>
        <row r="1594">
          <cell r="A1594" t="str">
            <v>K14023</v>
          </cell>
          <cell r="B1594" t="str">
            <v>LGS壁開口補強</v>
          </cell>
          <cell r="C1594" t="str">
            <v>75型 1600*2000</v>
          </cell>
          <cell r="D1594" t="str">
            <v>か所</v>
          </cell>
          <cell r="E1594">
            <v>9750</v>
          </cell>
        </row>
        <row r="1595">
          <cell r="C1595" t="str">
            <v>K14023/(1.6+2)*2</v>
          </cell>
          <cell r="E1595">
            <v>5410</v>
          </cell>
        </row>
        <row r="1597">
          <cell r="A1597" t="str">
            <v>K14024</v>
          </cell>
          <cell r="B1597" t="str">
            <v>LGS壁開口補強</v>
          </cell>
          <cell r="C1597" t="str">
            <v>75型 300*600</v>
          </cell>
          <cell r="D1597" t="str">
            <v>か所</v>
          </cell>
          <cell r="E1597">
            <v>5090</v>
          </cell>
        </row>
        <row r="1598">
          <cell r="C1598" t="str">
            <v>K14024/(0.3+0.6)*2</v>
          </cell>
          <cell r="E1598">
            <v>11310</v>
          </cell>
        </row>
        <row r="1600">
          <cell r="A1600" t="str">
            <v>K14025</v>
          </cell>
          <cell r="B1600" t="str">
            <v>LGS壁開口補強</v>
          </cell>
          <cell r="C1600" t="str">
            <v>75型 450*900</v>
          </cell>
          <cell r="D1600" t="str">
            <v>か所</v>
          </cell>
          <cell r="E1600">
            <v>5870</v>
          </cell>
        </row>
        <row r="1601">
          <cell r="C1601" t="str">
            <v>K14025/(0.45+0.9)*2</v>
          </cell>
          <cell r="E1601">
            <v>8690</v>
          </cell>
        </row>
        <row r="1603">
          <cell r="A1603" t="str">
            <v>K14026</v>
          </cell>
          <cell r="B1603" t="str">
            <v>LGS壁開口補強</v>
          </cell>
          <cell r="C1603" t="str">
            <v>75型 600*1200</v>
          </cell>
          <cell r="D1603" t="str">
            <v>か所</v>
          </cell>
          <cell r="E1603">
            <v>6700</v>
          </cell>
        </row>
        <row r="1604">
          <cell r="C1604" t="str">
            <v>K14026/(0.6+1.2)*2</v>
          </cell>
          <cell r="E1604">
            <v>7440</v>
          </cell>
        </row>
        <row r="1606">
          <cell r="A1606" t="str">
            <v>K14030</v>
          </cell>
          <cell r="B1606" t="str">
            <v>LGS壁開口補強</v>
          </cell>
          <cell r="C1606" t="str">
            <v>75型</v>
          </cell>
          <cell r="D1606" t="str">
            <v>m</v>
          </cell>
          <cell r="E1606">
            <v>5410</v>
          </cell>
        </row>
        <row r="1621">
          <cell r="A1621" t="str">
            <v>K14041</v>
          </cell>
          <cell r="B1621" t="str">
            <v>LGS壁開口補強</v>
          </cell>
          <cell r="C1621" t="str">
            <v>90型 900*2000</v>
          </cell>
          <cell r="D1621" t="str">
            <v>か所</v>
          </cell>
          <cell r="E1621">
            <v>9200</v>
          </cell>
        </row>
        <row r="1622">
          <cell r="C1622" t="str">
            <v>K14041/(0.9+2)*2</v>
          </cell>
          <cell r="E1622">
            <v>6340</v>
          </cell>
        </row>
        <row r="1624">
          <cell r="A1624" t="str">
            <v>K14042</v>
          </cell>
          <cell r="B1624" t="str">
            <v>LGS壁開口補強</v>
          </cell>
          <cell r="C1624" t="str">
            <v>90型 1200*2000</v>
          </cell>
          <cell r="D1624" t="str">
            <v>か所</v>
          </cell>
          <cell r="E1624">
            <v>9900</v>
          </cell>
        </row>
        <row r="1625">
          <cell r="C1625" t="str">
            <v>K14042/(1.2+2)*2</v>
          </cell>
          <cell r="E1625">
            <v>6180</v>
          </cell>
        </row>
        <row r="1627">
          <cell r="A1627" t="str">
            <v>K14043</v>
          </cell>
          <cell r="B1627" t="str">
            <v>LGS壁開口補強</v>
          </cell>
          <cell r="C1627" t="str">
            <v>90型 1600*2000</v>
          </cell>
          <cell r="D1627" t="str">
            <v>か所</v>
          </cell>
          <cell r="E1627">
            <v>10500</v>
          </cell>
        </row>
        <row r="1628">
          <cell r="C1628" t="str">
            <v>K14043/(1.6+2)*2</v>
          </cell>
          <cell r="E1628">
            <v>5830</v>
          </cell>
        </row>
        <row r="1630">
          <cell r="A1630" t="str">
            <v>K14044</v>
          </cell>
          <cell r="B1630" t="str">
            <v>LGS壁開口補強</v>
          </cell>
          <cell r="C1630" t="str">
            <v>90型 300*600</v>
          </cell>
          <cell r="D1630" t="str">
            <v>か所</v>
          </cell>
          <cell r="E1630">
            <v>5670</v>
          </cell>
        </row>
        <row r="1631">
          <cell r="C1631" t="str">
            <v>K14044/(0.3+0.6)*2</v>
          </cell>
          <cell r="E1631">
            <v>12600</v>
          </cell>
        </row>
        <row r="1633">
          <cell r="A1633" t="str">
            <v>K14045</v>
          </cell>
          <cell r="B1633" t="str">
            <v>LGS壁開口補強</v>
          </cell>
          <cell r="C1633" t="str">
            <v>90型 450*900</v>
          </cell>
          <cell r="D1633" t="str">
            <v>か所</v>
          </cell>
          <cell r="E1633">
            <v>6420</v>
          </cell>
        </row>
        <row r="1634">
          <cell r="C1634" t="str">
            <v>K14045/(0.45+0.9)*2</v>
          </cell>
          <cell r="E1634">
            <v>9510</v>
          </cell>
        </row>
        <row r="1636">
          <cell r="A1636" t="str">
            <v>K14046</v>
          </cell>
          <cell r="B1636" t="str">
            <v>LGS壁開口補強</v>
          </cell>
          <cell r="C1636" t="str">
            <v>90型 600*1200</v>
          </cell>
          <cell r="D1636" t="str">
            <v>か所</v>
          </cell>
          <cell r="E1636">
            <v>7250</v>
          </cell>
        </row>
        <row r="1637">
          <cell r="C1637" t="str">
            <v>K14046/(0.6+1.2)*2</v>
          </cell>
          <cell r="E1637">
            <v>8050</v>
          </cell>
        </row>
        <row r="1639">
          <cell r="A1639" t="str">
            <v>K14050</v>
          </cell>
          <cell r="B1639" t="str">
            <v>LGS壁開口補強</v>
          </cell>
          <cell r="C1639" t="str">
            <v>90型</v>
          </cell>
          <cell r="D1639" t="str">
            <v>m</v>
          </cell>
          <cell r="E1639">
            <v>5830</v>
          </cell>
        </row>
        <row r="1654">
          <cell r="A1654" t="str">
            <v>K14061</v>
          </cell>
          <cell r="B1654" t="str">
            <v>LGS壁開口補強</v>
          </cell>
          <cell r="C1654" t="str">
            <v>100型 900*2000</v>
          </cell>
          <cell r="D1654" t="str">
            <v>か所</v>
          </cell>
          <cell r="E1654">
            <v>13600</v>
          </cell>
        </row>
        <row r="1655">
          <cell r="C1655" t="str">
            <v>K14061/(0.9+2)*2</v>
          </cell>
          <cell r="E1655">
            <v>9370</v>
          </cell>
        </row>
        <row r="1657">
          <cell r="A1657" t="str">
            <v>K14062</v>
          </cell>
          <cell r="B1657" t="str">
            <v>LGS壁開口補強</v>
          </cell>
          <cell r="C1657" t="str">
            <v>100型 1200*2000</v>
          </cell>
          <cell r="D1657" t="str">
            <v>か所</v>
          </cell>
          <cell r="E1657">
            <v>14500</v>
          </cell>
        </row>
        <row r="1658">
          <cell r="C1658" t="str">
            <v>K14062/(1.2+2)*2</v>
          </cell>
          <cell r="E1658">
            <v>9060</v>
          </cell>
        </row>
        <row r="1660">
          <cell r="A1660" t="str">
            <v>K14063</v>
          </cell>
          <cell r="B1660" t="str">
            <v>LGS壁開口補強</v>
          </cell>
          <cell r="C1660" t="str">
            <v>100型 1600*2000</v>
          </cell>
          <cell r="D1660" t="str">
            <v>か所</v>
          </cell>
          <cell r="E1660">
            <v>15500</v>
          </cell>
        </row>
        <row r="1661">
          <cell r="C1661" t="str">
            <v>K14063/(1.6+2)*2</v>
          </cell>
          <cell r="E1661">
            <v>8610</v>
          </cell>
        </row>
        <row r="1663">
          <cell r="A1663" t="str">
            <v>K14064</v>
          </cell>
          <cell r="B1663" t="str">
            <v>LGS壁開口補強</v>
          </cell>
          <cell r="C1663" t="str">
            <v>100型 300*600</v>
          </cell>
          <cell r="D1663" t="str">
            <v>か所</v>
          </cell>
          <cell r="E1663">
            <v>6180</v>
          </cell>
        </row>
        <row r="1664">
          <cell r="C1664" t="str">
            <v>K14064/(0.3+0.6)*2</v>
          </cell>
          <cell r="E1664">
            <v>13730</v>
          </cell>
        </row>
        <row r="1666">
          <cell r="A1666" t="str">
            <v>K14065</v>
          </cell>
          <cell r="B1666" t="str">
            <v>LGS壁開口補強</v>
          </cell>
          <cell r="C1666" t="str">
            <v>100型 450*900</v>
          </cell>
          <cell r="D1666" t="str">
            <v>か所</v>
          </cell>
          <cell r="E1666">
            <v>6840</v>
          </cell>
        </row>
        <row r="1667">
          <cell r="C1667" t="str">
            <v>K14065/(0.45+0.9)*2</v>
          </cell>
          <cell r="E1667">
            <v>10130</v>
          </cell>
        </row>
        <row r="1669">
          <cell r="A1669" t="str">
            <v>K14066</v>
          </cell>
          <cell r="B1669" t="str">
            <v>LGS壁開口補強</v>
          </cell>
          <cell r="C1669" t="str">
            <v>100型 600*1200</v>
          </cell>
          <cell r="D1669" t="str">
            <v>か所</v>
          </cell>
          <cell r="E1669">
            <v>8300</v>
          </cell>
        </row>
        <row r="1670">
          <cell r="C1670" t="str">
            <v>K14066/(0.6+1.2)*2</v>
          </cell>
          <cell r="E1670">
            <v>9220</v>
          </cell>
        </row>
        <row r="1672">
          <cell r="A1672" t="str">
            <v>K14070</v>
          </cell>
          <cell r="B1672" t="str">
            <v>LGS壁開口補強</v>
          </cell>
          <cell r="C1672" t="str">
            <v>100型</v>
          </cell>
          <cell r="D1672" t="str">
            <v>m</v>
          </cell>
          <cell r="E1672">
            <v>8610</v>
          </cell>
        </row>
        <row r="1687">
          <cell r="A1687" t="str">
            <v>K200301</v>
          </cell>
          <cell r="B1687" t="str">
            <v>導電性塗床材塗り</v>
          </cell>
          <cell r="C1687" t="str">
            <v>ｴﾎﾟｷｼ樹脂系</v>
          </cell>
          <cell r="D1687" t="str">
            <v>㎡</v>
          </cell>
          <cell r="E1687">
            <v>2450</v>
          </cell>
        </row>
        <row r="1688">
          <cell r="B1688" t="str">
            <v xml:space="preserve"> 住友ゴム㈱</v>
          </cell>
          <cell r="C1688" t="str">
            <v>ｸﾞﾘｯﾌﾟｺｰﾄEX-100</v>
          </cell>
        </row>
        <row r="1689">
          <cell r="C1689" t="str">
            <v>t0.4</v>
          </cell>
        </row>
        <row r="1691">
          <cell r="B1691" t="str">
            <v xml:space="preserve"> ㈱ｴｰﾋﾞｰｼｰ商会</v>
          </cell>
          <cell r="C1691" t="str">
            <v>ｹﾐｺﾝﾀﾞｸﾄRE</v>
          </cell>
        </row>
        <row r="1692">
          <cell r="C1692" t="str">
            <v>t1.0</v>
          </cell>
        </row>
        <row r="1694">
          <cell r="B1694" t="str">
            <v xml:space="preserve"> 東和産業㈱</v>
          </cell>
          <cell r="C1694" t="str">
            <v>ｴﾚｶｯﾄ</v>
          </cell>
        </row>
        <row r="1695">
          <cell r="C1695" t="str">
            <v>t0.4</v>
          </cell>
        </row>
        <row r="1697">
          <cell r="B1697" t="str">
            <v xml:space="preserve"> アイカ工業㈱</v>
          </cell>
          <cell r="C1697" t="str">
            <v>ｼﾞｮﾘｴｰｽ</v>
          </cell>
        </row>
        <row r="1698">
          <cell r="C1698" t="str">
            <v>t0.3</v>
          </cell>
        </row>
        <row r="1700">
          <cell r="B1700" t="str">
            <v xml:space="preserve"> ｴｽｹｰ化研㈱</v>
          </cell>
          <cell r="C1700" t="str">
            <v>導電型ﾐﾗｸﾌﾛｱｰ</v>
          </cell>
        </row>
        <row r="1701">
          <cell r="C1701" t="str">
            <v>t0.15</v>
          </cell>
        </row>
        <row r="1703">
          <cell r="B1703" t="str">
            <v xml:space="preserve"> 大日本塗料㈱</v>
          </cell>
          <cell r="C1703" t="str">
            <v>ﾚｼﾞｶﾞｰﾄﾞﾌﾛｱｰ</v>
          </cell>
        </row>
        <row r="1704">
          <cell r="C1704" t="str">
            <v>t0.5</v>
          </cell>
        </row>
        <row r="1720">
          <cell r="A1720" t="str">
            <v>K210000</v>
          </cell>
          <cell r="B1720" t="str">
            <v>硬質塩化ビニル管</v>
          </cell>
          <cell r="C1720" t="str">
            <v>VP PE 定尺4ｍ 30φ</v>
          </cell>
          <cell r="D1720" t="str">
            <v>ｍ</v>
          </cell>
          <cell r="E1720">
            <v>174</v>
          </cell>
        </row>
        <row r="1725">
          <cell r="A1725" t="str">
            <v>K210010</v>
          </cell>
          <cell r="B1725" t="str">
            <v>止水板</v>
          </cell>
          <cell r="C1725" t="str">
            <v>ﾌﾞﾁﾙｺﾞﾑ 6*150 (鉄板入り)</v>
          </cell>
          <cell r="D1725" t="str">
            <v>ｍ</v>
          </cell>
          <cell r="E1725">
            <v>1520</v>
          </cell>
        </row>
        <row r="1727">
          <cell r="B1727" t="str">
            <v>早川ゴム㈱</v>
          </cell>
          <cell r="C1727" t="str">
            <v>ｽﾊﾟﾝｼｰﾙ</v>
          </cell>
        </row>
        <row r="1729">
          <cell r="B1729" t="str">
            <v>㈱ブリヂストン</v>
          </cell>
          <cell r="C1729" t="str">
            <v>ｽｰﾊﾟｰｼｰﾗﾝﾄ</v>
          </cell>
        </row>
        <row r="1732">
          <cell r="A1732" t="str">
            <v>K210020</v>
          </cell>
          <cell r="B1732" t="str">
            <v>瀝青質板</v>
          </cell>
          <cell r="C1732" t="str">
            <v>ｔ10</v>
          </cell>
          <cell r="D1732" t="str">
            <v>㎡</v>
          </cell>
          <cell r="E1732">
            <v>810</v>
          </cell>
        </row>
        <row r="1735">
          <cell r="A1735" t="str">
            <v>K210021</v>
          </cell>
          <cell r="B1735" t="str">
            <v>瀝青質板</v>
          </cell>
          <cell r="C1735" t="str">
            <v>ｔ20</v>
          </cell>
          <cell r="D1735" t="str">
            <v>㎡</v>
          </cell>
          <cell r="E1735">
            <v>1620</v>
          </cell>
        </row>
        <row r="1738">
          <cell r="A1738" t="str">
            <v>K210022</v>
          </cell>
          <cell r="B1738" t="str">
            <v>瀝青質板</v>
          </cell>
          <cell r="C1738" t="str">
            <v>ｔ25</v>
          </cell>
          <cell r="D1738" t="str">
            <v>㎡</v>
          </cell>
          <cell r="E1738">
            <v>2030</v>
          </cell>
        </row>
        <row r="1739">
          <cell r="C1739" t="str">
            <v>K210021/20*25</v>
          </cell>
        </row>
        <row r="1741">
          <cell r="A1741" t="str">
            <v>K210100</v>
          </cell>
          <cell r="B1741" t="str">
            <v>流し台</v>
          </cell>
          <cell r="C1741" t="str">
            <v>W1,800</v>
          </cell>
          <cell r="D1741" t="str">
            <v>か所</v>
          </cell>
          <cell r="E1741">
            <v>42000</v>
          </cell>
        </row>
        <row r="1742">
          <cell r="B1742" t="str">
            <v>ｻﾝｳｪｰﾌﾞ工業㈱</v>
          </cell>
          <cell r="C1742" t="str">
            <v>GSW-S-180J</v>
          </cell>
        </row>
        <row r="1743">
          <cell r="B1743" t="str">
            <v>ﾀｶﾗｽﾀﾝﾀﾞｰﾄﾞ㈱</v>
          </cell>
          <cell r="C1743" t="str">
            <v>RNS-180</v>
          </cell>
        </row>
        <row r="1744">
          <cell r="B1744" t="str">
            <v>㈱ﾅｽｽﾃﾝﾚｽ</v>
          </cell>
          <cell r="C1744" t="str">
            <v>JSM3-180JA</v>
          </cell>
        </row>
        <row r="1745">
          <cell r="B1745" t="str">
            <v>ｸﾘﾅｯﾌﾟ㈱</v>
          </cell>
          <cell r="C1745" t="str">
            <v>YT-180A</v>
          </cell>
        </row>
        <row r="1753">
          <cell r="A1753" t="str">
            <v>K210200</v>
          </cell>
          <cell r="B1753" t="str">
            <v>クリアミラー</v>
          </cell>
          <cell r="C1753" t="str">
            <v>ｔ5 1800*2400以内</v>
          </cell>
          <cell r="D1753" t="str">
            <v>㎡</v>
          </cell>
          <cell r="E1753">
            <v>17900</v>
          </cell>
        </row>
        <row r="1756">
          <cell r="A1756" t="str">
            <v>K210201</v>
          </cell>
          <cell r="B1756" t="str">
            <v>車椅子用便所　鏡</v>
          </cell>
          <cell r="C1756" t="str">
            <v>異形 450*1,000　t5.0</v>
          </cell>
          <cell r="D1756" t="str">
            <v>枚</v>
          </cell>
          <cell r="E1756">
            <v>8060</v>
          </cell>
        </row>
        <row r="1757">
          <cell r="C1757" t="str">
            <v>K210200*(0.45*1.0)</v>
          </cell>
        </row>
        <row r="1759">
          <cell r="A1759" t="str">
            <v>K210202</v>
          </cell>
          <cell r="B1759" t="str">
            <v>Ｂ２Ｆ便所　鏡</v>
          </cell>
          <cell r="C1759" t="str">
            <v>1,600*1.100　t5.0</v>
          </cell>
          <cell r="D1759" t="str">
            <v>枚</v>
          </cell>
          <cell r="E1759">
            <v>31500</v>
          </cell>
        </row>
        <row r="1760">
          <cell r="C1760" t="str">
            <v>K210200*(1.6*1.1)</v>
          </cell>
        </row>
        <row r="1762">
          <cell r="A1762" t="str">
            <v>K210203</v>
          </cell>
          <cell r="B1762" t="str">
            <v>Ｂ２Ｆ便所　鏡</v>
          </cell>
          <cell r="C1762" t="str">
            <v>台形 1.800～1,800*1.600　t5.0</v>
          </cell>
          <cell r="D1762" t="str">
            <v>枚</v>
          </cell>
          <cell r="E1762">
            <v>51550</v>
          </cell>
        </row>
        <row r="1763">
          <cell r="C1763" t="str">
            <v>K210200*((1.8+1.8)/2*1.6)</v>
          </cell>
        </row>
        <row r="1765">
          <cell r="A1765" t="str">
            <v>K210204</v>
          </cell>
          <cell r="B1765" t="str">
            <v>１～３Ｆ便所　鏡</v>
          </cell>
          <cell r="C1765" t="str">
            <v>2,450*1.400　t5.0</v>
          </cell>
          <cell r="D1765" t="str">
            <v>枚</v>
          </cell>
          <cell r="E1765">
            <v>61400</v>
          </cell>
        </row>
        <row r="1766">
          <cell r="C1766" t="str">
            <v>K210200*(2.45*1.4)</v>
          </cell>
        </row>
        <row r="1768">
          <cell r="A1768" t="str">
            <v>K210205</v>
          </cell>
          <cell r="B1768" t="str">
            <v>４Ｆ便所　鏡</v>
          </cell>
          <cell r="C1768" t="str">
            <v>3,250*1.400　t5.0</v>
          </cell>
          <cell r="D1768" t="str">
            <v>枚</v>
          </cell>
          <cell r="E1768">
            <v>81450</v>
          </cell>
        </row>
        <row r="1769">
          <cell r="C1769" t="str">
            <v>K210200*(3.25*1.4)</v>
          </cell>
        </row>
        <row r="1771">
          <cell r="A1771" t="str">
            <v>K210206</v>
          </cell>
          <cell r="B1771" t="str">
            <v>SW-9面　鏡</v>
          </cell>
          <cell r="C1771" t="str">
            <v>円形 φ450　t5.0</v>
          </cell>
          <cell r="D1771" t="str">
            <v>個所</v>
          </cell>
          <cell r="E1771">
            <v>2850</v>
          </cell>
        </row>
        <row r="1772">
          <cell r="C1772" t="str">
            <v>K210200*(0.225*0.225*3.14)</v>
          </cell>
        </row>
        <row r="1786">
          <cell r="A1786" t="str">
            <v>K210300</v>
          </cell>
          <cell r="B1786" t="str">
            <v>便所ｽｸﾘｰﾝ</v>
          </cell>
          <cell r="C1786" t="str">
            <v>ｔ40　ﾃﾗｿﾞｰﾌﾞﾛｯｸ</v>
          </cell>
          <cell r="D1786" t="str">
            <v>㎡</v>
          </cell>
          <cell r="E1786">
            <v>33900</v>
          </cell>
        </row>
        <row r="1789">
          <cell r="A1789" t="str">
            <v>K210301</v>
          </cell>
          <cell r="B1789" t="str">
            <v>１～３Ｆ便所　隔板</v>
          </cell>
          <cell r="C1789" t="str">
            <v>W5,550*H2,250　t40</v>
          </cell>
          <cell r="D1789" t="str">
            <v>個所</v>
          </cell>
          <cell r="E1789">
            <v>423330</v>
          </cell>
        </row>
        <row r="1790">
          <cell r="C1790" t="str">
            <v>K210300*(5.55*2.25)</v>
          </cell>
        </row>
        <row r="1792">
          <cell r="A1792" t="str">
            <v>K210302</v>
          </cell>
          <cell r="B1792" t="str">
            <v>１～３Ｆ便所　隔板</v>
          </cell>
          <cell r="C1792" t="str">
            <v>W6,240*H2,250　t40</v>
          </cell>
          <cell r="D1792" t="str">
            <v>個所</v>
          </cell>
          <cell r="E1792">
            <v>475960</v>
          </cell>
        </row>
        <row r="1793">
          <cell r="C1793" t="str">
            <v>K210300*(6.24*2.25)</v>
          </cell>
        </row>
        <row r="1795">
          <cell r="A1795" t="str">
            <v>K210303</v>
          </cell>
          <cell r="B1795" t="str">
            <v>４Ｆ便所　隔板</v>
          </cell>
          <cell r="C1795" t="str">
            <v>W9,720*H2,650　t40</v>
          </cell>
          <cell r="D1795" t="str">
            <v>個所</v>
          </cell>
          <cell r="E1795">
            <v>873200</v>
          </cell>
        </row>
        <row r="1796">
          <cell r="C1796" t="str">
            <v>K210300*(9.72*2.65)</v>
          </cell>
        </row>
        <row r="1798">
          <cell r="A1798" t="str">
            <v>K210304</v>
          </cell>
          <cell r="B1798" t="str">
            <v>４Ｆ便所　隔板</v>
          </cell>
          <cell r="C1798" t="str">
            <v>W10,220*H2,650　t40</v>
          </cell>
          <cell r="D1798" t="str">
            <v>個所</v>
          </cell>
          <cell r="E1798">
            <v>918110</v>
          </cell>
        </row>
        <row r="1799">
          <cell r="C1799" t="str">
            <v>K210300*(10.22*2.65)</v>
          </cell>
        </row>
        <row r="1819">
          <cell r="A1819" t="str">
            <v>K210400</v>
          </cell>
          <cell r="B1819" t="str">
            <v>Ｌ字型手すり</v>
          </cell>
          <cell r="C1819" t="str">
            <v>ｽﾃﾝﾚｽ製　L-W600*H700</v>
          </cell>
          <cell r="D1819" t="str">
            <v>個</v>
          </cell>
          <cell r="E1819">
            <v>22400</v>
          </cell>
        </row>
        <row r="1821">
          <cell r="B1821" t="str">
            <v>㈱ＩＮＡＸ</v>
          </cell>
          <cell r="C1821" t="str">
            <v>KF-920W1</v>
          </cell>
        </row>
        <row r="1823">
          <cell r="B1823" t="str">
            <v>㈱新協和</v>
          </cell>
          <cell r="C1823" t="str">
            <v>SK-195S-600*700</v>
          </cell>
        </row>
        <row r="1825">
          <cell r="B1825" t="str">
            <v>杉田ｴｰｽ㈱</v>
          </cell>
          <cell r="C1825" t="str">
            <v>愛ぼうくん 21型</v>
          </cell>
        </row>
        <row r="1827">
          <cell r="A1827" t="str">
            <v>K210401</v>
          </cell>
          <cell r="B1827" t="str">
            <v>小便器用手すり</v>
          </cell>
          <cell r="C1827" t="str">
            <v>ｽﾃﾝﾚｽ製 W600*H420~550</v>
          </cell>
          <cell r="D1827" t="str">
            <v>個</v>
          </cell>
          <cell r="E1827">
            <v>35000</v>
          </cell>
        </row>
        <row r="1829">
          <cell r="B1829" t="str">
            <v>㈱ＩＮＡＸ</v>
          </cell>
          <cell r="C1829" t="str">
            <v>KF-701C1</v>
          </cell>
        </row>
        <row r="1831">
          <cell r="B1831" t="str">
            <v>㈱新協和</v>
          </cell>
          <cell r="C1831" t="str">
            <v>SK-200S</v>
          </cell>
        </row>
        <row r="1833">
          <cell r="B1833" t="str">
            <v>杉田ｴｰｽ㈱</v>
          </cell>
          <cell r="C1833" t="str">
            <v>TS-5-1A</v>
          </cell>
        </row>
        <row r="1835">
          <cell r="A1835" t="str">
            <v>K210402</v>
          </cell>
          <cell r="B1835" t="str">
            <v>洗面器用手すり</v>
          </cell>
          <cell r="C1835" t="str">
            <v>ｽﾃﾝﾚｽ製 W700*H750~800</v>
          </cell>
          <cell r="D1835" t="str">
            <v>個</v>
          </cell>
          <cell r="E1835">
            <v>42700</v>
          </cell>
        </row>
        <row r="1837">
          <cell r="B1837" t="str">
            <v>㈱ＩＮＡＸ</v>
          </cell>
          <cell r="C1837" t="str">
            <v>KF-312C1</v>
          </cell>
        </row>
        <row r="1839">
          <cell r="B1839" t="str">
            <v>㈱新協和</v>
          </cell>
          <cell r="C1839" t="str">
            <v>SK-259S</v>
          </cell>
        </row>
        <row r="1841">
          <cell r="B1841" t="str">
            <v>杉田ｴｰｽ㈱</v>
          </cell>
          <cell r="C1841" t="str">
            <v>TS-10</v>
          </cell>
        </row>
        <row r="1843">
          <cell r="A1843" t="str">
            <v>K210403</v>
          </cell>
          <cell r="B1843" t="str">
            <v>可動手すり</v>
          </cell>
          <cell r="C1843" t="str">
            <v>ｽﾃﾝﾚｽ製 W700~750</v>
          </cell>
          <cell r="D1843" t="str">
            <v>個</v>
          </cell>
          <cell r="E1843">
            <v>61000</v>
          </cell>
        </row>
        <row r="1844">
          <cell r="B1844" t="str">
            <v>(跳ね上げ型)</v>
          </cell>
        </row>
        <row r="1845">
          <cell r="B1845" t="str">
            <v>㈱新協和</v>
          </cell>
          <cell r="C1845" t="str">
            <v>SK-288S</v>
          </cell>
        </row>
        <row r="1847">
          <cell r="B1847" t="str">
            <v>杉田ｴｰｽ㈱</v>
          </cell>
          <cell r="C1847" t="str">
            <v>愛ぼうくん　25-1型</v>
          </cell>
        </row>
        <row r="1852">
          <cell r="A1852" t="str">
            <v>K210500</v>
          </cell>
          <cell r="B1852" t="str">
            <v>硬質塩化ビニル管</v>
          </cell>
          <cell r="C1852" t="str">
            <v>VP PE 定尺4ｍ 50φ</v>
          </cell>
          <cell r="D1852" t="str">
            <v>ｍ</v>
          </cell>
          <cell r="E1852">
            <v>295</v>
          </cell>
        </row>
        <row r="1856">
          <cell r="A1856" t="str">
            <v>K210501</v>
          </cell>
          <cell r="B1856" t="str">
            <v>硬質塩化ビニル管</v>
          </cell>
          <cell r="C1856" t="str">
            <v>VP PE 定尺4ｍ 100φ</v>
          </cell>
          <cell r="D1856" t="str">
            <v>ｍ</v>
          </cell>
          <cell r="E1856">
            <v>850</v>
          </cell>
        </row>
        <row r="1860">
          <cell r="A1860" t="str">
            <v>K210502</v>
          </cell>
          <cell r="B1860" t="str">
            <v>硬質塩化ビニル管</v>
          </cell>
          <cell r="C1860" t="str">
            <v>VP PE 定尺4ｍ 150φ</v>
          </cell>
          <cell r="D1860" t="str">
            <v>ｍ</v>
          </cell>
          <cell r="E1860">
            <v>1637</v>
          </cell>
        </row>
        <row r="1864">
          <cell r="A1864" t="str">
            <v>K210600</v>
          </cell>
          <cell r="B1864" t="str">
            <v>発泡硬質ｳﾚﾀﾝﾌｫｰﾑ</v>
          </cell>
          <cell r="C1864" t="str">
            <v>t20　難燃</v>
          </cell>
          <cell r="D1864" t="str">
            <v>㎡</v>
          </cell>
          <cell r="E1864">
            <v>1889.9999999999998</v>
          </cell>
        </row>
        <row r="1867">
          <cell r="A1867" t="str">
            <v>K210601</v>
          </cell>
          <cell r="B1867" t="str">
            <v>発泡硬質ｳﾚﾀﾝﾌｫｰﾑ</v>
          </cell>
          <cell r="C1867" t="str">
            <v>t25　難燃</v>
          </cell>
          <cell r="D1867" t="str">
            <v>㎡</v>
          </cell>
          <cell r="E1867">
            <v>2170</v>
          </cell>
        </row>
        <row r="1870">
          <cell r="A1870" t="str">
            <v>K210700</v>
          </cell>
          <cell r="B1870" t="str">
            <v>壁ｸﾞﾗｽｳｰﾙ充てん</v>
          </cell>
          <cell r="C1870" t="str">
            <v>t50 24kg/㎥</v>
          </cell>
          <cell r="D1870" t="str">
            <v>㎡</v>
          </cell>
          <cell r="E1870">
            <v>1080</v>
          </cell>
        </row>
        <row r="1873">
          <cell r="A1873" t="str">
            <v>K210800</v>
          </cell>
          <cell r="B1873" t="str">
            <v>回り縁</v>
          </cell>
          <cell r="C1873" t="str">
            <v>塩ﾋﾞ</v>
          </cell>
          <cell r="D1873" t="str">
            <v>ｍ</v>
          </cell>
          <cell r="E1873">
            <v>410</v>
          </cell>
        </row>
        <row r="1876">
          <cell r="A1876" t="str">
            <v>K210801</v>
          </cell>
          <cell r="B1876" t="str">
            <v>回り縁</v>
          </cell>
          <cell r="C1876" t="str">
            <v>アルミ</v>
          </cell>
          <cell r="D1876" t="str">
            <v>ｍ</v>
          </cell>
          <cell r="E1876">
            <v>830</v>
          </cell>
        </row>
        <row r="1879">
          <cell r="A1879" t="str">
            <v>K210802</v>
          </cell>
          <cell r="B1879" t="str">
            <v>下がり壁見切り縁</v>
          </cell>
          <cell r="C1879" t="str">
            <v>アルミ</v>
          </cell>
          <cell r="D1879" t="str">
            <v>ｍ</v>
          </cell>
          <cell r="E1879">
            <v>1270</v>
          </cell>
        </row>
        <row r="1885">
          <cell r="B1885" t="str">
            <v>型枠工事（刊行物単価）</v>
          </cell>
        </row>
        <row r="1887">
          <cell r="A1887" t="str">
            <v>K05033</v>
          </cell>
          <cell r="B1887" t="str">
            <v>ボイド型枠</v>
          </cell>
          <cell r="C1887" t="str">
            <v>径800内外</v>
          </cell>
          <cell r="D1887" t="str">
            <v>㎡</v>
          </cell>
          <cell r="E1887">
            <v>8740</v>
          </cell>
        </row>
        <row r="1890">
          <cell r="A1890" t="str">
            <v>K211001</v>
          </cell>
          <cell r="B1890" t="str">
            <v>人通孔</v>
          </cell>
          <cell r="C1890" t="str">
            <v>500φ　L600  ボイド型枠</v>
          </cell>
          <cell r="D1890" t="str">
            <v>個所</v>
          </cell>
          <cell r="E1890">
            <v>8230</v>
          </cell>
        </row>
        <row r="1891">
          <cell r="C1891" t="str">
            <v>K05033*(0.5*3.14*0.6)</v>
          </cell>
        </row>
        <row r="1893">
          <cell r="A1893" t="str">
            <v>K211002</v>
          </cell>
          <cell r="B1893" t="str">
            <v>人通孔</v>
          </cell>
          <cell r="C1893" t="str">
            <v>600φ　L450  ボイド型枠</v>
          </cell>
          <cell r="D1893" t="str">
            <v>個所</v>
          </cell>
          <cell r="E1893">
            <v>6980</v>
          </cell>
        </row>
        <row r="1894">
          <cell r="C1894" t="str">
            <v>K05033*(0.6*3.14*0.45)</v>
          </cell>
        </row>
        <row r="1896">
          <cell r="A1896" t="str">
            <v>K211003</v>
          </cell>
          <cell r="B1896" t="str">
            <v>人通孔</v>
          </cell>
          <cell r="C1896" t="str">
            <v>600φ　L600  ボイド型枠</v>
          </cell>
          <cell r="D1896" t="str">
            <v>個所</v>
          </cell>
          <cell r="E1896">
            <v>7890</v>
          </cell>
        </row>
        <row r="1897">
          <cell r="C1897" t="str">
            <v>K05033*(0.6*3.14*0.6)</v>
          </cell>
        </row>
        <row r="1899">
          <cell r="A1899" t="str">
            <v>K211004</v>
          </cell>
          <cell r="B1899" t="str">
            <v>人通孔</v>
          </cell>
          <cell r="C1899" t="str">
            <v>600φ　L950  ボイド型枠</v>
          </cell>
          <cell r="D1899" t="str">
            <v>個所</v>
          </cell>
          <cell r="E1899">
            <v>14120</v>
          </cell>
        </row>
        <row r="1900">
          <cell r="C1900" t="str">
            <v>K05033*(0.6*3.14*0.95)</v>
          </cell>
        </row>
        <row r="1902">
          <cell r="A1902" t="str">
            <v>K211005</v>
          </cell>
          <cell r="B1902" t="str">
            <v>人通孔</v>
          </cell>
          <cell r="C1902" t="str">
            <v>600φ　L1000  ボイド型枠</v>
          </cell>
          <cell r="D1902" t="str">
            <v>個所</v>
          </cell>
          <cell r="E1902">
            <v>26600</v>
          </cell>
        </row>
        <row r="1903">
          <cell r="C1903" t="str">
            <v>K05033*(0.6*3.14*1.0)</v>
          </cell>
        </row>
        <row r="1918">
          <cell r="A1918" t="str">
            <v>K222101</v>
          </cell>
          <cell r="B1918" t="str">
            <v>パネルゲート</v>
          </cell>
          <cell r="C1918" t="str">
            <v>W6.8*H4.5m</v>
          </cell>
          <cell r="D1918" t="str">
            <v>個所</v>
          </cell>
          <cell r="E1918">
            <v>163000</v>
          </cell>
        </row>
        <row r="1919">
          <cell r="C1919" t="str">
            <v>期間６箇月</v>
          </cell>
        </row>
        <row r="1921">
          <cell r="A1921" t="str">
            <v>K222102</v>
          </cell>
          <cell r="B1921" t="str">
            <v>パネルゲート</v>
          </cell>
          <cell r="C1921" t="str">
            <v>W6.8*H4.5m</v>
          </cell>
          <cell r="D1921" t="str">
            <v>個所</v>
          </cell>
          <cell r="E1921">
            <v>244000</v>
          </cell>
        </row>
        <row r="1922">
          <cell r="C1922" t="str">
            <v>期間１２箇月</v>
          </cell>
        </row>
        <row r="1924">
          <cell r="A1924" t="str">
            <v>K222103</v>
          </cell>
          <cell r="B1924" t="str">
            <v>パネルゲート</v>
          </cell>
          <cell r="C1924" t="str">
            <v>W6.8*H4.5m</v>
          </cell>
          <cell r="D1924" t="str">
            <v>個所</v>
          </cell>
          <cell r="E1924">
            <v>311500</v>
          </cell>
        </row>
        <row r="1925">
          <cell r="C1925" t="str">
            <v>期間１７箇月</v>
          </cell>
        </row>
        <row r="1926">
          <cell r="C1926" t="str">
            <v>(K222101-K222102)/6*5+K222102</v>
          </cell>
        </row>
        <row r="1951">
          <cell r="B1951" t="str">
            <v>ガラス防煙垂壁</v>
          </cell>
          <cell r="C1951" t="str">
            <v>h300 ｱﾙﾐﾀｲﾌﾟ</v>
          </cell>
          <cell r="D1951" t="str">
            <v>ｍ</v>
          </cell>
          <cell r="E1951">
            <v>19250</v>
          </cell>
        </row>
        <row r="1952">
          <cell r="B1952" t="str">
            <v>　㈱ﾐﾖｼ</v>
          </cell>
          <cell r="C1952" t="str">
            <v>　M式ﾂﾘｺ</v>
          </cell>
        </row>
        <row r="1955">
          <cell r="B1955" t="str">
            <v>二重壁点検口</v>
          </cell>
          <cell r="C1955" t="str">
            <v>GRC製</v>
          </cell>
          <cell r="D1955" t="str">
            <v>か所</v>
          </cell>
          <cell r="E1955">
            <v>6070</v>
          </cell>
        </row>
        <row r="1956">
          <cell r="B1956" t="str">
            <v>　佐伯商事㈱</v>
          </cell>
          <cell r="C1956" t="str">
            <v>　GRC点検口</v>
          </cell>
        </row>
        <row r="2017">
          <cell r="A2017" t="str">
            <v>K220000</v>
          </cell>
          <cell r="B2017" t="str">
            <v>ます用SUSｸﾞﾚｰﾁﾝｸﾞ</v>
          </cell>
          <cell r="C2017" t="str">
            <v>450角 ﾋﾟｯﾁ15</v>
          </cell>
          <cell r="D2017" t="str">
            <v>組</v>
          </cell>
          <cell r="E2017">
            <v>29539.999999999996</v>
          </cell>
        </row>
        <row r="2018">
          <cell r="B2018" t="str">
            <v>ｶﾈｿｳ㈱</v>
          </cell>
          <cell r="C2018" t="str">
            <v>SMW</v>
          </cell>
        </row>
        <row r="2023">
          <cell r="B2023" t="str">
            <v>第一機材㈱</v>
          </cell>
          <cell r="C2023" t="str">
            <v>SM</v>
          </cell>
        </row>
        <row r="2028">
          <cell r="B2028" t="str">
            <v>伊藤鉄工㈱</v>
          </cell>
          <cell r="C2028" t="str">
            <v>SSGB</v>
          </cell>
        </row>
        <row r="2033">
          <cell r="A2033" t="str">
            <v>K220010</v>
          </cell>
          <cell r="B2033" t="str">
            <v>側溝用SUSｸﾞﾚｰﾁﾝｸﾞ</v>
          </cell>
          <cell r="C2033" t="str">
            <v>w250 ﾋﾟｯﾁ15 歩行用</v>
          </cell>
          <cell r="D2033" t="str">
            <v>枚</v>
          </cell>
          <cell r="E2033">
            <v>35420</v>
          </cell>
        </row>
        <row r="2034">
          <cell r="B2034" t="str">
            <v>ｶﾈｿｳ㈱</v>
          </cell>
          <cell r="C2034" t="str">
            <v>SMGL</v>
          </cell>
        </row>
        <row r="2039">
          <cell r="B2039" t="str">
            <v>第一機材㈱</v>
          </cell>
          <cell r="C2039" t="str">
            <v>SH</v>
          </cell>
        </row>
        <row r="2044">
          <cell r="B2044" t="str">
            <v>伊藤鉄工㈱</v>
          </cell>
          <cell r="C2044" t="str">
            <v>S-SGL</v>
          </cell>
        </row>
        <row r="2050">
          <cell r="A2050" t="str">
            <v>K220011</v>
          </cell>
          <cell r="B2050" t="str">
            <v>側溝用SUSｸﾞﾚｰﾁﾝｸﾞ</v>
          </cell>
          <cell r="C2050" t="str">
            <v>w250 ﾋﾟｯﾁ15 T-20</v>
          </cell>
          <cell r="D2050" t="str">
            <v>枚</v>
          </cell>
          <cell r="E2050">
            <v>40320</v>
          </cell>
        </row>
        <row r="2051">
          <cell r="B2051" t="str">
            <v>ｶﾈｿｳ㈱</v>
          </cell>
          <cell r="C2051" t="str">
            <v>SMGL</v>
          </cell>
        </row>
        <row r="2056">
          <cell r="B2056" t="str">
            <v>第一機材㈱</v>
          </cell>
          <cell r="C2056" t="str">
            <v>SH</v>
          </cell>
        </row>
        <row r="2061">
          <cell r="B2061" t="str">
            <v>伊藤鉄工㈱</v>
          </cell>
          <cell r="C2061" t="str">
            <v>S-SGL</v>
          </cell>
        </row>
        <row r="2066">
          <cell r="A2066" t="str">
            <v>K220001</v>
          </cell>
          <cell r="B2066" t="str">
            <v>ます用SUSｸﾞﾚｰﾁﾝｸﾞ</v>
          </cell>
          <cell r="C2066" t="str">
            <v>300角 ﾋﾟｯﾁ15</v>
          </cell>
          <cell r="D2066" t="str">
            <v>組</v>
          </cell>
          <cell r="E2066">
            <v>16169.999999999998</v>
          </cell>
        </row>
        <row r="2067">
          <cell r="B2067" t="str">
            <v>ｶﾈｿｳ㈱</v>
          </cell>
          <cell r="C2067" t="str">
            <v>SMW</v>
          </cell>
        </row>
        <row r="2072">
          <cell r="B2072" t="str">
            <v>第一機材㈱</v>
          </cell>
          <cell r="C2072" t="str">
            <v>SM</v>
          </cell>
        </row>
        <row r="2077">
          <cell r="B2077" t="str">
            <v>伊藤鉄工㈱</v>
          </cell>
          <cell r="C2077" t="str">
            <v>SSGB</v>
          </cell>
        </row>
        <row r="2083">
          <cell r="A2083" t="str">
            <v>K220100</v>
          </cell>
          <cell r="B2083" t="str">
            <v>単粒度4号砕石</v>
          </cell>
          <cell r="D2083" t="str">
            <v>㎥</v>
          </cell>
          <cell r="E2083">
            <v>4350</v>
          </cell>
        </row>
        <row r="2086">
          <cell r="A2086" t="str">
            <v>K220101</v>
          </cell>
          <cell r="B2086" t="str">
            <v>再生砂</v>
          </cell>
          <cell r="D2086" t="str">
            <v>㎥</v>
          </cell>
          <cell r="E2086">
            <v>2200</v>
          </cell>
        </row>
        <row r="2089">
          <cell r="A2089" t="str">
            <v>K220200</v>
          </cell>
          <cell r="B2089" t="str">
            <v>浸透ます</v>
          </cell>
          <cell r="D2089" t="str">
            <v>組</v>
          </cell>
          <cell r="E2089">
            <v>2930</v>
          </cell>
        </row>
        <row r="2090">
          <cell r="B2090" t="str">
            <v>小沢ｺﾝｸﾘｰﾄ㈱</v>
          </cell>
          <cell r="C2090" t="str">
            <v>EM-400*300 高さ調整用</v>
          </cell>
        </row>
        <row r="2092">
          <cell r="A2092" t="str">
            <v>K220201</v>
          </cell>
          <cell r="B2092" t="str">
            <v>浸透ます</v>
          </cell>
          <cell r="D2092" t="str">
            <v>組</v>
          </cell>
          <cell r="E2092">
            <v>6710</v>
          </cell>
        </row>
        <row r="2093">
          <cell r="B2093" t="str">
            <v>小沢ｺﾝｸﾘｰﾄ㈱</v>
          </cell>
          <cell r="C2093" t="str">
            <v>EM-400*500</v>
          </cell>
        </row>
        <row r="2095">
          <cell r="A2095" t="str">
            <v>K220210</v>
          </cell>
          <cell r="B2095" t="str">
            <v>透水シート</v>
          </cell>
          <cell r="D2095" t="str">
            <v>㎡</v>
          </cell>
          <cell r="E2095">
            <v>330</v>
          </cell>
        </row>
        <row r="2096">
          <cell r="B2096" t="str">
            <v>新光ナイロン㈱</v>
          </cell>
          <cell r="C2096" t="str">
            <v>透水ﾌｨﾙﾀｰ</v>
          </cell>
        </row>
        <row r="2098">
          <cell r="A2098" t="str">
            <v>K220220</v>
          </cell>
          <cell r="B2098" t="str">
            <v>透水管</v>
          </cell>
          <cell r="C2098" t="str">
            <v>200φ*40*1m（1本）</v>
          </cell>
          <cell r="D2098" t="str">
            <v>ｍ</v>
          </cell>
          <cell r="E2098">
            <v>2260</v>
          </cell>
        </row>
        <row r="2099">
          <cell r="B2099" t="str">
            <v>小沢ｺﾝｸﾘｰﾄ㈱</v>
          </cell>
          <cell r="C2099" t="str">
            <v>ﾎﾟﾗｺﾝﾊﾟｲﾌﾟ</v>
          </cell>
        </row>
        <row r="2100">
          <cell r="B2100" t="str">
            <v>桜井建材産業㈱</v>
          </cell>
          <cell r="C2100" t="str">
            <v>ﾊﾞｲｺﾝﾌｨﾙﾀｰﾊﾟｲﾌﾟ</v>
          </cell>
        </row>
        <row r="2102">
          <cell r="A2102" t="str">
            <v>K220300</v>
          </cell>
          <cell r="B2102" t="str">
            <v>塩化ﾋﾞﾆﾙ管</v>
          </cell>
          <cell r="C2102" t="str">
            <v>JSWAS K-1</v>
          </cell>
          <cell r="D2102" t="str">
            <v>ｍ</v>
          </cell>
          <cell r="E2102">
            <v>1797</v>
          </cell>
        </row>
        <row r="2103">
          <cell r="C2103" t="str">
            <v>200φ*4ｍ</v>
          </cell>
        </row>
        <row r="2107">
          <cell r="A2107" t="str">
            <v>K220400</v>
          </cell>
          <cell r="B2107" t="str">
            <v>クルメツツジ</v>
          </cell>
          <cell r="C2107" t="str">
            <v>ｈ0.6*ｗ0.5</v>
          </cell>
          <cell r="D2107" t="str">
            <v>本</v>
          </cell>
          <cell r="E2107">
            <v>1700</v>
          </cell>
        </row>
        <row r="2110">
          <cell r="A2110" t="str">
            <v>K220410</v>
          </cell>
          <cell r="B2110" t="str">
            <v>公園植栽工</v>
          </cell>
          <cell r="C2110" t="str">
            <v>植樹工 中木 ｈ&lt;100</v>
          </cell>
          <cell r="D2110" t="str">
            <v>本</v>
          </cell>
          <cell r="E2110">
            <v>410</v>
          </cell>
        </row>
        <row r="2111">
          <cell r="B2111" t="str">
            <v>（市場単価)</v>
          </cell>
        </row>
        <row r="2116">
          <cell r="A2116" t="str">
            <v>K220900</v>
          </cell>
          <cell r="B2116" t="str">
            <v>投棄料</v>
          </cell>
          <cell r="C2116" t="str">
            <v>中間処理場受入料金</v>
          </cell>
          <cell r="D2116" t="str">
            <v>㎥</v>
          </cell>
          <cell r="E2116">
            <v>2310</v>
          </cell>
        </row>
        <row r="2117">
          <cell r="B2117" t="str">
            <v>廃棄材Ⅰ類</v>
          </cell>
          <cell r="C2117" t="str">
            <v>ｺﾝｸﾘｰﾄ塊無筋 ≦30cm</v>
          </cell>
        </row>
      </sheetData>
      <sheetData sheetId="3" refreshError="1"/>
      <sheetData sheetId="4"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工事明細書 (A工区)"/>
      <sheetName val="Ａ工区建築"/>
      <sheetName val="A工区-A棟"/>
      <sheetName val="A工区-B棟"/>
      <sheetName val="A工区ブリッジ"/>
      <sheetName val="A工区ｽﾛｰﾌﾟ"/>
      <sheetName val="A-自転車"/>
      <sheetName val="A-屋外整備"/>
      <sheetName val="Ａ-駐車場"/>
      <sheetName val="別紙"/>
      <sheetName val="土量集計 "/>
      <sheetName val="共通仮設"/>
      <sheetName val="表紙（A棟）"/>
      <sheetName val="入力シート"/>
      <sheetName val="仕様書・表紙"/>
      <sheetName val="表紙（決済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A-駐輪場"/>
      <sheetName val="A-擁壁・階段"/>
      <sheetName val="Ａ-外構"/>
      <sheetName val="集会場-外構"/>
      <sheetName val="B-駐輪場"/>
      <sheetName val="B-擁壁・階段"/>
      <sheetName val="Ｂ-外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工区内訳"/>
      <sheetName val="２工区内訳"/>
      <sheetName val="経費　1"/>
      <sheetName val="経費　２"/>
      <sheetName val="複合"/>
      <sheetName val="比較"/>
      <sheetName val="照明器具比較"/>
      <sheetName val="盤労"/>
      <sheetName val="電線管"/>
      <sheetName val="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B4" t="str">
            <v>天城小学校校舎建築工事（電気設備）</v>
          </cell>
        </row>
      </sheetData>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合配管"/>
      <sheetName val="複器"/>
      <sheetName val="代価"/>
      <sheetName val="仕訳"/>
      <sheetName val="内訳"/>
      <sheetName val="数量"/>
      <sheetName val="給水 (B)"/>
      <sheetName val="議事録"/>
      <sheetName val="数量図面"/>
      <sheetName val="1山村"/>
      <sheetName val="試作集"/>
      <sheetName val="工事ﾃﾞｰﾀ入力ｼｰﾄ"/>
      <sheetName val="#REF!"/>
      <sheetName val="表紙"/>
      <sheetName val="試作集.XLS"/>
      <sheetName val="%E8%A9%A6%E4%BD%9C%E9%9B%86.XLS"/>
      <sheetName val="桝配管データ"/>
      <sheetName val="代価表 "/>
      <sheetName val="盤労務"/>
      <sheetName val="電気設備－安心院"/>
      <sheetName val="交通料金 "/>
      <sheetName val="内訳書"/>
      <sheetName val="諸経費"/>
      <sheetName val="回復された外部リンク8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合配管"/>
      <sheetName val="複器"/>
      <sheetName val="代価"/>
      <sheetName val="仕訳"/>
      <sheetName val="内訳"/>
      <sheetName val="数量"/>
      <sheetName val="給水 (B)"/>
      <sheetName val="議事録"/>
      <sheetName val="数量図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総括"/>
      <sheetName val="入力ﾃﾞｰﾀ"/>
      <sheetName val="素掘"/>
      <sheetName val="軽量"/>
      <sheetName val="建込"/>
      <sheetName val="土留集計"/>
      <sheetName val="土工集計"/>
      <sheetName val="運搬重量"/>
      <sheetName val="軽量工事日数"/>
      <sheetName val="建込工事日数"/>
      <sheetName val="供用日数"/>
      <sheetName val="鋼材損料"/>
      <sheetName val="軽量設計書"/>
      <sheetName val="建込設計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 (全体用)"/>
      <sheetName val="工事明細書 (6A)"/>
      <sheetName val="6A建"/>
      <sheetName val="6A外"/>
      <sheetName val="工事明細書 (6B)"/>
      <sheetName val="6B建"/>
      <sheetName val="ポ"/>
      <sheetName val="6B外"/>
      <sheetName val="工事明細書 (7)"/>
      <sheetName val="7建"/>
      <sheetName val="電"/>
      <sheetName val="7外"/>
      <sheetName val="金抜"/>
      <sheetName val="単価"/>
      <sheetName val="別紙6A"/>
      <sheetName val="別紙6B"/>
      <sheetName val="別紙7"/>
      <sheetName val="別紙(外)"/>
      <sheetName val="共通仮設"/>
      <sheetName val="型枠単価表"/>
      <sheetName val="表紙（6A）"/>
      <sheetName val="表紙（6B）"/>
      <sheetName val="表紙（7）"/>
      <sheetName val="入力シート"/>
      <sheetName val="仕様書・表紙"/>
      <sheetName val="表紙（決済覧）"/>
      <sheetName val="Sheet3"/>
    </sheetNames>
    <sheetDataSet>
      <sheetData sheetId="0" refreshError="1"/>
      <sheetData sheetId="1" refreshError="1"/>
      <sheetData sheetId="2" refreshError="1"/>
      <sheetData sheetId="3" refreshError="1"/>
      <sheetData sheetId="4" refreshError="1"/>
      <sheetData sheetId="5" refreshError="1"/>
      <sheetData sheetId="6">
        <row r="791">
          <cell r="F791">
            <v>36111800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単価根拠（電気・機械）"/>
      <sheetName val="内訳書"/>
      <sheetName val="電気頭"/>
      <sheetName val="B.中項目"/>
      <sheetName val="B-1.内訳明細"/>
      <sheetName val="B-2.内訳明細"/>
      <sheetName val="B-3.内訳明細"/>
      <sheetName val="B-4.内訳明細"/>
      <sheetName val="B-5盛替"/>
      <sheetName val="見積比較"/>
      <sheetName val="見積比較 (2)"/>
      <sheetName val="複合単価"/>
      <sheetName val="複合単価 (2)"/>
      <sheetName val="ケーブル１"/>
      <sheetName val="ケーブル２"/>
      <sheetName val="ケーブル３"/>
      <sheetName val="ケーブル４"/>
      <sheetName val="ケーブル５"/>
      <sheetName val="撤去１"/>
      <sheetName val="撤去２"/>
      <sheetName val="アスファルト"/>
      <sheetName val="コンセント１"/>
      <sheetName val="プルボックス"/>
      <sheetName val="搬入費"/>
      <sheetName val="動力盤工量表"/>
      <sheetName val="動力盤工量表 (2)"/>
      <sheetName val="分電盤工量表"/>
      <sheetName val="端子盤表"/>
      <sheetName val="補正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細目"/>
      <sheetName val="科目"/>
      <sheetName val="種目"/>
      <sheetName val="表紙"/>
      <sheetName val="No.A"/>
      <sheetName val="No.B"/>
      <sheetName val="No.C"/>
      <sheetName val="土木経費"/>
      <sheetName val="最低落札価格"/>
      <sheetName val="Graph1"/>
      <sheetName val="sheet"/>
      <sheetName val="１１２"/>
      <sheetName val="盤電工数算出書"/>
      <sheetName val="別紙明細 "/>
      <sheetName val="sheet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細目"/>
      <sheetName val="科目"/>
      <sheetName val="種目"/>
      <sheetName val="表紙"/>
      <sheetName val="No.A"/>
      <sheetName val="No.B"/>
      <sheetName val="No.C"/>
      <sheetName val="土木経費"/>
      <sheetName val="最低落札価格"/>
      <sheetName val="Graph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工区内訳"/>
      <sheetName val="２工区内訳"/>
      <sheetName val="複合"/>
      <sheetName val="比較"/>
      <sheetName val="盤労"/>
      <sheetName val="電線管"/>
      <sheetName val="情報"/>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REF!"/>
      <sheetName val="工事ﾃﾞｰﾀ入力ｼｰﾄ"/>
      <sheetName val="表紙"/>
      <sheetName val="試作集.XLS"/>
      <sheetName val="%E8%A9%A6%E4%BD%9C%E9%9B%86.XLS"/>
      <sheetName val="桝配管データ"/>
      <sheetName val="代価表 "/>
      <sheetName val="盤労務"/>
      <sheetName val="電気設備－安心院"/>
      <sheetName val="交通料金 "/>
      <sheetName val="内訳書"/>
      <sheetName val="諸経費"/>
      <sheetName val="Sheet1"/>
    </sheetNames>
    <definedNames>
      <definedName name="マクロ終了"/>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変更内訳書"/>
      <sheetName val="設計変更計算書"/>
      <sheetName val="設計変更案①：村所駅周辺整備事業(事務所棟)新築工事"/>
      <sheetName val="回復された外部リンク84"/>
      <sheetName val="ダイアログ"/>
      <sheetName val="単価"/>
      <sheetName val="係数"/>
      <sheetName val="建具係数"/>
      <sheetName val="Module1"/>
      <sheetName val="木製建具"/>
      <sheetName val="金属製建具"/>
      <sheetName val="建具計算"/>
      <sheetName val="建具計算.XLS"/>
      <sheetName val="%E5%BB%BA%E5%85%B7%E8%A8%88%E7%"/>
      <sheetName val="見積"/>
      <sheetName val="[建具計算.XLS][建具計算.XLS]\設計書\ＥＸＦＬ\建"/>
      <sheetName val="入力"/>
      <sheetName val="詳細"/>
    </sheetNames>
    <definedNames>
      <definedName name="mitugu" refersTo="#REF!"/>
      <definedName name="TUY"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変更内訳書"/>
      <sheetName val="設計変更計算書"/>
      <sheetName val="設計変更案①：村所駅周辺整備事業(事務所棟)新築工事"/>
    </sheetNames>
    <definedNames>
      <definedName name="mitugu" refersTo="#REF!"/>
      <definedName name="TUY" refersTo="#REF!"/>
    </definedNames>
    <sheetDataSet>
      <sheetData sheetId="0" refreshError="1"/>
      <sheetData sheetId="1" refreshError="1"/>
      <sheetData sheetId="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見積"/>
      <sheetName val="とりこわし"/>
      <sheetName val="スライディングウォール"/>
      <sheetName val="造作家具"/>
      <sheetName val="床塗料"/>
      <sheetName val="内装（天井）"/>
      <sheetName val="OA，FAフロア"/>
      <sheetName val="床工事"/>
      <sheetName val="ガラス工事"/>
      <sheetName val="木製建具改"/>
      <sheetName val="木製建具"/>
      <sheetName val="シャッター"/>
      <sheetName val="ステンレス製建具"/>
      <sheetName val="鋼製建具"/>
      <sheetName val="アルミ製建具"/>
      <sheetName val="カーテンウォール"/>
      <sheetName val="開口補強"/>
      <sheetName val="金属工事"/>
      <sheetName val="タイル"/>
      <sheetName val="石工事"/>
      <sheetName val="撥水材塗布"/>
      <sheetName val="防水工事"/>
      <sheetName val="耐火塗料改"/>
      <sheetName val="耐火塗料"/>
      <sheetName val="鉄骨積上げ"/>
      <sheetName val="鉄骨（組立加工費）改"/>
      <sheetName val="鉄骨（組立加工費）"/>
      <sheetName val="鉄骨（鋼材費）"/>
      <sheetName val="杭頭補強筋"/>
      <sheetName val="杭（無溶接）"/>
      <sheetName val="杭（溶接）"/>
      <sheetName val="杭（材料費）"/>
      <sheetName val="山留め"/>
      <sheetName val="見積比較"/>
    </sheetNames>
    <sheetDataSet>
      <sheetData sheetId="0" refreshError="1"/>
      <sheetData sheetId="1" refreshError="1">
        <row r="4">
          <cell r="A4" t="str">
            <v>M020001</v>
          </cell>
          <cell r="B4" t="str">
            <v>山留め工事（SMW連続壁　case-1,2）</v>
          </cell>
          <cell r="D4">
            <v>1</v>
          </cell>
          <cell r="E4" t="str">
            <v>式</v>
          </cell>
          <cell r="G4">
            <v>49022840</v>
          </cell>
          <cell r="I4">
            <v>72085603</v>
          </cell>
          <cell r="K4">
            <v>61462705</v>
          </cell>
          <cell r="M4">
            <v>70864768</v>
          </cell>
          <cell r="P4">
            <v>49022840</v>
          </cell>
          <cell r="Q4">
            <v>0.8</v>
          </cell>
          <cell r="R4">
            <v>39218200</v>
          </cell>
        </row>
        <row r="5">
          <cell r="M5">
            <v>0</v>
          </cell>
          <cell r="P5">
            <v>0</v>
          </cell>
          <cell r="R5">
            <v>0</v>
          </cell>
        </row>
        <row r="6">
          <cell r="B6" t="str">
            <v>山留め支保工工事（切梁支保工 case-1,2）</v>
          </cell>
          <cell r="D6">
            <v>1</v>
          </cell>
          <cell r="E6" t="str">
            <v>式</v>
          </cell>
          <cell r="G6">
            <v>29687588</v>
          </cell>
          <cell r="I6">
            <v>46115960</v>
          </cell>
          <cell r="K6">
            <v>44032366</v>
          </cell>
          <cell r="M6">
            <v>36686763</v>
          </cell>
          <cell r="P6">
            <v>29687588</v>
          </cell>
        </row>
        <row r="7">
          <cell r="M7">
            <v>0</v>
          </cell>
          <cell r="P7">
            <v>0</v>
          </cell>
        </row>
        <row r="8">
          <cell r="B8" t="str">
            <v>山留め支保工工事（切梁支保工）</v>
          </cell>
          <cell r="D8">
            <v>1</v>
          </cell>
          <cell r="E8" t="str">
            <v>式</v>
          </cell>
          <cell r="G8">
            <v>656370</v>
          </cell>
          <cell r="I8">
            <v>1275399</v>
          </cell>
          <cell r="K8">
            <v>1908617</v>
          </cell>
          <cell r="M8">
            <v>1662199</v>
          </cell>
          <cell r="P8">
            <v>656370</v>
          </cell>
        </row>
        <row r="9">
          <cell r="M9">
            <v>0</v>
          </cell>
          <cell r="P9">
            <v>0</v>
          </cell>
          <cell r="R9">
            <v>0</v>
          </cell>
        </row>
        <row r="10">
          <cell r="A10" t="str">
            <v>M020002</v>
          </cell>
          <cell r="B10" t="str">
            <v>小計</v>
          </cell>
          <cell r="G10">
            <v>30343958</v>
          </cell>
          <cell r="I10">
            <v>47391359</v>
          </cell>
          <cell r="K10">
            <v>45940983</v>
          </cell>
          <cell r="M10">
            <v>38348962</v>
          </cell>
          <cell r="P10">
            <v>30343958</v>
          </cell>
          <cell r="Q10">
            <v>0.8</v>
          </cell>
          <cell r="R10">
            <v>24275100</v>
          </cell>
        </row>
        <row r="12">
          <cell r="B12" t="str">
            <v>山留め工事（親杭 case-3,5）</v>
          </cell>
          <cell r="D12">
            <v>1</v>
          </cell>
          <cell r="E12" t="str">
            <v>式</v>
          </cell>
          <cell r="G12">
            <v>6864786</v>
          </cell>
          <cell r="I12">
            <v>9615763</v>
          </cell>
          <cell r="K12">
            <v>8407395</v>
          </cell>
          <cell r="M12">
            <v>19324953</v>
          </cell>
          <cell r="P12">
            <v>6864786</v>
          </cell>
        </row>
        <row r="13">
          <cell r="M13">
            <v>0</v>
          </cell>
          <cell r="P13">
            <v>0</v>
          </cell>
        </row>
        <row r="14">
          <cell r="B14" t="str">
            <v>山留め工事（転倒防止支持杭，親杭 case-4）</v>
          </cell>
          <cell r="D14">
            <v>1</v>
          </cell>
          <cell r="E14" t="str">
            <v>式</v>
          </cell>
          <cell r="G14">
            <v>5832314</v>
          </cell>
          <cell r="I14">
            <v>6546856</v>
          </cell>
          <cell r="K14">
            <v>5014828</v>
          </cell>
          <cell r="M14">
            <v>6171900</v>
          </cell>
          <cell r="P14">
            <v>5832314</v>
          </cell>
        </row>
        <row r="16">
          <cell r="A16" t="str">
            <v>M020003</v>
          </cell>
          <cell r="B16" t="str">
            <v>小計</v>
          </cell>
          <cell r="G16">
            <v>12697100</v>
          </cell>
          <cell r="I16">
            <v>16162619</v>
          </cell>
          <cell r="K16">
            <v>13422223</v>
          </cell>
          <cell r="M16">
            <v>25496853</v>
          </cell>
          <cell r="P16">
            <v>12697100</v>
          </cell>
          <cell r="Q16">
            <v>0.8</v>
          </cell>
          <cell r="R16">
            <v>10157600</v>
          </cell>
        </row>
        <row r="17">
          <cell r="M17">
            <v>0</v>
          </cell>
          <cell r="P17">
            <v>0</v>
          </cell>
          <cell r="R17">
            <v>0</v>
          </cell>
        </row>
        <row r="18">
          <cell r="A18" t="str">
            <v>M020006</v>
          </cell>
          <cell r="B18" t="str">
            <v>構台工事</v>
          </cell>
          <cell r="D18">
            <v>1</v>
          </cell>
          <cell r="E18" t="str">
            <v>式</v>
          </cell>
          <cell r="G18">
            <v>31667233</v>
          </cell>
          <cell r="I18">
            <v>46152676</v>
          </cell>
          <cell r="K18">
            <v>40798025</v>
          </cell>
          <cell r="M18">
            <v>41905390</v>
          </cell>
          <cell r="P18">
            <v>31667233</v>
          </cell>
          <cell r="Q18">
            <v>0.8</v>
          </cell>
          <cell r="R18">
            <v>25333700</v>
          </cell>
        </row>
        <row r="20">
          <cell r="B20" t="str">
            <v>合計</v>
          </cell>
          <cell r="G20">
            <v>123731131</v>
          </cell>
          <cell r="I20">
            <v>181792257</v>
          </cell>
          <cell r="K20">
            <v>161623936</v>
          </cell>
          <cell r="M20">
            <v>176615973</v>
          </cell>
          <cell r="P20">
            <v>123731131</v>
          </cell>
        </row>
        <row r="33">
          <cell r="A33" t="str">
            <v>杭工事</v>
          </cell>
          <cell r="F33" t="str">
            <v>㈱前田製管</v>
          </cell>
          <cell r="H33" t="str">
            <v>㈱トーヨーアサノ</v>
          </cell>
          <cell r="J33" t="str">
            <v>三谷セキサン㈱</v>
          </cell>
          <cell r="L33" t="str">
            <v>日本ヒューム㈱</v>
          </cell>
          <cell r="N33" t="str">
            <v>ヨーコン㈱</v>
          </cell>
        </row>
        <row r="34">
          <cell r="F34" t="str">
            <v>１５日</v>
          </cell>
          <cell r="H34" t="str">
            <v>２８日</v>
          </cell>
          <cell r="J34" t="str">
            <v>４５日</v>
          </cell>
          <cell r="L34" t="str">
            <v>３７日</v>
          </cell>
          <cell r="N34" t="str">
            <v>３５日</v>
          </cell>
        </row>
        <row r="35">
          <cell r="A35" t="str">
            <v>M030000</v>
          </cell>
          <cell r="B35" t="str">
            <v>打手間</v>
          </cell>
          <cell r="R35">
            <v>20258900</v>
          </cell>
        </row>
        <row r="36">
          <cell r="B36" t="str">
            <v>荷卸レッカー代</v>
          </cell>
          <cell r="D36">
            <v>1</v>
          </cell>
          <cell r="E36" t="str">
            <v>式</v>
          </cell>
          <cell r="G36">
            <v>1350000</v>
          </cell>
          <cell r="I36">
            <v>2520000</v>
          </cell>
          <cell r="K36">
            <v>6075000</v>
          </cell>
          <cell r="M36">
            <v>3330000</v>
          </cell>
          <cell r="O36">
            <v>4200000</v>
          </cell>
        </row>
        <row r="38">
          <cell r="B38" t="str">
            <v>②施工費</v>
          </cell>
          <cell r="D38">
            <v>1</v>
          </cell>
          <cell r="E38" t="str">
            <v>式</v>
          </cell>
          <cell r="G38">
            <v>14705700</v>
          </cell>
          <cell r="I38">
            <v>20359700</v>
          </cell>
          <cell r="K38">
            <v>19671200</v>
          </cell>
          <cell r="M38">
            <v>18045200</v>
          </cell>
          <cell r="O38">
            <v>22663300</v>
          </cell>
          <cell r="R38">
            <v>0</v>
          </cell>
        </row>
        <row r="40">
          <cell r="B40" t="str">
            <v>③機械器具損料</v>
          </cell>
          <cell r="D40">
            <v>1</v>
          </cell>
          <cell r="E40" t="str">
            <v>式</v>
          </cell>
          <cell r="G40">
            <v>6619500</v>
          </cell>
          <cell r="I40">
            <v>11368000</v>
          </cell>
          <cell r="K40">
            <v>18405000</v>
          </cell>
          <cell r="M40">
            <v>15022000</v>
          </cell>
          <cell r="O40">
            <v>15190000</v>
          </cell>
        </row>
        <row r="42">
          <cell r="B42" t="str">
            <v>④機械運搬</v>
          </cell>
          <cell r="D42">
            <v>1</v>
          </cell>
          <cell r="E42" t="str">
            <v>式</v>
          </cell>
          <cell r="G42">
            <v>1450000</v>
          </cell>
          <cell r="I42">
            <v>1270000</v>
          </cell>
          <cell r="K42">
            <v>1310000</v>
          </cell>
          <cell r="M42">
            <v>1210000</v>
          </cell>
          <cell r="O42">
            <v>1960000</v>
          </cell>
        </row>
        <row r="44">
          <cell r="B44" t="str">
            <v>⑤諸経費</v>
          </cell>
          <cell r="D44">
            <v>1</v>
          </cell>
          <cell r="E44" t="str">
            <v>式</v>
          </cell>
          <cell r="G44">
            <v>2548500</v>
          </cell>
          <cell r="I44">
            <v>4448000</v>
          </cell>
          <cell r="K44">
            <v>6655000</v>
          </cell>
          <cell r="M44">
            <v>5974000</v>
          </cell>
          <cell r="O44">
            <v>5600000</v>
          </cell>
        </row>
        <row r="46">
          <cell r="B46" t="str">
            <v>　　計</v>
          </cell>
          <cell r="G46">
            <v>26673700</v>
          </cell>
          <cell r="I46">
            <v>39965700</v>
          </cell>
          <cell r="K46">
            <v>52116200</v>
          </cell>
          <cell r="M46">
            <v>43581200</v>
          </cell>
          <cell r="O46">
            <v>49613300</v>
          </cell>
        </row>
        <row r="48">
          <cell r="F48" t="str">
            <v>大同コンクリート工業㈱</v>
          </cell>
          <cell r="H48" t="str">
            <v>旭化成建材㈱</v>
          </cell>
          <cell r="J48" t="str">
            <v>日本コンクリート工業㈱</v>
          </cell>
          <cell r="L48" t="str">
            <v>秩父コンクリート工業㈱</v>
          </cell>
          <cell r="P48" t="str">
            <v>㈱前田製管</v>
          </cell>
        </row>
        <row r="49">
          <cell r="F49" t="str">
            <v>３５日</v>
          </cell>
          <cell r="H49" t="str">
            <v>３５日</v>
          </cell>
          <cell r="J49" t="str">
            <v>３８日</v>
          </cell>
          <cell r="L49" t="str">
            <v>３１日</v>
          </cell>
          <cell r="P49" t="str">
            <v>１５日</v>
          </cell>
        </row>
        <row r="50">
          <cell r="P50">
            <v>1350000</v>
          </cell>
          <cell r="Q50">
            <v>0.8</v>
          </cell>
          <cell r="R50">
            <v>1080000</v>
          </cell>
        </row>
        <row r="51">
          <cell r="B51" t="str">
            <v>荷卸レッカー代</v>
          </cell>
          <cell r="D51">
            <v>1</v>
          </cell>
          <cell r="E51" t="str">
            <v>式</v>
          </cell>
          <cell r="G51">
            <v>3850000</v>
          </cell>
          <cell r="I51">
            <v>4200000</v>
          </cell>
          <cell r="K51">
            <v>2736000</v>
          </cell>
          <cell r="M51">
            <v>2790000</v>
          </cell>
          <cell r="P51">
            <v>0</v>
          </cell>
          <cell r="R51">
            <v>0</v>
          </cell>
        </row>
        <row r="53">
          <cell r="B53" t="str">
            <v>②施工費</v>
          </cell>
          <cell r="D53">
            <v>1</v>
          </cell>
          <cell r="E53" t="str">
            <v>式</v>
          </cell>
          <cell r="G53">
            <v>23660600</v>
          </cell>
          <cell r="I53">
            <v>19700300</v>
          </cell>
          <cell r="K53">
            <v>12293000</v>
          </cell>
          <cell r="M53">
            <v>11459100</v>
          </cell>
          <cell r="P53">
            <v>14705700</v>
          </cell>
          <cell r="Q53">
            <v>0.8</v>
          </cell>
          <cell r="R53">
            <v>11764560</v>
          </cell>
        </row>
        <row r="55">
          <cell r="B55" t="str">
            <v>③機械器具損料</v>
          </cell>
          <cell r="D55">
            <v>1</v>
          </cell>
          <cell r="E55" t="str">
            <v>式</v>
          </cell>
          <cell r="G55">
            <v>15155000</v>
          </cell>
          <cell r="I55">
            <v>13895000</v>
          </cell>
          <cell r="K55">
            <v>13091000</v>
          </cell>
          <cell r="M55">
            <v>10075000</v>
          </cell>
          <cell r="P55">
            <v>6619500</v>
          </cell>
          <cell r="Q55">
            <v>0.8</v>
          </cell>
          <cell r="R55">
            <v>5295600</v>
          </cell>
        </row>
        <row r="57">
          <cell r="B57" t="str">
            <v>④機械運搬</v>
          </cell>
          <cell r="D57">
            <v>1</v>
          </cell>
          <cell r="E57" t="str">
            <v>式</v>
          </cell>
          <cell r="G57">
            <v>1650000</v>
          </cell>
          <cell r="I57">
            <v>1700000</v>
          </cell>
          <cell r="K57">
            <v>700000</v>
          </cell>
          <cell r="M57">
            <v>1040000</v>
          </cell>
          <cell r="P57">
            <v>1450000</v>
          </cell>
          <cell r="Q57">
            <v>0.8</v>
          </cell>
          <cell r="R57">
            <v>1160000</v>
          </cell>
        </row>
        <row r="59">
          <cell r="B59" t="str">
            <v>⑤諸経費</v>
          </cell>
          <cell r="D59">
            <v>1</v>
          </cell>
          <cell r="E59" t="str">
            <v>式</v>
          </cell>
          <cell r="G59">
            <v>5823300</v>
          </cell>
          <cell r="I59">
            <v>5700000</v>
          </cell>
          <cell r="K59">
            <v>4442000</v>
          </cell>
          <cell r="M59">
            <v>4622300</v>
          </cell>
          <cell r="P59">
            <v>2548500</v>
          </cell>
          <cell r="Q59">
            <v>0.8</v>
          </cell>
          <cell r="R59">
            <v>2038800</v>
          </cell>
        </row>
        <row r="61">
          <cell r="B61" t="str">
            <v>　　計</v>
          </cell>
          <cell r="G61">
            <v>50138900</v>
          </cell>
          <cell r="I61">
            <v>45195300</v>
          </cell>
          <cell r="K61">
            <v>33262000</v>
          </cell>
          <cell r="M61">
            <v>29986400</v>
          </cell>
          <cell r="P61">
            <v>26673700</v>
          </cell>
          <cell r="Q61">
            <v>0.8</v>
          </cell>
          <cell r="R61">
            <v>20258960</v>
          </cell>
        </row>
        <row r="64">
          <cell r="A64" t="str">
            <v>杭工事</v>
          </cell>
          <cell r="F64" t="str">
            <v>丸井産業㈱</v>
          </cell>
          <cell r="H64" t="str">
            <v>岡部建材㈱</v>
          </cell>
          <cell r="J64" t="str">
            <v>㈱日本インダストリー製作所</v>
          </cell>
          <cell r="P64" t="str">
            <v>丸井産業㈱</v>
          </cell>
        </row>
        <row r="66">
          <cell r="A66" t="str">
            <v>M030001</v>
          </cell>
          <cell r="B66" t="str">
            <v>杭頭補強筋</v>
          </cell>
          <cell r="D66">
            <v>15</v>
          </cell>
          <cell r="E66" t="str">
            <v>箇所</v>
          </cell>
          <cell r="F66">
            <v>14000</v>
          </cell>
          <cell r="G66">
            <v>210000</v>
          </cell>
          <cell r="H66">
            <v>16840</v>
          </cell>
          <cell r="I66">
            <v>252600</v>
          </cell>
          <cell r="J66">
            <v>15000</v>
          </cell>
          <cell r="K66">
            <v>225000</v>
          </cell>
          <cell r="M66" t="str">
            <v/>
          </cell>
          <cell r="O66" t="str">
            <v/>
          </cell>
          <cell r="R66">
            <v>1423800</v>
          </cell>
        </row>
        <row r="67">
          <cell r="D67">
            <v>22</v>
          </cell>
          <cell r="E67" t="str">
            <v>〃</v>
          </cell>
          <cell r="F67">
            <v>16150</v>
          </cell>
          <cell r="G67">
            <v>355300</v>
          </cell>
          <cell r="H67">
            <v>19080</v>
          </cell>
          <cell r="I67">
            <v>419760</v>
          </cell>
          <cell r="J67">
            <v>17000</v>
          </cell>
          <cell r="K67">
            <v>374000</v>
          </cell>
        </row>
        <row r="68">
          <cell r="D68">
            <v>43</v>
          </cell>
          <cell r="E68" t="str">
            <v>〃</v>
          </cell>
          <cell r="F68">
            <v>19750</v>
          </cell>
          <cell r="G68">
            <v>849250</v>
          </cell>
          <cell r="H68">
            <v>23500</v>
          </cell>
          <cell r="I68">
            <v>1010500</v>
          </cell>
          <cell r="J68">
            <v>21000</v>
          </cell>
          <cell r="K68">
            <v>903000</v>
          </cell>
        </row>
        <row r="69">
          <cell r="D69">
            <v>15</v>
          </cell>
          <cell r="E69" t="str">
            <v>〃</v>
          </cell>
          <cell r="F69">
            <v>24350</v>
          </cell>
          <cell r="G69">
            <v>365250</v>
          </cell>
          <cell r="H69">
            <v>29000</v>
          </cell>
          <cell r="I69">
            <v>435000</v>
          </cell>
          <cell r="J69">
            <v>27000</v>
          </cell>
          <cell r="K69">
            <v>405000</v>
          </cell>
        </row>
        <row r="70">
          <cell r="B70" t="str">
            <v>　　計</v>
          </cell>
          <cell r="G70">
            <v>1779800</v>
          </cell>
          <cell r="I70">
            <v>2117860</v>
          </cell>
          <cell r="K70">
            <v>1907000</v>
          </cell>
          <cell r="P70">
            <v>1779800</v>
          </cell>
          <cell r="Q70">
            <v>0.8</v>
          </cell>
          <cell r="R70">
            <v>1423800</v>
          </cell>
        </row>
        <row r="95">
          <cell r="A95" t="str">
            <v>鉄骨工事</v>
          </cell>
          <cell r="F95" t="str">
            <v>川田工業㈱</v>
          </cell>
          <cell r="H95" t="str">
            <v>駒井鉄工㈱</v>
          </cell>
          <cell r="J95" t="str">
            <v>川岸工業㈱</v>
          </cell>
          <cell r="L95" t="str">
            <v>㈱巴コーポレーション</v>
          </cell>
          <cell r="N95" t="str">
            <v>㈱宮地鐵工所</v>
          </cell>
        </row>
        <row r="96">
          <cell r="B96" t="str">
            <v>材料費</v>
          </cell>
        </row>
        <row r="97">
          <cell r="A97" t="str">
            <v xml:space="preserve">                                                                                                                                                                                                                                                               </v>
          </cell>
          <cell r="B97" t="str">
            <v>1.本体鉄骨</v>
          </cell>
        </row>
        <row r="98">
          <cell r="B98" t="str">
            <v>溶融亜鉛メッキ高力ボルト　F8T　M20*50</v>
          </cell>
          <cell r="D98">
            <v>475</v>
          </cell>
          <cell r="E98" t="str">
            <v>本</v>
          </cell>
          <cell r="F98">
            <v>123</v>
          </cell>
          <cell r="G98">
            <v>58425</v>
          </cell>
          <cell r="H98">
            <v>120</v>
          </cell>
          <cell r="I98">
            <v>57000</v>
          </cell>
          <cell r="J98">
            <v>130</v>
          </cell>
          <cell r="K98">
            <v>61750</v>
          </cell>
          <cell r="L98">
            <v>126</v>
          </cell>
          <cell r="M98">
            <v>59850</v>
          </cell>
          <cell r="N98">
            <v>116</v>
          </cell>
          <cell r="O98">
            <v>55100</v>
          </cell>
          <cell r="R98">
            <v>0</v>
          </cell>
        </row>
        <row r="99">
          <cell r="B99" t="str">
            <v>溶融亜鉛メッキ高力ボルト　F8T　M20*55</v>
          </cell>
          <cell r="D99">
            <v>350</v>
          </cell>
          <cell r="E99" t="str">
            <v>〃</v>
          </cell>
          <cell r="F99">
            <v>128</v>
          </cell>
          <cell r="G99">
            <v>44800</v>
          </cell>
          <cell r="H99">
            <v>125</v>
          </cell>
          <cell r="I99">
            <v>43750</v>
          </cell>
          <cell r="J99">
            <v>135</v>
          </cell>
          <cell r="K99">
            <v>47250</v>
          </cell>
          <cell r="L99">
            <v>131</v>
          </cell>
          <cell r="M99">
            <v>45850</v>
          </cell>
          <cell r="N99">
            <v>121</v>
          </cell>
          <cell r="O99">
            <v>42350</v>
          </cell>
          <cell r="R99">
            <v>0</v>
          </cell>
        </row>
        <row r="100">
          <cell r="B100" t="str">
            <v>小小計</v>
          </cell>
          <cell r="G100">
            <v>103225</v>
          </cell>
          <cell r="I100">
            <v>100750</v>
          </cell>
          <cell r="K100">
            <v>109000</v>
          </cell>
          <cell r="M100">
            <v>105700</v>
          </cell>
          <cell r="O100">
            <v>97450</v>
          </cell>
        </row>
        <row r="101">
          <cell r="B101" t="str">
            <v>スタッドボルト　φ16　L＝50　梁上</v>
          </cell>
          <cell r="D101">
            <v>154</v>
          </cell>
          <cell r="E101" t="str">
            <v>〃</v>
          </cell>
          <cell r="F101">
            <v>180</v>
          </cell>
          <cell r="G101">
            <v>27720</v>
          </cell>
          <cell r="H101">
            <v>175</v>
          </cell>
          <cell r="I101">
            <v>26950</v>
          </cell>
          <cell r="J101">
            <v>180</v>
          </cell>
          <cell r="K101">
            <v>27720</v>
          </cell>
          <cell r="L101">
            <v>190</v>
          </cell>
          <cell r="M101">
            <v>29260</v>
          </cell>
          <cell r="N101">
            <v>200</v>
          </cell>
          <cell r="O101">
            <v>30800</v>
          </cell>
          <cell r="R101">
            <v>0</v>
          </cell>
        </row>
        <row r="102">
          <cell r="B102" t="str">
            <v>スタッドボルト　φ16　L＝90　梁上</v>
          </cell>
          <cell r="D102">
            <v>19922</v>
          </cell>
          <cell r="E102" t="str">
            <v>〃</v>
          </cell>
          <cell r="F102">
            <v>190</v>
          </cell>
          <cell r="G102">
            <v>3785180</v>
          </cell>
          <cell r="H102">
            <v>185</v>
          </cell>
          <cell r="I102">
            <v>3685570</v>
          </cell>
          <cell r="J102">
            <v>200</v>
          </cell>
          <cell r="K102">
            <v>3984400</v>
          </cell>
          <cell r="L102">
            <v>200</v>
          </cell>
          <cell r="M102">
            <v>3984400</v>
          </cell>
          <cell r="N102">
            <v>230</v>
          </cell>
          <cell r="O102">
            <v>4582060</v>
          </cell>
          <cell r="R102">
            <v>0</v>
          </cell>
        </row>
        <row r="103">
          <cell r="B103" t="str">
            <v>小小計</v>
          </cell>
          <cell r="G103">
            <v>3812900</v>
          </cell>
          <cell r="I103">
            <v>3712520</v>
          </cell>
          <cell r="K103">
            <v>4012120</v>
          </cell>
          <cell r="M103">
            <v>4013660</v>
          </cell>
          <cell r="O103">
            <v>4612860</v>
          </cell>
        </row>
        <row r="104">
          <cell r="B104" t="str">
            <v>ターンバックル　φ16用</v>
          </cell>
          <cell r="D104">
            <v>52</v>
          </cell>
          <cell r="E104" t="str">
            <v>〃</v>
          </cell>
          <cell r="F104">
            <v>400</v>
          </cell>
          <cell r="G104">
            <v>20800</v>
          </cell>
          <cell r="H104">
            <v>420</v>
          </cell>
          <cell r="I104">
            <v>21840</v>
          </cell>
          <cell r="J104">
            <v>540</v>
          </cell>
          <cell r="K104">
            <v>28080</v>
          </cell>
          <cell r="L104">
            <v>360</v>
          </cell>
          <cell r="M104">
            <v>18720</v>
          </cell>
          <cell r="N104">
            <v>350</v>
          </cell>
          <cell r="O104">
            <v>18200</v>
          </cell>
          <cell r="R104">
            <v>0</v>
          </cell>
        </row>
        <row r="105">
          <cell r="B105" t="str">
            <v>ターンバックル　φ20用</v>
          </cell>
          <cell r="D105">
            <v>100</v>
          </cell>
          <cell r="E105" t="str">
            <v>〃</v>
          </cell>
          <cell r="F105">
            <v>700</v>
          </cell>
          <cell r="G105">
            <v>70000</v>
          </cell>
          <cell r="H105">
            <v>680</v>
          </cell>
          <cell r="I105">
            <v>68000</v>
          </cell>
          <cell r="J105">
            <v>950</v>
          </cell>
          <cell r="K105">
            <v>95000</v>
          </cell>
          <cell r="L105">
            <v>600</v>
          </cell>
          <cell r="M105">
            <v>60000</v>
          </cell>
          <cell r="N105">
            <v>450</v>
          </cell>
          <cell r="O105">
            <v>45000</v>
          </cell>
          <cell r="R105">
            <v>0</v>
          </cell>
        </row>
        <row r="106">
          <cell r="B106" t="str">
            <v>ターンバックル　φ28用</v>
          </cell>
          <cell r="D106">
            <v>8</v>
          </cell>
          <cell r="E106" t="str">
            <v>〃</v>
          </cell>
          <cell r="F106">
            <v>2600</v>
          </cell>
          <cell r="G106">
            <v>20800</v>
          </cell>
          <cell r="H106">
            <v>2500</v>
          </cell>
          <cell r="I106">
            <v>20000</v>
          </cell>
          <cell r="J106">
            <v>2400</v>
          </cell>
          <cell r="K106">
            <v>19200</v>
          </cell>
          <cell r="L106">
            <v>2800</v>
          </cell>
          <cell r="M106">
            <v>22400</v>
          </cell>
          <cell r="N106">
            <v>700</v>
          </cell>
          <cell r="O106">
            <v>5600</v>
          </cell>
          <cell r="R106">
            <v>0</v>
          </cell>
        </row>
        <row r="107">
          <cell r="B107" t="str">
            <v>小小計</v>
          </cell>
          <cell r="G107">
            <v>111600</v>
          </cell>
          <cell r="I107">
            <v>109840</v>
          </cell>
          <cell r="K107">
            <v>142280</v>
          </cell>
          <cell r="M107">
            <v>101120</v>
          </cell>
          <cell r="O107">
            <v>68800</v>
          </cell>
        </row>
        <row r="108">
          <cell r="B108" t="str">
            <v>アンカーボルト　SS400　M24　L＝880</v>
          </cell>
          <cell r="D108">
            <v>224</v>
          </cell>
          <cell r="E108" t="str">
            <v>〃</v>
          </cell>
          <cell r="F108">
            <v>875</v>
          </cell>
          <cell r="G108">
            <v>196000</v>
          </cell>
          <cell r="H108">
            <v>900</v>
          </cell>
          <cell r="I108">
            <v>201600</v>
          </cell>
          <cell r="J108">
            <v>930</v>
          </cell>
          <cell r="K108">
            <v>208320</v>
          </cell>
          <cell r="L108">
            <v>900</v>
          </cell>
          <cell r="M108">
            <v>201600</v>
          </cell>
          <cell r="N108">
            <v>1000</v>
          </cell>
          <cell r="O108">
            <v>224000</v>
          </cell>
          <cell r="R108">
            <v>0</v>
          </cell>
        </row>
        <row r="109">
          <cell r="B109" t="str">
            <v>アンカーボルト　SS400　M24　L＝800</v>
          </cell>
          <cell r="D109">
            <v>540</v>
          </cell>
          <cell r="E109" t="str">
            <v>〃</v>
          </cell>
          <cell r="F109">
            <v>554</v>
          </cell>
          <cell r="G109">
            <v>299160</v>
          </cell>
          <cell r="H109">
            <v>570</v>
          </cell>
          <cell r="I109">
            <v>307800</v>
          </cell>
          <cell r="J109">
            <v>590</v>
          </cell>
          <cell r="K109">
            <v>318600</v>
          </cell>
          <cell r="L109">
            <v>600</v>
          </cell>
          <cell r="M109">
            <v>324000</v>
          </cell>
          <cell r="N109">
            <v>800</v>
          </cell>
          <cell r="O109">
            <v>432000</v>
          </cell>
          <cell r="R109">
            <v>0</v>
          </cell>
        </row>
        <row r="110">
          <cell r="B110" t="str">
            <v>小小計</v>
          </cell>
          <cell r="G110">
            <v>495160</v>
          </cell>
          <cell r="I110">
            <v>509400</v>
          </cell>
          <cell r="K110">
            <v>526920</v>
          </cell>
          <cell r="M110">
            <v>525600</v>
          </cell>
          <cell r="O110">
            <v>656000</v>
          </cell>
        </row>
        <row r="111">
          <cell r="B111" t="str">
            <v>小計</v>
          </cell>
          <cell r="G111">
            <v>4522885</v>
          </cell>
          <cell r="I111">
            <v>4432510</v>
          </cell>
          <cell r="K111">
            <v>4790320</v>
          </cell>
          <cell r="M111">
            <v>4746080</v>
          </cell>
          <cell r="O111">
            <v>5435110</v>
          </cell>
          <cell r="R111">
            <v>0</v>
          </cell>
        </row>
        <row r="112">
          <cell r="R112">
            <v>0</v>
          </cell>
        </row>
        <row r="113">
          <cell r="F113" t="str">
            <v>㈱東京鉄骨橋梁</v>
          </cell>
          <cell r="R113">
            <v>0</v>
          </cell>
        </row>
        <row r="114">
          <cell r="B114" t="str">
            <v>1.本体鉄骨</v>
          </cell>
          <cell r="R114">
            <v>0</v>
          </cell>
        </row>
        <row r="115">
          <cell r="B115" t="str">
            <v>溶融亜鉛メッキ高力ボルト　F8T　M20*50</v>
          </cell>
          <cell r="D115">
            <v>475</v>
          </cell>
          <cell r="E115" t="str">
            <v>本</v>
          </cell>
          <cell r="F115">
            <v>156</v>
          </cell>
          <cell r="G115">
            <v>74100</v>
          </cell>
        </row>
        <row r="116">
          <cell r="B116" t="str">
            <v>溶融亜鉛メッキ高力ボルト　F8T　M20*55</v>
          </cell>
          <cell r="D116">
            <v>350</v>
          </cell>
          <cell r="E116" t="str">
            <v>〃</v>
          </cell>
          <cell r="F116">
            <v>161</v>
          </cell>
          <cell r="G116">
            <v>56350</v>
          </cell>
        </row>
        <row r="117">
          <cell r="A117" t="str">
            <v>M070001</v>
          </cell>
          <cell r="B117" t="str">
            <v>小小計</v>
          </cell>
          <cell r="G117">
            <v>130450</v>
          </cell>
          <cell r="P117">
            <v>100750</v>
          </cell>
          <cell r="Q117">
            <v>0.8</v>
          </cell>
          <cell r="R117">
            <v>80600</v>
          </cell>
        </row>
        <row r="118">
          <cell r="B118" t="str">
            <v>スタッドボルト　φ16　L＝50　梁上</v>
          </cell>
          <cell r="D118">
            <v>154</v>
          </cell>
          <cell r="E118" t="str">
            <v>〃</v>
          </cell>
          <cell r="F118">
            <v>210</v>
          </cell>
          <cell r="G118">
            <v>32340</v>
          </cell>
        </row>
        <row r="119">
          <cell r="B119" t="str">
            <v>スタッドボルト　φ16　L＝90　梁上</v>
          </cell>
          <cell r="D119">
            <v>19922</v>
          </cell>
          <cell r="E119" t="str">
            <v>〃</v>
          </cell>
          <cell r="F119">
            <v>220</v>
          </cell>
          <cell r="G119">
            <v>4382840</v>
          </cell>
        </row>
        <row r="120">
          <cell r="A120" t="str">
            <v>M070011</v>
          </cell>
          <cell r="B120" t="str">
            <v>小小計</v>
          </cell>
          <cell r="G120">
            <v>4415180</v>
          </cell>
          <cell r="P120">
            <v>3712520</v>
          </cell>
          <cell r="Q120">
            <v>0.8</v>
          </cell>
          <cell r="R120">
            <v>2970000</v>
          </cell>
        </row>
        <row r="121">
          <cell r="B121" t="str">
            <v>ターンバックル　φ16用</v>
          </cell>
          <cell r="D121">
            <v>52</v>
          </cell>
          <cell r="E121" t="str">
            <v>〃</v>
          </cell>
          <cell r="F121">
            <v>460</v>
          </cell>
          <cell r="G121">
            <v>23920</v>
          </cell>
        </row>
        <row r="122">
          <cell r="B122" t="str">
            <v>ターンバックル　φ20用</v>
          </cell>
          <cell r="D122">
            <v>100</v>
          </cell>
          <cell r="E122" t="str">
            <v>〃</v>
          </cell>
          <cell r="F122">
            <v>700</v>
          </cell>
          <cell r="G122">
            <v>70000</v>
          </cell>
        </row>
        <row r="123">
          <cell r="B123" t="str">
            <v>ターンバックル　φ28用</v>
          </cell>
          <cell r="D123">
            <v>8</v>
          </cell>
          <cell r="E123" t="str">
            <v>〃</v>
          </cell>
          <cell r="F123">
            <v>1370</v>
          </cell>
          <cell r="G123">
            <v>10960</v>
          </cell>
        </row>
        <row r="124">
          <cell r="A124" t="str">
            <v>M070021</v>
          </cell>
          <cell r="B124" t="str">
            <v>小小計</v>
          </cell>
          <cell r="G124">
            <v>104880</v>
          </cell>
          <cell r="P124">
            <v>109840</v>
          </cell>
          <cell r="Q124">
            <v>0.8</v>
          </cell>
          <cell r="R124">
            <v>87800</v>
          </cell>
        </row>
        <row r="125">
          <cell r="B125" t="str">
            <v>アンカーボルト　SS400　M24　L＝880</v>
          </cell>
          <cell r="D125">
            <v>224</v>
          </cell>
          <cell r="E125" t="str">
            <v>〃</v>
          </cell>
          <cell r="F125">
            <v>809</v>
          </cell>
          <cell r="G125">
            <v>181216</v>
          </cell>
        </row>
        <row r="126">
          <cell r="B126" t="str">
            <v>アンカーボルト　SS400　M24　L＝800</v>
          </cell>
          <cell r="D126">
            <v>540</v>
          </cell>
          <cell r="E126" t="str">
            <v>〃</v>
          </cell>
          <cell r="F126">
            <v>506</v>
          </cell>
          <cell r="G126">
            <v>273240</v>
          </cell>
        </row>
        <row r="127">
          <cell r="A127" t="str">
            <v>M070031</v>
          </cell>
          <cell r="B127" t="str">
            <v>小小計</v>
          </cell>
          <cell r="G127">
            <v>454456</v>
          </cell>
          <cell r="P127">
            <v>509400</v>
          </cell>
          <cell r="Q127">
            <v>0.8</v>
          </cell>
          <cell r="R127">
            <v>407500</v>
          </cell>
        </row>
        <row r="128">
          <cell r="B128" t="str">
            <v>小計</v>
          </cell>
          <cell r="G128">
            <v>5104966</v>
          </cell>
          <cell r="R128">
            <v>0</v>
          </cell>
        </row>
        <row r="129">
          <cell r="R129">
            <v>0</v>
          </cell>
        </row>
        <row r="130">
          <cell r="A130" t="str">
            <v>鉄骨工事</v>
          </cell>
          <cell r="F130" t="str">
            <v>川田工業㈱</v>
          </cell>
          <cell r="H130" t="str">
            <v>駒井鉄工㈱</v>
          </cell>
          <cell r="J130" t="str">
            <v>川岸工業㈱</v>
          </cell>
          <cell r="L130" t="str">
            <v>㈱巴コーポレーション</v>
          </cell>
          <cell r="N130" t="str">
            <v>㈱宮地鐵工所</v>
          </cell>
        </row>
        <row r="131">
          <cell r="B131" t="str">
            <v>材料費</v>
          </cell>
        </row>
        <row r="132">
          <cell r="A132" t="str">
            <v xml:space="preserve">                                                                                                                                                                                                                                                               </v>
          </cell>
          <cell r="B132" t="str">
            <v>２．外部鉄骨階段</v>
          </cell>
        </row>
        <row r="133">
          <cell r="B133" t="str">
            <v>溶融亜鉛メッキ高力ボルト　F8T　M16*55</v>
          </cell>
          <cell r="D133">
            <v>150</v>
          </cell>
          <cell r="E133" t="str">
            <v>本</v>
          </cell>
          <cell r="F133">
            <v>78</v>
          </cell>
          <cell r="G133">
            <v>11700</v>
          </cell>
          <cell r="H133">
            <v>75</v>
          </cell>
          <cell r="I133">
            <v>11250</v>
          </cell>
          <cell r="J133">
            <v>80</v>
          </cell>
          <cell r="K133">
            <v>12000</v>
          </cell>
          <cell r="L133">
            <v>82</v>
          </cell>
          <cell r="M133">
            <v>12300</v>
          </cell>
          <cell r="N133">
            <v>78</v>
          </cell>
          <cell r="O133">
            <v>11700</v>
          </cell>
          <cell r="R133">
            <v>0</v>
          </cell>
        </row>
        <row r="134">
          <cell r="B134" t="str">
            <v>溶融亜鉛メッキ高力ボルト　F8T　M16*60</v>
          </cell>
          <cell r="D134">
            <v>13</v>
          </cell>
          <cell r="E134" t="str">
            <v>〃</v>
          </cell>
          <cell r="F134">
            <v>81</v>
          </cell>
          <cell r="G134">
            <v>1053</v>
          </cell>
          <cell r="H134">
            <v>80</v>
          </cell>
          <cell r="I134">
            <v>1040</v>
          </cell>
          <cell r="J134">
            <v>85</v>
          </cell>
          <cell r="K134">
            <v>1105</v>
          </cell>
          <cell r="L134">
            <v>84</v>
          </cell>
          <cell r="M134">
            <v>1092</v>
          </cell>
          <cell r="N134">
            <v>81</v>
          </cell>
          <cell r="O134">
            <v>1053</v>
          </cell>
          <cell r="R134">
            <v>0</v>
          </cell>
        </row>
        <row r="135">
          <cell r="B135" t="str">
            <v>小小計</v>
          </cell>
          <cell r="G135">
            <v>12753</v>
          </cell>
          <cell r="I135">
            <v>12290</v>
          </cell>
          <cell r="K135">
            <v>13105</v>
          </cell>
          <cell r="M135">
            <v>13392</v>
          </cell>
          <cell r="O135">
            <v>12753</v>
          </cell>
        </row>
        <row r="136">
          <cell r="B136" t="str">
            <v>アンカーボルト　SS400　M16　L＝640</v>
          </cell>
          <cell r="D136">
            <v>12</v>
          </cell>
          <cell r="E136" t="str">
            <v>〃</v>
          </cell>
          <cell r="F136">
            <v>284</v>
          </cell>
          <cell r="G136">
            <v>3408</v>
          </cell>
          <cell r="H136">
            <v>285</v>
          </cell>
          <cell r="I136">
            <v>3420</v>
          </cell>
          <cell r="J136">
            <v>300</v>
          </cell>
          <cell r="K136">
            <v>3600</v>
          </cell>
          <cell r="L136">
            <v>300</v>
          </cell>
          <cell r="M136">
            <v>3600</v>
          </cell>
          <cell r="N136">
            <v>650</v>
          </cell>
          <cell r="O136">
            <v>7800</v>
          </cell>
          <cell r="R136">
            <v>0</v>
          </cell>
        </row>
        <row r="137">
          <cell r="B137" t="str">
            <v>小小計</v>
          </cell>
          <cell r="G137">
            <v>3408</v>
          </cell>
          <cell r="I137">
            <v>3420</v>
          </cell>
          <cell r="K137">
            <v>3600</v>
          </cell>
          <cell r="M137">
            <v>3600</v>
          </cell>
          <cell r="O137">
            <v>7800</v>
          </cell>
        </row>
        <row r="138">
          <cell r="B138" t="str">
            <v>小計</v>
          </cell>
          <cell r="G138">
            <v>16161</v>
          </cell>
          <cell r="I138">
            <v>15710</v>
          </cell>
          <cell r="K138">
            <v>16705</v>
          </cell>
          <cell r="M138">
            <v>16992</v>
          </cell>
          <cell r="O138">
            <v>20553</v>
          </cell>
          <cell r="R138">
            <v>0</v>
          </cell>
        </row>
        <row r="139">
          <cell r="R139">
            <v>0</v>
          </cell>
        </row>
        <row r="140">
          <cell r="B140" t="str">
            <v>３．内部階段鉄骨</v>
          </cell>
          <cell r="R140">
            <v>0</v>
          </cell>
        </row>
        <row r="141">
          <cell r="B141" t="str">
            <v>ターンバックル　φ9用</v>
          </cell>
          <cell r="D141">
            <v>2</v>
          </cell>
          <cell r="E141" t="str">
            <v>本</v>
          </cell>
          <cell r="F141">
            <v>250</v>
          </cell>
          <cell r="G141">
            <v>500</v>
          </cell>
          <cell r="H141">
            <v>240</v>
          </cell>
          <cell r="I141">
            <v>480</v>
          </cell>
          <cell r="J141">
            <v>210</v>
          </cell>
          <cell r="K141">
            <v>420</v>
          </cell>
          <cell r="L141">
            <v>170</v>
          </cell>
          <cell r="M141">
            <v>340</v>
          </cell>
          <cell r="N141">
            <v>350</v>
          </cell>
          <cell r="O141">
            <v>700</v>
          </cell>
          <cell r="R141">
            <v>0</v>
          </cell>
        </row>
        <row r="142">
          <cell r="B142" t="str">
            <v>アンカーボルト　SS400　M16　L＝640</v>
          </cell>
          <cell r="D142">
            <v>20</v>
          </cell>
          <cell r="E142" t="str">
            <v>〃</v>
          </cell>
          <cell r="F142">
            <v>284</v>
          </cell>
          <cell r="G142">
            <v>5680</v>
          </cell>
          <cell r="H142">
            <v>285</v>
          </cell>
          <cell r="I142">
            <v>5700</v>
          </cell>
          <cell r="J142">
            <v>300</v>
          </cell>
          <cell r="K142">
            <v>6000</v>
          </cell>
          <cell r="L142">
            <v>300</v>
          </cell>
          <cell r="M142">
            <v>6000</v>
          </cell>
          <cell r="N142">
            <v>650</v>
          </cell>
          <cell r="O142">
            <v>13000</v>
          </cell>
          <cell r="R142">
            <v>0</v>
          </cell>
        </row>
        <row r="143">
          <cell r="B143" t="str">
            <v>小計</v>
          </cell>
          <cell r="G143">
            <v>6180</v>
          </cell>
          <cell r="I143">
            <v>6180</v>
          </cell>
          <cell r="K143">
            <v>6420</v>
          </cell>
          <cell r="M143">
            <v>6340</v>
          </cell>
          <cell r="O143">
            <v>13700</v>
          </cell>
          <cell r="R143">
            <v>0</v>
          </cell>
        </row>
        <row r="144">
          <cell r="R144">
            <v>0</v>
          </cell>
        </row>
        <row r="145">
          <cell r="F145" t="str">
            <v>㈱東京鉄骨橋梁</v>
          </cell>
          <cell r="R145">
            <v>0</v>
          </cell>
        </row>
        <row r="146">
          <cell r="R146">
            <v>0</v>
          </cell>
        </row>
        <row r="147">
          <cell r="B147" t="str">
            <v>２．外部鉄骨階段</v>
          </cell>
          <cell r="R147">
            <v>0</v>
          </cell>
        </row>
        <row r="148">
          <cell r="B148" t="str">
            <v>溶融亜鉛メッキ高力ボルト　F8T　M16*55</v>
          </cell>
          <cell r="D148">
            <v>150</v>
          </cell>
          <cell r="E148" t="str">
            <v>本</v>
          </cell>
          <cell r="F148">
            <v>107</v>
          </cell>
          <cell r="G148">
            <v>16050</v>
          </cell>
        </row>
        <row r="149">
          <cell r="B149" t="str">
            <v>溶融亜鉛メッキ高力ボルト　F8T　M16*60</v>
          </cell>
          <cell r="D149">
            <v>13</v>
          </cell>
          <cell r="E149" t="str">
            <v>〃</v>
          </cell>
          <cell r="F149">
            <v>112</v>
          </cell>
          <cell r="G149">
            <v>1456</v>
          </cell>
        </row>
        <row r="150">
          <cell r="A150" t="str">
            <v>M070002</v>
          </cell>
          <cell r="B150" t="str">
            <v>小小計</v>
          </cell>
          <cell r="G150">
            <v>17506</v>
          </cell>
          <cell r="P150">
            <v>12290</v>
          </cell>
          <cell r="Q150">
            <v>0.8</v>
          </cell>
          <cell r="R150">
            <v>9830</v>
          </cell>
        </row>
        <row r="151">
          <cell r="B151" t="str">
            <v>アンカーボルト　SS400　M16　L＝640</v>
          </cell>
          <cell r="D151">
            <v>12</v>
          </cell>
          <cell r="E151" t="str">
            <v>〃</v>
          </cell>
          <cell r="F151">
            <v>260</v>
          </cell>
          <cell r="G151">
            <v>3120</v>
          </cell>
        </row>
        <row r="152">
          <cell r="A152" t="str">
            <v>M070032</v>
          </cell>
          <cell r="B152" t="str">
            <v>小小計</v>
          </cell>
          <cell r="G152">
            <v>20626</v>
          </cell>
          <cell r="P152">
            <v>3420</v>
          </cell>
          <cell r="Q152">
            <v>0.8</v>
          </cell>
          <cell r="R152">
            <v>2730</v>
          </cell>
        </row>
        <row r="153">
          <cell r="B153" t="str">
            <v>小計</v>
          </cell>
          <cell r="G153">
            <v>38132</v>
          </cell>
          <cell r="I153">
            <v>0</v>
          </cell>
          <cell r="K153">
            <v>0</v>
          </cell>
          <cell r="M153">
            <v>0</v>
          </cell>
          <cell r="O153">
            <v>0</v>
          </cell>
          <cell r="R153">
            <v>0</v>
          </cell>
        </row>
        <row r="154">
          <cell r="R154">
            <v>0</v>
          </cell>
        </row>
        <row r="155">
          <cell r="B155" t="str">
            <v>３．内部階段鉄骨</v>
          </cell>
          <cell r="R155">
            <v>0</v>
          </cell>
        </row>
        <row r="156">
          <cell r="A156" t="str">
            <v>M070023</v>
          </cell>
          <cell r="B156" t="str">
            <v>ターンバックル　φ9用</v>
          </cell>
          <cell r="D156">
            <v>2</v>
          </cell>
          <cell r="E156" t="str">
            <v>本</v>
          </cell>
          <cell r="F156">
            <v>270</v>
          </cell>
          <cell r="G156">
            <v>540</v>
          </cell>
          <cell r="P156">
            <v>480</v>
          </cell>
          <cell r="R156">
            <v>380</v>
          </cell>
        </row>
        <row r="157">
          <cell r="A157" t="str">
            <v>M070033</v>
          </cell>
          <cell r="B157" t="str">
            <v>アンカーボルト　SS400　M16　L＝640</v>
          </cell>
          <cell r="D157">
            <v>20</v>
          </cell>
          <cell r="E157" t="str">
            <v>〃</v>
          </cell>
          <cell r="F157">
            <v>260</v>
          </cell>
          <cell r="G157">
            <v>5200</v>
          </cell>
          <cell r="P157">
            <v>5700</v>
          </cell>
          <cell r="R157">
            <v>4560</v>
          </cell>
        </row>
        <row r="158">
          <cell r="B158" t="str">
            <v>小計</v>
          </cell>
          <cell r="G158">
            <v>5740</v>
          </cell>
          <cell r="R158">
            <v>0</v>
          </cell>
        </row>
        <row r="160">
          <cell r="R160">
            <v>0</v>
          </cell>
        </row>
        <row r="161">
          <cell r="A161" t="str">
            <v>鉄骨工事</v>
          </cell>
          <cell r="F161" t="str">
            <v>川田工業㈱</v>
          </cell>
          <cell r="H161" t="str">
            <v>駒井鉄工㈱</v>
          </cell>
          <cell r="J161" t="str">
            <v>川岸工業㈱</v>
          </cell>
          <cell r="L161" t="str">
            <v>㈱巴コーポレーション</v>
          </cell>
          <cell r="N161" t="str">
            <v>㈱宮地鐵工所</v>
          </cell>
        </row>
        <row r="162">
          <cell r="B162" t="str">
            <v>材料費</v>
          </cell>
        </row>
        <row r="163">
          <cell r="A163" t="str">
            <v xml:space="preserve">                                                                                                                                                                                                                                                               </v>
          </cell>
          <cell r="B163" t="str">
            <v>４．外周部ルーバー下地鉄骨</v>
          </cell>
        </row>
        <row r="164">
          <cell r="B164" t="str">
            <v>溶融亜鉛メッキ高力ボルト　F8T　M16*45</v>
          </cell>
          <cell r="D164">
            <v>799</v>
          </cell>
          <cell r="E164" t="str">
            <v>本</v>
          </cell>
          <cell r="F164">
            <v>72</v>
          </cell>
          <cell r="G164">
            <v>57528</v>
          </cell>
          <cell r="H164">
            <v>70</v>
          </cell>
          <cell r="I164">
            <v>55930</v>
          </cell>
          <cell r="J164">
            <v>75</v>
          </cell>
          <cell r="K164">
            <v>59925</v>
          </cell>
          <cell r="L164">
            <v>76</v>
          </cell>
          <cell r="M164">
            <v>60724</v>
          </cell>
          <cell r="N164">
            <v>71</v>
          </cell>
          <cell r="O164">
            <v>56729</v>
          </cell>
          <cell r="R164">
            <v>0</v>
          </cell>
        </row>
        <row r="165">
          <cell r="B165" t="str">
            <v>溶融亜鉛メッキ高力ボルト　F8T　M16*50</v>
          </cell>
          <cell r="D165">
            <v>458</v>
          </cell>
          <cell r="E165" t="str">
            <v>〃</v>
          </cell>
          <cell r="F165">
            <v>75</v>
          </cell>
          <cell r="G165">
            <v>34350</v>
          </cell>
          <cell r="H165">
            <v>73</v>
          </cell>
          <cell r="I165">
            <v>33434</v>
          </cell>
          <cell r="J165">
            <v>80</v>
          </cell>
          <cell r="K165">
            <v>36640</v>
          </cell>
          <cell r="L165">
            <v>78</v>
          </cell>
          <cell r="M165">
            <v>35724</v>
          </cell>
          <cell r="N165">
            <v>74</v>
          </cell>
          <cell r="O165">
            <v>33892</v>
          </cell>
          <cell r="R165">
            <v>0</v>
          </cell>
        </row>
        <row r="166">
          <cell r="B166" t="str">
            <v>小小計</v>
          </cell>
          <cell r="G166">
            <v>91878</v>
          </cell>
          <cell r="I166">
            <v>89364</v>
          </cell>
          <cell r="K166">
            <v>96565</v>
          </cell>
          <cell r="M166">
            <v>96448</v>
          </cell>
          <cell r="O166">
            <v>90621</v>
          </cell>
        </row>
        <row r="167">
          <cell r="B167" t="str">
            <v>ターンバックル　φ16用</v>
          </cell>
          <cell r="D167">
            <v>2</v>
          </cell>
          <cell r="E167" t="str">
            <v>〃</v>
          </cell>
          <cell r="F167">
            <v>400</v>
          </cell>
          <cell r="G167">
            <v>800</v>
          </cell>
          <cell r="H167">
            <v>420</v>
          </cell>
          <cell r="I167">
            <v>840</v>
          </cell>
          <cell r="J167">
            <v>540</v>
          </cell>
          <cell r="K167">
            <v>1080</v>
          </cell>
          <cell r="L167">
            <v>360</v>
          </cell>
          <cell r="M167">
            <v>720</v>
          </cell>
          <cell r="N167">
            <v>250</v>
          </cell>
          <cell r="O167">
            <v>500</v>
          </cell>
          <cell r="R167">
            <v>0</v>
          </cell>
        </row>
        <row r="168">
          <cell r="B168" t="str">
            <v>小小計</v>
          </cell>
          <cell r="G168">
            <v>800</v>
          </cell>
          <cell r="I168">
            <v>840</v>
          </cell>
          <cell r="K168">
            <v>1080</v>
          </cell>
          <cell r="M168">
            <v>720</v>
          </cell>
          <cell r="O168">
            <v>500</v>
          </cell>
        </row>
        <row r="169">
          <cell r="B169" t="str">
            <v>アンカーボルト　SS400　M12　L＝480</v>
          </cell>
          <cell r="D169">
            <v>544</v>
          </cell>
          <cell r="E169" t="str">
            <v>〃</v>
          </cell>
          <cell r="F169">
            <v>120</v>
          </cell>
          <cell r="G169">
            <v>65280</v>
          </cell>
          <cell r="H169">
            <v>140</v>
          </cell>
          <cell r="I169">
            <v>76160</v>
          </cell>
          <cell r="J169">
            <v>130</v>
          </cell>
          <cell r="K169">
            <v>70720</v>
          </cell>
          <cell r="L169">
            <v>150</v>
          </cell>
          <cell r="M169">
            <v>81600</v>
          </cell>
          <cell r="N169">
            <v>450</v>
          </cell>
          <cell r="O169">
            <v>244800</v>
          </cell>
          <cell r="R169">
            <v>0</v>
          </cell>
        </row>
        <row r="170">
          <cell r="B170" t="str">
            <v>アンカーボルト　SS400　M16　L＝640</v>
          </cell>
          <cell r="D170">
            <v>16</v>
          </cell>
          <cell r="E170" t="str">
            <v>〃</v>
          </cell>
          <cell r="F170">
            <v>284</v>
          </cell>
          <cell r="G170">
            <v>4544</v>
          </cell>
          <cell r="H170">
            <v>285</v>
          </cell>
          <cell r="I170">
            <v>4560</v>
          </cell>
          <cell r="J170">
            <v>300</v>
          </cell>
          <cell r="K170">
            <v>4800</v>
          </cell>
          <cell r="L170">
            <v>300</v>
          </cell>
          <cell r="M170">
            <v>4800</v>
          </cell>
          <cell r="N170">
            <v>650</v>
          </cell>
          <cell r="O170">
            <v>10400</v>
          </cell>
          <cell r="R170">
            <v>0</v>
          </cell>
        </row>
        <row r="171">
          <cell r="B171" t="str">
            <v>小小計</v>
          </cell>
          <cell r="G171">
            <v>69824</v>
          </cell>
          <cell r="I171">
            <v>80720</v>
          </cell>
          <cell r="K171">
            <v>75520</v>
          </cell>
          <cell r="M171">
            <v>86400</v>
          </cell>
          <cell r="O171">
            <v>255200</v>
          </cell>
        </row>
        <row r="172">
          <cell r="B172" t="str">
            <v>小計</v>
          </cell>
          <cell r="G172">
            <v>162502</v>
          </cell>
          <cell r="H172">
            <v>0</v>
          </cell>
          <cell r="I172">
            <v>170924</v>
          </cell>
          <cell r="J172">
            <v>0</v>
          </cell>
          <cell r="K172">
            <v>173165</v>
          </cell>
          <cell r="L172">
            <v>0</v>
          </cell>
          <cell r="M172">
            <v>183568</v>
          </cell>
          <cell r="N172">
            <v>0</v>
          </cell>
          <cell r="O172">
            <v>346321</v>
          </cell>
          <cell r="R172">
            <v>0</v>
          </cell>
        </row>
        <row r="173">
          <cell r="R173">
            <v>0</v>
          </cell>
        </row>
        <row r="174">
          <cell r="B174" t="str">
            <v>５．調整室ルーバー下地鉄骨</v>
          </cell>
          <cell r="R174">
            <v>0</v>
          </cell>
        </row>
        <row r="175">
          <cell r="B175" t="str">
            <v>アンカーボルト　SS400　M16　L＝640</v>
          </cell>
          <cell r="D175">
            <v>14</v>
          </cell>
          <cell r="E175" t="str">
            <v>本</v>
          </cell>
          <cell r="F175">
            <v>284</v>
          </cell>
          <cell r="G175">
            <v>3976</v>
          </cell>
          <cell r="H175">
            <v>285</v>
          </cell>
          <cell r="I175">
            <v>3990</v>
          </cell>
          <cell r="J175">
            <v>300</v>
          </cell>
          <cell r="K175">
            <v>4200</v>
          </cell>
          <cell r="L175">
            <v>300</v>
          </cell>
          <cell r="M175">
            <v>4200</v>
          </cell>
          <cell r="N175">
            <v>650</v>
          </cell>
          <cell r="O175">
            <v>9100</v>
          </cell>
          <cell r="R175">
            <v>0</v>
          </cell>
        </row>
        <row r="176">
          <cell r="B176" t="str">
            <v>小計</v>
          </cell>
          <cell r="G176">
            <v>3976</v>
          </cell>
          <cell r="I176">
            <v>3990</v>
          </cell>
          <cell r="K176">
            <v>4200</v>
          </cell>
          <cell r="M176">
            <v>4200</v>
          </cell>
          <cell r="O176">
            <v>9100</v>
          </cell>
          <cell r="R176">
            <v>0</v>
          </cell>
        </row>
        <row r="177">
          <cell r="R177">
            <v>0</v>
          </cell>
        </row>
        <row r="178">
          <cell r="F178" t="str">
            <v>㈱東京鉄骨橋梁</v>
          </cell>
          <cell r="R178">
            <v>0</v>
          </cell>
        </row>
        <row r="179">
          <cell r="R179">
            <v>0</v>
          </cell>
        </row>
        <row r="180">
          <cell r="B180" t="str">
            <v>４．外周部ルーバー下地鉄骨</v>
          </cell>
          <cell r="R180">
            <v>0</v>
          </cell>
        </row>
        <row r="181">
          <cell r="B181" t="str">
            <v>溶融亜鉛メッキ高力ボルト　F8T　M16*45</v>
          </cell>
          <cell r="D181">
            <v>799</v>
          </cell>
          <cell r="E181" t="str">
            <v>本</v>
          </cell>
          <cell r="F181">
            <v>97</v>
          </cell>
          <cell r="G181">
            <v>77503</v>
          </cell>
        </row>
        <row r="182">
          <cell r="B182" t="str">
            <v>溶融亜鉛メッキ高力ボルト　F8T　M16*50</v>
          </cell>
          <cell r="D182">
            <v>458</v>
          </cell>
          <cell r="E182" t="str">
            <v>〃</v>
          </cell>
          <cell r="F182">
            <v>102</v>
          </cell>
          <cell r="G182">
            <v>46716</v>
          </cell>
        </row>
        <row r="183">
          <cell r="A183" t="str">
            <v>M070004</v>
          </cell>
          <cell r="B183" t="str">
            <v>小小計</v>
          </cell>
          <cell r="G183">
            <v>124219</v>
          </cell>
          <cell r="P183">
            <v>89364</v>
          </cell>
          <cell r="Q183">
            <v>0.8</v>
          </cell>
          <cell r="R183">
            <v>71400</v>
          </cell>
        </row>
        <row r="184">
          <cell r="B184" t="str">
            <v>ターンバックル　φ16用</v>
          </cell>
          <cell r="D184">
            <v>2</v>
          </cell>
          <cell r="E184" t="str">
            <v>〃</v>
          </cell>
          <cell r="F184">
            <v>460</v>
          </cell>
          <cell r="G184">
            <v>920</v>
          </cell>
        </row>
        <row r="185">
          <cell r="A185" t="str">
            <v>M070024</v>
          </cell>
          <cell r="B185" t="str">
            <v>小小計</v>
          </cell>
          <cell r="G185">
            <v>920</v>
          </cell>
          <cell r="P185">
            <v>840</v>
          </cell>
          <cell r="Q185">
            <v>0.8</v>
          </cell>
          <cell r="R185">
            <v>670</v>
          </cell>
        </row>
        <row r="186">
          <cell r="B186" t="str">
            <v>アンカーボルト　SS400　M12　L＝480</v>
          </cell>
          <cell r="D186">
            <v>544</v>
          </cell>
          <cell r="E186" t="str">
            <v>〃</v>
          </cell>
          <cell r="F186">
            <v>110</v>
          </cell>
          <cell r="G186">
            <v>59840</v>
          </cell>
        </row>
        <row r="187">
          <cell r="B187" t="str">
            <v>アンカーボルト　SS400　M16　L＝640</v>
          </cell>
          <cell r="D187">
            <v>16</v>
          </cell>
          <cell r="E187" t="str">
            <v>〃</v>
          </cell>
          <cell r="F187">
            <v>260</v>
          </cell>
          <cell r="G187">
            <v>4160</v>
          </cell>
        </row>
        <row r="188">
          <cell r="A188" t="str">
            <v>M070034</v>
          </cell>
          <cell r="B188" t="str">
            <v>小小計</v>
          </cell>
          <cell r="G188">
            <v>64000</v>
          </cell>
          <cell r="P188">
            <v>80720</v>
          </cell>
          <cell r="Q188">
            <v>0.8</v>
          </cell>
          <cell r="R188">
            <v>64500</v>
          </cell>
        </row>
        <row r="189">
          <cell r="B189" t="str">
            <v>小計</v>
          </cell>
          <cell r="G189">
            <v>189139</v>
          </cell>
          <cell r="R189">
            <v>0</v>
          </cell>
        </row>
        <row r="190">
          <cell r="R190">
            <v>0</v>
          </cell>
        </row>
        <row r="191">
          <cell r="B191" t="str">
            <v>５．調整室ルーバー下地鉄骨</v>
          </cell>
          <cell r="R191">
            <v>0</v>
          </cell>
        </row>
        <row r="192">
          <cell r="A192" t="str">
            <v>M070035</v>
          </cell>
          <cell r="B192" t="str">
            <v>アンカーボルト　SS400　M16　L＝640</v>
          </cell>
          <cell r="D192">
            <v>14</v>
          </cell>
          <cell r="E192" t="str">
            <v>本</v>
          </cell>
          <cell r="F192">
            <v>260</v>
          </cell>
          <cell r="G192">
            <v>3640</v>
          </cell>
          <cell r="P192">
            <v>3990</v>
          </cell>
          <cell r="R192">
            <v>3190</v>
          </cell>
        </row>
        <row r="193">
          <cell r="B193" t="str">
            <v>小計</v>
          </cell>
          <cell r="G193">
            <v>3640</v>
          </cell>
          <cell r="R193">
            <v>0</v>
          </cell>
        </row>
        <row r="195">
          <cell r="A195" t="str">
            <v>鉄骨工事</v>
          </cell>
          <cell r="F195" t="str">
            <v>川田工業㈱</v>
          </cell>
          <cell r="H195" t="str">
            <v>駒井鉄工㈱</v>
          </cell>
          <cell r="J195" t="str">
            <v>川岸工業㈱</v>
          </cell>
          <cell r="L195" t="str">
            <v>㈱巴コーポレーション</v>
          </cell>
          <cell r="N195" t="str">
            <v>㈱宮地鐵工所</v>
          </cell>
        </row>
        <row r="196">
          <cell r="B196" t="str">
            <v>材料費</v>
          </cell>
        </row>
        <row r="197">
          <cell r="A197" t="str">
            <v xml:space="preserve">                                                                                                                                                                                                                                                               </v>
          </cell>
          <cell r="B197" t="str">
            <v>６．ホワイエ庇鉄骨</v>
          </cell>
        </row>
        <row r="198">
          <cell r="B198" t="str">
            <v>ターンバックル　φ9用</v>
          </cell>
          <cell r="D198">
            <v>12</v>
          </cell>
          <cell r="E198" t="str">
            <v>本</v>
          </cell>
          <cell r="F198">
            <v>250</v>
          </cell>
          <cell r="G198">
            <v>3000</v>
          </cell>
          <cell r="H198">
            <v>240</v>
          </cell>
          <cell r="I198">
            <v>2880</v>
          </cell>
          <cell r="J198">
            <v>210</v>
          </cell>
          <cell r="K198">
            <v>2520</v>
          </cell>
          <cell r="L198">
            <v>170</v>
          </cell>
          <cell r="M198">
            <v>2040</v>
          </cell>
          <cell r="N198">
            <v>250</v>
          </cell>
          <cell r="O198">
            <v>3000</v>
          </cell>
          <cell r="R198">
            <v>0</v>
          </cell>
        </row>
        <row r="199">
          <cell r="B199" t="str">
            <v>フォークエンド　φ28　L＝4100</v>
          </cell>
          <cell r="D199">
            <v>7</v>
          </cell>
          <cell r="E199" t="str">
            <v>〃</v>
          </cell>
          <cell r="F199">
            <v>85200</v>
          </cell>
          <cell r="G199">
            <v>596400</v>
          </cell>
          <cell r="H199">
            <v>85200</v>
          </cell>
          <cell r="I199">
            <v>596400</v>
          </cell>
          <cell r="J199">
            <v>85000</v>
          </cell>
          <cell r="K199">
            <v>595000</v>
          </cell>
          <cell r="L199">
            <v>85200</v>
          </cell>
          <cell r="M199">
            <v>596400</v>
          </cell>
          <cell r="N199">
            <v>80000</v>
          </cell>
          <cell r="O199">
            <v>560000</v>
          </cell>
          <cell r="R199">
            <v>0</v>
          </cell>
        </row>
        <row r="200">
          <cell r="B200" t="str">
            <v>（ピンボルト含む）</v>
          </cell>
          <cell r="R200">
            <v>0</v>
          </cell>
        </row>
        <row r="201">
          <cell r="B201" t="str">
            <v>アンカーボルト　SS400　M16　L＝640</v>
          </cell>
          <cell r="D201">
            <v>40</v>
          </cell>
          <cell r="E201" t="str">
            <v>〃</v>
          </cell>
          <cell r="F201">
            <v>284</v>
          </cell>
          <cell r="G201">
            <v>11360</v>
          </cell>
          <cell r="H201">
            <v>285</v>
          </cell>
          <cell r="I201">
            <v>11400</v>
          </cell>
          <cell r="J201">
            <v>300</v>
          </cell>
          <cell r="K201">
            <v>12000</v>
          </cell>
          <cell r="L201">
            <v>300</v>
          </cell>
          <cell r="M201">
            <v>12000</v>
          </cell>
          <cell r="N201">
            <v>650</v>
          </cell>
          <cell r="O201">
            <v>26000</v>
          </cell>
          <cell r="R201">
            <v>0</v>
          </cell>
        </row>
        <row r="202">
          <cell r="B202" t="str">
            <v>小計</v>
          </cell>
          <cell r="G202">
            <v>610760</v>
          </cell>
          <cell r="I202">
            <v>610680</v>
          </cell>
          <cell r="K202">
            <v>609520</v>
          </cell>
          <cell r="M202">
            <v>610440</v>
          </cell>
          <cell r="O202">
            <v>589000</v>
          </cell>
          <cell r="R202">
            <v>0</v>
          </cell>
        </row>
        <row r="203">
          <cell r="R203">
            <v>0</v>
          </cell>
        </row>
        <row r="204">
          <cell r="B204" t="str">
            <v>７．風除室下地鉄骨</v>
          </cell>
          <cell r="R204">
            <v>0</v>
          </cell>
        </row>
        <row r="205">
          <cell r="B205" t="str">
            <v>ターンバックル　φ9用</v>
          </cell>
          <cell r="D205">
            <v>8</v>
          </cell>
          <cell r="E205" t="str">
            <v>本</v>
          </cell>
          <cell r="F205">
            <v>250</v>
          </cell>
          <cell r="G205">
            <v>2000</v>
          </cell>
          <cell r="H205">
            <v>240</v>
          </cell>
          <cell r="I205">
            <v>1920</v>
          </cell>
          <cell r="J205">
            <v>210</v>
          </cell>
          <cell r="K205">
            <v>1680</v>
          </cell>
          <cell r="L205">
            <v>170</v>
          </cell>
          <cell r="M205">
            <v>1360</v>
          </cell>
          <cell r="N205">
            <v>250</v>
          </cell>
          <cell r="O205">
            <v>2000</v>
          </cell>
          <cell r="R205">
            <v>0</v>
          </cell>
        </row>
        <row r="206">
          <cell r="B206" t="str">
            <v>アンカーボルト　SS400　M16　L＝640</v>
          </cell>
          <cell r="D206">
            <v>28</v>
          </cell>
          <cell r="E206" t="str">
            <v>〃</v>
          </cell>
          <cell r="F206">
            <v>284</v>
          </cell>
          <cell r="G206">
            <v>7952</v>
          </cell>
          <cell r="H206">
            <v>285</v>
          </cell>
          <cell r="I206">
            <v>7980</v>
          </cell>
          <cell r="J206">
            <v>130</v>
          </cell>
          <cell r="K206">
            <v>3640</v>
          </cell>
          <cell r="L206">
            <v>150</v>
          </cell>
          <cell r="M206">
            <v>4200</v>
          </cell>
          <cell r="N206">
            <v>650</v>
          </cell>
          <cell r="O206">
            <v>18200</v>
          </cell>
          <cell r="R206">
            <v>0</v>
          </cell>
        </row>
        <row r="207">
          <cell r="B207" t="str">
            <v>小計</v>
          </cell>
          <cell r="G207">
            <v>9952</v>
          </cell>
          <cell r="I207">
            <v>9900</v>
          </cell>
          <cell r="K207">
            <v>5320</v>
          </cell>
          <cell r="M207">
            <v>5560</v>
          </cell>
          <cell r="O207">
            <v>20200</v>
          </cell>
          <cell r="R207">
            <v>0</v>
          </cell>
        </row>
        <row r="208">
          <cell r="R208">
            <v>0</v>
          </cell>
        </row>
        <row r="209">
          <cell r="F209" t="str">
            <v>㈱東京鉄骨橋梁</v>
          </cell>
          <cell r="R209">
            <v>0</v>
          </cell>
        </row>
        <row r="210">
          <cell r="R210">
            <v>0</v>
          </cell>
        </row>
        <row r="211">
          <cell r="B211" t="str">
            <v>６．ホワイエ庇鉄骨</v>
          </cell>
          <cell r="R211">
            <v>0</v>
          </cell>
        </row>
        <row r="212">
          <cell r="A212" t="str">
            <v>M070026</v>
          </cell>
          <cell r="B212" t="str">
            <v>ターンバックル　φ9用</v>
          </cell>
          <cell r="D212">
            <v>12</v>
          </cell>
          <cell r="E212" t="str">
            <v>本</v>
          </cell>
          <cell r="F212">
            <v>270</v>
          </cell>
          <cell r="G212">
            <v>3240</v>
          </cell>
          <cell r="P212">
            <v>2880</v>
          </cell>
          <cell r="Q212">
            <v>0.8</v>
          </cell>
          <cell r="R212">
            <v>2300</v>
          </cell>
        </row>
        <row r="213">
          <cell r="A213" t="str">
            <v>M070056</v>
          </cell>
          <cell r="B213" t="str">
            <v>フォークエンド　φ28　L＝4100</v>
          </cell>
          <cell r="D213">
            <v>7</v>
          </cell>
          <cell r="E213" t="str">
            <v>〃</v>
          </cell>
          <cell r="F213">
            <v>3200</v>
          </cell>
          <cell r="G213">
            <v>22400</v>
          </cell>
          <cell r="P213">
            <v>596400</v>
          </cell>
          <cell r="Q213">
            <v>0.8</v>
          </cell>
          <cell r="R213">
            <v>477100</v>
          </cell>
        </row>
        <row r="214">
          <cell r="B214" t="str">
            <v>（ピンボルト含む）</v>
          </cell>
          <cell r="R214">
            <v>0</v>
          </cell>
        </row>
        <row r="215">
          <cell r="A215" t="str">
            <v>M070036</v>
          </cell>
          <cell r="B215" t="str">
            <v>アンカーボルト　SS400　M16　L＝640</v>
          </cell>
          <cell r="D215">
            <v>40</v>
          </cell>
          <cell r="E215" t="str">
            <v>〃</v>
          </cell>
          <cell r="F215">
            <v>260</v>
          </cell>
          <cell r="G215">
            <v>10400</v>
          </cell>
          <cell r="P215">
            <v>11400</v>
          </cell>
          <cell r="Q215">
            <v>0.8</v>
          </cell>
          <cell r="R215">
            <v>9120</v>
          </cell>
        </row>
        <row r="216">
          <cell r="B216" t="str">
            <v>小計</v>
          </cell>
          <cell r="G216">
            <v>36040</v>
          </cell>
          <cell r="R216">
            <v>0</v>
          </cell>
        </row>
        <row r="217">
          <cell r="R217">
            <v>0</v>
          </cell>
        </row>
        <row r="218">
          <cell r="B218" t="str">
            <v>７．風除室下地鉄骨</v>
          </cell>
          <cell r="R218">
            <v>0</v>
          </cell>
        </row>
        <row r="219">
          <cell r="A219" t="str">
            <v>M070027</v>
          </cell>
          <cell r="B219" t="str">
            <v>ターンバックル　φ9用</v>
          </cell>
          <cell r="D219">
            <v>8</v>
          </cell>
          <cell r="E219" t="str">
            <v>本</v>
          </cell>
          <cell r="F219">
            <v>270</v>
          </cell>
          <cell r="G219">
            <v>2160</v>
          </cell>
          <cell r="P219">
            <v>1920</v>
          </cell>
          <cell r="Q219">
            <v>0.8</v>
          </cell>
          <cell r="R219">
            <v>1530</v>
          </cell>
        </row>
        <row r="220">
          <cell r="A220" t="str">
            <v>M070037</v>
          </cell>
          <cell r="B220" t="str">
            <v>アンカーボルト　SS400　M16　L＝640</v>
          </cell>
          <cell r="D220">
            <v>28</v>
          </cell>
          <cell r="E220" t="str">
            <v>〃</v>
          </cell>
          <cell r="F220">
            <v>260</v>
          </cell>
          <cell r="G220">
            <v>7280</v>
          </cell>
          <cell r="P220">
            <v>7980</v>
          </cell>
          <cell r="Q220">
            <v>0.8</v>
          </cell>
          <cell r="R220">
            <v>6380</v>
          </cell>
        </row>
        <row r="221">
          <cell r="B221" t="str">
            <v>小計</v>
          </cell>
          <cell r="G221">
            <v>9440</v>
          </cell>
          <cell r="R221">
            <v>0</v>
          </cell>
        </row>
        <row r="225">
          <cell r="R225">
            <v>0</v>
          </cell>
        </row>
        <row r="226">
          <cell r="A226" t="str">
            <v>鉄骨工事</v>
          </cell>
          <cell r="F226" t="str">
            <v>川田工業㈱</v>
          </cell>
          <cell r="H226" t="str">
            <v>駒井鉄工㈱</v>
          </cell>
          <cell r="J226" t="str">
            <v>川岸工業㈱</v>
          </cell>
          <cell r="L226" t="str">
            <v>㈱巴コーポレーション</v>
          </cell>
          <cell r="N226" t="str">
            <v>㈱宮地鐵工所</v>
          </cell>
          <cell r="R226">
            <v>0</v>
          </cell>
        </row>
        <row r="227">
          <cell r="B227" t="str">
            <v>材料費</v>
          </cell>
          <cell r="R227">
            <v>0</v>
          </cell>
        </row>
        <row r="228">
          <cell r="A228" t="str">
            <v xml:space="preserve">                                                                                                                                                                                                                                                               </v>
          </cell>
          <cell r="B228" t="str">
            <v>９．カーテンウォール下地鉄骨</v>
          </cell>
          <cell r="R228">
            <v>0</v>
          </cell>
        </row>
        <row r="229">
          <cell r="B229" t="str">
            <v>アンカーボルト　SS400　M12　L＝480</v>
          </cell>
          <cell r="D229">
            <v>216</v>
          </cell>
          <cell r="E229" t="str">
            <v>本</v>
          </cell>
          <cell r="F229">
            <v>120</v>
          </cell>
          <cell r="G229">
            <v>25920</v>
          </cell>
          <cell r="H229">
            <v>140</v>
          </cell>
          <cell r="I229">
            <v>30240</v>
          </cell>
          <cell r="J229">
            <v>130</v>
          </cell>
          <cell r="K229">
            <v>28080</v>
          </cell>
          <cell r="L229">
            <v>150</v>
          </cell>
          <cell r="M229">
            <v>32400</v>
          </cell>
          <cell r="N229">
            <v>450</v>
          </cell>
          <cell r="O229">
            <v>97200</v>
          </cell>
          <cell r="R229">
            <v>0</v>
          </cell>
        </row>
        <row r="230">
          <cell r="B230" t="str">
            <v>小計</v>
          </cell>
          <cell r="G230">
            <v>25920</v>
          </cell>
          <cell r="I230">
            <v>30240</v>
          </cell>
          <cell r="K230">
            <v>28080</v>
          </cell>
          <cell r="M230">
            <v>32400</v>
          </cell>
          <cell r="O230">
            <v>97200</v>
          </cell>
          <cell r="R230">
            <v>0</v>
          </cell>
        </row>
        <row r="231">
          <cell r="R231">
            <v>0</v>
          </cell>
        </row>
        <row r="232">
          <cell r="B232" t="str">
            <v>合計</v>
          </cell>
          <cell r="G232">
            <v>5358336</v>
          </cell>
          <cell r="I232">
            <v>5280134</v>
          </cell>
          <cell r="K232">
            <v>5633730</v>
          </cell>
          <cell r="M232">
            <v>5605580</v>
          </cell>
          <cell r="O232">
            <v>6531184</v>
          </cell>
          <cell r="R232">
            <v>0</v>
          </cell>
        </row>
        <row r="233">
          <cell r="R233">
            <v>0</v>
          </cell>
        </row>
        <row r="234">
          <cell r="F234" t="str">
            <v>㈱東京鉄骨橋梁</v>
          </cell>
          <cell r="P234" t="str">
            <v>駒井鉄工㈱</v>
          </cell>
        </row>
        <row r="235">
          <cell r="R235">
            <v>0</v>
          </cell>
        </row>
        <row r="236">
          <cell r="B236" t="str">
            <v>９．カーテンウォール下地鉄骨</v>
          </cell>
          <cell r="R236">
            <v>0</v>
          </cell>
        </row>
        <row r="237">
          <cell r="A237" t="str">
            <v>M070039</v>
          </cell>
          <cell r="B237" t="str">
            <v>アンカーボルト　SS400　M12　L＝480</v>
          </cell>
          <cell r="D237">
            <v>216</v>
          </cell>
          <cell r="E237" t="str">
            <v>本</v>
          </cell>
          <cell r="F237">
            <v>110</v>
          </cell>
          <cell r="G237">
            <v>23760</v>
          </cell>
          <cell r="P237">
            <v>30240</v>
          </cell>
          <cell r="Q237">
            <v>0.8</v>
          </cell>
          <cell r="R237">
            <v>24100</v>
          </cell>
        </row>
        <row r="238">
          <cell r="B238" t="str">
            <v>小計</v>
          </cell>
          <cell r="G238">
            <v>23760</v>
          </cell>
          <cell r="R238">
            <v>0</v>
          </cell>
        </row>
        <row r="239">
          <cell r="R239">
            <v>0</v>
          </cell>
        </row>
        <row r="240">
          <cell r="B240" t="str">
            <v>合計</v>
          </cell>
          <cell r="G240">
            <v>5410857</v>
          </cell>
          <cell r="P240">
            <v>5280134</v>
          </cell>
        </row>
        <row r="241">
          <cell r="R241">
            <v>0</v>
          </cell>
        </row>
        <row r="242">
          <cell r="R242">
            <v>0</v>
          </cell>
        </row>
        <row r="243">
          <cell r="R243">
            <v>0</v>
          </cell>
        </row>
        <row r="249">
          <cell r="R249">
            <v>0</v>
          </cell>
        </row>
        <row r="250">
          <cell r="R250">
            <v>0</v>
          </cell>
        </row>
        <row r="254">
          <cell r="R254">
            <v>0</v>
          </cell>
        </row>
        <row r="255">
          <cell r="R255">
            <v>0</v>
          </cell>
        </row>
        <row r="256">
          <cell r="R256">
            <v>0</v>
          </cell>
        </row>
        <row r="257">
          <cell r="A257" t="str">
            <v>鉄骨工事</v>
          </cell>
          <cell r="F257" t="str">
            <v>川田工業㈱</v>
          </cell>
          <cell r="H257" t="str">
            <v>駒井鉄工㈱</v>
          </cell>
          <cell r="J257" t="str">
            <v>川岸工業㈱</v>
          </cell>
          <cell r="L257" t="str">
            <v>㈱巴コーポレーション</v>
          </cell>
          <cell r="N257" t="str">
            <v>㈱宮地鐵工所</v>
          </cell>
        </row>
        <row r="258">
          <cell r="B258" t="str">
            <v>加工組立費</v>
          </cell>
        </row>
        <row r="259">
          <cell r="A259" t="str">
            <v xml:space="preserve">                                                                                                                                                                                                                                                               </v>
          </cell>
          <cell r="B259" t="str">
            <v>1.本体鉄骨</v>
          </cell>
        </row>
        <row r="260">
          <cell r="B260" t="str">
            <v>工場加工組立</v>
          </cell>
          <cell r="D260">
            <v>1113.2</v>
          </cell>
          <cell r="E260" t="str">
            <v>t</v>
          </cell>
          <cell r="F260">
            <v>77000</v>
          </cell>
          <cell r="G260">
            <v>63129572.241295218</v>
          </cell>
          <cell r="H260">
            <v>75000</v>
          </cell>
          <cell r="I260">
            <v>91839000</v>
          </cell>
          <cell r="J260">
            <v>76000</v>
          </cell>
          <cell r="K260">
            <v>90045011.482805386</v>
          </cell>
          <cell r="L260">
            <v>85000</v>
          </cell>
          <cell r="M260">
            <v>100515240.40944834</v>
          </cell>
          <cell r="N260">
            <v>80000</v>
          </cell>
          <cell r="O260">
            <v>95378976.093665153</v>
          </cell>
          <cell r="R260">
            <v>0</v>
          </cell>
        </row>
        <row r="261">
          <cell r="B261" t="str">
            <v>工場溶接</v>
          </cell>
          <cell r="D261">
            <v>72901</v>
          </cell>
          <cell r="E261" t="str">
            <v>m</v>
          </cell>
          <cell r="F261">
            <v>600</v>
          </cell>
          <cell r="G261">
            <v>35101831.634166978</v>
          </cell>
          <cell r="H261">
            <v>600</v>
          </cell>
          <cell r="I261">
            <v>48114660</v>
          </cell>
          <cell r="J261">
            <v>580</v>
          </cell>
          <cell r="K261">
            <v>45002262.344954297</v>
          </cell>
          <cell r="L261">
            <v>500</v>
          </cell>
          <cell r="M261">
            <v>38720707.346543051</v>
          </cell>
          <cell r="N261">
            <v>500</v>
          </cell>
          <cell r="O261">
            <v>39038485.538337015</v>
          </cell>
          <cell r="R261">
            <v>0</v>
          </cell>
        </row>
        <row r="262">
          <cell r="B262" t="str">
            <v>工場錆止め塗装</v>
          </cell>
          <cell r="D262">
            <v>5297</v>
          </cell>
          <cell r="E262" t="str">
            <v>m2</v>
          </cell>
          <cell r="F262">
            <v>700</v>
          </cell>
          <cell r="G262">
            <v>3400674.0129981297</v>
          </cell>
          <cell r="H262">
            <v>700</v>
          </cell>
          <cell r="I262">
            <v>4078690</v>
          </cell>
          <cell r="J262">
            <v>800</v>
          </cell>
          <cell r="K262">
            <v>4510169.1266942155</v>
          </cell>
          <cell r="L262">
            <v>900</v>
          </cell>
          <cell r="M262">
            <v>5064216.6261964776</v>
          </cell>
          <cell r="N262">
            <v>900</v>
          </cell>
          <cell r="O262">
            <v>5105778.3050140347</v>
          </cell>
          <cell r="R262">
            <v>0</v>
          </cell>
        </row>
        <row r="263">
          <cell r="B263" t="str">
            <v>溶融亜鉛メッキ</v>
          </cell>
          <cell r="D263">
            <v>40.85</v>
          </cell>
          <cell r="E263" t="str">
            <v>t</v>
          </cell>
          <cell r="F263">
            <v>90000</v>
          </cell>
          <cell r="G263">
            <v>2622570.0100240437</v>
          </cell>
          <cell r="H263">
            <v>100000</v>
          </cell>
          <cell r="I263">
            <v>4493500</v>
          </cell>
          <cell r="J263">
            <v>90000</v>
          </cell>
          <cell r="K263">
            <v>3912978.288250728</v>
          </cell>
          <cell r="L263">
            <v>100000</v>
          </cell>
          <cell r="M263">
            <v>4339421.6680327673</v>
          </cell>
          <cell r="N263">
            <v>80000</v>
          </cell>
          <cell r="O263">
            <v>3500028.0034371372</v>
          </cell>
          <cell r="R263">
            <v>0</v>
          </cell>
        </row>
        <row r="264">
          <cell r="B264" t="str">
            <v>現場本締め</v>
          </cell>
          <cell r="D264">
            <v>64107</v>
          </cell>
          <cell r="E264" t="str">
            <v>本</v>
          </cell>
          <cell r="F264">
            <v>250</v>
          </cell>
          <cell r="G264">
            <v>13718898.052436668</v>
          </cell>
          <cell r="H264">
            <v>250</v>
          </cell>
          <cell r="I264">
            <v>17629425</v>
          </cell>
          <cell r="J264">
            <v>260</v>
          </cell>
          <cell r="K264">
            <v>17739920.514748059</v>
          </cell>
          <cell r="L264">
            <v>250</v>
          </cell>
          <cell r="M264">
            <v>17024926.858786818</v>
          </cell>
          <cell r="N264">
            <v>260</v>
          </cell>
          <cell r="O264">
            <v>17851235.237530474</v>
          </cell>
          <cell r="R264">
            <v>0</v>
          </cell>
        </row>
        <row r="265">
          <cell r="B265" t="str">
            <v>現場溶接</v>
          </cell>
          <cell r="D265">
            <v>4208</v>
          </cell>
          <cell r="E265" t="str">
            <v>m</v>
          </cell>
          <cell r="F265">
            <v>1800</v>
          </cell>
          <cell r="G265">
            <v>4502560.0172097823</v>
          </cell>
          <cell r="H265">
            <v>1800</v>
          </cell>
          <cell r="I265">
            <v>8331840</v>
          </cell>
          <cell r="J265">
            <v>2000</v>
          </cell>
          <cell r="K265">
            <v>8957330.4158624038</v>
          </cell>
          <cell r="L265">
            <v>2000</v>
          </cell>
          <cell r="M265">
            <v>8940164.6898809709</v>
          </cell>
          <cell r="N265">
            <v>1800</v>
          </cell>
          <cell r="O265">
            <v>8112182.4079664182</v>
          </cell>
          <cell r="R265">
            <v>0</v>
          </cell>
        </row>
        <row r="266">
          <cell r="B266" t="str">
            <v>鉄骨運搬</v>
          </cell>
          <cell r="D266">
            <v>1113.2</v>
          </cell>
          <cell r="E266" t="str">
            <v>t</v>
          </cell>
          <cell r="F266">
            <v>11000</v>
          </cell>
          <cell r="G266">
            <v>8337868.0318691796</v>
          </cell>
          <cell r="H266">
            <v>8000</v>
          </cell>
          <cell r="I266">
            <v>9796160</v>
          </cell>
          <cell r="J266">
            <v>10000</v>
          </cell>
          <cell r="K266">
            <v>11848027.826684918</v>
          </cell>
          <cell r="L266">
            <v>10000</v>
          </cell>
          <cell r="M266">
            <v>11825322.401111569</v>
          </cell>
          <cell r="N266">
            <v>12000</v>
          </cell>
          <cell r="O266">
            <v>14306846.414049773</v>
          </cell>
          <cell r="R266">
            <v>0</v>
          </cell>
        </row>
        <row r="268">
          <cell r="B268" t="str">
            <v>小計</v>
          </cell>
          <cell r="G268">
            <v>130813974</v>
          </cell>
          <cell r="I268">
            <v>184283275</v>
          </cell>
          <cell r="K268">
            <v>182015700</v>
          </cell>
          <cell r="M268">
            <v>186430000</v>
          </cell>
          <cell r="O268">
            <v>183293532</v>
          </cell>
          <cell r="R268">
            <v>0</v>
          </cell>
        </row>
        <row r="270">
          <cell r="R270">
            <v>0</v>
          </cell>
        </row>
        <row r="272">
          <cell r="R272">
            <v>0</v>
          </cell>
        </row>
        <row r="273">
          <cell r="F273" t="str">
            <v>㈱東京鉄骨橋梁</v>
          </cell>
          <cell r="R273">
            <v>0</v>
          </cell>
        </row>
        <row r="274">
          <cell r="R274">
            <v>0</v>
          </cell>
        </row>
        <row r="275">
          <cell r="B275" t="str">
            <v>1.本体鉄骨</v>
          </cell>
        </row>
        <row r="276">
          <cell r="A276" t="str">
            <v>M070101</v>
          </cell>
          <cell r="B276" t="str">
            <v>工場加工組立</v>
          </cell>
          <cell r="C276" t="str">
            <v>（工場溶接共）</v>
          </cell>
          <cell r="D276">
            <v>1113.2</v>
          </cell>
          <cell r="E276" t="str">
            <v>t</v>
          </cell>
          <cell r="F276">
            <v>80000</v>
          </cell>
          <cell r="G276">
            <v>94357466.697625324</v>
          </cell>
          <cell r="P276">
            <v>63129572.241295218</v>
          </cell>
          <cell r="Q276" t="str">
            <v>0.8/1113.2</v>
          </cell>
          <cell r="R276">
            <v>70590</v>
          </cell>
        </row>
        <row r="277">
          <cell r="B277" t="str">
            <v>工場溶接</v>
          </cell>
          <cell r="D277">
            <v>72901</v>
          </cell>
          <cell r="E277" t="str">
            <v>m</v>
          </cell>
          <cell r="F277">
            <v>600</v>
          </cell>
          <cell r="G277">
            <v>46344459.753797054</v>
          </cell>
          <cell r="P277">
            <v>35101831.634166978</v>
          </cell>
        </row>
        <row r="278">
          <cell r="A278" t="str">
            <v>M070201</v>
          </cell>
          <cell r="B278" t="str">
            <v>工場錆止め塗装</v>
          </cell>
          <cell r="D278">
            <v>5297</v>
          </cell>
          <cell r="E278" t="str">
            <v>m2</v>
          </cell>
          <cell r="F278">
            <v>800</v>
          </cell>
          <cell r="G278">
            <v>4489862.5682475865</v>
          </cell>
          <cell r="P278">
            <v>3400674.0129981297</v>
          </cell>
          <cell r="Q278" t="str">
            <v>0.8/5297</v>
          </cell>
          <cell r="R278">
            <v>510</v>
          </cell>
        </row>
        <row r="279">
          <cell r="A279" t="str">
            <v>M070301</v>
          </cell>
          <cell r="B279" t="str">
            <v>溶融亜鉛メッキ</v>
          </cell>
          <cell r="D279">
            <v>40.85</v>
          </cell>
          <cell r="E279" t="str">
            <v>t</v>
          </cell>
          <cell r="F279">
            <v>100000</v>
          </cell>
          <cell r="G279">
            <v>4328178.353617942</v>
          </cell>
          <cell r="P279">
            <v>2622570.0100240437</v>
          </cell>
          <cell r="Q279" t="str">
            <v>0.8/40.85</v>
          </cell>
          <cell r="R279">
            <v>51360</v>
          </cell>
        </row>
        <row r="280">
          <cell r="A280" t="str">
            <v>M070401</v>
          </cell>
          <cell r="B280" t="str">
            <v>現場本締め</v>
          </cell>
          <cell r="D280">
            <v>64107</v>
          </cell>
          <cell r="E280" t="str">
            <v>本</v>
          </cell>
          <cell r="F280">
            <v>260</v>
          </cell>
          <cell r="G280">
            <v>17660048.402937628</v>
          </cell>
          <cell r="P280">
            <v>13718898.052436668</v>
          </cell>
          <cell r="Q280">
            <v>0.8</v>
          </cell>
          <cell r="R280">
            <v>10975100</v>
          </cell>
        </row>
        <row r="281">
          <cell r="A281" t="str">
            <v>M070501</v>
          </cell>
          <cell r="B281" t="str">
            <v>現場溶接</v>
          </cell>
          <cell r="D281">
            <v>4208</v>
          </cell>
          <cell r="E281" t="str">
            <v>m</v>
          </cell>
          <cell r="F281">
            <v>1800</v>
          </cell>
          <cell r="G281">
            <v>8025300.8865712956</v>
          </cell>
          <cell r="P281">
            <v>4502560.0172097823</v>
          </cell>
          <cell r="Q281" t="str">
            <v>0.8/4208</v>
          </cell>
          <cell r="R281">
            <v>860</v>
          </cell>
        </row>
        <row r="282">
          <cell r="A282" t="str">
            <v>M070601</v>
          </cell>
          <cell r="B282" t="str">
            <v>鉄骨運搬</v>
          </cell>
          <cell r="D282">
            <v>1113.2</v>
          </cell>
          <cell r="E282" t="str">
            <v>t</v>
          </cell>
          <cell r="F282">
            <v>10000</v>
          </cell>
          <cell r="G282">
            <v>11794683.337203166</v>
          </cell>
          <cell r="P282">
            <v>8337868.0318691796</v>
          </cell>
          <cell r="Q282">
            <v>0.8</v>
          </cell>
          <cell r="R282">
            <v>6670200</v>
          </cell>
        </row>
        <row r="284">
          <cell r="B284" t="str">
            <v>小計</v>
          </cell>
          <cell r="G284">
            <v>187000000</v>
          </cell>
          <cell r="P284">
            <v>130813974</v>
          </cell>
          <cell r="R284">
            <v>104651170</v>
          </cell>
        </row>
        <row r="286">
          <cell r="R286">
            <v>0</v>
          </cell>
        </row>
        <row r="287">
          <cell r="R287">
            <v>0</v>
          </cell>
        </row>
        <row r="288">
          <cell r="A288" t="str">
            <v>鉄骨工事</v>
          </cell>
          <cell r="F288" t="str">
            <v>川田工業㈱</v>
          </cell>
          <cell r="H288" t="str">
            <v>駒井鉄工㈱</v>
          </cell>
          <cell r="J288" t="str">
            <v>川岸工業㈱</v>
          </cell>
          <cell r="L288" t="str">
            <v>㈱巴コーポレーション</v>
          </cell>
          <cell r="N288" t="str">
            <v>㈱宮地鐵工所</v>
          </cell>
        </row>
        <row r="290">
          <cell r="A290" t="str">
            <v xml:space="preserve">                                                                                                                                                                                                                                                               </v>
          </cell>
          <cell r="B290" t="str">
            <v>２．外部階段鉄骨</v>
          </cell>
        </row>
        <row r="291">
          <cell r="B291" t="str">
            <v>工場加工組立</v>
          </cell>
          <cell r="D291">
            <v>12.01</v>
          </cell>
          <cell r="E291" t="str">
            <v>t</v>
          </cell>
          <cell r="F291">
            <v>186000</v>
          </cell>
          <cell r="G291">
            <v>1670591.2261213376</v>
          </cell>
          <cell r="H291">
            <v>185000</v>
          </cell>
          <cell r="I291">
            <v>2444035</v>
          </cell>
          <cell r="J291">
            <v>180000</v>
          </cell>
          <cell r="K291">
            <v>2294401.3617125684</v>
          </cell>
          <cell r="L291">
            <v>180000</v>
          </cell>
          <cell r="M291">
            <v>2284442.6968777264</v>
          </cell>
          <cell r="N291">
            <v>180000</v>
          </cell>
          <cell r="O291">
            <v>2326313.6386219827</v>
          </cell>
          <cell r="R291">
            <v>0</v>
          </cell>
        </row>
        <row r="292">
          <cell r="B292" t="str">
            <v>工場溶接</v>
          </cell>
          <cell r="D292">
            <v>487</v>
          </cell>
          <cell r="E292" t="str">
            <v>m</v>
          </cell>
          <cell r="F292">
            <v>650</v>
          </cell>
          <cell r="G292">
            <v>260545.03526583343</v>
          </cell>
          <cell r="H292">
            <v>600</v>
          </cell>
          <cell r="I292">
            <v>321420</v>
          </cell>
          <cell r="J292">
            <v>700</v>
          </cell>
          <cell r="K292">
            <v>361810.26191498496</v>
          </cell>
          <cell r="L292">
            <v>600</v>
          </cell>
          <cell r="M292">
            <v>308777.01731319807</v>
          </cell>
          <cell r="N292">
            <v>500</v>
          </cell>
          <cell r="O292">
            <v>262030.42418561049</v>
          </cell>
          <cell r="R292">
            <v>0</v>
          </cell>
        </row>
        <row r="293">
          <cell r="B293" t="str">
            <v>溶融亜鉛メッキ</v>
          </cell>
          <cell r="D293">
            <v>12.01</v>
          </cell>
          <cell r="E293" t="str">
            <v>t</v>
          </cell>
          <cell r="F293">
            <v>90000</v>
          </cell>
          <cell r="G293">
            <v>771042.10436369432</v>
          </cell>
          <cell r="H293">
            <v>100000</v>
          </cell>
          <cell r="I293">
            <v>1321100</v>
          </cell>
          <cell r="J293">
            <v>90000</v>
          </cell>
          <cell r="K293">
            <v>1147200.6808562842</v>
          </cell>
          <cell r="L293">
            <v>100000</v>
          </cell>
          <cell r="M293">
            <v>1269134.8315987368</v>
          </cell>
          <cell r="N293">
            <v>80000</v>
          </cell>
          <cell r="O293">
            <v>1033917.1727208812</v>
          </cell>
          <cell r="R293">
            <v>0</v>
          </cell>
        </row>
        <row r="294">
          <cell r="B294" t="str">
            <v>現場本締め</v>
          </cell>
          <cell r="D294">
            <v>156</v>
          </cell>
          <cell r="E294" t="str">
            <v>本</v>
          </cell>
          <cell r="F294">
            <v>1540</v>
          </cell>
          <cell r="G294">
            <v>150228.02033397541</v>
          </cell>
          <cell r="H294">
            <v>1500</v>
          </cell>
          <cell r="I294">
            <v>257400</v>
          </cell>
          <cell r="J294">
            <v>2000</v>
          </cell>
          <cell r="K294">
            <v>331137.58204011532</v>
          </cell>
          <cell r="L294">
            <v>1500</v>
          </cell>
          <cell r="M294">
            <v>247275.22947052825</v>
          </cell>
          <cell r="N294">
            <v>1500</v>
          </cell>
          <cell r="O294">
            <v>251807.47129130538</v>
          </cell>
          <cell r="R294">
            <v>0</v>
          </cell>
        </row>
        <row r="295">
          <cell r="B295" t="str">
            <v>鉄骨運搬</v>
          </cell>
          <cell r="D295">
            <v>12.01</v>
          </cell>
          <cell r="E295" t="str">
            <v>t</v>
          </cell>
          <cell r="F295">
            <v>12000</v>
          </cell>
          <cell r="G295">
            <v>102805.61391515924</v>
          </cell>
          <cell r="H295">
            <v>8000</v>
          </cell>
          <cell r="I295">
            <v>105688</v>
          </cell>
          <cell r="J295">
            <v>15000</v>
          </cell>
          <cell r="K295">
            <v>191200.11347604735</v>
          </cell>
          <cell r="L295">
            <v>15000</v>
          </cell>
          <cell r="M295">
            <v>190370.22473981054</v>
          </cell>
          <cell r="N295">
            <v>20000</v>
          </cell>
          <cell r="O295">
            <v>258479.29318022029</v>
          </cell>
          <cell r="R295">
            <v>0</v>
          </cell>
        </row>
        <row r="297">
          <cell r="B297" t="str">
            <v>小計</v>
          </cell>
          <cell r="G297">
            <v>2955212</v>
          </cell>
          <cell r="I297">
            <v>4449643</v>
          </cell>
          <cell r="K297">
            <v>4325750</v>
          </cell>
          <cell r="M297">
            <v>4300000</v>
          </cell>
          <cell r="O297">
            <v>4132548</v>
          </cell>
          <cell r="R297">
            <v>0</v>
          </cell>
        </row>
        <row r="301">
          <cell r="R301">
            <v>0</v>
          </cell>
        </row>
        <row r="303">
          <cell r="R303">
            <v>0</v>
          </cell>
        </row>
        <row r="304">
          <cell r="F304" t="str">
            <v>㈱東京鉄骨橋梁</v>
          </cell>
          <cell r="R304">
            <v>0</v>
          </cell>
        </row>
        <row r="305">
          <cell r="R305">
            <v>0</v>
          </cell>
        </row>
        <row r="306">
          <cell r="B306" t="str">
            <v>２．外部階段鉄骨</v>
          </cell>
        </row>
        <row r="307">
          <cell r="A307" t="str">
            <v>M070102</v>
          </cell>
          <cell r="B307" t="str">
            <v>工場加工組立</v>
          </cell>
          <cell r="C307" t="str">
            <v>（工場溶接共）</v>
          </cell>
          <cell r="D307">
            <v>12.01</v>
          </cell>
          <cell r="E307" t="str">
            <v>t</v>
          </cell>
          <cell r="F307">
            <v>185000</v>
          </cell>
          <cell r="G307">
            <v>2375217.2237622286</v>
          </cell>
          <cell r="P307">
            <v>1670591.2261213376</v>
          </cell>
          <cell r="Q307" t="str">
            <v>0.8/12.01</v>
          </cell>
          <cell r="R307">
            <v>128640</v>
          </cell>
        </row>
        <row r="308">
          <cell r="B308" t="str">
            <v>工場溶接</v>
          </cell>
          <cell r="D308">
            <v>487</v>
          </cell>
          <cell r="E308" t="str">
            <v>m</v>
          </cell>
          <cell r="F308">
            <v>600</v>
          </cell>
          <cell r="G308">
            <v>312369.63466630201</v>
          </cell>
          <cell r="P308">
            <v>260545.03526583343</v>
          </cell>
        </row>
        <row r="309">
          <cell r="A309" t="str">
            <v>M070302</v>
          </cell>
          <cell r="B309" t="str">
            <v>溶融亜鉛メッキ</v>
          </cell>
          <cell r="D309">
            <v>12.01</v>
          </cell>
          <cell r="E309" t="str">
            <v>t</v>
          </cell>
          <cell r="F309">
            <v>100000</v>
          </cell>
          <cell r="G309">
            <v>1283901.2020336371</v>
          </cell>
          <cell r="P309">
            <v>771042.10436369432</v>
          </cell>
          <cell r="Q309" t="str">
            <v>0.8/12.01</v>
          </cell>
          <cell r="R309">
            <v>51360</v>
          </cell>
        </row>
        <row r="310">
          <cell r="A310" t="str">
            <v>M070402</v>
          </cell>
          <cell r="B310" t="str">
            <v>現場本締め</v>
          </cell>
          <cell r="D310">
            <v>156</v>
          </cell>
          <cell r="E310" t="str">
            <v>本</v>
          </cell>
          <cell r="F310">
            <v>1200</v>
          </cell>
          <cell r="G310">
            <v>200121.81933446866</v>
          </cell>
          <cell r="P310">
            <v>150228.02033397541</v>
          </cell>
          <cell r="Q310">
            <v>0.8</v>
          </cell>
          <cell r="R310">
            <v>120100</v>
          </cell>
        </row>
        <row r="311">
          <cell r="A311" t="str">
            <v>M070602</v>
          </cell>
          <cell r="B311" t="str">
            <v>鉄骨運搬</v>
          </cell>
          <cell r="D311">
            <v>12.01</v>
          </cell>
          <cell r="E311" t="str">
            <v>t</v>
          </cell>
          <cell r="F311">
            <v>10000</v>
          </cell>
          <cell r="G311">
            <v>128390.12020336371</v>
          </cell>
          <cell r="P311">
            <v>102805.61391515924</v>
          </cell>
          <cell r="Q311">
            <v>0.8</v>
          </cell>
          <cell r="R311">
            <v>82200</v>
          </cell>
        </row>
        <row r="313">
          <cell r="B313" t="str">
            <v>小計</v>
          </cell>
          <cell r="G313">
            <v>4300000</v>
          </cell>
        </row>
        <row r="317">
          <cell r="R317">
            <v>0</v>
          </cell>
        </row>
        <row r="318">
          <cell r="R318">
            <v>0</v>
          </cell>
        </row>
        <row r="319">
          <cell r="A319" t="str">
            <v>鉄骨工事</v>
          </cell>
          <cell r="F319" t="str">
            <v>川田工業㈱</v>
          </cell>
          <cell r="H319" t="str">
            <v>駒井鉄工㈱</v>
          </cell>
          <cell r="J319" t="str">
            <v>川岸工業㈱</v>
          </cell>
          <cell r="L319" t="str">
            <v>㈱巴コーポレーション</v>
          </cell>
          <cell r="N319" t="str">
            <v>㈱宮地鐵工所</v>
          </cell>
        </row>
        <row r="321">
          <cell r="A321" t="str">
            <v xml:space="preserve">                                                                                                                                                                                                                                                               </v>
          </cell>
          <cell r="B321" t="str">
            <v>３．内部階段鉄骨</v>
          </cell>
        </row>
        <row r="322">
          <cell r="B322" t="str">
            <v>工場加工組立</v>
          </cell>
          <cell r="D322">
            <v>19.46</v>
          </cell>
          <cell r="E322" t="str">
            <v>t</v>
          </cell>
          <cell r="F322">
            <v>186000</v>
          </cell>
          <cell r="G322">
            <v>2706886.2884623059</v>
          </cell>
          <cell r="H322">
            <v>185000</v>
          </cell>
          <cell r="I322">
            <v>3960110</v>
          </cell>
          <cell r="J322">
            <v>200000</v>
          </cell>
          <cell r="K322">
            <v>4165853.0819026176</v>
          </cell>
          <cell r="L322">
            <v>180000</v>
          </cell>
          <cell r="M322">
            <v>3707119.3063866161</v>
          </cell>
          <cell r="N322">
            <v>180000</v>
          </cell>
          <cell r="O322">
            <v>3783024</v>
          </cell>
          <cell r="R322">
            <v>0</v>
          </cell>
        </row>
        <row r="323">
          <cell r="B323" t="str">
            <v>工場溶接</v>
          </cell>
          <cell r="D323">
            <v>799</v>
          </cell>
          <cell r="E323" t="str">
            <v>m</v>
          </cell>
          <cell r="F323">
            <v>650</v>
          </cell>
          <cell r="G323">
            <v>427465.04555328138</v>
          </cell>
          <cell r="H323">
            <v>600</v>
          </cell>
          <cell r="I323">
            <v>527340</v>
          </cell>
          <cell r="J323">
            <v>700</v>
          </cell>
          <cell r="K323">
            <v>598654.06698564591</v>
          </cell>
          <cell r="L323">
            <v>600</v>
          </cell>
          <cell r="M323">
            <v>507363.53645133716</v>
          </cell>
          <cell r="N323">
            <v>500</v>
          </cell>
          <cell r="O323">
            <v>431460</v>
          </cell>
          <cell r="R323">
            <v>0</v>
          </cell>
        </row>
        <row r="324">
          <cell r="B324" t="str">
            <v>工場錆止め塗装</v>
          </cell>
          <cell r="D324">
            <v>337</v>
          </cell>
          <cell r="E324" t="str">
            <v>m2</v>
          </cell>
          <cell r="F324">
            <v>700</v>
          </cell>
          <cell r="G324">
            <v>216354.02305600373</v>
          </cell>
          <cell r="H324">
            <v>700</v>
          </cell>
          <cell r="I324">
            <v>259490</v>
          </cell>
          <cell r="J324">
            <v>800</v>
          </cell>
          <cell r="K324">
            <v>288569.88460455951</v>
          </cell>
          <cell r="L324">
            <v>900</v>
          </cell>
          <cell r="M324">
            <v>320991.57406276715</v>
          </cell>
          <cell r="N324">
            <v>1100</v>
          </cell>
          <cell r="O324">
            <v>400356</v>
          </cell>
          <cell r="R324">
            <v>0</v>
          </cell>
        </row>
        <row r="325">
          <cell r="B325" t="str">
            <v>現場本締め</v>
          </cell>
          <cell r="D325">
            <v>96</v>
          </cell>
          <cell r="E325" t="str">
            <v>本</v>
          </cell>
          <cell r="F325">
            <v>4000</v>
          </cell>
          <cell r="G325">
            <v>236256.02517688242</v>
          </cell>
          <cell r="H325">
            <v>4000</v>
          </cell>
          <cell r="I325">
            <v>422400</v>
          </cell>
          <cell r="J325">
            <v>7000</v>
          </cell>
          <cell r="K325">
            <v>719283.98536448076</v>
          </cell>
          <cell r="L325">
            <v>3500</v>
          </cell>
          <cell r="M325">
            <v>355598.97423372819</v>
          </cell>
          <cell r="N325">
            <v>1500</v>
          </cell>
          <cell r="O325">
            <v>155520</v>
          </cell>
          <cell r="R325">
            <v>0</v>
          </cell>
        </row>
        <row r="326">
          <cell r="B326" t="str">
            <v>鉄骨運搬</v>
          </cell>
          <cell r="D326">
            <v>19.46</v>
          </cell>
          <cell r="E326" t="str">
            <v>t</v>
          </cell>
          <cell r="F326">
            <v>12000</v>
          </cell>
          <cell r="G326">
            <v>166577.61775152653</v>
          </cell>
          <cell r="H326">
            <v>8000</v>
          </cell>
          <cell r="I326">
            <v>171248</v>
          </cell>
          <cell r="J326">
            <v>15000</v>
          </cell>
          <cell r="K326">
            <v>312438.98114269634</v>
          </cell>
          <cell r="L326">
            <v>15000</v>
          </cell>
          <cell r="M326">
            <v>308926.60886555136</v>
          </cell>
          <cell r="N326">
            <v>20000</v>
          </cell>
          <cell r="O326">
            <v>420336</v>
          </cell>
          <cell r="R326">
            <v>0</v>
          </cell>
        </row>
        <row r="328">
          <cell r="B328" t="str">
            <v>小計</v>
          </cell>
          <cell r="G328">
            <v>3753539</v>
          </cell>
          <cell r="I328">
            <v>5340588</v>
          </cell>
          <cell r="K328">
            <v>6084800</v>
          </cell>
          <cell r="M328">
            <v>5200000</v>
          </cell>
          <cell r="O328">
            <v>5190696</v>
          </cell>
          <cell r="R328">
            <v>0</v>
          </cell>
        </row>
        <row r="332">
          <cell r="R332">
            <v>0</v>
          </cell>
        </row>
        <row r="334">
          <cell r="R334">
            <v>0</v>
          </cell>
        </row>
        <row r="335">
          <cell r="F335" t="str">
            <v>㈱東京鉄骨橋梁</v>
          </cell>
          <cell r="R335">
            <v>0</v>
          </cell>
        </row>
        <row r="336">
          <cell r="R336">
            <v>0</v>
          </cell>
        </row>
        <row r="337">
          <cell r="B337" t="str">
            <v>３．内部階段鉄骨</v>
          </cell>
        </row>
        <row r="338">
          <cell r="A338" t="str">
            <v>M070103</v>
          </cell>
          <cell r="B338" t="str">
            <v>工場加工組立</v>
          </cell>
          <cell r="C338" t="str">
            <v>（工場溶接共）</v>
          </cell>
          <cell r="D338">
            <v>19.46</v>
          </cell>
          <cell r="E338" t="str">
            <v>t</v>
          </cell>
          <cell r="F338">
            <v>185000</v>
          </cell>
          <cell r="G338">
            <v>3874520.3551545003</v>
          </cell>
          <cell r="P338">
            <v>2706886.2884623059</v>
          </cell>
          <cell r="Q338" t="str">
            <v>0.8/19.46</v>
          </cell>
          <cell r="R338">
            <v>128850</v>
          </cell>
        </row>
        <row r="339">
          <cell r="B339" t="str">
            <v>工場溶接</v>
          </cell>
          <cell r="D339">
            <v>799</v>
          </cell>
          <cell r="E339" t="str">
            <v>m</v>
          </cell>
          <cell r="F339">
            <v>600</v>
          </cell>
          <cell r="G339">
            <v>515942.62888838298</v>
          </cell>
          <cell r="P339">
            <v>427465.04555328138</v>
          </cell>
        </row>
        <row r="340">
          <cell r="A340" t="str">
            <v>M070203</v>
          </cell>
          <cell r="B340" t="str">
            <v>工場錆止め塗装</v>
          </cell>
          <cell r="D340">
            <v>337</v>
          </cell>
          <cell r="E340" t="str">
            <v>m2</v>
          </cell>
          <cell r="F340">
            <v>800</v>
          </cell>
          <cell r="G340">
            <v>290150.46463977481</v>
          </cell>
          <cell r="P340">
            <v>216354.02305600373</v>
          </cell>
          <cell r="Q340" t="str">
            <v>0.8/337</v>
          </cell>
          <cell r="R340">
            <v>510</v>
          </cell>
        </row>
        <row r="341">
          <cell r="A341" t="str">
            <v>M070403</v>
          </cell>
          <cell r="B341" t="str">
            <v>現場本締め</v>
          </cell>
          <cell r="D341">
            <v>96</v>
          </cell>
          <cell r="E341" t="str">
            <v>本</v>
          </cell>
          <cell r="F341">
            <v>3000</v>
          </cell>
          <cell r="G341">
            <v>309953.01860628766</v>
          </cell>
          <cell r="P341">
            <v>236256.02517688242</v>
          </cell>
          <cell r="Q341">
            <v>0.8</v>
          </cell>
          <cell r="R341">
            <v>189000</v>
          </cell>
        </row>
        <row r="342">
          <cell r="A342" t="str">
            <v>M070603</v>
          </cell>
          <cell r="B342" t="str">
            <v>鉄骨運搬</v>
          </cell>
          <cell r="D342">
            <v>19.46</v>
          </cell>
          <cell r="E342" t="str">
            <v>t</v>
          </cell>
          <cell r="F342">
            <v>10000</v>
          </cell>
          <cell r="G342">
            <v>209433.53271105408</v>
          </cell>
          <cell r="P342">
            <v>166577.61775152653</v>
          </cell>
          <cell r="Q342">
            <v>0.8</v>
          </cell>
          <cell r="R342">
            <v>133200</v>
          </cell>
        </row>
        <row r="344">
          <cell r="B344" t="str">
            <v>小計</v>
          </cell>
          <cell r="G344">
            <v>5199999.9999999991</v>
          </cell>
        </row>
        <row r="348">
          <cell r="R348">
            <v>0</v>
          </cell>
        </row>
        <row r="349">
          <cell r="R349">
            <v>0</v>
          </cell>
        </row>
        <row r="350">
          <cell r="A350" t="str">
            <v>鉄骨工事</v>
          </cell>
          <cell r="F350" t="str">
            <v>川田工業㈱</v>
          </cell>
          <cell r="H350" t="str">
            <v>駒井鉄工㈱</v>
          </cell>
          <cell r="J350" t="str">
            <v>川岸工業㈱</v>
          </cell>
          <cell r="L350" t="str">
            <v>㈱巴コーポレーション</v>
          </cell>
          <cell r="N350" t="str">
            <v>㈱宮地鐵工所</v>
          </cell>
        </row>
        <row r="352">
          <cell r="A352" t="str">
            <v xml:space="preserve">                                                                                                                                                                                                                                                               </v>
          </cell>
          <cell r="B352" t="str">
            <v>４．外周部ルーバー下地鉄骨</v>
          </cell>
        </row>
        <row r="353">
          <cell r="B353" t="str">
            <v>工場加工組立</v>
          </cell>
          <cell r="D353">
            <v>53.1</v>
          </cell>
          <cell r="E353" t="str">
            <v>t</v>
          </cell>
          <cell r="F353">
            <v>170000</v>
          </cell>
          <cell r="G353">
            <v>6818040</v>
          </cell>
          <cell r="H353">
            <v>165000</v>
          </cell>
          <cell r="I353">
            <v>9637650</v>
          </cell>
          <cell r="J353">
            <v>180000</v>
          </cell>
          <cell r="K353">
            <v>10130047.59282756</v>
          </cell>
          <cell r="L353">
            <v>170000</v>
          </cell>
          <cell r="M353">
            <v>9608902.2359657474</v>
          </cell>
          <cell r="N353">
            <v>180000</v>
          </cell>
          <cell r="O353">
            <v>10144717.337068636</v>
          </cell>
          <cell r="R353">
            <v>0</v>
          </cell>
        </row>
        <row r="354">
          <cell r="B354" t="str">
            <v>工場溶接</v>
          </cell>
          <cell r="D354">
            <v>1076</v>
          </cell>
          <cell r="E354" t="str">
            <v>m</v>
          </cell>
          <cell r="F354">
            <v>850</v>
          </cell>
          <cell r="G354">
            <v>575660</v>
          </cell>
          <cell r="H354">
            <v>600</v>
          </cell>
          <cell r="I354">
            <v>710160</v>
          </cell>
          <cell r="J354">
            <v>700</v>
          </cell>
          <cell r="K354">
            <v>798279.12187881547</v>
          </cell>
          <cell r="L354">
            <v>800</v>
          </cell>
          <cell r="M354">
            <v>916289.2483349191</v>
          </cell>
          <cell r="N354">
            <v>500</v>
          </cell>
          <cell r="O354">
            <v>571025.10225391574</v>
          </cell>
          <cell r="R354">
            <v>0</v>
          </cell>
        </row>
        <row r="355">
          <cell r="B355" t="str">
            <v>溶融亜鉛メッキ</v>
          </cell>
          <cell r="D355">
            <v>53.1</v>
          </cell>
          <cell r="E355" t="str">
            <v>t</v>
          </cell>
          <cell r="F355">
            <v>90000</v>
          </cell>
          <cell r="G355">
            <v>3409020</v>
          </cell>
          <cell r="H355">
            <v>100000</v>
          </cell>
          <cell r="I355">
            <v>5841000</v>
          </cell>
          <cell r="J355">
            <v>90000</v>
          </cell>
          <cell r="K355">
            <v>5065023.7964137802</v>
          </cell>
          <cell r="L355">
            <v>100000</v>
          </cell>
          <cell r="M355">
            <v>5652295.4329210278</v>
          </cell>
          <cell r="N355">
            <v>80000</v>
          </cell>
          <cell r="O355">
            <v>4508763.260919394</v>
          </cell>
          <cell r="R355">
            <v>0</v>
          </cell>
        </row>
        <row r="356">
          <cell r="B356" t="str">
            <v>現場本締め</v>
          </cell>
          <cell r="D356">
            <v>1208</v>
          </cell>
          <cell r="E356" t="str">
            <v>本</v>
          </cell>
          <cell r="F356">
            <v>880</v>
          </cell>
          <cell r="G356">
            <v>646280</v>
          </cell>
          <cell r="H356">
            <v>900</v>
          </cell>
          <cell r="I356">
            <v>1195920</v>
          </cell>
          <cell r="J356">
            <v>900</v>
          </cell>
          <cell r="K356">
            <v>1152269.0670560915</v>
          </cell>
          <cell r="L356">
            <v>900</v>
          </cell>
          <cell r="M356">
            <v>1157283.5394862036</v>
          </cell>
          <cell r="N356">
            <v>600</v>
          </cell>
          <cell r="O356">
            <v>769291.81062014517</v>
          </cell>
          <cell r="R356">
            <v>0</v>
          </cell>
        </row>
        <row r="357">
          <cell r="B357" t="str">
            <v>鉄骨運搬</v>
          </cell>
          <cell r="D357">
            <v>53.1</v>
          </cell>
          <cell r="E357" t="str">
            <v>t</v>
          </cell>
          <cell r="F357">
            <v>11000</v>
          </cell>
          <cell r="G357">
            <v>397719</v>
          </cell>
          <cell r="H357">
            <v>8000</v>
          </cell>
          <cell r="I357">
            <v>467280</v>
          </cell>
          <cell r="J357">
            <v>10000</v>
          </cell>
          <cell r="K357">
            <v>562780.42182375328</v>
          </cell>
          <cell r="L357">
            <v>10000</v>
          </cell>
          <cell r="M357">
            <v>565229.54329210275</v>
          </cell>
          <cell r="N357">
            <v>12000</v>
          </cell>
          <cell r="O357">
            <v>676314.48913790903</v>
          </cell>
          <cell r="R357">
            <v>0</v>
          </cell>
        </row>
        <row r="359">
          <cell r="B359" t="str">
            <v>小計</v>
          </cell>
          <cell r="G359">
            <v>11846719</v>
          </cell>
          <cell r="I359">
            <v>17852010</v>
          </cell>
          <cell r="K359">
            <v>17708400</v>
          </cell>
          <cell r="M359">
            <v>17900000</v>
          </cell>
          <cell r="O359">
            <v>16670112</v>
          </cell>
          <cell r="R359">
            <v>0</v>
          </cell>
        </row>
        <row r="363">
          <cell r="R363">
            <v>0</v>
          </cell>
        </row>
        <row r="365">
          <cell r="R365">
            <v>0</v>
          </cell>
        </row>
        <row r="366">
          <cell r="F366" t="str">
            <v>㈱東京鉄骨橋梁</v>
          </cell>
          <cell r="R366">
            <v>0</v>
          </cell>
        </row>
        <row r="367">
          <cell r="R367">
            <v>0</v>
          </cell>
        </row>
        <row r="368">
          <cell r="B368" t="str">
            <v>４．外周部ルーバー下地鉄骨</v>
          </cell>
        </row>
        <row r="369">
          <cell r="A369" t="str">
            <v>M070104</v>
          </cell>
          <cell r="B369" t="str">
            <v>工場加工組立</v>
          </cell>
          <cell r="C369" t="str">
            <v>（工場溶接共）</v>
          </cell>
          <cell r="D369">
            <v>53.1</v>
          </cell>
          <cell r="E369" t="str">
            <v>t</v>
          </cell>
          <cell r="F369">
            <v>185000</v>
          </cell>
          <cell r="G369">
            <v>9152921.314990988</v>
          </cell>
          <cell r="P369">
            <v>6818040</v>
          </cell>
          <cell r="Q369" t="str">
            <v>0.8/53.1</v>
          </cell>
          <cell r="R369">
            <v>111390</v>
          </cell>
        </row>
        <row r="370">
          <cell r="B370" t="str">
            <v>工場溶接</v>
          </cell>
          <cell r="D370">
            <v>1076</v>
          </cell>
          <cell r="E370" t="str">
            <v>m</v>
          </cell>
          <cell r="F370">
            <v>600</v>
          </cell>
          <cell r="G370">
            <v>695518.59709959768</v>
          </cell>
          <cell r="P370">
            <v>575660</v>
          </cell>
        </row>
        <row r="371">
          <cell r="A371" t="str">
            <v>M070304</v>
          </cell>
          <cell r="B371" t="str">
            <v>溶融亜鉛メッキ</v>
          </cell>
          <cell r="D371">
            <v>53.1</v>
          </cell>
          <cell r="E371" t="str">
            <v>t</v>
          </cell>
          <cell r="F371">
            <v>100000</v>
          </cell>
          <cell r="G371">
            <v>5720575.8218693677</v>
          </cell>
          <cell r="P371">
            <v>3409020</v>
          </cell>
          <cell r="Q371" t="str">
            <v>0.8/53.1</v>
          </cell>
          <cell r="R371">
            <v>51360</v>
          </cell>
        </row>
        <row r="372">
          <cell r="A372" t="str">
            <v>M070404</v>
          </cell>
          <cell r="B372" t="str">
            <v>現場本締め</v>
          </cell>
          <cell r="D372">
            <v>1208</v>
          </cell>
          <cell r="E372" t="str">
            <v>本</v>
          </cell>
          <cell r="F372">
            <v>1200</v>
          </cell>
          <cell r="G372">
            <v>858926.68385310913</v>
          </cell>
          <cell r="P372">
            <v>646280</v>
          </cell>
          <cell r="Q372">
            <v>0.8</v>
          </cell>
          <cell r="R372">
            <v>517000</v>
          </cell>
        </row>
        <row r="373">
          <cell r="A373" t="str">
            <v>M070604</v>
          </cell>
          <cell r="B373" t="str">
            <v>鉄骨運搬</v>
          </cell>
          <cell r="D373">
            <v>53.1</v>
          </cell>
          <cell r="E373" t="str">
            <v>t</v>
          </cell>
          <cell r="F373">
            <v>10000</v>
          </cell>
          <cell r="G373">
            <v>572057.58218693675</v>
          </cell>
          <cell r="P373">
            <v>397719</v>
          </cell>
          <cell r="Q373">
            <v>0.8</v>
          </cell>
          <cell r="R373">
            <v>318100</v>
          </cell>
        </row>
        <row r="375">
          <cell r="B375" t="str">
            <v>小計</v>
          </cell>
          <cell r="G375">
            <v>17000000</v>
          </cell>
        </row>
        <row r="379">
          <cell r="R379">
            <v>0</v>
          </cell>
        </row>
        <row r="380">
          <cell r="R380">
            <v>0</v>
          </cell>
        </row>
        <row r="381">
          <cell r="A381" t="str">
            <v>鉄骨工事</v>
          </cell>
          <cell r="F381" t="str">
            <v>川田工業㈱</v>
          </cell>
          <cell r="H381" t="str">
            <v>駒井鉄工㈱</v>
          </cell>
          <cell r="J381" t="str">
            <v>川岸工業㈱</v>
          </cell>
          <cell r="L381" t="str">
            <v>㈱巴コーポレーション</v>
          </cell>
          <cell r="N381" t="str">
            <v>㈱宮地鐵工所</v>
          </cell>
        </row>
        <row r="383">
          <cell r="A383" t="str">
            <v xml:space="preserve">                                                                                                                                                                                                                                                               </v>
          </cell>
          <cell r="B383" t="str">
            <v>５．調整室ルーバー下地鉄骨</v>
          </cell>
        </row>
        <row r="384">
          <cell r="B384" t="str">
            <v>工場加工組立</v>
          </cell>
          <cell r="D384">
            <v>1.1200000000000001</v>
          </cell>
          <cell r="E384" t="str">
            <v>t</v>
          </cell>
          <cell r="F384">
            <v>200000</v>
          </cell>
          <cell r="G384">
            <v>167775.94995691447</v>
          </cell>
          <cell r="H384">
            <v>220000</v>
          </cell>
          <cell r="I384">
            <v>271040.00000000006</v>
          </cell>
          <cell r="J384">
            <v>200000</v>
          </cell>
          <cell r="K384">
            <v>237466.39413249973</v>
          </cell>
          <cell r="L384">
            <v>200000</v>
          </cell>
          <cell r="M384">
            <v>236764.70588235298</v>
          </cell>
          <cell r="N384">
            <v>200000</v>
          </cell>
          <cell r="O384">
            <v>241920.00000000003</v>
          </cell>
          <cell r="R384">
            <v>0</v>
          </cell>
        </row>
        <row r="385">
          <cell r="B385" t="str">
            <v>工場溶接</v>
          </cell>
          <cell r="D385">
            <v>20.5</v>
          </cell>
          <cell r="E385" t="str">
            <v>m</v>
          </cell>
          <cell r="F385">
            <v>850</v>
          </cell>
          <cell r="G385">
            <v>10967.496728688602</v>
          </cell>
          <cell r="H385">
            <v>600</v>
          </cell>
          <cell r="I385">
            <v>13530</v>
          </cell>
          <cell r="J385">
            <v>700</v>
          </cell>
          <cell r="K385">
            <v>15212.690874113261</v>
          </cell>
          <cell r="L385">
            <v>800</v>
          </cell>
          <cell r="M385">
            <v>17334.558823529413</v>
          </cell>
          <cell r="N385">
            <v>500</v>
          </cell>
          <cell r="O385">
            <v>11070</v>
          </cell>
          <cell r="R385">
            <v>0</v>
          </cell>
        </row>
        <row r="386">
          <cell r="B386" t="str">
            <v>工場錆止め塗装</v>
          </cell>
          <cell r="D386">
            <v>61</v>
          </cell>
          <cell r="E386" t="str">
            <v>m2</v>
          </cell>
          <cell r="F386">
            <v>700</v>
          </cell>
          <cell r="G386">
            <v>39161.988319024669</v>
          </cell>
          <cell r="H386">
            <v>700</v>
          </cell>
          <cell r="I386">
            <v>46970</v>
          </cell>
          <cell r="J386">
            <v>800</v>
          </cell>
          <cell r="K386">
            <v>51733.750150294574</v>
          </cell>
          <cell r="L386">
            <v>900</v>
          </cell>
          <cell r="M386">
            <v>58028.492647058825</v>
          </cell>
          <cell r="N386">
            <v>1100</v>
          </cell>
          <cell r="O386">
            <v>72468</v>
          </cell>
          <cell r="R386">
            <v>0</v>
          </cell>
        </row>
        <row r="387">
          <cell r="B387" t="str">
            <v>現場溶接</v>
          </cell>
          <cell r="D387">
            <v>17.899999999999999</v>
          </cell>
          <cell r="E387" t="str">
            <v>m</v>
          </cell>
          <cell r="F387">
            <v>5000</v>
          </cell>
          <cell r="G387">
            <v>76611.977148693069</v>
          </cell>
          <cell r="H387">
            <v>5800</v>
          </cell>
          <cell r="I387">
            <v>114201.99999999999</v>
          </cell>
          <cell r="J387">
            <v>5000</v>
          </cell>
          <cell r="K387">
            <v>94880.545869905007</v>
          </cell>
          <cell r="L387">
            <v>5000</v>
          </cell>
          <cell r="M387">
            <v>94600.183823529413</v>
          </cell>
          <cell r="N387">
            <v>4000</v>
          </cell>
          <cell r="O387">
            <v>77328</v>
          </cell>
          <cell r="R387">
            <v>0</v>
          </cell>
        </row>
        <row r="388">
          <cell r="B388" t="str">
            <v>鉄骨運搬</v>
          </cell>
          <cell r="D388">
            <v>1.1200000000000001</v>
          </cell>
          <cell r="E388" t="str">
            <v>t</v>
          </cell>
          <cell r="F388">
            <v>34000</v>
          </cell>
          <cell r="G388">
            <v>40745.58784667922</v>
          </cell>
          <cell r="H388">
            <v>45000</v>
          </cell>
          <cell r="I388">
            <v>55440.000000000007</v>
          </cell>
          <cell r="J388">
            <v>35000</v>
          </cell>
          <cell r="K388">
            <v>41556.618973187455</v>
          </cell>
          <cell r="L388">
            <v>45000</v>
          </cell>
          <cell r="M388">
            <v>53272.05882352942</v>
          </cell>
          <cell r="N388">
            <v>40000</v>
          </cell>
          <cell r="O388">
            <v>48384.000000000007</v>
          </cell>
          <cell r="R388">
            <v>0</v>
          </cell>
        </row>
        <row r="390">
          <cell r="B390" t="str">
            <v>小計</v>
          </cell>
          <cell r="G390">
            <v>335263</v>
          </cell>
          <cell r="I390">
            <v>501182.00000000006</v>
          </cell>
          <cell r="K390">
            <v>440850.00000000006</v>
          </cell>
          <cell r="M390">
            <v>460000</v>
          </cell>
          <cell r="O390">
            <v>451170</v>
          </cell>
          <cell r="R390">
            <v>0</v>
          </cell>
        </row>
        <row r="394">
          <cell r="R394">
            <v>0</v>
          </cell>
        </row>
        <row r="396">
          <cell r="R396">
            <v>0</v>
          </cell>
        </row>
        <row r="397">
          <cell r="F397" t="str">
            <v>㈱東京鉄骨橋梁</v>
          </cell>
          <cell r="R397">
            <v>0</v>
          </cell>
        </row>
        <row r="398">
          <cell r="R398">
            <v>0</v>
          </cell>
        </row>
        <row r="399">
          <cell r="B399" t="str">
            <v>５．調整室ルーバー下地鉄骨</v>
          </cell>
        </row>
        <row r="400">
          <cell r="A400" t="str">
            <v>M070105</v>
          </cell>
          <cell r="B400" t="str">
            <v>工場加工組立</v>
          </cell>
          <cell r="C400" t="str">
            <v>（工場溶接共）</v>
          </cell>
          <cell r="D400">
            <v>1.1200000000000001</v>
          </cell>
          <cell r="E400" t="str">
            <v>t</v>
          </cell>
          <cell r="F400">
            <v>180000</v>
          </cell>
          <cell r="G400">
            <v>224705.59728616432</v>
          </cell>
          <cell r="P400">
            <v>167775.94995691447</v>
          </cell>
          <cell r="Q400" t="str">
            <v>0.8/1.12</v>
          </cell>
          <cell r="R400">
            <v>127670</v>
          </cell>
        </row>
        <row r="401">
          <cell r="B401" t="str">
            <v>工場溶接</v>
          </cell>
          <cell r="D401">
            <v>20.5</v>
          </cell>
          <cell r="E401" t="str">
            <v>m</v>
          </cell>
          <cell r="F401">
            <v>600</v>
          </cell>
          <cell r="G401">
            <v>13709.716501090381</v>
          </cell>
          <cell r="P401">
            <v>10967.496728688602</v>
          </cell>
        </row>
        <row r="402">
          <cell r="A402" t="str">
            <v>M070205</v>
          </cell>
          <cell r="B402" t="str">
            <v>工場錆止め塗装</v>
          </cell>
          <cell r="D402">
            <v>61</v>
          </cell>
          <cell r="E402" t="str">
            <v>m2</v>
          </cell>
          <cell r="F402">
            <v>800</v>
          </cell>
          <cell r="G402">
            <v>54393.021565301671</v>
          </cell>
          <cell r="P402">
            <v>39161.988319024669</v>
          </cell>
          <cell r="Q402" t="str">
            <v>0.8/61</v>
          </cell>
          <cell r="R402">
            <v>510</v>
          </cell>
        </row>
        <row r="403">
          <cell r="A403" t="str">
            <v>M070505</v>
          </cell>
          <cell r="B403" t="str">
            <v>現場溶接</v>
          </cell>
          <cell r="D403">
            <v>17.899999999999999</v>
          </cell>
          <cell r="E403" t="str">
            <v>m</v>
          </cell>
          <cell r="F403">
            <v>0</v>
          </cell>
          <cell r="G403">
            <v>111461.10976496244</v>
          </cell>
          <cell r="P403">
            <v>76611.977148693069</v>
          </cell>
          <cell r="Q403">
            <v>0.8</v>
          </cell>
          <cell r="R403">
            <v>61200</v>
          </cell>
        </row>
        <row r="404">
          <cell r="A404" t="str">
            <v>M070605</v>
          </cell>
          <cell r="B404" t="str">
            <v>鉄骨運搬</v>
          </cell>
          <cell r="D404">
            <v>1.1200000000000001</v>
          </cell>
          <cell r="E404" t="str">
            <v>t</v>
          </cell>
          <cell r="F404">
            <v>0</v>
          </cell>
          <cell r="G404">
            <v>55730.554882481221</v>
          </cell>
          <cell r="P404">
            <v>40745.58784667922</v>
          </cell>
          <cell r="Q404">
            <v>0.8</v>
          </cell>
          <cell r="R404">
            <v>32500</v>
          </cell>
        </row>
        <row r="406">
          <cell r="B406" t="str">
            <v>小計</v>
          </cell>
          <cell r="G406">
            <v>460000.00000000006</v>
          </cell>
        </row>
        <row r="410">
          <cell r="R410">
            <v>0</v>
          </cell>
        </row>
        <row r="411">
          <cell r="R411">
            <v>0</v>
          </cell>
        </row>
        <row r="412">
          <cell r="A412" t="str">
            <v>鉄骨工事</v>
          </cell>
          <cell r="F412" t="str">
            <v>川田工業㈱</v>
          </cell>
          <cell r="H412" t="str">
            <v>駒井鉄工㈱</v>
          </cell>
          <cell r="J412" t="str">
            <v>川岸工業㈱</v>
          </cell>
          <cell r="L412" t="str">
            <v>㈱巴コーポレーション</v>
          </cell>
          <cell r="N412" t="str">
            <v>㈱宮地鐵工所</v>
          </cell>
        </row>
        <row r="414">
          <cell r="A414" t="str">
            <v xml:space="preserve">                                                                                                                                                                                                                                                               </v>
          </cell>
          <cell r="B414" t="str">
            <v>６．ホワイエ庇鉄骨</v>
          </cell>
        </row>
        <row r="415">
          <cell r="B415" t="str">
            <v>工場加工組立</v>
          </cell>
          <cell r="D415">
            <v>2.4700000000000002</v>
          </cell>
          <cell r="E415" t="str">
            <v>t</v>
          </cell>
          <cell r="F415">
            <v>188000</v>
          </cell>
          <cell r="G415">
            <v>343576.73248354578</v>
          </cell>
          <cell r="H415">
            <v>190000</v>
          </cell>
          <cell r="I415">
            <v>516230.00000000006</v>
          </cell>
          <cell r="J415">
            <v>200000</v>
          </cell>
          <cell r="K415">
            <v>524574.22605122114</v>
          </cell>
          <cell r="L415">
            <v>200000</v>
          </cell>
          <cell r="M415">
            <v>523823.47606490593</v>
          </cell>
          <cell r="N415">
            <v>180000</v>
          </cell>
          <cell r="O415">
            <v>480168.00000000006</v>
          </cell>
          <cell r="R415">
            <v>0</v>
          </cell>
        </row>
        <row r="416">
          <cell r="B416" t="str">
            <v>工場溶接</v>
          </cell>
          <cell r="D416">
            <v>84.6</v>
          </cell>
          <cell r="E416" t="str">
            <v>m</v>
          </cell>
          <cell r="F416">
            <v>750</v>
          </cell>
          <cell r="G416">
            <v>45260.964758810296</v>
          </cell>
          <cell r="H416">
            <v>600</v>
          </cell>
          <cell r="I416">
            <v>55836</v>
          </cell>
          <cell r="J416">
            <v>700</v>
          </cell>
          <cell r="K416">
            <v>62885.193657395364</v>
          </cell>
          <cell r="L416">
            <v>600</v>
          </cell>
          <cell r="M416">
            <v>53824.45272278264</v>
          </cell>
          <cell r="N416">
            <v>500</v>
          </cell>
          <cell r="O416">
            <v>45684</v>
          </cell>
          <cell r="R416">
            <v>0</v>
          </cell>
        </row>
        <row r="417">
          <cell r="B417" t="str">
            <v>工場錆止め塗装</v>
          </cell>
          <cell r="D417">
            <v>57</v>
          </cell>
          <cell r="E417" t="str">
            <v>m2</v>
          </cell>
          <cell r="F417">
            <v>700</v>
          </cell>
          <cell r="G417">
            <v>36593.97150712322</v>
          </cell>
          <cell r="H417">
            <v>700</v>
          </cell>
          <cell r="I417">
            <v>43890</v>
          </cell>
          <cell r="J417">
            <v>800</v>
          </cell>
          <cell r="K417">
            <v>48422.23625088195</v>
          </cell>
          <cell r="L417">
            <v>900</v>
          </cell>
          <cell r="M417">
            <v>54397.053283663307</v>
          </cell>
          <cell r="N417">
            <v>1100</v>
          </cell>
          <cell r="O417">
            <v>67716</v>
          </cell>
          <cell r="R417">
            <v>0</v>
          </cell>
        </row>
        <row r="418">
          <cell r="B418" t="str">
            <v>現場本締め</v>
          </cell>
          <cell r="D418">
            <v>172</v>
          </cell>
          <cell r="E418" t="str">
            <v>本</v>
          </cell>
          <cell r="F418">
            <v>360</v>
          </cell>
          <cell r="G418">
            <v>46009.964175622765</v>
          </cell>
          <cell r="H418">
            <v>350</v>
          </cell>
          <cell r="I418">
            <v>66220</v>
          </cell>
          <cell r="J418">
            <v>1000</v>
          </cell>
          <cell r="K418">
            <v>182645.27708665997</v>
          </cell>
          <cell r="L418">
            <v>400</v>
          </cell>
          <cell r="M418">
            <v>72953.552941833041</v>
          </cell>
          <cell r="N418">
            <v>600</v>
          </cell>
          <cell r="O418">
            <v>111456</v>
          </cell>
          <cell r="R418">
            <v>0</v>
          </cell>
        </row>
        <row r="419">
          <cell r="B419" t="str">
            <v>鉄骨運搬</v>
          </cell>
          <cell r="D419">
            <v>2.4700000000000002</v>
          </cell>
          <cell r="E419" t="str">
            <v>t</v>
          </cell>
          <cell r="F419">
            <v>25000</v>
          </cell>
          <cell r="G419">
            <v>42286.367074897942</v>
          </cell>
          <cell r="H419">
            <v>25000</v>
          </cell>
          <cell r="I419">
            <v>67925.000000000015</v>
          </cell>
          <cell r="J419">
            <v>15000</v>
          </cell>
          <cell r="K419">
            <v>39343.066953841582</v>
          </cell>
          <cell r="L419">
            <v>21000</v>
          </cell>
          <cell r="M419">
            <v>55001.464986815125</v>
          </cell>
          <cell r="N419">
            <v>20000</v>
          </cell>
          <cell r="O419">
            <v>53352.000000000007</v>
          </cell>
          <cell r="R419">
            <v>0</v>
          </cell>
        </row>
        <row r="420">
          <cell r="B420">
            <v>0</v>
          </cell>
        </row>
        <row r="421">
          <cell r="B421" t="str">
            <v>小計</v>
          </cell>
          <cell r="G421">
            <v>513727.99999999994</v>
          </cell>
          <cell r="I421">
            <v>750101</v>
          </cell>
          <cell r="K421">
            <v>857870</v>
          </cell>
          <cell r="M421">
            <v>760000.00000000012</v>
          </cell>
          <cell r="O421">
            <v>758376</v>
          </cell>
          <cell r="R421">
            <v>0</v>
          </cell>
        </row>
        <row r="425">
          <cell r="R425">
            <v>0</v>
          </cell>
        </row>
        <row r="427">
          <cell r="R427">
            <v>0</v>
          </cell>
        </row>
        <row r="428">
          <cell r="F428" t="str">
            <v>㈱東京鉄骨橋梁</v>
          </cell>
          <cell r="R428">
            <v>0</v>
          </cell>
        </row>
        <row r="429">
          <cell r="R429">
            <v>0</v>
          </cell>
        </row>
        <row r="430">
          <cell r="B430" t="str">
            <v>６．ホワイエ庇鉄骨</v>
          </cell>
        </row>
        <row r="431">
          <cell r="A431" t="str">
            <v>M070106</v>
          </cell>
          <cell r="B431" t="str">
            <v>工場加工組立</v>
          </cell>
          <cell r="C431" t="str">
            <v>（工場溶接共）</v>
          </cell>
          <cell r="D431">
            <v>2.4700000000000002</v>
          </cell>
          <cell r="E431" t="str">
            <v>t</v>
          </cell>
          <cell r="F431">
            <v>200000</v>
          </cell>
          <cell r="G431">
            <v>531731.05278678867</v>
          </cell>
          <cell r="P431">
            <v>343576.73248354578</v>
          </cell>
          <cell r="Q431" t="str">
            <v>0.8/2.47</v>
          </cell>
          <cell r="R431">
            <v>125940</v>
          </cell>
        </row>
        <row r="432">
          <cell r="B432" t="str">
            <v>工場溶接</v>
          </cell>
          <cell r="D432">
            <v>84.6</v>
          </cell>
          <cell r="E432" t="str">
            <v>m</v>
          </cell>
          <cell r="F432">
            <v>600</v>
          </cell>
          <cell r="G432">
            <v>54636.980241816571</v>
          </cell>
          <cell r="P432">
            <v>45260.964758810296</v>
          </cell>
        </row>
        <row r="433">
          <cell r="A433" t="str">
            <v>M070206</v>
          </cell>
          <cell r="B433" t="str">
            <v>工場錆止め塗装</v>
          </cell>
          <cell r="D433">
            <v>57</v>
          </cell>
          <cell r="E433" t="str">
            <v>m2</v>
          </cell>
          <cell r="F433">
            <v>800</v>
          </cell>
          <cell r="G433">
            <v>49082.866411088173</v>
          </cell>
          <cell r="P433">
            <v>36593.97150712322</v>
          </cell>
          <cell r="Q433" t="str">
            <v>0.8/57</v>
          </cell>
          <cell r="R433">
            <v>510</v>
          </cell>
        </row>
        <row r="434">
          <cell r="A434" t="str">
            <v>M070406</v>
          </cell>
          <cell r="B434" t="str">
            <v>現場本締め</v>
          </cell>
          <cell r="D434">
            <v>172</v>
          </cell>
          <cell r="E434" t="str">
            <v>本</v>
          </cell>
          <cell r="F434">
            <v>220</v>
          </cell>
          <cell r="G434">
            <v>40730.168092008258</v>
          </cell>
          <cell r="P434">
            <v>46009.964175622765</v>
          </cell>
          <cell r="Q434">
            <v>0.8</v>
          </cell>
          <cell r="R434">
            <v>36800</v>
          </cell>
        </row>
        <row r="435">
          <cell r="A435" t="str">
            <v>M070606</v>
          </cell>
          <cell r="B435" t="str">
            <v>鉄骨運搬</v>
          </cell>
          <cell r="D435">
            <v>2.4700000000000002</v>
          </cell>
          <cell r="E435" t="str">
            <v>t</v>
          </cell>
          <cell r="F435">
            <v>0</v>
          </cell>
          <cell r="G435">
            <v>53818.932468298437</v>
          </cell>
          <cell r="P435">
            <v>42286.367074897942</v>
          </cell>
          <cell r="Q435">
            <v>0.8</v>
          </cell>
          <cell r="R435">
            <v>33800</v>
          </cell>
        </row>
        <row r="437">
          <cell r="B437" t="str">
            <v>小計</v>
          </cell>
          <cell r="G437">
            <v>730000.00000000012</v>
          </cell>
        </row>
        <row r="441">
          <cell r="R441">
            <v>0</v>
          </cell>
        </row>
        <row r="442">
          <cell r="R442">
            <v>0</v>
          </cell>
        </row>
        <row r="443">
          <cell r="A443" t="str">
            <v>鉄骨工事</v>
          </cell>
          <cell r="F443" t="str">
            <v>川田工業㈱</v>
          </cell>
          <cell r="H443" t="str">
            <v>駒井鉄工㈱</v>
          </cell>
          <cell r="J443" t="str">
            <v>川岸工業㈱</v>
          </cell>
          <cell r="L443" t="str">
            <v>㈱巴コーポレーション</v>
          </cell>
          <cell r="N443" t="str">
            <v>㈱宮地鐵工所</v>
          </cell>
        </row>
        <row r="445">
          <cell r="A445" t="str">
            <v xml:space="preserve">                                                                                                                                                                                                                                                               </v>
          </cell>
          <cell r="B445" t="str">
            <v>７．風除室下地鉄骨</v>
          </cell>
        </row>
        <row r="446">
          <cell r="B446" t="str">
            <v>工場加工組立</v>
          </cell>
          <cell r="D446">
            <v>1.29</v>
          </cell>
          <cell r="E446" t="str">
            <v>t</v>
          </cell>
          <cell r="F446">
            <v>150000</v>
          </cell>
          <cell r="G446">
            <v>138029.88759476022</v>
          </cell>
          <cell r="H446">
            <v>150000</v>
          </cell>
          <cell r="I446">
            <v>212850</v>
          </cell>
          <cell r="J446">
            <v>200000</v>
          </cell>
          <cell r="K446">
            <v>268630.93354430381</v>
          </cell>
          <cell r="L446">
            <v>150000</v>
          </cell>
          <cell r="M446">
            <v>204448.42159737795</v>
          </cell>
          <cell r="N446">
            <v>160000</v>
          </cell>
          <cell r="O446">
            <v>222911.91267927401</v>
          </cell>
          <cell r="R446">
            <v>0</v>
          </cell>
        </row>
        <row r="447">
          <cell r="B447" t="str">
            <v>工場溶接</v>
          </cell>
          <cell r="D447">
            <v>255</v>
          </cell>
          <cell r="E447" t="str">
            <v>m</v>
          </cell>
          <cell r="F447">
            <v>450</v>
          </cell>
          <cell r="G447">
            <v>122782.40001161811</v>
          </cell>
          <cell r="H447">
            <v>600</v>
          </cell>
          <cell r="I447">
            <v>168300</v>
          </cell>
          <cell r="J447">
            <v>700</v>
          </cell>
          <cell r="K447">
            <v>185855.12262658228</v>
          </cell>
          <cell r="L447">
            <v>500</v>
          </cell>
          <cell r="M447">
            <v>134714.0762463343</v>
          </cell>
          <cell r="N447">
            <v>500</v>
          </cell>
          <cell r="O447">
            <v>137699.94605914457</v>
          </cell>
          <cell r="R447">
            <v>0</v>
          </cell>
        </row>
        <row r="448">
          <cell r="B448" t="str">
            <v>工場錆止め塗装</v>
          </cell>
          <cell r="D448">
            <v>44.4</v>
          </cell>
          <cell r="E448" t="str">
            <v>m2</v>
          </cell>
          <cell r="F448">
            <v>700</v>
          </cell>
          <cell r="G448">
            <v>28504.776787010949</v>
          </cell>
          <cell r="H448">
            <v>700</v>
          </cell>
          <cell r="I448">
            <v>34188</v>
          </cell>
          <cell r="J448">
            <v>800</v>
          </cell>
          <cell r="K448">
            <v>36983.607594936708</v>
          </cell>
          <cell r="L448">
            <v>900</v>
          </cell>
          <cell r="M448">
            <v>42220.976367086427</v>
          </cell>
          <cell r="N448">
            <v>1100</v>
          </cell>
          <cell r="O448">
            <v>52747.179337479378</v>
          </cell>
          <cell r="R448">
            <v>0</v>
          </cell>
        </row>
        <row r="449">
          <cell r="B449" t="str">
            <v>現場本締め</v>
          </cell>
          <cell r="D449">
            <v>64</v>
          </cell>
          <cell r="E449" t="str">
            <v>本</v>
          </cell>
          <cell r="F449">
            <v>700</v>
          </cell>
          <cell r="G449">
            <v>37663.969328182633</v>
          </cell>
          <cell r="H449">
            <v>800</v>
          </cell>
          <cell r="I449">
            <v>56320</v>
          </cell>
          <cell r="J449">
            <v>1500</v>
          </cell>
          <cell r="K449">
            <v>99955.696202531646</v>
          </cell>
          <cell r="L449">
            <v>800</v>
          </cell>
          <cell r="M449">
            <v>54096.946696567189</v>
          </cell>
          <cell r="N449">
            <v>600</v>
          </cell>
          <cell r="O449">
            <v>41471.983754283538</v>
          </cell>
          <cell r="R449">
            <v>0</v>
          </cell>
        </row>
        <row r="450">
          <cell r="B450" t="str">
            <v>鉄骨運搬</v>
          </cell>
          <cell r="D450">
            <v>1.29</v>
          </cell>
          <cell r="E450" t="str">
            <v>t</v>
          </cell>
          <cell r="F450">
            <v>30000</v>
          </cell>
          <cell r="G450">
            <v>41408.966278428066</v>
          </cell>
          <cell r="H450">
            <v>39000</v>
          </cell>
          <cell r="I450">
            <v>55341</v>
          </cell>
          <cell r="J450">
            <v>30000</v>
          </cell>
          <cell r="K450">
            <v>40294.640031645569</v>
          </cell>
          <cell r="L450">
            <v>40000</v>
          </cell>
          <cell r="M450">
            <v>54519.579092634121</v>
          </cell>
          <cell r="N450">
            <v>40000</v>
          </cell>
          <cell r="O450">
            <v>55727.978169818503</v>
          </cell>
          <cell r="R450">
            <v>0</v>
          </cell>
        </row>
        <row r="451">
          <cell r="B451">
            <v>0</v>
          </cell>
        </row>
        <row r="452">
          <cell r="B452" t="str">
            <v>小計</v>
          </cell>
          <cell r="G452">
            <v>368390</v>
          </cell>
          <cell r="I452">
            <v>526999</v>
          </cell>
          <cell r="K452">
            <v>631720</v>
          </cell>
          <cell r="M452">
            <v>489999.99999999994</v>
          </cell>
          <cell r="O452">
            <v>510559</v>
          </cell>
          <cell r="R452">
            <v>0</v>
          </cell>
        </row>
        <row r="456">
          <cell r="R456">
            <v>0</v>
          </cell>
        </row>
        <row r="458">
          <cell r="R458">
            <v>0</v>
          </cell>
        </row>
        <row r="459">
          <cell r="F459" t="str">
            <v>㈱東京鉄骨橋梁</v>
          </cell>
          <cell r="R459">
            <v>0</v>
          </cell>
        </row>
        <row r="460">
          <cell r="R460">
            <v>0</v>
          </cell>
        </row>
        <row r="461">
          <cell r="B461" t="str">
            <v>７．風除室下地鉄骨</v>
          </cell>
        </row>
        <row r="462">
          <cell r="A462" t="str">
            <v>M070107</v>
          </cell>
          <cell r="B462" t="str">
            <v>工場加工組立</v>
          </cell>
          <cell r="C462" t="str">
            <v>（工場溶接共）</v>
          </cell>
          <cell r="D462">
            <v>1.29</v>
          </cell>
          <cell r="E462" t="str">
            <v>t</v>
          </cell>
          <cell r="F462">
            <v>140000</v>
          </cell>
          <cell r="G462">
            <v>193653.03887570725</v>
          </cell>
          <cell r="P462">
            <v>138029.88759476022</v>
          </cell>
          <cell r="Q462" t="str">
            <v>0.8/1.29</v>
          </cell>
          <cell r="R462">
            <v>161740</v>
          </cell>
        </row>
        <row r="463">
          <cell r="B463" t="str">
            <v>工場溶接</v>
          </cell>
          <cell r="D463">
            <v>255</v>
          </cell>
          <cell r="E463" t="str">
            <v>m</v>
          </cell>
          <cell r="F463">
            <v>600</v>
          </cell>
          <cell r="G463">
            <v>164058.22230334004</v>
          </cell>
          <cell r="P463">
            <v>122782.40001161811</v>
          </cell>
        </row>
        <row r="464">
          <cell r="A464" t="str">
            <v>M070207</v>
          </cell>
          <cell r="B464" t="str">
            <v>工場錆止め塗装</v>
          </cell>
          <cell r="D464">
            <v>44.4</v>
          </cell>
          <cell r="E464" t="str">
            <v>m2</v>
          </cell>
          <cell r="F464">
            <v>800</v>
          </cell>
          <cell r="G464">
            <v>38087.24219748129</v>
          </cell>
          <cell r="P464">
            <v>28504.776787010949</v>
          </cell>
          <cell r="Q464" t="str">
            <v>0.8/44.4</v>
          </cell>
          <cell r="R464">
            <v>510</v>
          </cell>
        </row>
        <row r="465">
          <cell r="A465" t="str">
            <v>M070407</v>
          </cell>
          <cell r="B465" t="str">
            <v>現場本締め</v>
          </cell>
          <cell r="D465">
            <v>64</v>
          </cell>
          <cell r="E465" t="str">
            <v>本</v>
          </cell>
          <cell r="F465">
            <v>300</v>
          </cell>
          <cell r="G465">
            <v>20587.698485125024</v>
          </cell>
          <cell r="P465">
            <v>37663.969328182633</v>
          </cell>
          <cell r="Q465">
            <v>0.8</v>
          </cell>
          <cell r="R465">
            <v>30100</v>
          </cell>
        </row>
        <row r="466">
          <cell r="A466" t="str">
            <v>M070607</v>
          </cell>
          <cell r="B466" t="str">
            <v>鉄骨運搬</v>
          </cell>
          <cell r="D466">
            <v>1.29</v>
          </cell>
          <cell r="E466" t="str">
            <v>t</v>
          </cell>
          <cell r="F466">
            <v>0</v>
          </cell>
          <cell r="G466">
            <v>53613.798138346414</v>
          </cell>
          <cell r="P466">
            <v>41408.966278428066</v>
          </cell>
          <cell r="Q466">
            <v>0.8</v>
          </cell>
          <cell r="R466">
            <v>33100</v>
          </cell>
        </row>
        <row r="468">
          <cell r="B468" t="str">
            <v>小計</v>
          </cell>
          <cell r="G468">
            <v>470000</v>
          </cell>
        </row>
        <row r="472">
          <cell r="R472">
            <v>0</v>
          </cell>
        </row>
        <row r="473">
          <cell r="R473">
            <v>0</v>
          </cell>
        </row>
        <row r="474">
          <cell r="A474" t="str">
            <v>鉄骨工事</v>
          </cell>
          <cell r="F474" t="str">
            <v>川田工業㈱</v>
          </cell>
          <cell r="H474" t="str">
            <v>駒井鉄工㈱</v>
          </cell>
          <cell r="J474" t="str">
            <v>川岸工業㈱</v>
          </cell>
          <cell r="L474" t="str">
            <v>㈱巴コーポレーション</v>
          </cell>
          <cell r="N474" t="str">
            <v>㈱宮地鐵工所</v>
          </cell>
        </row>
        <row r="476">
          <cell r="A476" t="str">
            <v xml:space="preserve">                                                                                                                                                                                                                                                               </v>
          </cell>
          <cell r="B476" t="str">
            <v>８．押出成形セメント板下地鉄骨</v>
          </cell>
        </row>
        <row r="477">
          <cell r="B477" t="str">
            <v>工場加工組立</v>
          </cell>
          <cell r="D477">
            <v>7.02</v>
          </cell>
          <cell r="E477" t="str">
            <v>t</v>
          </cell>
          <cell r="F477">
            <v>140000</v>
          </cell>
          <cell r="G477">
            <v>751139.85749954323</v>
          </cell>
          <cell r="H477">
            <v>150000</v>
          </cell>
          <cell r="I477">
            <v>1158300</v>
          </cell>
          <cell r="J477">
            <v>150000</v>
          </cell>
          <cell r="K477">
            <v>1149588.3727045355</v>
          </cell>
          <cell r="L477">
            <v>150000</v>
          </cell>
          <cell r="M477">
            <v>1121130.2211302212</v>
          </cell>
          <cell r="N477">
            <v>140000</v>
          </cell>
          <cell r="O477">
            <v>1061423.9999999998</v>
          </cell>
          <cell r="R477">
            <v>0</v>
          </cell>
        </row>
        <row r="478">
          <cell r="B478" t="str">
            <v>工場溶接</v>
          </cell>
          <cell r="D478">
            <v>67.7</v>
          </cell>
          <cell r="E478" t="str">
            <v>m</v>
          </cell>
          <cell r="F478">
            <v>1500</v>
          </cell>
          <cell r="G478">
            <v>72438.98625743459</v>
          </cell>
          <cell r="H478">
            <v>600</v>
          </cell>
          <cell r="I478">
            <v>44682</v>
          </cell>
          <cell r="J478">
            <v>700</v>
          </cell>
          <cell r="K478">
            <v>51736.935405952463</v>
          </cell>
          <cell r="L478">
            <v>1000</v>
          </cell>
          <cell r="M478">
            <v>72080.26208026208</v>
          </cell>
          <cell r="N478">
            <v>500</v>
          </cell>
          <cell r="O478">
            <v>36558</v>
          </cell>
          <cell r="R478">
            <v>0</v>
          </cell>
        </row>
        <row r="479">
          <cell r="B479" t="str">
            <v>工場錆止め塗装</v>
          </cell>
          <cell r="D479">
            <v>207</v>
          </cell>
          <cell r="E479" t="str">
            <v>m2</v>
          </cell>
          <cell r="F479">
            <v>700</v>
          </cell>
          <cell r="G479">
            <v>132893.97478838073</v>
          </cell>
          <cell r="H479">
            <v>700</v>
          </cell>
          <cell r="I479">
            <v>159390</v>
          </cell>
          <cell r="J479">
            <v>800</v>
          </cell>
          <cell r="K479">
            <v>180789.96630567056</v>
          </cell>
          <cell r="L479">
            <v>900</v>
          </cell>
          <cell r="M479">
            <v>198353.80835380836</v>
          </cell>
          <cell r="N479">
            <v>1100</v>
          </cell>
          <cell r="O479">
            <v>245916</v>
          </cell>
          <cell r="R479">
            <v>0</v>
          </cell>
        </row>
        <row r="480">
          <cell r="B480" t="str">
            <v>現場本締め</v>
          </cell>
          <cell r="D480">
            <v>176</v>
          </cell>
          <cell r="E480" t="str">
            <v>本</v>
          </cell>
          <cell r="F480">
            <v>500</v>
          </cell>
          <cell r="G480">
            <v>37663.992854677956</v>
          </cell>
          <cell r="H480">
            <v>550</v>
          </cell>
          <cell r="I480">
            <v>106480</v>
          </cell>
          <cell r="J480">
            <v>1500</v>
          </cell>
          <cell r="K480">
            <v>288215.88831338787</v>
          </cell>
          <cell r="L480">
            <v>500</v>
          </cell>
          <cell r="M480">
            <v>93693.693693693698</v>
          </cell>
          <cell r="N480">
            <v>600</v>
          </cell>
          <cell r="O480">
            <v>114048</v>
          </cell>
          <cell r="R480">
            <v>0</v>
          </cell>
        </row>
        <row r="481">
          <cell r="B481" t="str">
            <v>鉄骨運搬</v>
          </cell>
          <cell r="D481">
            <v>7.02</v>
          </cell>
          <cell r="E481" t="str">
            <v>t</v>
          </cell>
          <cell r="F481">
            <v>12000</v>
          </cell>
          <cell r="G481">
            <v>60091.188599963461</v>
          </cell>
          <cell r="H481">
            <v>8000</v>
          </cell>
          <cell r="I481">
            <v>61776</v>
          </cell>
          <cell r="J481">
            <v>15000</v>
          </cell>
          <cell r="K481">
            <v>114958.83727045356</v>
          </cell>
          <cell r="L481">
            <v>10000</v>
          </cell>
          <cell r="M481">
            <v>74742.01474201474</v>
          </cell>
          <cell r="N481">
            <v>20000</v>
          </cell>
          <cell r="O481">
            <v>151632</v>
          </cell>
          <cell r="R481">
            <v>0</v>
          </cell>
        </row>
        <row r="482">
          <cell r="B482">
            <v>0</v>
          </cell>
        </row>
        <row r="483">
          <cell r="B483" t="str">
            <v>小計</v>
          </cell>
          <cell r="G483">
            <v>1054228</v>
          </cell>
          <cell r="I483">
            <v>1530628</v>
          </cell>
          <cell r="K483">
            <v>1785290</v>
          </cell>
          <cell r="M483">
            <v>1560000.0000000002</v>
          </cell>
          <cell r="O483">
            <v>1609577.9999999998</v>
          </cell>
          <cell r="R483">
            <v>0</v>
          </cell>
        </row>
        <row r="487">
          <cell r="R487">
            <v>0</v>
          </cell>
        </row>
        <row r="489">
          <cell r="R489">
            <v>0</v>
          </cell>
        </row>
        <row r="490">
          <cell r="F490" t="str">
            <v>㈱東京鉄骨橋梁</v>
          </cell>
          <cell r="R490">
            <v>0</v>
          </cell>
        </row>
        <row r="491">
          <cell r="R491">
            <v>0</v>
          </cell>
        </row>
        <row r="492">
          <cell r="B492" t="str">
            <v>８．押出成形セメント板下地鉄骨</v>
          </cell>
        </row>
        <row r="493">
          <cell r="A493" t="str">
            <v>M070108</v>
          </cell>
          <cell r="B493" t="str">
            <v>工場加工組立</v>
          </cell>
          <cell r="C493" t="str">
            <v>（工場溶接共）</v>
          </cell>
          <cell r="D493">
            <v>7.02</v>
          </cell>
          <cell r="E493" t="str">
            <v>t</v>
          </cell>
          <cell r="F493">
            <v>150000</v>
          </cell>
          <cell r="G493">
            <v>1137370.9077225404</v>
          </cell>
          <cell r="P493">
            <v>751139.85749954323</v>
          </cell>
          <cell r="Q493" t="str">
            <v>0.8/7.02</v>
          </cell>
          <cell r="R493">
            <v>93860</v>
          </cell>
        </row>
        <row r="494">
          <cell r="B494" t="str">
            <v>工場溶接</v>
          </cell>
          <cell r="D494">
            <v>67.7</v>
          </cell>
          <cell r="E494" t="str">
            <v>m</v>
          </cell>
          <cell r="F494">
            <v>600</v>
          </cell>
          <cell r="G494">
            <v>43874.649830664384</v>
          </cell>
          <cell r="P494">
            <v>72438.98625743459</v>
          </cell>
        </row>
        <row r="495">
          <cell r="A495" t="str">
            <v>M070208</v>
          </cell>
          <cell r="B495" t="str">
            <v>工場錆止め塗装</v>
          </cell>
          <cell r="D495">
            <v>207</v>
          </cell>
          <cell r="E495" t="str">
            <v>m2</v>
          </cell>
          <cell r="F495">
            <v>800</v>
          </cell>
          <cell r="G495">
            <v>178868.58719739097</v>
          </cell>
          <cell r="P495">
            <v>132893.97478838073</v>
          </cell>
          <cell r="Q495" t="str">
            <v>0.8/207</v>
          </cell>
          <cell r="R495">
            <v>510</v>
          </cell>
        </row>
        <row r="496">
          <cell r="A496" t="str">
            <v>M070408</v>
          </cell>
          <cell r="B496" t="str">
            <v>現場本締め</v>
          </cell>
          <cell r="D496">
            <v>176</v>
          </cell>
          <cell r="E496" t="str">
            <v>本</v>
          </cell>
          <cell r="F496">
            <v>600</v>
          </cell>
          <cell r="G496">
            <v>114061.12806790149</v>
          </cell>
          <cell r="P496">
            <v>37663.992854677956</v>
          </cell>
          <cell r="Q496">
            <v>0.8</v>
          </cell>
          <cell r="R496">
            <v>30100</v>
          </cell>
        </row>
        <row r="497">
          <cell r="A497" t="str">
            <v>M070608</v>
          </cell>
          <cell r="B497" t="str">
            <v>鉄骨運搬</v>
          </cell>
          <cell r="D497">
            <v>7.02</v>
          </cell>
          <cell r="E497" t="str">
            <v>t</v>
          </cell>
          <cell r="F497">
            <v>10000</v>
          </cell>
          <cell r="G497">
            <v>75824.727181502691</v>
          </cell>
          <cell r="P497">
            <v>60091.188599963461</v>
          </cell>
          <cell r="Q497">
            <v>0.8</v>
          </cell>
          <cell r="R497">
            <v>48000</v>
          </cell>
        </row>
        <row r="499">
          <cell r="B499" t="str">
            <v>小計</v>
          </cell>
          <cell r="G499">
            <v>1549999.9999999998</v>
          </cell>
        </row>
        <row r="503">
          <cell r="R503">
            <v>0</v>
          </cell>
        </row>
        <row r="504">
          <cell r="R504">
            <v>0</v>
          </cell>
        </row>
        <row r="505">
          <cell r="A505" t="str">
            <v>鉄骨工事</v>
          </cell>
          <cell r="F505" t="str">
            <v>川田工業㈱</v>
          </cell>
          <cell r="H505" t="str">
            <v>駒井鉄工㈱</v>
          </cell>
          <cell r="J505" t="str">
            <v>川岸工業㈱</v>
          </cell>
          <cell r="L505" t="str">
            <v>㈱巴コーポレーション</v>
          </cell>
          <cell r="N505" t="str">
            <v>㈱宮地鐵工所</v>
          </cell>
        </row>
        <row r="507">
          <cell r="A507" t="str">
            <v xml:space="preserve">                                                                                                                                                                                                                                                               </v>
          </cell>
          <cell r="B507" t="str">
            <v>９．カーテンウォール下地鉄骨</v>
          </cell>
        </row>
        <row r="508">
          <cell r="B508" t="str">
            <v>工場加工組立</v>
          </cell>
          <cell r="D508">
            <v>19.149999999999999</v>
          </cell>
          <cell r="E508" t="str">
            <v>t</v>
          </cell>
          <cell r="F508">
            <v>157000</v>
          </cell>
          <cell r="G508">
            <v>2253955.3305298835</v>
          </cell>
          <cell r="H508">
            <v>160000</v>
          </cell>
          <cell r="I508">
            <v>3370400</v>
          </cell>
          <cell r="J508">
            <v>170000</v>
          </cell>
          <cell r="K508">
            <v>3505185.1410810151</v>
          </cell>
          <cell r="L508">
            <v>160000</v>
          </cell>
          <cell r="M508">
            <v>3244710.509822567</v>
          </cell>
          <cell r="N508">
            <v>140000</v>
          </cell>
          <cell r="O508">
            <v>2895480</v>
          </cell>
        </row>
        <row r="509">
          <cell r="B509" t="str">
            <v>工場溶接</v>
          </cell>
          <cell r="D509">
            <v>632</v>
          </cell>
          <cell r="E509" t="str">
            <v>m</v>
          </cell>
          <cell r="F509">
            <v>750</v>
          </cell>
          <cell r="G509">
            <v>304308.04462506471</v>
          </cell>
          <cell r="H509">
            <v>600</v>
          </cell>
          <cell r="I509">
            <v>417120</v>
          </cell>
          <cell r="J509">
            <v>700</v>
          </cell>
          <cell r="K509">
            <v>476330.488838655</v>
          </cell>
          <cell r="L509">
            <v>600</v>
          </cell>
          <cell r="M509">
            <v>401564.69494932028</v>
          </cell>
          <cell r="N509">
            <v>500</v>
          </cell>
          <cell r="O509">
            <v>341280</v>
          </cell>
          <cell r="R509">
            <v>0</v>
          </cell>
        </row>
        <row r="510">
          <cell r="B510" t="str">
            <v>工場錆止め塗装</v>
          </cell>
          <cell r="D510">
            <v>447</v>
          </cell>
          <cell r="E510" t="str">
            <v>m2</v>
          </cell>
          <cell r="F510">
            <v>700</v>
          </cell>
          <cell r="G510">
            <v>286974.04208313068</v>
          </cell>
          <cell r="H510">
            <v>700</v>
          </cell>
          <cell r="I510">
            <v>344190</v>
          </cell>
          <cell r="J510">
            <v>800</v>
          </cell>
          <cell r="K510">
            <v>385026.63383522385</v>
          </cell>
          <cell r="L510">
            <v>900</v>
          </cell>
          <cell r="M510">
            <v>426027.1012081001</v>
          </cell>
          <cell r="N510">
            <v>1100</v>
          </cell>
          <cell r="O510">
            <v>531036</v>
          </cell>
          <cell r="R510">
            <v>0</v>
          </cell>
        </row>
        <row r="511">
          <cell r="B511" t="str">
            <v>現場本締め</v>
          </cell>
          <cell r="D511">
            <v>1967</v>
          </cell>
          <cell r="E511" t="str">
            <v>本</v>
          </cell>
          <cell r="F511">
            <v>275</v>
          </cell>
          <cell r="G511">
            <v>420938.06172820134</v>
          </cell>
          <cell r="H511">
            <v>250</v>
          </cell>
          <cell r="I511">
            <v>540925</v>
          </cell>
          <cell r="J511">
            <v>350</v>
          </cell>
          <cell r="K511">
            <v>741251.63888103981</v>
          </cell>
          <cell r="L511">
            <v>300</v>
          </cell>
          <cell r="M511">
            <v>624903.28715610213</v>
          </cell>
          <cell r="N511">
            <v>300</v>
          </cell>
          <cell r="O511">
            <v>637308</v>
          </cell>
          <cell r="R511">
            <v>0</v>
          </cell>
        </row>
        <row r="512">
          <cell r="B512" t="str">
            <v>鉄骨運搬</v>
          </cell>
          <cell r="D512">
            <v>19.149999999999999</v>
          </cell>
          <cell r="E512" t="str">
            <v>t</v>
          </cell>
          <cell r="F512">
            <v>11000</v>
          </cell>
          <cell r="G512">
            <v>143433.52103371985</v>
          </cell>
          <cell r="H512">
            <v>8000</v>
          </cell>
          <cell r="I512">
            <v>168520</v>
          </cell>
          <cell r="J512">
            <v>11000</v>
          </cell>
          <cell r="K512">
            <v>226806.09736406567</v>
          </cell>
          <cell r="L512">
            <v>10000</v>
          </cell>
          <cell r="M512">
            <v>202794.40686391044</v>
          </cell>
          <cell r="N512">
            <v>15000</v>
          </cell>
          <cell r="O512">
            <v>310230</v>
          </cell>
          <cell r="R512">
            <v>0</v>
          </cell>
        </row>
        <row r="513">
          <cell r="B513">
            <v>0</v>
          </cell>
        </row>
        <row r="514">
          <cell r="B514" t="str">
            <v>小計</v>
          </cell>
          <cell r="G514">
            <v>3409609</v>
          </cell>
          <cell r="I514">
            <v>4841155</v>
          </cell>
          <cell r="K514">
            <v>5334599.9999999991</v>
          </cell>
          <cell r="M514">
            <v>4900000</v>
          </cell>
          <cell r="O514">
            <v>4715334</v>
          </cell>
          <cell r="R514">
            <v>0</v>
          </cell>
        </row>
        <row r="516">
          <cell r="B516" t="str">
            <v>合計</v>
          </cell>
          <cell r="G516">
            <v>155050662</v>
          </cell>
          <cell r="H516">
            <v>0</v>
          </cell>
          <cell r="I516">
            <v>220075581</v>
          </cell>
          <cell r="J516">
            <v>0</v>
          </cell>
          <cell r="K516">
            <v>219184980</v>
          </cell>
          <cell r="L516">
            <v>0</v>
          </cell>
          <cell r="M516">
            <v>222000000</v>
          </cell>
          <cell r="N516">
            <v>0</v>
          </cell>
          <cell r="O516">
            <v>217331905</v>
          </cell>
        </row>
        <row r="518">
          <cell r="R518">
            <v>0</v>
          </cell>
        </row>
        <row r="520">
          <cell r="R520">
            <v>0</v>
          </cell>
        </row>
        <row r="521">
          <cell r="F521" t="str">
            <v>㈱東京鉄骨橋梁</v>
          </cell>
          <cell r="R521">
            <v>0</v>
          </cell>
        </row>
        <row r="522">
          <cell r="R522">
            <v>0</v>
          </cell>
        </row>
        <row r="523">
          <cell r="B523" t="str">
            <v>９．カーテンウォール下地鉄骨</v>
          </cell>
        </row>
        <row r="524">
          <cell r="A524" t="str">
            <v>M070109</v>
          </cell>
          <cell r="B524" t="str">
            <v>工場加工組立</v>
          </cell>
          <cell r="C524" t="str">
            <v>（工場溶接共）</v>
          </cell>
          <cell r="D524">
            <v>19.149999999999999</v>
          </cell>
          <cell r="E524" t="str">
            <v>t</v>
          </cell>
          <cell r="F524">
            <v>170000</v>
          </cell>
          <cell r="G524">
            <v>3518005.7380800871</v>
          </cell>
          <cell r="P524">
            <v>2253955.3305298835</v>
          </cell>
          <cell r="Q524" t="str">
            <v>0.8/19.15</v>
          </cell>
          <cell r="R524">
            <v>106870</v>
          </cell>
        </row>
        <row r="525">
          <cell r="B525" t="str">
            <v>工場溶接</v>
          </cell>
          <cell r="D525">
            <v>632</v>
          </cell>
          <cell r="E525" t="str">
            <v>m</v>
          </cell>
          <cell r="F525">
            <v>600</v>
          </cell>
          <cell r="G525">
            <v>409776.61676546437</v>
          </cell>
          <cell r="P525">
            <v>304308.04462506471</v>
          </cell>
        </row>
        <row r="526">
          <cell r="A526" t="str">
            <v>M070209</v>
          </cell>
          <cell r="B526" t="str">
            <v>工場錆止め塗装</v>
          </cell>
          <cell r="D526">
            <v>447</v>
          </cell>
          <cell r="E526" t="str">
            <v>m2</v>
          </cell>
          <cell r="F526">
            <v>800</v>
          </cell>
          <cell r="G526">
            <v>386434.91074717842</v>
          </cell>
          <cell r="P526">
            <v>286974.04208313068</v>
          </cell>
          <cell r="Q526" t="str">
            <v>0.8/447</v>
          </cell>
          <cell r="R526">
            <v>510</v>
          </cell>
        </row>
        <row r="527">
          <cell r="A527" t="str">
            <v>M070409</v>
          </cell>
          <cell r="B527" t="str">
            <v>現場本締め</v>
          </cell>
          <cell r="D527">
            <v>1967</v>
          </cell>
          <cell r="E527" t="str">
            <v>本</v>
          </cell>
          <cell r="F527">
            <v>150</v>
          </cell>
          <cell r="G527">
            <v>318841.22040255868</v>
          </cell>
          <cell r="P527">
            <v>420938.06172820134</v>
          </cell>
          <cell r="Q527">
            <v>0.8</v>
          </cell>
          <cell r="R527">
            <v>336700</v>
          </cell>
        </row>
        <row r="528">
          <cell r="A528" t="str">
            <v>M070609</v>
          </cell>
          <cell r="B528" t="str">
            <v>鉄骨運搬</v>
          </cell>
          <cell r="D528">
            <v>19.149999999999999</v>
          </cell>
          <cell r="E528" t="str">
            <v>t</v>
          </cell>
          <cell r="F528">
            <v>10000</v>
          </cell>
          <cell r="G528">
            <v>206941.51400471103</v>
          </cell>
          <cell r="P528">
            <v>143433.52103371985</v>
          </cell>
          <cell r="Q528">
            <v>0.8</v>
          </cell>
          <cell r="R528">
            <v>114700</v>
          </cell>
        </row>
        <row r="530">
          <cell r="B530" t="str">
            <v>小計</v>
          </cell>
          <cell r="G530">
            <v>4839999.9999999991</v>
          </cell>
        </row>
        <row r="532">
          <cell r="B532" t="str">
            <v>合計</v>
          </cell>
          <cell r="G532">
            <v>221550000</v>
          </cell>
          <cell r="P532">
            <v>155050662</v>
          </cell>
        </row>
        <row r="534">
          <cell r="R534">
            <v>0</v>
          </cell>
        </row>
        <row r="535">
          <cell r="R535">
            <v>0</v>
          </cell>
        </row>
        <row r="536">
          <cell r="A536" t="str">
            <v>耐火塗料</v>
          </cell>
          <cell r="F536" t="str">
            <v>化工機商事㈱</v>
          </cell>
          <cell r="H536" t="str">
            <v>日本ペイント㈱</v>
          </cell>
          <cell r="J536" t="str">
            <v>菊水化学工業㈱</v>
          </cell>
          <cell r="L536" t="str">
            <v>エスケー化研㈱</v>
          </cell>
          <cell r="P536" t="str">
            <v>菊水化学工業㈱</v>
          </cell>
        </row>
        <row r="538">
          <cell r="A538" t="str">
            <v>M072001</v>
          </cell>
          <cell r="B538" t="str">
            <v>耐火塗料塗り（１時間耐火）柱型</v>
          </cell>
          <cell r="D538">
            <v>294</v>
          </cell>
          <cell r="E538" t="str">
            <v>m2</v>
          </cell>
          <cell r="F538">
            <v>23000</v>
          </cell>
          <cell r="G538">
            <v>6762000</v>
          </cell>
          <cell r="H538">
            <v>19180</v>
          </cell>
          <cell r="I538">
            <v>5638920</v>
          </cell>
          <cell r="J538">
            <v>13000</v>
          </cell>
          <cell r="K538">
            <v>3822000</v>
          </cell>
          <cell r="L538">
            <v>25000</v>
          </cell>
          <cell r="M538">
            <v>7350000</v>
          </cell>
          <cell r="P538">
            <v>13000</v>
          </cell>
          <cell r="Q538">
            <v>0.8</v>
          </cell>
          <cell r="R538">
            <v>10400</v>
          </cell>
        </row>
        <row r="539">
          <cell r="P539">
            <v>0</v>
          </cell>
        </row>
        <row r="540">
          <cell r="A540" t="str">
            <v>M072002</v>
          </cell>
          <cell r="B540" t="str">
            <v>〃梁型</v>
          </cell>
          <cell r="D540">
            <v>421</v>
          </cell>
          <cell r="E540" t="str">
            <v>m2</v>
          </cell>
          <cell r="F540">
            <v>20500</v>
          </cell>
          <cell r="G540">
            <v>8630500</v>
          </cell>
          <cell r="H540">
            <v>19180</v>
          </cell>
          <cell r="I540">
            <v>8074780</v>
          </cell>
          <cell r="J540">
            <v>17000</v>
          </cell>
          <cell r="K540">
            <v>7157000</v>
          </cell>
          <cell r="L540">
            <v>27000</v>
          </cell>
          <cell r="M540">
            <v>11367000</v>
          </cell>
          <cell r="P540">
            <v>17000</v>
          </cell>
          <cell r="Q540">
            <v>0.8</v>
          </cell>
          <cell r="R540">
            <v>13600</v>
          </cell>
        </row>
        <row r="541">
          <cell r="P541">
            <v>0</v>
          </cell>
        </row>
        <row r="542">
          <cell r="A542" t="str">
            <v>M072003</v>
          </cell>
          <cell r="B542" t="str">
            <v>〃カーテンウォール下地鉄骨</v>
          </cell>
          <cell r="D542">
            <v>300</v>
          </cell>
          <cell r="E542" t="str">
            <v>m2</v>
          </cell>
          <cell r="F542">
            <v>20500</v>
          </cell>
          <cell r="G542">
            <v>6150000</v>
          </cell>
          <cell r="H542">
            <v>21880</v>
          </cell>
          <cell r="I542">
            <v>6564000</v>
          </cell>
          <cell r="J542">
            <v>22000</v>
          </cell>
          <cell r="K542">
            <v>6600000</v>
          </cell>
          <cell r="L542">
            <v>25000</v>
          </cell>
          <cell r="M542">
            <v>7500000</v>
          </cell>
          <cell r="P542">
            <v>22000</v>
          </cell>
          <cell r="Q542">
            <v>0.8</v>
          </cell>
          <cell r="R542">
            <v>17600</v>
          </cell>
        </row>
        <row r="543">
          <cell r="B543">
            <v>0</v>
          </cell>
        </row>
        <row r="544">
          <cell r="B544" t="str">
            <v>合計</v>
          </cell>
          <cell r="G544">
            <v>21542500</v>
          </cell>
          <cell r="I544">
            <v>20277700</v>
          </cell>
          <cell r="K544">
            <v>17579000</v>
          </cell>
          <cell r="M544">
            <v>26217000</v>
          </cell>
          <cell r="P544">
            <v>17579000</v>
          </cell>
        </row>
        <row r="549">
          <cell r="R549">
            <v>0</v>
          </cell>
        </row>
        <row r="551">
          <cell r="R551">
            <v>0</v>
          </cell>
        </row>
        <row r="565">
          <cell r="R565">
            <v>0</v>
          </cell>
        </row>
        <row r="566">
          <cell r="R566">
            <v>0</v>
          </cell>
        </row>
        <row r="567">
          <cell r="A567" t="str">
            <v>防水工事</v>
          </cell>
          <cell r="F567" t="str">
            <v>㈱ダイフレックス</v>
          </cell>
          <cell r="H567" t="str">
            <v>ディックプルーフィング㈱</v>
          </cell>
          <cell r="P567" t="str">
            <v>㈱ダイフレックス</v>
          </cell>
        </row>
        <row r="568">
          <cell r="F568" t="str">
            <v>30年保証</v>
          </cell>
          <cell r="H568" t="str">
            <v>30年保証</v>
          </cell>
          <cell r="P568" t="str">
            <v>30年保証</v>
          </cell>
        </row>
        <row r="569">
          <cell r="A569" t="str">
            <v>M080001</v>
          </cell>
          <cell r="B569" t="str">
            <v>露出断熱塗膜防水</v>
          </cell>
          <cell r="D569">
            <v>1068</v>
          </cell>
          <cell r="E569" t="str">
            <v>m2</v>
          </cell>
          <cell r="F569">
            <v>11700</v>
          </cell>
          <cell r="G569">
            <v>12495600</v>
          </cell>
          <cell r="H569">
            <v>12500</v>
          </cell>
          <cell r="I569">
            <v>13350000</v>
          </cell>
          <cell r="J569">
            <v>0</v>
          </cell>
          <cell r="K569">
            <v>0</v>
          </cell>
          <cell r="P569">
            <v>11700</v>
          </cell>
          <cell r="Q569">
            <v>0.8</v>
          </cell>
          <cell r="R569">
            <v>9360</v>
          </cell>
        </row>
        <row r="570">
          <cell r="P570">
            <v>0</v>
          </cell>
          <cell r="R570">
            <v>0</v>
          </cell>
        </row>
        <row r="571">
          <cell r="A571" t="str">
            <v>M080002</v>
          </cell>
          <cell r="B571" t="str">
            <v>立上り露出塗膜防水</v>
          </cell>
          <cell r="D571">
            <v>289</v>
          </cell>
          <cell r="E571" t="str">
            <v>〃</v>
          </cell>
          <cell r="F571">
            <v>7000</v>
          </cell>
          <cell r="G571">
            <v>2023000</v>
          </cell>
          <cell r="H571">
            <v>8100</v>
          </cell>
          <cell r="I571">
            <v>2340900</v>
          </cell>
          <cell r="J571">
            <v>0</v>
          </cell>
          <cell r="K571">
            <v>0</v>
          </cell>
          <cell r="L571">
            <v>0</v>
          </cell>
          <cell r="M571">
            <v>0</v>
          </cell>
          <cell r="N571">
            <v>0</v>
          </cell>
          <cell r="O571">
            <v>0</v>
          </cell>
          <cell r="P571">
            <v>7000</v>
          </cell>
          <cell r="Q571">
            <v>0.8</v>
          </cell>
          <cell r="R571">
            <v>5600</v>
          </cell>
        </row>
        <row r="572">
          <cell r="P572">
            <v>0</v>
          </cell>
        </row>
        <row r="573">
          <cell r="B573" t="str">
            <v>合計</v>
          </cell>
          <cell r="G573">
            <v>14518600</v>
          </cell>
          <cell r="I573">
            <v>15690900</v>
          </cell>
          <cell r="K573">
            <v>0</v>
          </cell>
          <cell r="P573">
            <v>14518600</v>
          </cell>
        </row>
        <row r="574">
          <cell r="P574">
            <v>0</v>
          </cell>
        </row>
        <row r="575">
          <cell r="P575">
            <v>0</v>
          </cell>
        </row>
        <row r="576">
          <cell r="A576" t="str">
            <v>撥水材塗布</v>
          </cell>
          <cell r="F576" t="str">
            <v>関西ペイント㈱</v>
          </cell>
          <cell r="H576" t="str">
            <v>神東塗料㈱</v>
          </cell>
          <cell r="J576" t="str">
            <v>菊水化学工業㈱</v>
          </cell>
          <cell r="L576" t="str">
            <v>エスケー化研㈱</v>
          </cell>
          <cell r="P576" t="str">
            <v>関西ペイント㈱</v>
          </cell>
        </row>
        <row r="577">
          <cell r="P577">
            <v>0</v>
          </cell>
        </row>
        <row r="578">
          <cell r="A578" t="str">
            <v>M080003</v>
          </cell>
          <cell r="B578" t="str">
            <v>内部コンクリート面</v>
          </cell>
          <cell r="D578">
            <v>7546</v>
          </cell>
          <cell r="E578" t="str">
            <v>m2</v>
          </cell>
          <cell r="F578">
            <v>1920</v>
          </cell>
          <cell r="G578">
            <v>14488320</v>
          </cell>
          <cell r="H578">
            <v>2900</v>
          </cell>
          <cell r="I578">
            <v>21883400</v>
          </cell>
          <cell r="J578">
            <v>2800</v>
          </cell>
          <cell r="K578">
            <v>21128800</v>
          </cell>
          <cell r="L578">
            <v>2100</v>
          </cell>
          <cell r="M578">
            <v>15846600</v>
          </cell>
          <cell r="P578">
            <v>1920</v>
          </cell>
          <cell r="Q578">
            <v>0.8</v>
          </cell>
          <cell r="R578">
            <v>1540</v>
          </cell>
        </row>
        <row r="579">
          <cell r="P579">
            <v>0</v>
          </cell>
        </row>
        <row r="580">
          <cell r="A580" t="str">
            <v>M080004</v>
          </cell>
          <cell r="B580" t="str">
            <v>外部コンクリート面</v>
          </cell>
          <cell r="D580">
            <v>2194</v>
          </cell>
          <cell r="E580" t="str">
            <v>〃</v>
          </cell>
          <cell r="F580">
            <v>1680</v>
          </cell>
          <cell r="G580">
            <v>3685920</v>
          </cell>
          <cell r="H580">
            <v>2970</v>
          </cell>
          <cell r="I580">
            <v>6516180</v>
          </cell>
          <cell r="J580">
            <v>2800</v>
          </cell>
          <cell r="K580">
            <v>6143200</v>
          </cell>
          <cell r="L580">
            <v>3000</v>
          </cell>
          <cell r="M580">
            <v>6582000</v>
          </cell>
          <cell r="P580">
            <v>1680</v>
          </cell>
          <cell r="Q580">
            <v>0.8</v>
          </cell>
          <cell r="R580">
            <v>1340</v>
          </cell>
        </row>
        <row r="581">
          <cell r="P581">
            <v>0</v>
          </cell>
        </row>
        <row r="582">
          <cell r="B582" t="str">
            <v>合計</v>
          </cell>
          <cell r="G582">
            <v>18174240</v>
          </cell>
          <cell r="I582">
            <v>28399580</v>
          </cell>
          <cell r="K582">
            <v>27272000</v>
          </cell>
          <cell r="M582">
            <v>22428600</v>
          </cell>
          <cell r="P582">
            <v>18174240</v>
          </cell>
        </row>
        <row r="598">
          <cell r="A598" t="str">
            <v>石工事</v>
          </cell>
          <cell r="F598" t="str">
            <v>丸正石材工業㈱</v>
          </cell>
          <cell r="H598" t="str">
            <v>日本テラゾ工業㈱</v>
          </cell>
          <cell r="J598" t="str">
            <v>ヤマトストーン㈱</v>
          </cell>
          <cell r="P598" t="str">
            <v>日本テラゾ工業㈱</v>
          </cell>
        </row>
        <row r="599">
          <cell r="B599" t="str">
            <v>（外部）</v>
          </cell>
          <cell r="P599">
            <v>0</v>
          </cell>
        </row>
        <row r="600">
          <cell r="A600" t="str">
            <v>M090001</v>
          </cell>
          <cell r="B600" t="str">
            <v>床テラゾブロック</v>
          </cell>
          <cell r="C600" t="str">
            <v>材のみ</v>
          </cell>
          <cell r="D600">
            <v>208</v>
          </cell>
          <cell r="E600" t="str">
            <v>m2</v>
          </cell>
          <cell r="F600">
            <v>26700</v>
          </cell>
          <cell r="G600">
            <v>5553600</v>
          </cell>
          <cell r="H600">
            <v>37500</v>
          </cell>
          <cell r="I600">
            <v>7800000</v>
          </cell>
          <cell r="J600">
            <v>40000</v>
          </cell>
          <cell r="K600">
            <v>8320000</v>
          </cell>
          <cell r="P600">
            <v>37500</v>
          </cell>
          <cell r="Q600">
            <v>0.8</v>
          </cell>
          <cell r="R600">
            <v>30000</v>
          </cell>
        </row>
        <row r="601">
          <cell r="A601" t="str">
            <v>M090002</v>
          </cell>
          <cell r="B601" t="str">
            <v>踊り場テラゾブロック</v>
          </cell>
          <cell r="D601">
            <v>1.8</v>
          </cell>
          <cell r="E601" t="str">
            <v>〃</v>
          </cell>
          <cell r="F601">
            <v>36700</v>
          </cell>
          <cell r="G601">
            <v>66060</v>
          </cell>
          <cell r="H601">
            <v>40000</v>
          </cell>
          <cell r="I601">
            <v>72000</v>
          </cell>
          <cell r="J601">
            <v>40000</v>
          </cell>
          <cell r="K601">
            <v>72000</v>
          </cell>
          <cell r="P601">
            <v>40000</v>
          </cell>
          <cell r="Q601">
            <v>0.8</v>
          </cell>
          <cell r="R601">
            <v>32000</v>
          </cell>
        </row>
        <row r="602">
          <cell r="A602" t="str">
            <v>M090003</v>
          </cell>
          <cell r="B602" t="str">
            <v>踏み面テラゾブロック</v>
          </cell>
          <cell r="D602">
            <v>16.8</v>
          </cell>
          <cell r="E602" t="str">
            <v>m</v>
          </cell>
          <cell r="F602">
            <v>19400</v>
          </cell>
          <cell r="G602">
            <v>325920</v>
          </cell>
          <cell r="H602">
            <v>16000</v>
          </cell>
          <cell r="I602">
            <v>268800</v>
          </cell>
          <cell r="J602">
            <v>24800</v>
          </cell>
          <cell r="K602">
            <v>416640</v>
          </cell>
          <cell r="L602">
            <v>0</v>
          </cell>
          <cell r="M602">
            <v>0</v>
          </cell>
          <cell r="N602">
            <v>0</v>
          </cell>
          <cell r="O602">
            <v>0</v>
          </cell>
          <cell r="P602">
            <v>16000</v>
          </cell>
          <cell r="Q602">
            <v>0.8</v>
          </cell>
          <cell r="R602">
            <v>12800</v>
          </cell>
        </row>
        <row r="603">
          <cell r="A603" t="str">
            <v>M090004</v>
          </cell>
          <cell r="B603" t="str">
            <v>蹴上げテラゾブロック</v>
          </cell>
          <cell r="D603">
            <v>16.8</v>
          </cell>
          <cell r="E603" t="str">
            <v>〃</v>
          </cell>
          <cell r="F603">
            <v>12800</v>
          </cell>
          <cell r="G603">
            <v>215040</v>
          </cell>
          <cell r="H603">
            <v>13000</v>
          </cell>
          <cell r="I603">
            <v>218400</v>
          </cell>
          <cell r="J603">
            <v>14800</v>
          </cell>
          <cell r="K603">
            <v>248640</v>
          </cell>
          <cell r="P603">
            <v>13000</v>
          </cell>
          <cell r="Q603">
            <v>0.8</v>
          </cell>
          <cell r="R603">
            <v>10400</v>
          </cell>
        </row>
        <row r="604">
          <cell r="A604" t="str">
            <v>M090005</v>
          </cell>
          <cell r="B604" t="str">
            <v>段鼻テラゾブロック</v>
          </cell>
          <cell r="D604">
            <v>16.8</v>
          </cell>
          <cell r="E604" t="str">
            <v>〃</v>
          </cell>
          <cell r="F604">
            <v>900</v>
          </cell>
          <cell r="G604">
            <v>15120</v>
          </cell>
          <cell r="H604">
            <v>2000</v>
          </cell>
          <cell r="I604">
            <v>33600</v>
          </cell>
          <cell r="J604">
            <v>3500</v>
          </cell>
          <cell r="K604">
            <v>58800</v>
          </cell>
          <cell r="P604">
            <v>2000</v>
          </cell>
          <cell r="Q604">
            <v>0.8</v>
          </cell>
          <cell r="R604">
            <v>1600</v>
          </cell>
        </row>
        <row r="605">
          <cell r="A605" t="str">
            <v>M090006</v>
          </cell>
          <cell r="B605" t="str">
            <v>壁テラゾブロック（乾式）</v>
          </cell>
          <cell r="D605">
            <v>36.9</v>
          </cell>
          <cell r="E605" t="str">
            <v>m2</v>
          </cell>
          <cell r="F605">
            <v>49200</v>
          </cell>
          <cell r="G605">
            <v>1815480</v>
          </cell>
          <cell r="H605">
            <v>42000</v>
          </cell>
          <cell r="I605">
            <v>1549800</v>
          </cell>
          <cell r="J605">
            <v>45000</v>
          </cell>
          <cell r="K605">
            <v>1660500</v>
          </cell>
          <cell r="P605">
            <v>42000</v>
          </cell>
          <cell r="Q605">
            <v>0.8</v>
          </cell>
          <cell r="R605">
            <v>33600</v>
          </cell>
        </row>
        <row r="606">
          <cell r="A606" t="str">
            <v>M090007</v>
          </cell>
          <cell r="B606" t="str">
            <v>壁テラゾブロック（湿式）</v>
          </cell>
          <cell r="D606">
            <v>7.4</v>
          </cell>
          <cell r="E606" t="str">
            <v>〃</v>
          </cell>
          <cell r="F606">
            <v>44200</v>
          </cell>
          <cell r="G606">
            <v>327080</v>
          </cell>
          <cell r="H606">
            <v>42000</v>
          </cell>
          <cell r="I606">
            <v>310800</v>
          </cell>
          <cell r="J606">
            <v>45000</v>
          </cell>
          <cell r="K606">
            <v>333000</v>
          </cell>
          <cell r="P606">
            <v>42000</v>
          </cell>
          <cell r="Q606">
            <v>0.8</v>
          </cell>
          <cell r="R606">
            <v>33600</v>
          </cell>
        </row>
        <row r="607">
          <cell r="A607" t="str">
            <v>M090008</v>
          </cell>
          <cell r="B607" t="str">
            <v>壁天端テラゾブロック</v>
          </cell>
          <cell r="D607">
            <v>9.6</v>
          </cell>
          <cell r="E607" t="str">
            <v>m</v>
          </cell>
          <cell r="F607">
            <v>25500</v>
          </cell>
          <cell r="G607">
            <v>244800</v>
          </cell>
          <cell r="H607">
            <v>22000</v>
          </cell>
          <cell r="I607">
            <v>211200</v>
          </cell>
          <cell r="J607">
            <v>37000</v>
          </cell>
          <cell r="K607">
            <v>355200</v>
          </cell>
          <cell r="P607">
            <v>22000</v>
          </cell>
          <cell r="Q607">
            <v>0.8</v>
          </cell>
          <cell r="R607">
            <v>17600</v>
          </cell>
        </row>
        <row r="608">
          <cell r="A608" t="str">
            <v>M090009</v>
          </cell>
          <cell r="B608" t="str">
            <v>床ピンコロ石</v>
          </cell>
          <cell r="D608">
            <v>88.5</v>
          </cell>
          <cell r="E608" t="str">
            <v>m2</v>
          </cell>
          <cell r="F608">
            <v>22500</v>
          </cell>
          <cell r="G608">
            <v>1991250</v>
          </cell>
          <cell r="H608">
            <v>28000</v>
          </cell>
          <cell r="I608">
            <v>2478000</v>
          </cell>
          <cell r="J608">
            <v>25800</v>
          </cell>
          <cell r="K608">
            <v>2283300</v>
          </cell>
          <cell r="P608">
            <v>28000</v>
          </cell>
          <cell r="Q608">
            <v>0.8</v>
          </cell>
          <cell r="R608">
            <v>22400</v>
          </cell>
        </row>
        <row r="609">
          <cell r="A609" t="str">
            <v>M090010</v>
          </cell>
          <cell r="B609" t="str">
            <v>スロープ床ピンコロ石</v>
          </cell>
          <cell r="D609">
            <v>200</v>
          </cell>
          <cell r="E609" t="str">
            <v>〃</v>
          </cell>
          <cell r="F609">
            <v>22500</v>
          </cell>
          <cell r="G609">
            <v>4500000</v>
          </cell>
          <cell r="H609">
            <v>28000</v>
          </cell>
          <cell r="I609">
            <v>5600000</v>
          </cell>
          <cell r="J609">
            <v>25800</v>
          </cell>
          <cell r="K609">
            <v>5160000</v>
          </cell>
          <cell r="P609">
            <v>28000</v>
          </cell>
          <cell r="Q609">
            <v>0.8</v>
          </cell>
          <cell r="R609">
            <v>22400</v>
          </cell>
        </row>
        <row r="610">
          <cell r="A610" t="str">
            <v>M090011</v>
          </cell>
          <cell r="B610" t="str">
            <v>壁天端花崗岩</v>
          </cell>
          <cell r="D610">
            <v>9</v>
          </cell>
          <cell r="E610" t="str">
            <v>m</v>
          </cell>
          <cell r="F610">
            <v>32300</v>
          </cell>
          <cell r="G610">
            <v>290700</v>
          </cell>
          <cell r="H610">
            <v>27000</v>
          </cell>
          <cell r="I610">
            <v>243000</v>
          </cell>
          <cell r="J610">
            <v>48000</v>
          </cell>
          <cell r="K610">
            <v>432000</v>
          </cell>
          <cell r="P610">
            <v>27000</v>
          </cell>
          <cell r="Q610">
            <v>0.8</v>
          </cell>
          <cell r="R610">
            <v>21600</v>
          </cell>
        </row>
        <row r="611">
          <cell r="A611" t="str">
            <v>M090012</v>
          </cell>
          <cell r="B611" t="str">
            <v>床白御影石</v>
          </cell>
          <cell r="D611">
            <v>21.2</v>
          </cell>
          <cell r="E611" t="str">
            <v>m2</v>
          </cell>
          <cell r="F611">
            <v>37000</v>
          </cell>
          <cell r="G611">
            <v>784400</v>
          </cell>
          <cell r="H611">
            <v>33000</v>
          </cell>
          <cell r="I611">
            <v>699600</v>
          </cell>
          <cell r="J611">
            <v>39000</v>
          </cell>
          <cell r="K611">
            <v>826800</v>
          </cell>
          <cell r="P611">
            <v>33000</v>
          </cell>
          <cell r="Q611">
            <v>0.8</v>
          </cell>
          <cell r="R611">
            <v>26400</v>
          </cell>
        </row>
        <row r="612">
          <cell r="A612" t="str">
            <v>M090013</v>
          </cell>
          <cell r="B612" t="str">
            <v>壁白御影石</v>
          </cell>
          <cell r="D612">
            <v>154</v>
          </cell>
          <cell r="E612" t="str">
            <v>〃</v>
          </cell>
          <cell r="F612">
            <v>51000</v>
          </cell>
          <cell r="G612">
            <v>7854000</v>
          </cell>
          <cell r="H612">
            <v>38000</v>
          </cell>
          <cell r="I612">
            <v>5852000</v>
          </cell>
          <cell r="J612">
            <v>52500</v>
          </cell>
          <cell r="K612">
            <v>8085000</v>
          </cell>
          <cell r="P612">
            <v>38000</v>
          </cell>
          <cell r="Q612">
            <v>0.8</v>
          </cell>
          <cell r="R612">
            <v>30400</v>
          </cell>
        </row>
        <row r="613">
          <cell r="A613" t="str">
            <v>M090014</v>
          </cell>
          <cell r="B613" t="str">
            <v>同上用出隅面取り加工</v>
          </cell>
          <cell r="D613">
            <v>26.2</v>
          </cell>
          <cell r="E613" t="str">
            <v>〃</v>
          </cell>
          <cell r="F613">
            <v>6000</v>
          </cell>
          <cell r="G613">
            <v>157200</v>
          </cell>
          <cell r="H613">
            <v>2000</v>
          </cell>
          <cell r="I613">
            <v>52400</v>
          </cell>
          <cell r="J613">
            <v>3500</v>
          </cell>
          <cell r="K613">
            <v>91700</v>
          </cell>
          <cell r="P613">
            <v>2000</v>
          </cell>
          <cell r="Q613">
            <v>0.8</v>
          </cell>
          <cell r="R613">
            <v>1600</v>
          </cell>
        </row>
        <row r="614">
          <cell r="A614" t="str">
            <v>M090015</v>
          </cell>
          <cell r="B614" t="str">
            <v>ベンチ天端テラゾブロック</v>
          </cell>
          <cell r="D614">
            <v>2.9</v>
          </cell>
          <cell r="E614" t="str">
            <v>〃</v>
          </cell>
          <cell r="F614">
            <v>63000</v>
          </cell>
          <cell r="G614">
            <v>182700</v>
          </cell>
          <cell r="H614">
            <v>42000</v>
          </cell>
          <cell r="I614">
            <v>121800</v>
          </cell>
          <cell r="J614">
            <v>45000</v>
          </cell>
          <cell r="K614">
            <v>130500</v>
          </cell>
          <cell r="P614">
            <v>42000</v>
          </cell>
          <cell r="Q614">
            <v>0.8</v>
          </cell>
          <cell r="R614">
            <v>33600</v>
          </cell>
        </row>
        <row r="615">
          <cell r="B615" t="str">
            <v>小計</v>
          </cell>
          <cell r="G615">
            <v>24323350</v>
          </cell>
          <cell r="I615">
            <v>25511400</v>
          </cell>
          <cell r="K615">
            <v>28474080</v>
          </cell>
          <cell r="P615">
            <v>0</v>
          </cell>
        </row>
        <row r="616">
          <cell r="P616">
            <v>0</v>
          </cell>
        </row>
        <row r="617">
          <cell r="P617">
            <v>0</v>
          </cell>
        </row>
        <row r="618">
          <cell r="P618">
            <v>0</v>
          </cell>
        </row>
        <row r="619">
          <cell r="P619">
            <v>0</v>
          </cell>
        </row>
        <row r="620">
          <cell r="P620">
            <v>0</v>
          </cell>
        </row>
        <row r="621">
          <cell r="P621">
            <v>0</v>
          </cell>
        </row>
        <row r="622">
          <cell r="P622">
            <v>0</v>
          </cell>
        </row>
        <row r="623">
          <cell r="P623">
            <v>0</v>
          </cell>
        </row>
        <row r="624">
          <cell r="P624">
            <v>0</v>
          </cell>
        </row>
        <row r="625">
          <cell r="P625">
            <v>0</v>
          </cell>
        </row>
        <row r="626">
          <cell r="P626">
            <v>0</v>
          </cell>
        </row>
        <row r="627">
          <cell r="P627">
            <v>0</v>
          </cell>
        </row>
        <row r="628">
          <cell r="P628">
            <v>0</v>
          </cell>
        </row>
        <row r="629">
          <cell r="A629" t="str">
            <v>石工事</v>
          </cell>
          <cell r="F629" t="str">
            <v>丸正石材工業㈱</v>
          </cell>
          <cell r="H629" t="str">
            <v>日本テラゾ工業㈱</v>
          </cell>
          <cell r="J629" t="str">
            <v>ヤマトストーン㈱</v>
          </cell>
          <cell r="P629" t="str">
            <v>日本テラゾ工業㈱</v>
          </cell>
        </row>
        <row r="630">
          <cell r="B630" t="str">
            <v>（内部）</v>
          </cell>
        </row>
        <row r="631">
          <cell r="A631" t="str">
            <v>M090016</v>
          </cell>
          <cell r="B631" t="str">
            <v>壁蛇紋岩</v>
          </cell>
          <cell r="D631">
            <v>33.700000000000003</v>
          </cell>
          <cell r="E631" t="str">
            <v>m2</v>
          </cell>
          <cell r="F631">
            <v>54000</v>
          </cell>
          <cell r="G631">
            <v>1819800.0000000002</v>
          </cell>
          <cell r="H631">
            <v>38000</v>
          </cell>
          <cell r="I631">
            <v>1280600</v>
          </cell>
          <cell r="J631">
            <v>33000</v>
          </cell>
          <cell r="K631">
            <v>1112100</v>
          </cell>
          <cell r="P631">
            <v>38000</v>
          </cell>
          <cell r="Q631">
            <v>0.8</v>
          </cell>
          <cell r="R631">
            <v>30400</v>
          </cell>
        </row>
        <row r="632">
          <cell r="A632" t="str">
            <v>M090017</v>
          </cell>
          <cell r="B632" t="str">
            <v>ライニング面台蛇紋岩</v>
          </cell>
          <cell r="D632">
            <v>6.9</v>
          </cell>
          <cell r="E632" t="str">
            <v>m</v>
          </cell>
          <cell r="F632">
            <v>15400</v>
          </cell>
          <cell r="G632">
            <v>106260</v>
          </cell>
          <cell r="H632">
            <v>12000</v>
          </cell>
          <cell r="I632">
            <v>82800</v>
          </cell>
          <cell r="J632">
            <v>14100</v>
          </cell>
          <cell r="K632">
            <v>97290</v>
          </cell>
          <cell r="P632">
            <v>12000</v>
          </cell>
          <cell r="Q632">
            <v>0.8</v>
          </cell>
          <cell r="R632">
            <v>9600</v>
          </cell>
        </row>
        <row r="633">
          <cell r="A633" t="str">
            <v>M090018</v>
          </cell>
          <cell r="B633" t="str">
            <v>床テラゾブロック</v>
          </cell>
          <cell r="D633">
            <v>725</v>
          </cell>
          <cell r="E633" t="str">
            <v>m2</v>
          </cell>
          <cell r="F633">
            <v>35000</v>
          </cell>
          <cell r="G633">
            <v>25375000</v>
          </cell>
          <cell r="H633">
            <v>37500</v>
          </cell>
          <cell r="I633">
            <v>27187500</v>
          </cell>
          <cell r="J633">
            <v>40000</v>
          </cell>
          <cell r="K633">
            <v>29000000</v>
          </cell>
          <cell r="P633">
            <v>37500</v>
          </cell>
          <cell r="Q633">
            <v>0.8</v>
          </cell>
          <cell r="R633">
            <v>30000</v>
          </cell>
        </row>
        <row r="634">
          <cell r="A634" t="str">
            <v>M090019</v>
          </cell>
          <cell r="B634" t="str">
            <v>踏み面テラゾブロック</v>
          </cell>
          <cell r="D634">
            <v>46.4</v>
          </cell>
          <cell r="E634" t="str">
            <v>m</v>
          </cell>
          <cell r="F634">
            <v>18800</v>
          </cell>
          <cell r="G634">
            <v>872320</v>
          </cell>
          <cell r="H634">
            <v>16000</v>
          </cell>
          <cell r="I634">
            <v>742400</v>
          </cell>
          <cell r="J634">
            <v>24600</v>
          </cell>
          <cell r="K634">
            <v>1141440</v>
          </cell>
          <cell r="P634">
            <v>16000</v>
          </cell>
          <cell r="Q634">
            <v>0.8</v>
          </cell>
          <cell r="R634">
            <v>12800</v>
          </cell>
        </row>
        <row r="635">
          <cell r="A635" t="str">
            <v>M090020</v>
          </cell>
          <cell r="B635" t="str">
            <v>踏み面テラゾブロック</v>
          </cell>
          <cell r="D635">
            <v>24</v>
          </cell>
          <cell r="E635" t="str">
            <v>〃</v>
          </cell>
          <cell r="F635">
            <v>19400</v>
          </cell>
          <cell r="G635">
            <v>465600</v>
          </cell>
          <cell r="H635">
            <v>16000</v>
          </cell>
          <cell r="I635">
            <v>384000</v>
          </cell>
          <cell r="J635">
            <v>24800</v>
          </cell>
          <cell r="K635">
            <v>595200</v>
          </cell>
          <cell r="P635">
            <v>16000</v>
          </cell>
          <cell r="Q635">
            <v>0.8</v>
          </cell>
          <cell r="R635">
            <v>12800</v>
          </cell>
        </row>
        <row r="636">
          <cell r="A636" t="str">
            <v>M090021</v>
          </cell>
          <cell r="B636" t="str">
            <v>踏み面テラゾブロック</v>
          </cell>
          <cell r="D636">
            <v>238</v>
          </cell>
          <cell r="E636" t="str">
            <v>〃</v>
          </cell>
          <cell r="F636">
            <v>20000</v>
          </cell>
          <cell r="G636">
            <v>4760000</v>
          </cell>
          <cell r="H636">
            <v>14000</v>
          </cell>
          <cell r="I636">
            <v>3332000</v>
          </cell>
          <cell r="J636">
            <v>25000</v>
          </cell>
          <cell r="K636">
            <v>5950000</v>
          </cell>
          <cell r="P636">
            <v>14000</v>
          </cell>
          <cell r="Q636">
            <v>0.8</v>
          </cell>
          <cell r="R636">
            <v>11200</v>
          </cell>
        </row>
        <row r="637">
          <cell r="A637" t="str">
            <v>M090022</v>
          </cell>
          <cell r="B637" t="str">
            <v>蹴上げテラゾブロック</v>
          </cell>
          <cell r="D637">
            <v>52.1</v>
          </cell>
          <cell r="E637" t="str">
            <v>〃</v>
          </cell>
          <cell r="F637">
            <v>12700</v>
          </cell>
          <cell r="G637">
            <v>661670</v>
          </cell>
          <cell r="H637">
            <v>13000</v>
          </cell>
          <cell r="I637">
            <v>677300</v>
          </cell>
          <cell r="J637">
            <v>14800</v>
          </cell>
          <cell r="K637">
            <v>771080</v>
          </cell>
          <cell r="P637">
            <v>13000</v>
          </cell>
          <cell r="Q637">
            <v>0.8</v>
          </cell>
          <cell r="R637">
            <v>10400</v>
          </cell>
        </row>
        <row r="638">
          <cell r="A638" t="str">
            <v>M090023</v>
          </cell>
          <cell r="B638" t="str">
            <v>蹴上げテラゾブロック</v>
          </cell>
          <cell r="D638">
            <v>27.6</v>
          </cell>
          <cell r="E638" t="str">
            <v>〃</v>
          </cell>
          <cell r="F638">
            <v>12800</v>
          </cell>
          <cell r="G638">
            <v>353280</v>
          </cell>
          <cell r="H638">
            <v>13000</v>
          </cell>
          <cell r="I638">
            <v>358800</v>
          </cell>
          <cell r="J638">
            <v>14800</v>
          </cell>
          <cell r="K638">
            <v>408480</v>
          </cell>
          <cell r="P638">
            <v>13000</v>
          </cell>
          <cell r="Q638">
            <v>0.8</v>
          </cell>
          <cell r="R638">
            <v>10400</v>
          </cell>
        </row>
        <row r="639">
          <cell r="A639" t="str">
            <v>M090024</v>
          </cell>
          <cell r="B639" t="str">
            <v>蹴上げテラゾブロック</v>
          </cell>
          <cell r="D639">
            <v>248</v>
          </cell>
          <cell r="E639" t="str">
            <v>〃</v>
          </cell>
          <cell r="F639">
            <v>12800</v>
          </cell>
          <cell r="G639">
            <v>3174400</v>
          </cell>
          <cell r="H639">
            <v>13000</v>
          </cell>
          <cell r="I639">
            <v>3224000</v>
          </cell>
          <cell r="J639">
            <v>14800</v>
          </cell>
          <cell r="K639">
            <v>3670400</v>
          </cell>
          <cell r="P639">
            <v>13000</v>
          </cell>
          <cell r="Q639">
            <v>0.8</v>
          </cell>
          <cell r="R639">
            <v>10400</v>
          </cell>
        </row>
        <row r="640">
          <cell r="A640" t="str">
            <v>M090025</v>
          </cell>
          <cell r="B640" t="str">
            <v>床ボーダーテラゾブロック</v>
          </cell>
          <cell r="D640">
            <v>71.599999999999994</v>
          </cell>
          <cell r="E640" t="str">
            <v>〃</v>
          </cell>
          <cell r="F640">
            <v>12500</v>
          </cell>
          <cell r="G640">
            <v>894999.99999999988</v>
          </cell>
          <cell r="H640">
            <v>8000</v>
          </cell>
          <cell r="I640">
            <v>572800</v>
          </cell>
          <cell r="J640">
            <v>12000</v>
          </cell>
          <cell r="K640">
            <v>859199.99999999988</v>
          </cell>
          <cell r="P640">
            <v>8000</v>
          </cell>
          <cell r="Q640">
            <v>0.8</v>
          </cell>
          <cell r="R640">
            <v>6400</v>
          </cell>
        </row>
        <row r="641">
          <cell r="A641" t="str">
            <v>M090026</v>
          </cell>
          <cell r="B641" t="str">
            <v>床ボーダーテラゾブロック</v>
          </cell>
          <cell r="D641">
            <v>19.3</v>
          </cell>
          <cell r="E641" t="str">
            <v>〃</v>
          </cell>
          <cell r="F641">
            <v>12500</v>
          </cell>
          <cell r="G641">
            <v>241250</v>
          </cell>
          <cell r="H641">
            <v>8000</v>
          </cell>
          <cell r="I641">
            <v>154400</v>
          </cell>
          <cell r="J641">
            <v>12000</v>
          </cell>
          <cell r="K641">
            <v>231600</v>
          </cell>
          <cell r="P641">
            <v>8000</v>
          </cell>
          <cell r="Q641">
            <v>0.8</v>
          </cell>
          <cell r="R641">
            <v>6400</v>
          </cell>
        </row>
        <row r="642">
          <cell r="A642" t="str">
            <v>M090027</v>
          </cell>
          <cell r="B642" t="str">
            <v>段床ボーダーテラゾブロック</v>
          </cell>
          <cell r="D642">
            <v>9.8000000000000007</v>
          </cell>
          <cell r="E642" t="str">
            <v>〃</v>
          </cell>
          <cell r="F642">
            <v>21700</v>
          </cell>
          <cell r="G642">
            <v>212660.00000000003</v>
          </cell>
          <cell r="H642">
            <v>12000</v>
          </cell>
          <cell r="I642">
            <v>117600.00000000001</v>
          </cell>
          <cell r="J642">
            <v>28000</v>
          </cell>
          <cell r="K642">
            <v>274400</v>
          </cell>
          <cell r="L642">
            <v>0</v>
          </cell>
          <cell r="M642">
            <v>0</v>
          </cell>
          <cell r="N642">
            <v>0</v>
          </cell>
          <cell r="O642">
            <v>0</v>
          </cell>
          <cell r="P642">
            <v>12000</v>
          </cell>
          <cell r="Q642">
            <v>0.8</v>
          </cell>
          <cell r="R642">
            <v>9600</v>
          </cell>
        </row>
        <row r="643">
          <cell r="A643" t="str">
            <v>M090028</v>
          </cell>
          <cell r="B643" t="str">
            <v>段床ボーダーテラゾブロック</v>
          </cell>
          <cell r="D643">
            <v>119</v>
          </cell>
          <cell r="E643" t="str">
            <v>〃</v>
          </cell>
          <cell r="F643">
            <v>21700</v>
          </cell>
          <cell r="G643">
            <v>2582300</v>
          </cell>
          <cell r="H643">
            <v>12000</v>
          </cell>
          <cell r="I643">
            <v>1428000</v>
          </cell>
          <cell r="J643">
            <v>28000</v>
          </cell>
          <cell r="K643">
            <v>3332000</v>
          </cell>
          <cell r="P643">
            <v>12000</v>
          </cell>
          <cell r="Q643">
            <v>0.8</v>
          </cell>
          <cell r="R643">
            <v>9600</v>
          </cell>
        </row>
        <row r="644">
          <cell r="A644" t="str">
            <v>M090029</v>
          </cell>
          <cell r="B644" t="str">
            <v>段鼻テラゾブロック</v>
          </cell>
          <cell r="D644">
            <v>184</v>
          </cell>
          <cell r="E644" t="str">
            <v>〃</v>
          </cell>
          <cell r="F644">
            <v>900</v>
          </cell>
          <cell r="G644">
            <v>165600</v>
          </cell>
          <cell r="H644">
            <v>2000</v>
          </cell>
          <cell r="I644">
            <v>368000</v>
          </cell>
          <cell r="J644">
            <v>3500</v>
          </cell>
          <cell r="K644">
            <v>644000</v>
          </cell>
          <cell r="P644">
            <v>2000</v>
          </cell>
          <cell r="Q644">
            <v>0.8</v>
          </cell>
          <cell r="R644">
            <v>1600</v>
          </cell>
        </row>
        <row r="645">
          <cell r="A645" t="str">
            <v>M090030</v>
          </cell>
          <cell r="B645" t="str">
            <v>ライニング面台テラゾブロック</v>
          </cell>
          <cell r="D645">
            <v>12.2</v>
          </cell>
          <cell r="E645" t="str">
            <v>〃</v>
          </cell>
          <cell r="F645">
            <v>15000</v>
          </cell>
          <cell r="G645">
            <v>183000</v>
          </cell>
          <cell r="H645">
            <v>12000</v>
          </cell>
          <cell r="I645">
            <v>146400</v>
          </cell>
          <cell r="J645">
            <v>15500</v>
          </cell>
          <cell r="K645">
            <v>189100</v>
          </cell>
          <cell r="P645">
            <v>12000</v>
          </cell>
          <cell r="Q645">
            <v>0.8</v>
          </cell>
          <cell r="R645">
            <v>9600</v>
          </cell>
        </row>
        <row r="646">
          <cell r="A646" t="str">
            <v>M090031</v>
          </cell>
          <cell r="B646" t="str">
            <v>床テラゾブロック</v>
          </cell>
          <cell r="C646" t="str">
            <v>材のみ</v>
          </cell>
          <cell r="D646">
            <v>24.6</v>
          </cell>
          <cell r="E646" t="str">
            <v>m2</v>
          </cell>
          <cell r="F646">
            <v>26700</v>
          </cell>
          <cell r="G646">
            <v>656820</v>
          </cell>
          <cell r="H646">
            <v>37500</v>
          </cell>
          <cell r="I646">
            <v>922500</v>
          </cell>
          <cell r="J646">
            <v>40000</v>
          </cell>
          <cell r="K646">
            <v>984000</v>
          </cell>
          <cell r="P646">
            <v>37500</v>
          </cell>
          <cell r="Q646">
            <v>0.8</v>
          </cell>
          <cell r="R646">
            <v>30000</v>
          </cell>
        </row>
        <row r="647">
          <cell r="A647" t="str">
            <v>M090032</v>
          </cell>
          <cell r="B647" t="str">
            <v>B2F便所1　洗面カウンター天板</v>
          </cell>
          <cell r="D647">
            <v>1</v>
          </cell>
          <cell r="E647" t="str">
            <v>箇所</v>
          </cell>
          <cell r="F647">
            <v>113000</v>
          </cell>
          <cell r="G647">
            <v>113000</v>
          </cell>
          <cell r="H647">
            <v>89000</v>
          </cell>
          <cell r="I647">
            <v>89000</v>
          </cell>
          <cell r="J647">
            <v>169300</v>
          </cell>
          <cell r="K647">
            <v>169300</v>
          </cell>
          <cell r="P647">
            <v>89000</v>
          </cell>
          <cell r="Q647">
            <v>0.8</v>
          </cell>
          <cell r="R647">
            <v>71200</v>
          </cell>
        </row>
        <row r="648">
          <cell r="A648" t="str">
            <v>M090033</v>
          </cell>
          <cell r="B648" t="str">
            <v>B2F便所2　洗面カウンター天板</v>
          </cell>
          <cell r="D648">
            <v>1</v>
          </cell>
          <cell r="E648" t="str">
            <v>〃</v>
          </cell>
          <cell r="F648">
            <v>124000</v>
          </cell>
          <cell r="G648">
            <v>124000</v>
          </cell>
          <cell r="H648">
            <v>96000</v>
          </cell>
          <cell r="I648">
            <v>96000</v>
          </cell>
          <cell r="J648">
            <v>187100</v>
          </cell>
          <cell r="K648">
            <v>187100</v>
          </cell>
          <cell r="P648">
            <v>96000</v>
          </cell>
          <cell r="Q648">
            <v>0.8</v>
          </cell>
          <cell r="R648">
            <v>76800</v>
          </cell>
        </row>
        <row r="649">
          <cell r="A649" t="str">
            <v>M090034</v>
          </cell>
          <cell r="B649" t="str">
            <v>1～3F便所　洗面カウンター天板</v>
          </cell>
          <cell r="D649">
            <v>6</v>
          </cell>
          <cell r="E649" t="str">
            <v>〃</v>
          </cell>
          <cell r="F649">
            <v>210000</v>
          </cell>
          <cell r="G649">
            <v>1260000</v>
          </cell>
          <cell r="H649">
            <v>147000</v>
          </cell>
          <cell r="I649">
            <v>882000</v>
          </cell>
          <cell r="J649">
            <v>272000</v>
          </cell>
          <cell r="K649">
            <v>1632000</v>
          </cell>
          <cell r="P649">
            <v>147000</v>
          </cell>
          <cell r="Q649">
            <v>0.8</v>
          </cell>
          <cell r="R649">
            <v>117600</v>
          </cell>
        </row>
        <row r="650">
          <cell r="A650" t="str">
            <v>M090035</v>
          </cell>
          <cell r="B650" t="str">
            <v>4F便所　洗面カウンター天板</v>
          </cell>
          <cell r="D650">
            <v>1</v>
          </cell>
          <cell r="E650" t="str">
            <v>〃</v>
          </cell>
          <cell r="F650">
            <v>279000</v>
          </cell>
          <cell r="G650">
            <v>279000</v>
          </cell>
          <cell r="H650">
            <v>196000</v>
          </cell>
          <cell r="I650">
            <v>196000</v>
          </cell>
          <cell r="J650">
            <v>395800</v>
          </cell>
          <cell r="K650">
            <v>395800</v>
          </cell>
          <cell r="P650">
            <v>196000</v>
          </cell>
          <cell r="Q650">
            <v>0.8</v>
          </cell>
          <cell r="R650">
            <v>156800</v>
          </cell>
        </row>
        <row r="651">
          <cell r="A651" t="str">
            <v>M090036</v>
          </cell>
          <cell r="B651" t="str">
            <v>4F便所　洗面カウンター天板</v>
          </cell>
          <cell r="D651">
            <v>1</v>
          </cell>
          <cell r="E651" t="str">
            <v>〃</v>
          </cell>
          <cell r="F651">
            <v>323000</v>
          </cell>
          <cell r="G651">
            <v>323000</v>
          </cell>
          <cell r="H651">
            <v>234000</v>
          </cell>
          <cell r="I651">
            <v>234000</v>
          </cell>
          <cell r="J651">
            <v>467000</v>
          </cell>
          <cell r="K651">
            <v>467000</v>
          </cell>
          <cell r="P651">
            <v>234000</v>
          </cell>
          <cell r="Q651">
            <v>0.8</v>
          </cell>
          <cell r="R651">
            <v>187200</v>
          </cell>
        </row>
        <row r="652">
          <cell r="B652" t="str">
            <v>小計</v>
          </cell>
          <cell r="D652">
            <v>0</v>
          </cell>
          <cell r="E652">
            <v>0</v>
          </cell>
          <cell r="F652">
            <v>0</v>
          </cell>
          <cell r="G652">
            <v>44623960</v>
          </cell>
          <cell r="I652">
            <v>42476100</v>
          </cell>
          <cell r="K652">
            <v>52111490</v>
          </cell>
        </row>
        <row r="653">
          <cell r="D653">
            <v>0</v>
          </cell>
          <cell r="E653">
            <v>0</v>
          </cell>
          <cell r="F653">
            <v>0</v>
          </cell>
          <cell r="G653">
            <v>0</v>
          </cell>
          <cell r="H653">
            <v>0</v>
          </cell>
          <cell r="I653">
            <v>0</v>
          </cell>
          <cell r="J653">
            <v>0</v>
          </cell>
          <cell r="K653">
            <v>0</v>
          </cell>
          <cell r="P653">
            <v>0</v>
          </cell>
        </row>
        <row r="654">
          <cell r="B654" t="str">
            <v>合計</v>
          </cell>
          <cell r="D654">
            <v>0</v>
          </cell>
          <cell r="E654">
            <v>0</v>
          </cell>
          <cell r="F654">
            <v>0</v>
          </cell>
          <cell r="G654">
            <v>68947310</v>
          </cell>
          <cell r="H654">
            <v>0</v>
          </cell>
          <cell r="I654">
            <v>67987500</v>
          </cell>
          <cell r="J654">
            <v>0</v>
          </cell>
          <cell r="K654">
            <v>80585570</v>
          </cell>
          <cell r="P654">
            <v>67987500</v>
          </cell>
        </row>
        <row r="659">
          <cell r="D659">
            <v>0</v>
          </cell>
          <cell r="E659">
            <v>0</v>
          </cell>
          <cell r="F659">
            <v>0</v>
          </cell>
          <cell r="G659">
            <v>0</v>
          </cell>
          <cell r="H659">
            <v>0</v>
          </cell>
          <cell r="I659">
            <v>0</v>
          </cell>
          <cell r="J659">
            <v>0</v>
          </cell>
          <cell r="K659">
            <v>0</v>
          </cell>
        </row>
        <row r="660">
          <cell r="A660" t="str">
            <v>タイル工事</v>
          </cell>
          <cell r="F660" t="str">
            <v>東陶機器㈱</v>
          </cell>
          <cell r="P660" t="str">
            <v>東陶機器㈱</v>
          </cell>
        </row>
        <row r="661">
          <cell r="B661" t="str">
            <v>（内部）</v>
          </cell>
        </row>
        <row r="662">
          <cell r="A662" t="str">
            <v>M100001</v>
          </cell>
          <cell r="B662" t="str">
            <v>汚垂石　W400</v>
          </cell>
          <cell r="D662">
            <v>0.6</v>
          </cell>
          <cell r="E662" t="str">
            <v>m</v>
          </cell>
          <cell r="F662">
            <v>3000</v>
          </cell>
          <cell r="G662">
            <v>1800</v>
          </cell>
          <cell r="H662">
            <v>0</v>
          </cell>
          <cell r="I662">
            <v>0</v>
          </cell>
          <cell r="J662">
            <v>0</v>
          </cell>
          <cell r="K662">
            <v>0</v>
          </cell>
          <cell r="P662">
            <v>3000</v>
          </cell>
          <cell r="Q662">
            <v>0.8</v>
          </cell>
          <cell r="R662">
            <v>2400</v>
          </cell>
        </row>
        <row r="664">
          <cell r="A664" t="str">
            <v>M100002</v>
          </cell>
          <cell r="B664" t="str">
            <v>汚垂石　W500</v>
          </cell>
          <cell r="D664">
            <v>16.100000000000001</v>
          </cell>
          <cell r="E664" t="str">
            <v>〃</v>
          </cell>
          <cell r="F664">
            <v>3000</v>
          </cell>
          <cell r="G664">
            <v>48300.000000000007</v>
          </cell>
          <cell r="H664">
            <v>0</v>
          </cell>
          <cell r="I664">
            <v>0</v>
          </cell>
          <cell r="J664">
            <v>0</v>
          </cell>
          <cell r="K664">
            <v>0</v>
          </cell>
          <cell r="P664">
            <v>3000</v>
          </cell>
          <cell r="Q664">
            <v>0.8</v>
          </cell>
          <cell r="R664">
            <v>2400</v>
          </cell>
        </row>
        <row r="666">
          <cell r="A666" t="str">
            <v>M100003</v>
          </cell>
          <cell r="B666" t="str">
            <v>壁</v>
          </cell>
          <cell r="D666">
            <v>134</v>
          </cell>
          <cell r="E666" t="str">
            <v>m2</v>
          </cell>
          <cell r="F666">
            <v>4500</v>
          </cell>
          <cell r="G666">
            <v>603000</v>
          </cell>
          <cell r="H666">
            <v>0</v>
          </cell>
          <cell r="I666">
            <v>0</v>
          </cell>
          <cell r="J666">
            <v>0</v>
          </cell>
          <cell r="K666">
            <v>0</v>
          </cell>
          <cell r="P666">
            <v>4500</v>
          </cell>
          <cell r="Q666">
            <v>0.8</v>
          </cell>
          <cell r="R666">
            <v>3600</v>
          </cell>
        </row>
        <row r="668">
          <cell r="G668">
            <v>653100</v>
          </cell>
          <cell r="P668">
            <v>653100</v>
          </cell>
        </row>
        <row r="686">
          <cell r="D686">
            <v>0</v>
          </cell>
          <cell r="E686">
            <v>0</v>
          </cell>
          <cell r="F686">
            <v>0</v>
          </cell>
          <cell r="G686">
            <v>0</v>
          </cell>
          <cell r="H686">
            <v>0</v>
          </cell>
          <cell r="I686">
            <v>0</v>
          </cell>
          <cell r="J686">
            <v>0</v>
          </cell>
          <cell r="K686">
            <v>0</v>
          </cell>
          <cell r="P686">
            <v>0</v>
          </cell>
        </row>
        <row r="692">
          <cell r="D692">
            <v>0</v>
          </cell>
          <cell r="E692">
            <v>0</v>
          </cell>
          <cell r="F692">
            <v>0</v>
          </cell>
          <cell r="G692">
            <v>0</v>
          </cell>
          <cell r="H692">
            <v>0</v>
          </cell>
          <cell r="I692">
            <v>0</v>
          </cell>
          <cell r="J692">
            <v>0</v>
          </cell>
          <cell r="K692">
            <v>0</v>
          </cell>
        </row>
        <row r="693">
          <cell r="A693" t="str">
            <v>金属工事（製作金物等）</v>
          </cell>
          <cell r="F693" t="str">
            <v>横浜ﾋﾞﾙ建材㈱</v>
          </cell>
          <cell r="H693" t="str">
            <v>㈱フロント</v>
          </cell>
          <cell r="J693" t="str">
            <v>㈱システムワーク</v>
          </cell>
          <cell r="L693" t="str">
            <v>芳野工業㈱</v>
          </cell>
          <cell r="N693" t="str">
            <v>住友金属建材㈱</v>
          </cell>
        </row>
        <row r="694">
          <cell r="B694" t="str">
            <v>（外部）</v>
          </cell>
          <cell r="R694">
            <v>0</v>
          </cell>
        </row>
        <row r="695">
          <cell r="B695" t="str">
            <v>北側カーテンウォール前　ガラス防護棚</v>
          </cell>
          <cell r="D695">
            <v>37.700000000000003</v>
          </cell>
          <cell r="E695" t="str">
            <v>m</v>
          </cell>
          <cell r="F695">
            <v>9600</v>
          </cell>
          <cell r="G695">
            <v>361920</v>
          </cell>
          <cell r="H695">
            <v>26000</v>
          </cell>
          <cell r="I695">
            <v>980200.00000000012</v>
          </cell>
          <cell r="J695">
            <v>31000</v>
          </cell>
          <cell r="K695">
            <v>1168700</v>
          </cell>
          <cell r="L695">
            <v>56000</v>
          </cell>
          <cell r="M695">
            <v>2111200</v>
          </cell>
          <cell r="N695">
            <v>13000</v>
          </cell>
          <cell r="O695">
            <v>490100.00000000006</v>
          </cell>
        </row>
        <row r="696">
          <cell r="B696" t="str">
            <v>ドライエリア２　衝突防止柵</v>
          </cell>
          <cell r="D696">
            <v>2.4</v>
          </cell>
          <cell r="E696" t="str">
            <v>〃</v>
          </cell>
          <cell r="F696">
            <v>9400</v>
          </cell>
          <cell r="G696">
            <v>22560</v>
          </cell>
          <cell r="H696">
            <v>26000</v>
          </cell>
          <cell r="I696">
            <v>62400</v>
          </cell>
          <cell r="J696">
            <v>27000</v>
          </cell>
          <cell r="K696">
            <v>64800</v>
          </cell>
          <cell r="L696">
            <v>58000</v>
          </cell>
          <cell r="M696">
            <v>139200</v>
          </cell>
          <cell r="N696">
            <v>10800</v>
          </cell>
          <cell r="O696">
            <v>25920</v>
          </cell>
        </row>
        <row r="697">
          <cell r="B697" t="str">
            <v>ピロティ―　柱ガード</v>
          </cell>
          <cell r="D697">
            <v>6</v>
          </cell>
          <cell r="E697" t="str">
            <v>箇所</v>
          </cell>
          <cell r="F697">
            <v>16100</v>
          </cell>
          <cell r="G697">
            <v>96600</v>
          </cell>
          <cell r="H697">
            <v>31000</v>
          </cell>
          <cell r="I697">
            <v>186000</v>
          </cell>
          <cell r="J697">
            <v>53000</v>
          </cell>
          <cell r="K697">
            <v>318000</v>
          </cell>
          <cell r="L697">
            <v>48000</v>
          </cell>
          <cell r="M697">
            <v>288000</v>
          </cell>
          <cell r="N697">
            <v>5800</v>
          </cell>
          <cell r="O697">
            <v>34800</v>
          </cell>
        </row>
        <row r="698">
          <cell r="B698" t="str">
            <v>階段1他　手すり</v>
          </cell>
          <cell r="D698">
            <v>24.8</v>
          </cell>
          <cell r="E698" t="str">
            <v>m</v>
          </cell>
          <cell r="F698">
            <v>9400</v>
          </cell>
          <cell r="G698">
            <v>233120</v>
          </cell>
          <cell r="H698">
            <v>11600</v>
          </cell>
          <cell r="I698">
            <v>287680</v>
          </cell>
          <cell r="J698">
            <v>10000</v>
          </cell>
          <cell r="K698">
            <v>248000</v>
          </cell>
          <cell r="L698">
            <v>14000</v>
          </cell>
          <cell r="M698">
            <v>347200</v>
          </cell>
          <cell r="N698">
            <v>7500</v>
          </cell>
          <cell r="O698">
            <v>186000</v>
          </cell>
        </row>
        <row r="699">
          <cell r="B699" t="str">
            <v>２F西側バルコニー手すり（平部）</v>
          </cell>
          <cell r="D699">
            <v>3</v>
          </cell>
          <cell r="E699" t="str">
            <v>〃</v>
          </cell>
          <cell r="F699">
            <v>21000</v>
          </cell>
          <cell r="G699">
            <v>63000</v>
          </cell>
          <cell r="H699">
            <v>28000</v>
          </cell>
          <cell r="I699">
            <v>84000</v>
          </cell>
          <cell r="J699">
            <v>87000</v>
          </cell>
          <cell r="K699">
            <v>261000</v>
          </cell>
          <cell r="L699">
            <v>61000</v>
          </cell>
          <cell r="M699">
            <v>183000</v>
          </cell>
          <cell r="N699">
            <v>20000</v>
          </cell>
          <cell r="O699">
            <v>60000</v>
          </cell>
        </row>
        <row r="700">
          <cell r="B700" t="str">
            <v>階段8他　鉄骨階段　手すり（平部）</v>
          </cell>
          <cell r="D700">
            <v>6</v>
          </cell>
          <cell r="E700" t="str">
            <v>〃</v>
          </cell>
          <cell r="F700">
            <v>21500</v>
          </cell>
          <cell r="G700">
            <v>129000</v>
          </cell>
          <cell r="H700">
            <v>28000</v>
          </cell>
          <cell r="I700">
            <v>168000</v>
          </cell>
          <cell r="J700">
            <v>89000</v>
          </cell>
          <cell r="K700">
            <v>534000</v>
          </cell>
          <cell r="L700">
            <v>62000</v>
          </cell>
          <cell r="M700">
            <v>372000</v>
          </cell>
          <cell r="N700">
            <v>21600</v>
          </cell>
          <cell r="O700">
            <v>129600</v>
          </cell>
        </row>
        <row r="701">
          <cell r="B701" t="str">
            <v>階段8他　鉄骨階段　手すり（斜部）</v>
          </cell>
          <cell r="D701">
            <v>14.1</v>
          </cell>
          <cell r="E701" t="str">
            <v>〃</v>
          </cell>
          <cell r="F701">
            <v>23500</v>
          </cell>
          <cell r="G701">
            <v>331350</v>
          </cell>
          <cell r="H701">
            <v>31000</v>
          </cell>
          <cell r="I701">
            <v>437100</v>
          </cell>
          <cell r="J701">
            <v>102000</v>
          </cell>
          <cell r="K701">
            <v>1438200</v>
          </cell>
          <cell r="L701">
            <v>68000</v>
          </cell>
          <cell r="M701">
            <v>958800</v>
          </cell>
          <cell r="N701">
            <v>24000</v>
          </cell>
          <cell r="O701">
            <v>338400</v>
          </cell>
        </row>
        <row r="702">
          <cell r="B702" t="str">
            <v>階段10　鉄骨階段　手すり（平部）</v>
          </cell>
          <cell r="D702">
            <v>1.8</v>
          </cell>
          <cell r="E702" t="str">
            <v>〃</v>
          </cell>
          <cell r="F702">
            <v>21000</v>
          </cell>
          <cell r="G702">
            <v>37800</v>
          </cell>
          <cell r="H702">
            <v>28000</v>
          </cell>
          <cell r="I702">
            <v>50400</v>
          </cell>
          <cell r="J702">
            <v>63000</v>
          </cell>
          <cell r="K702">
            <v>113400</v>
          </cell>
          <cell r="L702">
            <v>42000</v>
          </cell>
          <cell r="M702">
            <v>75600</v>
          </cell>
          <cell r="N702">
            <v>10800</v>
          </cell>
          <cell r="O702">
            <v>19440</v>
          </cell>
        </row>
        <row r="703">
          <cell r="B703" t="str">
            <v>階段10　鉄骨階段　手すり（斜部）</v>
          </cell>
          <cell r="D703">
            <v>4.5999999999999996</v>
          </cell>
          <cell r="E703" t="str">
            <v>〃</v>
          </cell>
          <cell r="F703">
            <v>23500</v>
          </cell>
          <cell r="G703">
            <v>108099.99999999999</v>
          </cell>
          <cell r="H703">
            <v>31000</v>
          </cell>
          <cell r="I703">
            <v>142600</v>
          </cell>
          <cell r="J703">
            <v>72000</v>
          </cell>
          <cell r="K703">
            <v>331200</v>
          </cell>
          <cell r="L703">
            <v>48000</v>
          </cell>
          <cell r="M703">
            <v>220799.99999999997</v>
          </cell>
          <cell r="N703">
            <v>11600</v>
          </cell>
          <cell r="O703">
            <v>53359.999999999993</v>
          </cell>
        </row>
        <row r="704">
          <cell r="B704" t="str">
            <v>階段6　鉄骨階段　手すり（斜部）</v>
          </cell>
          <cell r="D704">
            <v>6.2</v>
          </cell>
          <cell r="E704" t="str">
            <v>〃</v>
          </cell>
          <cell r="F704">
            <v>25000</v>
          </cell>
          <cell r="G704">
            <v>155000</v>
          </cell>
          <cell r="H704">
            <v>31000</v>
          </cell>
          <cell r="I704">
            <v>192200</v>
          </cell>
          <cell r="J704">
            <v>87500</v>
          </cell>
          <cell r="K704">
            <v>542500</v>
          </cell>
          <cell r="L704">
            <v>62000</v>
          </cell>
          <cell r="M704">
            <v>384400</v>
          </cell>
          <cell r="N704">
            <v>23000</v>
          </cell>
          <cell r="O704">
            <v>142600</v>
          </cell>
        </row>
        <row r="705">
          <cell r="B705" t="str">
            <v>階段5　鉄骨階段　手すり（平部）</v>
          </cell>
          <cell r="D705">
            <v>37.6</v>
          </cell>
          <cell r="E705" t="str">
            <v>〃</v>
          </cell>
          <cell r="F705">
            <v>27300</v>
          </cell>
          <cell r="G705">
            <v>1026480</v>
          </cell>
          <cell r="H705">
            <v>36000</v>
          </cell>
          <cell r="I705">
            <v>1353600</v>
          </cell>
          <cell r="J705">
            <v>95000</v>
          </cell>
          <cell r="K705">
            <v>3572000</v>
          </cell>
          <cell r="L705">
            <v>70000</v>
          </cell>
          <cell r="M705">
            <v>2632000</v>
          </cell>
          <cell r="N705">
            <v>26000</v>
          </cell>
          <cell r="O705">
            <v>977600</v>
          </cell>
        </row>
        <row r="706">
          <cell r="B706" t="str">
            <v>階段5　鉄骨階段　手すり（斜部）</v>
          </cell>
          <cell r="D706">
            <v>47.4</v>
          </cell>
          <cell r="E706" t="str">
            <v>〃</v>
          </cell>
          <cell r="F706">
            <v>29300</v>
          </cell>
          <cell r="G706">
            <v>1388820</v>
          </cell>
          <cell r="H706">
            <v>37000</v>
          </cell>
          <cell r="I706">
            <v>1753800</v>
          </cell>
          <cell r="J706">
            <v>109000</v>
          </cell>
          <cell r="K706">
            <v>5166600</v>
          </cell>
          <cell r="L706">
            <v>76000</v>
          </cell>
          <cell r="M706">
            <v>3602400</v>
          </cell>
          <cell r="N706">
            <v>29000</v>
          </cell>
          <cell r="O706">
            <v>1374600</v>
          </cell>
        </row>
        <row r="707">
          <cell r="K707" t="str">
            <v/>
          </cell>
          <cell r="M707" t="str">
            <v/>
          </cell>
        </row>
        <row r="709">
          <cell r="F709" t="str">
            <v>三和タジマ㈱</v>
          </cell>
          <cell r="P709" t="str">
            <v>住友金属建材㈱</v>
          </cell>
        </row>
        <row r="710">
          <cell r="P710">
            <v>0</v>
          </cell>
        </row>
        <row r="711">
          <cell r="A711" t="str">
            <v>M130101</v>
          </cell>
          <cell r="B711" t="str">
            <v>北側カーテンウォール前　ガラス防護棚</v>
          </cell>
          <cell r="D711">
            <v>37.700000000000003</v>
          </cell>
          <cell r="E711" t="str">
            <v>m</v>
          </cell>
          <cell r="F711">
            <v>24900</v>
          </cell>
          <cell r="G711">
            <v>938730.00000000012</v>
          </cell>
          <cell r="M711" t="str">
            <v/>
          </cell>
          <cell r="P711">
            <v>13000</v>
          </cell>
          <cell r="Q711">
            <v>0.8</v>
          </cell>
          <cell r="R711">
            <v>10400</v>
          </cell>
        </row>
        <row r="712">
          <cell r="A712" t="str">
            <v>M130102</v>
          </cell>
          <cell r="B712" t="str">
            <v>ドライエリア２　衝突防止柵</v>
          </cell>
          <cell r="D712">
            <v>2.4</v>
          </cell>
          <cell r="E712" t="str">
            <v>〃</v>
          </cell>
          <cell r="F712">
            <v>16900</v>
          </cell>
          <cell r="G712">
            <v>40560</v>
          </cell>
          <cell r="P712">
            <v>10800</v>
          </cell>
          <cell r="Q712">
            <v>0.8</v>
          </cell>
          <cell r="R712">
            <v>8640</v>
          </cell>
        </row>
        <row r="713">
          <cell r="A713" t="str">
            <v>M130103</v>
          </cell>
          <cell r="B713" t="str">
            <v>ピロティ―　柱ガード</v>
          </cell>
          <cell r="D713">
            <v>6</v>
          </cell>
          <cell r="E713" t="str">
            <v>箇所</v>
          </cell>
          <cell r="F713">
            <v>19000</v>
          </cell>
          <cell r="G713">
            <v>114000</v>
          </cell>
          <cell r="M713" t="str">
            <v/>
          </cell>
          <cell r="P713">
            <v>5800</v>
          </cell>
          <cell r="Q713">
            <v>0.8</v>
          </cell>
          <cell r="R713">
            <v>4640</v>
          </cell>
        </row>
        <row r="714">
          <cell r="A714" t="str">
            <v>M130104</v>
          </cell>
          <cell r="B714" t="str">
            <v>階段1他　手すり</v>
          </cell>
          <cell r="D714">
            <v>24.8</v>
          </cell>
          <cell r="E714" t="str">
            <v>m</v>
          </cell>
          <cell r="F714">
            <v>18000</v>
          </cell>
          <cell r="G714">
            <v>446400</v>
          </cell>
          <cell r="P714">
            <v>7500</v>
          </cell>
          <cell r="Q714">
            <v>0.8</v>
          </cell>
          <cell r="R714">
            <v>6000</v>
          </cell>
        </row>
        <row r="715">
          <cell r="A715" t="str">
            <v>M130105</v>
          </cell>
          <cell r="B715" t="str">
            <v>２F西側バルコニー手すり（平部）</v>
          </cell>
          <cell r="D715">
            <v>3</v>
          </cell>
          <cell r="E715" t="str">
            <v>〃</v>
          </cell>
          <cell r="F715">
            <v>41000</v>
          </cell>
          <cell r="G715">
            <v>123000</v>
          </cell>
          <cell r="M715" t="str">
            <v/>
          </cell>
          <cell r="P715">
            <v>20000</v>
          </cell>
          <cell r="Q715">
            <v>0.8</v>
          </cell>
          <cell r="R715">
            <v>16000</v>
          </cell>
        </row>
        <row r="716">
          <cell r="A716" t="str">
            <v>M130106</v>
          </cell>
          <cell r="B716" t="str">
            <v>階段8他　鉄骨階段　手すり（平部）</v>
          </cell>
          <cell r="D716">
            <v>6</v>
          </cell>
          <cell r="E716" t="str">
            <v>〃</v>
          </cell>
          <cell r="F716">
            <v>41000</v>
          </cell>
          <cell r="G716">
            <v>246000</v>
          </cell>
          <cell r="P716">
            <v>21600</v>
          </cell>
          <cell r="Q716">
            <v>0.8</v>
          </cell>
          <cell r="R716">
            <v>17280</v>
          </cell>
        </row>
        <row r="717">
          <cell r="A717" t="str">
            <v>M130107</v>
          </cell>
          <cell r="B717" t="str">
            <v>階段8他　鉄骨階段　手すり（斜部）</v>
          </cell>
          <cell r="D717">
            <v>14.1</v>
          </cell>
          <cell r="E717" t="str">
            <v>〃</v>
          </cell>
          <cell r="F717">
            <v>43000</v>
          </cell>
          <cell r="G717">
            <v>606300</v>
          </cell>
          <cell r="M717" t="str">
            <v/>
          </cell>
          <cell r="P717">
            <v>24000</v>
          </cell>
          <cell r="Q717">
            <v>0.8</v>
          </cell>
          <cell r="R717">
            <v>19200</v>
          </cell>
        </row>
        <row r="718">
          <cell r="A718" t="str">
            <v>M130108</v>
          </cell>
          <cell r="B718" t="str">
            <v>階段10　鉄骨階段　手すり（平部）</v>
          </cell>
          <cell r="D718">
            <v>1.8</v>
          </cell>
          <cell r="E718" t="str">
            <v>〃</v>
          </cell>
          <cell r="F718">
            <v>36000</v>
          </cell>
          <cell r="G718">
            <v>64800</v>
          </cell>
          <cell r="P718">
            <v>10800</v>
          </cell>
          <cell r="Q718">
            <v>0.8</v>
          </cell>
          <cell r="R718">
            <v>8640</v>
          </cell>
        </row>
        <row r="719">
          <cell r="A719" t="str">
            <v>M130109</v>
          </cell>
          <cell r="B719" t="str">
            <v>階段10　鉄骨階段　手すり（斜部）</v>
          </cell>
          <cell r="D719">
            <v>4.5999999999999996</v>
          </cell>
          <cell r="E719" t="str">
            <v>〃</v>
          </cell>
          <cell r="F719">
            <v>38000</v>
          </cell>
          <cell r="G719">
            <v>174800</v>
          </cell>
          <cell r="M719" t="str">
            <v/>
          </cell>
          <cell r="P719">
            <v>11600</v>
          </cell>
          <cell r="Q719">
            <v>0.8</v>
          </cell>
          <cell r="R719">
            <v>9280</v>
          </cell>
        </row>
        <row r="720">
          <cell r="A720" t="str">
            <v>M130110</v>
          </cell>
          <cell r="B720" t="str">
            <v>階段6　鉄骨階段　手すり（斜部）</v>
          </cell>
          <cell r="D720">
            <v>6.2</v>
          </cell>
          <cell r="E720" t="str">
            <v>〃</v>
          </cell>
          <cell r="F720">
            <v>40500</v>
          </cell>
          <cell r="G720">
            <v>251100</v>
          </cell>
          <cell r="P720">
            <v>23000</v>
          </cell>
          <cell r="Q720">
            <v>0.8</v>
          </cell>
          <cell r="R720">
            <v>18400</v>
          </cell>
        </row>
        <row r="721">
          <cell r="A721" t="str">
            <v>M130111</v>
          </cell>
          <cell r="B721" t="str">
            <v>階段5　鉄骨階段　手すり（平部）</v>
          </cell>
          <cell r="D721">
            <v>37.6</v>
          </cell>
          <cell r="E721" t="str">
            <v>〃</v>
          </cell>
          <cell r="F721">
            <v>43000</v>
          </cell>
          <cell r="G721">
            <v>1616800</v>
          </cell>
          <cell r="M721" t="str">
            <v/>
          </cell>
          <cell r="P721">
            <v>26000</v>
          </cell>
          <cell r="Q721">
            <v>0.8</v>
          </cell>
          <cell r="R721">
            <v>20800</v>
          </cell>
        </row>
        <row r="722">
          <cell r="A722" t="str">
            <v>M130112</v>
          </cell>
          <cell r="B722" t="str">
            <v>階段5　鉄骨階段　手すり（斜部）</v>
          </cell>
          <cell r="D722">
            <v>47.4</v>
          </cell>
          <cell r="E722" t="str">
            <v>〃</v>
          </cell>
          <cell r="F722">
            <v>45000</v>
          </cell>
          <cell r="G722">
            <v>2133000</v>
          </cell>
          <cell r="P722">
            <v>29000</v>
          </cell>
          <cell r="Q722">
            <v>0.8</v>
          </cell>
          <cell r="R722">
            <v>23200</v>
          </cell>
        </row>
        <row r="723">
          <cell r="P723">
            <v>0</v>
          </cell>
        </row>
        <row r="724">
          <cell r="A724" t="str">
            <v>金属工事（製作金物等）</v>
          </cell>
          <cell r="F724" t="str">
            <v>横浜ﾋﾞﾙ建材㈱</v>
          </cell>
          <cell r="H724" t="str">
            <v>㈱フロント</v>
          </cell>
          <cell r="J724" t="str">
            <v>㈱システムワーク</v>
          </cell>
          <cell r="L724" t="str">
            <v>芳野工業㈱</v>
          </cell>
          <cell r="N724" t="str">
            <v>住友金属建材㈱</v>
          </cell>
          <cell r="P724">
            <v>0</v>
          </cell>
        </row>
        <row r="725">
          <cell r="P725">
            <v>0</v>
          </cell>
          <cell r="R725">
            <v>0</v>
          </cell>
        </row>
        <row r="726">
          <cell r="B726" t="str">
            <v>階段6　鉄骨階段　手すり（平部）</v>
          </cell>
          <cell r="D726">
            <v>18</v>
          </cell>
          <cell r="E726" t="str">
            <v>m</v>
          </cell>
          <cell r="F726">
            <v>94800</v>
          </cell>
          <cell r="G726">
            <v>1706400</v>
          </cell>
          <cell r="H726">
            <v>55000</v>
          </cell>
          <cell r="I726">
            <v>990000</v>
          </cell>
          <cell r="J726">
            <v>130000</v>
          </cell>
          <cell r="K726">
            <v>2340000</v>
          </cell>
          <cell r="L726">
            <v>185000</v>
          </cell>
          <cell r="M726">
            <v>3330000</v>
          </cell>
          <cell r="N726">
            <v>16500</v>
          </cell>
          <cell r="O726">
            <v>297000</v>
          </cell>
          <cell r="P726">
            <v>0</v>
          </cell>
        </row>
        <row r="727">
          <cell r="B727" t="str">
            <v>グレーチング片開扉</v>
          </cell>
          <cell r="D727">
            <v>5</v>
          </cell>
          <cell r="E727" t="str">
            <v>箇所</v>
          </cell>
          <cell r="F727">
            <v>69300</v>
          </cell>
          <cell r="G727">
            <v>346500</v>
          </cell>
          <cell r="H727">
            <v>31000</v>
          </cell>
          <cell r="I727">
            <v>155000</v>
          </cell>
          <cell r="J727">
            <v>214000</v>
          </cell>
          <cell r="K727">
            <v>1070000</v>
          </cell>
          <cell r="L727">
            <v>480000</v>
          </cell>
          <cell r="M727">
            <v>2400000</v>
          </cell>
          <cell r="N727">
            <v>43000</v>
          </cell>
          <cell r="O727">
            <v>215000</v>
          </cell>
          <cell r="P727">
            <v>0</v>
          </cell>
        </row>
        <row r="728">
          <cell r="B728" t="str">
            <v>グレーチング両開扉</v>
          </cell>
          <cell r="D728">
            <v>1</v>
          </cell>
          <cell r="E728" t="str">
            <v>〃</v>
          </cell>
          <cell r="F728">
            <v>179300</v>
          </cell>
          <cell r="G728">
            <v>179300</v>
          </cell>
          <cell r="H728">
            <v>496000</v>
          </cell>
          <cell r="I728">
            <v>496000</v>
          </cell>
          <cell r="J728">
            <v>313000</v>
          </cell>
          <cell r="K728">
            <v>313000</v>
          </cell>
          <cell r="L728">
            <v>982000</v>
          </cell>
          <cell r="M728">
            <v>982000</v>
          </cell>
          <cell r="N728">
            <v>97000</v>
          </cell>
          <cell r="O728">
            <v>97000</v>
          </cell>
          <cell r="P728">
            <v>0</v>
          </cell>
        </row>
        <row r="729">
          <cell r="B729" t="str">
            <v>ピロティ―　両開き門扉</v>
          </cell>
          <cell r="D729">
            <v>3</v>
          </cell>
          <cell r="E729" t="str">
            <v>〃</v>
          </cell>
          <cell r="F729">
            <v>227800</v>
          </cell>
          <cell r="G729">
            <v>683400</v>
          </cell>
          <cell r="H729">
            <v>945000</v>
          </cell>
          <cell r="I729">
            <v>2835000</v>
          </cell>
          <cell r="J729">
            <v>728000</v>
          </cell>
          <cell r="K729">
            <v>2184000</v>
          </cell>
          <cell r="L729">
            <v>350000</v>
          </cell>
          <cell r="M729">
            <v>1050000</v>
          </cell>
          <cell r="N729">
            <v>360000</v>
          </cell>
          <cell r="O729">
            <v>1080000</v>
          </cell>
          <cell r="P729">
            <v>0</v>
          </cell>
        </row>
        <row r="730">
          <cell r="B730" t="str">
            <v>階段1　グレーチング蓋</v>
          </cell>
          <cell r="D730">
            <v>1.1000000000000001</v>
          </cell>
          <cell r="E730" t="str">
            <v>m</v>
          </cell>
          <cell r="F730">
            <v>16200</v>
          </cell>
          <cell r="G730">
            <v>17820</v>
          </cell>
          <cell r="H730">
            <v>25000</v>
          </cell>
          <cell r="I730">
            <v>27500.000000000004</v>
          </cell>
          <cell r="J730">
            <v>14000</v>
          </cell>
          <cell r="K730">
            <v>15400.000000000002</v>
          </cell>
          <cell r="L730">
            <v>19000</v>
          </cell>
          <cell r="M730">
            <v>20900</v>
          </cell>
          <cell r="N730">
            <v>7800</v>
          </cell>
          <cell r="O730">
            <v>8580</v>
          </cell>
          <cell r="P730">
            <v>0</v>
          </cell>
        </row>
        <row r="731">
          <cell r="B731" t="str">
            <v>ドライエリア２　床　グレーチング</v>
          </cell>
          <cell r="D731">
            <v>1</v>
          </cell>
          <cell r="E731" t="str">
            <v>箇所</v>
          </cell>
          <cell r="F731">
            <v>1005300</v>
          </cell>
          <cell r="G731">
            <v>1005300</v>
          </cell>
          <cell r="H731">
            <v>1750000</v>
          </cell>
          <cell r="I731">
            <v>1750000</v>
          </cell>
          <cell r="J731">
            <v>2750000</v>
          </cell>
          <cell r="K731">
            <v>2750000</v>
          </cell>
          <cell r="L731">
            <v>0</v>
          </cell>
          <cell r="M731">
            <v>0</v>
          </cell>
          <cell r="N731">
            <v>358000</v>
          </cell>
          <cell r="O731">
            <v>358000</v>
          </cell>
          <cell r="P731">
            <v>0</v>
          </cell>
        </row>
        <row r="732">
          <cell r="B732" t="str">
            <v>屋上実験設備置場　床　グレーチング</v>
          </cell>
          <cell r="D732">
            <v>1</v>
          </cell>
          <cell r="E732" t="str">
            <v>〃</v>
          </cell>
          <cell r="F732">
            <v>5672900</v>
          </cell>
          <cell r="G732">
            <v>5672900</v>
          </cell>
          <cell r="H732">
            <v>25000</v>
          </cell>
          <cell r="I732">
            <v>25000</v>
          </cell>
          <cell r="J732">
            <v>11180000</v>
          </cell>
          <cell r="K732">
            <v>11180000</v>
          </cell>
          <cell r="L732">
            <v>31872000</v>
          </cell>
          <cell r="M732">
            <v>31872000</v>
          </cell>
          <cell r="N732">
            <v>4640000</v>
          </cell>
          <cell r="O732">
            <v>4640000</v>
          </cell>
          <cell r="P732">
            <v>0</v>
          </cell>
        </row>
        <row r="733">
          <cell r="B733" t="str">
            <v>ルーフテラス3　床　グレーチング</v>
          </cell>
          <cell r="D733">
            <v>1</v>
          </cell>
          <cell r="E733" t="str">
            <v>〃</v>
          </cell>
          <cell r="F733">
            <v>89300</v>
          </cell>
          <cell r="G733">
            <v>89300</v>
          </cell>
          <cell r="H733">
            <v>241000</v>
          </cell>
          <cell r="I733">
            <v>241000</v>
          </cell>
          <cell r="J733">
            <v>149000</v>
          </cell>
          <cell r="K733">
            <v>149000</v>
          </cell>
          <cell r="L733">
            <v>350000</v>
          </cell>
          <cell r="M733">
            <v>350000</v>
          </cell>
          <cell r="N733">
            <v>68000</v>
          </cell>
          <cell r="O733">
            <v>68000</v>
          </cell>
          <cell r="P733">
            <v>0</v>
          </cell>
        </row>
        <row r="734">
          <cell r="B734" t="str">
            <v>屋外機置場1　床　グレーチング</v>
          </cell>
          <cell r="D734">
            <v>1</v>
          </cell>
          <cell r="E734" t="str">
            <v>〃</v>
          </cell>
          <cell r="F734">
            <v>135000</v>
          </cell>
          <cell r="G734">
            <v>135000</v>
          </cell>
          <cell r="H734">
            <v>376000</v>
          </cell>
          <cell r="I734">
            <v>376000</v>
          </cell>
          <cell r="J734">
            <v>250000</v>
          </cell>
          <cell r="K734">
            <v>250000</v>
          </cell>
          <cell r="L734">
            <v>546000</v>
          </cell>
          <cell r="M734">
            <v>546000</v>
          </cell>
          <cell r="N734">
            <v>108000</v>
          </cell>
          <cell r="O734">
            <v>108000</v>
          </cell>
          <cell r="P734">
            <v>0</v>
          </cell>
        </row>
        <row r="735">
          <cell r="B735" t="str">
            <v>屋外機置場2　床　グレーチング</v>
          </cell>
          <cell r="D735">
            <v>1</v>
          </cell>
          <cell r="E735" t="str">
            <v>〃</v>
          </cell>
          <cell r="F735">
            <v>268200</v>
          </cell>
          <cell r="G735">
            <v>268200</v>
          </cell>
          <cell r="H735">
            <v>278000</v>
          </cell>
          <cell r="I735">
            <v>278000</v>
          </cell>
          <cell r="J735">
            <v>503000</v>
          </cell>
          <cell r="K735">
            <v>503000</v>
          </cell>
          <cell r="L735">
            <v>1201000</v>
          </cell>
          <cell r="M735">
            <v>1201000</v>
          </cell>
          <cell r="N735">
            <v>227700</v>
          </cell>
          <cell r="O735">
            <v>227700</v>
          </cell>
          <cell r="P735">
            <v>0</v>
          </cell>
        </row>
        <row r="736">
          <cell r="B736" t="str">
            <v>メンテナンスデッキ　床　グレーチング</v>
          </cell>
          <cell r="D736">
            <v>1</v>
          </cell>
          <cell r="E736" t="str">
            <v>〃</v>
          </cell>
          <cell r="F736">
            <v>291500</v>
          </cell>
          <cell r="G736">
            <v>291500</v>
          </cell>
          <cell r="H736">
            <v>640000</v>
          </cell>
          <cell r="I736">
            <v>640000</v>
          </cell>
          <cell r="J736">
            <v>526000</v>
          </cell>
          <cell r="K736">
            <v>526000</v>
          </cell>
          <cell r="L736">
            <v>1216000</v>
          </cell>
          <cell r="M736">
            <v>1216000</v>
          </cell>
          <cell r="N736">
            <v>230400</v>
          </cell>
          <cell r="O736">
            <v>230400</v>
          </cell>
          <cell r="P736">
            <v>0</v>
          </cell>
        </row>
        <row r="737">
          <cell r="B737" t="str">
            <v>ピロティ―　天井　グレーチング</v>
          </cell>
          <cell r="D737">
            <v>1</v>
          </cell>
          <cell r="E737" t="str">
            <v>〃</v>
          </cell>
          <cell r="F737">
            <v>447500</v>
          </cell>
          <cell r="G737">
            <v>447500</v>
          </cell>
          <cell r="H737">
            <v>1030000</v>
          </cell>
          <cell r="I737">
            <v>1030000</v>
          </cell>
          <cell r="J737">
            <v>1600000</v>
          </cell>
          <cell r="K737">
            <v>1600000</v>
          </cell>
          <cell r="L737">
            <v>2310000</v>
          </cell>
          <cell r="M737">
            <v>2310000</v>
          </cell>
          <cell r="N737">
            <v>288000</v>
          </cell>
          <cell r="O737">
            <v>288000</v>
          </cell>
          <cell r="P737">
            <v>0</v>
          </cell>
        </row>
        <row r="738">
          <cell r="K738" t="str">
            <v/>
          </cell>
          <cell r="M738" t="str">
            <v/>
          </cell>
          <cell r="P738">
            <v>0</v>
          </cell>
        </row>
        <row r="739">
          <cell r="P739">
            <v>0</v>
          </cell>
        </row>
        <row r="740">
          <cell r="F740" t="str">
            <v>三和タジマ㈱</v>
          </cell>
          <cell r="P740" t="str">
            <v>住友金属建材㈱</v>
          </cell>
        </row>
        <row r="741">
          <cell r="P741">
            <v>0</v>
          </cell>
        </row>
        <row r="742">
          <cell r="A742" t="str">
            <v>M130113</v>
          </cell>
          <cell r="B742" t="str">
            <v>階段6　鉄骨階段　手すり（平部）</v>
          </cell>
          <cell r="D742">
            <v>18</v>
          </cell>
          <cell r="E742" t="str">
            <v>m</v>
          </cell>
          <cell r="F742">
            <v>100000</v>
          </cell>
          <cell r="G742">
            <v>1800000</v>
          </cell>
          <cell r="M742" t="str">
            <v/>
          </cell>
          <cell r="P742">
            <v>16500</v>
          </cell>
          <cell r="Q742">
            <v>0.8</v>
          </cell>
          <cell r="R742">
            <v>13200</v>
          </cell>
        </row>
        <row r="743">
          <cell r="A743" t="str">
            <v>M130114</v>
          </cell>
          <cell r="B743" t="str">
            <v>グレーチング片開扉</v>
          </cell>
          <cell r="D743">
            <v>5</v>
          </cell>
          <cell r="E743" t="str">
            <v>箇所</v>
          </cell>
          <cell r="F743">
            <v>283500</v>
          </cell>
          <cell r="G743">
            <v>1417500</v>
          </cell>
          <cell r="P743">
            <v>43000</v>
          </cell>
          <cell r="Q743">
            <v>0.8</v>
          </cell>
          <cell r="R743">
            <v>34400</v>
          </cell>
        </row>
        <row r="744">
          <cell r="A744" t="str">
            <v>M130115</v>
          </cell>
          <cell r="B744" t="str">
            <v>グレーチング両開扉</v>
          </cell>
          <cell r="D744">
            <v>1</v>
          </cell>
          <cell r="E744" t="str">
            <v>〃</v>
          </cell>
          <cell r="F744">
            <v>505000</v>
          </cell>
          <cell r="G744">
            <v>505000</v>
          </cell>
          <cell r="M744" t="str">
            <v/>
          </cell>
          <cell r="P744">
            <v>97000</v>
          </cell>
          <cell r="Q744">
            <v>0.8</v>
          </cell>
          <cell r="R744">
            <v>77600</v>
          </cell>
        </row>
        <row r="745">
          <cell r="A745" t="str">
            <v>M130116</v>
          </cell>
          <cell r="B745" t="str">
            <v>ピロティ―　両開き門扉</v>
          </cell>
          <cell r="D745">
            <v>3</v>
          </cell>
          <cell r="E745" t="str">
            <v>〃</v>
          </cell>
          <cell r="F745">
            <v>1030000</v>
          </cell>
          <cell r="G745">
            <v>3090000</v>
          </cell>
          <cell r="P745">
            <v>360000</v>
          </cell>
          <cell r="Q745">
            <v>0.8</v>
          </cell>
          <cell r="R745">
            <v>288000</v>
          </cell>
        </row>
        <row r="746">
          <cell r="A746" t="str">
            <v>M130117</v>
          </cell>
          <cell r="B746" t="str">
            <v>階段1　グレーチング蓋</v>
          </cell>
          <cell r="D746">
            <v>1.1000000000000001</v>
          </cell>
          <cell r="E746" t="str">
            <v>m</v>
          </cell>
          <cell r="F746">
            <v>22000</v>
          </cell>
          <cell r="G746">
            <v>24200.000000000004</v>
          </cell>
          <cell r="M746" t="str">
            <v/>
          </cell>
          <cell r="P746">
            <v>7800</v>
          </cell>
          <cell r="Q746">
            <v>0.8</v>
          </cell>
          <cell r="R746">
            <v>6240</v>
          </cell>
        </row>
        <row r="747">
          <cell r="A747" t="str">
            <v>M130118</v>
          </cell>
          <cell r="B747" t="str">
            <v>ドライエリア２　床　グレーチング</v>
          </cell>
          <cell r="D747">
            <v>1</v>
          </cell>
          <cell r="E747" t="str">
            <v>箇所</v>
          </cell>
          <cell r="F747">
            <v>1036000</v>
          </cell>
          <cell r="G747">
            <v>1036000</v>
          </cell>
          <cell r="P747">
            <v>358000</v>
          </cell>
          <cell r="Q747">
            <v>0.8</v>
          </cell>
          <cell r="R747">
            <v>286400</v>
          </cell>
        </row>
        <row r="748">
          <cell r="A748" t="str">
            <v>M130119</v>
          </cell>
          <cell r="B748" t="str">
            <v>屋上実験設備置場　床　グレーチング</v>
          </cell>
          <cell r="D748">
            <v>1</v>
          </cell>
          <cell r="E748" t="str">
            <v>〃</v>
          </cell>
          <cell r="F748">
            <v>22609000</v>
          </cell>
          <cell r="G748">
            <v>22609000</v>
          </cell>
          <cell r="M748" t="str">
            <v/>
          </cell>
          <cell r="P748">
            <v>4640000</v>
          </cell>
          <cell r="Q748">
            <v>0.8</v>
          </cell>
          <cell r="R748">
            <v>3712000</v>
          </cell>
        </row>
        <row r="749">
          <cell r="A749" t="str">
            <v>M130120</v>
          </cell>
          <cell r="B749" t="str">
            <v>ルーフテラス3　床　グレーチング</v>
          </cell>
          <cell r="D749">
            <v>1</v>
          </cell>
          <cell r="E749" t="str">
            <v>〃</v>
          </cell>
          <cell r="F749">
            <v>276000</v>
          </cell>
          <cell r="G749">
            <v>276000</v>
          </cell>
          <cell r="P749">
            <v>68000</v>
          </cell>
          <cell r="Q749">
            <v>0.8</v>
          </cell>
          <cell r="R749">
            <v>54400</v>
          </cell>
        </row>
        <row r="750">
          <cell r="A750" t="str">
            <v>M130121</v>
          </cell>
          <cell r="B750" t="str">
            <v>屋外機置場1　床　グレーチング</v>
          </cell>
          <cell r="D750">
            <v>1</v>
          </cell>
          <cell r="E750" t="str">
            <v>〃</v>
          </cell>
          <cell r="F750">
            <v>449000</v>
          </cell>
          <cell r="G750">
            <v>449000</v>
          </cell>
          <cell r="M750" t="str">
            <v/>
          </cell>
          <cell r="P750">
            <v>108000</v>
          </cell>
          <cell r="Q750">
            <v>0.8</v>
          </cell>
          <cell r="R750">
            <v>86400</v>
          </cell>
        </row>
        <row r="751">
          <cell r="A751" t="str">
            <v>M130122</v>
          </cell>
          <cell r="B751" t="str">
            <v>屋外機置場2　床　グレーチング</v>
          </cell>
          <cell r="D751">
            <v>1</v>
          </cell>
          <cell r="E751" t="str">
            <v>〃</v>
          </cell>
          <cell r="F751">
            <v>949000</v>
          </cell>
          <cell r="G751">
            <v>949000</v>
          </cell>
          <cell r="P751">
            <v>227700</v>
          </cell>
          <cell r="Q751">
            <v>0.8</v>
          </cell>
          <cell r="R751">
            <v>182160</v>
          </cell>
        </row>
        <row r="752">
          <cell r="A752" t="str">
            <v>M130123</v>
          </cell>
          <cell r="B752" t="str">
            <v>メンテナンスデッキ　床　グレーチング</v>
          </cell>
          <cell r="D752">
            <v>1</v>
          </cell>
          <cell r="E752" t="str">
            <v>〃</v>
          </cell>
          <cell r="F752">
            <v>960000</v>
          </cell>
          <cell r="G752">
            <v>960000</v>
          </cell>
          <cell r="M752" t="str">
            <v/>
          </cell>
          <cell r="P752">
            <v>230400</v>
          </cell>
          <cell r="Q752">
            <v>0.8</v>
          </cell>
          <cell r="R752">
            <v>184320</v>
          </cell>
        </row>
        <row r="753">
          <cell r="A753" t="str">
            <v>M130124</v>
          </cell>
          <cell r="B753" t="str">
            <v>ピロティ―　天井　グレーチング</v>
          </cell>
          <cell r="D753">
            <v>1</v>
          </cell>
          <cell r="E753" t="str">
            <v>〃</v>
          </cell>
          <cell r="F753">
            <v>1197000</v>
          </cell>
          <cell r="G753">
            <v>1197000</v>
          </cell>
          <cell r="P753">
            <v>288000</v>
          </cell>
          <cell r="Q753">
            <v>0.8</v>
          </cell>
          <cell r="R753">
            <v>230400</v>
          </cell>
        </row>
        <row r="754">
          <cell r="P754">
            <v>0</v>
          </cell>
        </row>
        <row r="755">
          <cell r="A755" t="str">
            <v>金属工事（製作金物等）</v>
          </cell>
          <cell r="F755" t="str">
            <v>横浜ﾋﾞﾙ建材㈱</v>
          </cell>
          <cell r="H755" t="str">
            <v>㈱フロント</v>
          </cell>
          <cell r="J755" t="str">
            <v>㈱システムワーク</v>
          </cell>
          <cell r="L755" t="str">
            <v>芳野工業㈱</v>
          </cell>
          <cell r="N755" t="str">
            <v>住友金属建材㈱</v>
          </cell>
          <cell r="P755">
            <v>0</v>
          </cell>
        </row>
        <row r="756">
          <cell r="P756">
            <v>0</v>
          </cell>
          <cell r="R756">
            <v>0</v>
          </cell>
        </row>
        <row r="757">
          <cell r="B757" t="str">
            <v>ピロティ―　天井　グレーチング</v>
          </cell>
          <cell r="D757">
            <v>2</v>
          </cell>
          <cell r="E757" t="str">
            <v>箇所</v>
          </cell>
          <cell r="F757">
            <v>497800</v>
          </cell>
          <cell r="G757">
            <v>995600</v>
          </cell>
          <cell r="H757">
            <v>1150000</v>
          </cell>
          <cell r="I757">
            <v>2300000</v>
          </cell>
          <cell r="J757">
            <v>1750000</v>
          </cell>
          <cell r="K757">
            <v>3500000</v>
          </cell>
          <cell r="L757">
            <v>2527000</v>
          </cell>
          <cell r="M757">
            <v>5054000</v>
          </cell>
          <cell r="N757">
            <v>297000</v>
          </cell>
          <cell r="O757">
            <v>594000</v>
          </cell>
          <cell r="P757">
            <v>0</v>
          </cell>
        </row>
        <row r="758">
          <cell r="B758" t="str">
            <v>ドライエリア1　床　グレーチング</v>
          </cell>
          <cell r="D758">
            <v>1</v>
          </cell>
          <cell r="E758" t="str">
            <v>〃</v>
          </cell>
          <cell r="F758">
            <v>6349500</v>
          </cell>
          <cell r="G758">
            <v>6349500</v>
          </cell>
          <cell r="H758">
            <v>3612000</v>
          </cell>
          <cell r="I758">
            <v>3612000</v>
          </cell>
          <cell r="J758">
            <v>5880000</v>
          </cell>
          <cell r="K758">
            <v>5880000</v>
          </cell>
          <cell r="L758">
            <v>2140000</v>
          </cell>
          <cell r="M758">
            <v>2140000</v>
          </cell>
          <cell r="N758">
            <v>3350000</v>
          </cell>
          <cell r="O758">
            <v>3350000</v>
          </cell>
          <cell r="P758">
            <v>0</v>
          </cell>
        </row>
        <row r="759">
          <cell r="B759" t="str">
            <v>ドライエリア1　キャットウォーク</v>
          </cell>
          <cell r="D759">
            <v>5.2</v>
          </cell>
          <cell r="E759" t="str">
            <v>m</v>
          </cell>
          <cell r="F759">
            <v>38800</v>
          </cell>
          <cell r="G759">
            <v>201760</v>
          </cell>
          <cell r="H759">
            <v>178000</v>
          </cell>
          <cell r="I759">
            <v>925600</v>
          </cell>
          <cell r="J759">
            <v>193000</v>
          </cell>
          <cell r="K759">
            <v>1003600</v>
          </cell>
          <cell r="L759">
            <v>57000</v>
          </cell>
          <cell r="M759">
            <v>296400</v>
          </cell>
          <cell r="N759">
            <v>90000</v>
          </cell>
          <cell r="O759">
            <v>468000</v>
          </cell>
          <cell r="P759">
            <v>0</v>
          </cell>
        </row>
        <row r="760">
          <cell r="B760" t="str">
            <v>室外機置場タラップ</v>
          </cell>
          <cell r="D760">
            <v>1</v>
          </cell>
          <cell r="E760" t="str">
            <v>箇所</v>
          </cell>
          <cell r="F760">
            <v>72000</v>
          </cell>
          <cell r="G760">
            <v>72000</v>
          </cell>
          <cell r="H760">
            <v>95000</v>
          </cell>
          <cell r="I760">
            <v>95000</v>
          </cell>
          <cell r="J760">
            <v>144000</v>
          </cell>
          <cell r="K760">
            <v>144000</v>
          </cell>
          <cell r="L760">
            <v>149000</v>
          </cell>
          <cell r="M760">
            <v>149000</v>
          </cell>
          <cell r="N760">
            <v>158000</v>
          </cell>
          <cell r="O760">
            <v>158000</v>
          </cell>
          <cell r="P760">
            <v>0</v>
          </cell>
        </row>
        <row r="761">
          <cell r="B761" t="str">
            <v>屋上ハト小屋　ふさぎパネル</v>
          </cell>
          <cell r="D761">
            <v>11</v>
          </cell>
          <cell r="E761" t="str">
            <v>〃</v>
          </cell>
          <cell r="F761">
            <v>29600</v>
          </cell>
          <cell r="G761">
            <v>325600</v>
          </cell>
          <cell r="H761">
            <v>39000</v>
          </cell>
          <cell r="I761">
            <v>429000</v>
          </cell>
          <cell r="J761">
            <v>40000</v>
          </cell>
          <cell r="K761">
            <v>440000</v>
          </cell>
          <cell r="L761">
            <v>58000</v>
          </cell>
          <cell r="M761">
            <v>638000</v>
          </cell>
          <cell r="N761">
            <v>10000</v>
          </cell>
          <cell r="O761">
            <v>110000</v>
          </cell>
          <cell r="P761">
            <v>0</v>
          </cell>
        </row>
        <row r="762">
          <cell r="B762" t="str">
            <v>笠木</v>
          </cell>
          <cell r="D762">
            <v>147</v>
          </cell>
          <cell r="E762" t="str">
            <v>m</v>
          </cell>
          <cell r="F762">
            <v>8400</v>
          </cell>
          <cell r="G762">
            <v>1234800</v>
          </cell>
          <cell r="H762">
            <v>28000</v>
          </cell>
          <cell r="I762">
            <v>4116000</v>
          </cell>
          <cell r="J762">
            <v>21000</v>
          </cell>
          <cell r="K762">
            <v>3087000</v>
          </cell>
          <cell r="L762">
            <v>34000</v>
          </cell>
          <cell r="M762">
            <v>4998000</v>
          </cell>
          <cell r="N762">
            <v>7000</v>
          </cell>
          <cell r="O762">
            <v>1029000</v>
          </cell>
          <cell r="P762">
            <v>0</v>
          </cell>
        </row>
        <row r="763">
          <cell r="B763" t="str">
            <v>同上用　コーナー加工手間</v>
          </cell>
          <cell r="D763">
            <v>8</v>
          </cell>
          <cell r="E763" t="str">
            <v>箇所</v>
          </cell>
          <cell r="F763">
            <v>25200</v>
          </cell>
          <cell r="G763">
            <v>201600</v>
          </cell>
          <cell r="H763">
            <v>53000</v>
          </cell>
          <cell r="I763">
            <v>424000</v>
          </cell>
          <cell r="J763">
            <v>9000</v>
          </cell>
          <cell r="K763">
            <v>72000</v>
          </cell>
          <cell r="L763">
            <v>18000</v>
          </cell>
          <cell r="M763">
            <v>144000</v>
          </cell>
          <cell r="N763">
            <v>9100</v>
          </cell>
          <cell r="O763">
            <v>72800</v>
          </cell>
          <cell r="P763">
            <v>0</v>
          </cell>
        </row>
        <row r="764">
          <cell r="B764" t="str">
            <v>同上用　コーナー加工手間</v>
          </cell>
          <cell r="D764">
            <v>2</v>
          </cell>
          <cell r="E764" t="str">
            <v>〃</v>
          </cell>
          <cell r="F764">
            <v>25200</v>
          </cell>
          <cell r="G764">
            <v>50400</v>
          </cell>
          <cell r="H764">
            <v>58000</v>
          </cell>
          <cell r="I764">
            <v>116000</v>
          </cell>
          <cell r="J764">
            <v>12000</v>
          </cell>
          <cell r="K764">
            <v>24000</v>
          </cell>
          <cell r="L764">
            <v>24000</v>
          </cell>
          <cell r="M764">
            <v>48000</v>
          </cell>
          <cell r="N764">
            <v>9100</v>
          </cell>
          <cell r="O764">
            <v>18200</v>
          </cell>
          <cell r="P764">
            <v>0</v>
          </cell>
        </row>
        <row r="765">
          <cell r="B765" t="str">
            <v>同上用　コーナー加工手間</v>
          </cell>
          <cell r="D765">
            <v>1</v>
          </cell>
          <cell r="E765" t="str">
            <v>〃</v>
          </cell>
          <cell r="F765">
            <v>25200</v>
          </cell>
          <cell r="G765">
            <v>25200</v>
          </cell>
          <cell r="H765">
            <v>58000</v>
          </cell>
          <cell r="I765">
            <v>58000</v>
          </cell>
          <cell r="J765">
            <v>12000</v>
          </cell>
          <cell r="K765">
            <v>12000</v>
          </cell>
          <cell r="L765">
            <v>24000</v>
          </cell>
          <cell r="M765">
            <v>24000</v>
          </cell>
          <cell r="N765">
            <v>9100</v>
          </cell>
          <cell r="O765">
            <v>9100</v>
          </cell>
          <cell r="P765">
            <v>0</v>
          </cell>
        </row>
        <row r="766">
          <cell r="B766" t="str">
            <v>同上用　コーナー加工手間</v>
          </cell>
          <cell r="D766">
            <v>3</v>
          </cell>
          <cell r="E766" t="str">
            <v>〃</v>
          </cell>
          <cell r="F766">
            <v>25200</v>
          </cell>
          <cell r="G766">
            <v>75600</v>
          </cell>
          <cell r="H766">
            <v>53000</v>
          </cell>
          <cell r="I766">
            <v>159000</v>
          </cell>
          <cell r="J766">
            <v>9000</v>
          </cell>
          <cell r="K766">
            <v>27000</v>
          </cell>
          <cell r="L766">
            <v>18000</v>
          </cell>
          <cell r="M766">
            <v>54000</v>
          </cell>
          <cell r="N766">
            <v>9100</v>
          </cell>
          <cell r="O766">
            <v>27300</v>
          </cell>
          <cell r="P766">
            <v>0</v>
          </cell>
        </row>
        <row r="767">
          <cell r="B767" t="str">
            <v>笠木</v>
          </cell>
          <cell r="D767">
            <v>28.7</v>
          </cell>
          <cell r="E767" t="str">
            <v>m</v>
          </cell>
          <cell r="F767">
            <v>8900</v>
          </cell>
          <cell r="G767">
            <v>255430</v>
          </cell>
          <cell r="H767">
            <v>36000</v>
          </cell>
          <cell r="I767">
            <v>1033200</v>
          </cell>
          <cell r="J767">
            <v>24000</v>
          </cell>
          <cell r="K767">
            <v>688800</v>
          </cell>
          <cell r="L767">
            <v>28000</v>
          </cell>
          <cell r="M767">
            <v>803600</v>
          </cell>
          <cell r="N767">
            <v>8300</v>
          </cell>
          <cell r="O767">
            <v>238210</v>
          </cell>
          <cell r="P767">
            <v>0</v>
          </cell>
        </row>
        <row r="768">
          <cell r="B768" t="str">
            <v>笠木</v>
          </cell>
          <cell r="D768">
            <v>4.9000000000000004</v>
          </cell>
          <cell r="E768" t="str">
            <v>〃</v>
          </cell>
          <cell r="F768">
            <v>15400</v>
          </cell>
          <cell r="G768">
            <v>75460</v>
          </cell>
          <cell r="H768">
            <v>40000</v>
          </cell>
          <cell r="I768">
            <v>196000</v>
          </cell>
          <cell r="J768">
            <v>33000</v>
          </cell>
          <cell r="K768">
            <v>161700</v>
          </cell>
          <cell r="L768">
            <v>45000</v>
          </cell>
          <cell r="M768">
            <v>220500.00000000003</v>
          </cell>
          <cell r="N768">
            <v>13000</v>
          </cell>
          <cell r="O768">
            <v>63700.000000000007</v>
          </cell>
          <cell r="P768">
            <v>0</v>
          </cell>
        </row>
        <row r="769">
          <cell r="K769" t="str">
            <v/>
          </cell>
          <cell r="M769" t="str">
            <v/>
          </cell>
          <cell r="P769">
            <v>0</v>
          </cell>
        </row>
        <row r="770">
          <cell r="P770">
            <v>0</v>
          </cell>
        </row>
        <row r="771">
          <cell r="F771" t="str">
            <v>三和タジマ㈱</v>
          </cell>
          <cell r="P771" t="str">
            <v>住友金属建材㈱</v>
          </cell>
        </row>
        <row r="772">
          <cell r="P772">
            <v>0</v>
          </cell>
        </row>
        <row r="773">
          <cell r="A773" t="str">
            <v>M130125</v>
          </cell>
          <cell r="B773" t="str">
            <v>ピロティ―　天井　グレーチング</v>
          </cell>
          <cell r="D773">
            <v>2</v>
          </cell>
          <cell r="E773" t="str">
            <v>箇所</v>
          </cell>
          <cell r="F773">
            <v>1308000</v>
          </cell>
          <cell r="G773">
            <v>2616000</v>
          </cell>
          <cell r="M773" t="str">
            <v/>
          </cell>
          <cell r="P773">
            <v>297000</v>
          </cell>
          <cell r="Q773">
            <v>0.8</v>
          </cell>
          <cell r="R773">
            <v>237600</v>
          </cell>
        </row>
        <row r="774">
          <cell r="A774" t="str">
            <v>M130126</v>
          </cell>
          <cell r="B774" t="str">
            <v>ドライエリア1　床　グレーチング</v>
          </cell>
          <cell r="D774">
            <v>1</v>
          </cell>
          <cell r="E774" t="str">
            <v>〃</v>
          </cell>
          <cell r="F774">
            <v>2246000</v>
          </cell>
          <cell r="G774">
            <v>2246000</v>
          </cell>
          <cell r="P774">
            <v>3350000</v>
          </cell>
          <cell r="Q774">
            <v>0.8</v>
          </cell>
          <cell r="R774">
            <v>2680000</v>
          </cell>
        </row>
        <row r="775">
          <cell r="A775" t="str">
            <v>M130127</v>
          </cell>
          <cell r="B775" t="str">
            <v>ドライエリア1　キャットウォーク</v>
          </cell>
          <cell r="D775">
            <v>5.2</v>
          </cell>
          <cell r="E775" t="str">
            <v>m</v>
          </cell>
          <cell r="F775">
            <v>13000</v>
          </cell>
          <cell r="G775">
            <v>67600</v>
          </cell>
          <cell r="M775" t="str">
            <v/>
          </cell>
          <cell r="P775">
            <v>90000</v>
          </cell>
          <cell r="Q775">
            <v>0.8</v>
          </cell>
          <cell r="R775">
            <v>72000</v>
          </cell>
        </row>
        <row r="776">
          <cell r="A776" t="str">
            <v>M130128</v>
          </cell>
          <cell r="B776" t="str">
            <v>室外機置場タラップ</v>
          </cell>
          <cell r="D776">
            <v>1</v>
          </cell>
          <cell r="E776" t="str">
            <v>箇所</v>
          </cell>
          <cell r="F776">
            <v>88200</v>
          </cell>
          <cell r="G776">
            <v>88200</v>
          </cell>
          <cell r="P776">
            <v>158000</v>
          </cell>
          <cell r="Q776">
            <v>0.8</v>
          </cell>
          <cell r="R776">
            <v>126400</v>
          </cell>
        </row>
        <row r="777">
          <cell r="A777" t="str">
            <v>M130129</v>
          </cell>
          <cell r="B777" t="str">
            <v>屋上ハト小屋　ふさぎパネル</v>
          </cell>
          <cell r="D777">
            <v>11</v>
          </cell>
          <cell r="E777" t="str">
            <v>〃</v>
          </cell>
          <cell r="F777">
            <v>46000</v>
          </cell>
          <cell r="G777">
            <v>506000</v>
          </cell>
          <cell r="M777" t="str">
            <v/>
          </cell>
          <cell r="P777">
            <v>10000</v>
          </cell>
          <cell r="Q777">
            <v>0.8</v>
          </cell>
          <cell r="R777">
            <v>8000</v>
          </cell>
        </row>
        <row r="778">
          <cell r="A778" t="str">
            <v>M130130</v>
          </cell>
          <cell r="B778" t="str">
            <v>笠木</v>
          </cell>
          <cell r="D778">
            <v>147</v>
          </cell>
          <cell r="E778" t="str">
            <v>m</v>
          </cell>
          <cell r="F778">
            <v>14000</v>
          </cell>
          <cell r="G778">
            <v>2058000</v>
          </cell>
          <cell r="P778">
            <v>7000</v>
          </cell>
          <cell r="Q778">
            <v>0.8</v>
          </cell>
          <cell r="R778">
            <v>5600</v>
          </cell>
        </row>
        <row r="779">
          <cell r="A779" t="str">
            <v>M130131</v>
          </cell>
          <cell r="B779" t="str">
            <v>同上用　コーナー加工手間</v>
          </cell>
          <cell r="D779">
            <v>8</v>
          </cell>
          <cell r="E779" t="str">
            <v>箇所</v>
          </cell>
          <cell r="F779">
            <v>3500</v>
          </cell>
          <cell r="G779">
            <v>28000</v>
          </cell>
          <cell r="M779" t="str">
            <v/>
          </cell>
          <cell r="P779">
            <v>9100</v>
          </cell>
          <cell r="Q779">
            <v>0.8</v>
          </cell>
          <cell r="R779">
            <v>7280</v>
          </cell>
        </row>
        <row r="780">
          <cell r="A780" t="str">
            <v>M130132</v>
          </cell>
          <cell r="B780" t="str">
            <v>同上用　コーナー加工手間</v>
          </cell>
          <cell r="D780">
            <v>2</v>
          </cell>
          <cell r="E780" t="str">
            <v>〃</v>
          </cell>
          <cell r="F780">
            <v>3500</v>
          </cell>
          <cell r="G780">
            <v>7000</v>
          </cell>
          <cell r="P780">
            <v>9100</v>
          </cell>
          <cell r="Q780">
            <v>0.8</v>
          </cell>
          <cell r="R780">
            <v>7280</v>
          </cell>
        </row>
        <row r="781">
          <cell r="A781" t="str">
            <v>M130133</v>
          </cell>
          <cell r="B781" t="str">
            <v>同上用　コーナー加工手間</v>
          </cell>
          <cell r="D781">
            <v>1</v>
          </cell>
          <cell r="E781" t="str">
            <v>〃</v>
          </cell>
          <cell r="F781">
            <v>3500</v>
          </cell>
          <cell r="G781">
            <v>3500</v>
          </cell>
          <cell r="M781" t="str">
            <v/>
          </cell>
          <cell r="P781">
            <v>9100</v>
          </cell>
          <cell r="Q781">
            <v>0.8</v>
          </cell>
          <cell r="R781">
            <v>7280</v>
          </cell>
        </row>
        <row r="782">
          <cell r="A782" t="str">
            <v>M130134</v>
          </cell>
          <cell r="B782" t="str">
            <v>同上用　コーナー加工手間</v>
          </cell>
          <cell r="D782">
            <v>3</v>
          </cell>
          <cell r="E782" t="str">
            <v>〃</v>
          </cell>
          <cell r="F782">
            <v>3500</v>
          </cell>
          <cell r="G782">
            <v>10500</v>
          </cell>
          <cell r="P782">
            <v>9100</v>
          </cell>
          <cell r="Q782">
            <v>0.8</v>
          </cell>
          <cell r="R782">
            <v>7280</v>
          </cell>
        </row>
        <row r="783">
          <cell r="A783" t="str">
            <v>M130135</v>
          </cell>
          <cell r="B783" t="str">
            <v>笠木</v>
          </cell>
          <cell r="D783">
            <v>28.7</v>
          </cell>
          <cell r="E783" t="str">
            <v>m</v>
          </cell>
          <cell r="F783">
            <v>17000</v>
          </cell>
          <cell r="G783">
            <v>487900</v>
          </cell>
          <cell r="M783" t="str">
            <v/>
          </cell>
          <cell r="P783">
            <v>8300</v>
          </cell>
          <cell r="Q783">
            <v>0.8</v>
          </cell>
          <cell r="R783">
            <v>6640</v>
          </cell>
        </row>
        <row r="784">
          <cell r="A784" t="str">
            <v>M130136</v>
          </cell>
          <cell r="B784" t="str">
            <v>笠木</v>
          </cell>
          <cell r="D784">
            <v>4.9000000000000004</v>
          </cell>
          <cell r="E784" t="str">
            <v>〃</v>
          </cell>
          <cell r="F784">
            <v>28000</v>
          </cell>
          <cell r="G784">
            <v>137200</v>
          </cell>
          <cell r="P784">
            <v>13000</v>
          </cell>
          <cell r="Q784">
            <v>0.8</v>
          </cell>
          <cell r="R784">
            <v>10400</v>
          </cell>
        </row>
        <row r="785">
          <cell r="P785">
            <v>0</v>
          </cell>
        </row>
        <row r="786">
          <cell r="A786" t="str">
            <v>金属工事（製作金物等）</v>
          </cell>
          <cell r="F786" t="str">
            <v>横浜ﾋﾞﾙ建材㈱</v>
          </cell>
          <cell r="H786" t="str">
            <v>㈱フロント</v>
          </cell>
          <cell r="J786" t="str">
            <v>㈱システムワーク</v>
          </cell>
          <cell r="L786" t="str">
            <v>芳野工業㈱</v>
          </cell>
          <cell r="N786" t="str">
            <v>住友金属建材㈱</v>
          </cell>
          <cell r="P786">
            <v>0</v>
          </cell>
        </row>
        <row r="787">
          <cell r="P787">
            <v>0</v>
          </cell>
          <cell r="R787">
            <v>0</v>
          </cell>
        </row>
        <row r="788">
          <cell r="B788" t="str">
            <v>階段床　鋼製グレーチング</v>
          </cell>
          <cell r="D788">
            <v>17.3</v>
          </cell>
          <cell r="E788" t="str">
            <v>m2</v>
          </cell>
          <cell r="F788">
            <v>25100</v>
          </cell>
          <cell r="G788">
            <v>434230</v>
          </cell>
          <cell r="H788">
            <v>42000</v>
          </cell>
          <cell r="I788">
            <v>726600</v>
          </cell>
          <cell r="J788">
            <v>29000</v>
          </cell>
          <cell r="K788">
            <v>501700</v>
          </cell>
          <cell r="L788">
            <v>98000</v>
          </cell>
          <cell r="M788">
            <v>1695400</v>
          </cell>
          <cell r="N788">
            <v>16000</v>
          </cell>
          <cell r="O788">
            <v>276800</v>
          </cell>
          <cell r="P788">
            <v>0</v>
          </cell>
        </row>
        <row r="789">
          <cell r="B789" t="str">
            <v>ルーバー裏　鋼製グレーチング</v>
          </cell>
          <cell r="D789">
            <v>262</v>
          </cell>
          <cell r="E789" t="str">
            <v>m</v>
          </cell>
          <cell r="F789">
            <v>19100</v>
          </cell>
          <cell r="G789">
            <v>5004200</v>
          </cell>
          <cell r="H789">
            <v>53000</v>
          </cell>
          <cell r="I789">
            <v>13886000</v>
          </cell>
          <cell r="J789">
            <v>44000</v>
          </cell>
          <cell r="K789">
            <v>11528000</v>
          </cell>
          <cell r="L789">
            <v>73000</v>
          </cell>
          <cell r="M789">
            <v>19126000</v>
          </cell>
          <cell r="N789">
            <v>15500</v>
          </cell>
          <cell r="O789">
            <v>4061000</v>
          </cell>
          <cell r="P789">
            <v>0</v>
          </cell>
        </row>
        <row r="790">
          <cell r="B790" t="str">
            <v>壁　縦ルーバー</v>
          </cell>
          <cell r="D790">
            <v>745</v>
          </cell>
          <cell r="E790" t="str">
            <v>m2</v>
          </cell>
          <cell r="F790">
            <v>32600</v>
          </cell>
          <cell r="G790">
            <v>24287000</v>
          </cell>
          <cell r="H790">
            <v>68000</v>
          </cell>
          <cell r="I790">
            <v>50660000</v>
          </cell>
          <cell r="J790">
            <v>40000</v>
          </cell>
          <cell r="K790">
            <v>29800000</v>
          </cell>
          <cell r="L790">
            <v>119000</v>
          </cell>
          <cell r="M790">
            <v>88655000</v>
          </cell>
          <cell r="N790">
            <v>19000</v>
          </cell>
          <cell r="O790">
            <v>14155000</v>
          </cell>
          <cell r="P790">
            <v>0</v>
          </cell>
        </row>
        <row r="791">
          <cell r="B791" t="str">
            <v>壁　横ルーバー</v>
          </cell>
          <cell r="D791">
            <v>1019</v>
          </cell>
          <cell r="E791" t="str">
            <v>〃</v>
          </cell>
          <cell r="F791">
            <v>32600</v>
          </cell>
          <cell r="G791">
            <v>33219400</v>
          </cell>
          <cell r="H791">
            <v>68000</v>
          </cell>
          <cell r="I791">
            <v>69292000</v>
          </cell>
          <cell r="J791">
            <v>40000</v>
          </cell>
          <cell r="K791">
            <v>40760000</v>
          </cell>
          <cell r="L791">
            <v>119000</v>
          </cell>
          <cell r="M791">
            <v>121261000</v>
          </cell>
          <cell r="N791">
            <v>19000</v>
          </cell>
          <cell r="O791">
            <v>19361000</v>
          </cell>
          <cell r="P791">
            <v>0</v>
          </cell>
        </row>
        <row r="792">
          <cell r="B792" t="str">
            <v>斜め壁　横ルーバー</v>
          </cell>
          <cell r="D792">
            <v>296</v>
          </cell>
          <cell r="E792" t="str">
            <v>〃</v>
          </cell>
          <cell r="F792">
            <v>32600</v>
          </cell>
          <cell r="G792">
            <v>9649600</v>
          </cell>
          <cell r="H792">
            <v>68000</v>
          </cell>
          <cell r="I792">
            <v>20128000</v>
          </cell>
          <cell r="J792">
            <v>40000</v>
          </cell>
          <cell r="K792">
            <v>11840000</v>
          </cell>
          <cell r="L792">
            <v>119000</v>
          </cell>
          <cell r="M792">
            <v>35224000</v>
          </cell>
          <cell r="N792">
            <v>19000</v>
          </cell>
          <cell r="O792">
            <v>5624000</v>
          </cell>
          <cell r="P792">
            <v>0</v>
          </cell>
        </row>
        <row r="793">
          <cell r="B793" t="str">
            <v>ピロティ床　鉄骨柱廻り　スチールプレート</v>
          </cell>
          <cell r="D793">
            <v>6.2</v>
          </cell>
          <cell r="E793" t="str">
            <v>〃</v>
          </cell>
          <cell r="F793">
            <v>5800</v>
          </cell>
          <cell r="G793">
            <v>35960</v>
          </cell>
          <cell r="H793">
            <v>32000</v>
          </cell>
          <cell r="I793">
            <v>198400</v>
          </cell>
          <cell r="J793">
            <v>77000</v>
          </cell>
          <cell r="K793">
            <v>477400</v>
          </cell>
          <cell r="L793">
            <v>0</v>
          </cell>
          <cell r="M793">
            <v>0</v>
          </cell>
          <cell r="N793">
            <v>10000</v>
          </cell>
          <cell r="O793">
            <v>62000</v>
          </cell>
          <cell r="P793">
            <v>0</v>
          </cell>
        </row>
        <row r="794">
          <cell r="B794" t="str">
            <v>壁　パネル</v>
          </cell>
          <cell r="D794">
            <v>7.7</v>
          </cell>
          <cell r="E794" t="str">
            <v>〃</v>
          </cell>
          <cell r="F794">
            <v>67500</v>
          </cell>
          <cell r="G794">
            <v>519750</v>
          </cell>
          <cell r="H794">
            <v>53000</v>
          </cell>
          <cell r="I794">
            <v>408100</v>
          </cell>
          <cell r="J794">
            <v>56000</v>
          </cell>
          <cell r="K794">
            <v>431200</v>
          </cell>
          <cell r="L794">
            <v>74000</v>
          </cell>
          <cell r="M794">
            <v>569800</v>
          </cell>
          <cell r="N794">
            <v>21000</v>
          </cell>
          <cell r="O794">
            <v>161700</v>
          </cell>
          <cell r="P794">
            <v>0</v>
          </cell>
        </row>
        <row r="795">
          <cell r="B795" t="str">
            <v>壁　パネル</v>
          </cell>
          <cell r="D795">
            <v>27</v>
          </cell>
          <cell r="E795" t="str">
            <v>〃</v>
          </cell>
          <cell r="F795">
            <v>67500</v>
          </cell>
          <cell r="G795">
            <v>1822500</v>
          </cell>
          <cell r="H795">
            <v>53000</v>
          </cell>
          <cell r="I795">
            <v>1431000</v>
          </cell>
          <cell r="J795">
            <v>60000</v>
          </cell>
          <cell r="K795">
            <v>1620000</v>
          </cell>
          <cell r="L795">
            <v>74000</v>
          </cell>
          <cell r="M795">
            <v>1998000</v>
          </cell>
          <cell r="N795">
            <v>21000</v>
          </cell>
          <cell r="O795">
            <v>567000</v>
          </cell>
          <cell r="P795">
            <v>0</v>
          </cell>
        </row>
        <row r="796">
          <cell r="B796" t="str">
            <v>同上　下地鉄骨</v>
          </cell>
          <cell r="D796">
            <v>13.5</v>
          </cell>
          <cell r="E796" t="str">
            <v>〃</v>
          </cell>
          <cell r="F796">
            <v>5000</v>
          </cell>
          <cell r="G796">
            <v>67500</v>
          </cell>
          <cell r="H796">
            <v>32000</v>
          </cell>
          <cell r="I796">
            <v>432000</v>
          </cell>
          <cell r="J796">
            <v>11000</v>
          </cell>
          <cell r="K796">
            <v>148500</v>
          </cell>
          <cell r="L796">
            <v>14000</v>
          </cell>
          <cell r="M796">
            <v>189000</v>
          </cell>
          <cell r="N796">
            <v>11600</v>
          </cell>
          <cell r="O796">
            <v>156600</v>
          </cell>
          <cell r="P796">
            <v>0</v>
          </cell>
        </row>
        <row r="797">
          <cell r="B797" t="str">
            <v>壁　パネル</v>
          </cell>
          <cell r="D797">
            <v>13.2</v>
          </cell>
          <cell r="E797" t="str">
            <v>〃</v>
          </cell>
          <cell r="F797">
            <v>67500</v>
          </cell>
          <cell r="G797">
            <v>891000</v>
          </cell>
          <cell r="H797">
            <v>53000</v>
          </cell>
          <cell r="I797">
            <v>699600</v>
          </cell>
          <cell r="J797">
            <v>60000</v>
          </cell>
          <cell r="K797">
            <v>792000</v>
          </cell>
          <cell r="L797">
            <v>74000</v>
          </cell>
          <cell r="M797">
            <v>976800</v>
          </cell>
          <cell r="N797">
            <v>20000</v>
          </cell>
          <cell r="O797">
            <v>264000</v>
          </cell>
          <cell r="P797">
            <v>0</v>
          </cell>
        </row>
        <row r="798">
          <cell r="B798" t="str">
            <v>柱型　パネル</v>
          </cell>
          <cell r="D798">
            <v>21.1</v>
          </cell>
          <cell r="E798" t="str">
            <v>〃</v>
          </cell>
          <cell r="F798">
            <v>86400</v>
          </cell>
          <cell r="G798">
            <v>1823040.0000000002</v>
          </cell>
          <cell r="H798">
            <v>84000</v>
          </cell>
          <cell r="I798">
            <v>1772400.0000000002</v>
          </cell>
          <cell r="J798">
            <v>68000</v>
          </cell>
          <cell r="K798">
            <v>1434800</v>
          </cell>
          <cell r="L798">
            <v>94000</v>
          </cell>
          <cell r="M798">
            <v>1983400.0000000002</v>
          </cell>
          <cell r="N798">
            <v>35000</v>
          </cell>
          <cell r="O798">
            <v>738500</v>
          </cell>
          <cell r="P798">
            <v>0</v>
          </cell>
        </row>
        <row r="799">
          <cell r="B799" t="str">
            <v>軒天井パネル</v>
          </cell>
          <cell r="D799">
            <v>21.5</v>
          </cell>
          <cell r="E799" t="str">
            <v>〃</v>
          </cell>
          <cell r="F799">
            <v>67500</v>
          </cell>
          <cell r="G799">
            <v>1451250</v>
          </cell>
          <cell r="H799">
            <v>55000</v>
          </cell>
          <cell r="I799">
            <v>1182500</v>
          </cell>
          <cell r="J799">
            <v>55000</v>
          </cell>
          <cell r="K799">
            <v>1182500</v>
          </cell>
          <cell r="L799">
            <v>64000</v>
          </cell>
          <cell r="M799">
            <v>1376000</v>
          </cell>
          <cell r="N799">
            <v>21100</v>
          </cell>
          <cell r="O799">
            <v>453650</v>
          </cell>
          <cell r="P799">
            <v>0</v>
          </cell>
        </row>
        <row r="800">
          <cell r="K800" t="str">
            <v/>
          </cell>
          <cell r="M800" t="str">
            <v/>
          </cell>
          <cell r="P800">
            <v>0</v>
          </cell>
        </row>
        <row r="801">
          <cell r="P801">
            <v>0</v>
          </cell>
          <cell r="R801">
            <v>0</v>
          </cell>
        </row>
        <row r="802">
          <cell r="F802" t="str">
            <v>三和タジマ㈱</v>
          </cell>
          <cell r="P802" t="str">
            <v>住友金属建材㈱</v>
          </cell>
        </row>
        <row r="803">
          <cell r="P803">
            <v>0</v>
          </cell>
        </row>
        <row r="804">
          <cell r="A804" t="str">
            <v>M130137</v>
          </cell>
          <cell r="B804" t="str">
            <v>階段床　鋼製グレーチング</v>
          </cell>
          <cell r="D804">
            <v>17.3</v>
          </cell>
          <cell r="E804" t="str">
            <v>m2</v>
          </cell>
          <cell r="F804">
            <v>60000</v>
          </cell>
          <cell r="G804">
            <v>1038000</v>
          </cell>
          <cell r="M804" t="str">
            <v/>
          </cell>
          <cell r="P804">
            <v>16000</v>
          </cell>
          <cell r="Q804">
            <v>0.8</v>
          </cell>
          <cell r="R804">
            <v>12800</v>
          </cell>
        </row>
        <row r="805">
          <cell r="A805" t="str">
            <v>M130138</v>
          </cell>
          <cell r="B805" t="str">
            <v>ルーバー裏　鋼製グレーチング</v>
          </cell>
          <cell r="D805">
            <v>262</v>
          </cell>
          <cell r="E805" t="str">
            <v>m</v>
          </cell>
          <cell r="F805">
            <v>16000</v>
          </cell>
          <cell r="G805">
            <v>4192000</v>
          </cell>
          <cell r="P805">
            <v>15500</v>
          </cell>
          <cell r="Q805">
            <v>0.8</v>
          </cell>
          <cell r="R805">
            <v>12400</v>
          </cell>
        </row>
        <row r="806">
          <cell r="A806" t="str">
            <v>M130139</v>
          </cell>
          <cell r="B806" t="str">
            <v>壁　縦ルーバー</v>
          </cell>
          <cell r="D806">
            <v>745</v>
          </cell>
          <cell r="E806" t="str">
            <v>m2</v>
          </cell>
          <cell r="F806">
            <v>90000</v>
          </cell>
          <cell r="G806">
            <v>67050000</v>
          </cell>
          <cell r="M806" t="str">
            <v/>
          </cell>
          <cell r="P806">
            <v>19000</v>
          </cell>
          <cell r="Q806">
            <v>0.8</v>
          </cell>
          <cell r="R806">
            <v>15200</v>
          </cell>
        </row>
        <row r="807">
          <cell r="A807" t="str">
            <v>M130140</v>
          </cell>
          <cell r="B807" t="str">
            <v>壁　横ルーバー</v>
          </cell>
          <cell r="D807">
            <v>1019</v>
          </cell>
          <cell r="E807" t="str">
            <v>〃</v>
          </cell>
          <cell r="F807">
            <v>90000</v>
          </cell>
          <cell r="G807">
            <v>91710000</v>
          </cell>
          <cell r="P807">
            <v>19000</v>
          </cell>
          <cell r="Q807">
            <v>0.8</v>
          </cell>
          <cell r="R807">
            <v>15200</v>
          </cell>
        </row>
        <row r="808">
          <cell r="A808" t="str">
            <v>M130141</v>
          </cell>
          <cell r="B808" t="str">
            <v>斜め壁　横ルーバー</v>
          </cell>
          <cell r="D808">
            <v>296</v>
          </cell>
          <cell r="E808" t="str">
            <v>〃</v>
          </cell>
          <cell r="F808">
            <v>90000</v>
          </cell>
          <cell r="G808">
            <v>26640000</v>
          </cell>
          <cell r="M808" t="str">
            <v/>
          </cell>
          <cell r="P808">
            <v>19000</v>
          </cell>
          <cell r="Q808">
            <v>0.8</v>
          </cell>
          <cell r="R808">
            <v>15200</v>
          </cell>
        </row>
        <row r="809">
          <cell r="A809" t="str">
            <v>M130142</v>
          </cell>
          <cell r="B809" t="str">
            <v>ピロティ床　鉄骨柱廻り　スチールプレート</v>
          </cell>
          <cell r="D809">
            <v>6.2</v>
          </cell>
          <cell r="E809" t="str">
            <v>〃</v>
          </cell>
          <cell r="F809">
            <v>32000</v>
          </cell>
          <cell r="G809">
            <v>198400</v>
          </cell>
          <cell r="P809">
            <v>10000</v>
          </cell>
          <cell r="Q809">
            <v>0.8</v>
          </cell>
          <cell r="R809">
            <v>8000</v>
          </cell>
        </row>
        <row r="810">
          <cell r="A810" t="str">
            <v>M130143</v>
          </cell>
          <cell r="B810" t="str">
            <v>壁　パネル</v>
          </cell>
          <cell r="D810">
            <v>7.7</v>
          </cell>
          <cell r="E810" t="str">
            <v>〃</v>
          </cell>
          <cell r="F810">
            <v>49000</v>
          </cell>
          <cell r="G810">
            <v>377300</v>
          </cell>
          <cell r="M810" t="str">
            <v/>
          </cell>
          <cell r="P810">
            <v>21000</v>
          </cell>
          <cell r="Q810">
            <v>0.8</v>
          </cell>
          <cell r="R810">
            <v>16800</v>
          </cell>
        </row>
        <row r="811">
          <cell r="A811" t="str">
            <v>M130144</v>
          </cell>
          <cell r="B811" t="str">
            <v>壁　パネル</v>
          </cell>
          <cell r="D811">
            <v>27</v>
          </cell>
          <cell r="E811" t="str">
            <v>〃</v>
          </cell>
          <cell r="F811">
            <v>49000</v>
          </cell>
          <cell r="G811">
            <v>1323000</v>
          </cell>
          <cell r="P811">
            <v>21000</v>
          </cell>
          <cell r="Q811">
            <v>0.8</v>
          </cell>
          <cell r="R811">
            <v>16800</v>
          </cell>
        </row>
        <row r="812">
          <cell r="A812" t="str">
            <v>M130145</v>
          </cell>
          <cell r="B812" t="str">
            <v>同上　下地鉄骨</v>
          </cell>
          <cell r="D812">
            <v>13.5</v>
          </cell>
          <cell r="E812" t="str">
            <v>〃</v>
          </cell>
          <cell r="F812">
            <v>11000</v>
          </cell>
          <cell r="G812">
            <v>148500</v>
          </cell>
          <cell r="M812" t="str">
            <v/>
          </cell>
          <cell r="P812">
            <v>11600</v>
          </cell>
          <cell r="Q812">
            <v>0.8</v>
          </cell>
          <cell r="R812">
            <v>9280</v>
          </cell>
        </row>
        <row r="813">
          <cell r="A813" t="str">
            <v>M130146</v>
          </cell>
          <cell r="B813" t="str">
            <v>壁　パネル</v>
          </cell>
          <cell r="D813">
            <v>13.2</v>
          </cell>
          <cell r="E813" t="str">
            <v>〃</v>
          </cell>
          <cell r="F813">
            <v>49000</v>
          </cell>
          <cell r="G813">
            <v>646800</v>
          </cell>
          <cell r="P813">
            <v>20000</v>
          </cell>
          <cell r="Q813">
            <v>0.8</v>
          </cell>
          <cell r="R813">
            <v>16000</v>
          </cell>
        </row>
        <row r="814">
          <cell r="A814" t="str">
            <v>M130147</v>
          </cell>
          <cell r="B814" t="str">
            <v>柱型　パネル</v>
          </cell>
          <cell r="D814">
            <v>21.1</v>
          </cell>
          <cell r="E814" t="str">
            <v>〃</v>
          </cell>
          <cell r="F814">
            <v>65000</v>
          </cell>
          <cell r="G814">
            <v>1371500</v>
          </cell>
          <cell r="M814" t="str">
            <v/>
          </cell>
          <cell r="P814">
            <v>35000</v>
          </cell>
          <cell r="Q814">
            <v>0.8</v>
          </cell>
          <cell r="R814">
            <v>28000</v>
          </cell>
        </row>
        <row r="815">
          <cell r="A815" t="str">
            <v>M130148</v>
          </cell>
          <cell r="B815" t="str">
            <v>軒天井パネル</v>
          </cell>
          <cell r="D815">
            <v>21.5</v>
          </cell>
          <cell r="E815" t="str">
            <v>〃</v>
          </cell>
          <cell r="F815">
            <v>49000</v>
          </cell>
          <cell r="G815">
            <v>1053500</v>
          </cell>
          <cell r="P815">
            <v>21100</v>
          </cell>
          <cell r="Q815">
            <v>0.8</v>
          </cell>
          <cell r="R815">
            <v>16880</v>
          </cell>
        </row>
        <row r="816">
          <cell r="P816">
            <v>0</v>
          </cell>
        </row>
        <row r="817">
          <cell r="A817" t="str">
            <v>金属工事（製作金物等）</v>
          </cell>
          <cell r="F817" t="str">
            <v>横浜ﾋﾞﾙ建材㈱</v>
          </cell>
          <cell r="H817" t="str">
            <v>㈱フロント</v>
          </cell>
          <cell r="J817" t="str">
            <v>㈱システムワーク</v>
          </cell>
          <cell r="L817" t="str">
            <v>芳野工業㈱</v>
          </cell>
          <cell r="N817" t="str">
            <v>住友金属建材㈱</v>
          </cell>
          <cell r="P817">
            <v>0</v>
          </cell>
        </row>
        <row r="818">
          <cell r="P818">
            <v>0</v>
          </cell>
        </row>
        <row r="819">
          <cell r="B819" t="str">
            <v>軒天井パネル</v>
          </cell>
          <cell r="D819">
            <v>147</v>
          </cell>
          <cell r="E819" t="str">
            <v>m2</v>
          </cell>
          <cell r="F819">
            <v>67500</v>
          </cell>
          <cell r="G819">
            <v>9922500</v>
          </cell>
          <cell r="H819">
            <v>55000</v>
          </cell>
          <cell r="I819">
            <v>8085000</v>
          </cell>
          <cell r="J819">
            <v>55000</v>
          </cell>
          <cell r="K819">
            <v>8085000</v>
          </cell>
          <cell r="L819">
            <v>64000</v>
          </cell>
          <cell r="M819">
            <v>9408000</v>
          </cell>
          <cell r="N819">
            <v>21100</v>
          </cell>
          <cell r="O819">
            <v>3101700</v>
          </cell>
          <cell r="P819">
            <v>0</v>
          </cell>
        </row>
        <row r="820">
          <cell r="B820" t="str">
            <v>同上用　廻り縁</v>
          </cell>
          <cell r="D820">
            <v>74.8</v>
          </cell>
          <cell r="E820" t="str">
            <v>m</v>
          </cell>
          <cell r="F820">
            <v>13500</v>
          </cell>
          <cell r="G820">
            <v>1009800</v>
          </cell>
          <cell r="H820">
            <v>9000</v>
          </cell>
          <cell r="I820">
            <v>673200</v>
          </cell>
          <cell r="J820">
            <v>8000</v>
          </cell>
          <cell r="K820">
            <v>598400</v>
          </cell>
          <cell r="L820">
            <v>0</v>
          </cell>
          <cell r="M820">
            <v>0</v>
          </cell>
          <cell r="N820">
            <v>5000</v>
          </cell>
          <cell r="O820">
            <v>374000</v>
          </cell>
          <cell r="P820">
            <v>0</v>
          </cell>
        </row>
        <row r="821">
          <cell r="B821" t="str">
            <v>階段踏み面　鋼製グレーチング</v>
          </cell>
          <cell r="D821">
            <v>5.6</v>
          </cell>
          <cell r="E821" t="str">
            <v>m2</v>
          </cell>
          <cell r="F821">
            <v>25300</v>
          </cell>
          <cell r="G821">
            <v>141680</v>
          </cell>
          <cell r="H821">
            <v>42000</v>
          </cell>
          <cell r="I821">
            <v>235199.99999999997</v>
          </cell>
          <cell r="J821">
            <v>31000</v>
          </cell>
          <cell r="K821">
            <v>173600</v>
          </cell>
          <cell r="L821">
            <v>95000</v>
          </cell>
          <cell r="M821">
            <v>532000</v>
          </cell>
          <cell r="N821">
            <v>27000</v>
          </cell>
          <cell r="O821">
            <v>151200</v>
          </cell>
          <cell r="P821">
            <v>0</v>
          </cell>
        </row>
        <row r="822">
          <cell r="B822" t="str">
            <v>柱型　パネル</v>
          </cell>
          <cell r="D822">
            <v>35.1</v>
          </cell>
          <cell r="E822" t="str">
            <v>〃</v>
          </cell>
          <cell r="F822">
            <v>101300</v>
          </cell>
          <cell r="G822">
            <v>3555630</v>
          </cell>
          <cell r="H822">
            <v>0</v>
          </cell>
          <cell r="I822">
            <v>0</v>
          </cell>
          <cell r="J822">
            <v>68000</v>
          </cell>
          <cell r="K822">
            <v>2386800</v>
          </cell>
          <cell r="L822">
            <v>94000</v>
          </cell>
          <cell r="M822">
            <v>3299400</v>
          </cell>
          <cell r="N822">
            <v>35000</v>
          </cell>
          <cell r="O822">
            <v>1228500</v>
          </cell>
          <cell r="P822">
            <v>0</v>
          </cell>
        </row>
        <row r="823">
          <cell r="B823" t="str">
            <v>壁　パネル</v>
          </cell>
          <cell r="D823">
            <v>32.9</v>
          </cell>
          <cell r="E823" t="str">
            <v>〃</v>
          </cell>
          <cell r="F823">
            <v>101300</v>
          </cell>
          <cell r="G823">
            <v>3332770</v>
          </cell>
          <cell r="H823">
            <v>0</v>
          </cell>
          <cell r="I823">
            <v>0</v>
          </cell>
          <cell r="J823">
            <v>56000</v>
          </cell>
          <cell r="K823">
            <v>1842400</v>
          </cell>
          <cell r="L823">
            <v>76000</v>
          </cell>
          <cell r="M823">
            <v>2500400</v>
          </cell>
          <cell r="N823">
            <v>20000</v>
          </cell>
          <cell r="O823">
            <v>658000</v>
          </cell>
          <cell r="P823">
            <v>0</v>
          </cell>
        </row>
        <row r="824">
          <cell r="B824" t="str">
            <v>小計</v>
          </cell>
          <cell r="G824">
            <v>121827630</v>
          </cell>
          <cell r="I824">
            <v>197815280</v>
          </cell>
          <cell r="K824">
            <v>165281200</v>
          </cell>
          <cell r="M824">
            <v>359956200</v>
          </cell>
          <cell r="O824">
            <v>68983060</v>
          </cell>
          <cell r="P824">
            <v>0</v>
          </cell>
        </row>
        <row r="825">
          <cell r="P825">
            <v>0</v>
          </cell>
        </row>
        <row r="826">
          <cell r="P826">
            <v>0</v>
          </cell>
        </row>
        <row r="827">
          <cell r="P827">
            <v>0</v>
          </cell>
        </row>
        <row r="828">
          <cell r="P828">
            <v>0</v>
          </cell>
        </row>
        <row r="829">
          <cell r="P829">
            <v>0</v>
          </cell>
        </row>
        <row r="830">
          <cell r="P830">
            <v>0</v>
          </cell>
        </row>
        <row r="831">
          <cell r="K831" t="str">
            <v/>
          </cell>
          <cell r="M831" t="str">
            <v/>
          </cell>
          <cell r="P831">
            <v>0</v>
          </cell>
        </row>
        <row r="832">
          <cell r="P832">
            <v>0</v>
          </cell>
        </row>
        <row r="833">
          <cell r="F833" t="str">
            <v>三和タジマ㈱</v>
          </cell>
          <cell r="P833" t="str">
            <v>住友金属建材㈱</v>
          </cell>
        </row>
        <row r="834">
          <cell r="P834">
            <v>0</v>
          </cell>
        </row>
        <row r="835">
          <cell r="A835" t="str">
            <v>M130149</v>
          </cell>
          <cell r="B835" t="str">
            <v>軒天井パネル</v>
          </cell>
          <cell r="D835">
            <v>147</v>
          </cell>
          <cell r="E835" t="str">
            <v>m2</v>
          </cell>
          <cell r="F835">
            <v>49000</v>
          </cell>
          <cell r="G835">
            <v>7203000</v>
          </cell>
          <cell r="M835" t="str">
            <v/>
          </cell>
          <cell r="P835">
            <v>21100</v>
          </cell>
          <cell r="Q835">
            <v>0.8</v>
          </cell>
          <cell r="R835">
            <v>16880</v>
          </cell>
        </row>
        <row r="836">
          <cell r="A836" t="str">
            <v>M130150</v>
          </cell>
          <cell r="B836" t="str">
            <v>同上用　廻り縁</v>
          </cell>
          <cell r="D836">
            <v>74.8</v>
          </cell>
          <cell r="E836" t="str">
            <v>m</v>
          </cell>
          <cell r="F836">
            <v>12000</v>
          </cell>
          <cell r="G836">
            <v>897600</v>
          </cell>
          <cell r="P836">
            <v>5000</v>
          </cell>
          <cell r="Q836">
            <v>0.8</v>
          </cell>
          <cell r="R836">
            <v>4000</v>
          </cell>
        </row>
        <row r="837">
          <cell r="A837" t="str">
            <v>M130151</v>
          </cell>
          <cell r="B837" t="str">
            <v>階段踏み面　鋼製グレーチング</v>
          </cell>
          <cell r="D837">
            <v>5.6</v>
          </cell>
          <cell r="E837" t="str">
            <v>m2</v>
          </cell>
          <cell r="F837">
            <v>66000</v>
          </cell>
          <cell r="G837">
            <v>369600</v>
          </cell>
          <cell r="M837" t="str">
            <v/>
          </cell>
          <cell r="P837">
            <v>27000</v>
          </cell>
          <cell r="Q837">
            <v>0.8</v>
          </cell>
          <cell r="R837">
            <v>21600</v>
          </cell>
        </row>
        <row r="838">
          <cell r="A838" t="str">
            <v>M130152</v>
          </cell>
          <cell r="B838" t="str">
            <v>柱型　パネル</v>
          </cell>
          <cell r="D838">
            <v>35.1</v>
          </cell>
          <cell r="E838" t="str">
            <v>〃</v>
          </cell>
          <cell r="F838">
            <v>65000</v>
          </cell>
          <cell r="G838">
            <v>2281500</v>
          </cell>
          <cell r="P838">
            <v>35000</v>
          </cell>
          <cell r="Q838">
            <v>0.8</v>
          </cell>
          <cell r="R838">
            <v>28000</v>
          </cell>
        </row>
        <row r="839">
          <cell r="A839" t="str">
            <v>M130153</v>
          </cell>
          <cell r="B839" t="str">
            <v>壁　パネル</v>
          </cell>
          <cell r="D839">
            <v>32.9</v>
          </cell>
          <cell r="E839" t="str">
            <v>〃</v>
          </cell>
          <cell r="F839">
            <v>49000</v>
          </cell>
          <cell r="G839">
            <v>1612100</v>
          </cell>
          <cell r="M839" t="str">
            <v/>
          </cell>
          <cell r="P839">
            <v>20000</v>
          </cell>
          <cell r="Q839">
            <v>0.8</v>
          </cell>
          <cell r="R839">
            <v>16000</v>
          </cell>
        </row>
        <row r="840">
          <cell r="B840" t="str">
            <v>小計</v>
          </cell>
          <cell r="G840">
            <v>257436890</v>
          </cell>
          <cell r="P840">
            <v>0</v>
          </cell>
        </row>
        <row r="841">
          <cell r="M841" t="str">
            <v/>
          </cell>
          <cell r="P841">
            <v>0</v>
          </cell>
        </row>
        <row r="842">
          <cell r="P842">
            <v>0</v>
          </cell>
        </row>
        <row r="843">
          <cell r="M843" t="str">
            <v/>
          </cell>
          <cell r="P843">
            <v>0</v>
          </cell>
        </row>
        <row r="844">
          <cell r="P844">
            <v>0</v>
          </cell>
        </row>
        <row r="845">
          <cell r="M845" t="str">
            <v/>
          </cell>
          <cell r="P845">
            <v>0</v>
          </cell>
        </row>
        <row r="846">
          <cell r="P846">
            <v>0</v>
          </cell>
          <cell r="R846">
            <v>0</v>
          </cell>
        </row>
        <row r="847">
          <cell r="P847">
            <v>0</v>
          </cell>
        </row>
        <row r="848">
          <cell r="A848" t="str">
            <v>金属工事（製作金物等）</v>
          </cell>
          <cell r="F848" t="str">
            <v>横浜ﾋﾞﾙ建材㈱</v>
          </cell>
          <cell r="H848" t="str">
            <v>㈱フロント</v>
          </cell>
          <cell r="J848" t="str">
            <v>㈱システムワーク</v>
          </cell>
          <cell r="L848" t="str">
            <v>芳野工業㈱</v>
          </cell>
          <cell r="N848" t="str">
            <v>住友金属建材㈱</v>
          </cell>
          <cell r="P848">
            <v>0</v>
          </cell>
        </row>
        <row r="849">
          <cell r="B849" t="str">
            <v>（内部）</v>
          </cell>
          <cell r="P849">
            <v>0</v>
          </cell>
          <cell r="R849">
            <v>0</v>
          </cell>
        </row>
        <row r="850">
          <cell r="B850" t="str">
            <v>階段1他　手すり</v>
          </cell>
          <cell r="D850">
            <v>17.2</v>
          </cell>
          <cell r="E850" t="str">
            <v>m</v>
          </cell>
          <cell r="F850">
            <v>9400</v>
          </cell>
          <cell r="G850">
            <v>161680</v>
          </cell>
          <cell r="H850">
            <v>9000</v>
          </cell>
          <cell r="I850">
            <v>154800</v>
          </cell>
          <cell r="J850">
            <v>10000</v>
          </cell>
          <cell r="K850">
            <v>172000</v>
          </cell>
          <cell r="L850">
            <v>13000</v>
          </cell>
          <cell r="M850">
            <v>223600</v>
          </cell>
          <cell r="N850">
            <v>7500</v>
          </cell>
          <cell r="O850">
            <v>129000</v>
          </cell>
          <cell r="P850">
            <v>0</v>
          </cell>
        </row>
        <row r="851">
          <cell r="B851" t="str">
            <v>階段3　手すり</v>
          </cell>
          <cell r="D851">
            <v>5.8</v>
          </cell>
          <cell r="E851" t="str">
            <v>〃</v>
          </cell>
          <cell r="F851">
            <v>9400</v>
          </cell>
          <cell r="G851">
            <v>54520</v>
          </cell>
          <cell r="H851">
            <v>9000</v>
          </cell>
          <cell r="I851">
            <v>52200</v>
          </cell>
          <cell r="J851">
            <v>10000</v>
          </cell>
          <cell r="K851">
            <v>58000</v>
          </cell>
          <cell r="L851">
            <v>13000</v>
          </cell>
          <cell r="M851">
            <v>75400</v>
          </cell>
          <cell r="N851">
            <v>9200</v>
          </cell>
          <cell r="O851">
            <v>53360</v>
          </cell>
          <cell r="P851">
            <v>0</v>
          </cell>
        </row>
        <row r="852">
          <cell r="B852" t="str">
            <v>SD-6他　手すり</v>
          </cell>
          <cell r="D852">
            <v>66.099999999999994</v>
          </cell>
          <cell r="E852" t="str">
            <v>〃</v>
          </cell>
          <cell r="F852">
            <v>10900</v>
          </cell>
          <cell r="G852">
            <v>720489.99999999988</v>
          </cell>
          <cell r="H852">
            <v>14000</v>
          </cell>
          <cell r="I852">
            <v>925399.99999999988</v>
          </cell>
          <cell r="J852">
            <v>10000</v>
          </cell>
          <cell r="K852">
            <v>661000</v>
          </cell>
          <cell r="L852">
            <v>24000</v>
          </cell>
          <cell r="M852">
            <v>1586399.9999999998</v>
          </cell>
          <cell r="N852">
            <v>5800</v>
          </cell>
          <cell r="O852">
            <v>383379.99999999994</v>
          </cell>
          <cell r="P852">
            <v>0</v>
          </cell>
        </row>
        <row r="853">
          <cell r="B853" t="str">
            <v>階段1他　手すり（平部）</v>
          </cell>
          <cell r="D853">
            <v>10.6</v>
          </cell>
          <cell r="E853" t="str">
            <v>〃</v>
          </cell>
          <cell r="F853">
            <v>22000</v>
          </cell>
          <cell r="G853">
            <v>233200</v>
          </cell>
          <cell r="H853">
            <v>28000</v>
          </cell>
          <cell r="I853">
            <v>296800</v>
          </cell>
          <cell r="J853">
            <v>87000</v>
          </cell>
          <cell r="K853">
            <v>922200</v>
          </cell>
          <cell r="L853">
            <v>34000</v>
          </cell>
          <cell r="M853">
            <v>360400</v>
          </cell>
          <cell r="N853">
            <v>21600</v>
          </cell>
          <cell r="O853">
            <v>228960</v>
          </cell>
          <cell r="P853">
            <v>0</v>
          </cell>
        </row>
        <row r="854">
          <cell r="B854" t="str">
            <v>階段1他　手すり（斜部）</v>
          </cell>
          <cell r="D854">
            <v>62.8</v>
          </cell>
          <cell r="E854" t="str">
            <v>〃</v>
          </cell>
          <cell r="F854">
            <v>23500</v>
          </cell>
          <cell r="G854">
            <v>1475800</v>
          </cell>
          <cell r="H854">
            <v>31000</v>
          </cell>
          <cell r="I854">
            <v>1946800</v>
          </cell>
          <cell r="J854">
            <v>100000</v>
          </cell>
          <cell r="K854">
            <v>6280000</v>
          </cell>
          <cell r="L854">
            <v>37000</v>
          </cell>
          <cell r="M854">
            <v>2323600</v>
          </cell>
          <cell r="N854">
            <v>44500</v>
          </cell>
          <cell r="O854">
            <v>2794600</v>
          </cell>
          <cell r="P854">
            <v>0</v>
          </cell>
        </row>
        <row r="855">
          <cell r="B855" t="str">
            <v>階段11　鉄骨階段　手すり（平部）</v>
          </cell>
          <cell r="D855">
            <v>19.2</v>
          </cell>
          <cell r="E855" t="str">
            <v>〃</v>
          </cell>
          <cell r="F855">
            <v>22000</v>
          </cell>
          <cell r="G855">
            <v>422400</v>
          </cell>
          <cell r="H855">
            <v>28000</v>
          </cell>
          <cell r="I855">
            <v>537600</v>
          </cell>
          <cell r="J855">
            <v>87000</v>
          </cell>
          <cell r="K855">
            <v>1670400</v>
          </cell>
          <cell r="L855">
            <v>39000</v>
          </cell>
          <cell r="M855">
            <v>748800</v>
          </cell>
          <cell r="N855">
            <v>24200</v>
          </cell>
          <cell r="O855">
            <v>464640</v>
          </cell>
          <cell r="P855">
            <v>0</v>
          </cell>
        </row>
        <row r="856">
          <cell r="B856" t="str">
            <v>階段11　鉄骨階段　手すり（斜部）</v>
          </cell>
          <cell r="D856">
            <v>92.4</v>
          </cell>
          <cell r="E856" t="str">
            <v>〃</v>
          </cell>
          <cell r="F856">
            <v>23500</v>
          </cell>
          <cell r="G856">
            <v>2171400</v>
          </cell>
          <cell r="H856">
            <v>31000</v>
          </cell>
          <cell r="I856">
            <v>2864400</v>
          </cell>
          <cell r="J856">
            <v>100000</v>
          </cell>
          <cell r="K856">
            <v>9240000</v>
          </cell>
          <cell r="L856">
            <v>45000</v>
          </cell>
          <cell r="M856">
            <v>4158000.0000000005</v>
          </cell>
          <cell r="N856">
            <v>27500</v>
          </cell>
          <cell r="O856">
            <v>2541000</v>
          </cell>
          <cell r="P856">
            <v>0</v>
          </cell>
        </row>
        <row r="857">
          <cell r="B857" t="str">
            <v>階段2　鉄骨階段　手すり（斜部）</v>
          </cell>
          <cell r="D857">
            <v>5</v>
          </cell>
          <cell r="E857" t="str">
            <v>〃</v>
          </cell>
          <cell r="F857">
            <v>21000</v>
          </cell>
          <cell r="G857">
            <v>105000</v>
          </cell>
          <cell r="H857">
            <v>28000</v>
          </cell>
          <cell r="I857">
            <v>140000</v>
          </cell>
          <cell r="J857">
            <v>97000</v>
          </cell>
          <cell r="K857">
            <v>485000</v>
          </cell>
          <cell r="L857">
            <v>37000</v>
          </cell>
          <cell r="M857">
            <v>185000</v>
          </cell>
          <cell r="N857">
            <v>26600</v>
          </cell>
          <cell r="O857">
            <v>133000</v>
          </cell>
          <cell r="P857">
            <v>0</v>
          </cell>
        </row>
        <row r="858">
          <cell r="B858" t="str">
            <v>階段7　鉄骨階段　手すり（平部）</v>
          </cell>
          <cell r="D858">
            <v>4.5</v>
          </cell>
          <cell r="E858" t="str">
            <v>〃</v>
          </cell>
          <cell r="F858">
            <v>21000</v>
          </cell>
          <cell r="G858">
            <v>94500</v>
          </cell>
          <cell r="H858">
            <v>31000</v>
          </cell>
          <cell r="I858">
            <v>139500</v>
          </cell>
          <cell r="J858">
            <v>89000</v>
          </cell>
          <cell r="K858">
            <v>400500</v>
          </cell>
          <cell r="L858">
            <v>41000</v>
          </cell>
          <cell r="M858">
            <v>184500</v>
          </cell>
          <cell r="N858">
            <v>26600</v>
          </cell>
          <cell r="O858">
            <v>119700</v>
          </cell>
          <cell r="P858">
            <v>0</v>
          </cell>
        </row>
        <row r="859">
          <cell r="B859" t="str">
            <v>階段7　鉄骨階段　手すり（斜部）</v>
          </cell>
          <cell r="D859">
            <v>9.8000000000000007</v>
          </cell>
          <cell r="E859" t="str">
            <v>〃</v>
          </cell>
          <cell r="F859">
            <v>22000</v>
          </cell>
          <cell r="G859">
            <v>215600.00000000003</v>
          </cell>
          <cell r="H859">
            <v>34000</v>
          </cell>
          <cell r="I859">
            <v>333200</v>
          </cell>
          <cell r="J859">
            <v>102000</v>
          </cell>
          <cell r="K859">
            <v>999600.00000000012</v>
          </cell>
          <cell r="L859">
            <v>47000</v>
          </cell>
          <cell r="M859">
            <v>460600.00000000006</v>
          </cell>
          <cell r="N859">
            <v>29100</v>
          </cell>
          <cell r="O859">
            <v>285180</v>
          </cell>
          <cell r="P859">
            <v>0</v>
          </cell>
        </row>
        <row r="860">
          <cell r="B860" t="str">
            <v>廊下吹抜部他　手すり　（平部）</v>
          </cell>
          <cell r="D860">
            <v>34.5</v>
          </cell>
          <cell r="E860" t="str">
            <v>〃</v>
          </cell>
          <cell r="F860">
            <v>23500</v>
          </cell>
          <cell r="G860">
            <v>810750</v>
          </cell>
          <cell r="H860">
            <v>36000</v>
          </cell>
          <cell r="I860">
            <v>1242000</v>
          </cell>
          <cell r="J860">
            <v>93000</v>
          </cell>
          <cell r="K860">
            <v>3208500</v>
          </cell>
          <cell r="L860">
            <v>32000</v>
          </cell>
          <cell r="M860">
            <v>1104000</v>
          </cell>
          <cell r="N860">
            <v>20000</v>
          </cell>
          <cell r="O860">
            <v>690000</v>
          </cell>
          <cell r="P860">
            <v>0</v>
          </cell>
        </row>
        <row r="861">
          <cell r="B861" t="str">
            <v>大階段室　手すり　（平部）</v>
          </cell>
          <cell r="D861">
            <v>85.3</v>
          </cell>
          <cell r="E861" t="str">
            <v>〃</v>
          </cell>
          <cell r="F861">
            <v>22000</v>
          </cell>
          <cell r="G861">
            <v>1876600</v>
          </cell>
          <cell r="H861">
            <v>36000</v>
          </cell>
          <cell r="I861">
            <v>3070800</v>
          </cell>
          <cell r="J861">
            <v>91000</v>
          </cell>
          <cell r="K861">
            <v>7762300</v>
          </cell>
          <cell r="L861">
            <v>32000</v>
          </cell>
          <cell r="M861">
            <v>2729600</v>
          </cell>
          <cell r="N861">
            <v>21000</v>
          </cell>
          <cell r="O861">
            <v>1791300</v>
          </cell>
          <cell r="P861">
            <v>0</v>
          </cell>
        </row>
        <row r="862">
          <cell r="K862" t="str">
            <v/>
          </cell>
          <cell r="M862" t="str">
            <v/>
          </cell>
          <cell r="P862">
            <v>0</v>
          </cell>
        </row>
        <row r="863">
          <cell r="P863">
            <v>0</v>
          </cell>
        </row>
        <row r="864">
          <cell r="F864" t="str">
            <v>三和タジマ㈱</v>
          </cell>
          <cell r="P864" t="str">
            <v>住友金属建材㈱</v>
          </cell>
        </row>
        <row r="865">
          <cell r="P865">
            <v>0</v>
          </cell>
        </row>
        <row r="866">
          <cell r="A866" t="str">
            <v>M130154</v>
          </cell>
          <cell r="B866" t="str">
            <v>階段1他　手すり</v>
          </cell>
          <cell r="D866">
            <v>17.2</v>
          </cell>
          <cell r="E866" t="str">
            <v>m</v>
          </cell>
          <cell r="F866">
            <v>18000</v>
          </cell>
          <cell r="G866">
            <v>309600</v>
          </cell>
          <cell r="M866" t="str">
            <v/>
          </cell>
          <cell r="P866">
            <v>7500</v>
          </cell>
          <cell r="Q866">
            <v>0.8</v>
          </cell>
          <cell r="R866">
            <v>6000</v>
          </cell>
        </row>
        <row r="867">
          <cell r="A867" t="str">
            <v>M130155</v>
          </cell>
          <cell r="B867" t="str">
            <v>階段3　手すり</v>
          </cell>
          <cell r="D867">
            <v>5.8</v>
          </cell>
          <cell r="E867" t="str">
            <v>〃</v>
          </cell>
          <cell r="F867">
            <v>18000</v>
          </cell>
          <cell r="G867">
            <v>104400</v>
          </cell>
          <cell r="P867">
            <v>9200</v>
          </cell>
          <cell r="Q867">
            <v>0.8</v>
          </cell>
          <cell r="R867">
            <v>7360</v>
          </cell>
        </row>
        <row r="868">
          <cell r="A868" t="str">
            <v>M130156</v>
          </cell>
          <cell r="B868" t="str">
            <v>SD-6他　手すり</v>
          </cell>
          <cell r="D868">
            <v>66.099999999999994</v>
          </cell>
          <cell r="E868" t="str">
            <v>〃</v>
          </cell>
          <cell r="F868">
            <v>9200</v>
          </cell>
          <cell r="G868">
            <v>608120</v>
          </cell>
          <cell r="M868" t="str">
            <v/>
          </cell>
          <cell r="P868">
            <v>5800</v>
          </cell>
          <cell r="Q868">
            <v>0.8</v>
          </cell>
          <cell r="R868">
            <v>4640</v>
          </cell>
        </row>
        <row r="869">
          <cell r="A869" t="str">
            <v>M130157</v>
          </cell>
          <cell r="B869" t="str">
            <v>階段1他　手すり（平部）</v>
          </cell>
          <cell r="D869">
            <v>10.6</v>
          </cell>
          <cell r="E869" t="str">
            <v>〃</v>
          </cell>
          <cell r="F869">
            <v>41000</v>
          </cell>
          <cell r="G869">
            <v>434600</v>
          </cell>
          <cell r="P869">
            <v>21600</v>
          </cell>
          <cell r="Q869">
            <v>0.8</v>
          </cell>
          <cell r="R869">
            <v>17280</v>
          </cell>
        </row>
        <row r="870">
          <cell r="A870" t="str">
            <v>M130158</v>
          </cell>
          <cell r="B870" t="str">
            <v>階段1他　手すり（斜部）</v>
          </cell>
          <cell r="D870">
            <v>62.8</v>
          </cell>
          <cell r="E870" t="str">
            <v>〃</v>
          </cell>
          <cell r="F870">
            <v>41000</v>
          </cell>
          <cell r="G870">
            <v>2574800</v>
          </cell>
          <cell r="M870" t="str">
            <v/>
          </cell>
          <cell r="P870">
            <v>44500</v>
          </cell>
          <cell r="Q870">
            <v>0.8</v>
          </cell>
          <cell r="R870">
            <v>35600</v>
          </cell>
        </row>
        <row r="871">
          <cell r="A871" t="str">
            <v>M130159</v>
          </cell>
          <cell r="B871" t="str">
            <v>階段11　鉄骨階段　手すり（平部）</v>
          </cell>
          <cell r="D871">
            <v>19.2</v>
          </cell>
          <cell r="E871" t="str">
            <v>〃</v>
          </cell>
          <cell r="F871">
            <v>43300</v>
          </cell>
          <cell r="G871">
            <v>831360</v>
          </cell>
          <cell r="P871">
            <v>24200</v>
          </cell>
          <cell r="Q871">
            <v>0.8</v>
          </cell>
          <cell r="R871">
            <v>19360</v>
          </cell>
        </row>
        <row r="872">
          <cell r="A872" t="str">
            <v>M130160</v>
          </cell>
          <cell r="B872" t="str">
            <v>階段11　鉄骨階段　手すり（斜部）</v>
          </cell>
          <cell r="D872">
            <v>92.4</v>
          </cell>
          <cell r="E872" t="str">
            <v>〃</v>
          </cell>
          <cell r="F872">
            <v>43300</v>
          </cell>
          <cell r="G872">
            <v>4000920.0000000005</v>
          </cell>
          <cell r="M872" t="str">
            <v/>
          </cell>
          <cell r="P872">
            <v>27500</v>
          </cell>
          <cell r="Q872">
            <v>0.8</v>
          </cell>
          <cell r="R872">
            <v>22000</v>
          </cell>
        </row>
        <row r="873">
          <cell r="A873" t="str">
            <v>M130161</v>
          </cell>
          <cell r="B873" t="str">
            <v>階段2　鉄骨階段　手すり（斜部）</v>
          </cell>
          <cell r="D873">
            <v>5</v>
          </cell>
          <cell r="E873" t="str">
            <v>〃</v>
          </cell>
          <cell r="F873">
            <v>40600</v>
          </cell>
          <cell r="G873">
            <v>203000</v>
          </cell>
          <cell r="P873">
            <v>26600</v>
          </cell>
          <cell r="Q873">
            <v>0.8</v>
          </cell>
          <cell r="R873">
            <v>21280</v>
          </cell>
        </row>
        <row r="874">
          <cell r="A874" t="str">
            <v>M130162</v>
          </cell>
          <cell r="B874" t="str">
            <v>階段7　鉄骨階段　手すり（平部）</v>
          </cell>
          <cell r="D874">
            <v>4.5</v>
          </cell>
          <cell r="E874" t="str">
            <v>〃</v>
          </cell>
          <cell r="F874">
            <v>43000</v>
          </cell>
          <cell r="G874">
            <v>193500</v>
          </cell>
          <cell r="M874" t="str">
            <v/>
          </cell>
          <cell r="P874">
            <v>26600</v>
          </cell>
          <cell r="Q874">
            <v>0.8</v>
          </cell>
          <cell r="R874">
            <v>21280</v>
          </cell>
        </row>
        <row r="875">
          <cell r="A875" t="str">
            <v>M130163</v>
          </cell>
          <cell r="B875" t="str">
            <v>階段7　鉄骨階段　手すり（斜部）</v>
          </cell>
          <cell r="D875">
            <v>9.8000000000000007</v>
          </cell>
          <cell r="E875" t="str">
            <v>〃</v>
          </cell>
          <cell r="F875">
            <v>43000</v>
          </cell>
          <cell r="G875">
            <v>421400.00000000006</v>
          </cell>
          <cell r="P875">
            <v>29100</v>
          </cell>
          <cell r="Q875">
            <v>0.8</v>
          </cell>
          <cell r="R875">
            <v>23280</v>
          </cell>
        </row>
        <row r="876">
          <cell r="A876" t="str">
            <v>M130164</v>
          </cell>
          <cell r="B876" t="str">
            <v>廊下吹抜部他　手すり　（平部）</v>
          </cell>
          <cell r="D876">
            <v>34.5</v>
          </cell>
          <cell r="E876" t="str">
            <v>〃</v>
          </cell>
          <cell r="F876">
            <v>42500</v>
          </cell>
          <cell r="G876">
            <v>1466250</v>
          </cell>
          <cell r="M876" t="str">
            <v/>
          </cell>
          <cell r="P876">
            <v>20000</v>
          </cell>
          <cell r="Q876">
            <v>0.8</v>
          </cell>
          <cell r="R876">
            <v>16000</v>
          </cell>
        </row>
        <row r="877">
          <cell r="A877" t="str">
            <v>M130165</v>
          </cell>
          <cell r="B877" t="str">
            <v>大階段室　手すり　（平部）</v>
          </cell>
          <cell r="D877">
            <v>85.3</v>
          </cell>
          <cell r="E877" t="str">
            <v>〃</v>
          </cell>
          <cell r="F877">
            <v>43300</v>
          </cell>
          <cell r="G877">
            <v>3693490</v>
          </cell>
          <cell r="P877">
            <v>21000</v>
          </cell>
          <cell r="Q877">
            <v>0.8</v>
          </cell>
          <cell r="R877">
            <v>16800</v>
          </cell>
        </row>
        <row r="878">
          <cell r="P878">
            <v>0</v>
          </cell>
        </row>
        <row r="879">
          <cell r="A879" t="str">
            <v>金属工事（製作金物等）</v>
          </cell>
          <cell r="F879" t="str">
            <v>横浜ﾋﾞﾙ建材㈱</v>
          </cell>
          <cell r="H879" t="str">
            <v>㈱フロント</v>
          </cell>
          <cell r="J879" t="str">
            <v>㈱システムワーク</v>
          </cell>
          <cell r="L879" t="str">
            <v>芳野工業㈱</v>
          </cell>
          <cell r="N879" t="str">
            <v>住友金属建材㈱</v>
          </cell>
          <cell r="P879">
            <v>0</v>
          </cell>
        </row>
        <row r="880">
          <cell r="P880">
            <v>0</v>
          </cell>
        </row>
        <row r="881">
          <cell r="B881" t="str">
            <v>5F控室　手すり　（平部）</v>
          </cell>
          <cell r="D881">
            <v>7.2</v>
          </cell>
          <cell r="E881" t="str">
            <v>m</v>
          </cell>
          <cell r="F881">
            <v>24000</v>
          </cell>
          <cell r="G881">
            <v>172800</v>
          </cell>
          <cell r="H881">
            <v>28000</v>
          </cell>
          <cell r="I881">
            <v>201600</v>
          </cell>
          <cell r="J881">
            <v>35000</v>
          </cell>
          <cell r="K881">
            <v>252000</v>
          </cell>
          <cell r="L881">
            <v>18000</v>
          </cell>
          <cell r="M881">
            <v>129600</v>
          </cell>
          <cell r="N881">
            <v>20800</v>
          </cell>
          <cell r="O881">
            <v>149760</v>
          </cell>
          <cell r="P881">
            <v>0</v>
          </cell>
        </row>
        <row r="882">
          <cell r="B882" t="str">
            <v>5F控室　手すり　（斜部）</v>
          </cell>
          <cell r="D882">
            <v>5.6</v>
          </cell>
          <cell r="E882" t="str">
            <v>〃</v>
          </cell>
          <cell r="F882">
            <v>25500</v>
          </cell>
          <cell r="G882">
            <v>142800</v>
          </cell>
          <cell r="H882">
            <v>31000</v>
          </cell>
          <cell r="I882">
            <v>173600</v>
          </cell>
          <cell r="J882">
            <v>40000</v>
          </cell>
          <cell r="K882">
            <v>224000</v>
          </cell>
          <cell r="L882">
            <v>22000</v>
          </cell>
          <cell r="M882">
            <v>123199.99999999999</v>
          </cell>
          <cell r="N882">
            <v>23000</v>
          </cell>
          <cell r="O882">
            <v>128799.99999999999</v>
          </cell>
          <cell r="P882">
            <v>0</v>
          </cell>
        </row>
        <row r="883">
          <cell r="B883" t="str">
            <v>トイレブース扉上部　エキスパンドメタル</v>
          </cell>
          <cell r="D883">
            <v>24</v>
          </cell>
          <cell r="E883" t="str">
            <v>箇所</v>
          </cell>
          <cell r="F883">
            <v>31500</v>
          </cell>
          <cell r="G883">
            <v>756000</v>
          </cell>
          <cell r="H883">
            <v>25000</v>
          </cell>
          <cell r="I883">
            <v>600000</v>
          </cell>
          <cell r="J883">
            <v>50000</v>
          </cell>
          <cell r="K883">
            <v>1200000</v>
          </cell>
          <cell r="L883">
            <v>36000</v>
          </cell>
          <cell r="M883">
            <v>864000</v>
          </cell>
          <cell r="N883">
            <v>39200</v>
          </cell>
          <cell r="O883">
            <v>940800</v>
          </cell>
          <cell r="P883">
            <v>0</v>
          </cell>
        </row>
        <row r="884">
          <cell r="B884" t="str">
            <v>PS，DS　ダクト貫通用パネル</v>
          </cell>
          <cell r="D884">
            <v>4</v>
          </cell>
          <cell r="E884" t="str">
            <v>〃</v>
          </cell>
          <cell r="F884">
            <v>79700</v>
          </cell>
          <cell r="G884">
            <v>318800</v>
          </cell>
          <cell r="H884">
            <v>164000</v>
          </cell>
          <cell r="I884">
            <v>656000</v>
          </cell>
          <cell r="J884">
            <v>163000</v>
          </cell>
          <cell r="K884">
            <v>652000</v>
          </cell>
          <cell r="L884">
            <v>183000</v>
          </cell>
          <cell r="M884">
            <v>732000</v>
          </cell>
          <cell r="N884">
            <v>33000</v>
          </cell>
          <cell r="O884">
            <v>132000</v>
          </cell>
          <cell r="P884">
            <v>0</v>
          </cell>
        </row>
        <row r="885">
          <cell r="B885" t="str">
            <v>PS，DS　ダクト貫通用パネル</v>
          </cell>
          <cell r="D885">
            <v>7</v>
          </cell>
          <cell r="E885" t="str">
            <v>〃</v>
          </cell>
          <cell r="F885">
            <v>37000</v>
          </cell>
          <cell r="G885">
            <v>259000</v>
          </cell>
          <cell r="H885">
            <v>47000</v>
          </cell>
          <cell r="I885">
            <v>329000</v>
          </cell>
          <cell r="J885">
            <v>43000</v>
          </cell>
          <cell r="K885">
            <v>301000</v>
          </cell>
          <cell r="L885">
            <v>48000</v>
          </cell>
          <cell r="M885">
            <v>336000</v>
          </cell>
          <cell r="N885">
            <v>5500</v>
          </cell>
          <cell r="O885">
            <v>38500</v>
          </cell>
          <cell r="P885">
            <v>0</v>
          </cell>
        </row>
        <row r="886">
          <cell r="B886" t="str">
            <v>PS，DS　ダクト貫通用パネル</v>
          </cell>
          <cell r="D886">
            <v>30</v>
          </cell>
          <cell r="E886" t="str">
            <v>〃</v>
          </cell>
          <cell r="F886">
            <v>43700</v>
          </cell>
          <cell r="G886">
            <v>1311000</v>
          </cell>
          <cell r="H886">
            <v>72000</v>
          </cell>
          <cell r="I886">
            <v>2160000</v>
          </cell>
          <cell r="J886">
            <v>72000</v>
          </cell>
          <cell r="K886">
            <v>2160000</v>
          </cell>
          <cell r="L886">
            <v>81000</v>
          </cell>
          <cell r="M886">
            <v>2430000</v>
          </cell>
          <cell r="N886">
            <v>15000</v>
          </cell>
          <cell r="O886">
            <v>450000</v>
          </cell>
          <cell r="P886">
            <v>0</v>
          </cell>
        </row>
        <row r="887">
          <cell r="B887" t="str">
            <v>PS，DS　ダクト貫通用パネル</v>
          </cell>
          <cell r="D887">
            <v>1</v>
          </cell>
          <cell r="E887" t="str">
            <v>〃</v>
          </cell>
          <cell r="F887">
            <v>59700</v>
          </cell>
          <cell r="G887">
            <v>59700</v>
          </cell>
          <cell r="H887">
            <v>90000</v>
          </cell>
          <cell r="I887">
            <v>90000</v>
          </cell>
          <cell r="J887">
            <v>86000</v>
          </cell>
          <cell r="K887">
            <v>86000</v>
          </cell>
          <cell r="L887">
            <v>96000</v>
          </cell>
          <cell r="M887">
            <v>96000</v>
          </cell>
          <cell r="N887">
            <v>17500</v>
          </cell>
          <cell r="O887">
            <v>17500</v>
          </cell>
          <cell r="P887">
            <v>0</v>
          </cell>
        </row>
        <row r="888">
          <cell r="B888" t="str">
            <v>トイレブース内　グレーチング蓋</v>
          </cell>
          <cell r="D888">
            <v>10</v>
          </cell>
          <cell r="E888" t="str">
            <v>〃</v>
          </cell>
          <cell r="F888">
            <v>34800</v>
          </cell>
          <cell r="G888">
            <v>348000</v>
          </cell>
          <cell r="H888">
            <v>65000</v>
          </cell>
          <cell r="I888">
            <v>650000</v>
          </cell>
          <cell r="J888">
            <v>77000</v>
          </cell>
          <cell r="K888">
            <v>770000</v>
          </cell>
          <cell r="L888">
            <v>120000</v>
          </cell>
          <cell r="M888">
            <v>1200000</v>
          </cell>
          <cell r="N888">
            <v>20500</v>
          </cell>
          <cell r="O888">
            <v>205000</v>
          </cell>
          <cell r="P888">
            <v>0</v>
          </cell>
        </row>
        <row r="889">
          <cell r="B889" t="str">
            <v>トイレブース内　グレーチング蓋</v>
          </cell>
          <cell r="D889">
            <v>9</v>
          </cell>
          <cell r="E889" t="str">
            <v>〃</v>
          </cell>
          <cell r="F889">
            <v>34800</v>
          </cell>
          <cell r="G889">
            <v>313200</v>
          </cell>
          <cell r="H889">
            <v>65000</v>
          </cell>
          <cell r="I889">
            <v>585000</v>
          </cell>
          <cell r="J889">
            <v>77000</v>
          </cell>
          <cell r="K889">
            <v>693000</v>
          </cell>
          <cell r="L889">
            <v>120000</v>
          </cell>
          <cell r="M889">
            <v>1080000</v>
          </cell>
          <cell r="N889">
            <v>21000</v>
          </cell>
          <cell r="O889">
            <v>189000</v>
          </cell>
          <cell r="P889">
            <v>0</v>
          </cell>
        </row>
        <row r="890">
          <cell r="B890" t="str">
            <v>トイレブース内　グレーチング蓋</v>
          </cell>
          <cell r="D890">
            <v>3</v>
          </cell>
          <cell r="E890" t="str">
            <v>〃</v>
          </cell>
          <cell r="F890">
            <v>34800</v>
          </cell>
          <cell r="G890">
            <v>104400</v>
          </cell>
          <cell r="H890">
            <v>64000</v>
          </cell>
          <cell r="I890">
            <v>192000</v>
          </cell>
          <cell r="J890">
            <v>77000</v>
          </cell>
          <cell r="K890">
            <v>231000</v>
          </cell>
          <cell r="L890">
            <v>120000</v>
          </cell>
          <cell r="M890">
            <v>360000</v>
          </cell>
          <cell r="N890">
            <v>20400</v>
          </cell>
          <cell r="O890">
            <v>61200</v>
          </cell>
          <cell r="P890">
            <v>0</v>
          </cell>
        </row>
        <row r="891">
          <cell r="B891" t="str">
            <v>トイレブース内　グレーチング蓋</v>
          </cell>
          <cell r="D891">
            <v>1</v>
          </cell>
          <cell r="E891" t="str">
            <v>〃</v>
          </cell>
          <cell r="F891">
            <v>34800</v>
          </cell>
          <cell r="G891">
            <v>34800</v>
          </cell>
          <cell r="H891">
            <v>65000</v>
          </cell>
          <cell r="I891">
            <v>65000</v>
          </cell>
          <cell r="J891">
            <v>77000</v>
          </cell>
          <cell r="K891">
            <v>77000</v>
          </cell>
          <cell r="L891">
            <v>120000</v>
          </cell>
          <cell r="M891">
            <v>120000</v>
          </cell>
          <cell r="N891">
            <v>20400</v>
          </cell>
          <cell r="O891">
            <v>20400</v>
          </cell>
          <cell r="P891">
            <v>0</v>
          </cell>
        </row>
        <row r="892">
          <cell r="B892" t="str">
            <v>トイレブース内　グレーチング蓋</v>
          </cell>
          <cell r="D892">
            <v>1</v>
          </cell>
          <cell r="E892" t="str">
            <v>〃</v>
          </cell>
          <cell r="F892">
            <v>36400</v>
          </cell>
          <cell r="G892">
            <v>36400</v>
          </cell>
          <cell r="H892">
            <v>92000</v>
          </cell>
          <cell r="I892">
            <v>92000</v>
          </cell>
          <cell r="J892">
            <v>135000</v>
          </cell>
          <cell r="K892">
            <v>135000</v>
          </cell>
          <cell r="L892">
            <v>140000</v>
          </cell>
          <cell r="M892">
            <v>140000</v>
          </cell>
          <cell r="N892">
            <v>28000</v>
          </cell>
          <cell r="O892">
            <v>28000</v>
          </cell>
          <cell r="P892">
            <v>0</v>
          </cell>
        </row>
        <row r="893">
          <cell r="K893" t="str">
            <v/>
          </cell>
          <cell r="M893" t="str">
            <v/>
          </cell>
          <cell r="P893">
            <v>0</v>
          </cell>
        </row>
        <row r="894">
          <cell r="P894">
            <v>0</v>
          </cell>
        </row>
        <row r="895">
          <cell r="F895" t="str">
            <v>三和タジマ㈱</v>
          </cell>
          <cell r="P895" t="str">
            <v>住友金属建材㈱</v>
          </cell>
        </row>
        <row r="896">
          <cell r="P896">
            <v>0</v>
          </cell>
        </row>
        <row r="897">
          <cell r="A897" t="str">
            <v>M130166</v>
          </cell>
          <cell r="B897" t="str">
            <v>5F控室　手すり　（平部）</v>
          </cell>
          <cell r="D897">
            <v>7.2</v>
          </cell>
          <cell r="E897" t="str">
            <v>m</v>
          </cell>
          <cell r="F897">
            <v>22000</v>
          </cell>
          <cell r="G897">
            <v>158400</v>
          </cell>
          <cell r="M897" t="str">
            <v/>
          </cell>
          <cell r="P897">
            <v>20800</v>
          </cell>
          <cell r="Q897">
            <v>0.8</v>
          </cell>
          <cell r="R897">
            <v>16640</v>
          </cell>
        </row>
        <row r="898">
          <cell r="A898" t="str">
            <v>M130167</v>
          </cell>
          <cell r="B898" t="str">
            <v>5F控室　手すり　（斜部）</v>
          </cell>
          <cell r="D898">
            <v>5.6</v>
          </cell>
          <cell r="E898" t="str">
            <v>〃</v>
          </cell>
          <cell r="F898">
            <v>23000</v>
          </cell>
          <cell r="G898">
            <v>128799.99999999999</v>
          </cell>
          <cell r="P898">
            <v>23000</v>
          </cell>
          <cell r="Q898">
            <v>0.8</v>
          </cell>
          <cell r="R898">
            <v>18400</v>
          </cell>
        </row>
        <row r="899">
          <cell r="A899" t="str">
            <v>M130168</v>
          </cell>
          <cell r="B899" t="str">
            <v>トイレブース扉上部　エキスパンドメタル</v>
          </cell>
          <cell r="D899">
            <v>24</v>
          </cell>
          <cell r="E899" t="str">
            <v>箇所</v>
          </cell>
          <cell r="F899">
            <v>75000</v>
          </cell>
          <cell r="G899">
            <v>1800000</v>
          </cell>
          <cell r="M899" t="str">
            <v/>
          </cell>
          <cell r="P899">
            <v>39200</v>
          </cell>
          <cell r="Q899">
            <v>0.8</v>
          </cell>
          <cell r="R899">
            <v>31360</v>
          </cell>
        </row>
        <row r="900">
          <cell r="A900" t="str">
            <v>M130169</v>
          </cell>
          <cell r="B900" t="str">
            <v>PS，DS　ダクト貫通用パネル</v>
          </cell>
          <cell r="D900">
            <v>4</v>
          </cell>
          <cell r="E900" t="str">
            <v>〃</v>
          </cell>
          <cell r="F900">
            <v>131000</v>
          </cell>
          <cell r="G900">
            <v>524000</v>
          </cell>
          <cell r="P900">
            <v>33000</v>
          </cell>
          <cell r="Q900">
            <v>0.8</v>
          </cell>
          <cell r="R900">
            <v>26400</v>
          </cell>
        </row>
        <row r="901">
          <cell r="A901" t="str">
            <v>M130170</v>
          </cell>
          <cell r="B901" t="str">
            <v>PS，DS　ダクト貫通用パネル</v>
          </cell>
          <cell r="D901">
            <v>7</v>
          </cell>
          <cell r="E901" t="str">
            <v>〃</v>
          </cell>
          <cell r="F901">
            <v>35000</v>
          </cell>
          <cell r="G901">
            <v>245000</v>
          </cell>
          <cell r="M901" t="str">
            <v/>
          </cell>
          <cell r="P901">
            <v>5500</v>
          </cell>
          <cell r="Q901">
            <v>0.8</v>
          </cell>
          <cell r="R901">
            <v>4400</v>
          </cell>
        </row>
        <row r="902">
          <cell r="A902" t="str">
            <v>M130171</v>
          </cell>
          <cell r="B902" t="str">
            <v>PS，DS　ダクト貫通用パネル</v>
          </cell>
          <cell r="D902">
            <v>30</v>
          </cell>
          <cell r="E902" t="str">
            <v>〃</v>
          </cell>
          <cell r="F902">
            <v>57600</v>
          </cell>
          <cell r="G902">
            <v>1728000</v>
          </cell>
          <cell r="P902">
            <v>15000</v>
          </cell>
          <cell r="Q902">
            <v>0.8</v>
          </cell>
          <cell r="R902">
            <v>12000</v>
          </cell>
        </row>
        <row r="903">
          <cell r="A903" t="str">
            <v>M130172</v>
          </cell>
          <cell r="B903" t="str">
            <v>PS，DS　ダクト貫通用パネル</v>
          </cell>
          <cell r="D903">
            <v>1</v>
          </cell>
          <cell r="E903" t="str">
            <v>〃</v>
          </cell>
          <cell r="F903">
            <v>68800</v>
          </cell>
          <cell r="G903">
            <v>68800</v>
          </cell>
          <cell r="M903" t="str">
            <v/>
          </cell>
          <cell r="P903">
            <v>17500</v>
          </cell>
          <cell r="Q903">
            <v>0.8</v>
          </cell>
          <cell r="R903">
            <v>14000</v>
          </cell>
        </row>
        <row r="904">
          <cell r="A904" t="str">
            <v>M130173</v>
          </cell>
          <cell r="B904" t="str">
            <v>トイレブース内　グレーチング蓋</v>
          </cell>
          <cell r="D904">
            <v>10</v>
          </cell>
          <cell r="E904" t="str">
            <v>〃</v>
          </cell>
          <cell r="F904">
            <v>161000</v>
          </cell>
          <cell r="G904">
            <v>1610000</v>
          </cell>
          <cell r="P904">
            <v>20500</v>
          </cell>
          <cell r="Q904">
            <v>0.8</v>
          </cell>
          <cell r="R904">
            <v>16400</v>
          </cell>
        </row>
        <row r="905">
          <cell r="A905" t="str">
            <v>M130174</v>
          </cell>
          <cell r="B905" t="str">
            <v>トイレブース内　グレーチング蓋</v>
          </cell>
          <cell r="D905">
            <v>9</v>
          </cell>
          <cell r="E905" t="str">
            <v>〃</v>
          </cell>
          <cell r="F905">
            <v>161700</v>
          </cell>
          <cell r="G905">
            <v>1455300</v>
          </cell>
          <cell r="M905" t="str">
            <v/>
          </cell>
          <cell r="P905">
            <v>21000</v>
          </cell>
          <cell r="Q905">
            <v>0.8</v>
          </cell>
          <cell r="R905">
            <v>16800</v>
          </cell>
        </row>
        <row r="906">
          <cell r="A906" t="str">
            <v>M130175</v>
          </cell>
          <cell r="B906" t="str">
            <v>トイレブース内　グレーチング蓋</v>
          </cell>
          <cell r="D906">
            <v>3</v>
          </cell>
          <cell r="E906" t="str">
            <v>〃</v>
          </cell>
          <cell r="F906">
            <v>159100</v>
          </cell>
          <cell r="G906">
            <v>477300</v>
          </cell>
          <cell r="P906">
            <v>20400</v>
          </cell>
          <cell r="Q906">
            <v>0.8</v>
          </cell>
          <cell r="R906">
            <v>16320</v>
          </cell>
        </row>
        <row r="907">
          <cell r="A907" t="str">
            <v>M130176</v>
          </cell>
          <cell r="B907" t="str">
            <v>トイレブース内　グレーチング蓋</v>
          </cell>
          <cell r="D907">
            <v>1</v>
          </cell>
          <cell r="E907" t="str">
            <v>〃</v>
          </cell>
          <cell r="F907">
            <v>162800</v>
          </cell>
          <cell r="G907">
            <v>162800</v>
          </cell>
          <cell r="M907" t="str">
            <v/>
          </cell>
          <cell r="P907">
            <v>20400</v>
          </cell>
          <cell r="Q907">
            <v>0.8</v>
          </cell>
          <cell r="R907">
            <v>16320</v>
          </cell>
        </row>
        <row r="908">
          <cell r="A908" t="str">
            <v>M130177</v>
          </cell>
          <cell r="B908" t="str">
            <v>トイレブース内　グレーチング蓋</v>
          </cell>
          <cell r="D908">
            <v>1</v>
          </cell>
          <cell r="E908" t="str">
            <v>〃</v>
          </cell>
          <cell r="F908">
            <v>183600</v>
          </cell>
          <cell r="G908">
            <v>183600</v>
          </cell>
          <cell r="P908">
            <v>28000</v>
          </cell>
          <cell r="Q908">
            <v>0.8</v>
          </cell>
          <cell r="R908">
            <v>22400</v>
          </cell>
        </row>
        <row r="909">
          <cell r="P909">
            <v>0</v>
          </cell>
        </row>
        <row r="910">
          <cell r="A910" t="str">
            <v>金属工事（製作金物等）</v>
          </cell>
          <cell r="F910" t="str">
            <v>横浜ﾋﾞﾙ建材㈱</v>
          </cell>
          <cell r="H910" t="str">
            <v>㈱フロント</v>
          </cell>
          <cell r="J910" t="str">
            <v>㈱システムワーク</v>
          </cell>
          <cell r="L910" t="str">
            <v>芳野工業㈱</v>
          </cell>
          <cell r="N910" t="str">
            <v>住友金属建材㈱</v>
          </cell>
          <cell r="P910">
            <v>0</v>
          </cell>
        </row>
        <row r="911">
          <cell r="P911">
            <v>0</v>
          </cell>
          <cell r="R911">
            <v>0</v>
          </cell>
        </row>
        <row r="912">
          <cell r="B912" t="str">
            <v>5F大会議室　グレーチング蓋</v>
          </cell>
          <cell r="D912">
            <v>24.5</v>
          </cell>
          <cell r="E912" t="str">
            <v>m</v>
          </cell>
          <cell r="F912">
            <v>22000</v>
          </cell>
          <cell r="G912">
            <v>539000</v>
          </cell>
          <cell r="H912">
            <v>71000</v>
          </cell>
          <cell r="I912">
            <v>1739500</v>
          </cell>
          <cell r="J912">
            <v>31000</v>
          </cell>
          <cell r="K912">
            <v>759500</v>
          </cell>
          <cell r="L912">
            <v>48800</v>
          </cell>
          <cell r="M912">
            <v>1195600</v>
          </cell>
          <cell r="N912">
            <v>55000</v>
          </cell>
          <cell r="O912">
            <v>1347500</v>
          </cell>
          <cell r="P912">
            <v>0</v>
          </cell>
        </row>
        <row r="913">
          <cell r="B913" t="str">
            <v>大階段室　グレーチング蓋</v>
          </cell>
          <cell r="D913">
            <v>34.299999999999997</v>
          </cell>
          <cell r="E913" t="str">
            <v>〃</v>
          </cell>
          <cell r="F913">
            <v>38200</v>
          </cell>
          <cell r="G913">
            <v>1310260</v>
          </cell>
          <cell r="H913">
            <v>74000</v>
          </cell>
          <cell r="I913">
            <v>2538200</v>
          </cell>
          <cell r="J913">
            <v>35500</v>
          </cell>
          <cell r="K913">
            <v>1217650</v>
          </cell>
          <cell r="L913">
            <v>58500</v>
          </cell>
          <cell r="M913">
            <v>2006549.9999999998</v>
          </cell>
          <cell r="N913">
            <v>63500</v>
          </cell>
          <cell r="O913">
            <v>2178050</v>
          </cell>
          <cell r="P913">
            <v>0</v>
          </cell>
        </row>
        <row r="914">
          <cell r="B914" t="str">
            <v>大階段室　グレーチング蓋</v>
          </cell>
          <cell r="D914">
            <v>1</v>
          </cell>
          <cell r="E914" t="str">
            <v>箇所</v>
          </cell>
          <cell r="F914">
            <v>1111000</v>
          </cell>
          <cell r="G914">
            <v>1111000</v>
          </cell>
          <cell r="H914">
            <v>640000</v>
          </cell>
          <cell r="I914">
            <v>640000</v>
          </cell>
          <cell r="J914">
            <v>330000</v>
          </cell>
          <cell r="K914">
            <v>330000</v>
          </cell>
          <cell r="L914">
            <v>781000</v>
          </cell>
          <cell r="M914">
            <v>781000</v>
          </cell>
          <cell r="N914">
            <v>628000</v>
          </cell>
          <cell r="O914">
            <v>628000</v>
          </cell>
          <cell r="P914">
            <v>0</v>
          </cell>
        </row>
        <row r="915">
          <cell r="B915" t="str">
            <v>EVピット内　タラップ</v>
          </cell>
          <cell r="D915">
            <v>2</v>
          </cell>
          <cell r="E915" t="str">
            <v>〃</v>
          </cell>
          <cell r="F915">
            <v>68000</v>
          </cell>
          <cell r="G915">
            <v>136000</v>
          </cell>
          <cell r="H915">
            <v>79000</v>
          </cell>
          <cell r="I915">
            <v>158000</v>
          </cell>
          <cell r="J915">
            <v>120000</v>
          </cell>
          <cell r="K915">
            <v>240000</v>
          </cell>
          <cell r="L915">
            <v>30000</v>
          </cell>
          <cell r="M915">
            <v>60000</v>
          </cell>
          <cell r="N915">
            <v>62000</v>
          </cell>
          <cell r="O915">
            <v>124000</v>
          </cell>
          <cell r="P915">
            <v>0</v>
          </cell>
        </row>
        <row r="916">
          <cell r="B916" t="str">
            <v>床見切り縁</v>
          </cell>
          <cell r="D916">
            <v>27.3</v>
          </cell>
          <cell r="E916" t="str">
            <v>m</v>
          </cell>
          <cell r="F916">
            <v>7800</v>
          </cell>
          <cell r="G916">
            <v>212940</v>
          </cell>
          <cell r="H916">
            <v>9000</v>
          </cell>
          <cell r="I916">
            <v>245700</v>
          </cell>
          <cell r="J916">
            <v>5000</v>
          </cell>
          <cell r="K916">
            <v>136500</v>
          </cell>
          <cell r="L916">
            <v>16000</v>
          </cell>
          <cell r="M916">
            <v>436800</v>
          </cell>
          <cell r="N916">
            <v>5800</v>
          </cell>
          <cell r="O916">
            <v>158340</v>
          </cell>
          <cell r="P916">
            <v>0</v>
          </cell>
        </row>
        <row r="917">
          <cell r="B917" t="str">
            <v>巾木</v>
          </cell>
          <cell r="D917">
            <v>843</v>
          </cell>
          <cell r="E917" t="str">
            <v>〃</v>
          </cell>
          <cell r="F917">
            <v>4500</v>
          </cell>
          <cell r="G917">
            <v>3793500</v>
          </cell>
          <cell r="H917">
            <v>9000</v>
          </cell>
          <cell r="I917">
            <v>7587000</v>
          </cell>
          <cell r="J917">
            <v>7000</v>
          </cell>
          <cell r="K917">
            <v>5901000</v>
          </cell>
          <cell r="L917">
            <v>9000</v>
          </cell>
          <cell r="M917">
            <v>7587000</v>
          </cell>
          <cell r="N917">
            <v>1500</v>
          </cell>
          <cell r="O917">
            <v>1264500</v>
          </cell>
          <cell r="P917">
            <v>0</v>
          </cell>
        </row>
        <row r="918">
          <cell r="B918" t="str">
            <v>壁パネル</v>
          </cell>
          <cell r="D918">
            <v>311</v>
          </cell>
          <cell r="E918" t="str">
            <v>m2</v>
          </cell>
          <cell r="F918">
            <v>43900</v>
          </cell>
          <cell r="G918">
            <v>13652900</v>
          </cell>
          <cell r="H918">
            <v>50000</v>
          </cell>
          <cell r="I918">
            <v>15550000</v>
          </cell>
          <cell r="J918">
            <v>48000</v>
          </cell>
          <cell r="K918">
            <v>14928000</v>
          </cell>
          <cell r="L918">
            <v>42000</v>
          </cell>
          <cell r="M918">
            <v>13062000</v>
          </cell>
          <cell r="N918">
            <v>18000</v>
          </cell>
          <cell r="O918">
            <v>5598000</v>
          </cell>
          <cell r="P918">
            <v>0</v>
          </cell>
        </row>
        <row r="919">
          <cell r="B919" t="str">
            <v>壁パネル</v>
          </cell>
          <cell r="D919">
            <v>208</v>
          </cell>
          <cell r="E919" t="str">
            <v>〃</v>
          </cell>
          <cell r="F919">
            <v>43900</v>
          </cell>
          <cell r="G919">
            <v>9131200</v>
          </cell>
          <cell r="H919">
            <v>50000</v>
          </cell>
          <cell r="I919">
            <v>10400000</v>
          </cell>
          <cell r="J919">
            <v>47000</v>
          </cell>
          <cell r="K919">
            <v>9776000</v>
          </cell>
          <cell r="L919">
            <v>42000</v>
          </cell>
          <cell r="M919">
            <v>8736000</v>
          </cell>
          <cell r="N919">
            <v>15800</v>
          </cell>
          <cell r="O919">
            <v>3286400</v>
          </cell>
          <cell r="P919">
            <v>0</v>
          </cell>
        </row>
        <row r="920">
          <cell r="B920" t="str">
            <v>柱型　パネル</v>
          </cell>
          <cell r="D920">
            <v>9</v>
          </cell>
          <cell r="E920" t="str">
            <v>箇所</v>
          </cell>
          <cell r="F920">
            <v>63000</v>
          </cell>
          <cell r="G920">
            <v>567000</v>
          </cell>
          <cell r="H920">
            <v>199000</v>
          </cell>
          <cell r="I920">
            <v>1791000</v>
          </cell>
          <cell r="J920">
            <v>162000</v>
          </cell>
          <cell r="K920">
            <v>1458000</v>
          </cell>
          <cell r="L920">
            <v>172000</v>
          </cell>
          <cell r="M920">
            <v>1548000</v>
          </cell>
          <cell r="N920">
            <v>30000</v>
          </cell>
          <cell r="O920">
            <v>270000</v>
          </cell>
          <cell r="P920">
            <v>0</v>
          </cell>
        </row>
        <row r="921">
          <cell r="B921" t="str">
            <v>壁ルーバー</v>
          </cell>
          <cell r="D921">
            <v>648</v>
          </cell>
          <cell r="E921" t="str">
            <v>m2</v>
          </cell>
          <cell r="F921">
            <v>30300</v>
          </cell>
          <cell r="G921">
            <v>19634400</v>
          </cell>
          <cell r="H921">
            <v>58000</v>
          </cell>
          <cell r="I921">
            <v>37584000</v>
          </cell>
          <cell r="J921">
            <v>40000</v>
          </cell>
          <cell r="K921">
            <v>25920000</v>
          </cell>
          <cell r="L921">
            <v>0</v>
          </cell>
          <cell r="M921">
            <v>0</v>
          </cell>
          <cell r="N921">
            <v>5800</v>
          </cell>
          <cell r="O921">
            <v>3758400</v>
          </cell>
          <cell r="P921">
            <v>0</v>
          </cell>
        </row>
        <row r="922">
          <cell r="B922" t="str">
            <v>壁ルーバー</v>
          </cell>
          <cell r="D922">
            <v>77.2</v>
          </cell>
          <cell r="E922" t="str">
            <v>〃</v>
          </cell>
          <cell r="F922">
            <v>30300</v>
          </cell>
          <cell r="G922">
            <v>2339160</v>
          </cell>
          <cell r="H922">
            <v>58000</v>
          </cell>
          <cell r="I922">
            <v>4477600</v>
          </cell>
          <cell r="J922">
            <v>40000</v>
          </cell>
          <cell r="K922">
            <v>3088000</v>
          </cell>
          <cell r="L922">
            <v>0</v>
          </cell>
          <cell r="M922">
            <v>0</v>
          </cell>
          <cell r="N922">
            <v>5800</v>
          </cell>
          <cell r="O922">
            <v>447760</v>
          </cell>
          <cell r="P922">
            <v>0</v>
          </cell>
        </row>
        <row r="923">
          <cell r="B923" t="str">
            <v>同上用　ルーバー受け鉄骨</v>
          </cell>
          <cell r="D923">
            <v>726</v>
          </cell>
          <cell r="E923" t="str">
            <v>〃</v>
          </cell>
          <cell r="F923">
            <v>48500</v>
          </cell>
          <cell r="G923">
            <v>35211000</v>
          </cell>
          <cell r="H923">
            <v>32000</v>
          </cell>
          <cell r="I923">
            <v>23232000</v>
          </cell>
          <cell r="J923">
            <v>0</v>
          </cell>
          <cell r="K923">
            <v>0</v>
          </cell>
          <cell r="L923">
            <v>0</v>
          </cell>
          <cell r="M923">
            <v>0</v>
          </cell>
          <cell r="N923">
            <v>10000</v>
          </cell>
          <cell r="O923">
            <v>7260000</v>
          </cell>
          <cell r="P923">
            <v>0</v>
          </cell>
        </row>
        <row r="924">
          <cell r="K924" t="str">
            <v/>
          </cell>
          <cell r="M924" t="str">
            <v/>
          </cell>
          <cell r="P924">
            <v>0</v>
          </cell>
        </row>
        <row r="925">
          <cell r="P925">
            <v>0</v>
          </cell>
        </row>
        <row r="926">
          <cell r="F926" t="str">
            <v>三和タジマ㈱</v>
          </cell>
          <cell r="P926" t="str">
            <v>住友金属建材㈱</v>
          </cell>
        </row>
        <row r="927">
          <cell r="P927">
            <v>0</v>
          </cell>
        </row>
        <row r="928">
          <cell r="A928" t="str">
            <v>M130178</v>
          </cell>
          <cell r="B928" t="str">
            <v>5F大会議室　グレーチング蓋</v>
          </cell>
          <cell r="D928">
            <v>24.5</v>
          </cell>
          <cell r="E928" t="str">
            <v>m</v>
          </cell>
          <cell r="F928">
            <v>70100</v>
          </cell>
          <cell r="G928">
            <v>1717450</v>
          </cell>
          <cell r="M928" t="str">
            <v/>
          </cell>
          <cell r="P928">
            <v>55000</v>
          </cell>
          <cell r="Q928">
            <v>0.8</v>
          </cell>
          <cell r="R928">
            <v>44000</v>
          </cell>
        </row>
        <row r="929">
          <cell r="A929" t="str">
            <v>M130179</v>
          </cell>
          <cell r="B929" t="str">
            <v>大階段室　グレーチング蓋</v>
          </cell>
          <cell r="D929">
            <v>34.299999999999997</v>
          </cell>
          <cell r="E929" t="str">
            <v>〃</v>
          </cell>
          <cell r="F929">
            <v>70100</v>
          </cell>
          <cell r="G929">
            <v>2404430</v>
          </cell>
          <cell r="P929">
            <v>63500</v>
          </cell>
          <cell r="Q929">
            <v>0.8</v>
          </cell>
          <cell r="R929">
            <v>50800</v>
          </cell>
        </row>
        <row r="930">
          <cell r="A930" t="str">
            <v>M130180</v>
          </cell>
          <cell r="B930" t="str">
            <v>大階段室　グレーチング蓋</v>
          </cell>
          <cell r="D930">
            <v>1</v>
          </cell>
          <cell r="E930" t="str">
            <v>箇所</v>
          </cell>
          <cell r="F930">
            <v>842000</v>
          </cell>
          <cell r="G930">
            <v>842000</v>
          </cell>
          <cell r="M930" t="str">
            <v/>
          </cell>
          <cell r="P930">
            <v>628000</v>
          </cell>
          <cell r="Q930">
            <v>0.8</v>
          </cell>
          <cell r="R930">
            <v>502400</v>
          </cell>
        </row>
        <row r="931">
          <cell r="A931" t="str">
            <v>M130181</v>
          </cell>
          <cell r="B931" t="str">
            <v>EVピット内　タラップ</v>
          </cell>
          <cell r="D931">
            <v>2</v>
          </cell>
          <cell r="E931" t="str">
            <v>〃</v>
          </cell>
          <cell r="F931">
            <v>68000</v>
          </cell>
          <cell r="G931">
            <v>136000</v>
          </cell>
          <cell r="P931">
            <v>62000</v>
          </cell>
          <cell r="Q931">
            <v>0.8</v>
          </cell>
          <cell r="R931">
            <v>49600</v>
          </cell>
        </row>
        <row r="932">
          <cell r="A932" t="str">
            <v>M130182</v>
          </cell>
          <cell r="B932" t="str">
            <v>床見切り縁</v>
          </cell>
          <cell r="D932">
            <v>27.3</v>
          </cell>
          <cell r="E932" t="str">
            <v>m</v>
          </cell>
          <cell r="F932">
            <v>11000</v>
          </cell>
          <cell r="G932">
            <v>300300</v>
          </cell>
          <cell r="M932" t="str">
            <v/>
          </cell>
          <cell r="P932">
            <v>5800</v>
          </cell>
          <cell r="Q932">
            <v>0.8</v>
          </cell>
          <cell r="R932">
            <v>4640</v>
          </cell>
        </row>
        <row r="933">
          <cell r="A933" t="str">
            <v>M130183</v>
          </cell>
          <cell r="B933" t="str">
            <v>巾木</v>
          </cell>
          <cell r="D933">
            <v>843</v>
          </cell>
          <cell r="E933" t="str">
            <v>〃</v>
          </cell>
          <cell r="F933">
            <v>4100</v>
          </cell>
          <cell r="G933">
            <v>3456300</v>
          </cell>
          <cell r="P933">
            <v>1500</v>
          </cell>
          <cell r="Q933">
            <v>0.8</v>
          </cell>
          <cell r="R933">
            <v>1200</v>
          </cell>
        </row>
        <row r="934">
          <cell r="A934" t="str">
            <v>M130184</v>
          </cell>
          <cell r="B934" t="str">
            <v>壁パネル</v>
          </cell>
          <cell r="D934">
            <v>311</v>
          </cell>
          <cell r="E934" t="str">
            <v>m2</v>
          </cell>
          <cell r="F934">
            <v>72000</v>
          </cell>
          <cell r="G934">
            <v>22392000</v>
          </cell>
          <cell r="M934" t="str">
            <v/>
          </cell>
          <cell r="P934">
            <v>18000</v>
          </cell>
          <cell r="Q934">
            <v>0.8</v>
          </cell>
          <cell r="R934">
            <v>14400</v>
          </cell>
        </row>
        <row r="935">
          <cell r="A935" t="str">
            <v>M130185</v>
          </cell>
          <cell r="B935" t="str">
            <v>壁パネル</v>
          </cell>
          <cell r="D935">
            <v>208</v>
          </cell>
          <cell r="E935" t="str">
            <v>〃</v>
          </cell>
          <cell r="F935">
            <v>72000</v>
          </cell>
          <cell r="G935">
            <v>14976000</v>
          </cell>
          <cell r="P935">
            <v>15800</v>
          </cell>
          <cell r="Q935">
            <v>0.8</v>
          </cell>
          <cell r="R935">
            <v>12640</v>
          </cell>
        </row>
        <row r="936">
          <cell r="A936" t="str">
            <v>M130186</v>
          </cell>
          <cell r="B936" t="str">
            <v>柱型　パネル</v>
          </cell>
          <cell r="D936">
            <v>9</v>
          </cell>
          <cell r="E936" t="str">
            <v>箇所</v>
          </cell>
          <cell r="F936">
            <v>110800</v>
          </cell>
          <cell r="G936">
            <v>997200</v>
          </cell>
          <cell r="M936" t="str">
            <v/>
          </cell>
          <cell r="P936">
            <v>30000</v>
          </cell>
          <cell r="Q936">
            <v>0.8</v>
          </cell>
          <cell r="R936">
            <v>24000</v>
          </cell>
        </row>
        <row r="937">
          <cell r="A937" t="str">
            <v>M130187</v>
          </cell>
          <cell r="B937" t="str">
            <v>壁ルーバー</v>
          </cell>
          <cell r="D937">
            <v>648</v>
          </cell>
          <cell r="E937" t="str">
            <v>m2</v>
          </cell>
          <cell r="F937">
            <v>90000</v>
          </cell>
          <cell r="G937">
            <v>58320000</v>
          </cell>
          <cell r="P937">
            <v>5800</v>
          </cell>
          <cell r="Q937">
            <v>0.8</v>
          </cell>
          <cell r="R937">
            <v>4640</v>
          </cell>
        </row>
        <row r="938">
          <cell r="A938" t="str">
            <v>M130188</v>
          </cell>
          <cell r="B938" t="str">
            <v>壁ルーバー</v>
          </cell>
          <cell r="D938">
            <v>77.2</v>
          </cell>
          <cell r="E938" t="str">
            <v>〃</v>
          </cell>
          <cell r="F938">
            <v>90000</v>
          </cell>
          <cell r="G938">
            <v>6948000</v>
          </cell>
          <cell r="M938" t="str">
            <v/>
          </cell>
          <cell r="P938">
            <v>5800</v>
          </cell>
          <cell r="Q938">
            <v>0.8</v>
          </cell>
          <cell r="R938">
            <v>4640</v>
          </cell>
        </row>
        <row r="939">
          <cell r="A939" t="str">
            <v>M130189</v>
          </cell>
          <cell r="B939" t="str">
            <v>同上用　ルーバー受け鉄骨</v>
          </cell>
          <cell r="D939">
            <v>726</v>
          </cell>
          <cell r="E939" t="str">
            <v>〃</v>
          </cell>
          <cell r="F939">
            <v>22000</v>
          </cell>
          <cell r="G939">
            <v>15972000</v>
          </cell>
          <cell r="P939">
            <v>10000</v>
          </cell>
          <cell r="Q939">
            <v>0.8</v>
          </cell>
          <cell r="R939">
            <v>8000</v>
          </cell>
        </row>
        <row r="940">
          <cell r="P940">
            <v>0</v>
          </cell>
        </row>
        <row r="941">
          <cell r="A941" t="str">
            <v>金属工事（製作金物等）</v>
          </cell>
          <cell r="F941" t="str">
            <v>横浜ﾋﾞﾙ建材㈱</v>
          </cell>
          <cell r="H941" t="str">
            <v>㈱フロント</v>
          </cell>
          <cell r="J941" t="str">
            <v>㈱システムワーク</v>
          </cell>
          <cell r="L941" t="str">
            <v>芳野工業㈱</v>
          </cell>
          <cell r="N941" t="str">
            <v>住友金属建材㈱</v>
          </cell>
          <cell r="P941">
            <v>0</v>
          </cell>
        </row>
        <row r="942">
          <cell r="P942">
            <v>0</v>
          </cell>
          <cell r="R942">
            <v>0</v>
          </cell>
        </row>
        <row r="943">
          <cell r="B943" t="str">
            <v>軽量鉄骨壁下地</v>
          </cell>
          <cell r="D943">
            <v>90.6</v>
          </cell>
          <cell r="E943" t="str">
            <v>m2</v>
          </cell>
          <cell r="F943">
            <v>40000</v>
          </cell>
          <cell r="G943">
            <v>3624000</v>
          </cell>
          <cell r="H943">
            <v>48000</v>
          </cell>
          <cell r="I943">
            <v>4348800</v>
          </cell>
          <cell r="J943">
            <v>0</v>
          </cell>
          <cell r="K943">
            <v>0</v>
          </cell>
          <cell r="L943">
            <v>0</v>
          </cell>
          <cell r="M943">
            <v>0</v>
          </cell>
          <cell r="N943">
            <v>10800</v>
          </cell>
          <cell r="O943">
            <v>978479.99999999988</v>
          </cell>
          <cell r="P943">
            <v>0</v>
          </cell>
        </row>
        <row r="944">
          <cell r="B944" t="str">
            <v>軽量鉄骨壁下地</v>
          </cell>
          <cell r="D944">
            <v>789</v>
          </cell>
          <cell r="E944" t="str">
            <v>〃</v>
          </cell>
          <cell r="F944">
            <v>40000</v>
          </cell>
          <cell r="G944">
            <v>31560000</v>
          </cell>
          <cell r="H944">
            <v>48000</v>
          </cell>
          <cell r="I944">
            <v>37872000</v>
          </cell>
          <cell r="J944">
            <v>0</v>
          </cell>
          <cell r="K944">
            <v>0</v>
          </cell>
          <cell r="L944">
            <v>0</v>
          </cell>
          <cell r="M944">
            <v>0</v>
          </cell>
          <cell r="N944">
            <v>10800</v>
          </cell>
          <cell r="O944">
            <v>8521200</v>
          </cell>
          <cell r="P944">
            <v>0</v>
          </cell>
        </row>
        <row r="945">
          <cell r="B945" t="str">
            <v>軽量鉄骨壁下地</v>
          </cell>
          <cell r="D945">
            <v>721</v>
          </cell>
          <cell r="E945" t="str">
            <v>〃</v>
          </cell>
          <cell r="F945">
            <v>0</v>
          </cell>
          <cell r="G945">
            <v>0</v>
          </cell>
          <cell r="H945">
            <v>0</v>
          </cell>
          <cell r="I945">
            <v>0</v>
          </cell>
          <cell r="J945">
            <v>0</v>
          </cell>
          <cell r="K945">
            <v>0</v>
          </cell>
          <cell r="L945">
            <v>0</v>
          </cell>
          <cell r="M945">
            <v>0</v>
          </cell>
          <cell r="N945">
            <v>10800</v>
          </cell>
          <cell r="O945">
            <v>7786800</v>
          </cell>
          <cell r="P945">
            <v>0</v>
          </cell>
        </row>
        <row r="946">
          <cell r="E946">
            <v>0</v>
          </cell>
          <cell r="F946">
            <v>0</v>
          </cell>
          <cell r="G946">
            <v>0</v>
          </cell>
          <cell r="H946">
            <v>0</v>
          </cell>
          <cell r="I946">
            <v>0</v>
          </cell>
          <cell r="J946">
            <v>0</v>
          </cell>
          <cell r="K946">
            <v>0</v>
          </cell>
          <cell r="L946">
            <v>0</v>
          </cell>
          <cell r="M946">
            <v>0</v>
          </cell>
          <cell r="N946">
            <v>0</v>
          </cell>
          <cell r="P946">
            <v>0</v>
          </cell>
        </row>
        <row r="947">
          <cell r="B947" t="str">
            <v>天井パネル</v>
          </cell>
          <cell r="D947">
            <v>408</v>
          </cell>
          <cell r="E947" t="str">
            <v>m2</v>
          </cell>
          <cell r="F947">
            <v>50000</v>
          </cell>
          <cell r="G947">
            <v>20400000</v>
          </cell>
          <cell r="H947">
            <v>55000</v>
          </cell>
          <cell r="I947">
            <v>22440000</v>
          </cell>
          <cell r="J947">
            <v>55000</v>
          </cell>
          <cell r="K947">
            <v>22440000</v>
          </cell>
          <cell r="L947">
            <v>74600</v>
          </cell>
          <cell r="M947">
            <v>30436800</v>
          </cell>
          <cell r="N947">
            <v>18000</v>
          </cell>
          <cell r="O947">
            <v>7344000</v>
          </cell>
          <cell r="P947">
            <v>0</v>
          </cell>
        </row>
        <row r="948">
          <cell r="B948" t="str">
            <v>同上用廻り縁</v>
          </cell>
          <cell r="D948">
            <v>253</v>
          </cell>
          <cell r="E948" t="str">
            <v>m</v>
          </cell>
          <cell r="F948">
            <v>13000</v>
          </cell>
          <cell r="G948">
            <v>3289000</v>
          </cell>
          <cell r="H948">
            <v>9000</v>
          </cell>
          <cell r="I948">
            <v>2277000</v>
          </cell>
          <cell r="J948">
            <v>8000</v>
          </cell>
          <cell r="K948">
            <v>2024000</v>
          </cell>
          <cell r="L948">
            <v>12000</v>
          </cell>
          <cell r="M948">
            <v>3036000</v>
          </cell>
          <cell r="N948">
            <v>5000</v>
          </cell>
          <cell r="O948">
            <v>1265000</v>
          </cell>
          <cell r="P948">
            <v>0</v>
          </cell>
        </row>
        <row r="949">
          <cell r="B949" t="str">
            <v>天井　パンチングメタル</v>
          </cell>
          <cell r="D949">
            <v>23.4</v>
          </cell>
          <cell r="E949" t="str">
            <v>m2</v>
          </cell>
          <cell r="F949">
            <v>87800</v>
          </cell>
          <cell r="G949">
            <v>2054519.9999999998</v>
          </cell>
          <cell r="H949">
            <v>71500</v>
          </cell>
          <cell r="I949">
            <v>1673100</v>
          </cell>
          <cell r="J949">
            <v>61000</v>
          </cell>
          <cell r="K949">
            <v>1427400</v>
          </cell>
          <cell r="L949">
            <v>97000</v>
          </cell>
          <cell r="M949">
            <v>2269800</v>
          </cell>
          <cell r="N949">
            <v>7500</v>
          </cell>
          <cell r="O949">
            <v>175500</v>
          </cell>
          <cell r="P949">
            <v>0</v>
          </cell>
        </row>
        <row r="950">
          <cell r="B950" t="str">
            <v>天井　ルーバー</v>
          </cell>
          <cell r="D950">
            <v>30</v>
          </cell>
          <cell r="E950" t="str">
            <v>〃</v>
          </cell>
          <cell r="F950">
            <v>59800</v>
          </cell>
          <cell r="G950">
            <v>1794000</v>
          </cell>
          <cell r="H950">
            <v>105000</v>
          </cell>
          <cell r="I950">
            <v>3150000</v>
          </cell>
          <cell r="J950">
            <v>104000</v>
          </cell>
          <cell r="K950">
            <v>3120000</v>
          </cell>
          <cell r="L950">
            <v>0</v>
          </cell>
          <cell r="M950">
            <v>0</v>
          </cell>
          <cell r="N950">
            <v>18300</v>
          </cell>
          <cell r="O950">
            <v>549000</v>
          </cell>
          <cell r="P950">
            <v>0</v>
          </cell>
        </row>
        <row r="951">
          <cell r="B951" t="str">
            <v>額縁</v>
          </cell>
          <cell r="D951">
            <v>64.2</v>
          </cell>
          <cell r="E951" t="str">
            <v>m</v>
          </cell>
          <cell r="F951">
            <v>11400</v>
          </cell>
          <cell r="G951">
            <v>731880</v>
          </cell>
          <cell r="H951">
            <v>15000</v>
          </cell>
          <cell r="I951">
            <v>963000</v>
          </cell>
          <cell r="J951">
            <v>5000</v>
          </cell>
          <cell r="K951">
            <v>321000</v>
          </cell>
          <cell r="L951">
            <v>0</v>
          </cell>
          <cell r="M951">
            <v>0</v>
          </cell>
          <cell r="N951">
            <v>3300</v>
          </cell>
          <cell r="O951">
            <v>211860</v>
          </cell>
          <cell r="P951">
            <v>0</v>
          </cell>
        </row>
        <row r="952">
          <cell r="B952" t="str">
            <v>額縁</v>
          </cell>
          <cell r="D952">
            <v>513</v>
          </cell>
          <cell r="E952" t="str">
            <v>〃</v>
          </cell>
          <cell r="F952">
            <v>13000</v>
          </cell>
          <cell r="G952">
            <v>6669000</v>
          </cell>
          <cell r="H952">
            <v>16000</v>
          </cell>
          <cell r="I952">
            <v>8208000</v>
          </cell>
          <cell r="J952">
            <v>7000</v>
          </cell>
          <cell r="K952">
            <v>3591000</v>
          </cell>
          <cell r="L952">
            <v>0</v>
          </cell>
          <cell r="M952">
            <v>0</v>
          </cell>
          <cell r="N952">
            <v>3600</v>
          </cell>
          <cell r="O952">
            <v>1846800</v>
          </cell>
          <cell r="P952">
            <v>0</v>
          </cell>
        </row>
        <row r="953">
          <cell r="B953" t="str">
            <v>電動ブラインドボックス</v>
          </cell>
          <cell r="D953">
            <v>25</v>
          </cell>
          <cell r="E953" t="str">
            <v>〃</v>
          </cell>
          <cell r="F953">
            <v>35400</v>
          </cell>
          <cell r="G953">
            <v>885000</v>
          </cell>
          <cell r="H953">
            <v>25000</v>
          </cell>
          <cell r="I953">
            <v>625000</v>
          </cell>
          <cell r="J953">
            <v>47500</v>
          </cell>
          <cell r="K953">
            <v>1187500</v>
          </cell>
          <cell r="L953">
            <v>56000</v>
          </cell>
          <cell r="M953">
            <v>1400000</v>
          </cell>
          <cell r="N953">
            <v>12800</v>
          </cell>
          <cell r="O953">
            <v>320000</v>
          </cell>
          <cell r="P953">
            <v>0</v>
          </cell>
        </row>
        <row r="954">
          <cell r="B954" t="str">
            <v>ブラインドボックス</v>
          </cell>
          <cell r="D954">
            <v>220</v>
          </cell>
          <cell r="E954" t="str">
            <v>〃</v>
          </cell>
          <cell r="F954">
            <v>23300</v>
          </cell>
          <cell r="G954">
            <v>5126000</v>
          </cell>
          <cell r="H954">
            <v>27000</v>
          </cell>
          <cell r="I954">
            <v>5940000</v>
          </cell>
          <cell r="J954">
            <v>24000</v>
          </cell>
          <cell r="K954">
            <v>5280000</v>
          </cell>
          <cell r="L954">
            <v>28000</v>
          </cell>
          <cell r="M954">
            <v>6160000</v>
          </cell>
          <cell r="N954">
            <v>12500</v>
          </cell>
          <cell r="O954">
            <v>2750000</v>
          </cell>
          <cell r="P954">
            <v>0</v>
          </cell>
        </row>
        <row r="955">
          <cell r="K955" t="str">
            <v/>
          </cell>
          <cell r="M955" t="str">
            <v/>
          </cell>
          <cell r="P955">
            <v>0</v>
          </cell>
        </row>
        <row r="956">
          <cell r="P956">
            <v>0</v>
          </cell>
        </row>
        <row r="957">
          <cell r="F957" t="str">
            <v>三和タジマ㈱</v>
          </cell>
          <cell r="P957" t="str">
            <v>住友金属建材㈱</v>
          </cell>
        </row>
        <row r="958">
          <cell r="P958">
            <v>0</v>
          </cell>
        </row>
        <row r="959">
          <cell r="A959" t="str">
            <v>M130190</v>
          </cell>
          <cell r="B959" t="str">
            <v>軽量鉄骨壁下地</v>
          </cell>
          <cell r="D959">
            <v>90.6</v>
          </cell>
          <cell r="E959" t="str">
            <v>m2</v>
          </cell>
          <cell r="F959">
            <v>21000</v>
          </cell>
          <cell r="G959">
            <v>1902599.9999999998</v>
          </cell>
          <cell r="M959" t="str">
            <v/>
          </cell>
          <cell r="P959">
            <v>10800</v>
          </cell>
          <cell r="Q959">
            <v>0.8</v>
          </cell>
          <cell r="R959">
            <v>8640</v>
          </cell>
        </row>
        <row r="960">
          <cell r="A960" t="str">
            <v>M130191</v>
          </cell>
          <cell r="B960" t="str">
            <v>軽量鉄骨壁下地</v>
          </cell>
          <cell r="D960">
            <v>789</v>
          </cell>
          <cell r="E960" t="str">
            <v>〃</v>
          </cell>
          <cell r="F960">
            <v>21000</v>
          </cell>
          <cell r="G960">
            <v>16569000</v>
          </cell>
          <cell r="P960">
            <v>10800</v>
          </cell>
          <cell r="Q960">
            <v>0.8</v>
          </cell>
          <cell r="R960">
            <v>8640</v>
          </cell>
        </row>
        <row r="961">
          <cell r="A961" t="str">
            <v>M130192</v>
          </cell>
          <cell r="B961" t="str">
            <v>軽量鉄骨壁下地</v>
          </cell>
          <cell r="D961">
            <v>721</v>
          </cell>
          <cell r="E961" t="str">
            <v>〃</v>
          </cell>
          <cell r="F961">
            <v>0</v>
          </cell>
          <cell r="M961" t="str">
            <v/>
          </cell>
          <cell r="P961">
            <v>10800</v>
          </cell>
          <cell r="Q961">
            <v>0.8</v>
          </cell>
          <cell r="R961">
            <v>8640</v>
          </cell>
        </row>
        <row r="962">
          <cell r="A962" t="str">
            <v>M130193</v>
          </cell>
          <cell r="E962">
            <v>0</v>
          </cell>
          <cell r="F962">
            <v>0</v>
          </cell>
          <cell r="P962">
            <v>0</v>
          </cell>
          <cell r="Q962">
            <v>0.8</v>
          </cell>
          <cell r="R962">
            <v>0</v>
          </cell>
        </row>
        <row r="963">
          <cell r="A963" t="str">
            <v>M130194</v>
          </cell>
          <cell r="B963" t="str">
            <v>天井パネル</v>
          </cell>
          <cell r="D963">
            <v>408</v>
          </cell>
          <cell r="E963" t="str">
            <v>m2</v>
          </cell>
          <cell r="F963">
            <v>49000</v>
          </cell>
          <cell r="G963">
            <v>19992000</v>
          </cell>
          <cell r="M963" t="str">
            <v/>
          </cell>
          <cell r="P963">
            <v>18000</v>
          </cell>
          <cell r="Q963">
            <v>0.8</v>
          </cell>
          <cell r="R963">
            <v>14400</v>
          </cell>
        </row>
        <row r="964">
          <cell r="A964" t="str">
            <v>M130195</v>
          </cell>
          <cell r="B964" t="str">
            <v>同上用廻り縁</v>
          </cell>
          <cell r="D964">
            <v>253</v>
          </cell>
          <cell r="E964" t="str">
            <v>m</v>
          </cell>
          <cell r="F964">
            <v>12000</v>
          </cell>
          <cell r="G964">
            <v>3036000</v>
          </cell>
          <cell r="P964">
            <v>5000</v>
          </cell>
          <cell r="Q964">
            <v>0.8</v>
          </cell>
          <cell r="R964">
            <v>4000</v>
          </cell>
        </row>
        <row r="965">
          <cell r="A965" t="str">
            <v>M130196</v>
          </cell>
          <cell r="B965" t="str">
            <v>天井　パンチングメタル</v>
          </cell>
          <cell r="D965">
            <v>23.4</v>
          </cell>
          <cell r="E965" t="str">
            <v>m2</v>
          </cell>
          <cell r="F965">
            <v>51200</v>
          </cell>
          <cell r="G965">
            <v>1198080</v>
          </cell>
          <cell r="M965" t="str">
            <v/>
          </cell>
          <cell r="P965">
            <v>7500</v>
          </cell>
          <cell r="Q965">
            <v>0.8</v>
          </cell>
          <cell r="R965">
            <v>6000</v>
          </cell>
        </row>
        <row r="966">
          <cell r="A966" t="str">
            <v>M130197</v>
          </cell>
          <cell r="B966" t="str">
            <v>天井　ルーバー</v>
          </cell>
          <cell r="D966">
            <v>30</v>
          </cell>
          <cell r="E966" t="str">
            <v>〃</v>
          </cell>
          <cell r="F966">
            <v>108000</v>
          </cell>
          <cell r="G966">
            <v>3240000</v>
          </cell>
          <cell r="P966">
            <v>18300</v>
          </cell>
          <cell r="Q966">
            <v>0.8</v>
          </cell>
          <cell r="R966">
            <v>14640</v>
          </cell>
        </row>
        <row r="967">
          <cell r="A967" t="str">
            <v>M130198</v>
          </cell>
          <cell r="B967" t="str">
            <v>額縁</v>
          </cell>
          <cell r="D967">
            <v>64.2</v>
          </cell>
          <cell r="E967" t="str">
            <v>m</v>
          </cell>
          <cell r="F967">
            <v>9500</v>
          </cell>
          <cell r="G967">
            <v>609900</v>
          </cell>
          <cell r="M967" t="str">
            <v/>
          </cell>
          <cell r="P967">
            <v>3300</v>
          </cell>
          <cell r="Q967">
            <v>0.8</v>
          </cell>
          <cell r="R967">
            <v>2640</v>
          </cell>
        </row>
        <row r="968">
          <cell r="A968" t="str">
            <v>M130199</v>
          </cell>
          <cell r="B968" t="str">
            <v>額縁</v>
          </cell>
          <cell r="D968">
            <v>513</v>
          </cell>
          <cell r="E968" t="str">
            <v>〃</v>
          </cell>
          <cell r="F968">
            <v>11000</v>
          </cell>
          <cell r="G968">
            <v>5643000</v>
          </cell>
          <cell r="P968">
            <v>3600</v>
          </cell>
          <cell r="Q968">
            <v>0.8</v>
          </cell>
          <cell r="R968">
            <v>2880</v>
          </cell>
        </row>
        <row r="969">
          <cell r="A969" t="str">
            <v>M130200</v>
          </cell>
          <cell r="B969" t="str">
            <v>電動ブラインドボックス</v>
          </cell>
          <cell r="D969">
            <v>25</v>
          </cell>
          <cell r="E969" t="str">
            <v>〃</v>
          </cell>
          <cell r="F969">
            <v>32000</v>
          </cell>
          <cell r="G969">
            <v>800000</v>
          </cell>
          <cell r="M969" t="str">
            <v/>
          </cell>
          <cell r="P969">
            <v>12800</v>
          </cell>
          <cell r="Q969">
            <v>0.8</v>
          </cell>
          <cell r="R969">
            <v>10240</v>
          </cell>
        </row>
        <row r="970">
          <cell r="A970" t="str">
            <v>M130201</v>
          </cell>
          <cell r="B970" t="str">
            <v>ブラインドボックス</v>
          </cell>
          <cell r="D970">
            <v>220</v>
          </cell>
          <cell r="E970" t="str">
            <v>〃</v>
          </cell>
          <cell r="F970">
            <v>19200</v>
          </cell>
          <cell r="G970">
            <v>4224000</v>
          </cell>
          <cell r="P970">
            <v>12500</v>
          </cell>
          <cell r="Q970">
            <v>0.8</v>
          </cell>
          <cell r="R970">
            <v>10000</v>
          </cell>
        </row>
        <row r="971">
          <cell r="P971">
            <v>0</v>
          </cell>
        </row>
        <row r="972">
          <cell r="A972" t="str">
            <v>金属工事（製作金物等）</v>
          </cell>
          <cell r="F972" t="str">
            <v>横浜ﾋﾞﾙ建材㈱</v>
          </cell>
          <cell r="H972" t="str">
            <v>㈱フロント</v>
          </cell>
          <cell r="J972" t="str">
            <v>㈱システムワーク</v>
          </cell>
          <cell r="L972" t="str">
            <v>芳野工業㈱</v>
          </cell>
          <cell r="N972" t="str">
            <v>住友金属建材㈱</v>
          </cell>
          <cell r="P972">
            <v>0</v>
          </cell>
        </row>
        <row r="973">
          <cell r="P973">
            <v>0</v>
          </cell>
          <cell r="R973">
            <v>0</v>
          </cell>
        </row>
        <row r="974">
          <cell r="B974" t="str">
            <v>廊下天井　設備ラック</v>
          </cell>
          <cell r="D974">
            <v>180</v>
          </cell>
          <cell r="E974" t="str">
            <v>m</v>
          </cell>
          <cell r="F974">
            <v>59100</v>
          </cell>
          <cell r="G974">
            <v>10638000</v>
          </cell>
          <cell r="H974">
            <v>60000</v>
          </cell>
          <cell r="I974">
            <v>10800000</v>
          </cell>
          <cell r="J974">
            <v>122500</v>
          </cell>
          <cell r="K974">
            <v>22050000</v>
          </cell>
          <cell r="L974">
            <v>0</v>
          </cell>
          <cell r="M974">
            <v>0</v>
          </cell>
          <cell r="N974">
            <v>15800</v>
          </cell>
          <cell r="O974">
            <v>2844000</v>
          </cell>
          <cell r="P974">
            <v>0</v>
          </cell>
        </row>
        <row r="975">
          <cell r="B975" t="str">
            <v>各階便所　間接照明受枠</v>
          </cell>
          <cell r="D975">
            <v>14.7</v>
          </cell>
          <cell r="E975" t="str">
            <v>〃</v>
          </cell>
          <cell r="F975">
            <v>16200</v>
          </cell>
          <cell r="G975">
            <v>238140</v>
          </cell>
          <cell r="H975">
            <v>27000</v>
          </cell>
          <cell r="I975">
            <v>396900</v>
          </cell>
          <cell r="J975">
            <v>15000</v>
          </cell>
          <cell r="K975">
            <v>220500</v>
          </cell>
          <cell r="L975">
            <v>26000</v>
          </cell>
          <cell r="M975">
            <v>382200</v>
          </cell>
          <cell r="N975">
            <v>10800</v>
          </cell>
          <cell r="O975">
            <v>158760</v>
          </cell>
          <cell r="P975">
            <v>0</v>
          </cell>
        </row>
        <row r="976">
          <cell r="B976" t="str">
            <v>5F大階段室　照明ボックス</v>
          </cell>
          <cell r="D976">
            <v>86.4</v>
          </cell>
          <cell r="E976" t="str">
            <v>〃</v>
          </cell>
          <cell r="F976">
            <v>37900</v>
          </cell>
          <cell r="G976">
            <v>3274560</v>
          </cell>
          <cell r="H976">
            <v>36000</v>
          </cell>
          <cell r="I976">
            <v>3110400</v>
          </cell>
          <cell r="J976">
            <v>38000</v>
          </cell>
          <cell r="K976">
            <v>3283200</v>
          </cell>
          <cell r="L976">
            <v>36000</v>
          </cell>
          <cell r="M976">
            <v>3110400</v>
          </cell>
          <cell r="N976">
            <v>15000</v>
          </cell>
          <cell r="O976">
            <v>1296000</v>
          </cell>
          <cell r="P976">
            <v>0</v>
          </cell>
        </row>
        <row r="977">
          <cell r="B977" t="str">
            <v>5F大会議室，控室，ステージ下地鉄骨</v>
          </cell>
          <cell r="D977">
            <v>61.3</v>
          </cell>
          <cell r="E977" t="str">
            <v>m2</v>
          </cell>
          <cell r="F977">
            <v>124600</v>
          </cell>
          <cell r="G977">
            <v>7637980</v>
          </cell>
          <cell r="H977">
            <v>40000</v>
          </cell>
          <cell r="I977">
            <v>2452000</v>
          </cell>
          <cell r="J977">
            <v>0</v>
          </cell>
          <cell r="K977">
            <v>0</v>
          </cell>
          <cell r="L977">
            <v>0</v>
          </cell>
          <cell r="M977">
            <v>0</v>
          </cell>
          <cell r="N977">
            <v>28000</v>
          </cell>
          <cell r="O977">
            <v>1716400</v>
          </cell>
          <cell r="P977">
            <v>0</v>
          </cell>
        </row>
        <row r="978">
          <cell r="B978" t="str">
            <v>同上用　階段部下地鉄骨</v>
          </cell>
          <cell r="D978">
            <v>2</v>
          </cell>
          <cell r="E978" t="str">
            <v>箇所</v>
          </cell>
          <cell r="F978">
            <v>70700</v>
          </cell>
          <cell r="G978">
            <v>141400</v>
          </cell>
          <cell r="H978">
            <v>178000</v>
          </cell>
          <cell r="I978">
            <v>356000</v>
          </cell>
          <cell r="J978">
            <v>0</v>
          </cell>
          <cell r="K978">
            <v>0</v>
          </cell>
          <cell r="L978">
            <v>0</v>
          </cell>
          <cell r="M978">
            <v>0</v>
          </cell>
          <cell r="N978">
            <v>60000</v>
          </cell>
          <cell r="O978">
            <v>120000</v>
          </cell>
          <cell r="P978">
            <v>0</v>
          </cell>
        </row>
        <row r="979">
          <cell r="B979" t="str">
            <v>同上用　スロープ部下地鉄骨</v>
          </cell>
          <cell r="D979">
            <v>1</v>
          </cell>
          <cell r="E979" t="str">
            <v>〃</v>
          </cell>
          <cell r="F979">
            <v>890900</v>
          </cell>
          <cell r="G979">
            <v>890900</v>
          </cell>
          <cell r="H979">
            <v>263000</v>
          </cell>
          <cell r="I979">
            <v>263000</v>
          </cell>
          <cell r="J979">
            <v>0</v>
          </cell>
          <cell r="K979">
            <v>0</v>
          </cell>
          <cell r="L979">
            <v>0</v>
          </cell>
          <cell r="M979">
            <v>0</v>
          </cell>
          <cell r="N979">
            <v>400000</v>
          </cell>
          <cell r="O979">
            <v>400000</v>
          </cell>
          <cell r="P979">
            <v>0</v>
          </cell>
        </row>
        <row r="980">
          <cell r="B980" t="str">
            <v>3,4F談話スペース　流し前水切</v>
          </cell>
          <cell r="D980">
            <v>3.6</v>
          </cell>
          <cell r="E980" t="str">
            <v>m</v>
          </cell>
          <cell r="F980">
            <v>8600</v>
          </cell>
          <cell r="G980">
            <v>30960</v>
          </cell>
          <cell r="H980">
            <v>15000</v>
          </cell>
          <cell r="I980">
            <v>54000</v>
          </cell>
          <cell r="J980">
            <v>0</v>
          </cell>
          <cell r="K980">
            <v>0</v>
          </cell>
          <cell r="L980">
            <v>0</v>
          </cell>
          <cell r="M980">
            <v>0</v>
          </cell>
          <cell r="N980">
            <v>10000</v>
          </cell>
          <cell r="O980">
            <v>36000</v>
          </cell>
          <cell r="P980">
            <v>0</v>
          </cell>
        </row>
        <row r="981">
          <cell r="B981" t="str">
            <v>4F便所　サッシュ取合い方立て</v>
          </cell>
          <cell r="D981">
            <v>1</v>
          </cell>
          <cell r="E981" t="str">
            <v>箇所</v>
          </cell>
          <cell r="F981">
            <v>22100</v>
          </cell>
          <cell r="G981">
            <v>22100</v>
          </cell>
          <cell r="H981">
            <v>52000</v>
          </cell>
          <cell r="I981">
            <v>52000</v>
          </cell>
          <cell r="J981">
            <v>25000</v>
          </cell>
          <cell r="K981">
            <v>25000</v>
          </cell>
          <cell r="L981">
            <v>41000</v>
          </cell>
          <cell r="M981">
            <v>41000</v>
          </cell>
          <cell r="N981">
            <v>10000</v>
          </cell>
          <cell r="O981">
            <v>10000</v>
          </cell>
          <cell r="P981">
            <v>0</v>
          </cell>
        </row>
        <row r="982">
          <cell r="B982" t="str">
            <v>1～3F便所　サッシュ取合い方立て</v>
          </cell>
          <cell r="D982">
            <v>3</v>
          </cell>
          <cell r="E982" t="str">
            <v>〃</v>
          </cell>
          <cell r="F982">
            <v>35100</v>
          </cell>
          <cell r="G982">
            <v>105300</v>
          </cell>
          <cell r="H982">
            <v>82000</v>
          </cell>
          <cell r="I982">
            <v>246000</v>
          </cell>
          <cell r="J982">
            <v>35000</v>
          </cell>
          <cell r="K982">
            <v>105000</v>
          </cell>
          <cell r="L982">
            <v>48000</v>
          </cell>
          <cell r="M982">
            <v>144000</v>
          </cell>
          <cell r="N982">
            <v>16000</v>
          </cell>
          <cell r="O982">
            <v>48000</v>
          </cell>
          <cell r="P982">
            <v>0</v>
          </cell>
        </row>
        <row r="983">
          <cell r="B983" t="str">
            <v>1～3F便所　洗面カウンター用受枠</v>
          </cell>
          <cell r="D983">
            <v>6</v>
          </cell>
          <cell r="E983" t="str">
            <v>〃</v>
          </cell>
          <cell r="F983">
            <v>91300</v>
          </cell>
          <cell r="G983">
            <v>547800</v>
          </cell>
          <cell r="H983">
            <v>0</v>
          </cell>
          <cell r="I983">
            <v>0</v>
          </cell>
          <cell r="J983">
            <v>175000</v>
          </cell>
          <cell r="K983">
            <v>1050000</v>
          </cell>
          <cell r="L983">
            <v>160000</v>
          </cell>
          <cell r="M983">
            <v>960000</v>
          </cell>
          <cell r="N983">
            <v>142000</v>
          </cell>
          <cell r="O983">
            <v>852000</v>
          </cell>
          <cell r="P983">
            <v>0</v>
          </cell>
        </row>
        <row r="984">
          <cell r="B984" t="str">
            <v>4F便所　洗面カウンター用受枠</v>
          </cell>
          <cell r="D984">
            <v>1</v>
          </cell>
          <cell r="E984" t="str">
            <v>〃</v>
          </cell>
          <cell r="F984">
            <v>111300</v>
          </cell>
          <cell r="G984">
            <v>111300</v>
          </cell>
          <cell r="H984">
            <v>0</v>
          </cell>
          <cell r="I984">
            <v>0</v>
          </cell>
          <cell r="J984">
            <v>240000</v>
          </cell>
          <cell r="K984">
            <v>240000</v>
          </cell>
          <cell r="L984">
            <v>200000</v>
          </cell>
          <cell r="M984">
            <v>200000</v>
          </cell>
          <cell r="N984">
            <v>183000</v>
          </cell>
          <cell r="O984">
            <v>183000</v>
          </cell>
          <cell r="P984">
            <v>0</v>
          </cell>
        </row>
        <row r="985">
          <cell r="B985" t="str">
            <v>4F便所　洗面カウンター用受枠</v>
          </cell>
          <cell r="D985">
            <v>1</v>
          </cell>
          <cell r="E985" t="str">
            <v>〃</v>
          </cell>
          <cell r="F985">
            <v>112500</v>
          </cell>
          <cell r="G985">
            <v>112500</v>
          </cell>
          <cell r="H985">
            <v>0</v>
          </cell>
          <cell r="I985">
            <v>0</v>
          </cell>
          <cell r="J985">
            <v>245000</v>
          </cell>
          <cell r="K985">
            <v>245000</v>
          </cell>
          <cell r="L985">
            <v>260000</v>
          </cell>
          <cell r="M985">
            <v>260000</v>
          </cell>
          <cell r="N985">
            <v>217000</v>
          </cell>
          <cell r="O985">
            <v>217000</v>
          </cell>
          <cell r="P985">
            <v>0</v>
          </cell>
        </row>
        <row r="986">
          <cell r="K986" t="str">
            <v/>
          </cell>
          <cell r="M986" t="str">
            <v/>
          </cell>
          <cell r="P986">
            <v>0</v>
          </cell>
        </row>
        <row r="987">
          <cell r="P987">
            <v>0</v>
          </cell>
        </row>
        <row r="988">
          <cell r="F988" t="str">
            <v>三和タジマ㈱</v>
          </cell>
          <cell r="P988" t="str">
            <v>住友金属建材㈱</v>
          </cell>
        </row>
        <row r="989">
          <cell r="P989">
            <v>0</v>
          </cell>
        </row>
        <row r="990">
          <cell r="A990" t="str">
            <v>M130202</v>
          </cell>
          <cell r="B990" t="str">
            <v>廊下天井　設備ラック</v>
          </cell>
          <cell r="D990">
            <v>180</v>
          </cell>
          <cell r="E990" t="str">
            <v>m</v>
          </cell>
          <cell r="F990">
            <v>43000</v>
          </cell>
          <cell r="G990">
            <v>7740000</v>
          </cell>
          <cell r="M990" t="str">
            <v/>
          </cell>
          <cell r="P990">
            <v>15800</v>
          </cell>
          <cell r="Q990">
            <v>0.8</v>
          </cell>
          <cell r="R990">
            <v>12640</v>
          </cell>
        </row>
        <row r="991">
          <cell r="A991" t="str">
            <v>M130203</v>
          </cell>
          <cell r="B991" t="str">
            <v>各階便所　間接照明受枠</v>
          </cell>
          <cell r="D991">
            <v>14.7</v>
          </cell>
          <cell r="E991" t="str">
            <v>〃</v>
          </cell>
          <cell r="F991">
            <v>14500</v>
          </cell>
          <cell r="G991">
            <v>213150</v>
          </cell>
          <cell r="P991">
            <v>10800</v>
          </cell>
          <cell r="Q991">
            <v>0.8</v>
          </cell>
          <cell r="R991">
            <v>8640</v>
          </cell>
        </row>
        <row r="992">
          <cell r="A992" t="str">
            <v>M130204</v>
          </cell>
          <cell r="B992" t="str">
            <v>5F大階段室　照明ボックス</v>
          </cell>
          <cell r="D992">
            <v>86.4</v>
          </cell>
          <cell r="E992" t="str">
            <v>〃</v>
          </cell>
          <cell r="F992">
            <v>24000</v>
          </cell>
          <cell r="G992">
            <v>2073600.0000000002</v>
          </cell>
          <cell r="M992" t="str">
            <v/>
          </cell>
          <cell r="P992">
            <v>15000</v>
          </cell>
          <cell r="Q992">
            <v>0.8</v>
          </cell>
          <cell r="R992">
            <v>12000</v>
          </cell>
        </row>
        <row r="993">
          <cell r="A993" t="str">
            <v>M130205</v>
          </cell>
          <cell r="B993" t="str">
            <v>5F大会議室，控室，ステージ下地鉄骨</v>
          </cell>
          <cell r="D993">
            <v>61.3</v>
          </cell>
          <cell r="E993" t="str">
            <v>m2</v>
          </cell>
          <cell r="F993">
            <v>79000</v>
          </cell>
          <cell r="G993">
            <v>4842700</v>
          </cell>
          <cell r="P993">
            <v>28000</v>
          </cell>
          <cell r="Q993">
            <v>0.8</v>
          </cell>
          <cell r="R993">
            <v>22400</v>
          </cell>
        </row>
        <row r="994">
          <cell r="A994" t="str">
            <v>M130206</v>
          </cell>
          <cell r="B994" t="str">
            <v>同上用　階段部下地鉄骨</v>
          </cell>
          <cell r="D994">
            <v>2</v>
          </cell>
          <cell r="E994" t="str">
            <v>箇所</v>
          </cell>
          <cell r="F994">
            <v>69000</v>
          </cell>
          <cell r="G994">
            <v>138000</v>
          </cell>
          <cell r="M994" t="str">
            <v/>
          </cell>
          <cell r="P994">
            <v>60000</v>
          </cell>
          <cell r="Q994">
            <v>0.8</v>
          </cell>
          <cell r="R994">
            <v>48000</v>
          </cell>
        </row>
        <row r="995">
          <cell r="A995" t="str">
            <v>M130207</v>
          </cell>
          <cell r="B995" t="str">
            <v>同上用　スロープ部下地鉄骨</v>
          </cell>
          <cell r="D995">
            <v>1</v>
          </cell>
          <cell r="E995" t="str">
            <v>〃</v>
          </cell>
          <cell r="F995">
            <v>560000</v>
          </cell>
          <cell r="G995">
            <v>560000</v>
          </cell>
          <cell r="P995">
            <v>400000</v>
          </cell>
          <cell r="Q995">
            <v>0.8</v>
          </cell>
          <cell r="R995">
            <v>320000</v>
          </cell>
        </row>
        <row r="996">
          <cell r="A996" t="str">
            <v>M130208</v>
          </cell>
          <cell r="B996" t="str">
            <v>3,4F談話スペース　流し前水切</v>
          </cell>
          <cell r="D996">
            <v>3.6</v>
          </cell>
          <cell r="E996" t="str">
            <v>m</v>
          </cell>
          <cell r="F996">
            <v>0</v>
          </cell>
          <cell r="G996">
            <v>0</v>
          </cell>
          <cell r="M996" t="str">
            <v/>
          </cell>
          <cell r="P996">
            <v>10000</v>
          </cell>
          <cell r="Q996">
            <v>0.8</v>
          </cell>
          <cell r="R996">
            <v>8000</v>
          </cell>
        </row>
        <row r="997">
          <cell r="A997" t="str">
            <v>M130209</v>
          </cell>
          <cell r="B997" t="str">
            <v>4F便所　サッシュ取合い方立て</v>
          </cell>
          <cell r="D997">
            <v>1</v>
          </cell>
          <cell r="E997" t="str">
            <v>箇所</v>
          </cell>
          <cell r="F997">
            <v>39000</v>
          </cell>
          <cell r="G997">
            <v>39000</v>
          </cell>
          <cell r="P997">
            <v>10000</v>
          </cell>
          <cell r="Q997">
            <v>0.8</v>
          </cell>
          <cell r="R997">
            <v>8000</v>
          </cell>
        </row>
        <row r="998">
          <cell r="A998" t="str">
            <v>M130210</v>
          </cell>
          <cell r="B998" t="str">
            <v>1～3F便所　サッシュ取合い方立て</v>
          </cell>
          <cell r="D998">
            <v>3</v>
          </cell>
          <cell r="E998" t="str">
            <v>〃</v>
          </cell>
          <cell r="F998">
            <v>62000</v>
          </cell>
          <cell r="G998">
            <v>186000</v>
          </cell>
          <cell r="M998" t="str">
            <v/>
          </cell>
          <cell r="P998">
            <v>16000</v>
          </cell>
          <cell r="Q998">
            <v>0.8</v>
          </cell>
          <cell r="R998">
            <v>12800</v>
          </cell>
        </row>
        <row r="999">
          <cell r="A999" t="str">
            <v>M130211</v>
          </cell>
          <cell r="B999" t="str">
            <v>1～3F便所　洗面カウンター用受枠</v>
          </cell>
          <cell r="D999">
            <v>6</v>
          </cell>
          <cell r="E999" t="str">
            <v>〃</v>
          </cell>
          <cell r="F999">
            <v>81000</v>
          </cell>
          <cell r="G999">
            <v>486000</v>
          </cell>
          <cell r="P999">
            <v>142000</v>
          </cell>
          <cell r="Q999">
            <v>0.8</v>
          </cell>
          <cell r="R999">
            <v>113600</v>
          </cell>
        </row>
        <row r="1000">
          <cell r="A1000" t="str">
            <v>M130212</v>
          </cell>
          <cell r="B1000" t="str">
            <v>4F便所　洗面カウンター用受枠</v>
          </cell>
          <cell r="D1000">
            <v>1</v>
          </cell>
          <cell r="E1000" t="str">
            <v>〃</v>
          </cell>
          <cell r="F1000">
            <v>107000</v>
          </cell>
          <cell r="G1000">
            <v>107000</v>
          </cell>
          <cell r="M1000" t="str">
            <v/>
          </cell>
          <cell r="P1000">
            <v>183000</v>
          </cell>
          <cell r="Q1000">
            <v>0.8</v>
          </cell>
          <cell r="R1000">
            <v>146400</v>
          </cell>
        </row>
        <row r="1001">
          <cell r="A1001" t="str">
            <v>M130213</v>
          </cell>
          <cell r="B1001" t="str">
            <v>4F便所　洗面カウンター用受枠</v>
          </cell>
          <cell r="D1001">
            <v>1</v>
          </cell>
          <cell r="E1001" t="str">
            <v>〃</v>
          </cell>
          <cell r="F1001">
            <v>123000</v>
          </cell>
          <cell r="G1001">
            <v>123000</v>
          </cell>
          <cell r="P1001">
            <v>217000</v>
          </cell>
          <cell r="Q1001">
            <v>0.8</v>
          </cell>
          <cell r="R1001">
            <v>173600</v>
          </cell>
        </row>
        <row r="1003">
          <cell r="A1003" t="str">
            <v>金属工事（製作金物等）</v>
          </cell>
          <cell r="F1003" t="str">
            <v>横浜ﾋﾞﾙ建材㈱</v>
          </cell>
          <cell r="H1003" t="str">
            <v>㈱フロント</v>
          </cell>
          <cell r="J1003" t="str">
            <v>㈱システムワーク</v>
          </cell>
          <cell r="L1003" t="str">
            <v>芳野工業㈱</v>
          </cell>
          <cell r="N1003" t="str">
            <v>住友金属建材㈱</v>
          </cell>
        </row>
        <row r="1004">
          <cell r="P1004">
            <v>0</v>
          </cell>
          <cell r="R1004">
            <v>0</v>
          </cell>
        </row>
        <row r="1005">
          <cell r="B1005" t="str">
            <v>小計</v>
          </cell>
          <cell r="D1005">
            <v>0</v>
          </cell>
          <cell r="E1005">
            <v>0</v>
          </cell>
          <cell r="G1005">
            <v>199721540</v>
          </cell>
          <cell r="I1005">
            <v>228667900</v>
          </cell>
          <cell r="K1005">
            <v>169004750</v>
          </cell>
          <cell r="M1005">
            <v>105563850</v>
          </cell>
          <cell r="O1005">
            <v>77925830</v>
          </cell>
          <cell r="P1005">
            <v>0</v>
          </cell>
          <cell r="R1005">
            <v>0</v>
          </cell>
        </row>
        <row r="1006">
          <cell r="B1006">
            <v>0</v>
          </cell>
          <cell r="D1006">
            <v>0</v>
          </cell>
          <cell r="E1006">
            <v>0</v>
          </cell>
          <cell r="R1006">
            <v>0</v>
          </cell>
        </row>
        <row r="1007">
          <cell r="B1007" t="str">
            <v>総合計</v>
          </cell>
          <cell r="D1007">
            <v>0</v>
          </cell>
          <cell r="E1007">
            <v>0</v>
          </cell>
          <cell r="G1007">
            <v>321549170</v>
          </cell>
          <cell r="I1007">
            <v>426483180</v>
          </cell>
          <cell r="K1007">
            <v>334285950</v>
          </cell>
          <cell r="M1007">
            <v>465520050</v>
          </cell>
          <cell r="O1007">
            <v>146908890</v>
          </cell>
          <cell r="P1007">
            <v>0</v>
          </cell>
          <cell r="R1007">
            <v>0</v>
          </cell>
        </row>
        <row r="1008">
          <cell r="R1008">
            <v>0</v>
          </cell>
        </row>
        <row r="1009">
          <cell r="R1009">
            <v>0</v>
          </cell>
        </row>
        <row r="1010">
          <cell r="R1010">
            <v>0</v>
          </cell>
        </row>
        <row r="1011">
          <cell r="B1011">
            <v>0</v>
          </cell>
          <cell r="D1011">
            <v>0</v>
          </cell>
          <cell r="E1011">
            <v>0</v>
          </cell>
          <cell r="F1011">
            <v>0</v>
          </cell>
          <cell r="P1011">
            <v>0</v>
          </cell>
          <cell r="R1011">
            <v>0</v>
          </cell>
        </row>
        <row r="1012">
          <cell r="B1012">
            <v>0</v>
          </cell>
          <cell r="D1012">
            <v>0</v>
          </cell>
          <cell r="E1012">
            <v>0</v>
          </cell>
          <cell r="F1012">
            <v>0</v>
          </cell>
          <cell r="R1012">
            <v>0</v>
          </cell>
        </row>
        <row r="1013">
          <cell r="B1013">
            <v>0</v>
          </cell>
          <cell r="D1013">
            <v>0</v>
          </cell>
          <cell r="E1013">
            <v>0</v>
          </cell>
          <cell r="F1013">
            <v>0</v>
          </cell>
          <cell r="P1013">
            <v>0</v>
          </cell>
          <cell r="R1013">
            <v>0</v>
          </cell>
        </row>
        <row r="1014">
          <cell r="B1014">
            <v>0</v>
          </cell>
          <cell r="D1014">
            <v>0</v>
          </cell>
          <cell r="E1014">
            <v>0</v>
          </cell>
          <cell r="F1014">
            <v>0</v>
          </cell>
        </row>
        <row r="1015">
          <cell r="B1015">
            <v>0</v>
          </cell>
          <cell r="D1015">
            <v>0</v>
          </cell>
          <cell r="E1015">
            <v>0</v>
          </cell>
          <cell r="F1015">
            <v>0</v>
          </cell>
          <cell r="P1015">
            <v>0</v>
          </cell>
          <cell r="R1015">
            <v>0</v>
          </cell>
        </row>
        <row r="1016">
          <cell r="B1016">
            <v>0</v>
          </cell>
          <cell r="D1016">
            <v>0</v>
          </cell>
          <cell r="E1016">
            <v>0</v>
          </cell>
          <cell r="F1016">
            <v>0</v>
          </cell>
          <cell r="P1016">
            <v>0</v>
          </cell>
          <cell r="R1016">
            <v>0</v>
          </cell>
        </row>
        <row r="1017">
          <cell r="P1017">
            <v>0</v>
          </cell>
          <cell r="R1017">
            <v>0</v>
          </cell>
        </row>
        <row r="1018">
          <cell r="R1018">
            <v>0</v>
          </cell>
        </row>
        <row r="1019">
          <cell r="F1019" t="str">
            <v>三和タジマ㈱</v>
          </cell>
          <cell r="P1019" t="str">
            <v>住友金属建材㈱</v>
          </cell>
        </row>
        <row r="1021">
          <cell r="B1021" t="str">
            <v>小計</v>
          </cell>
          <cell r="G1021">
            <v>225568150</v>
          </cell>
          <cell r="P1021">
            <v>77925830</v>
          </cell>
        </row>
        <row r="1022">
          <cell r="B1022">
            <v>0</v>
          </cell>
          <cell r="P1022">
            <v>0</v>
          </cell>
        </row>
        <row r="1023">
          <cell r="B1023" t="str">
            <v>総合計</v>
          </cell>
          <cell r="G1023">
            <v>483005040</v>
          </cell>
          <cell r="P1023">
            <v>146908890</v>
          </cell>
        </row>
        <row r="1024">
          <cell r="F1024">
            <v>0</v>
          </cell>
          <cell r="R1024">
            <v>0</v>
          </cell>
        </row>
        <row r="1025">
          <cell r="F1025">
            <v>0</v>
          </cell>
          <cell r="P1025">
            <v>0</v>
          </cell>
          <cell r="R1025">
            <v>0</v>
          </cell>
        </row>
        <row r="1026">
          <cell r="F1026">
            <v>0</v>
          </cell>
        </row>
        <row r="1027">
          <cell r="F1027">
            <v>0</v>
          </cell>
          <cell r="P1027">
            <v>0</v>
          </cell>
          <cell r="R1027">
            <v>0</v>
          </cell>
        </row>
        <row r="1028">
          <cell r="F1028">
            <v>0</v>
          </cell>
        </row>
        <row r="1029">
          <cell r="F1029">
            <v>0</v>
          </cell>
          <cell r="P1029">
            <v>0</v>
          </cell>
          <cell r="R1029">
            <v>0</v>
          </cell>
        </row>
        <row r="1030">
          <cell r="F1030">
            <v>0</v>
          </cell>
          <cell r="P1030">
            <v>0</v>
          </cell>
          <cell r="R1030">
            <v>0</v>
          </cell>
        </row>
        <row r="1031">
          <cell r="F1031">
            <v>0</v>
          </cell>
          <cell r="P1031">
            <v>0</v>
          </cell>
          <cell r="R1031">
            <v>0</v>
          </cell>
        </row>
        <row r="1032">
          <cell r="F1032">
            <v>0</v>
          </cell>
          <cell r="R1032">
            <v>0</v>
          </cell>
        </row>
        <row r="1034">
          <cell r="A1034" t="str">
            <v>金属工事</v>
          </cell>
          <cell r="F1034" t="str">
            <v>三菱マテリアル建材㈱</v>
          </cell>
          <cell r="H1034" t="str">
            <v>㈱ノザワ</v>
          </cell>
          <cell r="J1034" t="str">
            <v>昭和電工㈱</v>
          </cell>
          <cell r="P1034" t="str">
            <v>昭和電工㈱</v>
          </cell>
        </row>
        <row r="1035">
          <cell r="B1035" t="str">
            <v>開口補強</v>
          </cell>
          <cell r="P1035">
            <v>0</v>
          </cell>
        </row>
        <row r="1036">
          <cell r="P1036">
            <v>0</v>
          </cell>
        </row>
        <row r="1037">
          <cell r="A1037" t="str">
            <v>M130301</v>
          </cell>
          <cell r="B1037" t="str">
            <v>外部開口補強</v>
          </cell>
          <cell r="D1037">
            <v>1</v>
          </cell>
          <cell r="E1037" t="str">
            <v>式</v>
          </cell>
          <cell r="G1037">
            <v>864000</v>
          </cell>
          <cell r="H1037">
            <v>0</v>
          </cell>
          <cell r="I1037">
            <v>1194500</v>
          </cell>
          <cell r="J1037">
            <v>0</v>
          </cell>
          <cell r="K1037">
            <v>447500</v>
          </cell>
          <cell r="L1037">
            <v>0</v>
          </cell>
          <cell r="M1037">
            <v>0</v>
          </cell>
          <cell r="P1037">
            <v>447500</v>
          </cell>
          <cell r="Q1037">
            <v>0.8</v>
          </cell>
          <cell r="R1037">
            <v>358000</v>
          </cell>
        </row>
        <row r="1039">
          <cell r="A1039" t="str">
            <v>M130302</v>
          </cell>
          <cell r="B1039" t="str">
            <v>内部開口補強</v>
          </cell>
          <cell r="D1039">
            <v>1</v>
          </cell>
          <cell r="E1039" t="str">
            <v>式</v>
          </cell>
          <cell r="G1039">
            <v>2604150</v>
          </cell>
          <cell r="H1039">
            <v>0</v>
          </cell>
          <cell r="I1039">
            <v>1343300</v>
          </cell>
          <cell r="J1039">
            <v>0</v>
          </cell>
          <cell r="K1039">
            <v>2136000</v>
          </cell>
          <cell r="P1039">
            <v>2136000</v>
          </cell>
          <cell r="Q1039">
            <v>0.8</v>
          </cell>
          <cell r="R1039">
            <v>1708800</v>
          </cell>
        </row>
        <row r="1041">
          <cell r="G1041">
            <v>3468150</v>
          </cell>
          <cell r="H1041">
            <v>0</v>
          </cell>
          <cell r="I1041">
            <v>2537800</v>
          </cell>
          <cell r="J1041">
            <v>0</v>
          </cell>
          <cell r="K1041">
            <v>2583500</v>
          </cell>
          <cell r="P1041">
            <v>2537800</v>
          </cell>
        </row>
        <row r="1065">
          <cell r="R1065">
            <v>0</v>
          </cell>
        </row>
        <row r="1066">
          <cell r="A1066" t="str">
            <v>カーテンウォール工事</v>
          </cell>
          <cell r="F1066" t="str">
            <v>新日軽㈱</v>
          </cell>
          <cell r="H1066" t="str">
            <v>YKK ap㈱</v>
          </cell>
          <cell r="J1066" t="str">
            <v>立山ｱﾙﾐﾆｳﾑ工業㈱</v>
          </cell>
          <cell r="L1066" t="str">
            <v>三協ｱﾙﾐﾆｳﾑ工業㈱</v>
          </cell>
          <cell r="N1066" t="str">
            <v>不二サッシ㈱</v>
          </cell>
          <cell r="P1066" t="str">
            <v>新日軽㈱</v>
          </cell>
        </row>
        <row r="1067">
          <cell r="A1067" t="str">
            <v>ｱﾙﾐﾆｳﾑｶｰﾃﾝｳｫｰﾙ</v>
          </cell>
          <cell r="R1067">
            <v>0</v>
          </cell>
        </row>
        <row r="1068">
          <cell r="F1068">
            <v>0</v>
          </cell>
          <cell r="G1068">
            <v>0</v>
          </cell>
          <cell r="I1068" t="str">
            <v/>
          </cell>
          <cell r="K1068" t="str">
            <v/>
          </cell>
          <cell r="M1068" t="str">
            <v/>
          </cell>
          <cell r="P1068">
            <v>0</v>
          </cell>
          <cell r="R1068">
            <v>0</v>
          </cell>
        </row>
        <row r="1069">
          <cell r="A1069" t="str">
            <v>M160000</v>
          </cell>
          <cell r="B1069" t="str">
            <v>製品代</v>
          </cell>
          <cell r="D1069">
            <v>1</v>
          </cell>
          <cell r="E1069" t="str">
            <v>式</v>
          </cell>
          <cell r="G1069">
            <v>112445000</v>
          </cell>
          <cell r="I1069">
            <v>134485500</v>
          </cell>
          <cell r="K1069">
            <v>139358590</v>
          </cell>
          <cell r="M1069">
            <v>160523290</v>
          </cell>
          <cell r="O1069">
            <v>136897800</v>
          </cell>
          <cell r="P1069">
            <v>112445000</v>
          </cell>
          <cell r="Q1069">
            <v>0.8</v>
          </cell>
          <cell r="R1069">
            <v>89956000</v>
          </cell>
        </row>
        <row r="1070">
          <cell r="R1070">
            <v>0</v>
          </cell>
        </row>
        <row r="1071">
          <cell r="B1071" t="str">
            <v>取付け調整</v>
          </cell>
          <cell r="C1071" t="str">
            <v>取調</v>
          </cell>
          <cell r="D1071">
            <v>1</v>
          </cell>
          <cell r="E1071" t="str">
            <v>式</v>
          </cell>
          <cell r="G1071">
            <v>44485900</v>
          </cell>
          <cell r="I1071">
            <v>34091500</v>
          </cell>
          <cell r="K1071">
            <v>54970630</v>
          </cell>
          <cell r="M1071">
            <v>65227840</v>
          </cell>
          <cell r="O1071">
            <v>45677800</v>
          </cell>
          <cell r="R1071">
            <v>0</v>
          </cell>
        </row>
        <row r="1072">
          <cell r="C1072" t="str">
            <v>経費</v>
          </cell>
          <cell r="D1072">
            <v>1</v>
          </cell>
          <cell r="E1072" t="str">
            <v>式</v>
          </cell>
          <cell r="I1072">
            <v>13750000</v>
          </cell>
          <cell r="O1072">
            <v>5488700</v>
          </cell>
          <cell r="R1072">
            <v>0</v>
          </cell>
        </row>
        <row r="1073">
          <cell r="A1073" t="str">
            <v>M160001</v>
          </cell>
          <cell r="C1073" t="str">
            <v>小計</v>
          </cell>
          <cell r="G1073">
            <v>44485900</v>
          </cell>
          <cell r="I1073">
            <v>47841500</v>
          </cell>
          <cell r="K1073">
            <v>54970630</v>
          </cell>
          <cell r="M1073">
            <v>65227840</v>
          </cell>
          <cell r="O1073">
            <v>51166500</v>
          </cell>
          <cell r="P1073">
            <v>44485900</v>
          </cell>
          <cell r="Q1073">
            <v>0.8</v>
          </cell>
          <cell r="R1073">
            <v>35588700</v>
          </cell>
        </row>
        <row r="1074">
          <cell r="R1074">
            <v>0</v>
          </cell>
        </row>
        <row r="1075">
          <cell r="A1075" t="str">
            <v>M160002</v>
          </cell>
          <cell r="B1075" t="str">
            <v>運搬</v>
          </cell>
          <cell r="D1075">
            <v>1</v>
          </cell>
          <cell r="E1075" t="str">
            <v>式</v>
          </cell>
          <cell r="G1075">
            <v>6297200</v>
          </cell>
          <cell r="I1075">
            <v>4352800</v>
          </cell>
          <cell r="K1075">
            <v>7837040</v>
          </cell>
          <cell r="M1075">
            <v>5923420</v>
          </cell>
          <cell r="O1075">
            <v>7225400</v>
          </cell>
          <cell r="P1075">
            <v>6297200</v>
          </cell>
          <cell r="Q1075">
            <v>0.8</v>
          </cell>
          <cell r="R1075">
            <v>5037700</v>
          </cell>
        </row>
        <row r="1076">
          <cell r="R1076">
            <v>0</v>
          </cell>
        </row>
        <row r="1077">
          <cell r="B1077" t="str">
            <v>　計</v>
          </cell>
          <cell r="G1077">
            <v>163228100</v>
          </cell>
          <cell r="I1077">
            <v>186679800</v>
          </cell>
          <cell r="K1077">
            <v>202166260</v>
          </cell>
          <cell r="M1077">
            <v>231674550</v>
          </cell>
          <cell r="O1077">
            <v>195289700</v>
          </cell>
        </row>
        <row r="1079">
          <cell r="F1079" t="str">
            <v>日本建鐵㈱</v>
          </cell>
          <cell r="H1079" t="str">
            <v>㈱日本アルミ</v>
          </cell>
        </row>
        <row r="1080">
          <cell r="P1080">
            <v>0</v>
          </cell>
          <cell r="R1080">
            <v>0</v>
          </cell>
        </row>
        <row r="1081">
          <cell r="F1081">
            <v>0</v>
          </cell>
          <cell r="G1081">
            <v>0</v>
          </cell>
          <cell r="I1081" t="str">
            <v/>
          </cell>
          <cell r="M1081" t="str">
            <v/>
          </cell>
          <cell r="P1081">
            <v>0</v>
          </cell>
          <cell r="R1081">
            <v>0</v>
          </cell>
        </row>
        <row r="1082">
          <cell r="B1082" t="str">
            <v>製品代</v>
          </cell>
          <cell r="D1082">
            <v>1</v>
          </cell>
          <cell r="E1082" t="str">
            <v>式</v>
          </cell>
          <cell r="G1082">
            <v>139845050</v>
          </cell>
          <cell r="I1082">
            <v>145227000</v>
          </cell>
          <cell r="R1082">
            <v>0</v>
          </cell>
        </row>
        <row r="1083">
          <cell r="P1083">
            <v>0</v>
          </cell>
          <cell r="R1083">
            <v>0</v>
          </cell>
        </row>
        <row r="1084">
          <cell r="B1084" t="str">
            <v>取付け調整</v>
          </cell>
          <cell r="C1084" t="str">
            <v>取調</v>
          </cell>
          <cell r="D1084">
            <v>1</v>
          </cell>
          <cell r="E1084" t="str">
            <v>式</v>
          </cell>
          <cell r="G1084">
            <v>53984050</v>
          </cell>
          <cell r="I1084">
            <v>55248500</v>
          </cell>
          <cell r="R1084">
            <v>0</v>
          </cell>
        </row>
        <row r="1085">
          <cell r="C1085" t="str">
            <v>経費</v>
          </cell>
          <cell r="D1085">
            <v>1</v>
          </cell>
          <cell r="E1085" t="str">
            <v>式</v>
          </cell>
          <cell r="G1085">
            <v>6049200</v>
          </cell>
          <cell r="I1085">
            <v>6243400</v>
          </cell>
          <cell r="P1085">
            <v>0</v>
          </cell>
          <cell r="R1085">
            <v>0</v>
          </cell>
        </row>
        <row r="1086">
          <cell r="C1086" t="str">
            <v>小計</v>
          </cell>
          <cell r="G1086">
            <v>60033250</v>
          </cell>
          <cell r="I1086">
            <v>61491900</v>
          </cell>
          <cell r="M1086">
            <v>0</v>
          </cell>
          <cell r="O1086">
            <v>0</v>
          </cell>
          <cell r="R1086">
            <v>0</v>
          </cell>
        </row>
        <row r="1087">
          <cell r="P1087">
            <v>0</v>
          </cell>
          <cell r="R1087">
            <v>0</v>
          </cell>
        </row>
        <row r="1088">
          <cell r="B1088" t="str">
            <v>運搬</v>
          </cell>
          <cell r="D1088">
            <v>1</v>
          </cell>
          <cell r="E1088" t="str">
            <v>式</v>
          </cell>
          <cell r="G1088">
            <v>7804900</v>
          </cell>
          <cell r="I1088">
            <v>7632900</v>
          </cell>
          <cell r="R1088">
            <v>0</v>
          </cell>
        </row>
        <row r="1089">
          <cell r="R1089">
            <v>0</v>
          </cell>
        </row>
        <row r="1090">
          <cell r="B1090" t="str">
            <v>　計</v>
          </cell>
          <cell r="G1090">
            <v>207683200</v>
          </cell>
          <cell r="I1090">
            <v>214351800</v>
          </cell>
          <cell r="M1090">
            <v>0</v>
          </cell>
          <cell r="O1090">
            <v>0</v>
          </cell>
          <cell r="P1090">
            <v>163228100</v>
          </cell>
        </row>
        <row r="1093">
          <cell r="F1093">
            <v>0</v>
          </cell>
          <cell r="G1093">
            <v>0</v>
          </cell>
          <cell r="I1093" t="str">
            <v/>
          </cell>
          <cell r="K1093" t="str">
            <v/>
          </cell>
          <cell r="M1093" t="str">
            <v/>
          </cell>
          <cell r="P1093">
            <v>0</v>
          </cell>
          <cell r="R1093">
            <v>0</v>
          </cell>
        </row>
        <row r="1094">
          <cell r="P1094">
            <v>0</v>
          </cell>
          <cell r="R1094">
            <v>0</v>
          </cell>
        </row>
        <row r="1095">
          <cell r="F1095">
            <v>0</v>
          </cell>
          <cell r="G1095">
            <v>0</v>
          </cell>
          <cell r="I1095" t="str">
            <v/>
          </cell>
          <cell r="K1095" t="str">
            <v/>
          </cell>
          <cell r="M1095" t="str">
            <v/>
          </cell>
          <cell r="P1095">
            <v>0</v>
          </cell>
          <cell r="R1095">
            <v>0</v>
          </cell>
        </row>
        <row r="1096">
          <cell r="R1096">
            <v>0</v>
          </cell>
        </row>
        <row r="1097">
          <cell r="A1097" t="str">
            <v>建具工事</v>
          </cell>
          <cell r="F1097" t="str">
            <v>新日軽㈱</v>
          </cell>
          <cell r="H1097" t="str">
            <v>YKK ap㈱</v>
          </cell>
          <cell r="J1097" t="str">
            <v>立山ｱﾙﾐﾆｳﾑ工業㈱</v>
          </cell>
          <cell r="L1097" t="str">
            <v>三協ｱﾙﾐﾆｳﾑ工業㈱</v>
          </cell>
          <cell r="N1097" t="str">
            <v>不二サッシ㈱</v>
          </cell>
          <cell r="P1097" t="str">
            <v>YKK ap㈱</v>
          </cell>
        </row>
        <row r="1098">
          <cell r="A1098" t="str">
            <v>アルミニウム製建具</v>
          </cell>
          <cell r="R1098">
            <v>0</v>
          </cell>
        </row>
        <row r="1099">
          <cell r="G1099" t="str">
            <v/>
          </cell>
          <cell r="I1099" t="str">
            <v/>
          </cell>
          <cell r="K1099" t="str">
            <v/>
          </cell>
          <cell r="M1099" t="str">
            <v/>
          </cell>
          <cell r="P1099">
            <v>0</v>
          </cell>
          <cell r="R1099">
            <v>0</v>
          </cell>
        </row>
        <row r="1100">
          <cell r="A1100" t="str">
            <v>M160010</v>
          </cell>
          <cell r="B1100" t="str">
            <v>製品代</v>
          </cell>
          <cell r="D1100">
            <v>1</v>
          </cell>
          <cell r="E1100" t="str">
            <v>式</v>
          </cell>
          <cell r="G1100">
            <v>28881210</v>
          </cell>
          <cell r="I1100">
            <v>21586100</v>
          </cell>
          <cell r="K1100">
            <v>26610610</v>
          </cell>
          <cell r="M1100">
            <v>35528070</v>
          </cell>
          <cell r="O1100">
            <v>35695000</v>
          </cell>
          <cell r="P1100">
            <v>21586100</v>
          </cell>
          <cell r="Q1100">
            <v>0.8</v>
          </cell>
          <cell r="R1100">
            <v>17268800</v>
          </cell>
        </row>
        <row r="1101">
          <cell r="R1101">
            <v>0</v>
          </cell>
        </row>
        <row r="1102">
          <cell r="B1102" t="str">
            <v>取付け調整</v>
          </cell>
          <cell r="C1102" t="str">
            <v>取調</v>
          </cell>
          <cell r="D1102">
            <v>1</v>
          </cell>
          <cell r="E1102" t="str">
            <v>式</v>
          </cell>
          <cell r="G1102">
            <v>8014270</v>
          </cell>
          <cell r="I1102">
            <v>5635200</v>
          </cell>
          <cell r="K1102">
            <v>9497410</v>
          </cell>
          <cell r="M1102">
            <v>11554660</v>
          </cell>
          <cell r="O1102">
            <v>11631800</v>
          </cell>
          <cell r="R1102">
            <v>0</v>
          </cell>
        </row>
        <row r="1103">
          <cell r="C1103" t="str">
            <v>経費</v>
          </cell>
          <cell r="D1103">
            <v>1</v>
          </cell>
          <cell r="E1103" t="str">
            <v>式</v>
          </cell>
          <cell r="I1103">
            <v>1659500</v>
          </cell>
          <cell r="O1103">
            <v>1395600</v>
          </cell>
          <cell r="R1103">
            <v>0</v>
          </cell>
        </row>
        <row r="1104">
          <cell r="A1104" t="str">
            <v>M160011</v>
          </cell>
          <cell r="C1104" t="str">
            <v>小計</v>
          </cell>
          <cell r="G1104">
            <v>8014270</v>
          </cell>
          <cell r="I1104">
            <v>7294700</v>
          </cell>
          <cell r="K1104">
            <v>9497410</v>
          </cell>
          <cell r="M1104">
            <v>11554660</v>
          </cell>
          <cell r="O1104">
            <v>13027400</v>
          </cell>
          <cell r="P1104">
            <v>7294700</v>
          </cell>
          <cell r="Q1104">
            <v>0.8</v>
          </cell>
          <cell r="R1104">
            <v>5835700</v>
          </cell>
        </row>
        <row r="1105">
          <cell r="R1105">
            <v>0</v>
          </cell>
        </row>
        <row r="1106">
          <cell r="A1106" t="str">
            <v>M160012</v>
          </cell>
          <cell r="B1106" t="str">
            <v>運搬</v>
          </cell>
          <cell r="D1106">
            <v>1</v>
          </cell>
          <cell r="E1106" t="str">
            <v>式</v>
          </cell>
          <cell r="G1106">
            <v>939710</v>
          </cell>
          <cell r="I1106">
            <v>706900</v>
          </cell>
          <cell r="K1106">
            <v>1049750</v>
          </cell>
          <cell r="M1106">
            <v>1395510</v>
          </cell>
          <cell r="O1106">
            <v>892600</v>
          </cell>
          <cell r="P1106">
            <v>706900</v>
          </cell>
          <cell r="Q1106">
            <v>0.8</v>
          </cell>
          <cell r="R1106">
            <v>565500</v>
          </cell>
        </row>
        <row r="1107">
          <cell r="R1107">
            <v>0</v>
          </cell>
        </row>
        <row r="1108">
          <cell r="B1108" t="str">
            <v>　計</v>
          </cell>
          <cell r="G1108">
            <v>37835190</v>
          </cell>
          <cell r="I1108">
            <v>29587700</v>
          </cell>
          <cell r="K1108">
            <v>37157770</v>
          </cell>
          <cell r="M1108">
            <v>48478240</v>
          </cell>
          <cell r="O1108">
            <v>49615000</v>
          </cell>
        </row>
        <row r="1110">
          <cell r="F1110" t="str">
            <v>日本建鐵㈱</v>
          </cell>
          <cell r="H1110" t="str">
            <v>㈱日本アルミ</v>
          </cell>
        </row>
        <row r="1111">
          <cell r="P1111">
            <v>0</v>
          </cell>
          <cell r="R1111">
            <v>0</v>
          </cell>
        </row>
        <row r="1112">
          <cell r="F1112">
            <v>0</v>
          </cell>
          <cell r="G1112">
            <v>0</v>
          </cell>
          <cell r="I1112" t="str">
            <v/>
          </cell>
          <cell r="M1112" t="str">
            <v/>
          </cell>
          <cell r="P1112">
            <v>0</v>
          </cell>
          <cell r="R1112">
            <v>0</v>
          </cell>
        </row>
        <row r="1113">
          <cell r="B1113" t="str">
            <v>製品代</v>
          </cell>
          <cell r="D1113">
            <v>1</v>
          </cell>
          <cell r="E1113" t="str">
            <v>式</v>
          </cell>
          <cell r="G1113">
            <v>28799900</v>
          </cell>
          <cell r="I1113">
            <v>31860800</v>
          </cell>
          <cell r="R1113">
            <v>0</v>
          </cell>
        </row>
        <row r="1114">
          <cell r="P1114">
            <v>0</v>
          </cell>
          <cell r="R1114">
            <v>0</v>
          </cell>
        </row>
        <row r="1115">
          <cell r="B1115" t="str">
            <v>取付け調整</v>
          </cell>
          <cell r="C1115" t="str">
            <v>取調</v>
          </cell>
          <cell r="D1115">
            <v>1</v>
          </cell>
          <cell r="E1115" t="str">
            <v>式</v>
          </cell>
          <cell r="G1115">
            <v>9360400</v>
          </cell>
          <cell r="I1115">
            <v>8656000</v>
          </cell>
          <cell r="R1115">
            <v>0</v>
          </cell>
        </row>
        <row r="1116">
          <cell r="C1116" t="str">
            <v>経費</v>
          </cell>
          <cell r="D1116">
            <v>1</v>
          </cell>
          <cell r="E1116" t="str">
            <v>式</v>
          </cell>
          <cell r="G1116">
            <v>1178650</v>
          </cell>
          <cell r="I1116">
            <v>1244100</v>
          </cell>
          <cell r="P1116">
            <v>0</v>
          </cell>
          <cell r="R1116">
            <v>0</v>
          </cell>
        </row>
        <row r="1117">
          <cell r="C1117" t="str">
            <v>小計</v>
          </cell>
          <cell r="G1117">
            <v>10539050</v>
          </cell>
          <cell r="I1117">
            <v>9900100</v>
          </cell>
          <cell r="M1117">
            <v>0</v>
          </cell>
          <cell r="O1117">
            <v>0</v>
          </cell>
          <cell r="R1117">
            <v>0</v>
          </cell>
        </row>
        <row r="1118">
          <cell r="P1118">
            <v>0</v>
          </cell>
          <cell r="R1118">
            <v>0</v>
          </cell>
        </row>
        <row r="1119">
          <cell r="B1119" t="str">
            <v>運搬</v>
          </cell>
          <cell r="D1119">
            <v>1</v>
          </cell>
          <cell r="E1119" t="str">
            <v>式</v>
          </cell>
          <cell r="G1119">
            <v>1080750</v>
          </cell>
          <cell r="I1119">
            <v>971800</v>
          </cell>
          <cell r="R1119">
            <v>0</v>
          </cell>
        </row>
        <row r="1120">
          <cell r="R1120">
            <v>0</v>
          </cell>
        </row>
        <row r="1121">
          <cell r="B1121" t="str">
            <v>　計</v>
          </cell>
          <cell r="G1121">
            <v>40419700</v>
          </cell>
          <cell r="I1121">
            <v>42732700</v>
          </cell>
          <cell r="M1121">
            <v>0</v>
          </cell>
          <cell r="O1121">
            <v>0</v>
          </cell>
          <cell r="P1121">
            <v>29587700</v>
          </cell>
        </row>
        <row r="1124">
          <cell r="F1124">
            <v>0</v>
          </cell>
          <cell r="G1124">
            <v>0</v>
          </cell>
          <cell r="I1124" t="str">
            <v/>
          </cell>
          <cell r="K1124" t="str">
            <v/>
          </cell>
          <cell r="M1124" t="str">
            <v/>
          </cell>
          <cell r="P1124">
            <v>0</v>
          </cell>
          <cell r="R1124">
            <v>0</v>
          </cell>
        </row>
        <row r="1125">
          <cell r="P1125">
            <v>0</v>
          </cell>
          <cell r="R1125">
            <v>0</v>
          </cell>
        </row>
        <row r="1126">
          <cell r="F1126">
            <v>0</v>
          </cell>
          <cell r="G1126">
            <v>0</v>
          </cell>
          <cell r="I1126" t="str">
            <v/>
          </cell>
          <cell r="K1126" t="str">
            <v/>
          </cell>
          <cell r="M1126" t="str">
            <v/>
          </cell>
          <cell r="P1126">
            <v>0</v>
          </cell>
          <cell r="R1126">
            <v>0</v>
          </cell>
        </row>
        <row r="1127">
          <cell r="R1127">
            <v>0</v>
          </cell>
        </row>
        <row r="1128">
          <cell r="A1128" t="str">
            <v>建具工事</v>
          </cell>
          <cell r="F1128" t="str">
            <v>文化ｼｬｯﾀｰ㈱</v>
          </cell>
          <cell r="H1128" t="str">
            <v>三和ｼｬｯﾀｰ工業㈱</v>
          </cell>
          <cell r="J1128" t="str">
            <v>東洋ｼｬｯﾀｰ㈱</v>
          </cell>
          <cell r="L1128" t="str">
            <v>日本建鐵㈱</v>
          </cell>
          <cell r="P1128" t="str">
            <v>三和ｼｬｯﾀｰ工業㈱</v>
          </cell>
        </row>
        <row r="1129">
          <cell r="A1129" t="str">
            <v>鋼製建具</v>
          </cell>
        </row>
        <row r="1130">
          <cell r="G1130" t="str">
            <v/>
          </cell>
          <cell r="I1130" t="str">
            <v/>
          </cell>
          <cell r="L1130">
            <v>0</v>
          </cell>
          <cell r="M1130">
            <v>0</v>
          </cell>
          <cell r="P1130">
            <v>0</v>
          </cell>
          <cell r="R1130">
            <v>0</v>
          </cell>
        </row>
        <row r="1131">
          <cell r="A1131" t="str">
            <v>M160020</v>
          </cell>
          <cell r="B1131" t="str">
            <v>製品代</v>
          </cell>
          <cell r="D1131">
            <v>1</v>
          </cell>
          <cell r="E1131" t="str">
            <v>式</v>
          </cell>
          <cell r="G1131">
            <v>106174300</v>
          </cell>
          <cell r="I1131">
            <v>81839100</v>
          </cell>
          <cell r="K1131">
            <v>155430100</v>
          </cell>
          <cell r="M1131">
            <v>99433800</v>
          </cell>
          <cell r="P1131">
            <v>81839100</v>
          </cell>
          <cell r="Q1131">
            <v>0.8</v>
          </cell>
          <cell r="R1131">
            <v>65471200</v>
          </cell>
        </row>
        <row r="1132">
          <cell r="P1132">
            <v>0</v>
          </cell>
          <cell r="R1132">
            <v>0</v>
          </cell>
        </row>
        <row r="1133">
          <cell r="B1133" t="str">
            <v>取付け調整</v>
          </cell>
          <cell r="C1133" t="str">
            <v>取調</v>
          </cell>
          <cell r="D1133">
            <v>1</v>
          </cell>
          <cell r="E1133" t="str">
            <v>式</v>
          </cell>
          <cell r="G1133">
            <v>30525200</v>
          </cell>
          <cell r="I1133">
            <v>14060100</v>
          </cell>
          <cell r="K1133">
            <v>46559100</v>
          </cell>
          <cell r="M1133">
            <v>16509250</v>
          </cell>
        </row>
        <row r="1134">
          <cell r="C1134" t="str">
            <v>経費</v>
          </cell>
          <cell r="D1134">
            <v>1</v>
          </cell>
          <cell r="E1134" t="str">
            <v>式</v>
          </cell>
          <cell r="M1134">
            <v>3608550</v>
          </cell>
          <cell r="P1134">
            <v>0</v>
          </cell>
          <cell r="R1134">
            <v>0</v>
          </cell>
        </row>
        <row r="1135">
          <cell r="A1135" t="str">
            <v>M160021</v>
          </cell>
          <cell r="C1135" t="str">
            <v>小計</v>
          </cell>
          <cell r="G1135">
            <v>30525200</v>
          </cell>
          <cell r="I1135">
            <v>14060100</v>
          </cell>
          <cell r="K1135">
            <v>46559100</v>
          </cell>
          <cell r="M1135">
            <v>20117800</v>
          </cell>
          <cell r="P1135">
            <v>14060100</v>
          </cell>
          <cell r="Q1135">
            <v>0.8</v>
          </cell>
          <cell r="R1135">
            <v>11248000</v>
          </cell>
        </row>
        <row r="1136">
          <cell r="R1136">
            <v>0</v>
          </cell>
        </row>
        <row r="1137">
          <cell r="A1137" t="str">
            <v>M160022</v>
          </cell>
          <cell r="B1137" t="str">
            <v>運搬</v>
          </cell>
          <cell r="D1137">
            <v>1</v>
          </cell>
          <cell r="E1137" t="str">
            <v>式</v>
          </cell>
          <cell r="G1137">
            <v>8439200</v>
          </cell>
          <cell r="I1137">
            <v>5115000</v>
          </cell>
          <cell r="K1137">
            <v>15490000</v>
          </cell>
          <cell r="M1137">
            <v>4074000</v>
          </cell>
          <cell r="P1137">
            <v>5115000</v>
          </cell>
          <cell r="Q1137">
            <v>0.8</v>
          </cell>
          <cell r="R1137">
            <v>4092000</v>
          </cell>
        </row>
        <row r="1138">
          <cell r="R1138">
            <v>0</v>
          </cell>
        </row>
        <row r="1139">
          <cell r="B1139" t="str">
            <v>　計</v>
          </cell>
          <cell r="G1139">
            <v>145138700</v>
          </cell>
          <cell r="I1139">
            <v>101014200</v>
          </cell>
          <cell r="K1139">
            <v>217479200</v>
          </cell>
          <cell r="M1139">
            <v>123625600</v>
          </cell>
          <cell r="P1139">
            <v>101014200</v>
          </cell>
        </row>
        <row r="1144">
          <cell r="A1144" t="str">
            <v>建具工事</v>
          </cell>
          <cell r="F1144" t="str">
            <v>文化ｼｬｯﾀｰ㈱</v>
          </cell>
          <cell r="H1144" t="str">
            <v>三和ｼｬｯﾀｰ工業㈱</v>
          </cell>
          <cell r="J1144" t="str">
            <v>東洋ｼｬｯﾀｰ㈱</v>
          </cell>
          <cell r="L1144" t="str">
            <v>日本建鐵㈱</v>
          </cell>
          <cell r="P1144" t="str">
            <v>三和ｼｬｯﾀｰ工業㈱</v>
          </cell>
        </row>
        <row r="1145">
          <cell r="A1145" t="str">
            <v>ステンレス製建具</v>
          </cell>
        </row>
        <row r="1146">
          <cell r="G1146" t="str">
            <v/>
          </cell>
          <cell r="I1146" t="str">
            <v/>
          </cell>
          <cell r="L1146">
            <v>0</v>
          </cell>
          <cell r="M1146">
            <v>0</v>
          </cell>
          <cell r="P1146">
            <v>0</v>
          </cell>
          <cell r="R1146">
            <v>0</v>
          </cell>
        </row>
        <row r="1147">
          <cell r="A1147" t="str">
            <v>M160030</v>
          </cell>
          <cell r="B1147" t="str">
            <v>製品代</v>
          </cell>
          <cell r="D1147">
            <v>1</v>
          </cell>
          <cell r="E1147" t="str">
            <v>式</v>
          </cell>
          <cell r="G1147">
            <v>3263000</v>
          </cell>
          <cell r="I1147">
            <v>2686700</v>
          </cell>
          <cell r="K1147">
            <v>3780600</v>
          </cell>
          <cell r="M1147">
            <v>3153100</v>
          </cell>
          <cell r="P1147">
            <v>2686700</v>
          </cell>
          <cell r="Q1147">
            <v>0.8</v>
          </cell>
          <cell r="R1147">
            <v>2149300</v>
          </cell>
        </row>
        <row r="1148">
          <cell r="P1148">
            <v>0</v>
          </cell>
          <cell r="R1148">
            <v>0</v>
          </cell>
        </row>
        <row r="1149">
          <cell r="B1149" t="str">
            <v>取付け調整</v>
          </cell>
          <cell r="C1149" t="str">
            <v>取調</v>
          </cell>
          <cell r="D1149">
            <v>1</v>
          </cell>
          <cell r="E1149" t="str">
            <v>式</v>
          </cell>
          <cell r="G1149">
            <v>651400</v>
          </cell>
          <cell r="I1149">
            <v>297800</v>
          </cell>
          <cell r="K1149">
            <v>138100</v>
          </cell>
          <cell r="M1149">
            <v>244850</v>
          </cell>
        </row>
        <row r="1150">
          <cell r="C1150" t="str">
            <v>経費</v>
          </cell>
          <cell r="D1150">
            <v>1</v>
          </cell>
          <cell r="E1150" t="str">
            <v>式</v>
          </cell>
          <cell r="M1150">
            <v>103750</v>
          </cell>
          <cell r="P1150">
            <v>0</v>
          </cell>
          <cell r="R1150">
            <v>0</v>
          </cell>
        </row>
        <row r="1151">
          <cell r="A1151" t="str">
            <v>M160031</v>
          </cell>
          <cell r="C1151" t="str">
            <v>小計</v>
          </cell>
          <cell r="G1151">
            <v>651400</v>
          </cell>
          <cell r="I1151">
            <v>297800</v>
          </cell>
          <cell r="K1151">
            <v>138100</v>
          </cell>
          <cell r="M1151">
            <v>348600</v>
          </cell>
          <cell r="P1151">
            <v>297800</v>
          </cell>
          <cell r="Q1151">
            <v>0.8</v>
          </cell>
          <cell r="R1151">
            <v>238200</v>
          </cell>
        </row>
        <row r="1152">
          <cell r="R1152">
            <v>0</v>
          </cell>
        </row>
        <row r="1153">
          <cell r="A1153" t="str">
            <v>M160032</v>
          </cell>
          <cell r="B1153" t="str">
            <v>運搬</v>
          </cell>
          <cell r="D1153">
            <v>1</v>
          </cell>
          <cell r="E1153" t="str">
            <v>式</v>
          </cell>
          <cell r="G1153">
            <v>144600</v>
          </cell>
          <cell r="I1153">
            <v>59500</v>
          </cell>
          <cell r="K1153">
            <v>34800</v>
          </cell>
          <cell r="M1153">
            <v>58400</v>
          </cell>
          <cell r="P1153">
            <v>59500</v>
          </cell>
          <cell r="Q1153">
            <v>0.8</v>
          </cell>
          <cell r="R1153">
            <v>47600</v>
          </cell>
        </row>
        <row r="1154">
          <cell r="R1154">
            <v>0</v>
          </cell>
        </row>
        <row r="1155">
          <cell r="B1155" t="str">
            <v>　計</v>
          </cell>
          <cell r="G1155">
            <v>4059000</v>
          </cell>
          <cell r="I1155">
            <v>3044000</v>
          </cell>
          <cell r="K1155">
            <v>3953500</v>
          </cell>
          <cell r="M1155">
            <v>3560100</v>
          </cell>
          <cell r="P1155">
            <v>3044000</v>
          </cell>
        </row>
        <row r="1156">
          <cell r="P1156">
            <v>0</v>
          </cell>
          <cell r="R1156">
            <v>0</v>
          </cell>
        </row>
        <row r="1157">
          <cell r="F1157">
            <v>0</v>
          </cell>
          <cell r="G1157">
            <v>0</v>
          </cell>
          <cell r="I1157" t="str">
            <v/>
          </cell>
          <cell r="K1157" t="str">
            <v/>
          </cell>
          <cell r="M1157" t="str">
            <v/>
          </cell>
          <cell r="P1157">
            <v>0</v>
          </cell>
          <cell r="R1157">
            <v>0</v>
          </cell>
        </row>
        <row r="1158">
          <cell r="R1158">
            <v>0</v>
          </cell>
        </row>
        <row r="1159">
          <cell r="A1159" t="str">
            <v>建具工事</v>
          </cell>
          <cell r="F1159" t="str">
            <v>文化ｼｬｯﾀｰ㈱</v>
          </cell>
          <cell r="H1159" t="str">
            <v>三和ｼｬｯﾀｰ工業㈱</v>
          </cell>
          <cell r="J1159" t="str">
            <v>東洋ｼｬｯﾀｰ㈱</v>
          </cell>
          <cell r="P1159" t="str">
            <v>文化ｼｬｯﾀｰ㈱</v>
          </cell>
        </row>
        <row r="1160">
          <cell r="A1160" t="str">
            <v>シャッター</v>
          </cell>
        </row>
        <row r="1161">
          <cell r="G1161" t="str">
            <v/>
          </cell>
          <cell r="I1161" t="str">
            <v/>
          </cell>
          <cell r="L1161">
            <v>0</v>
          </cell>
          <cell r="M1161">
            <v>0</v>
          </cell>
          <cell r="P1161">
            <v>0</v>
          </cell>
          <cell r="R1161">
            <v>0</v>
          </cell>
        </row>
        <row r="1162">
          <cell r="A1162" t="str">
            <v>M160040</v>
          </cell>
          <cell r="B1162" t="str">
            <v>製品代</v>
          </cell>
          <cell r="D1162">
            <v>1</v>
          </cell>
          <cell r="E1162" t="str">
            <v>式</v>
          </cell>
          <cell r="G1162">
            <v>3769000</v>
          </cell>
          <cell r="I1162">
            <v>4160800</v>
          </cell>
          <cell r="K1162">
            <v>4271600</v>
          </cell>
          <cell r="P1162">
            <v>3769000</v>
          </cell>
          <cell r="Q1162">
            <v>0.8</v>
          </cell>
          <cell r="R1162">
            <v>3015200</v>
          </cell>
        </row>
        <row r="1163">
          <cell r="P1163">
            <v>0</v>
          </cell>
          <cell r="R1163">
            <v>0</v>
          </cell>
        </row>
        <row r="1164">
          <cell r="B1164" t="str">
            <v>取付け調整</v>
          </cell>
          <cell r="C1164" t="str">
            <v>取調</v>
          </cell>
          <cell r="D1164">
            <v>1</v>
          </cell>
          <cell r="E1164" t="str">
            <v>式</v>
          </cell>
          <cell r="G1164">
            <v>1001600</v>
          </cell>
          <cell r="I1164">
            <v>1171500</v>
          </cell>
          <cell r="K1164">
            <v>952400</v>
          </cell>
        </row>
        <row r="1165">
          <cell r="C1165" t="str">
            <v>経費</v>
          </cell>
          <cell r="D1165">
            <v>1</v>
          </cell>
          <cell r="E1165" t="str">
            <v>式</v>
          </cell>
          <cell r="P1165">
            <v>0</v>
          </cell>
          <cell r="R1165">
            <v>0</v>
          </cell>
        </row>
        <row r="1166">
          <cell r="A1166" t="str">
            <v>M160041</v>
          </cell>
          <cell r="C1166" t="str">
            <v>小計</v>
          </cell>
          <cell r="G1166">
            <v>1001600</v>
          </cell>
          <cell r="I1166">
            <v>1171500</v>
          </cell>
          <cell r="K1166">
            <v>952400</v>
          </cell>
          <cell r="M1166">
            <v>0</v>
          </cell>
          <cell r="P1166">
            <v>1001600</v>
          </cell>
          <cell r="Q1166">
            <v>0.8</v>
          </cell>
          <cell r="R1166">
            <v>801200</v>
          </cell>
        </row>
        <row r="1167">
          <cell r="R1167">
            <v>0</v>
          </cell>
        </row>
        <row r="1168">
          <cell r="A1168" t="str">
            <v>M160042</v>
          </cell>
          <cell r="B1168" t="str">
            <v>運搬</v>
          </cell>
          <cell r="D1168">
            <v>1</v>
          </cell>
          <cell r="E1168" t="str">
            <v>式</v>
          </cell>
          <cell r="G1168">
            <v>200100</v>
          </cell>
          <cell r="I1168">
            <v>195200</v>
          </cell>
          <cell r="K1168">
            <v>256200</v>
          </cell>
          <cell r="P1168">
            <v>200100</v>
          </cell>
          <cell r="Q1168">
            <v>0.8</v>
          </cell>
          <cell r="R1168">
            <v>160000</v>
          </cell>
        </row>
        <row r="1169">
          <cell r="R1169">
            <v>0</v>
          </cell>
        </row>
        <row r="1170">
          <cell r="B1170" t="str">
            <v>　計</v>
          </cell>
          <cell r="G1170">
            <v>4970700</v>
          </cell>
          <cell r="I1170">
            <v>5527500</v>
          </cell>
          <cell r="K1170">
            <v>5480200</v>
          </cell>
          <cell r="M1170">
            <v>0</v>
          </cell>
          <cell r="P1170">
            <v>4970700</v>
          </cell>
        </row>
        <row r="1174">
          <cell r="R1174">
            <v>0</v>
          </cell>
        </row>
        <row r="1175">
          <cell r="A1175" t="str">
            <v>建具工事</v>
          </cell>
          <cell r="F1175" t="str">
            <v>㈱大谷建具製作所</v>
          </cell>
          <cell r="H1175" t="str">
            <v>㈱高橋木工</v>
          </cell>
          <cell r="J1175" t="str">
            <v>桑代技建㈱</v>
          </cell>
          <cell r="P1175" t="str">
            <v>桑代技建㈱</v>
          </cell>
        </row>
        <row r="1176">
          <cell r="A1176" t="str">
            <v>木製建具</v>
          </cell>
        </row>
        <row r="1177">
          <cell r="G1177" t="str">
            <v/>
          </cell>
          <cell r="I1177" t="str">
            <v/>
          </cell>
          <cell r="L1177">
            <v>0</v>
          </cell>
          <cell r="M1177">
            <v>0</v>
          </cell>
          <cell r="P1177">
            <v>0</v>
          </cell>
          <cell r="R1177">
            <v>0</v>
          </cell>
        </row>
        <row r="1178">
          <cell r="A1178" t="str">
            <v>M160050</v>
          </cell>
          <cell r="B1178" t="str">
            <v>製品代</v>
          </cell>
          <cell r="D1178">
            <v>1</v>
          </cell>
          <cell r="E1178" t="str">
            <v>式</v>
          </cell>
          <cell r="I1178">
            <v>2146800</v>
          </cell>
          <cell r="J1178">
            <v>0</v>
          </cell>
          <cell r="K1178">
            <v>1752000</v>
          </cell>
          <cell r="P1178">
            <v>1752000</v>
          </cell>
          <cell r="Q1178">
            <v>0.8</v>
          </cell>
          <cell r="R1178">
            <v>1401600</v>
          </cell>
        </row>
        <row r="1179">
          <cell r="P1179">
            <v>0</v>
          </cell>
          <cell r="R1179">
            <v>0</v>
          </cell>
        </row>
        <row r="1180">
          <cell r="B1180" t="str">
            <v>取付け調整</v>
          </cell>
          <cell r="C1180" t="str">
            <v>取調</v>
          </cell>
          <cell r="D1180">
            <v>1</v>
          </cell>
          <cell r="E1180" t="str">
            <v>式</v>
          </cell>
          <cell r="I1180">
            <v>490000</v>
          </cell>
          <cell r="J1180">
            <v>0</v>
          </cell>
          <cell r="K1180">
            <v>311000</v>
          </cell>
        </row>
        <row r="1181">
          <cell r="C1181" t="str">
            <v>経費</v>
          </cell>
          <cell r="D1181">
            <v>1</v>
          </cell>
          <cell r="E1181" t="str">
            <v>式</v>
          </cell>
          <cell r="P1181">
            <v>0</v>
          </cell>
          <cell r="R1181">
            <v>0</v>
          </cell>
        </row>
        <row r="1182">
          <cell r="A1182" t="str">
            <v>M160051</v>
          </cell>
          <cell r="C1182" t="str">
            <v>小計</v>
          </cell>
          <cell r="I1182">
            <v>490000</v>
          </cell>
          <cell r="J1182">
            <v>0</v>
          </cell>
          <cell r="K1182">
            <v>311000</v>
          </cell>
          <cell r="M1182">
            <v>0</v>
          </cell>
          <cell r="P1182">
            <v>311000</v>
          </cell>
          <cell r="Q1182">
            <v>0.8</v>
          </cell>
          <cell r="R1182">
            <v>248800</v>
          </cell>
        </row>
        <row r="1183">
          <cell r="R1183">
            <v>0</v>
          </cell>
        </row>
        <row r="1184">
          <cell r="B1184" t="str">
            <v>　計</v>
          </cell>
          <cell r="I1184">
            <v>2636800</v>
          </cell>
          <cell r="K1184">
            <v>2063000</v>
          </cell>
          <cell r="M1184">
            <v>0</v>
          </cell>
          <cell r="P1184">
            <v>2063000</v>
          </cell>
        </row>
        <row r="1187">
          <cell r="P1187">
            <v>0</v>
          </cell>
          <cell r="R1187">
            <v>0</v>
          </cell>
        </row>
        <row r="1188">
          <cell r="F1188">
            <v>0</v>
          </cell>
          <cell r="G1188">
            <v>0</v>
          </cell>
          <cell r="I1188" t="str">
            <v/>
          </cell>
          <cell r="K1188" t="str">
            <v/>
          </cell>
          <cell r="M1188" t="str">
            <v/>
          </cell>
          <cell r="P1188">
            <v>0</v>
          </cell>
          <cell r="R1188">
            <v>0</v>
          </cell>
        </row>
        <row r="1189">
          <cell r="R1189">
            <v>0</v>
          </cell>
        </row>
        <row r="1190">
          <cell r="A1190" t="str">
            <v>ガラス工事</v>
          </cell>
          <cell r="F1190" t="str">
            <v>旭硝子アメニティック㈱</v>
          </cell>
          <cell r="H1190" t="str">
            <v>日本板硝子㈱</v>
          </cell>
          <cell r="J1190" t="str">
            <v>セントラル硝子㈱</v>
          </cell>
          <cell r="P1190" t="str">
            <v>旭硝子アメニティック㈱</v>
          </cell>
        </row>
        <row r="1191">
          <cell r="P1191">
            <v>0</v>
          </cell>
        </row>
        <row r="1192">
          <cell r="A1192" t="str">
            <v>M170001</v>
          </cell>
          <cell r="B1192" t="str">
            <v>透明フロート　8mm</v>
          </cell>
          <cell r="D1192">
            <v>140</v>
          </cell>
          <cell r="E1192" t="str">
            <v>m2</v>
          </cell>
          <cell r="F1192">
            <v>30120</v>
          </cell>
          <cell r="G1192">
            <v>4216800</v>
          </cell>
          <cell r="H1192">
            <v>34300</v>
          </cell>
          <cell r="I1192">
            <v>4802000</v>
          </cell>
          <cell r="J1192">
            <v>29680</v>
          </cell>
          <cell r="K1192">
            <v>4155200</v>
          </cell>
          <cell r="L1192">
            <v>0</v>
          </cell>
          <cell r="M1192">
            <v>0</v>
          </cell>
          <cell r="P1192">
            <v>30120</v>
          </cell>
          <cell r="Q1192">
            <v>0.8</v>
          </cell>
          <cell r="R1192">
            <v>24100</v>
          </cell>
        </row>
        <row r="1193">
          <cell r="A1193" t="str">
            <v>M170002</v>
          </cell>
          <cell r="B1193" t="str">
            <v>透明フロート　10mm</v>
          </cell>
          <cell r="D1193">
            <v>7.9</v>
          </cell>
          <cell r="E1193" t="str">
            <v>〃</v>
          </cell>
          <cell r="F1193">
            <v>33410</v>
          </cell>
          <cell r="G1193">
            <v>263939</v>
          </cell>
          <cell r="H1193">
            <v>41600</v>
          </cell>
          <cell r="I1193">
            <v>328640</v>
          </cell>
          <cell r="J1193">
            <v>37520</v>
          </cell>
          <cell r="K1193">
            <v>296408</v>
          </cell>
          <cell r="P1193">
            <v>33410</v>
          </cell>
          <cell r="Q1193">
            <v>0.8</v>
          </cell>
          <cell r="R1193">
            <v>26730</v>
          </cell>
        </row>
        <row r="1194">
          <cell r="A1194" t="str">
            <v>M170003</v>
          </cell>
          <cell r="B1194" t="str">
            <v>網入磨ガラス　6.8mm</v>
          </cell>
          <cell r="D1194">
            <v>72.599999999999994</v>
          </cell>
          <cell r="E1194" t="str">
            <v>〃</v>
          </cell>
          <cell r="F1194">
            <v>30660</v>
          </cell>
          <cell r="G1194">
            <v>2225916</v>
          </cell>
          <cell r="H1194">
            <v>0</v>
          </cell>
          <cell r="I1194">
            <v>0</v>
          </cell>
          <cell r="J1194">
            <v>25520</v>
          </cell>
          <cell r="K1194">
            <v>1852751.9999999998</v>
          </cell>
          <cell r="P1194">
            <v>30660</v>
          </cell>
          <cell r="Q1194">
            <v>0.8</v>
          </cell>
          <cell r="R1194">
            <v>24530</v>
          </cell>
        </row>
        <row r="1195">
          <cell r="A1195" t="str">
            <v>M170004</v>
          </cell>
          <cell r="B1195" t="str">
            <v>超耐熱結晶化ガラス</v>
          </cell>
          <cell r="D1195">
            <v>5.7</v>
          </cell>
          <cell r="E1195" t="str">
            <v>〃</v>
          </cell>
          <cell r="F1195">
            <v>42470</v>
          </cell>
          <cell r="G1195">
            <v>242079</v>
          </cell>
          <cell r="H1195">
            <v>24000</v>
          </cell>
          <cell r="I1195">
            <v>136800</v>
          </cell>
          <cell r="J1195">
            <v>44000</v>
          </cell>
          <cell r="K1195">
            <v>250800</v>
          </cell>
          <cell r="P1195">
            <v>42470</v>
          </cell>
          <cell r="Q1195">
            <v>0.8</v>
          </cell>
          <cell r="R1195">
            <v>33980</v>
          </cell>
        </row>
        <row r="1196">
          <cell r="A1196" t="str">
            <v>M170005</v>
          </cell>
          <cell r="B1196" t="str">
            <v>合せガラス　FL6＋PW6.8</v>
          </cell>
          <cell r="D1196">
            <v>345</v>
          </cell>
          <cell r="E1196" t="str">
            <v>〃</v>
          </cell>
          <cell r="F1196">
            <v>91300</v>
          </cell>
          <cell r="G1196">
            <v>31498500</v>
          </cell>
          <cell r="H1196">
            <v>104200</v>
          </cell>
          <cell r="I1196">
            <v>35949000</v>
          </cell>
          <cell r="J1196">
            <v>99200</v>
          </cell>
          <cell r="K1196">
            <v>34224000</v>
          </cell>
          <cell r="P1196">
            <v>91300</v>
          </cell>
          <cell r="Q1196">
            <v>0.8</v>
          </cell>
          <cell r="R1196">
            <v>73040</v>
          </cell>
        </row>
        <row r="1197">
          <cell r="A1197" t="str">
            <v>M170006</v>
          </cell>
          <cell r="B1197" t="str">
            <v>合せガラス　FL8＋PW6.8</v>
          </cell>
          <cell r="D1197">
            <v>547</v>
          </cell>
          <cell r="E1197" t="str">
            <v>〃</v>
          </cell>
          <cell r="F1197">
            <v>104590</v>
          </cell>
          <cell r="G1197">
            <v>57210730</v>
          </cell>
          <cell r="H1197">
            <v>119300</v>
          </cell>
          <cell r="I1197">
            <v>65257100</v>
          </cell>
          <cell r="J1197">
            <v>113600</v>
          </cell>
          <cell r="K1197">
            <v>62139200</v>
          </cell>
          <cell r="M1197">
            <v>0</v>
          </cell>
          <cell r="P1197">
            <v>104590</v>
          </cell>
          <cell r="Q1197">
            <v>0.8</v>
          </cell>
          <cell r="R1197">
            <v>83670</v>
          </cell>
        </row>
        <row r="1198">
          <cell r="A1198" t="str">
            <v>M170007</v>
          </cell>
          <cell r="B1198" t="str">
            <v>合せガラス　FL8＋PW10</v>
          </cell>
          <cell r="D1198">
            <v>164</v>
          </cell>
          <cell r="E1198" t="str">
            <v>〃</v>
          </cell>
          <cell r="F1198">
            <v>102780</v>
          </cell>
          <cell r="G1198">
            <v>16855920</v>
          </cell>
          <cell r="H1198">
            <v>91600</v>
          </cell>
          <cell r="I1198">
            <v>15022400</v>
          </cell>
          <cell r="J1198">
            <v>87200</v>
          </cell>
          <cell r="K1198">
            <v>14300800</v>
          </cell>
          <cell r="P1198">
            <v>102780</v>
          </cell>
          <cell r="Q1198">
            <v>0.8</v>
          </cell>
          <cell r="R1198">
            <v>82220</v>
          </cell>
        </row>
        <row r="1199">
          <cell r="A1199" t="str">
            <v>M170008</v>
          </cell>
          <cell r="B1199" t="str">
            <v>合せガラス　FL8（フロスト）＋PW10</v>
          </cell>
          <cell r="D1199">
            <v>103</v>
          </cell>
          <cell r="E1199" t="str">
            <v>〃</v>
          </cell>
          <cell r="F1199">
            <v>135780</v>
          </cell>
          <cell r="G1199">
            <v>13985340</v>
          </cell>
          <cell r="H1199">
            <v>152500</v>
          </cell>
          <cell r="I1199">
            <v>15707500</v>
          </cell>
          <cell r="J1199">
            <v>152000</v>
          </cell>
          <cell r="K1199">
            <v>15656000</v>
          </cell>
          <cell r="P1199">
            <v>135780</v>
          </cell>
          <cell r="Q1199">
            <v>0.8</v>
          </cell>
          <cell r="R1199">
            <v>108620</v>
          </cell>
        </row>
        <row r="1200">
          <cell r="A1200" t="str">
            <v>M170009</v>
          </cell>
          <cell r="B1200" t="str">
            <v>強化ガラス　10mm</v>
          </cell>
          <cell r="D1200">
            <v>14</v>
          </cell>
          <cell r="E1200" t="str">
            <v>〃</v>
          </cell>
          <cell r="F1200">
            <v>39790</v>
          </cell>
          <cell r="G1200">
            <v>557060</v>
          </cell>
          <cell r="H1200">
            <v>36800</v>
          </cell>
          <cell r="I1200">
            <v>515200</v>
          </cell>
          <cell r="J1200">
            <v>35040</v>
          </cell>
          <cell r="K1200">
            <v>490560</v>
          </cell>
          <cell r="P1200">
            <v>39790</v>
          </cell>
          <cell r="Q1200">
            <v>0.8</v>
          </cell>
          <cell r="R1200">
            <v>31830</v>
          </cell>
        </row>
        <row r="1201">
          <cell r="A1201" t="str">
            <v>M170010</v>
          </cell>
          <cell r="B1201" t="str">
            <v>強化ガラス　10mm（フロスト）</v>
          </cell>
          <cell r="D1201">
            <v>3.8</v>
          </cell>
          <cell r="E1201" t="str">
            <v>〃</v>
          </cell>
          <cell r="F1201">
            <v>79080</v>
          </cell>
          <cell r="G1201">
            <v>300504</v>
          </cell>
          <cell r="H1201">
            <v>76000</v>
          </cell>
          <cell r="I1201">
            <v>288800</v>
          </cell>
          <cell r="J1201">
            <v>70160</v>
          </cell>
          <cell r="K1201">
            <v>266608</v>
          </cell>
          <cell r="M1201">
            <v>0</v>
          </cell>
          <cell r="P1201">
            <v>79080</v>
          </cell>
          <cell r="Q1201">
            <v>0.8</v>
          </cell>
          <cell r="R1201">
            <v>63260</v>
          </cell>
        </row>
        <row r="1202">
          <cell r="A1202" t="str">
            <v>M170011</v>
          </cell>
          <cell r="B1202" t="str">
            <v>SD-7，29用　フロートガラス</v>
          </cell>
          <cell r="D1202">
            <v>30</v>
          </cell>
          <cell r="E1202" t="str">
            <v>枚</v>
          </cell>
          <cell r="F1202">
            <v>1557</v>
          </cell>
          <cell r="G1202">
            <v>46710</v>
          </cell>
          <cell r="H1202">
            <v>1400</v>
          </cell>
          <cell r="I1202">
            <v>42000</v>
          </cell>
          <cell r="J1202">
            <v>1300</v>
          </cell>
          <cell r="K1202">
            <v>39000</v>
          </cell>
          <cell r="P1202">
            <v>1557</v>
          </cell>
          <cell r="Q1202">
            <v>0.8</v>
          </cell>
          <cell r="R1202">
            <v>1250</v>
          </cell>
        </row>
        <row r="1203">
          <cell r="A1203" t="str">
            <v>M170012</v>
          </cell>
          <cell r="B1203" t="str">
            <v>SD-6，6'，8用　フロートガラス</v>
          </cell>
          <cell r="D1203">
            <v>102</v>
          </cell>
          <cell r="E1203" t="str">
            <v>〃</v>
          </cell>
          <cell r="F1203">
            <v>2192</v>
          </cell>
          <cell r="G1203">
            <v>223584</v>
          </cell>
          <cell r="H1203">
            <v>1800</v>
          </cell>
          <cell r="I1203">
            <v>183600</v>
          </cell>
          <cell r="J1203">
            <v>1720</v>
          </cell>
          <cell r="K1203">
            <v>175440</v>
          </cell>
          <cell r="P1203">
            <v>2192</v>
          </cell>
          <cell r="Q1203">
            <v>0.8</v>
          </cell>
          <cell r="R1203">
            <v>1750</v>
          </cell>
        </row>
        <row r="1204">
          <cell r="A1204" t="str">
            <v>M170013</v>
          </cell>
          <cell r="B1204" t="str">
            <v>SD-6，6'用　フロートガラス</v>
          </cell>
          <cell r="D1204">
            <v>23</v>
          </cell>
          <cell r="E1204" t="str">
            <v>〃</v>
          </cell>
          <cell r="F1204">
            <v>16353</v>
          </cell>
          <cell r="G1204">
            <v>376119</v>
          </cell>
          <cell r="H1204">
            <v>13400</v>
          </cell>
          <cell r="I1204">
            <v>308200</v>
          </cell>
          <cell r="J1204">
            <v>5990</v>
          </cell>
          <cell r="K1204">
            <v>137770</v>
          </cell>
          <cell r="P1204">
            <v>16353</v>
          </cell>
          <cell r="Q1204">
            <v>0.8</v>
          </cell>
          <cell r="R1204">
            <v>13080</v>
          </cell>
        </row>
        <row r="1205">
          <cell r="A1205" t="str">
            <v>M170014</v>
          </cell>
          <cell r="B1205" t="str">
            <v>SW-2用　網入磨板ガラス</v>
          </cell>
          <cell r="D1205">
            <v>1</v>
          </cell>
          <cell r="E1205" t="str">
            <v>〃</v>
          </cell>
          <cell r="F1205">
            <v>97252</v>
          </cell>
          <cell r="G1205">
            <v>97252</v>
          </cell>
          <cell r="H1205">
            <v>90100</v>
          </cell>
          <cell r="I1205">
            <v>90100</v>
          </cell>
          <cell r="J1205">
            <v>63570</v>
          </cell>
          <cell r="K1205">
            <v>63570</v>
          </cell>
          <cell r="P1205">
            <v>97252</v>
          </cell>
          <cell r="Q1205">
            <v>0.8</v>
          </cell>
          <cell r="R1205">
            <v>77800</v>
          </cell>
        </row>
        <row r="1206">
          <cell r="A1206" t="str">
            <v>M170015</v>
          </cell>
          <cell r="B1206" t="str">
            <v>AW-12，14用　網入磨板ガラス</v>
          </cell>
          <cell r="D1206">
            <v>2</v>
          </cell>
          <cell r="E1206" t="str">
            <v>〃</v>
          </cell>
          <cell r="F1206">
            <v>625</v>
          </cell>
          <cell r="G1206">
            <v>1250</v>
          </cell>
          <cell r="H1206">
            <v>1500</v>
          </cell>
          <cell r="I1206">
            <v>3000</v>
          </cell>
          <cell r="J1206">
            <v>420</v>
          </cell>
          <cell r="K1206">
            <v>840</v>
          </cell>
          <cell r="P1206">
            <v>625</v>
          </cell>
          <cell r="Q1206">
            <v>0.8</v>
          </cell>
          <cell r="R1206">
            <v>500</v>
          </cell>
        </row>
        <row r="1207">
          <cell r="A1207" t="str">
            <v>M170016</v>
          </cell>
          <cell r="B1207" t="str">
            <v>AW-14用　網入磨板ガラス</v>
          </cell>
          <cell r="D1207">
            <v>1</v>
          </cell>
          <cell r="E1207" t="str">
            <v>〃</v>
          </cell>
          <cell r="F1207">
            <v>575</v>
          </cell>
          <cell r="G1207">
            <v>575</v>
          </cell>
          <cell r="H1207">
            <v>1500</v>
          </cell>
          <cell r="I1207">
            <v>1500</v>
          </cell>
          <cell r="J1207">
            <v>400</v>
          </cell>
          <cell r="K1207">
            <v>400</v>
          </cell>
          <cell r="P1207">
            <v>575</v>
          </cell>
          <cell r="Q1207">
            <v>0.8</v>
          </cell>
          <cell r="R1207">
            <v>460</v>
          </cell>
        </row>
        <row r="1208">
          <cell r="A1208" t="str">
            <v>M170017</v>
          </cell>
          <cell r="B1208" t="str">
            <v>AW-12用　網入磨板ガラス</v>
          </cell>
          <cell r="D1208">
            <v>1</v>
          </cell>
          <cell r="E1208" t="str">
            <v>〃</v>
          </cell>
          <cell r="F1208">
            <v>5249</v>
          </cell>
          <cell r="G1208">
            <v>5249</v>
          </cell>
          <cell r="H1208">
            <v>5000</v>
          </cell>
          <cell r="I1208">
            <v>5000</v>
          </cell>
          <cell r="J1208">
            <v>4410</v>
          </cell>
          <cell r="K1208">
            <v>4410</v>
          </cell>
          <cell r="P1208">
            <v>5249</v>
          </cell>
          <cell r="Q1208">
            <v>0.8</v>
          </cell>
          <cell r="R1208">
            <v>4200</v>
          </cell>
        </row>
        <row r="1209">
          <cell r="A1209" t="str">
            <v>M170018</v>
          </cell>
          <cell r="B1209" t="str">
            <v>AW-12用　網入磨板ガラス</v>
          </cell>
          <cell r="D1209">
            <v>1</v>
          </cell>
          <cell r="E1209" t="str">
            <v>〃</v>
          </cell>
          <cell r="F1209">
            <v>8750</v>
          </cell>
          <cell r="G1209">
            <v>8750</v>
          </cell>
          <cell r="H1209">
            <v>8400</v>
          </cell>
          <cell r="I1209">
            <v>8400</v>
          </cell>
          <cell r="J1209">
            <v>7350</v>
          </cell>
          <cell r="K1209">
            <v>7350</v>
          </cell>
          <cell r="P1209">
            <v>8750</v>
          </cell>
          <cell r="Q1209">
            <v>0.8</v>
          </cell>
          <cell r="R1209">
            <v>7000</v>
          </cell>
        </row>
        <row r="1210">
          <cell r="A1210" t="str">
            <v>M170019</v>
          </cell>
          <cell r="B1210" t="str">
            <v>AW-12用　網入磨板ガラス</v>
          </cell>
          <cell r="D1210">
            <v>1</v>
          </cell>
          <cell r="E1210" t="str">
            <v>〃</v>
          </cell>
          <cell r="F1210">
            <v>13250</v>
          </cell>
          <cell r="G1210">
            <v>13250</v>
          </cell>
          <cell r="H1210">
            <v>12600</v>
          </cell>
          <cell r="I1210">
            <v>12600</v>
          </cell>
          <cell r="J1210">
            <v>11020</v>
          </cell>
          <cell r="K1210">
            <v>11020</v>
          </cell>
          <cell r="P1210">
            <v>13250</v>
          </cell>
          <cell r="Q1210">
            <v>0.8</v>
          </cell>
          <cell r="R1210">
            <v>10600</v>
          </cell>
        </row>
        <row r="1211">
          <cell r="A1211" t="str">
            <v>M170020</v>
          </cell>
          <cell r="B1211" t="str">
            <v>AW-12用　網入磨板ガラス</v>
          </cell>
          <cell r="D1211">
            <v>1</v>
          </cell>
          <cell r="E1211" t="str">
            <v>〃</v>
          </cell>
          <cell r="F1211">
            <v>16750</v>
          </cell>
          <cell r="G1211">
            <v>16750</v>
          </cell>
          <cell r="H1211">
            <v>16000</v>
          </cell>
          <cell r="I1211">
            <v>16000</v>
          </cell>
          <cell r="J1211">
            <v>13960</v>
          </cell>
          <cell r="K1211">
            <v>13960</v>
          </cell>
          <cell r="P1211">
            <v>16750</v>
          </cell>
          <cell r="Q1211">
            <v>0.8</v>
          </cell>
          <cell r="R1211">
            <v>13400</v>
          </cell>
        </row>
        <row r="1212">
          <cell r="A1212" t="str">
            <v>M170021</v>
          </cell>
          <cell r="B1212" t="str">
            <v>AW-14用　網入磨板ガラス</v>
          </cell>
          <cell r="D1212">
            <v>1</v>
          </cell>
          <cell r="E1212" t="str">
            <v>〃</v>
          </cell>
          <cell r="F1212">
            <v>14500</v>
          </cell>
          <cell r="G1212">
            <v>14500</v>
          </cell>
          <cell r="H1212">
            <v>13700</v>
          </cell>
          <cell r="I1212">
            <v>13700</v>
          </cell>
          <cell r="J1212">
            <v>12010</v>
          </cell>
          <cell r="K1212">
            <v>12010</v>
          </cell>
          <cell r="P1212">
            <v>14500</v>
          </cell>
          <cell r="Q1212">
            <v>0.8</v>
          </cell>
          <cell r="R1212">
            <v>11600</v>
          </cell>
        </row>
        <row r="1213">
          <cell r="A1213" t="str">
            <v>M170022</v>
          </cell>
          <cell r="B1213" t="str">
            <v>AW-12用　網入磨板ガラス</v>
          </cell>
          <cell r="D1213">
            <v>1</v>
          </cell>
          <cell r="E1213" t="str">
            <v>〃</v>
          </cell>
          <cell r="F1213">
            <v>21500</v>
          </cell>
          <cell r="G1213">
            <v>21500</v>
          </cell>
          <cell r="H1213">
            <v>20300</v>
          </cell>
          <cell r="I1213">
            <v>20300</v>
          </cell>
          <cell r="J1213">
            <v>17800</v>
          </cell>
          <cell r="K1213">
            <v>17800</v>
          </cell>
          <cell r="P1213">
            <v>21500</v>
          </cell>
          <cell r="Q1213">
            <v>0.8</v>
          </cell>
          <cell r="R1213">
            <v>17200</v>
          </cell>
        </row>
        <row r="1214">
          <cell r="A1214" t="str">
            <v>M170023</v>
          </cell>
          <cell r="B1214" t="str">
            <v>AW-12用　網入磨板ガラス</v>
          </cell>
          <cell r="D1214">
            <v>1</v>
          </cell>
          <cell r="E1214" t="str">
            <v>〃</v>
          </cell>
          <cell r="F1214">
            <v>22251</v>
          </cell>
          <cell r="G1214">
            <v>22251</v>
          </cell>
          <cell r="H1214">
            <v>21000</v>
          </cell>
          <cell r="I1214">
            <v>21000</v>
          </cell>
          <cell r="J1214">
            <v>18370</v>
          </cell>
          <cell r="K1214">
            <v>18370</v>
          </cell>
          <cell r="P1214">
            <v>22251</v>
          </cell>
          <cell r="Q1214">
            <v>0.8</v>
          </cell>
          <cell r="R1214">
            <v>17800</v>
          </cell>
        </row>
        <row r="1215">
          <cell r="A1215" t="str">
            <v>M170024</v>
          </cell>
          <cell r="B1215" t="str">
            <v>AW-14用　網入磨板ガラス</v>
          </cell>
          <cell r="D1215">
            <v>1</v>
          </cell>
          <cell r="E1215" t="str">
            <v>〃</v>
          </cell>
          <cell r="F1215">
            <v>34251</v>
          </cell>
          <cell r="G1215">
            <v>34251</v>
          </cell>
          <cell r="H1215">
            <v>32400</v>
          </cell>
          <cell r="I1215">
            <v>32400</v>
          </cell>
          <cell r="J1215">
            <v>19110</v>
          </cell>
          <cell r="K1215">
            <v>19110</v>
          </cell>
          <cell r="P1215">
            <v>34251</v>
          </cell>
          <cell r="Q1215">
            <v>0.8</v>
          </cell>
          <cell r="R1215">
            <v>27400</v>
          </cell>
        </row>
        <row r="1216">
          <cell r="P1216">
            <v>0</v>
          </cell>
        </row>
        <row r="1217">
          <cell r="P1217">
            <v>0</v>
          </cell>
        </row>
        <row r="1218">
          <cell r="P1218">
            <v>0</v>
          </cell>
          <cell r="R1218">
            <v>0</v>
          </cell>
        </row>
        <row r="1219">
          <cell r="F1219">
            <v>0</v>
          </cell>
          <cell r="G1219">
            <v>0</v>
          </cell>
          <cell r="I1219" t="str">
            <v/>
          </cell>
          <cell r="K1219" t="str">
            <v/>
          </cell>
          <cell r="M1219" t="str">
            <v/>
          </cell>
          <cell r="P1219">
            <v>0</v>
          </cell>
          <cell r="R1219">
            <v>0</v>
          </cell>
        </row>
        <row r="1220">
          <cell r="P1220">
            <v>0</v>
          </cell>
          <cell r="R1220">
            <v>0</v>
          </cell>
        </row>
        <row r="1221">
          <cell r="A1221" t="str">
            <v>ガラス工事</v>
          </cell>
          <cell r="F1221" t="str">
            <v>旭硝子アメニティック㈱</v>
          </cell>
          <cell r="H1221" t="str">
            <v>日本板硝子㈱</v>
          </cell>
          <cell r="J1221" t="str">
            <v>セントラル硝子㈱</v>
          </cell>
          <cell r="P1221" t="str">
            <v>旭硝子アメニティック㈱</v>
          </cell>
        </row>
        <row r="1222">
          <cell r="P1222">
            <v>0</v>
          </cell>
        </row>
        <row r="1223">
          <cell r="A1223" t="str">
            <v>M170025</v>
          </cell>
          <cell r="B1223" t="str">
            <v>AW-12用　網入磨板ガラス</v>
          </cell>
          <cell r="D1223">
            <v>1</v>
          </cell>
          <cell r="E1223" t="str">
            <v>〃</v>
          </cell>
          <cell r="F1223">
            <v>25501</v>
          </cell>
          <cell r="G1223">
            <v>25501</v>
          </cell>
          <cell r="H1223">
            <v>24100</v>
          </cell>
          <cell r="I1223">
            <v>24100</v>
          </cell>
          <cell r="J1223">
            <v>21110</v>
          </cell>
          <cell r="K1223">
            <v>21110</v>
          </cell>
          <cell r="L1223">
            <v>0</v>
          </cell>
          <cell r="M1223">
            <v>0</v>
          </cell>
          <cell r="P1223">
            <v>25501</v>
          </cell>
          <cell r="Q1223">
            <v>0.8</v>
          </cell>
          <cell r="R1223">
            <v>20400</v>
          </cell>
        </row>
        <row r="1224">
          <cell r="A1224" t="str">
            <v>M170026</v>
          </cell>
          <cell r="B1224" t="str">
            <v>AW-14用　網入磨板ガラス</v>
          </cell>
          <cell r="D1224">
            <v>1</v>
          </cell>
          <cell r="E1224" t="str">
            <v>〃</v>
          </cell>
          <cell r="F1224">
            <v>25501</v>
          </cell>
          <cell r="G1224">
            <v>25501</v>
          </cell>
          <cell r="H1224">
            <v>24100</v>
          </cell>
          <cell r="I1224">
            <v>24100</v>
          </cell>
          <cell r="J1224">
            <v>21110</v>
          </cell>
          <cell r="K1224">
            <v>21110</v>
          </cell>
          <cell r="P1224">
            <v>25501</v>
          </cell>
          <cell r="Q1224">
            <v>0.8</v>
          </cell>
          <cell r="R1224">
            <v>20400</v>
          </cell>
        </row>
        <row r="1225">
          <cell r="A1225" t="str">
            <v>M170027</v>
          </cell>
          <cell r="B1225" t="str">
            <v>AW-14用　網入磨板ガラス</v>
          </cell>
          <cell r="D1225">
            <v>1</v>
          </cell>
          <cell r="E1225" t="str">
            <v>〃</v>
          </cell>
          <cell r="F1225">
            <v>45010</v>
          </cell>
          <cell r="G1225">
            <v>45010</v>
          </cell>
          <cell r="H1225">
            <v>35400</v>
          </cell>
          <cell r="I1225">
            <v>35400</v>
          </cell>
          <cell r="J1225">
            <v>37560</v>
          </cell>
          <cell r="K1225">
            <v>37560</v>
          </cell>
          <cell r="P1225">
            <v>45010</v>
          </cell>
          <cell r="Q1225">
            <v>0.8</v>
          </cell>
          <cell r="R1225">
            <v>36010</v>
          </cell>
        </row>
        <row r="1226">
          <cell r="A1226" t="str">
            <v>M170028</v>
          </cell>
          <cell r="B1226" t="str">
            <v>AW-14用　網入磨板ガラス</v>
          </cell>
          <cell r="D1226">
            <v>1</v>
          </cell>
          <cell r="E1226" t="str">
            <v>〃</v>
          </cell>
          <cell r="F1226">
            <v>49358</v>
          </cell>
          <cell r="G1226">
            <v>49358</v>
          </cell>
          <cell r="H1226">
            <v>40000</v>
          </cell>
          <cell r="I1226">
            <v>40000</v>
          </cell>
          <cell r="J1226">
            <v>38790</v>
          </cell>
          <cell r="K1226">
            <v>38790</v>
          </cell>
          <cell r="P1226">
            <v>49358</v>
          </cell>
          <cell r="Q1226">
            <v>0.8</v>
          </cell>
          <cell r="R1226">
            <v>39490</v>
          </cell>
        </row>
        <row r="1227">
          <cell r="A1227" t="str">
            <v>M170029</v>
          </cell>
          <cell r="B1227" t="str">
            <v>AW-18用　網入磨板ガラス</v>
          </cell>
          <cell r="D1227">
            <v>1</v>
          </cell>
          <cell r="E1227" t="str">
            <v>〃</v>
          </cell>
          <cell r="F1227">
            <v>39584</v>
          </cell>
          <cell r="G1227">
            <v>39584</v>
          </cell>
          <cell r="H1227">
            <v>44600</v>
          </cell>
          <cell r="I1227">
            <v>44600</v>
          </cell>
          <cell r="J1227">
            <v>38630</v>
          </cell>
          <cell r="K1227">
            <v>38630</v>
          </cell>
          <cell r="P1227">
            <v>39584</v>
          </cell>
          <cell r="Q1227">
            <v>0.8</v>
          </cell>
          <cell r="R1227">
            <v>31670</v>
          </cell>
        </row>
        <row r="1228">
          <cell r="A1228" t="str">
            <v>M170030</v>
          </cell>
          <cell r="B1228" t="str">
            <v>AW-18用　網入磨板ガラス</v>
          </cell>
          <cell r="D1228">
            <v>1</v>
          </cell>
          <cell r="E1228" t="str">
            <v>〃</v>
          </cell>
          <cell r="F1228">
            <v>60861</v>
          </cell>
          <cell r="G1228">
            <v>60861</v>
          </cell>
          <cell r="H1228">
            <v>78900</v>
          </cell>
          <cell r="I1228">
            <v>78900</v>
          </cell>
          <cell r="J1228">
            <v>68340</v>
          </cell>
          <cell r="K1228">
            <v>68340</v>
          </cell>
          <cell r="M1228">
            <v>0</v>
          </cell>
          <cell r="P1228">
            <v>60861</v>
          </cell>
          <cell r="Q1228">
            <v>0.8</v>
          </cell>
          <cell r="R1228">
            <v>48690</v>
          </cell>
        </row>
        <row r="1229">
          <cell r="A1229" t="str">
            <v>M170031</v>
          </cell>
          <cell r="B1229" t="str">
            <v>AW-18用　網入磨板ガラス</v>
          </cell>
          <cell r="D1229">
            <v>1</v>
          </cell>
          <cell r="E1229" t="str">
            <v>〃</v>
          </cell>
          <cell r="F1229">
            <v>113397</v>
          </cell>
          <cell r="G1229">
            <v>113397</v>
          </cell>
          <cell r="H1229">
            <v>142400</v>
          </cell>
          <cell r="I1229">
            <v>142400</v>
          </cell>
          <cell r="J1229">
            <v>0</v>
          </cell>
          <cell r="K1229">
            <v>0</v>
          </cell>
          <cell r="P1229">
            <v>113397</v>
          </cell>
          <cell r="Q1229">
            <v>0.8</v>
          </cell>
          <cell r="R1229">
            <v>90720</v>
          </cell>
        </row>
        <row r="1230">
          <cell r="A1230" t="str">
            <v>M170032</v>
          </cell>
          <cell r="B1230" t="str">
            <v>AW-18用　網入磨板ガラス</v>
          </cell>
          <cell r="D1230">
            <v>1</v>
          </cell>
          <cell r="E1230" t="str">
            <v>〃</v>
          </cell>
          <cell r="F1230">
            <v>125493</v>
          </cell>
          <cell r="G1230">
            <v>125493</v>
          </cell>
          <cell r="H1230">
            <v>157800</v>
          </cell>
          <cell r="I1230">
            <v>157800</v>
          </cell>
          <cell r="J1230">
            <v>136690</v>
          </cell>
          <cell r="K1230">
            <v>136690</v>
          </cell>
          <cell r="P1230">
            <v>125493</v>
          </cell>
          <cell r="Q1230">
            <v>0.8</v>
          </cell>
          <cell r="R1230">
            <v>100390</v>
          </cell>
        </row>
        <row r="1231">
          <cell r="A1231" t="str">
            <v>M170033</v>
          </cell>
          <cell r="B1231" t="str">
            <v>AW-18用　網入磨板ガラス</v>
          </cell>
          <cell r="D1231">
            <v>1</v>
          </cell>
          <cell r="E1231" t="str">
            <v>〃</v>
          </cell>
          <cell r="F1231">
            <v>134565</v>
          </cell>
          <cell r="G1231">
            <v>134565</v>
          </cell>
          <cell r="H1231">
            <v>169800</v>
          </cell>
          <cell r="I1231">
            <v>169800</v>
          </cell>
          <cell r="J1231">
            <v>147090</v>
          </cell>
          <cell r="K1231">
            <v>147090</v>
          </cell>
          <cell r="P1231">
            <v>134565</v>
          </cell>
          <cell r="Q1231">
            <v>0.8</v>
          </cell>
          <cell r="R1231">
            <v>107650</v>
          </cell>
        </row>
        <row r="1232">
          <cell r="A1232" t="str">
            <v>M170034</v>
          </cell>
          <cell r="B1232" t="str">
            <v>AW-10用　網入磨板ガラス</v>
          </cell>
          <cell r="D1232">
            <v>7</v>
          </cell>
          <cell r="E1232" t="str">
            <v>〃</v>
          </cell>
          <cell r="F1232">
            <v>66973</v>
          </cell>
          <cell r="G1232">
            <v>468811</v>
          </cell>
          <cell r="H1232">
            <v>64100</v>
          </cell>
          <cell r="I1232">
            <v>448700</v>
          </cell>
          <cell r="J1232">
            <v>69360</v>
          </cell>
          <cell r="K1232">
            <v>485520</v>
          </cell>
          <cell r="M1232">
            <v>0</v>
          </cell>
          <cell r="P1232">
            <v>66973</v>
          </cell>
          <cell r="Q1232">
            <v>0.8</v>
          </cell>
          <cell r="R1232">
            <v>53580</v>
          </cell>
        </row>
        <row r="1233">
          <cell r="B1233" t="str">
            <v>小計</v>
          </cell>
          <cell r="D1233">
            <v>0</v>
          </cell>
          <cell r="E1233">
            <v>0</v>
          </cell>
          <cell r="F1233">
            <v>0</v>
          </cell>
          <cell r="G1233">
            <v>129326860</v>
          </cell>
          <cell r="I1233">
            <v>139931040</v>
          </cell>
          <cell r="K1233">
            <v>135148218</v>
          </cell>
        </row>
        <row r="1234">
          <cell r="D1234">
            <v>0</v>
          </cell>
          <cell r="E1234">
            <v>0</v>
          </cell>
          <cell r="F1234">
            <v>0</v>
          </cell>
          <cell r="G1234">
            <v>0</v>
          </cell>
          <cell r="H1234">
            <v>0</v>
          </cell>
          <cell r="I1234">
            <v>0</v>
          </cell>
          <cell r="J1234">
            <v>0</v>
          </cell>
          <cell r="K1234">
            <v>0</v>
          </cell>
        </row>
        <row r="1235">
          <cell r="B1235" t="str">
            <v>運搬費</v>
          </cell>
          <cell r="D1235">
            <v>0</v>
          </cell>
          <cell r="E1235">
            <v>0</v>
          </cell>
          <cell r="F1235">
            <v>0</v>
          </cell>
          <cell r="G1235">
            <v>3879810</v>
          </cell>
          <cell r="I1235">
            <v>0</v>
          </cell>
          <cell r="K1235">
            <v>5930311</v>
          </cell>
        </row>
        <row r="1236">
          <cell r="D1236">
            <v>0</v>
          </cell>
          <cell r="E1236">
            <v>0</v>
          </cell>
          <cell r="F1236">
            <v>0</v>
          </cell>
          <cell r="G1236">
            <v>0</v>
          </cell>
          <cell r="H1236">
            <v>0</v>
          </cell>
          <cell r="I1236">
            <v>0</v>
          </cell>
          <cell r="J1236">
            <v>0</v>
          </cell>
          <cell r="K1236">
            <v>0</v>
          </cell>
          <cell r="R1236">
            <v>0</v>
          </cell>
        </row>
        <row r="1237">
          <cell r="B1237" t="str">
            <v>総合計</v>
          </cell>
          <cell r="D1237">
            <v>0</v>
          </cell>
          <cell r="E1237">
            <v>0</v>
          </cell>
          <cell r="F1237">
            <v>0</v>
          </cell>
          <cell r="G1237">
            <v>133206670</v>
          </cell>
          <cell r="I1237">
            <v>139931040</v>
          </cell>
          <cell r="K1237">
            <v>141078529</v>
          </cell>
          <cell r="P1237">
            <v>133206670</v>
          </cell>
        </row>
        <row r="1249">
          <cell r="P1249">
            <v>0</v>
          </cell>
          <cell r="R1249">
            <v>0</v>
          </cell>
        </row>
        <row r="1250">
          <cell r="F1250">
            <v>0</v>
          </cell>
          <cell r="G1250">
            <v>0</v>
          </cell>
          <cell r="I1250" t="str">
            <v/>
          </cell>
          <cell r="K1250" t="str">
            <v/>
          </cell>
          <cell r="M1250" t="str">
            <v/>
          </cell>
          <cell r="P1250">
            <v>0</v>
          </cell>
          <cell r="R1250">
            <v>0</v>
          </cell>
        </row>
        <row r="1251">
          <cell r="R1251">
            <v>0</v>
          </cell>
        </row>
        <row r="1252">
          <cell r="A1252" t="str">
            <v>内外装工事</v>
          </cell>
          <cell r="F1252" t="str">
            <v>江戸川木材工業㈱</v>
          </cell>
          <cell r="H1252" t="str">
            <v>三勇床工事㈱</v>
          </cell>
          <cell r="P1252" t="str">
            <v>三勇床工事㈱</v>
          </cell>
        </row>
        <row r="1253">
          <cell r="B1253" t="str">
            <v>木床</v>
          </cell>
          <cell r="P1253">
            <v>0</v>
          </cell>
        </row>
        <row r="1254">
          <cell r="A1254" t="str">
            <v>M200001</v>
          </cell>
          <cell r="B1254" t="str">
            <v>床　フローリング　ハードメープル</v>
          </cell>
          <cell r="D1254">
            <v>61.3</v>
          </cell>
          <cell r="E1254" t="str">
            <v>m2</v>
          </cell>
          <cell r="F1254">
            <v>19000</v>
          </cell>
          <cell r="G1254">
            <v>1164700</v>
          </cell>
          <cell r="H1254">
            <v>17100</v>
          </cell>
          <cell r="I1254">
            <v>1048230</v>
          </cell>
          <cell r="J1254">
            <v>0</v>
          </cell>
          <cell r="K1254">
            <v>0</v>
          </cell>
          <cell r="P1254">
            <v>17100</v>
          </cell>
          <cell r="R1254">
            <v>13680</v>
          </cell>
        </row>
        <row r="1255">
          <cell r="P1255">
            <v>0</v>
          </cell>
        </row>
        <row r="1256">
          <cell r="A1256" t="str">
            <v>M200002</v>
          </cell>
          <cell r="B1256" t="str">
            <v>スロープ　フローリング　ハードメープル</v>
          </cell>
          <cell r="D1256">
            <v>7.3</v>
          </cell>
          <cell r="E1256" t="str">
            <v>m2</v>
          </cell>
          <cell r="F1256">
            <v>26000</v>
          </cell>
          <cell r="G1256">
            <v>189800</v>
          </cell>
          <cell r="H1256">
            <v>18000</v>
          </cell>
          <cell r="I1256">
            <v>131400</v>
          </cell>
          <cell r="J1256">
            <v>0</v>
          </cell>
          <cell r="K1256">
            <v>0</v>
          </cell>
          <cell r="P1256">
            <v>18000</v>
          </cell>
          <cell r="R1256">
            <v>14400</v>
          </cell>
        </row>
        <row r="1257">
          <cell r="P1257">
            <v>0</v>
          </cell>
        </row>
        <row r="1258">
          <cell r="A1258" t="str">
            <v>M200003</v>
          </cell>
          <cell r="B1258" t="str">
            <v>床下地　コンパネ</v>
          </cell>
          <cell r="D1258">
            <v>68.599999999999994</v>
          </cell>
          <cell r="E1258" t="str">
            <v>m2</v>
          </cell>
          <cell r="F1258">
            <v>3600</v>
          </cell>
          <cell r="G1258">
            <v>246959.99999999997</v>
          </cell>
          <cell r="H1258">
            <v>3400</v>
          </cell>
          <cell r="I1258">
            <v>233239.99999999997</v>
          </cell>
          <cell r="J1258">
            <v>0</v>
          </cell>
          <cell r="K1258">
            <v>0</v>
          </cell>
          <cell r="P1258">
            <v>3400</v>
          </cell>
          <cell r="R1258">
            <v>2720</v>
          </cell>
        </row>
        <row r="1259">
          <cell r="P1259">
            <v>0</v>
          </cell>
        </row>
        <row r="1260">
          <cell r="A1260" t="str">
            <v>M200004</v>
          </cell>
          <cell r="B1260" t="str">
            <v>階段踏み面　板張り　ハードメープル集成</v>
          </cell>
          <cell r="D1260">
            <v>1.1000000000000001</v>
          </cell>
          <cell r="E1260" t="str">
            <v>m2</v>
          </cell>
          <cell r="F1260">
            <v>0</v>
          </cell>
          <cell r="G1260">
            <v>125000</v>
          </cell>
          <cell r="H1260">
            <v>110000</v>
          </cell>
          <cell r="I1260">
            <v>121000.00000000001</v>
          </cell>
          <cell r="J1260">
            <v>0</v>
          </cell>
          <cell r="K1260">
            <v>0</v>
          </cell>
          <cell r="P1260">
            <v>110000</v>
          </cell>
          <cell r="R1260">
            <v>88000</v>
          </cell>
        </row>
        <row r="1261">
          <cell r="P1261">
            <v>0</v>
          </cell>
        </row>
        <row r="1262">
          <cell r="A1262" t="str">
            <v>M200005</v>
          </cell>
          <cell r="B1262" t="str">
            <v>階段蹴上げ　板張り　ハードメープル集成</v>
          </cell>
          <cell r="D1262">
            <v>0.8</v>
          </cell>
          <cell r="E1262" t="str">
            <v>m2</v>
          </cell>
          <cell r="F1262">
            <v>0</v>
          </cell>
          <cell r="G1262">
            <v>190000</v>
          </cell>
          <cell r="H1262">
            <v>168000</v>
          </cell>
          <cell r="I1262">
            <v>134400</v>
          </cell>
          <cell r="J1262">
            <v>0</v>
          </cell>
          <cell r="K1262">
            <v>0</v>
          </cell>
          <cell r="P1262">
            <v>168000</v>
          </cell>
          <cell r="R1262">
            <v>134400</v>
          </cell>
        </row>
        <row r="1263">
          <cell r="P1263">
            <v>0</v>
          </cell>
        </row>
        <row r="1264">
          <cell r="A1264" t="str">
            <v>M200006</v>
          </cell>
          <cell r="B1264" t="str">
            <v>舞台立上り　板張り　ハードメープル集成</v>
          </cell>
          <cell r="D1264">
            <v>4.0999999999999996</v>
          </cell>
          <cell r="E1264" t="str">
            <v>m2</v>
          </cell>
          <cell r="F1264">
            <v>150000</v>
          </cell>
          <cell r="G1264">
            <v>615000</v>
          </cell>
          <cell r="H1264">
            <v>80000</v>
          </cell>
          <cell r="I1264">
            <v>328000</v>
          </cell>
          <cell r="J1264">
            <v>0</v>
          </cell>
          <cell r="K1264">
            <v>0</v>
          </cell>
          <cell r="P1264">
            <v>80000</v>
          </cell>
          <cell r="R1264">
            <v>64000</v>
          </cell>
        </row>
        <row r="1265">
          <cell r="P1265">
            <v>0</v>
          </cell>
        </row>
        <row r="1266">
          <cell r="A1266" t="str">
            <v>M200007</v>
          </cell>
          <cell r="B1266" t="str">
            <v>舞台巾木　板張り　ハードメープル集成</v>
          </cell>
          <cell r="D1266">
            <v>9</v>
          </cell>
          <cell r="E1266" t="str">
            <v>m2</v>
          </cell>
          <cell r="F1266">
            <v>54000</v>
          </cell>
          <cell r="G1266">
            <v>486000</v>
          </cell>
          <cell r="H1266">
            <v>46500</v>
          </cell>
          <cell r="I1266">
            <v>418500</v>
          </cell>
          <cell r="J1266">
            <v>0</v>
          </cell>
          <cell r="K1266">
            <v>0</v>
          </cell>
          <cell r="P1266">
            <v>46500</v>
          </cell>
          <cell r="R1266">
            <v>37200</v>
          </cell>
        </row>
        <row r="1267">
          <cell r="P1267">
            <v>0</v>
          </cell>
          <cell r="R1267">
            <v>0</v>
          </cell>
        </row>
        <row r="1268">
          <cell r="A1268" t="str">
            <v>M200008</v>
          </cell>
          <cell r="B1268" t="str">
            <v>舞台上り框　ハードメープル集成</v>
          </cell>
          <cell r="D1268">
            <v>12.9</v>
          </cell>
          <cell r="E1268" t="str">
            <v>m2</v>
          </cell>
          <cell r="F1268">
            <v>62000</v>
          </cell>
          <cell r="G1268">
            <v>799800</v>
          </cell>
          <cell r="H1268">
            <v>56800</v>
          </cell>
          <cell r="I1268">
            <v>732720</v>
          </cell>
          <cell r="J1268">
            <v>0</v>
          </cell>
          <cell r="K1268">
            <v>0</v>
          </cell>
          <cell r="P1268">
            <v>56800</v>
          </cell>
          <cell r="R1268">
            <v>45440</v>
          </cell>
        </row>
        <row r="1269">
          <cell r="P1269">
            <v>0</v>
          </cell>
          <cell r="R1269">
            <v>0</v>
          </cell>
        </row>
        <row r="1270">
          <cell r="A1270" t="str">
            <v>M200009</v>
          </cell>
          <cell r="B1270" t="str">
            <v>舞台上り框　ハードメープル集成</v>
          </cell>
          <cell r="D1270">
            <v>9</v>
          </cell>
          <cell r="E1270" t="str">
            <v>〃</v>
          </cell>
          <cell r="F1270">
            <v>136000</v>
          </cell>
          <cell r="G1270">
            <v>1224000</v>
          </cell>
          <cell r="H1270">
            <v>112500</v>
          </cell>
          <cell r="I1270">
            <v>1012500</v>
          </cell>
          <cell r="P1270">
            <v>112500</v>
          </cell>
          <cell r="R1270">
            <v>90000</v>
          </cell>
        </row>
        <row r="1272">
          <cell r="B1272" t="str">
            <v>値引き</v>
          </cell>
          <cell r="G1272">
            <v>41260</v>
          </cell>
        </row>
        <row r="1274">
          <cell r="B1274" t="str">
            <v>合計</v>
          </cell>
          <cell r="G1274">
            <v>5000000</v>
          </cell>
          <cell r="I1274">
            <v>4159990</v>
          </cell>
          <cell r="P1274">
            <v>4159990</v>
          </cell>
        </row>
        <row r="1283">
          <cell r="A1283" t="str">
            <v>内外装工事</v>
          </cell>
          <cell r="F1283" t="str">
            <v>三成工芸建築㈱</v>
          </cell>
          <cell r="H1283" t="str">
            <v>宮崎木材工業㈱</v>
          </cell>
          <cell r="J1283" t="str">
            <v>㈱内外テクノス</v>
          </cell>
          <cell r="P1283" t="str">
            <v>宮崎木材工業㈱</v>
          </cell>
        </row>
        <row r="1284">
          <cell r="B1284" t="str">
            <v>天然木練り付けケイカル板張り</v>
          </cell>
          <cell r="P1284">
            <v>0</v>
          </cell>
        </row>
        <row r="1285">
          <cell r="A1285" t="str">
            <v>M200011</v>
          </cell>
          <cell r="B1285" t="str">
            <v>壁（米松練付）</v>
          </cell>
          <cell r="D1285">
            <v>22.8</v>
          </cell>
          <cell r="E1285" t="str">
            <v>m2</v>
          </cell>
          <cell r="F1285">
            <v>35600</v>
          </cell>
          <cell r="G1285">
            <v>811680</v>
          </cell>
          <cell r="H1285">
            <v>33200</v>
          </cell>
          <cell r="I1285">
            <v>756960</v>
          </cell>
          <cell r="J1285">
            <v>58000</v>
          </cell>
          <cell r="K1285">
            <v>1322400</v>
          </cell>
          <cell r="L1285">
            <v>0</v>
          </cell>
          <cell r="M1285">
            <v>0</v>
          </cell>
          <cell r="P1285">
            <v>33200</v>
          </cell>
          <cell r="Q1285">
            <v>0.8</v>
          </cell>
          <cell r="R1285">
            <v>26560</v>
          </cell>
        </row>
        <row r="1286">
          <cell r="P1286">
            <v>0</v>
          </cell>
          <cell r="R1286">
            <v>0</v>
          </cell>
        </row>
        <row r="1287">
          <cell r="A1287" t="str">
            <v>M200012</v>
          </cell>
          <cell r="B1287" t="str">
            <v>壁（ハードメープル練付）</v>
          </cell>
          <cell r="D1287">
            <v>5.0999999999999996</v>
          </cell>
          <cell r="E1287" t="str">
            <v>〃</v>
          </cell>
          <cell r="F1287">
            <v>28000</v>
          </cell>
          <cell r="G1287">
            <v>142800</v>
          </cell>
          <cell r="H1287">
            <v>21900</v>
          </cell>
          <cell r="I1287">
            <v>111689.99999999999</v>
          </cell>
          <cell r="J1287">
            <v>38000</v>
          </cell>
          <cell r="K1287">
            <v>193800</v>
          </cell>
          <cell r="P1287">
            <v>21900</v>
          </cell>
          <cell r="Q1287">
            <v>0.8</v>
          </cell>
          <cell r="R1287">
            <v>17520</v>
          </cell>
        </row>
        <row r="1288">
          <cell r="P1288">
            <v>0</v>
          </cell>
          <cell r="R1288">
            <v>0</v>
          </cell>
        </row>
        <row r="1289">
          <cell r="A1289" t="str">
            <v>M200013</v>
          </cell>
          <cell r="B1289" t="str">
            <v>天井（ハードメープル練付）</v>
          </cell>
          <cell r="D1289">
            <v>423</v>
          </cell>
          <cell r="E1289" t="str">
            <v>〃</v>
          </cell>
          <cell r="F1289">
            <v>27400</v>
          </cell>
          <cell r="G1289">
            <v>11590200</v>
          </cell>
          <cell r="H1289">
            <v>21600</v>
          </cell>
          <cell r="I1289">
            <v>9136800</v>
          </cell>
          <cell r="J1289">
            <v>44000</v>
          </cell>
          <cell r="K1289">
            <v>18612000</v>
          </cell>
          <cell r="P1289">
            <v>21600</v>
          </cell>
          <cell r="Q1289">
            <v>0.8</v>
          </cell>
          <cell r="R1289">
            <v>17280</v>
          </cell>
        </row>
        <row r="1290">
          <cell r="P1290">
            <v>0</v>
          </cell>
          <cell r="R1290">
            <v>0</v>
          </cell>
        </row>
        <row r="1291">
          <cell r="A1291" t="str">
            <v>M200014</v>
          </cell>
          <cell r="B1291" t="str">
            <v>天井立上り</v>
          </cell>
          <cell r="D1291">
            <v>194</v>
          </cell>
          <cell r="E1291" t="str">
            <v>〃</v>
          </cell>
          <cell r="F1291">
            <v>27400</v>
          </cell>
          <cell r="G1291">
            <v>5315600</v>
          </cell>
          <cell r="H1291">
            <v>21600</v>
          </cell>
          <cell r="I1291">
            <v>4190400</v>
          </cell>
          <cell r="J1291">
            <v>46000</v>
          </cell>
          <cell r="K1291">
            <v>8924000</v>
          </cell>
          <cell r="P1291">
            <v>21600</v>
          </cell>
          <cell r="Q1291">
            <v>0.8</v>
          </cell>
          <cell r="R1291">
            <v>17280</v>
          </cell>
        </row>
        <row r="1292">
          <cell r="F1292">
            <v>0</v>
          </cell>
          <cell r="G1292">
            <v>0</v>
          </cell>
          <cell r="H1292">
            <v>0</v>
          </cell>
          <cell r="I1292">
            <v>0</v>
          </cell>
          <cell r="J1292">
            <v>0</v>
          </cell>
          <cell r="K1292">
            <v>0</v>
          </cell>
          <cell r="P1292">
            <v>0</v>
          </cell>
          <cell r="R1292">
            <v>0</v>
          </cell>
        </row>
        <row r="1293">
          <cell r="A1293" t="str">
            <v>M200015</v>
          </cell>
          <cell r="B1293" t="str">
            <v>壁（有孔繊維強化石膏ボード張り）</v>
          </cell>
          <cell r="D1293">
            <v>22</v>
          </cell>
          <cell r="E1293" t="str">
            <v>〃</v>
          </cell>
          <cell r="F1293">
            <v>14400</v>
          </cell>
          <cell r="G1293">
            <v>316800</v>
          </cell>
          <cell r="H1293">
            <v>21300</v>
          </cell>
          <cell r="I1293">
            <v>468600</v>
          </cell>
          <cell r="J1293">
            <v>0</v>
          </cell>
          <cell r="K1293">
            <v>0</v>
          </cell>
          <cell r="P1293">
            <v>21300</v>
          </cell>
          <cell r="Q1293">
            <v>0.8</v>
          </cell>
          <cell r="R1293">
            <v>17040</v>
          </cell>
        </row>
        <row r="1294">
          <cell r="F1294">
            <v>0</v>
          </cell>
          <cell r="G1294">
            <v>0</v>
          </cell>
          <cell r="H1294">
            <v>0</v>
          </cell>
          <cell r="I1294">
            <v>0</v>
          </cell>
          <cell r="J1294">
            <v>0</v>
          </cell>
          <cell r="K1294">
            <v>0</v>
          </cell>
          <cell r="P1294">
            <v>0</v>
          </cell>
          <cell r="R1294">
            <v>0</v>
          </cell>
        </row>
        <row r="1295">
          <cell r="A1295" t="str">
            <v>M200016</v>
          </cell>
          <cell r="B1295" t="str">
            <v>壁（ケイ酸カルシウム板張り）</v>
          </cell>
          <cell r="D1295">
            <v>41.7</v>
          </cell>
          <cell r="E1295" t="str">
            <v>〃</v>
          </cell>
          <cell r="F1295">
            <v>12100</v>
          </cell>
          <cell r="G1295">
            <v>504570.00000000006</v>
          </cell>
          <cell r="H1295">
            <v>17500</v>
          </cell>
          <cell r="I1295">
            <v>729750</v>
          </cell>
          <cell r="J1295">
            <v>0</v>
          </cell>
          <cell r="K1295">
            <v>0</v>
          </cell>
          <cell r="M1295">
            <v>0</v>
          </cell>
          <cell r="P1295">
            <v>17500</v>
          </cell>
          <cell r="Q1295">
            <v>0.8</v>
          </cell>
          <cell r="R1295">
            <v>14000</v>
          </cell>
        </row>
        <row r="1296">
          <cell r="R1296">
            <v>0</v>
          </cell>
        </row>
        <row r="1297">
          <cell r="B1297" t="str">
            <v>　計</v>
          </cell>
          <cell r="G1297">
            <v>18681650</v>
          </cell>
          <cell r="I1297">
            <v>15394200</v>
          </cell>
          <cell r="K1297">
            <v>29052200</v>
          </cell>
          <cell r="M1297">
            <v>0</v>
          </cell>
          <cell r="P1297">
            <v>15394200</v>
          </cell>
        </row>
        <row r="1311">
          <cell r="P1311">
            <v>0</v>
          </cell>
          <cell r="R1311">
            <v>0</v>
          </cell>
        </row>
        <row r="1312">
          <cell r="F1312">
            <v>0</v>
          </cell>
          <cell r="G1312">
            <v>0</v>
          </cell>
          <cell r="I1312" t="str">
            <v/>
          </cell>
          <cell r="K1312" t="str">
            <v/>
          </cell>
          <cell r="M1312" t="str">
            <v/>
          </cell>
          <cell r="P1312">
            <v>0</v>
          </cell>
          <cell r="R1312">
            <v>0</v>
          </cell>
        </row>
        <row r="1313">
          <cell r="R1313">
            <v>0</v>
          </cell>
        </row>
        <row r="1314">
          <cell r="A1314" t="str">
            <v>内外装工事</v>
          </cell>
          <cell r="F1314" t="str">
            <v>㈱エービーシー商会</v>
          </cell>
          <cell r="H1314" t="str">
            <v>神東塗料株式会社</v>
          </cell>
          <cell r="P1314" t="str">
            <v>神東塗料株式会社</v>
          </cell>
        </row>
        <row r="1315">
          <cell r="B1315" t="str">
            <v>床塗料</v>
          </cell>
          <cell r="P1315">
            <v>0</v>
          </cell>
        </row>
        <row r="1316">
          <cell r="A1316" t="str">
            <v>M200021</v>
          </cell>
          <cell r="B1316" t="str">
            <v>床　電動性エポキシ樹脂塗料</v>
          </cell>
          <cell r="D1316">
            <v>827</v>
          </cell>
          <cell r="E1316" t="str">
            <v>m2</v>
          </cell>
          <cell r="F1316">
            <v>5280</v>
          </cell>
          <cell r="G1316">
            <v>4366560</v>
          </cell>
          <cell r="H1316">
            <v>0</v>
          </cell>
          <cell r="I1316">
            <v>0</v>
          </cell>
          <cell r="J1316">
            <v>0</v>
          </cell>
          <cell r="K1316">
            <v>0</v>
          </cell>
          <cell r="L1316">
            <v>0</v>
          </cell>
          <cell r="M1316">
            <v>0</v>
          </cell>
          <cell r="P1316">
            <v>5280</v>
          </cell>
          <cell r="Q1316">
            <v>0.8</v>
          </cell>
          <cell r="R1316">
            <v>4220</v>
          </cell>
        </row>
        <row r="1317">
          <cell r="P1317">
            <v>0</v>
          </cell>
          <cell r="R1317">
            <v>0</v>
          </cell>
        </row>
        <row r="1318">
          <cell r="A1318" t="str">
            <v>M200022</v>
          </cell>
          <cell r="B1318" t="str">
            <v>壁　電動性エポキシ樹脂塗料</v>
          </cell>
          <cell r="D1318">
            <v>1110</v>
          </cell>
          <cell r="E1318" t="str">
            <v>〃</v>
          </cell>
          <cell r="F1318">
            <v>5280</v>
          </cell>
          <cell r="G1318">
            <v>5860800</v>
          </cell>
          <cell r="H1318">
            <v>4870</v>
          </cell>
          <cell r="I1318">
            <v>5405700</v>
          </cell>
          <cell r="J1318">
            <v>0</v>
          </cell>
          <cell r="K1318">
            <v>0</v>
          </cell>
          <cell r="P1318">
            <v>4870</v>
          </cell>
          <cell r="Q1318">
            <v>0.8</v>
          </cell>
          <cell r="R1318">
            <v>3900</v>
          </cell>
        </row>
        <row r="1319">
          <cell r="P1319">
            <v>0</v>
          </cell>
          <cell r="R1319">
            <v>0</v>
          </cell>
        </row>
        <row r="1320">
          <cell r="A1320" t="str">
            <v>M200023</v>
          </cell>
          <cell r="B1320" t="str">
            <v>壁　電動性エポキシ樹脂塗料</v>
          </cell>
          <cell r="D1320">
            <v>33</v>
          </cell>
          <cell r="E1320" t="str">
            <v>〃</v>
          </cell>
          <cell r="F1320">
            <v>5280</v>
          </cell>
          <cell r="G1320">
            <v>174240</v>
          </cell>
          <cell r="H1320">
            <v>4870</v>
          </cell>
          <cell r="I1320">
            <v>160710</v>
          </cell>
          <cell r="J1320">
            <v>0</v>
          </cell>
          <cell r="K1320">
            <v>0</v>
          </cell>
          <cell r="P1320">
            <v>4870</v>
          </cell>
          <cell r="Q1320">
            <v>0.8</v>
          </cell>
          <cell r="R1320">
            <v>3900</v>
          </cell>
        </row>
        <row r="1321">
          <cell r="P1321">
            <v>0</v>
          </cell>
          <cell r="R1321">
            <v>0</v>
          </cell>
        </row>
        <row r="1322">
          <cell r="A1322" t="str">
            <v>M200024</v>
          </cell>
          <cell r="B1322" t="str">
            <v>天井　電動性エポキシ樹脂塗料</v>
          </cell>
          <cell r="D1322">
            <v>325</v>
          </cell>
          <cell r="E1322" t="str">
            <v>〃</v>
          </cell>
          <cell r="F1322">
            <v>5808</v>
          </cell>
          <cell r="G1322">
            <v>1887600</v>
          </cell>
          <cell r="H1322">
            <v>4870</v>
          </cell>
          <cell r="I1322">
            <v>1582750</v>
          </cell>
          <cell r="J1322">
            <v>0</v>
          </cell>
          <cell r="K1322">
            <v>0</v>
          </cell>
          <cell r="P1322">
            <v>4870</v>
          </cell>
          <cell r="Q1322">
            <v>0.8</v>
          </cell>
          <cell r="R1322">
            <v>3900</v>
          </cell>
        </row>
        <row r="1323">
          <cell r="P1323">
            <v>0</v>
          </cell>
          <cell r="R1323">
            <v>0</v>
          </cell>
        </row>
        <row r="1324">
          <cell r="A1324" t="str">
            <v>M200025</v>
          </cell>
          <cell r="B1324" t="str">
            <v>梁型　電動性エポキシ樹脂塗料</v>
          </cell>
          <cell r="D1324">
            <v>965</v>
          </cell>
          <cell r="E1324" t="str">
            <v>〃</v>
          </cell>
          <cell r="F1324">
            <v>5280</v>
          </cell>
          <cell r="G1324">
            <v>5095200</v>
          </cell>
          <cell r="H1324">
            <v>4870</v>
          </cell>
          <cell r="I1324">
            <v>4699550</v>
          </cell>
          <cell r="J1324">
            <v>0</v>
          </cell>
          <cell r="K1324">
            <v>0</v>
          </cell>
          <cell r="P1324">
            <v>4870</v>
          </cell>
          <cell r="Q1324">
            <v>0.8</v>
          </cell>
          <cell r="R1324">
            <v>3900</v>
          </cell>
        </row>
        <row r="1325">
          <cell r="F1325">
            <v>0</v>
          </cell>
          <cell r="G1325">
            <v>0</v>
          </cell>
          <cell r="H1325">
            <v>0</v>
          </cell>
          <cell r="I1325">
            <v>0</v>
          </cell>
          <cell r="J1325">
            <v>0</v>
          </cell>
          <cell r="K1325">
            <v>0</v>
          </cell>
          <cell r="P1325">
            <v>0</v>
          </cell>
          <cell r="R1325">
            <v>0</v>
          </cell>
        </row>
        <row r="1326">
          <cell r="A1326" t="str">
            <v>M200026</v>
          </cell>
          <cell r="B1326" t="str">
            <v>梁天端　電動性エポキシ樹脂塗料</v>
          </cell>
          <cell r="D1326">
            <v>123</v>
          </cell>
          <cell r="E1326" t="str">
            <v>〃</v>
          </cell>
          <cell r="F1326">
            <v>5280</v>
          </cell>
          <cell r="G1326">
            <v>649440</v>
          </cell>
          <cell r="H1326">
            <v>4870</v>
          </cell>
          <cell r="I1326">
            <v>599010</v>
          </cell>
          <cell r="J1326">
            <v>0</v>
          </cell>
          <cell r="K1326">
            <v>0</v>
          </cell>
          <cell r="M1326">
            <v>0</v>
          </cell>
          <cell r="P1326">
            <v>4870</v>
          </cell>
          <cell r="Q1326">
            <v>0.8</v>
          </cell>
          <cell r="R1326">
            <v>3900</v>
          </cell>
        </row>
        <row r="1327">
          <cell r="F1327">
            <v>0</v>
          </cell>
          <cell r="G1327">
            <v>0</v>
          </cell>
          <cell r="H1327">
            <v>0</v>
          </cell>
          <cell r="I1327">
            <v>0</v>
          </cell>
          <cell r="P1327">
            <v>0</v>
          </cell>
          <cell r="R1327">
            <v>0</v>
          </cell>
        </row>
        <row r="1328">
          <cell r="A1328" t="str">
            <v>M200027</v>
          </cell>
          <cell r="B1328" t="str">
            <v>電動性エポキシ樹脂塗料</v>
          </cell>
          <cell r="D1328">
            <v>441</v>
          </cell>
          <cell r="E1328" t="str">
            <v>〃</v>
          </cell>
          <cell r="F1328">
            <v>5280</v>
          </cell>
          <cell r="G1328">
            <v>2328480</v>
          </cell>
          <cell r="H1328">
            <v>6360</v>
          </cell>
          <cell r="I1328">
            <v>2804760</v>
          </cell>
          <cell r="J1328">
            <v>0</v>
          </cell>
          <cell r="K1328">
            <v>0</v>
          </cell>
          <cell r="P1328">
            <v>6360</v>
          </cell>
          <cell r="Q1328">
            <v>0.8</v>
          </cell>
          <cell r="R1328">
            <v>5090</v>
          </cell>
        </row>
        <row r="1330">
          <cell r="B1330" t="str">
            <v>　計</v>
          </cell>
          <cell r="G1330">
            <v>20362320</v>
          </cell>
          <cell r="I1330">
            <v>15252480</v>
          </cell>
          <cell r="M1330">
            <v>0</v>
          </cell>
          <cell r="P1330">
            <v>15252480</v>
          </cell>
        </row>
        <row r="1342">
          <cell r="P1342">
            <v>0</v>
          </cell>
          <cell r="R1342">
            <v>0</v>
          </cell>
        </row>
        <row r="1343">
          <cell r="F1343">
            <v>0</v>
          </cell>
          <cell r="G1343">
            <v>0</v>
          </cell>
          <cell r="I1343" t="str">
            <v/>
          </cell>
          <cell r="K1343" t="str">
            <v/>
          </cell>
          <cell r="M1343" t="str">
            <v/>
          </cell>
          <cell r="P1343">
            <v>0</v>
          </cell>
          <cell r="R1343">
            <v>0</v>
          </cell>
        </row>
        <row r="1344">
          <cell r="R1344">
            <v>0</v>
          </cell>
        </row>
        <row r="1345">
          <cell r="A1345" t="str">
            <v>内外装工事</v>
          </cell>
          <cell r="F1345" t="str">
            <v>㈱アーレスティ</v>
          </cell>
          <cell r="H1345" t="str">
            <v>㈱昭電</v>
          </cell>
          <cell r="J1345" t="str">
            <v>ニチアス㈱</v>
          </cell>
          <cell r="L1345" t="str">
            <v>日立機材㈱</v>
          </cell>
          <cell r="P1345" t="str">
            <v>ニチアス㈱</v>
          </cell>
        </row>
        <row r="1346">
          <cell r="B1346" t="str">
            <v>OA，FAフロア</v>
          </cell>
          <cell r="P1346">
            <v>0</v>
          </cell>
        </row>
        <row r="1347">
          <cell r="A1347" t="str">
            <v>M200031</v>
          </cell>
          <cell r="B1347" t="str">
            <v>OAフロア</v>
          </cell>
          <cell r="D1347">
            <v>14.2</v>
          </cell>
          <cell r="E1347" t="str">
            <v>m2</v>
          </cell>
          <cell r="F1347">
            <v>11500</v>
          </cell>
          <cell r="G1347">
            <v>163300</v>
          </cell>
          <cell r="H1347">
            <v>14000</v>
          </cell>
          <cell r="I1347">
            <v>198800</v>
          </cell>
          <cell r="J1347">
            <v>15000</v>
          </cell>
          <cell r="K1347">
            <v>213000</v>
          </cell>
          <cell r="L1347">
            <v>26000</v>
          </cell>
          <cell r="M1347">
            <v>369200</v>
          </cell>
          <cell r="P1347">
            <v>15000</v>
          </cell>
          <cell r="Q1347">
            <v>0.8</v>
          </cell>
          <cell r="R1347">
            <v>12000</v>
          </cell>
        </row>
        <row r="1348">
          <cell r="A1348" t="str">
            <v>M200032</v>
          </cell>
          <cell r="B1348" t="str">
            <v>同上ボーダー加工</v>
          </cell>
          <cell r="D1348">
            <v>19.899999999999999</v>
          </cell>
          <cell r="E1348" t="str">
            <v>〃</v>
          </cell>
          <cell r="F1348">
            <v>3000</v>
          </cell>
          <cell r="G1348">
            <v>59699.999999999993</v>
          </cell>
          <cell r="H1348">
            <v>5000</v>
          </cell>
          <cell r="I1348">
            <v>99500</v>
          </cell>
          <cell r="J1348">
            <v>4000</v>
          </cell>
          <cell r="K1348">
            <v>79600</v>
          </cell>
          <cell r="L1348">
            <v>5500</v>
          </cell>
          <cell r="M1348">
            <v>109449.99999999999</v>
          </cell>
          <cell r="P1348">
            <v>4000</v>
          </cell>
          <cell r="Q1348">
            <v>0.8</v>
          </cell>
          <cell r="R1348">
            <v>3200</v>
          </cell>
        </row>
        <row r="1349">
          <cell r="B1349" t="str">
            <v>小計</v>
          </cell>
          <cell r="D1349">
            <v>1110</v>
          </cell>
          <cell r="E1349" t="str">
            <v>〃</v>
          </cell>
          <cell r="G1349">
            <v>223000</v>
          </cell>
          <cell r="I1349">
            <v>298300</v>
          </cell>
          <cell r="J1349">
            <v>0</v>
          </cell>
          <cell r="K1349">
            <v>292600</v>
          </cell>
          <cell r="L1349">
            <v>0</v>
          </cell>
          <cell r="M1349">
            <v>478650</v>
          </cell>
          <cell r="P1349">
            <v>0</v>
          </cell>
          <cell r="R1349">
            <v>0</v>
          </cell>
        </row>
        <row r="1350">
          <cell r="P1350">
            <v>0</v>
          </cell>
          <cell r="R1350">
            <v>0</v>
          </cell>
        </row>
        <row r="1351">
          <cell r="A1351" t="str">
            <v>M200033</v>
          </cell>
          <cell r="B1351" t="str">
            <v>FAフロア</v>
          </cell>
          <cell r="D1351">
            <v>1726</v>
          </cell>
          <cell r="E1351" t="str">
            <v>m2</v>
          </cell>
          <cell r="F1351">
            <v>28800</v>
          </cell>
          <cell r="G1351">
            <v>49708800</v>
          </cell>
          <cell r="H1351">
            <v>32000</v>
          </cell>
          <cell r="I1351">
            <v>55232000</v>
          </cell>
          <cell r="J1351">
            <v>24500</v>
          </cell>
          <cell r="K1351">
            <v>42287000</v>
          </cell>
          <cell r="L1351">
            <v>32150</v>
          </cell>
          <cell r="M1351">
            <v>55490900</v>
          </cell>
          <cell r="P1351">
            <v>24500</v>
          </cell>
          <cell r="Q1351">
            <v>0.8</v>
          </cell>
          <cell r="R1351">
            <v>19600</v>
          </cell>
        </row>
        <row r="1352">
          <cell r="A1352" t="str">
            <v>M200034</v>
          </cell>
          <cell r="B1352" t="str">
            <v>FAフロア</v>
          </cell>
          <cell r="D1352">
            <v>303</v>
          </cell>
          <cell r="E1352" t="str">
            <v>〃</v>
          </cell>
          <cell r="F1352">
            <v>43000</v>
          </cell>
          <cell r="G1352">
            <v>13029000</v>
          </cell>
          <cell r="H1352">
            <v>38000</v>
          </cell>
          <cell r="I1352">
            <v>11514000</v>
          </cell>
          <cell r="J1352">
            <v>37100</v>
          </cell>
          <cell r="K1352">
            <v>11241300</v>
          </cell>
          <cell r="L1352">
            <v>37000</v>
          </cell>
          <cell r="M1352">
            <v>11211000</v>
          </cell>
          <cell r="P1352">
            <v>37100</v>
          </cell>
          <cell r="Q1352">
            <v>0.8</v>
          </cell>
          <cell r="R1352">
            <v>29680</v>
          </cell>
        </row>
        <row r="1353">
          <cell r="A1353" t="str">
            <v>M200035</v>
          </cell>
          <cell r="B1353" t="str">
            <v>同上ボーダー加工</v>
          </cell>
          <cell r="D1353">
            <v>1325</v>
          </cell>
          <cell r="E1353" t="str">
            <v>〃</v>
          </cell>
          <cell r="F1353">
            <v>3000</v>
          </cell>
          <cell r="G1353">
            <v>3975000</v>
          </cell>
          <cell r="H1353">
            <v>5000</v>
          </cell>
          <cell r="I1353">
            <v>6625000</v>
          </cell>
          <cell r="J1353">
            <v>5000</v>
          </cell>
          <cell r="K1353">
            <v>6625000</v>
          </cell>
          <cell r="L1353">
            <v>5500</v>
          </cell>
          <cell r="M1353">
            <v>7287500</v>
          </cell>
          <cell r="P1353">
            <v>5000</v>
          </cell>
          <cell r="Q1353">
            <v>0.8</v>
          </cell>
          <cell r="R1353">
            <v>4000</v>
          </cell>
        </row>
        <row r="1354">
          <cell r="B1354" t="str">
            <v>小計</v>
          </cell>
          <cell r="F1354">
            <v>0</v>
          </cell>
          <cell r="G1354">
            <v>66712800</v>
          </cell>
          <cell r="I1354">
            <v>73371000</v>
          </cell>
          <cell r="K1354">
            <v>60153300</v>
          </cell>
          <cell r="M1354">
            <v>73989400</v>
          </cell>
          <cell r="P1354">
            <v>0</v>
          </cell>
          <cell r="R1354">
            <v>0</v>
          </cell>
        </row>
        <row r="1355">
          <cell r="P1355">
            <v>0</v>
          </cell>
          <cell r="R1355">
            <v>0</v>
          </cell>
        </row>
        <row r="1356">
          <cell r="A1356" t="str">
            <v>M200036</v>
          </cell>
          <cell r="B1356" t="str">
            <v>FAフロア</v>
          </cell>
          <cell r="D1356">
            <v>24.6</v>
          </cell>
          <cell r="E1356" t="str">
            <v>m2</v>
          </cell>
          <cell r="F1356">
            <v>34000</v>
          </cell>
          <cell r="G1356">
            <v>836400</v>
          </cell>
          <cell r="H1356">
            <v>36000</v>
          </cell>
          <cell r="I1356">
            <v>885600</v>
          </cell>
          <cell r="J1356">
            <v>56000</v>
          </cell>
          <cell r="K1356">
            <v>1377600</v>
          </cell>
          <cell r="L1356">
            <v>60000</v>
          </cell>
          <cell r="M1356">
            <v>1476000</v>
          </cell>
          <cell r="P1356">
            <v>56000</v>
          </cell>
          <cell r="Q1356">
            <v>0.8</v>
          </cell>
          <cell r="R1356">
            <v>44800</v>
          </cell>
        </row>
        <row r="1357">
          <cell r="A1357" t="str">
            <v>M200037</v>
          </cell>
          <cell r="B1357" t="str">
            <v>同上ボーダー加工</v>
          </cell>
          <cell r="D1357">
            <v>27.8</v>
          </cell>
          <cell r="E1357" t="str">
            <v>〃</v>
          </cell>
          <cell r="F1357">
            <v>3000</v>
          </cell>
          <cell r="G1357">
            <v>83400</v>
          </cell>
          <cell r="H1357">
            <v>8000</v>
          </cell>
          <cell r="I1357">
            <v>222400</v>
          </cell>
          <cell r="J1357">
            <v>5000</v>
          </cell>
          <cell r="K1357">
            <v>139000</v>
          </cell>
          <cell r="L1357">
            <v>5500</v>
          </cell>
          <cell r="M1357">
            <v>152900</v>
          </cell>
          <cell r="P1357">
            <v>5000</v>
          </cell>
          <cell r="Q1357">
            <v>0.8</v>
          </cell>
          <cell r="R1357">
            <v>4000</v>
          </cell>
        </row>
        <row r="1358">
          <cell r="B1358" t="str">
            <v>小計</v>
          </cell>
          <cell r="G1358">
            <v>919800</v>
          </cell>
          <cell r="I1358">
            <v>1108000</v>
          </cell>
          <cell r="K1358">
            <v>1516600</v>
          </cell>
          <cell r="M1358">
            <v>1628900</v>
          </cell>
          <cell r="P1358">
            <v>0</v>
          </cell>
        </row>
        <row r="1360">
          <cell r="B1360" t="str">
            <v>総合計</v>
          </cell>
          <cell r="G1360">
            <v>67855600</v>
          </cell>
          <cell r="H1360">
            <v>0</v>
          </cell>
          <cell r="I1360">
            <v>74777300</v>
          </cell>
          <cell r="J1360">
            <v>0</v>
          </cell>
          <cell r="K1360">
            <v>61962500</v>
          </cell>
          <cell r="L1360">
            <v>0</v>
          </cell>
          <cell r="M1360">
            <v>76096950</v>
          </cell>
          <cell r="P1360">
            <v>61962500</v>
          </cell>
        </row>
        <row r="1364">
          <cell r="A1364" t="str">
            <v>内外装工事</v>
          </cell>
          <cell r="F1364" t="str">
            <v>日新工業㈱</v>
          </cell>
          <cell r="P1364" t="str">
            <v>日新工業㈱</v>
          </cell>
        </row>
        <row r="1365">
          <cell r="B1365" t="str">
            <v>床アジャスタブルベース</v>
          </cell>
          <cell r="P1365">
            <v>0</v>
          </cell>
        </row>
        <row r="1366">
          <cell r="A1366" t="str">
            <v>M200100</v>
          </cell>
          <cell r="B1366" t="str">
            <v>床アジャスタブルベース</v>
          </cell>
          <cell r="D1366">
            <v>208</v>
          </cell>
          <cell r="E1366" t="str">
            <v>m2</v>
          </cell>
          <cell r="F1366">
            <v>32510</v>
          </cell>
          <cell r="G1366">
            <v>6762080</v>
          </cell>
          <cell r="P1366">
            <v>32510</v>
          </cell>
          <cell r="Q1366">
            <v>0.8</v>
          </cell>
          <cell r="R1366">
            <v>26010</v>
          </cell>
        </row>
        <row r="1373">
          <cell r="P1373">
            <v>0</v>
          </cell>
          <cell r="R1373">
            <v>0</v>
          </cell>
        </row>
        <row r="1374">
          <cell r="F1374">
            <v>0</v>
          </cell>
          <cell r="G1374">
            <v>0</v>
          </cell>
          <cell r="I1374" t="str">
            <v/>
          </cell>
          <cell r="K1374" t="str">
            <v/>
          </cell>
          <cell r="M1374" t="str">
            <v/>
          </cell>
          <cell r="P1374">
            <v>0</v>
          </cell>
          <cell r="R1374">
            <v>0</v>
          </cell>
        </row>
        <row r="1375">
          <cell r="R1375">
            <v>0</v>
          </cell>
        </row>
        <row r="1376">
          <cell r="A1376" t="str">
            <v>雑工事</v>
          </cell>
          <cell r="F1376" t="str">
            <v>㈱イトーキ</v>
          </cell>
          <cell r="H1376" t="str">
            <v>㈱住宅装備</v>
          </cell>
          <cell r="J1376" t="str">
            <v>㈱岡村製作所</v>
          </cell>
        </row>
        <row r="1377">
          <cell r="A1377" t="str">
            <v>造作家具</v>
          </cell>
          <cell r="P1377">
            <v>0</v>
          </cell>
          <cell r="R1377">
            <v>0</v>
          </cell>
        </row>
        <row r="1378">
          <cell r="A1378" t="str">
            <v>M210001</v>
          </cell>
          <cell r="B1378" t="str">
            <v>パーティション　木製</v>
          </cell>
          <cell r="D1378">
            <v>2</v>
          </cell>
          <cell r="E1378" t="str">
            <v>箇所</v>
          </cell>
          <cell r="F1378">
            <v>232000</v>
          </cell>
          <cell r="G1378">
            <v>464000</v>
          </cell>
          <cell r="H1378">
            <v>110890</v>
          </cell>
          <cell r="I1378">
            <v>221780</v>
          </cell>
          <cell r="J1378">
            <v>510000</v>
          </cell>
          <cell r="K1378">
            <v>1020000</v>
          </cell>
          <cell r="M1378" t="str">
            <v/>
          </cell>
          <cell r="P1378">
            <v>110890</v>
          </cell>
          <cell r="Q1378">
            <v>0.8</v>
          </cell>
          <cell r="R1378">
            <v>88710</v>
          </cell>
        </row>
        <row r="1379">
          <cell r="P1379">
            <v>0</v>
          </cell>
          <cell r="R1379">
            <v>0</v>
          </cell>
        </row>
        <row r="1380">
          <cell r="A1380" t="str">
            <v>M210002</v>
          </cell>
          <cell r="B1380" t="str">
            <v>3，4F談話スペース　棚</v>
          </cell>
          <cell r="D1380">
            <v>4</v>
          </cell>
          <cell r="E1380" t="str">
            <v>〃</v>
          </cell>
          <cell r="F1380">
            <v>940000</v>
          </cell>
          <cell r="G1380">
            <v>3760000</v>
          </cell>
          <cell r="H1380">
            <v>929950</v>
          </cell>
          <cell r="I1380">
            <v>3719800</v>
          </cell>
          <cell r="J1380">
            <v>1945000</v>
          </cell>
          <cell r="K1380">
            <v>7780000</v>
          </cell>
          <cell r="P1380">
            <v>929950</v>
          </cell>
          <cell r="Q1380">
            <v>0.8</v>
          </cell>
          <cell r="R1380">
            <v>743960</v>
          </cell>
        </row>
        <row r="1381">
          <cell r="P1381">
            <v>0</v>
          </cell>
          <cell r="R1381">
            <v>0</v>
          </cell>
        </row>
        <row r="1382">
          <cell r="A1382" t="str">
            <v>M210003</v>
          </cell>
          <cell r="B1382" t="str">
            <v>4階教官室他　棚</v>
          </cell>
          <cell r="D1382">
            <v>10</v>
          </cell>
          <cell r="E1382" t="str">
            <v>〃</v>
          </cell>
          <cell r="F1382">
            <v>980000</v>
          </cell>
          <cell r="G1382">
            <v>9800000</v>
          </cell>
          <cell r="H1382">
            <v>977640</v>
          </cell>
          <cell r="I1382">
            <v>9776400</v>
          </cell>
          <cell r="J1382">
            <v>1945000</v>
          </cell>
          <cell r="K1382">
            <v>19450000</v>
          </cell>
          <cell r="P1382">
            <v>977640</v>
          </cell>
          <cell r="Q1382">
            <v>0.8</v>
          </cell>
          <cell r="R1382">
            <v>782110</v>
          </cell>
        </row>
        <row r="1383">
          <cell r="P1383">
            <v>0</v>
          </cell>
          <cell r="R1383">
            <v>0</v>
          </cell>
        </row>
        <row r="1384">
          <cell r="A1384" t="str">
            <v>M210004</v>
          </cell>
          <cell r="B1384" t="str">
            <v>造付カウンター，ベンチ</v>
          </cell>
          <cell r="D1384">
            <v>7</v>
          </cell>
          <cell r="E1384" t="str">
            <v>〃</v>
          </cell>
          <cell r="F1384">
            <v>1250000</v>
          </cell>
          <cell r="G1384">
            <v>8750000</v>
          </cell>
          <cell r="H1384">
            <v>1096860</v>
          </cell>
          <cell r="I1384">
            <v>7678020</v>
          </cell>
          <cell r="J1384">
            <v>1240000</v>
          </cell>
          <cell r="K1384">
            <v>8680000</v>
          </cell>
          <cell r="P1384">
            <v>1096860</v>
          </cell>
          <cell r="Q1384">
            <v>0.8</v>
          </cell>
          <cell r="R1384">
            <v>877490</v>
          </cell>
        </row>
        <row r="1385">
          <cell r="P1385">
            <v>0</v>
          </cell>
          <cell r="R1385">
            <v>0</v>
          </cell>
        </row>
        <row r="1386">
          <cell r="A1386" t="str">
            <v>M210005</v>
          </cell>
          <cell r="B1386" t="str">
            <v>同時通訳ブース　造付カウンター天板</v>
          </cell>
          <cell r="D1386">
            <v>3</v>
          </cell>
          <cell r="E1386" t="str">
            <v>〃</v>
          </cell>
          <cell r="F1386">
            <v>100000</v>
          </cell>
          <cell r="G1386">
            <v>300000</v>
          </cell>
          <cell r="H1386">
            <v>62000</v>
          </cell>
          <cell r="I1386">
            <v>186000</v>
          </cell>
          <cell r="J1386">
            <v>172000</v>
          </cell>
          <cell r="K1386">
            <v>516000</v>
          </cell>
          <cell r="P1386">
            <v>62000</v>
          </cell>
          <cell r="Q1386">
            <v>0.8</v>
          </cell>
          <cell r="R1386">
            <v>49600</v>
          </cell>
        </row>
        <row r="1387">
          <cell r="R1387">
            <v>0</v>
          </cell>
        </row>
        <row r="1388">
          <cell r="G1388">
            <v>23074000</v>
          </cell>
          <cell r="I1388">
            <v>21582000</v>
          </cell>
          <cell r="K1388">
            <v>37446000</v>
          </cell>
          <cell r="P1388">
            <v>21582000</v>
          </cell>
        </row>
        <row r="1389">
          <cell r="P1389">
            <v>0</v>
          </cell>
          <cell r="R1389">
            <v>0</v>
          </cell>
        </row>
        <row r="1390">
          <cell r="G1390" t="str">
            <v/>
          </cell>
          <cell r="I1390" t="str">
            <v/>
          </cell>
          <cell r="K1390" t="str">
            <v/>
          </cell>
          <cell r="M1390" t="str">
            <v/>
          </cell>
          <cell r="P1390">
            <v>0</v>
          </cell>
          <cell r="R1390">
            <v>0</v>
          </cell>
        </row>
        <row r="1391">
          <cell r="R1391">
            <v>0</v>
          </cell>
        </row>
        <row r="1392">
          <cell r="A1392" t="str">
            <v>雑工事</v>
          </cell>
          <cell r="F1392" t="str">
            <v>㈱ニチベイ</v>
          </cell>
        </row>
        <row r="1393">
          <cell r="A1393" t="str">
            <v>電動ルーバー，ブラインド</v>
          </cell>
          <cell r="P1393">
            <v>0</v>
          </cell>
          <cell r="R1393">
            <v>0</v>
          </cell>
        </row>
        <row r="1394">
          <cell r="A1394" t="str">
            <v>M210006</v>
          </cell>
          <cell r="B1394" t="str">
            <v>電動遮光ルーバー</v>
          </cell>
          <cell r="D1394">
            <v>10</v>
          </cell>
          <cell r="E1394" t="str">
            <v>箇所</v>
          </cell>
          <cell r="F1394">
            <v>831420</v>
          </cell>
          <cell r="G1394">
            <v>8314200</v>
          </cell>
          <cell r="I1394" t="str">
            <v/>
          </cell>
          <cell r="K1394" t="str">
            <v/>
          </cell>
          <cell r="M1394" t="str">
            <v/>
          </cell>
          <cell r="P1394">
            <v>831420</v>
          </cell>
          <cell r="R1394">
            <v>665140</v>
          </cell>
        </row>
        <row r="1395">
          <cell r="R1395">
            <v>0</v>
          </cell>
        </row>
        <row r="1396">
          <cell r="A1396" t="str">
            <v>M210007</v>
          </cell>
          <cell r="B1396" t="str">
            <v>電動暗幕ブラインド</v>
          </cell>
          <cell r="D1396">
            <v>14</v>
          </cell>
          <cell r="E1396" t="str">
            <v>〃</v>
          </cell>
          <cell r="F1396">
            <v>428410</v>
          </cell>
          <cell r="G1396">
            <v>5997740</v>
          </cell>
          <cell r="I1396" t="str">
            <v/>
          </cell>
          <cell r="K1396" t="str">
            <v/>
          </cell>
          <cell r="M1396" t="str">
            <v/>
          </cell>
          <cell r="P1396">
            <v>428410</v>
          </cell>
          <cell r="R1396">
            <v>342730</v>
          </cell>
        </row>
        <row r="1397">
          <cell r="R1397">
            <v>0</v>
          </cell>
        </row>
        <row r="1398">
          <cell r="G1398" t="str">
            <v/>
          </cell>
          <cell r="I1398" t="str">
            <v/>
          </cell>
          <cell r="K1398" t="str">
            <v/>
          </cell>
          <cell r="M1398" t="str">
            <v/>
          </cell>
          <cell r="P1398">
            <v>0</v>
          </cell>
          <cell r="R1398">
            <v>0</v>
          </cell>
        </row>
        <row r="1400">
          <cell r="G1400" t="str">
            <v/>
          </cell>
          <cell r="I1400" t="str">
            <v/>
          </cell>
          <cell r="K1400" t="str">
            <v/>
          </cell>
          <cell r="M1400" t="str">
            <v/>
          </cell>
          <cell r="P1400">
            <v>0</v>
          </cell>
          <cell r="R1400">
            <v>0</v>
          </cell>
        </row>
        <row r="1402">
          <cell r="G1402" t="str">
            <v/>
          </cell>
          <cell r="I1402" t="str">
            <v/>
          </cell>
          <cell r="K1402" t="str">
            <v/>
          </cell>
          <cell r="M1402" t="str">
            <v/>
          </cell>
          <cell r="P1402">
            <v>0</v>
          </cell>
          <cell r="R1402">
            <v>0</v>
          </cell>
        </row>
        <row r="1403">
          <cell r="P1403">
            <v>0</v>
          </cell>
          <cell r="R1403">
            <v>0</v>
          </cell>
        </row>
        <row r="1404">
          <cell r="G1404" t="str">
            <v/>
          </cell>
          <cell r="I1404" t="str">
            <v/>
          </cell>
          <cell r="K1404" t="str">
            <v/>
          </cell>
          <cell r="M1404" t="str">
            <v/>
          </cell>
          <cell r="P1404">
            <v>0</v>
          </cell>
          <cell r="R1404">
            <v>0</v>
          </cell>
        </row>
        <row r="1405">
          <cell r="R1405">
            <v>0</v>
          </cell>
        </row>
        <row r="1407">
          <cell r="A1407" t="str">
            <v>雑工事</v>
          </cell>
          <cell r="F1407" t="str">
            <v>信越ユニット㈱</v>
          </cell>
          <cell r="H1407" t="str">
            <v>コマニー㈱</v>
          </cell>
          <cell r="J1407" t="str">
            <v>小松ウォール㈱</v>
          </cell>
          <cell r="L1407" t="str">
            <v>㈱ニチベイ</v>
          </cell>
          <cell r="N1407" t="str">
            <v>コクヨ㈱</v>
          </cell>
          <cell r="P1407" t="str">
            <v>コマニー㈱</v>
          </cell>
        </row>
        <row r="1408">
          <cell r="A1408" t="str">
            <v>スライディングウォール</v>
          </cell>
          <cell r="R1408">
            <v>0</v>
          </cell>
        </row>
        <row r="1409">
          <cell r="A1409" t="str">
            <v>M210008</v>
          </cell>
          <cell r="B1409" t="str">
            <v>製品代</v>
          </cell>
          <cell r="D1409">
            <v>1</v>
          </cell>
          <cell r="E1409" t="str">
            <v>式</v>
          </cell>
          <cell r="G1409">
            <v>18988000</v>
          </cell>
          <cell r="H1409">
            <v>0</v>
          </cell>
          <cell r="I1409">
            <v>12653400</v>
          </cell>
          <cell r="J1409">
            <v>0</v>
          </cell>
          <cell r="K1409">
            <v>11706000</v>
          </cell>
          <cell r="L1409">
            <v>0</v>
          </cell>
          <cell r="M1409">
            <v>10568300</v>
          </cell>
          <cell r="N1409">
            <v>0</v>
          </cell>
          <cell r="O1409">
            <v>19508200</v>
          </cell>
          <cell r="P1409">
            <v>12653400</v>
          </cell>
          <cell r="Q1409">
            <v>0.8</v>
          </cell>
          <cell r="R1409">
            <v>10122700</v>
          </cell>
        </row>
        <row r="1410">
          <cell r="G1410">
            <v>0</v>
          </cell>
          <cell r="H1410">
            <v>0</v>
          </cell>
          <cell r="I1410">
            <v>0</v>
          </cell>
          <cell r="J1410">
            <v>0</v>
          </cell>
          <cell r="K1410">
            <v>0</v>
          </cell>
          <cell r="L1410">
            <v>0</v>
          </cell>
          <cell r="M1410">
            <v>0</v>
          </cell>
          <cell r="N1410">
            <v>0</v>
          </cell>
          <cell r="O1410">
            <v>0</v>
          </cell>
          <cell r="P1410">
            <v>0</v>
          </cell>
          <cell r="R1410">
            <v>0</v>
          </cell>
        </row>
        <row r="1411">
          <cell r="A1411" t="str">
            <v>M210009</v>
          </cell>
          <cell r="B1411" t="str">
            <v>取付調整費</v>
          </cell>
          <cell r="D1411">
            <v>1</v>
          </cell>
          <cell r="E1411" t="str">
            <v>〃</v>
          </cell>
          <cell r="G1411">
            <v>4037000</v>
          </cell>
          <cell r="H1411">
            <v>0</v>
          </cell>
          <cell r="I1411">
            <v>960600</v>
          </cell>
          <cell r="J1411">
            <v>0</v>
          </cell>
          <cell r="K1411">
            <v>2560000</v>
          </cell>
          <cell r="L1411">
            <v>0</v>
          </cell>
          <cell r="M1411">
            <v>2674000</v>
          </cell>
          <cell r="N1411">
            <v>0</v>
          </cell>
          <cell r="O1411">
            <v>2972250</v>
          </cell>
          <cell r="P1411">
            <v>960600</v>
          </cell>
          <cell r="Q1411">
            <v>0.8</v>
          </cell>
          <cell r="R1411">
            <v>768500</v>
          </cell>
        </row>
        <row r="1412">
          <cell r="P1412">
            <v>0</v>
          </cell>
          <cell r="R1412">
            <v>0</v>
          </cell>
        </row>
        <row r="1413">
          <cell r="A1413" t="str">
            <v>M210010</v>
          </cell>
          <cell r="B1413" t="str">
            <v>運搬費</v>
          </cell>
          <cell r="D1413">
            <v>1</v>
          </cell>
          <cell r="E1413" t="str">
            <v>〃</v>
          </cell>
          <cell r="G1413">
            <v>660000</v>
          </cell>
          <cell r="H1413">
            <v>0</v>
          </cell>
          <cell r="I1413">
            <v>600000</v>
          </cell>
          <cell r="J1413">
            <v>0</v>
          </cell>
          <cell r="K1413">
            <v>1171000</v>
          </cell>
          <cell r="L1413">
            <v>0</v>
          </cell>
          <cell r="M1413">
            <v>1116000</v>
          </cell>
          <cell r="N1413">
            <v>0</v>
          </cell>
          <cell r="O1413">
            <v>691000</v>
          </cell>
          <cell r="P1413">
            <v>600000</v>
          </cell>
          <cell r="Q1413">
            <v>0.8</v>
          </cell>
          <cell r="R1413">
            <v>480000</v>
          </cell>
        </row>
        <row r="1414">
          <cell r="P1414">
            <v>0</v>
          </cell>
          <cell r="R1414">
            <v>0</v>
          </cell>
        </row>
        <row r="1415">
          <cell r="G1415">
            <v>23685000</v>
          </cell>
          <cell r="H1415">
            <v>0</v>
          </cell>
          <cell r="I1415">
            <v>14214000</v>
          </cell>
          <cell r="J1415">
            <v>0</v>
          </cell>
          <cell r="K1415">
            <v>15437000</v>
          </cell>
          <cell r="L1415">
            <v>0</v>
          </cell>
          <cell r="M1415">
            <v>14358300</v>
          </cell>
          <cell r="N1415">
            <v>0</v>
          </cell>
          <cell r="O1415">
            <v>23171450</v>
          </cell>
          <cell r="Q1415">
            <v>14214000</v>
          </cell>
        </row>
        <row r="1416">
          <cell r="P1416">
            <v>0</v>
          </cell>
          <cell r="R1416">
            <v>0</v>
          </cell>
        </row>
        <row r="1418">
          <cell r="R1418">
            <v>0</v>
          </cell>
        </row>
        <row r="1420">
          <cell r="R1420">
            <v>0</v>
          </cell>
        </row>
        <row r="1421">
          <cell r="G1421" t="str">
            <v/>
          </cell>
          <cell r="I1421" t="str">
            <v/>
          </cell>
          <cell r="K1421" t="str">
            <v/>
          </cell>
          <cell r="M1421" t="str">
            <v/>
          </cell>
          <cell r="P1421">
            <v>0</v>
          </cell>
          <cell r="R1421">
            <v>0</v>
          </cell>
        </row>
        <row r="1422">
          <cell r="R1422">
            <v>0</v>
          </cell>
        </row>
        <row r="1428">
          <cell r="R1428">
            <v>0</v>
          </cell>
        </row>
        <row r="1429">
          <cell r="G1429" t="str">
            <v/>
          </cell>
          <cell r="I1429" t="str">
            <v/>
          </cell>
          <cell r="K1429" t="str">
            <v/>
          </cell>
          <cell r="M1429" t="str">
            <v/>
          </cell>
          <cell r="P1429">
            <v>0</v>
          </cell>
          <cell r="R1429">
            <v>0</v>
          </cell>
        </row>
        <row r="1431">
          <cell r="G1431" t="str">
            <v/>
          </cell>
          <cell r="I1431" t="str">
            <v/>
          </cell>
          <cell r="K1431" t="str">
            <v/>
          </cell>
          <cell r="M1431" t="str">
            <v/>
          </cell>
          <cell r="P1431">
            <v>0</v>
          </cell>
          <cell r="R1431">
            <v>0</v>
          </cell>
        </row>
        <row r="1433">
          <cell r="G1433" t="str">
            <v/>
          </cell>
          <cell r="I1433" t="str">
            <v/>
          </cell>
          <cell r="K1433" t="str">
            <v/>
          </cell>
          <cell r="M1433" t="str">
            <v/>
          </cell>
          <cell r="P1433">
            <v>0</v>
          </cell>
          <cell r="R1433">
            <v>0</v>
          </cell>
        </row>
        <row r="1434">
          <cell r="P1434">
            <v>0</v>
          </cell>
          <cell r="R1434">
            <v>0</v>
          </cell>
        </row>
        <row r="1435">
          <cell r="G1435" t="str">
            <v/>
          </cell>
          <cell r="I1435" t="str">
            <v/>
          </cell>
          <cell r="K1435" t="str">
            <v/>
          </cell>
          <cell r="M1435" t="str">
            <v/>
          </cell>
          <cell r="P1435">
            <v>0</v>
          </cell>
          <cell r="R1435">
            <v>0</v>
          </cell>
        </row>
        <row r="1436">
          <cell r="R1436">
            <v>0</v>
          </cell>
        </row>
        <row r="1438">
          <cell r="A1438" t="str">
            <v>とりこわし</v>
          </cell>
          <cell r="F1438" t="str">
            <v>後藤解体工業株式会社</v>
          </cell>
          <cell r="H1438" t="str">
            <v>三和解体工業株式会社</v>
          </cell>
          <cell r="J1438" t="str">
            <v>木村辰二郎工業株式会社</v>
          </cell>
          <cell r="P1438" t="str">
            <v>後藤解体工業株式会社</v>
          </cell>
        </row>
        <row r="1439">
          <cell r="R1439">
            <v>0</v>
          </cell>
        </row>
        <row r="1440">
          <cell r="B1440" t="str">
            <v>大型構造物試験機基礎部とりこわし工事</v>
          </cell>
          <cell r="D1440">
            <v>1</v>
          </cell>
          <cell r="E1440" t="str">
            <v>式</v>
          </cell>
          <cell r="G1440">
            <v>68669698</v>
          </cell>
          <cell r="H1440">
            <v>0</v>
          </cell>
          <cell r="J1440">
            <v>0</v>
          </cell>
          <cell r="K1440">
            <v>0</v>
          </cell>
          <cell r="M1440" t="str">
            <v/>
          </cell>
        </row>
        <row r="1441">
          <cell r="B1441" t="str">
            <v>鉄板部縁切り工事</v>
          </cell>
          <cell r="D1441">
            <v>1</v>
          </cell>
          <cell r="E1441" t="str">
            <v>〃</v>
          </cell>
          <cell r="G1441">
            <v>7918725</v>
          </cell>
          <cell r="H1441">
            <v>0</v>
          </cell>
          <cell r="J1441">
            <v>0</v>
          </cell>
          <cell r="K1441">
            <v>0</v>
          </cell>
        </row>
        <row r="1442">
          <cell r="B1442" t="str">
            <v>試験棟基礎部とりこわし工事</v>
          </cell>
          <cell r="D1442">
            <v>1</v>
          </cell>
          <cell r="E1442" t="str">
            <v>〃</v>
          </cell>
          <cell r="G1442">
            <v>3475360</v>
          </cell>
          <cell r="H1442">
            <v>0</v>
          </cell>
          <cell r="J1442">
            <v>0</v>
          </cell>
          <cell r="K1442">
            <v>0</v>
          </cell>
          <cell r="M1442" t="str">
            <v/>
          </cell>
        </row>
        <row r="1443">
          <cell r="B1443" t="str">
            <v>大型構造物試験機地下加圧装置撤去工事</v>
          </cell>
          <cell r="D1443">
            <v>1</v>
          </cell>
          <cell r="E1443" t="str">
            <v>〃</v>
          </cell>
          <cell r="G1443">
            <v>2200000</v>
          </cell>
          <cell r="H1443">
            <v>0</v>
          </cell>
          <cell r="J1443">
            <v>0</v>
          </cell>
          <cell r="K1443">
            <v>0</v>
          </cell>
          <cell r="M1443" t="str">
            <v/>
          </cell>
        </row>
        <row r="1444">
          <cell r="B1444" t="str">
            <v>諸経費</v>
          </cell>
          <cell r="D1444">
            <v>1</v>
          </cell>
          <cell r="E1444" t="str">
            <v>〃</v>
          </cell>
          <cell r="G1444">
            <v>8944217</v>
          </cell>
          <cell r="H1444">
            <v>0</v>
          </cell>
          <cell r="J1444">
            <v>0</v>
          </cell>
          <cell r="K1444">
            <v>0</v>
          </cell>
        </row>
        <row r="1445">
          <cell r="A1445" t="str">
            <v>M220001</v>
          </cell>
          <cell r="B1445" t="str">
            <v>　小計</v>
          </cell>
          <cell r="G1445">
            <v>91208000</v>
          </cell>
          <cell r="K1445">
            <v>0</v>
          </cell>
          <cell r="M1445">
            <v>0</v>
          </cell>
          <cell r="O1445">
            <v>0</v>
          </cell>
          <cell r="P1445">
            <v>91208000</v>
          </cell>
          <cell r="Q1445">
            <v>0.8</v>
          </cell>
          <cell r="R1445">
            <v>72966400</v>
          </cell>
        </row>
        <row r="1446">
          <cell r="P1446">
            <v>0</v>
          </cell>
          <cell r="R1446">
            <v>0</v>
          </cell>
        </row>
        <row r="1447">
          <cell r="A1447" t="str">
            <v>M220002</v>
          </cell>
          <cell r="B1447" t="str">
            <v>廃棄材運搬費</v>
          </cell>
          <cell r="D1447">
            <v>1</v>
          </cell>
          <cell r="E1447" t="str">
            <v>式</v>
          </cell>
          <cell r="G1447">
            <v>1539000</v>
          </cell>
          <cell r="P1447">
            <v>1539000</v>
          </cell>
          <cell r="Q1447">
            <v>0.8</v>
          </cell>
          <cell r="R1447">
            <v>1231200</v>
          </cell>
        </row>
        <row r="1449">
          <cell r="A1449" t="str">
            <v>M220003</v>
          </cell>
          <cell r="B1449" t="str">
            <v>廃棄材処分費</v>
          </cell>
          <cell r="C1449" t="str">
            <v>投棄料金</v>
          </cell>
          <cell r="D1449">
            <v>1</v>
          </cell>
          <cell r="E1449" t="str">
            <v>式</v>
          </cell>
          <cell r="G1449">
            <v>5643000</v>
          </cell>
          <cell r="P1449">
            <v>5643000</v>
          </cell>
          <cell r="Q1449">
            <v>0.8</v>
          </cell>
          <cell r="R1449">
            <v>4514400</v>
          </cell>
        </row>
        <row r="1451">
          <cell r="B1451" t="str">
            <v>合計</v>
          </cell>
          <cell r="G1451">
            <v>98390000</v>
          </cell>
          <cell r="P1451">
            <v>98390000</v>
          </cell>
        </row>
        <row r="1468">
          <cell r="F1468" t="str">
            <v>㈱INAX</v>
          </cell>
          <cell r="H1468" t="str">
            <v>㈱ｴｰﾋﾞｰｼｰ商会</v>
          </cell>
          <cell r="J1468" t="str">
            <v>東陶機器㈱</v>
          </cell>
          <cell r="P1468" t="str">
            <v>㈱INAX</v>
          </cell>
        </row>
        <row r="1469">
          <cell r="R1469">
            <v>0</v>
          </cell>
        </row>
        <row r="1470">
          <cell r="B1470" t="str">
            <v>2m洗面台ｶｳﾝﾀｰ</v>
          </cell>
          <cell r="D1470">
            <v>1</v>
          </cell>
          <cell r="E1470" t="str">
            <v>か所</v>
          </cell>
          <cell r="F1470">
            <v>63400</v>
          </cell>
          <cell r="G1470">
            <v>63400</v>
          </cell>
          <cell r="H1470">
            <v>96700</v>
          </cell>
          <cell r="I1470">
            <v>96700</v>
          </cell>
          <cell r="J1470">
            <v>100500</v>
          </cell>
          <cell r="K1470">
            <v>100500</v>
          </cell>
          <cell r="M1470" t="str">
            <v/>
          </cell>
          <cell r="P1470">
            <v>63400</v>
          </cell>
          <cell r="Q1470">
            <v>0.7</v>
          </cell>
          <cell r="R1470">
            <v>44380</v>
          </cell>
        </row>
        <row r="1471">
          <cell r="R1471">
            <v>0</v>
          </cell>
        </row>
        <row r="1472">
          <cell r="B1472" t="str">
            <v>1F洗面台ｶｳﾝﾀｰ</v>
          </cell>
          <cell r="D1472">
            <v>3</v>
          </cell>
          <cell r="E1472" t="str">
            <v>か所</v>
          </cell>
          <cell r="F1472">
            <v>63400</v>
          </cell>
          <cell r="G1472">
            <v>190200</v>
          </cell>
          <cell r="H1472">
            <v>110000</v>
          </cell>
          <cell r="I1472">
            <v>330000</v>
          </cell>
          <cell r="J1472">
            <v>111200</v>
          </cell>
          <cell r="K1472">
            <v>333600</v>
          </cell>
          <cell r="M1472" t="str">
            <v/>
          </cell>
          <cell r="P1472">
            <v>63400</v>
          </cell>
          <cell r="Q1472">
            <v>0.7</v>
          </cell>
          <cell r="R1472">
            <v>44380</v>
          </cell>
        </row>
        <row r="1473">
          <cell r="R1473">
            <v>0</v>
          </cell>
        </row>
        <row r="1474">
          <cell r="B1474" t="str">
            <v>2ｆ洗面台ｶｳﾝﾀｰ</v>
          </cell>
          <cell r="D1474">
            <v>1</v>
          </cell>
          <cell r="E1474" t="str">
            <v>か所</v>
          </cell>
          <cell r="F1474">
            <v>106793</v>
          </cell>
          <cell r="G1474">
            <v>106793</v>
          </cell>
          <cell r="H1474">
            <v>166500</v>
          </cell>
          <cell r="I1474">
            <v>166500</v>
          </cell>
          <cell r="J1474">
            <v>176400</v>
          </cell>
          <cell r="K1474">
            <v>176400</v>
          </cell>
          <cell r="M1474" t="str">
            <v/>
          </cell>
          <cell r="P1474">
            <v>106793</v>
          </cell>
          <cell r="Q1474">
            <v>0.7</v>
          </cell>
          <cell r="R1474">
            <v>74750</v>
          </cell>
        </row>
        <row r="1475">
          <cell r="R1475">
            <v>0</v>
          </cell>
        </row>
        <row r="1476">
          <cell r="B1476" t="str">
            <v>2m洗面台ｶｳﾝﾀｰ</v>
          </cell>
          <cell r="D1476">
            <v>2</v>
          </cell>
          <cell r="E1476" t="str">
            <v>か所</v>
          </cell>
          <cell r="F1476">
            <v>107040</v>
          </cell>
          <cell r="G1476">
            <v>214080</v>
          </cell>
          <cell r="H1476">
            <v>167000</v>
          </cell>
          <cell r="I1476">
            <v>334000</v>
          </cell>
          <cell r="J1476">
            <v>176700</v>
          </cell>
          <cell r="K1476">
            <v>353400</v>
          </cell>
          <cell r="M1476" t="str">
            <v/>
          </cell>
          <cell r="P1476">
            <v>107040</v>
          </cell>
          <cell r="Q1476">
            <v>0.7</v>
          </cell>
          <cell r="R1476">
            <v>74920</v>
          </cell>
        </row>
        <row r="1477">
          <cell r="R1477">
            <v>0</v>
          </cell>
        </row>
        <row r="1478">
          <cell r="B1478" t="str">
            <v>Bm洗面台ｶｳﾝﾀｰ</v>
          </cell>
          <cell r="D1478">
            <v>2</v>
          </cell>
          <cell r="E1478" t="str">
            <v>か所</v>
          </cell>
          <cell r="F1478">
            <v>109510</v>
          </cell>
          <cell r="G1478">
            <v>219020</v>
          </cell>
          <cell r="H1478">
            <v>171800</v>
          </cell>
          <cell r="I1478">
            <v>343600</v>
          </cell>
          <cell r="J1478">
            <v>185200</v>
          </cell>
          <cell r="K1478">
            <v>370400</v>
          </cell>
          <cell r="M1478" t="str">
            <v/>
          </cell>
          <cell r="P1478">
            <v>109510</v>
          </cell>
          <cell r="Q1478">
            <v>0.7</v>
          </cell>
          <cell r="R1478">
            <v>76650</v>
          </cell>
        </row>
        <row r="1480">
          <cell r="B1480" t="str">
            <v>2ｆ洗面ｶｳﾝﾀｰ</v>
          </cell>
          <cell r="D1480">
            <v>4</v>
          </cell>
          <cell r="E1480" t="str">
            <v>か所</v>
          </cell>
          <cell r="F1480">
            <v>155620</v>
          </cell>
          <cell r="G1480">
            <v>622480</v>
          </cell>
          <cell r="H1480">
            <v>233500</v>
          </cell>
          <cell r="I1480">
            <v>934000</v>
          </cell>
          <cell r="J1480">
            <v>255000</v>
          </cell>
          <cell r="K1480">
            <v>1020000</v>
          </cell>
          <cell r="M1480" t="str">
            <v/>
          </cell>
          <cell r="P1480">
            <v>155620</v>
          </cell>
          <cell r="Q1480">
            <v>0.7</v>
          </cell>
          <cell r="R1480">
            <v>108930</v>
          </cell>
        </row>
        <row r="1481">
          <cell r="R1481">
            <v>0</v>
          </cell>
        </row>
        <row r="1482">
          <cell r="B1482" t="str">
            <v>3m洗面ｶｳﾝﾀｰ</v>
          </cell>
          <cell r="D1482">
            <v>2</v>
          </cell>
          <cell r="E1482" t="str">
            <v>か所</v>
          </cell>
          <cell r="F1482">
            <v>161548</v>
          </cell>
          <cell r="G1482">
            <v>323096</v>
          </cell>
          <cell r="H1482">
            <v>244900</v>
          </cell>
          <cell r="I1482">
            <v>489800</v>
          </cell>
          <cell r="J1482">
            <v>264800</v>
          </cell>
          <cell r="K1482">
            <v>529600</v>
          </cell>
          <cell r="M1482" t="str">
            <v/>
          </cell>
          <cell r="P1482">
            <v>161548</v>
          </cell>
          <cell r="Q1482">
            <v>0.7</v>
          </cell>
          <cell r="R1482">
            <v>113080</v>
          </cell>
        </row>
        <row r="1483">
          <cell r="R1483">
            <v>0</v>
          </cell>
        </row>
        <row r="1484">
          <cell r="B1484" t="str">
            <v>Bf洗面ｶｳﾝﾀｰ</v>
          </cell>
          <cell r="D1484">
            <v>2</v>
          </cell>
          <cell r="E1484" t="str">
            <v>か所</v>
          </cell>
          <cell r="F1484">
            <v>161380</v>
          </cell>
          <cell r="G1484">
            <v>322760</v>
          </cell>
          <cell r="H1484">
            <v>271500</v>
          </cell>
          <cell r="I1484">
            <v>543000</v>
          </cell>
          <cell r="J1484">
            <v>271700</v>
          </cell>
          <cell r="K1484">
            <v>543400</v>
          </cell>
          <cell r="M1484" t="str">
            <v/>
          </cell>
          <cell r="P1484">
            <v>161380</v>
          </cell>
          <cell r="Q1484">
            <v>0.7</v>
          </cell>
          <cell r="R1484">
            <v>112960</v>
          </cell>
        </row>
        <row r="1486">
          <cell r="B1486" t="str">
            <v>　計</v>
          </cell>
          <cell r="G1486">
            <v>2061829</v>
          </cell>
          <cell r="I1486">
            <v>3237600</v>
          </cell>
          <cell r="K1486">
            <v>3427300</v>
          </cell>
          <cell r="M1486" t="str">
            <v/>
          </cell>
          <cell r="P1486">
            <v>2061829</v>
          </cell>
        </row>
        <row r="1487">
          <cell r="P1487">
            <v>0</v>
          </cell>
          <cell r="R1487">
            <v>0</v>
          </cell>
        </row>
        <row r="1488">
          <cell r="I1488" t="str">
            <v/>
          </cell>
          <cell r="K1488" t="str">
            <v/>
          </cell>
          <cell r="M1488" t="str">
            <v/>
          </cell>
          <cell r="P1488">
            <v>0</v>
          </cell>
          <cell r="R1488">
            <v>0</v>
          </cell>
        </row>
        <row r="1489">
          <cell r="R1489">
            <v>0</v>
          </cell>
        </row>
        <row r="1490">
          <cell r="I1490" t="str">
            <v/>
          </cell>
          <cell r="K1490" t="str">
            <v/>
          </cell>
          <cell r="M1490" t="str">
            <v/>
          </cell>
          <cell r="P1490">
            <v>0</v>
          </cell>
          <cell r="R1490">
            <v>0</v>
          </cell>
        </row>
        <row r="1492">
          <cell r="I1492" t="str">
            <v/>
          </cell>
          <cell r="K1492" t="str">
            <v/>
          </cell>
          <cell r="M1492" t="str">
            <v/>
          </cell>
          <cell r="P1492">
            <v>0</v>
          </cell>
          <cell r="R1492">
            <v>0</v>
          </cell>
        </row>
        <row r="1494">
          <cell r="I1494" t="str">
            <v/>
          </cell>
          <cell r="K1494" t="str">
            <v/>
          </cell>
          <cell r="M1494" t="str">
            <v/>
          </cell>
          <cell r="P1494">
            <v>0</v>
          </cell>
          <cell r="R1494">
            <v>0</v>
          </cell>
        </row>
        <row r="1495">
          <cell r="P1495">
            <v>0</v>
          </cell>
          <cell r="R1495">
            <v>0</v>
          </cell>
        </row>
        <row r="1496">
          <cell r="B1496" t="str">
            <v>　計</v>
          </cell>
          <cell r="G1496">
            <v>4123658</v>
          </cell>
          <cell r="I1496" t="str">
            <v/>
          </cell>
          <cell r="K1496" t="str">
            <v/>
          </cell>
          <cell r="M1496" t="str">
            <v/>
          </cell>
          <cell r="P1496">
            <v>4123658</v>
          </cell>
        </row>
        <row r="1497">
          <cell r="R1497">
            <v>0</v>
          </cell>
        </row>
        <row r="1499">
          <cell r="F1499" t="str">
            <v>㈱松坂屋</v>
          </cell>
          <cell r="H1499" t="str">
            <v>㈱友建工業</v>
          </cell>
        </row>
        <row r="1500">
          <cell r="P1500">
            <v>0</v>
          </cell>
          <cell r="R1500">
            <v>0</v>
          </cell>
        </row>
        <row r="1501">
          <cell r="B1501" t="str">
            <v>中質繊維板張り</v>
          </cell>
          <cell r="C1501" t="str">
            <v>ﾘﾌﾞ付</v>
          </cell>
          <cell r="D1501">
            <v>476</v>
          </cell>
          <cell r="E1501" t="str">
            <v>㎡</v>
          </cell>
          <cell r="F1501">
            <v>31000</v>
          </cell>
          <cell r="G1501">
            <v>14756000</v>
          </cell>
          <cell r="H1501">
            <v>19970</v>
          </cell>
          <cell r="I1501">
            <v>9505720</v>
          </cell>
          <cell r="K1501" t="str">
            <v/>
          </cell>
          <cell r="M1501" t="str">
            <v/>
          </cell>
          <cell r="P1501">
            <v>19970</v>
          </cell>
          <cell r="Q1501">
            <v>0.8</v>
          </cell>
          <cell r="R1501">
            <v>15970</v>
          </cell>
        </row>
        <row r="1502">
          <cell r="H1502" t="str">
            <v>=12300+7670</v>
          </cell>
          <cell r="P1502">
            <v>0</v>
          </cell>
          <cell r="R1502">
            <v>0</v>
          </cell>
        </row>
        <row r="1503">
          <cell r="B1503" t="str">
            <v>　　　〃</v>
          </cell>
          <cell r="C1503" t="str">
            <v>ｄ260</v>
          </cell>
          <cell r="D1503">
            <v>24.1</v>
          </cell>
          <cell r="E1503" t="str">
            <v>㎡</v>
          </cell>
          <cell r="F1503">
            <v>9800</v>
          </cell>
          <cell r="G1503">
            <v>236180</v>
          </cell>
          <cell r="H1503">
            <v>3000</v>
          </cell>
          <cell r="I1503">
            <v>72300</v>
          </cell>
          <cell r="K1503" t="str">
            <v/>
          </cell>
          <cell r="M1503" t="str">
            <v/>
          </cell>
          <cell r="P1503">
            <v>3000</v>
          </cell>
          <cell r="Q1503">
            <v>0.8</v>
          </cell>
          <cell r="R1503">
            <v>2400</v>
          </cell>
        </row>
        <row r="1504">
          <cell r="H1504" t="str">
            <v>=1600+1400</v>
          </cell>
          <cell r="P1504">
            <v>0</v>
          </cell>
          <cell r="R1504">
            <v>0</v>
          </cell>
        </row>
        <row r="1505">
          <cell r="B1505" t="str">
            <v>　　　〃</v>
          </cell>
          <cell r="C1505" t="str">
            <v>ｄ410</v>
          </cell>
          <cell r="D1505">
            <v>17.5</v>
          </cell>
          <cell r="E1505" t="str">
            <v>㎡</v>
          </cell>
          <cell r="F1505">
            <v>14000</v>
          </cell>
          <cell r="G1505">
            <v>245000</v>
          </cell>
          <cell r="H1505">
            <v>4160</v>
          </cell>
          <cell r="I1505">
            <v>72800</v>
          </cell>
          <cell r="K1505" t="str">
            <v/>
          </cell>
          <cell r="M1505" t="str">
            <v/>
          </cell>
          <cell r="P1505">
            <v>4160</v>
          </cell>
          <cell r="Q1505">
            <v>0.8</v>
          </cell>
          <cell r="R1505">
            <v>3320</v>
          </cell>
        </row>
        <row r="1506">
          <cell r="H1506" t="str">
            <v>=2490+1670</v>
          </cell>
          <cell r="P1506">
            <v>0</v>
          </cell>
          <cell r="R1506">
            <v>0</v>
          </cell>
        </row>
        <row r="1507">
          <cell r="B1507" t="str">
            <v>　　　〃</v>
          </cell>
          <cell r="C1507" t="str">
            <v>ｄ300</v>
          </cell>
          <cell r="D1507">
            <v>148</v>
          </cell>
          <cell r="E1507" t="str">
            <v>㎡</v>
          </cell>
          <cell r="F1507">
            <v>13500</v>
          </cell>
          <cell r="G1507">
            <v>1998000</v>
          </cell>
          <cell r="H1507">
            <v>5440</v>
          </cell>
          <cell r="I1507">
            <v>805120</v>
          </cell>
          <cell r="K1507" t="str">
            <v/>
          </cell>
          <cell r="M1507" t="str">
            <v/>
          </cell>
          <cell r="P1507">
            <v>5440</v>
          </cell>
          <cell r="Q1507">
            <v>0.8</v>
          </cell>
          <cell r="R1507">
            <v>4350</v>
          </cell>
        </row>
        <row r="1508">
          <cell r="H1508" t="str">
            <v>=3740+1700</v>
          </cell>
          <cell r="R1508">
            <v>0</v>
          </cell>
        </row>
        <row r="1509">
          <cell r="B1509" t="str">
            <v>　　　〃</v>
          </cell>
          <cell r="C1509" t="str">
            <v>ｄ410</v>
          </cell>
          <cell r="D1509">
            <v>66</v>
          </cell>
          <cell r="E1509" t="str">
            <v>㎡</v>
          </cell>
          <cell r="F1509">
            <v>20000</v>
          </cell>
          <cell r="G1509">
            <v>1320000</v>
          </cell>
          <cell r="H1509">
            <v>6940</v>
          </cell>
          <cell r="I1509">
            <v>458040</v>
          </cell>
          <cell r="K1509" t="str">
            <v/>
          </cell>
          <cell r="M1509" t="str">
            <v/>
          </cell>
          <cell r="P1509">
            <v>6940</v>
          </cell>
          <cell r="Q1509">
            <v>0.8</v>
          </cell>
          <cell r="R1509">
            <v>5550</v>
          </cell>
        </row>
        <row r="1510">
          <cell r="H1510" t="str">
            <v>=5090+1850</v>
          </cell>
        </row>
        <row r="1511">
          <cell r="B1511" t="str">
            <v>　　　〃</v>
          </cell>
          <cell r="C1511" t="str">
            <v>ｄ600</v>
          </cell>
          <cell r="D1511">
            <v>230</v>
          </cell>
          <cell r="E1511" t="str">
            <v>㎡</v>
          </cell>
          <cell r="F1511">
            <v>27000</v>
          </cell>
          <cell r="G1511">
            <v>6210000</v>
          </cell>
          <cell r="H1511">
            <v>9580</v>
          </cell>
          <cell r="I1511">
            <v>2203400</v>
          </cell>
          <cell r="K1511" t="str">
            <v/>
          </cell>
          <cell r="M1511" t="str">
            <v/>
          </cell>
          <cell r="P1511">
            <v>9580</v>
          </cell>
          <cell r="Q1511">
            <v>0.8</v>
          </cell>
          <cell r="R1511">
            <v>7660</v>
          </cell>
        </row>
        <row r="1512">
          <cell r="H1512" t="str">
            <v>=7410+2170</v>
          </cell>
          <cell r="P1512">
            <v>0</v>
          </cell>
          <cell r="R1512">
            <v>0</v>
          </cell>
        </row>
        <row r="1513">
          <cell r="B1513" t="str">
            <v>ｴﾝﾄﾗﾝｽｶｳﾝﾀｰ</v>
          </cell>
          <cell r="C1513" t="str">
            <v>下地共</v>
          </cell>
          <cell r="D1513">
            <v>1</v>
          </cell>
          <cell r="E1513" t="str">
            <v>か所</v>
          </cell>
          <cell r="F1513">
            <v>2590000</v>
          </cell>
          <cell r="G1513">
            <v>2590000</v>
          </cell>
          <cell r="H1513">
            <v>3034000</v>
          </cell>
          <cell r="I1513">
            <v>3034000</v>
          </cell>
          <cell r="K1513" t="str">
            <v/>
          </cell>
          <cell r="M1513" t="str">
            <v/>
          </cell>
          <cell r="P1513">
            <v>2590000</v>
          </cell>
          <cell r="Q1513">
            <v>0.8</v>
          </cell>
          <cell r="R1513">
            <v>2072000</v>
          </cell>
        </row>
        <row r="1514">
          <cell r="R1514">
            <v>0</v>
          </cell>
        </row>
        <row r="1515">
          <cell r="B1515" t="str">
            <v>3~5F窓下ｶｳﾝﾀｰ</v>
          </cell>
          <cell r="C1515" t="str">
            <v>幕板ｓｔｐｌ別途</v>
          </cell>
          <cell r="D1515">
            <v>4</v>
          </cell>
          <cell r="E1515" t="str">
            <v>か所</v>
          </cell>
          <cell r="F1515">
            <v>2450000</v>
          </cell>
          <cell r="G1515">
            <v>9800000</v>
          </cell>
          <cell r="H1515">
            <v>1995000</v>
          </cell>
          <cell r="I1515">
            <v>7980000</v>
          </cell>
          <cell r="K1515" t="str">
            <v/>
          </cell>
          <cell r="M1515" t="str">
            <v/>
          </cell>
          <cell r="P1515">
            <v>1995000</v>
          </cell>
          <cell r="Q1515">
            <v>0.8</v>
          </cell>
          <cell r="R1515">
            <v>1596000</v>
          </cell>
        </row>
        <row r="1517">
          <cell r="B1517" t="str">
            <v>4F　　〃</v>
          </cell>
          <cell r="C1517" t="str">
            <v>幕板ｓｔｐｌ別途</v>
          </cell>
          <cell r="D1517">
            <v>1</v>
          </cell>
          <cell r="E1517" t="str">
            <v>か所</v>
          </cell>
          <cell r="F1517">
            <v>2310000</v>
          </cell>
          <cell r="G1517">
            <v>2310000</v>
          </cell>
          <cell r="H1517">
            <v>2074000</v>
          </cell>
          <cell r="I1517">
            <v>2074000</v>
          </cell>
          <cell r="K1517" t="str">
            <v/>
          </cell>
          <cell r="M1517" t="str">
            <v/>
          </cell>
          <cell r="P1517">
            <v>2074000</v>
          </cell>
          <cell r="Q1517">
            <v>0.8</v>
          </cell>
          <cell r="R1517">
            <v>1659200</v>
          </cell>
        </row>
        <row r="1518">
          <cell r="P1518">
            <v>0</v>
          </cell>
          <cell r="R1518">
            <v>0</v>
          </cell>
        </row>
        <row r="1519">
          <cell r="B1519" t="str">
            <v>4･5FOPACｶｳﾝﾀ</v>
          </cell>
          <cell r="C1519" t="str">
            <v>衝立別途</v>
          </cell>
          <cell r="D1519">
            <v>2</v>
          </cell>
          <cell r="E1519" t="str">
            <v>か所</v>
          </cell>
          <cell r="F1519">
            <v>125000</v>
          </cell>
          <cell r="G1519">
            <v>250000</v>
          </cell>
          <cell r="H1519">
            <v>216000</v>
          </cell>
          <cell r="I1519">
            <v>432000</v>
          </cell>
          <cell r="K1519" t="str">
            <v/>
          </cell>
          <cell r="M1519" t="str">
            <v/>
          </cell>
          <cell r="P1519">
            <v>125000</v>
          </cell>
          <cell r="Q1519">
            <v>0.8</v>
          </cell>
          <cell r="R1519">
            <v>100000</v>
          </cell>
        </row>
        <row r="1520">
          <cell r="R1520">
            <v>0</v>
          </cell>
        </row>
        <row r="1521">
          <cell r="B1521" t="str">
            <v>光廊下ｶｳﾝﾀｰ</v>
          </cell>
          <cell r="C1521" t="str">
            <v>取付金物共</v>
          </cell>
          <cell r="D1521">
            <v>1</v>
          </cell>
          <cell r="E1521" t="str">
            <v>か所</v>
          </cell>
          <cell r="F1521">
            <v>250000</v>
          </cell>
          <cell r="G1521">
            <v>250000</v>
          </cell>
          <cell r="H1521">
            <v>234200</v>
          </cell>
          <cell r="I1521">
            <v>234200</v>
          </cell>
          <cell r="K1521" t="str">
            <v/>
          </cell>
          <cell r="M1521" t="str">
            <v/>
          </cell>
          <cell r="P1521">
            <v>234200</v>
          </cell>
          <cell r="Q1521">
            <v>0.8</v>
          </cell>
          <cell r="R1521">
            <v>187360</v>
          </cell>
        </row>
        <row r="1523">
          <cell r="B1523" t="str">
            <v>Ｂ1･1壁付ｶｳﾝﾀｰ</v>
          </cell>
          <cell r="C1523" t="str">
            <v>取付金物共</v>
          </cell>
          <cell r="D1523">
            <v>2</v>
          </cell>
          <cell r="E1523" t="str">
            <v>か所</v>
          </cell>
          <cell r="F1523">
            <v>150000</v>
          </cell>
          <cell r="G1523">
            <v>300000</v>
          </cell>
          <cell r="H1523">
            <v>103000</v>
          </cell>
          <cell r="I1523">
            <v>206000</v>
          </cell>
          <cell r="K1523" t="str">
            <v/>
          </cell>
          <cell r="M1523" t="str">
            <v/>
          </cell>
          <cell r="P1523">
            <v>103000</v>
          </cell>
          <cell r="Q1523">
            <v>0.8</v>
          </cell>
          <cell r="R1523">
            <v>82400</v>
          </cell>
        </row>
        <row r="1525">
          <cell r="B1525" t="str">
            <v>2Ｆ壁付ｶｳﾝﾀｰ</v>
          </cell>
          <cell r="C1525" t="str">
            <v>取付金物共</v>
          </cell>
          <cell r="D1525">
            <v>1</v>
          </cell>
          <cell r="E1525" t="str">
            <v>か所</v>
          </cell>
          <cell r="F1525">
            <v>260000</v>
          </cell>
          <cell r="G1525">
            <v>260000</v>
          </cell>
          <cell r="H1525">
            <v>182400</v>
          </cell>
          <cell r="I1525">
            <v>182400</v>
          </cell>
          <cell r="K1525" t="str">
            <v/>
          </cell>
          <cell r="M1525" t="str">
            <v/>
          </cell>
          <cell r="P1525">
            <v>182400</v>
          </cell>
          <cell r="Q1525">
            <v>0.8</v>
          </cell>
          <cell r="R1525">
            <v>145920</v>
          </cell>
        </row>
        <row r="1526">
          <cell r="P1526">
            <v>0</v>
          </cell>
          <cell r="R1526">
            <v>0</v>
          </cell>
        </row>
        <row r="1527">
          <cell r="B1527" t="str">
            <v>　　　〃</v>
          </cell>
          <cell r="C1527" t="str">
            <v>取付金物共</v>
          </cell>
          <cell r="D1527">
            <v>1</v>
          </cell>
          <cell r="E1527" t="str">
            <v>か所</v>
          </cell>
          <cell r="F1527">
            <v>240000</v>
          </cell>
          <cell r="G1527">
            <v>240000</v>
          </cell>
          <cell r="H1527">
            <v>207100</v>
          </cell>
          <cell r="I1527">
            <v>207100</v>
          </cell>
          <cell r="K1527" t="str">
            <v/>
          </cell>
          <cell r="M1527" t="str">
            <v/>
          </cell>
          <cell r="P1527">
            <v>207100</v>
          </cell>
          <cell r="Q1527">
            <v>0.8</v>
          </cell>
          <cell r="R1527">
            <v>165680</v>
          </cell>
        </row>
        <row r="1528">
          <cell r="R1528">
            <v>0</v>
          </cell>
        </row>
        <row r="1530">
          <cell r="F1530" t="str">
            <v>㈱松坂屋</v>
          </cell>
        </row>
        <row r="1531">
          <cell r="P1531">
            <v>0</v>
          </cell>
          <cell r="R1531">
            <v>0</v>
          </cell>
        </row>
        <row r="1532">
          <cell r="B1532" t="str">
            <v>2Ｆ壁付ｶｳﾝﾀｰ</v>
          </cell>
          <cell r="C1532" t="str">
            <v>取付金物共</v>
          </cell>
          <cell r="D1532">
            <v>1</v>
          </cell>
          <cell r="E1532" t="str">
            <v>か所</v>
          </cell>
          <cell r="F1532">
            <v>90000</v>
          </cell>
          <cell r="G1532">
            <v>90000</v>
          </cell>
          <cell r="H1532">
            <v>66500</v>
          </cell>
          <cell r="I1532">
            <v>66500</v>
          </cell>
          <cell r="K1532" t="str">
            <v/>
          </cell>
          <cell r="M1532" t="str">
            <v/>
          </cell>
          <cell r="P1532">
            <v>66500</v>
          </cell>
          <cell r="Q1532">
            <v>0.8</v>
          </cell>
          <cell r="R1532">
            <v>53200</v>
          </cell>
        </row>
        <row r="1533">
          <cell r="P1533">
            <v>0</v>
          </cell>
          <cell r="R1533">
            <v>0</v>
          </cell>
        </row>
        <row r="1534">
          <cell r="B1534" t="str">
            <v>3ＦOPACｶｳﾝﾀｰ</v>
          </cell>
          <cell r="C1534" t="str">
            <v>GS別途</v>
          </cell>
          <cell r="D1534">
            <v>1</v>
          </cell>
          <cell r="E1534" t="str">
            <v>か所</v>
          </cell>
          <cell r="F1534">
            <v>170000</v>
          </cell>
          <cell r="G1534">
            <v>170000</v>
          </cell>
          <cell r="H1534">
            <v>216000</v>
          </cell>
          <cell r="I1534">
            <v>216000</v>
          </cell>
          <cell r="K1534" t="str">
            <v/>
          </cell>
          <cell r="M1534" t="str">
            <v/>
          </cell>
          <cell r="P1534">
            <v>170000</v>
          </cell>
          <cell r="Q1534">
            <v>0.8</v>
          </cell>
          <cell r="R1534">
            <v>136000</v>
          </cell>
        </row>
        <row r="1535">
          <cell r="P1535">
            <v>0</v>
          </cell>
          <cell r="R1535">
            <v>0</v>
          </cell>
        </row>
        <row r="1536">
          <cell r="B1536" t="str">
            <v>5Fｶｳﾝﾀｰﾃｰﾌﾞﾙ</v>
          </cell>
          <cell r="C1536" t="str">
            <v>下地共</v>
          </cell>
          <cell r="D1536">
            <v>2</v>
          </cell>
          <cell r="E1536" t="str">
            <v>か所</v>
          </cell>
          <cell r="F1536">
            <v>750000</v>
          </cell>
          <cell r="G1536">
            <v>1500000</v>
          </cell>
          <cell r="H1536">
            <v>737600</v>
          </cell>
          <cell r="I1536">
            <v>1475200</v>
          </cell>
          <cell r="K1536" t="str">
            <v/>
          </cell>
          <cell r="M1536" t="str">
            <v/>
          </cell>
          <cell r="P1536">
            <v>737600</v>
          </cell>
          <cell r="Q1536">
            <v>0.8</v>
          </cell>
          <cell r="R1536">
            <v>590080</v>
          </cell>
        </row>
        <row r="1537">
          <cell r="P1537">
            <v>0</v>
          </cell>
          <cell r="R1537">
            <v>0</v>
          </cell>
        </row>
        <row r="1538">
          <cell r="B1538" t="str">
            <v>1F棚</v>
          </cell>
          <cell r="D1538">
            <v>2</v>
          </cell>
          <cell r="E1538" t="str">
            <v>か所</v>
          </cell>
          <cell r="F1538">
            <v>230000</v>
          </cell>
          <cell r="G1538">
            <v>460000</v>
          </cell>
          <cell r="H1538">
            <v>95000</v>
          </cell>
          <cell r="I1538">
            <v>190000</v>
          </cell>
          <cell r="K1538" t="str">
            <v/>
          </cell>
          <cell r="M1538" t="str">
            <v/>
          </cell>
          <cell r="P1538">
            <v>95000</v>
          </cell>
          <cell r="Q1538">
            <v>0.8</v>
          </cell>
          <cell r="R1538">
            <v>76000</v>
          </cell>
        </row>
        <row r="1539">
          <cell r="R1539">
            <v>0</v>
          </cell>
        </row>
        <row r="1540">
          <cell r="B1540" t="str">
            <v>2m洗面化粧台</v>
          </cell>
          <cell r="D1540">
            <v>1</v>
          </cell>
          <cell r="E1540" t="str">
            <v>か所</v>
          </cell>
          <cell r="F1540">
            <v>95800</v>
          </cell>
          <cell r="G1540">
            <v>95800</v>
          </cell>
          <cell r="H1540">
            <v>31500</v>
          </cell>
          <cell r="I1540">
            <v>31500</v>
          </cell>
          <cell r="K1540" t="str">
            <v/>
          </cell>
          <cell r="M1540" t="str">
            <v/>
          </cell>
          <cell r="P1540">
            <v>31500</v>
          </cell>
          <cell r="Q1540">
            <v>0.8</v>
          </cell>
          <cell r="R1540">
            <v>25200</v>
          </cell>
        </row>
        <row r="1542">
          <cell r="B1542" t="str">
            <v>　〃　ｶｳﾝﾀｰ</v>
          </cell>
          <cell r="D1542">
            <v>1</v>
          </cell>
          <cell r="E1542" t="str">
            <v>か所</v>
          </cell>
          <cell r="F1542">
            <v>91000</v>
          </cell>
          <cell r="G1542">
            <v>91000</v>
          </cell>
          <cell r="I1542" t="str">
            <v/>
          </cell>
          <cell r="K1542" t="str">
            <v/>
          </cell>
          <cell r="M1542" t="str">
            <v/>
          </cell>
          <cell r="P1542">
            <v>91000</v>
          </cell>
          <cell r="Q1542">
            <v>0.8</v>
          </cell>
          <cell r="R1542">
            <v>72800</v>
          </cell>
        </row>
        <row r="1543">
          <cell r="P1543">
            <v>0</v>
          </cell>
          <cell r="R1543">
            <v>0</v>
          </cell>
        </row>
        <row r="1544">
          <cell r="B1544" t="str">
            <v>１F洗面化粧台</v>
          </cell>
          <cell r="D1544">
            <v>3</v>
          </cell>
          <cell r="E1544" t="str">
            <v>か所</v>
          </cell>
          <cell r="F1544">
            <v>119000</v>
          </cell>
          <cell r="G1544">
            <v>357000</v>
          </cell>
          <cell r="H1544">
            <v>35000</v>
          </cell>
          <cell r="I1544">
            <v>105000</v>
          </cell>
          <cell r="K1544" t="str">
            <v/>
          </cell>
          <cell r="M1544" t="str">
            <v/>
          </cell>
          <cell r="P1544">
            <v>35000</v>
          </cell>
          <cell r="Q1544">
            <v>0.8</v>
          </cell>
          <cell r="R1544">
            <v>28000</v>
          </cell>
        </row>
        <row r="1545">
          <cell r="R1545">
            <v>0</v>
          </cell>
        </row>
        <row r="1546">
          <cell r="B1546" t="str">
            <v>　〃　ｶｳﾝﾀｰ</v>
          </cell>
          <cell r="D1546">
            <v>3</v>
          </cell>
          <cell r="E1546" t="str">
            <v>か所</v>
          </cell>
          <cell r="F1546">
            <v>100000</v>
          </cell>
          <cell r="G1546">
            <v>300000</v>
          </cell>
          <cell r="I1546" t="str">
            <v/>
          </cell>
          <cell r="K1546" t="str">
            <v/>
          </cell>
          <cell r="M1546" t="str">
            <v/>
          </cell>
          <cell r="P1546">
            <v>100000</v>
          </cell>
          <cell r="Q1546">
            <v>0.8</v>
          </cell>
          <cell r="R1546">
            <v>80000</v>
          </cell>
        </row>
        <row r="1548">
          <cell r="B1548" t="str">
            <v>2ｆ洗面化粧台</v>
          </cell>
          <cell r="D1548">
            <v>1</v>
          </cell>
          <cell r="E1548" t="str">
            <v>か所</v>
          </cell>
          <cell r="F1548">
            <v>182000</v>
          </cell>
          <cell r="G1548">
            <v>182000</v>
          </cell>
          <cell r="H1548">
            <v>56000</v>
          </cell>
          <cell r="I1548">
            <v>56000</v>
          </cell>
          <cell r="K1548" t="str">
            <v/>
          </cell>
          <cell r="M1548" t="str">
            <v/>
          </cell>
          <cell r="P1548">
            <v>56000</v>
          </cell>
          <cell r="Q1548">
            <v>0.8</v>
          </cell>
          <cell r="R1548">
            <v>44800</v>
          </cell>
        </row>
        <row r="1549">
          <cell r="P1549">
            <v>0</v>
          </cell>
          <cell r="R1549">
            <v>0</v>
          </cell>
        </row>
        <row r="1550">
          <cell r="B1550" t="str">
            <v>　〃　ｶｳﾝﾀｰ</v>
          </cell>
          <cell r="D1550">
            <v>1</v>
          </cell>
          <cell r="E1550" t="str">
            <v>か所</v>
          </cell>
          <cell r="F1550">
            <v>160000</v>
          </cell>
          <cell r="G1550">
            <v>160000</v>
          </cell>
          <cell r="I1550" t="str">
            <v/>
          </cell>
          <cell r="K1550" t="str">
            <v/>
          </cell>
          <cell r="M1550" t="str">
            <v/>
          </cell>
          <cell r="P1550">
            <v>160000</v>
          </cell>
          <cell r="Q1550">
            <v>0.8</v>
          </cell>
          <cell r="R1550">
            <v>128000</v>
          </cell>
        </row>
        <row r="1551">
          <cell r="R1551">
            <v>0</v>
          </cell>
        </row>
        <row r="1552">
          <cell r="B1552" t="str">
            <v>2m洗面化粧台</v>
          </cell>
          <cell r="D1552">
            <v>2</v>
          </cell>
          <cell r="E1552" t="str">
            <v>か所</v>
          </cell>
          <cell r="F1552">
            <v>182000</v>
          </cell>
          <cell r="G1552">
            <v>364000</v>
          </cell>
          <cell r="H1552">
            <v>56000</v>
          </cell>
          <cell r="I1552">
            <v>112000</v>
          </cell>
          <cell r="K1552" t="str">
            <v/>
          </cell>
          <cell r="M1552" t="str">
            <v/>
          </cell>
          <cell r="P1552">
            <v>56000</v>
          </cell>
          <cell r="Q1552">
            <v>0.8</v>
          </cell>
          <cell r="R1552">
            <v>44800</v>
          </cell>
        </row>
        <row r="1554">
          <cell r="B1554" t="str">
            <v>　〃　ｶｳﾝﾀｰ</v>
          </cell>
          <cell r="D1554">
            <v>2</v>
          </cell>
          <cell r="E1554" t="str">
            <v>か所</v>
          </cell>
          <cell r="F1554">
            <v>160000</v>
          </cell>
          <cell r="G1554">
            <v>320000</v>
          </cell>
          <cell r="I1554" t="str">
            <v/>
          </cell>
          <cell r="K1554" t="str">
            <v/>
          </cell>
          <cell r="M1554" t="str">
            <v/>
          </cell>
          <cell r="P1554">
            <v>160000</v>
          </cell>
          <cell r="Q1554">
            <v>0.8</v>
          </cell>
          <cell r="R1554">
            <v>128000</v>
          </cell>
        </row>
        <row r="1556">
          <cell r="B1556" t="str">
            <v>Bm洗面化粧台</v>
          </cell>
          <cell r="D1556">
            <v>2</v>
          </cell>
          <cell r="E1556" t="str">
            <v>か所</v>
          </cell>
          <cell r="F1556">
            <v>182000</v>
          </cell>
          <cell r="G1556">
            <v>364000</v>
          </cell>
          <cell r="H1556">
            <v>56000</v>
          </cell>
          <cell r="I1556">
            <v>112000</v>
          </cell>
          <cell r="K1556" t="str">
            <v/>
          </cell>
          <cell r="M1556" t="str">
            <v/>
          </cell>
          <cell r="P1556">
            <v>56000</v>
          </cell>
          <cell r="Q1556">
            <v>0.8</v>
          </cell>
          <cell r="R1556">
            <v>44800</v>
          </cell>
        </row>
        <row r="1557">
          <cell r="P1557">
            <v>0</v>
          </cell>
          <cell r="R1557">
            <v>0</v>
          </cell>
        </row>
        <row r="1558">
          <cell r="B1558" t="str">
            <v>　〃　ｶｳﾝﾀｰ</v>
          </cell>
          <cell r="D1558">
            <v>2</v>
          </cell>
          <cell r="E1558" t="str">
            <v>か所</v>
          </cell>
          <cell r="F1558">
            <v>160000</v>
          </cell>
          <cell r="G1558">
            <v>320000</v>
          </cell>
          <cell r="I1558" t="str">
            <v/>
          </cell>
          <cell r="K1558" t="str">
            <v/>
          </cell>
          <cell r="M1558" t="str">
            <v/>
          </cell>
          <cell r="P1558">
            <v>160000</v>
          </cell>
          <cell r="Q1558">
            <v>0.8</v>
          </cell>
          <cell r="R1558">
            <v>128000</v>
          </cell>
        </row>
        <row r="1559">
          <cell r="R1559">
            <v>0</v>
          </cell>
        </row>
        <row r="1561">
          <cell r="F1561" t="str">
            <v>㈱松坂屋</v>
          </cell>
        </row>
        <row r="1562">
          <cell r="P1562">
            <v>0</v>
          </cell>
          <cell r="R1562">
            <v>0</v>
          </cell>
        </row>
        <row r="1563">
          <cell r="B1563" t="str">
            <v>2ｆ洗面化粧台</v>
          </cell>
          <cell r="D1563">
            <v>4</v>
          </cell>
          <cell r="E1563" t="str">
            <v>か所</v>
          </cell>
          <cell r="F1563">
            <v>260000</v>
          </cell>
          <cell r="G1563">
            <v>1040000</v>
          </cell>
          <cell r="H1563">
            <v>80500</v>
          </cell>
          <cell r="I1563">
            <v>322000</v>
          </cell>
          <cell r="K1563" t="str">
            <v/>
          </cell>
          <cell r="M1563" t="str">
            <v/>
          </cell>
          <cell r="P1563">
            <v>80500</v>
          </cell>
          <cell r="Q1563">
            <v>0.8</v>
          </cell>
          <cell r="R1563">
            <v>64400</v>
          </cell>
        </row>
        <row r="1564">
          <cell r="P1564">
            <v>0</v>
          </cell>
          <cell r="R1564">
            <v>0</v>
          </cell>
        </row>
        <row r="1565">
          <cell r="B1565" t="str">
            <v>　〃　ｶｳﾝﾀｰ</v>
          </cell>
          <cell r="D1565">
            <v>4</v>
          </cell>
          <cell r="E1565" t="str">
            <v>か所</v>
          </cell>
          <cell r="F1565">
            <v>220000</v>
          </cell>
          <cell r="G1565">
            <v>880000</v>
          </cell>
          <cell r="I1565" t="str">
            <v/>
          </cell>
          <cell r="K1565" t="str">
            <v/>
          </cell>
          <cell r="M1565" t="str">
            <v/>
          </cell>
          <cell r="P1565">
            <v>220000</v>
          </cell>
          <cell r="Q1565">
            <v>0.8</v>
          </cell>
          <cell r="R1565">
            <v>176000</v>
          </cell>
        </row>
        <row r="1566">
          <cell r="P1566">
            <v>0</v>
          </cell>
          <cell r="R1566">
            <v>0</v>
          </cell>
        </row>
        <row r="1567">
          <cell r="B1567" t="str">
            <v>3m洗面化粧台</v>
          </cell>
          <cell r="D1567">
            <v>2</v>
          </cell>
          <cell r="E1567" t="str">
            <v>か所</v>
          </cell>
          <cell r="F1567">
            <v>270000</v>
          </cell>
          <cell r="G1567">
            <v>540000</v>
          </cell>
          <cell r="H1567">
            <v>84700</v>
          </cell>
          <cell r="I1567">
            <v>169400</v>
          </cell>
          <cell r="K1567" t="str">
            <v/>
          </cell>
          <cell r="M1567" t="str">
            <v/>
          </cell>
          <cell r="P1567">
            <v>84700</v>
          </cell>
          <cell r="Q1567">
            <v>0.8</v>
          </cell>
          <cell r="R1567">
            <v>67760</v>
          </cell>
        </row>
        <row r="1568">
          <cell r="P1568">
            <v>0</v>
          </cell>
          <cell r="R1568">
            <v>0</v>
          </cell>
        </row>
        <row r="1569">
          <cell r="B1569" t="str">
            <v>　〃　ｶｳﾝﾀｰ</v>
          </cell>
          <cell r="D1569">
            <v>2</v>
          </cell>
          <cell r="E1569" t="str">
            <v>か所</v>
          </cell>
          <cell r="F1569">
            <v>250000</v>
          </cell>
          <cell r="G1569">
            <v>500000</v>
          </cell>
          <cell r="I1569" t="str">
            <v/>
          </cell>
          <cell r="K1569" t="str">
            <v/>
          </cell>
          <cell r="M1569" t="str">
            <v/>
          </cell>
          <cell r="P1569">
            <v>250000</v>
          </cell>
          <cell r="Q1569">
            <v>0.8</v>
          </cell>
          <cell r="R1569">
            <v>200000</v>
          </cell>
        </row>
        <row r="1570">
          <cell r="R1570">
            <v>0</v>
          </cell>
        </row>
        <row r="1571">
          <cell r="B1571" t="str">
            <v>Bf洗面化粧台</v>
          </cell>
          <cell r="D1571">
            <v>2</v>
          </cell>
          <cell r="E1571" t="str">
            <v>か所</v>
          </cell>
          <cell r="F1571">
            <v>310000</v>
          </cell>
          <cell r="G1571">
            <v>620000</v>
          </cell>
          <cell r="H1571">
            <v>94500</v>
          </cell>
          <cell r="I1571">
            <v>189000</v>
          </cell>
          <cell r="K1571" t="str">
            <v/>
          </cell>
          <cell r="M1571" t="str">
            <v/>
          </cell>
          <cell r="P1571">
            <v>94500</v>
          </cell>
          <cell r="Q1571">
            <v>0.8</v>
          </cell>
          <cell r="R1571">
            <v>75600</v>
          </cell>
        </row>
        <row r="1573">
          <cell r="B1573" t="str">
            <v>　〃　ｶｳﾝﾀｰ</v>
          </cell>
          <cell r="D1573">
            <v>2</v>
          </cell>
          <cell r="E1573" t="str">
            <v>か所</v>
          </cell>
          <cell r="F1573">
            <v>280000</v>
          </cell>
          <cell r="G1573">
            <v>560000</v>
          </cell>
          <cell r="I1573" t="str">
            <v/>
          </cell>
          <cell r="K1573" t="str">
            <v/>
          </cell>
          <cell r="M1573" t="str">
            <v/>
          </cell>
          <cell r="P1573">
            <v>280000</v>
          </cell>
          <cell r="Q1573">
            <v>0.8</v>
          </cell>
          <cell r="R1573">
            <v>224000</v>
          </cell>
        </row>
        <row r="1574">
          <cell r="P1574">
            <v>0</v>
          </cell>
          <cell r="R1574">
            <v>0</v>
          </cell>
        </row>
        <row r="1575">
          <cell r="B1575" t="str">
            <v>WCﾗｲﾆﾝｸﾞ甲板</v>
          </cell>
          <cell r="C1575" t="str">
            <v>ｄ150</v>
          </cell>
          <cell r="D1575">
            <v>27.4</v>
          </cell>
          <cell r="E1575" t="str">
            <v>ｍ</v>
          </cell>
          <cell r="F1575">
            <v>22000</v>
          </cell>
          <cell r="G1575">
            <v>602800</v>
          </cell>
          <cell r="H1575">
            <v>8200</v>
          </cell>
          <cell r="I1575">
            <v>224680</v>
          </cell>
          <cell r="K1575" t="str">
            <v/>
          </cell>
          <cell r="M1575" t="str">
            <v/>
          </cell>
          <cell r="P1575">
            <v>8200</v>
          </cell>
          <cell r="Q1575">
            <v>0.8</v>
          </cell>
          <cell r="R1575">
            <v>6560</v>
          </cell>
        </row>
        <row r="1576">
          <cell r="R1576">
            <v>0</v>
          </cell>
        </row>
        <row r="1577">
          <cell r="B1577" t="str">
            <v>　　　　〃</v>
          </cell>
          <cell r="C1577" t="str">
            <v>ｄ200</v>
          </cell>
          <cell r="D1577">
            <v>3.4</v>
          </cell>
          <cell r="E1577" t="str">
            <v>ｍ</v>
          </cell>
          <cell r="F1577">
            <v>26000</v>
          </cell>
          <cell r="G1577">
            <v>88400</v>
          </cell>
          <cell r="H1577">
            <v>20000</v>
          </cell>
          <cell r="I1577">
            <v>68000</v>
          </cell>
          <cell r="K1577" t="str">
            <v/>
          </cell>
          <cell r="M1577" t="str">
            <v/>
          </cell>
          <cell r="P1577">
            <v>20000</v>
          </cell>
          <cell r="Q1577">
            <v>0.8</v>
          </cell>
          <cell r="R1577">
            <v>16000</v>
          </cell>
        </row>
        <row r="1579">
          <cell r="B1579" t="str">
            <v>　　　　〃</v>
          </cell>
          <cell r="C1579" t="str">
            <v>ｄ250</v>
          </cell>
          <cell r="D1579">
            <v>28.7</v>
          </cell>
          <cell r="E1579" t="str">
            <v>ｍ</v>
          </cell>
          <cell r="F1579">
            <v>31000</v>
          </cell>
          <cell r="G1579">
            <v>889700</v>
          </cell>
          <cell r="H1579">
            <v>20000</v>
          </cell>
          <cell r="I1579">
            <v>574000</v>
          </cell>
          <cell r="K1579" t="str">
            <v/>
          </cell>
          <cell r="M1579" t="str">
            <v/>
          </cell>
          <cell r="P1579">
            <v>20000</v>
          </cell>
          <cell r="Q1579">
            <v>0.8</v>
          </cell>
          <cell r="R1579">
            <v>16000</v>
          </cell>
        </row>
        <row r="1580">
          <cell r="P1580">
            <v>0</v>
          </cell>
          <cell r="R1580">
            <v>0</v>
          </cell>
        </row>
        <row r="1581">
          <cell r="B1581" t="str">
            <v>　　　　〃</v>
          </cell>
          <cell r="C1581" t="str">
            <v>ｄ270</v>
          </cell>
          <cell r="D1581">
            <v>0.9</v>
          </cell>
          <cell r="E1581" t="str">
            <v>ｍ</v>
          </cell>
          <cell r="F1581">
            <v>33000</v>
          </cell>
          <cell r="G1581">
            <v>29700</v>
          </cell>
          <cell r="H1581">
            <v>20000</v>
          </cell>
          <cell r="I1581">
            <v>18000</v>
          </cell>
          <cell r="K1581" t="str">
            <v/>
          </cell>
          <cell r="M1581" t="str">
            <v/>
          </cell>
          <cell r="P1581">
            <v>20000</v>
          </cell>
          <cell r="Q1581">
            <v>0.8</v>
          </cell>
          <cell r="R1581">
            <v>16000</v>
          </cell>
        </row>
        <row r="1582">
          <cell r="R1582">
            <v>0</v>
          </cell>
        </row>
        <row r="1583">
          <cell r="B1583" t="str">
            <v>SSﾚｰﾙ取合ｶﾊﾞｰ</v>
          </cell>
          <cell r="C1583" t="str">
            <v>下地別途</v>
          </cell>
          <cell r="D1583">
            <v>94.5</v>
          </cell>
          <cell r="E1583" t="str">
            <v>か所</v>
          </cell>
          <cell r="F1583">
            <v>15000</v>
          </cell>
          <cell r="G1583">
            <v>1417500</v>
          </cell>
          <cell r="H1583">
            <v>4500</v>
          </cell>
          <cell r="I1583">
            <v>425250</v>
          </cell>
          <cell r="K1583" t="str">
            <v/>
          </cell>
          <cell r="M1583" t="str">
            <v/>
          </cell>
          <cell r="P1583">
            <v>4500</v>
          </cell>
          <cell r="Q1583">
            <v>0.8</v>
          </cell>
          <cell r="R1583">
            <v>3600</v>
          </cell>
        </row>
        <row r="1585">
          <cell r="B1585" t="str">
            <v>5Fﾍﾞﾝﾁ</v>
          </cell>
          <cell r="C1585" t="str">
            <v>下地共</v>
          </cell>
          <cell r="D1585">
            <v>2</v>
          </cell>
          <cell r="E1585" t="str">
            <v>か所</v>
          </cell>
          <cell r="F1585">
            <v>180000</v>
          </cell>
          <cell r="G1585">
            <v>360000</v>
          </cell>
          <cell r="H1585">
            <v>54000</v>
          </cell>
          <cell r="I1585">
            <v>108000</v>
          </cell>
          <cell r="K1585" t="str">
            <v/>
          </cell>
          <cell r="M1585" t="str">
            <v/>
          </cell>
          <cell r="P1585">
            <v>54000</v>
          </cell>
          <cell r="Q1585">
            <v>0.8</v>
          </cell>
          <cell r="R1585">
            <v>43200</v>
          </cell>
        </row>
        <row r="1587">
          <cell r="B1587" t="str">
            <v>4Fﾍﾞﾝﾁ</v>
          </cell>
          <cell r="C1587" t="str">
            <v>下地共</v>
          </cell>
          <cell r="D1587">
            <v>2</v>
          </cell>
          <cell r="E1587" t="str">
            <v>か所</v>
          </cell>
          <cell r="F1587">
            <v>280000</v>
          </cell>
          <cell r="G1587">
            <v>560000</v>
          </cell>
          <cell r="H1587">
            <v>84000</v>
          </cell>
          <cell r="I1587">
            <v>168000</v>
          </cell>
          <cell r="K1587" t="str">
            <v/>
          </cell>
          <cell r="M1587" t="str">
            <v/>
          </cell>
          <cell r="P1587">
            <v>84000</v>
          </cell>
          <cell r="Q1587">
            <v>0.8</v>
          </cell>
          <cell r="R1587">
            <v>67200</v>
          </cell>
        </row>
        <row r="1588">
          <cell r="P1588">
            <v>0</v>
          </cell>
          <cell r="R1588">
            <v>0</v>
          </cell>
        </row>
        <row r="1589">
          <cell r="B1589" t="str">
            <v>4FX2^3ﾍﾞﾝﾁ</v>
          </cell>
          <cell r="C1589" t="str">
            <v>下地共</v>
          </cell>
          <cell r="D1589">
            <v>2</v>
          </cell>
          <cell r="E1589" t="str">
            <v>か所</v>
          </cell>
          <cell r="F1589">
            <v>360000</v>
          </cell>
          <cell r="G1589">
            <v>720000</v>
          </cell>
          <cell r="H1589">
            <v>108000</v>
          </cell>
          <cell r="I1589">
            <v>216000</v>
          </cell>
          <cell r="K1589" t="str">
            <v/>
          </cell>
          <cell r="M1589" t="str">
            <v/>
          </cell>
          <cell r="P1589">
            <v>108000</v>
          </cell>
          <cell r="Q1589">
            <v>0.8</v>
          </cell>
          <cell r="R1589">
            <v>86400</v>
          </cell>
        </row>
        <row r="1590">
          <cell r="R1590">
            <v>0</v>
          </cell>
        </row>
        <row r="1592">
          <cell r="F1592" t="str">
            <v>㈱松坂屋</v>
          </cell>
        </row>
        <row r="1593">
          <cell r="P1593">
            <v>0</v>
          </cell>
          <cell r="R1593">
            <v>0</v>
          </cell>
        </row>
        <row r="1594">
          <cell r="B1594" t="str">
            <v>4FX5ﾍﾞﾝﾁ</v>
          </cell>
          <cell r="C1594" t="str">
            <v>下地共</v>
          </cell>
          <cell r="D1594">
            <v>1</v>
          </cell>
          <cell r="E1594" t="str">
            <v>か所</v>
          </cell>
          <cell r="F1594">
            <v>360000</v>
          </cell>
          <cell r="G1594">
            <v>360000</v>
          </cell>
          <cell r="H1594">
            <v>108000</v>
          </cell>
          <cell r="I1594">
            <v>108000</v>
          </cell>
          <cell r="K1594" t="str">
            <v/>
          </cell>
          <cell r="M1594" t="str">
            <v/>
          </cell>
          <cell r="P1594">
            <v>108000</v>
          </cell>
          <cell r="Q1594">
            <v>0.8</v>
          </cell>
          <cell r="R1594">
            <v>86400</v>
          </cell>
        </row>
        <row r="1595">
          <cell r="P1595">
            <v>0</v>
          </cell>
          <cell r="R1595">
            <v>0</v>
          </cell>
        </row>
        <row r="1596">
          <cell r="B1596" t="str">
            <v>5Fﾍﾞﾝﾁ</v>
          </cell>
          <cell r="C1596" t="str">
            <v>下地共</v>
          </cell>
          <cell r="D1596">
            <v>1</v>
          </cell>
          <cell r="E1596" t="str">
            <v>か所</v>
          </cell>
          <cell r="F1596">
            <v>390000</v>
          </cell>
          <cell r="G1596">
            <v>390000</v>
          </cell>
          <cell r="H1596">
            <v>114000</v>
          </cell>
          <cell r="I1596">
            <v>114000</v>
          </cell>
          <cell r="K1596" t="str">
            <v/>
          </cell>
          <cell r="M1596" t="str">
            <v/>
          </cell>
          <cell r="P1596">
            <v>114000</v>
          </cell>
          <cell r="Q1596">
            <v>0.8</v>
          </cell>
          <cell r="R1596">
            <v>91200</v>
          </cell>
        </row>
        <row r="1597">
          <cell r="P1597">
            <v>0</v>
          </cell>
          <cell r="R1597">
            <v>0</v>
          </cell>
        </row>
        <row r="1598">
          <cell r="B1598" t="str">
            <v>4FX4ﾍﾞﾝﾁ</v>
          </cell>
          <cell r="C1598" t="str">
            <v>下地共</v>
          </cell>
          <cell r="D1598">
            <v>1</v>
          </cell>
          <cell r="E1598" t="str">
            <v>か所</v>
          </cell>
          <cell r="F1598">
            <v>500000</v>
          </cell>
          <cell r="G1598">
            <v>500000</v>
          </cell>
          <cell r="H1598">
            <v>150000</v>
          </cell>
          <cell r="I1598">
            <v>150000</v>
          </cell>
          <cell r="K1598" t="str">
            <v/>
          </cell>
          <cell r="M1598" t="str">
            <v/>
          </cell>
          <cell r="P1598">
            <v>150000</v>
          </cell>
          <cell r="Q1598">
            <v>0.8</v>
          </cell>
          <cell r="R1598">
            <v>120000</v>
          </cell>
        </row>
        <row r="1599">
          <cell r="P1599">
            <v>0</v>
          </cell>
          <cell r="R1599">
            <v>0</v>
          </cell>
        </row>
        <row r="1600">
          <cell r="B1600" t="str">
            <v>5Fﾍﾞﾝﾁ8人</v>
          </cell>
          <cell r="C1600" t="str">
            <v>下地共</v>
          </cell>
          <cell r="D1600">
            <v>1</v>
          </cell>
          <cell r="E1600" t="str">
            <v>か所</v>
          </cell>
          <cell r="F1600">
            <v>730000</v>
          </cell>
          <cell r="G1600">
            <v>730000</v>
          </cell>
          <cell r="H1600">
            <v>222000</v>
          </cell>
          <cell r="I1600">
            <v>222000</v>
          </cell>
          <cell r="K1600" t="str">
            <v/>
          </cell>
          <cell r="M1600" t="str">
            <v/>
          </cell>
          <cell r="P1600">
            <v>222000</v>
          </cell>
          <cell r="Q1600">
            <v>0.8</v>
          </cell>
          <cell r="R1600">
            <v>177600</v>
          </cell>
        </row>
        <row r="1601">
          <cell r="R1601">
            <v>0</v>
          </cell>
        </row>
        <row r="1602">
          <cell r="B1602" t="str">
            <v>5Fﾍﾞﾝﾁ10人</v>
          </cell>
          <cell r="C1602" t="str">
            <v>下地共</v>
          </cell>
          <cell r="D1602">
            <v>1</v>
          </cell>
          <cell r="E1602" t="str">
            <v>か所</v>
          </cell>
          <cell r="F1602">
            <v>900000</v>
          </cell>
          <cell r="G1602">
            <v>900000</v>
          </cell>
          <cell r="H1602">
            <v>270000</v>
          </cell>
          <cell r="I1602">
            <v>270000</v>
          </cell>
          <cell r="K1602" t="str">
            <v/>
          </cell>
          <cell r="M1602" t="str">
            <v/>
          </cell>
          <cell r="P1602">
            <v>270000</v>
          </cell>
          <cell r="Q1602">
            <v>0.8</v>
          </cell>
          <cell r="R1602">
            <v>216000</v>
          </cell>
        </row>
        <row r="1604">
          <cell r="B1604" t="str">
            <v>光廊下手すり</v>
          </cell>
          <cell r="C1604" t="str">
            <v>支柱別途</v>
          </cell>
          <cell r="D1604">
            <v>38.6</v>
          </cell>
          <cell r="E1604" t="str">
            <v>ｍ</v>
          </cell>
          <cell r="F1604">
            <v>30000</v>
          </cell>
          <cell r="G1604">
            <v>1158000</v>
          </cell>
          <cell r="H1604">
            <v>12700</v>
          </cell>
          <cell r="I1604">
            <v>490220</v>
          </cell>
          <cell r="K1604" t="str">
            <v/>
          </cell>
          <cell r="M1604" t="str">
            <v/>
          </cell>
          <cell r="P1604">
            <v>12700</v>
          </cell>
          <cell r="Q1604">
            <v>0.8</v>
          </cell>
          <cell r="R1604">
            <v>10160</v>
          </cell>
        </row>
        <row r="1605">
          <cell r="P1605">
            <v>0</v>
          </cell>
          <cell r="R1605">
            <v>0</v>
          </cell>
        </row>
        <row r="1606">
          <cell r="B1606" t="str">
            <v>階段A手すり</v>
          </cell>
          <cell r="C1606" t="str">
            <v>平 支柱別途</v>
          </cell>
          <cell r="D1606">
            <v>7.2</v>
          </cell>
          <cell r="E1606" t="str">
            <v>ｍ</v>
          </cell>
          <cell r="F1606">
            <v>15000</v>
          </cell>
          <cell r="G1606">
            <v>108000</v>
          </cell>
          <cell r="H1606">
            <v>8500</v>
          </cell>
          <cell r="I1606">
            <v>61200</v>
          </cell>
          <cell r="K1606" t="str">
            <v/>
          </cell>
          <cell r="M1606" t="str">
            <v/>
          </cell>
          <cell r="P1606">
            <v>8500</v>
          </cell>
          <cell r="Q1606">
            <v>0.8</v>
          </cell>
          <cell r="R1606">
            <v>6800</v>
          </cell>
        </row>
        <row r="1607">
          <cell r="R1607">
            <v>0</v>
          </cell>
        </row>
        <row r="1608">
          <cell r="B1608" t="str">
            <v>　　　　〃</v>
          </cell>
          <cell r="C1608" t="str">
            <v>斜 支柱別途</v>
          </cell>
          <cell r="D1608">
            <v>50.1</v>
          </cell>
          <cell r="E1608" t="str">
            <v>ｍ</v>
          </cell>
          <cell r="F1608">
            <v>15000</v>
          </cell>
          <cell r="G1608">
            <v>751500</v>
          </cell>
          <cell r="H1608">
            <v>8500</v>
          </cell>
          <cell r="I1608">
            <v>425850</v>
          </cell>
          <cell r="K1608" t="str">
            <v/>
          </cell>
          <cell r="M1608" t="str">
            <v/>
          </cell>
          <cell r="P1608">
            <v>8500</v>
          </cell>
          <cell r="Q1608">
            <v>0.8</v>
          </cell>
          <cell r="R1608">
            <v>6800</v>
          </cell>
        </row>
        <row r="1610">
          <cell r="B1610" t="str">
            <v>光廊下ｶﾞﾗｽ手すり</v>
          </cell>
          <cell r="C1610" t="str">
            <v>支柱別途</v>
          </cell>
          <cell r="D1610">
            <v>24.9</v>
          </cell>
          <cell r="E1610" t="str">
            <v>ｍ</v>
          </cell>
          <cell r="F1610">
            <v>30000</v>
          </cell>
          <cell r="G1610">
            <v>747000</v>
          </cell>
          <cell r="H1610">
            <v>15200</v>
          </cell>
          <cell r="I1610">
            <v>378480</v>
          </cell>
          <cell r="K1610" t="str">
            <v/>
          </cell>
          <cell r="M1610" t="str">
            <v/>
          </cell>
          <cell r="P1610">
            <v>15200</v>
          </cell>
          <cell r="Q1610">
            <v>0.8</v>
          </cell>
          <cell r="R1610">
            <v>12160</v>
          </cell>
        </row>
        <row r="1611">
          <cell r="P1611">
            <v>0</v>
          </cell>
          <cell r="R1611">
            <v>0</v>
          </cell>
        </row>
        <row r="1612">
          <cell r="B1612" t="str">
            <v>1F流し台</v>
          </cell>
          <cell r="D1612">
            <v>1</v>
          </cell>
          <cell r="E1612" t="str">
            <v>か所</v>
          </cell>
          <cell r="F1612">
            <v>460000</v>
          </cell>
          <cell r="G1612">
            <v>460000</v>
          </cell>
          <cell r="H1612">
            <v>255000</v>
          </cell>
          <cell r="I1612">
            <v>255000</v>
          </cell>
          <cell r="K1612" t="str">
            <v/>
          </cell>
          <cell r="M1612" t="str">
            <v/>
          </cell>
          <cell r="P1612">
            <v>255000</v>
          </cell>
          <cell r="Q1612">
            <v>0.8</v>
          </cell>
          <cell r="R1612">
            <v>204000</v>
          </cell>
        </row>
        <row r="1613">
          <cell r="R1613">
            <v>0</v>
          </cell>
        </row>
        <row r="1614">
          <cell r="B1614" t="str">
            <v>2F流し台</v>
          </cell>
          <cell r="D1614">
            <v>1</v>
          </cell>
          <cell r="E1614" t="str">
            <v>か所</v>
          </cell>
          <cell r="F1614">
            <v>495000</v>
          </cell>
          <cell r="G1614">
            <v>495000</v>
          </cell>
          <cell r="H1614">
            <v>255000</v>
          </cell>
          <cell r="I1614">
            <v>255000</v>
          </cell>
          <cell r="K1614" t="str">
            <v/>
          </cell>
          <cell r="M1614" t="str">
            <v/>
          </cell>
          <cell r="P1614">
            <v>255000</v>
          </cell>
          <cell r="Q1614">
            <v>0.8</v>
          </cell>
          <cell r="R1614">
            <v>204000</v>
          </cell>
        </row>
        <row r="1616">
          <cell r="G1616" t="str">
            <v/>
          </cell>
          <cell r="I1616" t="str">
            <v/>
          </cell>
          <cell r="K1616" t="str">
            <v/>
          </cell>
          <cell r="M1616" t="str">
            <v/>
          </cell>
          <cell r="P1616">
            <v>0</v>
          </cell>
          <cell r="R1616">
            <v>0</v>
          </cell>
        </row>
        <row r="1618">
          <cell r="G1618" t="str">
            <v/>
          </cell>
          <cell r="I1618" t="str">
            <v/>
          </cell>
          <cell r="K1618" t="str">
            <v/>
          </cell>
          <cell r="M1618" t="str">
            <v/>
          </cell>
          <cell r="P1618">
            <v>0</v>
          </cell>
          <cell r="R1618">
            <v>0</v>
          </cell>
        </row>
        <row r="1619">
          <cell r="P1619">
            <v>0</v>
          </cell>
          <cell r="R1619">
            <v>0</v>
          </cell>
        </row>
        <row r="1620">
          <cell r="B1620" t="str">
            <v>　計</v>
          </cell>
          <cell r="F1620">
            <v>0</v>
          </cell>
          <cell r="G1620">
            <v>60946580</v>
          </cell>
          <cell r="I1620">
            <v>35043360</v>
          </cell>
          <cell r="K1620">
            <v>0</v>
          </cell>
          <cell r="M1620">
            <v>0</v>
          </cell>
          <cell r="O1620">
            <v>0</v>
          </cell>
          <cell r="P1620">
            <v>0</v>
          </cell>
          <cell r="R1620">
            <v>0</v>
          </cell>
        </row>
        <row r="1621">
          <cell r="R1621">
            <v>0</v>
          </cell>
        </row>
        <row r="1623">
          <cell r="F1623" t="str">
            <v>横浜ﾋﾞﾙ建材㈱</v>
          </cell>
          <cell r="H1623" t="str">
            <v>㈱ｼｽﾃﾑﾜｰｸ</v>
          </cell>
          <cell r="J1623" t="str">
            <v>芳野工業㈱</v>
          </cell>
        </row>
        <row r="1624">
          <cell r="P1624">
            <v>0</v>
          </cell>
          <cell r="R1624">
            <v>0</v>
          </cell>
        </row>
        <row r="1625">
          <cell r="B1625" t="str">
            <v>避難器具</v>
          </cell>
          <cell r="C1625" t="str">
            <v>h3,600</v>
          </cell>
          <cell r="D1625">
            <v>1</v>
          </cell>
          <cell r="E1625" t="str">
            <v>か所</v>
          </cell>
          <cell r="F1625">
            <v>178200</v>
          </cell>
          <cell r="G1625">
            <v>178200</v>
          </cell>
          <cell r="H1625">
            <v>260000</v>
          </cell>
          <cell r="I1625">
            <v>260000</v>
          </cell>
          <cell r="K1625" t="str">
            <v/>
          </cell>
          <cell r="M1625" t="str">
            <v/>
          </cell>
          <cell r="P1625">
            <v>178200</v>
          </cell>
          <cell r="Q1625">
            <v>0.8</v>
          </cell>
          <cell r="R1625">
            <v>142560</v>
          </cell>
        </row>
        <row r="1626">
          <cell r="F1626">
            <v>198000</v>
          </cell>
          <cell r="P1626">
            <v>0</v>
          </cell>
          <cell r="R1626">
            <v>0</v>
          </cell>
        </row>
        <row r="1627">
          <cell r="B1627" t="str">
            <v>　　　〃</v>
          </cell>
          <cell r="C1627" t="str">
            <v>h4,500</v>
          </cell>
          <cell r="D1627">
            <v>3</v>
          </cell>
          <cell r="E1627" t="str">
            <v>か所</v>
          </cell>
          <cell r="F1627">
            <v>197100</v>
          </cell>
          <cell r="G1627">
            <v>591300</v>
          </cell>
          <cell r="H1627">
            <v>340000</v>
          </cell>
          <cell r="I1627">
            <v>1020000</v>
          </cell>
          <cell r="K1627" t="str">
            <v/>
          </cell>
          <cell r="M1627" t="str">
            <v/>
          </cell>
          <cell r="P1627">
            <v>197100</v>
          </cell>
          <cell r="Q1627">
            <v>0.8</v>
          </cell>
          <cell r="R1627">
            <v>157680</v>
          </cell>
        </row>
        <row r="1628">
          <cell r="F1628">
            <v>219000</v>
          </cell>
          <cell r="P1628">
            <v>0</v>
          </cell>
          <cell r="R1628">
            <v>0</v>
          </cell>
        </row>
        <row r="1629">
          <cell r="B1629" t="str">
            <v>煙突陣笠</v>
          </cell>
          <cell r="D1629">
            <v>1</v>
          </cell>
          <cell r="E1629" t="str">
            <v>か所</v>
          </cell>
          <cell r="F1629">
            <v>270000</v>
          </cell>
          <cell r="G1629">
            <v>270000</v>
          </cell>
          <cell r="H1629">
            <v>350000</v>
          </cell>
          <cell r="I1629">
            <v>350000</v>
          </cell>
          <cell r="J1629">
            <v>300000</v>
          </cell>
          <cell r="K1629">
            <v>300000</v>
          </cell>
          <cell r="M1629" t="str">
            <v/>
          </cell>
          <cell r="P1629">
            <v>270000</v>
          </cell>
          <cell r="Q1629">
            <v>0.8</v>
          </cell>
          <cell r="R1629">
            <v>216000</v>
          </cell>
        </row>
        <row r="1630">
          <cell r="F1630">
            <v>300000</v>
          </cell>
          <cell r="P1630">
            <v>0</v>
          </cell>
          <cell r="R1630">
            <v>0</v>
          </cell>
        </row>
        <row r="1631">
          <cell r="B1631" t="str">
            <v>3~5F窓下ｶｳﾝﾀｰ</v>
          </cell>
          <cell r="C1631" t="str">
            <v>幕板ｓｔｐｌ</v>
          </cell>
          <cell r="D1631">
            <v>4</v>
          </cell>
          <cell r="E1631" t="str">
            <v>か所</v>
          </cell>
          <cell r="G1631" t="str">
            <v/>
          </cell>
          <cell r="H1631">
            <v>271000</v>
          </cell>
          <cell r="I1631">
            <v>1084000</v>
          </cell>
          <cell r="K1631" t="str">
            <v/>
          </cell>
          <cell r="M1631" t="str">
            <v/>
          </cell>
          <cell r="P1631">
            <v>271000</v>
          </cell>
          <cell r="Q1631">
            <v>0.8</v>
          </cell>
          <cell r="R1631">
            <v>216800</v>
          </cell>
        </row>
        <row r="1632">
          <cell r="R1632">
            <v>0</v>
          </cell>
        </row>
        <row r="1633">
          <cell r="B1633" t="str">
            <v>4F　　〃</v>
          </cell>
          <cell r="C1633" t="str">
            <v>幕板ｓｔｐｌ</v>
          </cell>
          <cell r="D1633">
            <v>1</v>
          </cell>
          <cell r="E1633" t="str">
            <v>か所</v>
          </cell>
          <cell r="G1633" t="str">
            <v/>
          </cell>
          <cell r="H1633">
            <v>227000</v>
          </cell>
          <cell r="I1633">
            <v>227000</v>
          </cell>
          <cell r="K1633" t="str">
            <v/>
          </cell>
          <cell r="M1633" t="str">
            <v/>
          </cell>
          <cell r="P1633">
            <v>227000</v>
          </cell>
          <cell r="Q1633">
            <v>0.8</v>
          </cell>
          <cell r="R1633">
            <v>181600</v>
          </cell>
        </row>
        <row r="1635">
          <cell r="B1635" t="str">
            <v>4･5FOPACｶｳﾝﾀ</v>
          </cell>
          <cell r="C1635" t="str">
            <v>衝立のみ</v>
          </cell>
          <cell r="D1635">
            <v>2</v>
          </cell>
          <cell r="E1635" t="str">
            <v>か所</v>
          </cell>
          <cell r="G1635" t="str">
            <v/>
          </cell>
          <cell r="H1635">
            <v>90000</v>
          </cell>
          <cell r="I1635">
            <v>180000</v>
          </cell>
          <cell r="K1635" t="str">
            <v/>
          </cell>
          <cell r="M1635" t="str">
            <v/>
          </cell>
          <cell r="P1635">
            <v>90000</v>
          </cell>
          <cell r="Q1635">
            <v>0.8</v>
          </cell>
          <cell r="R1635">
            <v>72000</v>
          </cell>
        </row>
        <row r="1636">
          <cell r="P1636">
            <v>0</v>
          </cell>
          <cell r="R1636">
            <v>0</v>
          </cell>
        </row>
        <row r="1637">
          <cell r="B1637" t="str">
            <v>3ＦOPACｶｳﾝﾀｰ</v>
          </cell>
          <cell r="C1637" t="str">
            <v>ｶﾞﾗｽｽｸﾘｰﾝ枠のみ</v>
          </cell>
          <cell r="D1637">
            <v>1</v>
          </cell>
          <cell r="E1637" t="str">
            <v>か所</v>
          </cell>
          <cell r="G1637" t="str">
            <v/>
          </cell>
          <cell r="H1637">
            <v>252000</v>
          </cell>
          <cell r="I1637">
            <v>252000</v>
          </cell>
          <cell r="K1637" t="str">
            <v/>
          </cell>
          <cell r="M1637" t="str">
            <v/>
          </cell>
          <cell r="P1637">
            <v>252000</v>
          </cell>
          <cell r="Q1637">
            <v>0.8</v>
          </cell>
          <cell r="R1637">
            <v>201600</v>
          </cell>
        </row>
        <row r="1638">
          <cell r="R1638">
            <v>0</v>
          </cell>
        </row>
        <row r="1639">
          <cell r="B1639" t="str">
            <v>SSﾚｰﾙ取合ｶﾊﾞｰ</v>
          </cell>
          <cell r="C1639" t="str">
            <v>下地材</v>
          </cell>
          <cell r="D1639">
            <v>94.5</v>
          </cell>
          <cell r="E1639" t="str">
            <v>か所</v>
          </cell>
          <cell r="G1639" t="str">
            <v/>
          </cell>
          <cell r="H1639">
            <v>16000</v>
          </cell>
          <cell r="I1639">
            <v>1512000</v>
          </cell>
          <cell r="K1639" t="str">
            <v/>
          </cell>
          <cell r="M1639" t="str">
            <v/>
          </cell>
          <cell r="P1639">
            <v>16000</v>
          </cell>
          <cell r="Q1639">
            <v>0.8</v>
          </cell>
          <cell r="R1639">
            <v>12800</v>
          </cell>
        </row>
        <row r="1641">
          <cell r="B1641" t="str">
            <v>光廊下手すり</v>
          </cell>
          <cell r="C1641" t="str">
            <v>支柱</v>
          </cell>
          <cell r="D1641">
            <v>38.6</v>
          </cell>
          <cell r="E1641" t="str">
            <v>ｍ</v>
          </cell>
          <cell r="F1641">
            <v>27000</v>
          </cell>
          <cell r="G1641">
            <v>1042200</v>
          </cell>
          <cell r="H1641">
            <v>41600</v>
          </cell>
          <cell r="I1641">
            <v>1605760</v>
          </cell>
          <cell r="J1641">
            <v>17000</v>
          </cell>
          <cell r="K1641">
            <v>656200</v>
          </cell>
          <cell r="M1641" t="str">
            <v/>
          </cell>
          <cell r="P1641">
            <v>17000</v>
          </cell>
          <cell r="Q1641">
            <v>0.8</v>
          </cell>
          <cell r="R1641">
            <v>13600</v>
          </cell>
        </row>
        <row r="1642">
          <cell r="F1642">
            <v>30000</v>
          </cell>
          <cell r="P1642">
            <v>0</v>
          </cell>
          <cell r="R1642">
            <v>0</v>
          </cell>
        </row>
        <row r="1643">
          <cell r="B1643" t="str">
            <v>階段A手すり</v>
          </cell>
          <cell r="C1643" t="str">
            <v>支柱･横桟</v>
          </cell>
          <cell r="D1643">
            <v>7.2</v>
          </cell>
          <cell r="E1643" t="str">
            <v>ｍ</v>
          </cell>
          <cell r="F1643">
            <v>21600</v>
          </cell>
          <cell r="G1643">
            <v>155520</v>
          </cell>
          <cell r="H1643">
            <v>43000</v>
          </cell>
          <cell r="I1643">
            <v>309600</v>
          </cell>
          <cell r="J1643">
            <v>29500</v>
          </cell>
          <cell r="K1643">
            <v>212400</v>
          </cell>
          <cell r="M1643" t="str">
            <v/>
          </cell>
          <cell r="P1643">
            <v>21600</v>
          </cell>
          <cell r="Q1643">
            <v>0.8</v>
          </cell>
          <cell r="R1643">
            <v>17280</v>
          </cell>
        </row>
        <row r="1644">
          <cell r="F1644">
            <v>24000</v>
          </cell>
          <cell r="R1644">
            <v>0</v>
          </cell>
        </row>
        <row r="1645">
          <cell r="B1645" t="str">
            <v>　　　　〃</v>
          </cell>
          <cell r="C1645" t="str">
            <v>支柱･横桟</v>
          </cell>
          <cell r="D1645">
            <v>50.1</v>
          </cell>
          <cell r="E1645" t="str">
            <v>ｍ</v>
          </cell>
          <cell r="F1645">
            <v>23900</v>
          </cell>
          <cell r="G1645">
            <v>1197390</v>
          </cell>
          <cell r="H1645">
            <v>47000</v>
          </cell>
          <cell r="I1645">
            <v>2354700</v>
          </cell>
          <cell r="J1645">
            <v>29500</v>
          </cell>
          <cell r="K1645">
            <v>1477950</v>
          </cell>
          <cell r="M1645" t="str">
            <v/>
          </cell>
          <cell r="P1645">
            <v>23900</v>
          </cell>
          <cell r="Q1645">
            <v>0.8</v>
          </cell>
          <cell r="R1645">
            <v>19120</v>
          </cell>
        </row>
        <row r="1646">
          <cell r="F1646">
            <v>26500</v>
          </cell>
        </row>
        <row r="1647">
          <cell r="B1647" t="str">
            <v>Eﾎｰﾙｶﾞﾗｽ手すり</v>
          </cell>
          <cell r="C1647" t="str">
            <v>下地材</v>
          </cell>
          <cell r="D1647">
            <v>5.5</v>
          </cell>
          <cell r="E1647" t="str">
            <v>ｍ</v>
          </cell>
          <cell r="F1647">
            <v>8100</v>
          </cell>
          <cell r="G1647">
            <v>44550</v>
          </cell>
          <cell r="H1647">
            <v>85000</v>
          </cell>
          <cell r="I1647">
            <v>467500</v>
          </cell>
          <cell r="J1647">
            <v>32000</v>
          </cell>
          <cell r="K1647">
            <v>176000</v>
          </cell>
          <cell r="M1647" t="str">
            <v/>
          </cell>
          <cell r="P1647">
            <v>8100</v>
          </cell>
          <cell r="Q1647">
            <v>0.8</v>
          </cell>
          <cell r="R1647">
            <v>6480</v>
          </cell>
        </row>
        <row r="1648">
          <cell r="F1648">
            <v>9000</v>
          </cell>
        </row>
        <row r="1649">
          <cell r="B1649" t="str">
            <v>光廊下ﾊﾞﾙｺﾆ 〃</v>
          </cell>
          <cell r="C1649" t="str">
            <v>下地材</v>
          </cell>
          <cell r="D1649">
            <v>7.5</v>
          </cell>
          <cell r="E1649" t="str">
            <v>ｍ</v>
          </cell>
          <cell r="F1649">
            <v>8100</v>
          </cell>
          <cell r="G1649">
            <v>60750</v>
          </cell>
          <cell r="H1649">
            <v>75000</v>
          </cell>
          <cell r="I1649">
            <v>562500</v>
          </cell>
          <cell r="J1649">
            <v>29500</v>
          </cell>
          <cell r="K1649">
            <v>221250</v>
          </cell>
          <cell r="M1649" t="str">
            <v/>
          </cell>
          <cell r="P1649">
            <v>8100</v>
          </cell>
          <cell r="Q1649">
            <v>0.8</v>
          </cell>
          <cell r="R1649">
            <v>6480</v>
          </cell>
        </row>
        <row r="1650">
          <cell r="F1650">
            <v>9000</v>
          </cell>
          <cell r="P1650">
            <v>0</v>
          </cell>
          <cell r="R1650">
            <v>0</v>
          </cell>
        </row>
        <row r="1651">
          <cell r="B1651" t="str">
            <v>光廊下ﾌﾞﾘｯｼﾞ 〃</v>
          </cell>
          <cell r="C1651" t="str">
            <v>下地材</v>
          </cell>
          <cell r="D1651">
            <v>30.8</v>
          </cell>
          <cell r="E1651" t="str">
            <v>ｍ</v>
          </cell>
          <cell r="F1651">
            <v>8100</v>
          </cell>
          <cell r="G1651">
            <v>249480</v>
          </cell>
          <cell r="H1651">
            <v>75000</v>
          </cell>
          <cell r="I1651">
            <v>2310000</v>
          </cell>
          <cell r="J1651">
            <v>29500</v>
          </cell>
          <cell r="K1651">
            <v>908600</v>
          </cell>
          <cell r="M1651" t="str">
            <v/>
          </cell>
          <cell r="P1651">
            <v>8100</v>
          </cell>
          <cell r="Q1651">
            <v>0.8</v>
          </cell>
          <cell r="R1651">
            <v>6480</v>
          </cell>
        </row>
        <row r="1652">
          <cell r="F1652">
            <v>9000</v>
          </cell>
          <cell r="R1652">
            <v>0</v>
          </cell>
        </row>
        <row r="1654">
          <cell r="F1654" t="str">
            <v>横浜ﾋﾞﾙ建材㈱</v>
          </cell>
          <cell r="H1654" t="str">
            <v>㈱ｼｽﾃﾑﾜｰｸ</v>
          </cell>
          <cell r="J1654" t="str">
            <v>芳野工業㈱</v>
          </cell>
        </row>
        <row r="1655">
          <cell r="P1655">
            <v>0</v>
          </cell>
          <cell r="R1655">
            <v>0</v>
          </cell>
        </row>
        <row r="1656">
          <cell r="B1656" t="str">
            <v>光廊下ｶﾞﾗｽ手すり</v>
          </cell>
          <cell r="C1656" t="str">
            <v>下地材</v>
          </cell>
          <cell r="D1656">
            <v>24.9</v>
          </cell>
          <cell r="E1656" t="str">
            <v>ｍ</v>
          </cell>
          <cell r="F1656">
            <v>24300</v>
          </cell>
          <cell r="G1656">
            <v>605070</v>
          </cell>
          <cell r="H1656">
            <v>69800</v>
          </cell>
          <cell r="I1656">
            <v>1738020</v>
          </cell>
          <cell r="J1656">
            <v>38000</v>
          </cell>
          <cell r="K1656">
            <v>946200</v>
          </cell>
          <cell r="M1656" t="str">
            <v/>
          </cell>
          <cell r="P1656">
            <v>24300</v>
          </cell>
          <cell r="Q1656">
            <v>0.8</v>
          </cell>
          <cell r="R1656">
            <v>19440</v>
          </cell>
        </row>
        <row r="1657">
          <cell r="F1657">
            <v>27000</v>
          </cell>
          <cell r="P1657">
            <v>0</v>
          </cell>
          <cell r="R1657">
            <v>0</v>
          </cell>
        </row>
        <row r="1658">
          <cell r="B1658" t="str">
            <v>ｶﾞﾗｽｽｸﾘｰﾝ枠</v>
          </cell>
          <cell r="C1658" t="str">
            <v>w900</v>
          </cell>
          <cell r="D1658">
            <v>2</v>
          </cell>
          <cell r="E1658" t="str">
            <v>か所</v>
          </cell>
          <cell r="F1658">
            <v>220500</v>
          </cell>
          <cell r="G1658">
            <v>441000</v>
          </cell>
          <cell r="H1658">
            <v>127000</v>
          </cell>
          <cell r="I1658">
            <v>254000</v>
          </cell>
          <cell r="K1658" t="str">
            <v/>
          </cell>
          <cell r="M1658" t="str">
            <v/>
          </cell>
          <cell r="P1658">
            <v>127000</v>
          </cell>
          <cell r="Q1658">
            <v>0.8</v>
          </cell>
          <cell r="R1658">
            <v>101600</v>
          </cell>
        </row>
        <row r="1659">
          <cell r="F1659">
            <v>245000</v>
          </cell>
          <cell r="P1659">
            <v>0</v>
          </cell>
          <cell r="R1659">
            <v>0</v>
          </cell>
        </row>
        <row r="1660">
          <cell r="B1660" t="str">
            <v>　　　〃</v>
          </cell>
          <cell r="C1660" t="str">
            <v>w1250</v>
          </cell>
          <cell r="D1660">
            <v>3</v>
          </cell>
          <cell r="E1660" t="str">
            <v>か所</v>
          </cell>
          <cell r="F1660">
            <v>236700</v>
          </cell>
          <cell r="G1660">
            <v>710100</v>
          </cell>
          <cell r="H1660">
            <v>176500</v>
          </cell>
          <cell r="I1660">
            <v>529500</v>
          </cell>
          <cell r="K1660" t="str">
            <v/>
          </cell>
          <cell r="M1660" t="str">
            <v/>
          </cell>
          <cell r="P1660">
            <v>176500</v>
          </cell>
          <cell r="Q1660">
            <v>0.8</v>
          </cell>
          <cell r="R1660">
            <v>141200</v>
          </cell>
        </row>
        <row r="1661">
          <cell r="F1661">
            <v>263000</v>
          </cell>
          <cell r="P1661">
            <v>0</v>
          </cell>
          <cell r="R1661">
            <v>0</v>
          </cell>
        </row>
        <row r="1662">
          <cell r="B1662" t="str">
            <v>　　　〃</v>
          </cell>
          <cell r="C1662" t="str">
            <v>w1450</v>
          </cell>
          <cell r="D1662">
            <v>1</v>
          </cell>
          <cell r="E1662" t="str">
            <v>か所</v>
          </cell>
          <cell r="F1662">
            <v>245700</v>
          </cell>
          <cell r="G1662">
            <v>245700</v>
          </cell>
          <cell r="H1662">
            <v>205000</v>
          </cell>
          <cell r="I1662">
            <v>205000</v>
          </cell>
          <cell r="K1662" t="str">
            <v/>
          </cell>
          <cell r="M1662" t="str">
            <v/>
          </cell>
          <cell r="P1662">
            <v>205000</v>
          </cell>
          <cell r="Q1662">
            <v>0.8</v>
          </cell>
          <cell r="R1662">
            <v>164000</v>
          </cell>
        </row>
        <row r="1663">
          <cell r="F1663">
            <v>273000</v>
          </cell>
          <cell r="R1663">
            <v>0</v>
          </cell>
        </row>
        <row r="1664">
          <cell r="B1664" t="str">
            <v>　　　〃</v>
          </cell>
          <cell r="C1664" t="str">
            <v>w1500</v>
          </cell>
          <cell r="D1664">
            <v>1</v>
          </cell>
          <cell r="E1664" t="str">
            <v>か所</v>
          </cell>
          <cell r="F1664">
            <v>247500</v>
          </cell>
          <cell r="G1664">
            <v>247500</v>
          </cell>
          <cell r="H1664">
            <v>211000</v>
          </cell>
          <cell r="I1664">
            <v>211000</v>
          </cell>
          <cell r="K1664" t="str">
            <v/>
          </cell>
          <cell r="M1664" t="str">
            <v/>
          </cell>
          <cell r="P1664">
            <v>211000</v>
          </cell>
          <cell r="Q1664">
            <v>0.8</v>
          </cell>
          <cell r="R1664">
            <v>168800</v>
          </cell>
        </row>
        <row r="1665">
          <cell r="F1665">
            <v>275000</v>
          </cell>
        </row>
        <row r="1666">
          <cell r="B1666" t="str">
            <v>　　　〃</v>
          </cell>
          <cell r="C1666" t="str">
            <v>w1800</v>
          </cell>
          <cell r="D1666">
            <v>2</v>
          </cell>
          <cell r="E1666" t="str">
            <v>か所</v>
          </cell>
          <cell r="F1666">
            <v>261000</v>
          </cell>
          <cell r="G1666">
            <v>522000</v>
          </cell>
          <cell r="H1666">
            <v>254000</v>
          </cell>
          <cell r="I1666">
            <v>508000</v>
          </cell>
          <cell r="K1666" t="str">
            <v/>
          </cell>
          <cell r="M1666" t="str">
            <v/>
          </cell>
          <cell r="P1666">
            <v>254000</v>
          </cell>
          <cell r="Q1666">
            <v>0.8</v>
          </cell>
          <cell r="R1666">
            <v>203200</v>
          </cell>
        </row>
        <row r="1667">
          <cell r="F1667">
            <v>290000</v>
          </cell>
          <cell r="P1667">
            <v>0</v>
          </cell>
          <cell r="R1667">
            <v>0</v>
          </cell>
        </row>
        <row r="1668">
          <cell r="B1668" t="str">
            <v>　　　〃</v>
          </cell>
          <cell r="C1668" t="str">
            <v>w1850</v>
          </cell>
          <cell r="D1668">
            <v>1</v>
          </cell>
          <cell r="E1668" t="str">
            <v>か所</v>
          </cell>
          <cell r="F1668">
            <v>263700</v>
          </cell>
          <cell r="G1668">
            <v>263700</v>
          </cell>
          <cell r="H1668">
            <v>255000</v>
          </cell>
          <cell r="I1668">
            <v>255000</v>
          </cell>
          <cell r="K1668" t="str">
            <v/>
          </cell>
          <cell r="M1668" t="str">
            <v/>
          </cell>
          <cell r="P1668">
            <v>255000</v>
          </cell>
          <cell r="Q1668">
            <v>0.8</v>
          </cell>
          <cell r="R1668">
            <v>204000</v>
          </cell>
        </row>
        <row r="1669">
          <cell r="F1669">
            <v>293000</v>
          </cell>
          <cell r="R1669">
            <v>0</v>
          </cell>
        </row>
        <row r="1670">
          <cell r="B1670" t="str">
            <v>　　　〃</v>
          </cell>
          <cell r="C1670" t="str">
            <v>w2100</v>
          </cell>
          <cell r="D1670">
            <v>2</v>
          </cell>
          <cell r="E1670" t="str">
            <v>か所</v>
          </cell>
          <cell r="F1670">
            <v>274500</v>
          </cell>
          <cell r="G1670">
            <v>549000</v>
          </cell>
          <cell r="H1670">
            <v>296500</v>
          </cell>
          <cell r="I1670">
            <v>593000</v>
          </cell>
          <cell r="K1670" t="str">
            <v/>
          </cell>
          <cell r="M1670" t="str">
            <v/>
          </cell>
          <cell r="P1670">
            <v>274500</v>
          </cell>
          <cell r="Q1670">
            <v>0.8</v>
          </cell>
          <cell r="R1670">
            <v>219600</v>
          </cell>
        </row>
        <row r="1671">
          <cell r="F1671">
            <v>305000</v>
          </cell>
        </row>
        <row r="1672">
          <cell r="B1672" t="str">
            <v>　　　〃</v>
          </cell>
          <cell r="C1672" t="str">
            <v>w2300</v>
          </cell>
          <cell r="D1672">
            <v>1</v>
          </cell>
          <cell r="E1672" t="str">
            <v>か所</v>
          </cell>
          <cell r="F1672">
            <v>283500</v>
          </cell>
          <cell r="G1672">
            <v>283500</v>
          </cell>
          <cell r="H1672">
            <v>324000</v>
          </cell>
          <cell r="I1672">
            <v>324000</v>
          </cell>
          <cell r="K1672" t="str">
            <v/>
          </cell>
          <cell r="M1672" t="str">
            <v/>
          </cell>
          <cell r="P1672">
            <v>283500</v>
          </cell>
          <cell r="Q1672">
            <v>0.8</v>
          </cell>
          <cell r="R1672">
            <v>226800</v>
          </cell>
        </row>
        <row r="1673">
          <cell r="F1673">
            <v>315000</v>
          </cell>
          <cell r="P1673">
            <v>0</v>
          </cell>
          <cell r="R1673">
            <v>0</v>
          </cell>
        </row>
        <row r="1674">
          <cell r="B1674" t="str">
            <v>　　　〃</v>
          </cell>
          <cell r="C1674" t="str">
            <v>w2400</v>
          </cell>
          <cell r="D1674">
            <v>1</v>
          </cell>
          <cell r="E1674" t="str">
            <v>か所</v>
          </cell>
          <cell r="F1674">
            <v>288000</v>
          </cell>
          <cell r="G1674">
            <v>288000</v>
          </cell>
          <cell r="H1674">
            <v>338000</v>
          </cell>
          <cell r="I1674">
            <v>338000</v>
          </cell>
          <cell r="K1674" t="str">
            <v/>
          </cell>
          <cell r="M1674" t="str">
            <v/>
          </cell>
          <cell r="P1674">
            <v>288000</v>
          </cell>
          <cell r="Q1674">
            <v>0.8</v>
          </cell>
          <cell r="R1674">
            <v>230400</v>
          </cell>
        </row>
        <row r="1675">
          <cell r="F1675">
            <v>320000</v>
          </cell>
          <cell r="R1675">
            <v>0</v>
          </cell>
        </row>
        <row r="1676">
          <cell r="B1676" t="str">
            <v>　　　〃</v>
          </cell>
          <cell r="C1676" t="str">
            <v>w2850</v>
          </cell>
          <cell r="D1676">
            <v>1</v>
          </cell>
          <cell r="E1676" t="str">
            <v>か所</v>
          </cell>
          <cell r="F1676">
            <v>308700</v>
          </cell>
          <cell r="G1676">
            <v>308700</v>
          </cell>
          <cell r="H1676">
            <v>402500</v>
          </cell>
          <cell r="I1676">
            <v>402500</v>
          </cell>
          <cell r="K1676" t="str">
            <v/>
          </cell>
          <cell r="M1676" t="str">
            <v/>
          </cell>
          <cell r="P1676">
            <v>308700</v>
          </cell>
          <cell r="Q1676">
            <v>0.8</v>
          </cell>
          <cell r="R1676">
            <v>246960</v>
          </cell>
        </row>
        <row r="1677">
          <cell r="F1677">
            <v>343000</v>
          </cell>
        </row>
        <row r="1678">
          <cell r="B1678" t="str">
            <v>補助手すり</v>
          </cell>
          <cell r="C1678" t="str">
            <v>大可動</v>
          </cell>
          <cell r="D1678">
            <v>2</v>
          </cell>
          <cell r="E1678" t="str">
            <v>か所</v>
          </cell>
          <cell r="F1678">
            <v>207000</v>
          </cell>
          <cell r="G1678">
            <v>414000</v>
          </cell>
          <cell r="H1678">
            <v>122000</v>
          </cell>
          <cell r="I1678">
            <v>244000</v>
          </cell>
          <cell r="K1678" t="str">
            <v/>
          </cell>
          <cell r="M1678" t="str">
            <v/>
          </cell>
          <cell r="P1678">
            <v>122000</v>
          </cell>
          <cell r="Q1678">
            <v>0.8</v>
          </cell>
          <cell r="R1678">
            <v>97600</v>
          </cell>
        </row>
        <row r="1679">
          <cell r="F1679">
            <v>230000</v>
          </cell>
        </row>
        <row r="1680">
          <cell r="B1680" t="str">
            <v>　　　〃</v>
          </cell>
          <cell r="C1680" t="str">
            <v>壁Ｌ</v>
          </cell>
          <cell r="D1680">
            <v>2</v>
          </cell>
          <cell r="E1680" t="str">
            <v>か所</v>
          </cell>
          <cell r="F1680">
            <v>57600</v>
          </cell>
          <cell r="G1680">
            <v>115200</v>
          </cell>
          <cell r="H1680">
            <v>27000</v>
          </cell>
          <cell r="I1680">
            <v>54000</v>
          </cell>
          <cell r="K1680" t="str">
            <v/>
          </cell>
          <cell r="M1680" t="str">
            <v/>
          </cell>
          <cell r="P1680">
            <v>27000</v>
          </cell>
          <cell r="Q1680">
            <v>0.8</v>
          </cell>
          <cell r="R1680">
            <v>21600</v>
          </cell>
        </row>
        <row r="1681">
          <cell r="F1681">
            <v>64000</v>
          </cell>
          <cell r="P1681">
            <v>0</v>
          </cell>
          <cell r="R1681">
            <v>0</v>
          </cell>
        </row>
        <row r="1682">
          <cell r="B1682" t="str">
            <v>　　　〃</v>
          </cell>
          <cell r="C1682" t="str">
            <v>洗面</v>
          </cell>
          <cell r="D1682">
            <v>2</v>
          </cell>
          <cell r="E1682" t="str">
            <v>か所</v>
          </cell>
          <cell r="F1682">
            <v>20700</v>
          </cell>
          <cell r="G1682">
            <v>41400</v>
          </cell>
          <cell r="H1682">
            <v>23000</v>
          </cell>
          <cell r="I1682">
            <v>46000</v>
          </cell>
          <cell r="K1682" t="str">
            <v/>
          </cell>
          <cell r="M1682" t="str">
            <v/>
          </cell>
          <cell r="P1682">
            <v>20700</v>
          </cell>
          <cell r="Q1682">
            <v>0.8</v>
          </cell>
          <cell r="R1682">
            <v>16560</v>
          </cell>
        </row>
        <row r="1683">
          <cell r="F1683">
            <v>23000</v>
          </cell>
          <cell r="R1683">
            <v>0</v>
          </cell>
        </row>
        <row r="1685">
          <cell r="F1685" t="str">
            <v>横浜ﾋﾞﾙ建材㈱</v>
          </cell>
          <cell r="H1685" t="str">
            <v>㈱ｼｽﾃﾑﾜｰｸ</v>
          </cell>
          <cell r="J1685" t="str">
            <v>芳野工業㈱</v>
          </cell>
        </row>
        <row r="1686">
          <cell r="P1686">
            <v>0</v>
          </cell>
          <cell r="R1686">
            <v>0</v>
          </cell>
        </row>
        <row r="1687">
          <cell r="B1687" t="str">
            <v>補助手すり</v>
          </cell>
          <cell r="C1687" t="str">
            <v>小</v>
          </cell>
          <cell r="D1687">
            <v>7</v>
          </cell>
          <cell r="E1687" t="str">
            <v>か所</v>
          </cell>
          <cell r="F1687">
            <v>90700</v>
          </cell>
          <cell r="G1687">
            <v>634900</v>
          </cell>
          <cell r="H1687">
            <v>21500</v>
          </cell>
          <cell r="I1687">
            <v>150500</v>
          </cell>
          <cell r="K1687" t="str">
            <v/>
          </cell>
          <cell r="M1687" t="str">
            <v/>
          </cell>
          <cell r="P1687">
            <v>21500</v>
          </cell>
          <cell r="Q1687">
            <v>0.8</v>
          </cell>
          <cell r="R1687">
            <v>17200</v>
          </cell>
        </row>
        <row r="1688">
          <cell r="F1688">
            <v>100800</v>
          </cell>
          <cell r="P1688">
            <v>0</v>
          </cell>
          <cell r="R1688">
            <v>0</v>
          </cell>
        </row>
        <row r="1689">
          <cell r="B1689" t="str">
            <v>　　　〃</v>
          </cell>
          <cell r="C1689" t="str">
            <v>大</v>
          </cell>
          <cell r="D1689">
            <v>14</v>
          </cell>
          <cell r="E1689" t="str">
            <v>か所</v>
          </cell>
          <cell r="F1689">
            <v>22500</v>
          </cell>
          <cell r="G1689">
            <v>315000</v>
          </cell>
          <cell r="H1689">
            <v>15000</v>
          </cell>
          <cell r="I1689">
            <v>210000</v>
          </cell>
          <cell r="K1689" t="str">
            <v/>
          </cell>
          <cell r="M1689" t="str">
            <v/>
          </cell>
          <cell r="P1689">
            <v>15000</v>
          </cell>
          <cell r="Q1689">
            <v>0.8</v>
          </cell>
          <cell r="R1689">
            <v>12000</v>
          </cell>
        </row>
        <row r="1690">
          <cell r="F1690">
            <v>25000</v>
          </cell>
          <cell r="P1690">
            <v>0</v>
          </cell>
          <cell r="R1690">
            <v>0</v>
          </cell>
        </row>
        <row r="1691">
          <cell r="B1691" t="str">
            <v>荷物棚</v>
          </cell>
          <cell r="D1691">
            <v>35</v>
          </cell>
          <cell r="E1691" t="str">
            <v>か所</v>
          </cell>
          <cell r="F1691">
            <v>5400</v>
          </cell>
          <cell r="G1691">
            <v>189000</v>
          </cell>
          <cell r="H1691">
            <v>30000</v>
          </cell>
          <cell r="I1691">
            <v>1050000</v>
          </cell>
          <cell r="K1691" t="str">
            <v/>
          </cell>
          <cell r="M1691" t="str">
            <v/>
          </cell>
          <cell r="P1691">
            <v>5400</v>
          </cell>
          <cell r="Q1691">
            <v>0.8</v>
          </cell>
          <cell r="R1691">
            <v>4320</v>
          </cell>
        </row>
        <row r="1692">
          <cell r="F1692">
            <v>6000</v>
          </cell>
          <cell r="P1692">
            <v>0</v>
          </cell>
          <cell r="R1692">
            <v>0</v>
          </cell>
        </row>
        <row r="1693">
          <cell r="B1693" t="str">
            <v>SK棚</v>
          </cell>
          <cell r="D1693">
            <v>12</v>
          </cell>
          <cell r="E1693" t="str">
            <v>か所</v>
          </cell>
          <cell r="F1693">
            <v>7200</v>
          </cell>
          <cell r="G1693">
            <v>86400</v>
          </cell>
          <cell r="H1693">
            <v>40000</v>
          </cell>
          <cell r="I1693">
            <v>480000</v>
          </cell>
          <cell r="K1693" t="str">
            <v/>
          </cell>
          <cell r="M1693" t="str">
            <v/>
          </cell>
          <cell r="P1693">
            <v>7200</v>
          </cell>
          <cell r="Q1693">
            <v>0.8</v>
          </cell>
          <cell r="R1693">
            <v>5760</v>
          </cell>
        </row>
        <row r="1694">
          <cell r="F1694">
            <v>8000</v>
          </cell>
          <cell r="R1694">
            <v>0</v>
          </cell>
        </row>
        <row r="1695">
          <cell r="B1695" t="str">
            <v>SKフック</v>
          </cell>
          <cell r="D1695">
            <v>24</v>
          </cell>
          <cell r="E1695" t="str">
            <v>か所</v>
          </cell>
          <cell r="F1695">
            <v>1800</v>
          </cell>
          <cell r="G1695">
            <v>43200</v>
          </cell>
          <cell r="H1695">
            <v>3000</v>
          </cell>
          <cell r="I1695">
            <v>72000</v>
          </cell>
          <cell r="K1695" t="str">
            <v/>
          </cell>
          <cell r="M1695" t="str">
            <v/>
          </cell>
          <cell r="P1695">
            <v>1800</v>
          </cell>
          <cell r="Q1695">
            <v>0.8</v>
          </cell>
          <cell r="R1695">
            <v>1440</v>
          </cell>
        </row>
        <row r="1696">
          <cell r="F1696">
            <v>2000</v>
          </cell>
        </row>
        <row r="1697">
          <cell r="B1697" t="str">
            <v>ブックポスト</v>
          </cell>
          <cell r="D1697">
            <v>1</v>
          </cell>
          <cell r="E1697" t="str">
            <v>か所</v>
          </cell>
          <cell r="F1697">
            <v>450000</v>
          </cell>
          <cell r="G1697">
            <v>450000</v>
          </cell>
          <cell r="H1697">
            <v>350000</v>
          </cell>
          <cell r="I1697">
            <v>350000</v>
          </cell>
          <cell r="K1697" t="str">
            <v/>
          </cell>
          <cell r="M1697" t="str">
            <v/>
          </cell>
          <cell r="P1697">
            <v>350000</v>
          </cell>
          <cell r="Q1697">
            <v>0.8</v>
          </cell>
          <cell r="R1697">
            <v>280000</v>
          </cell>
        </row>
        <row r="1698">
          <cell r="F1698">
            <v>500000</v>
          </cell>
          <cell r="P1698">
            <v>0</v>
          </cell>
          <cell r="R1698">
            <v>0</v>
          </cell>
        </row>
        <row r="1699">
          <cell r="B1699" t="str">
            <v>消火器ボックス</v>
          </cell>
          <cell r="C1699" t="str">
            <v>全埋</v>
          </cell>
          <cell r="D1699">
            <v>32</v>
          </cell>
          <cell r="E1699" t="str">
            <v>か所</v>
          </cell>
          <cell r="F1699">
            <v>54900</v>
          </cell>
          <cell r="G1699">
            <v>1756800</v>
          </cell>
          <cell r="H1699">
            <v>29000</v>
          </cell>
          <cell r="I1699">
            <v>928000</v>
          </cell>
          <cell r="K1699" t="str">
            <v/>
          </cell>
          <cell r="M1699" t="str">
            <v/>
          </cell>
          <cell r="P1699">
            <v>29000</v>
          </cell>
          <cell r="Q1699">
            <v>0.8</v>
          </cell>
          <cell r="R1699">
            <v>23200</v>
          </cell>
        </row>
        <row r="1700">
          <cell r="F1700">
            <v>61000</v>
          </cell>
          <cell r="R1700">
            <v>0</v>
          </cell>
        </row>
        <row r="1701">
          <cell r="B1701" t="str">
            <v>　　　　〃</v>
          </cell>
          <cell r="C1701" t="str">
            <v>床置</v>
          </cell>
          <cell r="D1701">
            <v>17</v>
          </cell>
          <cell r="E1701" t="str">
            <v>か所</v>
          </cell>
          <cell r="F1701">
            <v>27000</v>
          </cell>
          <cell r="G1701">
            <v>459000</v>
          </cell>
          <cell r="H1701">
            <v>15000</v>
          </cell>
          <cell r="I1701">
            <v>255000</v>
          </cell>
          <cell r="K1701" t="str">
            <v/>
          </cell>
          <cell r="M1701" t="str">
            <v/>
          </cell>
          <cell r="P1701">
            <v>15000</v>
          </cell>
          <cell r="Q1701">
            <v>0.8</v>
          </cell>
          <cell r="R1701">
            <v>12000</v>
          </cell>
        </row>
        <row r="1702">
          <cell r="F1702">
            <v>30000</v>
          </cell>
        </row>
        <row r="1703">
          <cell r="F1703">
            <v>0</v>
          </cell>
          <cell r="G1703">
            <v>0</v>
          </cell>
          <cell r="I1703" t="str">
            <v/>
          </cell>
          <cell r="K1703" t="str">
            <v/>
          </cell>
          <cell r="M1703" t="str">
            <v/>
          </cell>
          <cell r="P1703">
            <v>0</v>
          </cell>
          <cell r="Q1703">
            <v>0.8</v>
          </cell>
          <cell r="R1703">
            <v>0</v>
          </cell>
        </row>
        <row r="1704">
          <cell r="P1704">
            <v>0</v>
          </cell>
          <cell r="R1704">
            <v>0</v>
          </cell>
        </row>
        <row r="1705">
          <cell r="F1705">
            <v>0</v>
          </cell>
          <cell r="G1705">
            <v>0</v>
          </cell>
          <cell r="I1705" t="str">
            <v/>
          </cell>
          <cell r="K1705" t="str">
            <v/>
          </cell>
          <cell r="M1705" t="str">
            <v/>
          </cell>
          <cell r="P1705">
            <v>0</v>
          </cell>
          <cell r="Q1705">
            <v>0.8</v>
          </cell>
          <cell r="R1705">
            <v>0</v>
          </cell>
        </row>
        <row r="1706">
          <cell r="R1706">
            <v>0</v>
          </cell>
        </row>
        <row r="1707">
          <cell r="F1707">
            <v>0</v>
          </cell>
          <cell r="G1707">
            <v>0</v>
          </cell>
          <cell r="I1707" t="str">
            <v/>
          </cell>
          <cell r="K1707" t="str">
            <v/>
          </cell>
          <cell r="M1707" t="str">
            <v/>
          </cell>
          <cell r="P1707">
            <v>0</v>
          </cell>
          <cell r="Q1707">
            <v>0.8</v>
          </cell>
          <cell r="R1707">
            <v>0</v>
          </cell>
        </row>
        <row r="1709">
          <cell r="F1709">
            <v>0</v>
          </cell>
          <cell r="G1709">
            <v>0</v>
          </cell>
          <cell r="I1709" t="str">
            <v/>
          </cell>
          <cell r="K1709" t="str">
            <v/>
          </cell>
          <cell r="M1709" t="str">
            <v/>
          </cell>
          <cell r="P1709">
            <v>0</v>
          </cell>
          <cell r="Q1709">
            <v>0.8</v>
          </cell>
          <cell r="R1709">
            <v>0</v>
          </cell>
        </row>
        <row r="1711">
          <cell r="F1711">
            <v>0</v>
          </cell>
          <cell r="G1711">
            <v>0</v>
          </cell>
          <cell r="I1711" t="str">
            <v/>
          </cell>
          <cell r="K1711" t="str">
            <v/>
          </cell>
          <cell r="M1711" t="str">
            <v/>
          </cell>
          <cell r="P1711">
            <v>0</v>
          </cell>
          <cell r="Q1711">
            <v>0.8</v>
          </cell>
          <cell r="R1711">
            <v>0</v>
          </cell>
        </row>
        <row r="1712">
          <cell r="P1712">
            <v>0</v>
          </cell>
          <cell r="R1712">
            <v>0</v>
          </cell>
        </row>
        <row r="1713">
          <cell r="B1713" t="str">
            <v>　計</v>
          </cell>
          <cell r="F1713">
            <v>0</v>
          </cell>
          <cell r="G1713">
            <v>12758560</v>
          </cell>
          <cell r="I1713">
            <v>21692580</v>
          </cell>
          <cell r="K1713">
            <v>4898600</v>
          </cell>
          <cell r="M1713">
            <v>0</v>
          </cell>
          <cell r="O1713">
            <v>0</v>
          </cell>
          <cell r="P1713">
            <v>0</v>
          </cell>
          <cell r="R1713">
            <v>0</v>
          </cell>
        </row>
        <row r="1714">
          <cell r="R1714">
            <v>0</v>
          </cell>
        </row>
        <row r="1716">
          <cell r="F1716" t="str">
            <v>前田道路㈱</v>
          </cell>
          <cell r="H1716" t="str">
            <v>㈱竹中道路</v>
          </cell>
        </row>
        <row r="1718">
          <cell r="B1718" t="str">
            <v>透水性ｱｽﾌｧﾙﾄ</v>
          </cell>
          <cell r="C1718" t="str">
            <v>運搬4ｔ車</v>
          </cell>
          <cell r="D1718">
            <v>1</v>
          </cell>
          <cell r="E1718" t="str">
            <v>ｔ</v>
          </cell>
          <cell r="F1718">
            <v>8000</v>
          </cell>
          <cell r="G1718">
            <v>8000</v>
          </cell>
          <cell r="H1718">
            <v>8200</v>
          </cell>
          <cell r="P1718">
            <v>8000</v>
          </cell>
          <cell r="Q1718">
            <v>0.8</v>
          </cell>
          <cell r="R1718">
            <v>6400</v>
          </cell>
        </row>
        <row r="1719">
          <cell r="B1719" t="str">
            <v>混合物</v>
          </cell>
          <cell r="C1719" t="str">
            <v>∵128*0.03=3.84㎥</v>
          </cell>
        </row>
        <row r="1720">
          <cell r="B1720" t="str">
            <v>　　計</v>
          </cell>
          <cell r="G1720">
            <v>8000</v>
          </cell>
          <cell r="K1720">
            <v>0</v>
          </cell>
          <cell r="P1720">
            <v>0</v>
          </cell>
        </row>
        <row r="1747">
          <cell r="F1747" t="str">
            <v>横浜ﾋﾞﾙ建材㈱</v>
          </cell>
          <cell r="H1747" t="str">
            <v>㈱ｼｽﾃﾑﾜｰｸ</v>
          </cell>
          <cell r="J1747" t="str">
            <v>芳野工業㈱</v>
          </cell>
        </row>
        <row r="1748">
          <cell r="P1748">
            <v>0</v>
          </cell>
          <cell r="R1748">
            <v>0</v>
          </cell>
        </row>
        <row r="1749">
          <cell r="B1749" t="str">
            <v>囲障手すり</v>
          </cell>
          <cell r="C1749" t="str">
            <v>ｈ1400</v>
          </cell>
          <cell r="D1749">
            <v>40.299999999999997</v>
          </cell>
          <cell r="E1749" t="str">
            <v>ｍ</v>
          </cell>
          <cell r="F1749">
            <v>27000</v>
          </cell>
          <cell r="G1749">
            <v>1088100</v>
          </cell>
          <cell r="H1749">
            <v>75000</v>
          </cell>
          <cell r="I1749">
            <v>3022500</v>
          </cell>
          <cell r="J1749">
            <v>44000</v>
          </cell>
          <cell r="K1749">
            <v>1773200</v>
          </cell>
          <cell r="M1749" t="str">
            <v/>
          </cell>
          <cell r="P1749">
            <v>27000</v>
          </cell>
          <cell r="Q1749">
            <v>0.8</v>
          </cell>
          <cell r="R1749">
            <v>21600</v>
          </cell>
        </row>
        <row r="1750">
          <cell r="F1750">
            <v>30000</v>
          </cell>
          <cell r="P1750">
            <v>0</v>
          </cell>
          <cell r="R1750">
            <v>0</v>
          </cell>
        </row>
        <row r="1751">
          <cell r="B1751" t="str">
            <v>よう壁3舗装止</v>
          </cell>
          <cell r="D1751">
            <v>1</v>
          </cell>
          <cell r="E1751" t="str">
            <v>ｍ</v>
          </cell>
          <cell r="F1751">
            <v>7200</v>
          </cell>
          <cell r="G1751">
            <v>7200</v>
          </cell>
          <cell r="H1751">
            <v>6000</v>
          </cell>
          <cell r="I1751">
            <v>6000</v>
          </cell>
          <cell r="K1751" t="str">
            <v/>
          </cell>
          <cell r="M1751" t="str">
            <v/>
          </cell>
          <cell r="P1751">
            <v>6000</v>
          </cell>
          <cell r="Q1751">
            <v>0.8</v>
          </cell>
          <cell r="R1751">
            <v>4800</v>
          </cell>
        </row>
        <row r="1752">
          <cell r="F1752">
            <v>8000</v>
          </cell>
          <cell r="P1752">
            <v>0</v>
          </cell>
          <cell r="R1752">
            <v>0</v>
          </cell>
        </row>
        <row r="1753">
          <cell r="B1753" t="str">
            <v>集水桝Aふた</v>
          </cell>
          <cell r="C1753" t="str">
            <v>SUSｸﾞﾚ450角</v>
          </cell>
          <cell r="D1753">
            <v>1</v>
          </cell>
          <cell r="E1753" t="str">
            <v>か所</v>
          </cell>
          <cell r="F1753">
            <v>54900</v>
          </cell>
          <cell r="G1753">
            <v>54900</v>
          </cell>
          <cell r="H1753">
            <v>56000</v>
          </cell>
          <cell r="I1753">
            <v>56000</v>
          </cell>
          <cell r="K1753" t="str">
            <v/>
          </cell>
          <cell r="M1753" t="str">
            <v/>
          </cell>
          <cell r="P1753">
            <v>54900</v>
          </cell>
          <cell r="Q1753">
            <v>0.8</v>
          </cell>
          <cell r="R1753">
            <v>43920</v>
          </cell>
        </row>
        <row r="1754">
          <cell r="F1754">
            <v>61000</v>
          </cell>
          <cell r="P1754">
            <v>0</v>
          </cell>
          <cell r="R1754">
            <v>0</v>
          </cell>
        </row>
        <row r="1755">
          <cell r="B1755" t="str">
            <v>浸透桝Bふた</v>
          </cell>
          <cell r="C1755" t="str">
            <v>SUSｸﾞﾚ450角</v>
          </cell>
          <cell r="D1755">
            <v>1</v>
          </cell>
          <cell r="E1755" t="str">
            <v>か所</v>
          </cell>
          <cell r="F1755">
            <v>54900</v>
          </cell>
          <cell r="G1755">
            <v>54900</v>
          </cell>
          <cell r="H1755">
            <v>56000</v>
          </cell>
          <cell r="I1755">
            <v>56000</v>
          </cell>
          <cell r="K1755" t="str">
            <v/>
          </cell>
          <cell r="M1755" t="str">
            <v/>
          </cell>
          <cell r="P1755">
            <v>54900</v>
          </cell>
          <cell r="Q1755">
            <v>0.8</v>
          </cell>
          <cell r="R1755">
            <v>43920</v>
          </cell>
        </row>
        <row r="1756">
          <cell r="F1756">
            <v>61000</v>
          </cell>
          <cell r="R1756">
            <v>0</v>
          </cell>
        </row>
        <row r="1757">
          <cell r="B1757" t="str">
            <v>側溝ふた</v>
          </cell>
          <cell r="C1757" t="str">
            <v>SUSｸﾞﾚ ｗ250</v>
          </cell>
          <cell r="D1757">
            <v>1</v>
          </cell>
          <cell r="E1757" t="str">
            <v>ｍ</v>
          </cell>
          <cell r="F1757">
            <v>62100</v>
          </cell>
          <cell r="G1757">
            <v>62100</v>
          </cell>
          <cell r="H1757">
            <v>62000</v>
          </cell>
          <cell r="I1757">
            <v>62000</v>
          </cell>
          <cell r="K1757" t="str">
            <v/>
          </cell>
          <cell r="M1757" t="str">
            <v/>
          </cell>
          <cell r="P1757">
            <v>62000</v>
          </cell>
          <cell r="Q1757">
            <v>0.8</v>
          </cell>
          <cell r="R1757">
            <v>49600</v>
          </cell>
        </row>
        <row r="1758">
          <cell r="F1758">
            <v>69000</v>
          </cell>
        </row>
        <row r="1759">
          <cell r="B1759" t="str">
            <v>側溝Tふた</v>
          </cell>
          <cell r="C1759" t="str">
            <v>SUSｸﾞﾚ ｗ250 T-20</v>
          </cell>
          <cell r="D1759">
            <v>1</v>
          </cell>
          <cell r="E1759" t="str">
            <v>ｍ</v>
          </cell>
          <cell r="F1759">
            <v>78300</v>
          </cell>
          <cell r="G1759">
            <v>78300</v>
          </cell>
          <cell r="H1759">
            <v>82000</v>
          </cell>
          <cell r="I1759">
            <v>82000</v>
          </cell>
          <cell r="K1759" t="str">
            <v/>
          </cell>
          <cell r="M1759" t="str">
            <v/>
          </cell>
          <cell r="P1759">
            <v>78300</v>
          </cell>
          <cell r="Q1759">
            <v>0.8</v>
          </cell>
          <cell r="R1759">
            <v>62640</v>
          </cell>
        </row>
        <row r="1760">
          <cell r="F1760">
            <v>87000</v>
          </cell>
          <cell r="P1760">
            <v>0</v>
          </cell>
          <cell r="R1760">
            <v>0</v>
          </cell>
        </row>
        <row r="1761">
          <cell r="B1761" t="str">
            <v>階段2手すり</v>
          </cell>
          <cell r="C1761" t="str">
            <v>ｈ150</v>
          </cell>
          <cell r="D1761">
            <v>14.8</v>
          </cell>
          <cell r="E1761" t="str">
            <v>ｍ</v>
          </cell>
          <cell r="F1761">
            <v>9000</v>
          </cell>
          <cell r="G1761">
            <v>133200</v>
          </cell>
          <cell r="H1761">
            <v>30000</v>
          </cell>
          <cell r="I1761">
            <v>444000</v>
          </cell>
          <cell r="J1761">
            <v>15000</v>
          </cell>
          <cell r="K1761">
            <v>222000</v>
          </cell>
          <cell r="M1761" t="str">
            <v/>
          </cell>
          <cell r="P1761">
            <v>9000</v>
          </cell>
          <cell r="Q1761">
            <v>0.8</v>
          </cell>
          <cell r="R1761">
            <v>7200</v>
          </cell>
        </row>
        <row r="1762">
          <cell r="F1762">
            <v>10000</v>
          </cell>
          <cell r="R1762">
            <v>0</v>
          </cell>
        </row>
        <row r="1763">
          <cell r="B1763" t="str">
            <v>ｽﾛｰﾌﾟ手すり</v>
          </cell>
          <cell r="C1763" t="str">
            <v>ｈ750</v>
          </cell>
          <cell r="D1763">
            <v>79.5</v>
          </cell>
          <cell r="E1763" t="str">
            <v>ｍ</v>
          </cell>
          <cell r="F1763">
            <v>10800</v>
          </cell>
          <cell r="G1763">
            <v>858600</v>
          </cell>
          <cell r="H1763">
            <v>38000</v>
          </cell>
          <cell r="I1763">
            <v>3021000</v>
          </cell>
          <cell r="J1763">
            <v>31000</v>
          </cell>
          <cell r="K1763">
            <v>2464500</v>
          </cell>
          <cell r="M1763" t="str">
            <v/>
          </cell>
          <cell r="P1763">
            <v>10800</v>
          </cell>
          <cell r="Q1763">
            <v>0.8</v>
          </cell>
          <cell r="R1763">
            <v>8640</v>
          </cell>
        </row>
        <row r="1764">
          <cell r="F1764">
            <v>12000</v>
          </cell>
        </row>
        <row r="1765">
          <cell r="F1765">
            <v>0</v>
          </cell>
          <cell r="G1765">
            <v>0</v>
          </cell>
          <cell r="I1765" t="str">
            <v/>
          </cell>
          <cell r="K1765" t="str">
            <v/>
          </cell>
          <cell r="M1765" t="str">
            <v/>
          </cell>
          <cell r="P1765">
            <v>0</v>
          </cell>
          <cell r="R1765">
            <v>0</v>
          </cell>
        </row>
        <row r="1766">
          <cell r="P1766">
            <v>0</v>
          </cell>
          <cell r="R1766">
            <v>0</v>
          </cell>
        </row>
        <row r="1767">
          <cell r="F1767">
            <v>0</v>
          </cell>
          <cell r="G1767">
            <v>0</v>
          </cell>
          <cell r="I1767" t="str">
            <v/>
          </cell>
          <cell r="K1767" t="str">
            <v/>
          </cell>
          <cell r="M1767" t="str">
            <v/>
          </cell>
          <cell r="P1767">
            <v>0</v>
          </cell>
          <cell r="R1767">
            <v>0</v>
          </cell>
        </row>
        <row r="1768">
          <cell r="R1768">
            <v>0</v>
          </cell>
        </row>
        <row r="1769">
          <cell r="F1769">
            <v>0</v>
          </cell>
          <cell r="G1769">
            <v>0</v>
          </cell>
          <cell r="I1769" t="str">
            <v/>
          </cell>
          <cell r="K1769" t="str">
            <v/>
          </cell>
          <cell r="M1769" t="str">
            <v/>
          </cell>
          <cell r="P1769">
            <v>0</v>
          </cell>
          <cell r="R1769">
            <v>0</v>
          </cell>
        </row>
        <row r="1771">
          <cell r="F1771">
            <v>0</v>
          </cell>
          <cell r="G1771">
            <v>0</v>
          </cell>
          <cell r="I1771" t="str">
            <v/>
          </cell>
          <cell r="K1771" t="str">
            <v/>
          </cell>
          <cell r="M1771" t="str">
            <v/>
          </cell>
          <cell r="P1771">
            <v>0</v>
          </cell>
          <cell r="R1771">
            <v>0</v>
          </cell>
        </row>
        <row r="1773">
          <cell r="F1773">
            <v>0</v>
          </cell>
          <cell r="G1773">
            <v>0</v>
          </cell>
          <cell r="I1773" t="str">
            <v/>
          </cell>
          <cell r="K1773" t="str">
            <v/>
          </cell>
          <cell r="M1773" t="str">
            <v/>
          </cell>
          <cell r="P1773">
            <v>0</v>
          </cell>
          <cell r="R1773">
            <v>0</v>
          </cell>
        </row>
        <row r="1774">
          <cell r="P1774">
            <v>0</v>
          </cell>
          <cell r="R1774">
            <v>0</v>
          </cell>
        </row>
        <row r="1775">
          <cell r="B1775" t="str">
            <v>　計</v>
          </cell>
          <cell r="F1775">
            <v>0</v>
          </cell>
          <cell r="G1775">
            <v>2337300</v>
          </cell>
          <cell r="I1775">
            <v>6749500</v>
          </cell>
          <cell r="K1775">
            <v>4459700</v>
          </cell>
          <cell r="M1775">
            <v>0</v>
          </cell>
          <cell r="O1775">
            <v>0</v>
          </cell>
          <cell r="P1775">
            <v>0</v>
          </cell>
          <cell r="R1775">
            <v>0</v>
          </cell>
        </row>
        <row r="1776">
          <cell r="R1776">
            <v>0</v>
          </cell>
        </row>
        <row r="1778">
          <cell r="F1778" t="str">
            <v>木村辰次郎工業㈱</v>
          </cell>
          <cell r="H1778" t="str">
            <v>後藤解体工業㈱</v>
          </cell>
        </row>
        <row r="1779">
          <cell r="P1779">
            <v>0</v>
          </cell>
          <cell r="R1779">
            <v>0</v>
          </cell>
        </row>
        <row r="1780">
          <cell r="B1780" t="str">
            <v>既設ＲＣ杭引抜き</v>
          </cell>
          <cell r="C1780" t="str">
            <v>300角 L5m</v>
          </cell>
          <cell r="D1780">
            <v>751</v>
          </cell>
          <cell r="E1780" t="str">
            <v>本</v>
          </cell>
          <cell r="F1780">
            <v>21690</v>
          </cell>
          <cell r="G1780">
            <v>16289190</v>
          </cell>
          <cell r="H1780">
            <v>23000</v>
          </cell>
          <cell r="I1780">
            <v>17273000</v>
          </cell>
          <cell r="K1780" t="str">
            <v/>
          </cell>
          <cell r="M1780" t="str">
            <v/>
          </cell>
          <cell r="R1780">
            <v>0</v>
          </cell>
        </row>
        <row r="1781">
          <cell r="C1781" t="str">
            <v>（杭小割）</v>
          </cell>
          <cell r="D1781">
            <v>338</v>
          </cell>
          <cell r="E1781" t="str">
            <v>㎥</v>
          </cell>
          <cell r="H1781">
            <v>12000</v>
          </cell>
          <cell r="I1781">
            <v>4056000</v>
          </cell>
          <cell r="P1781">
            <v>0</v>
          </cell>
          <cell r="R1781">
            <v>0</v>
          </cell>
        </row>
        <row r="1782">
          <cell r="C1782" t="str">
            <v>小計</v>
          </cell>
          <cell r="G1782">
            <v>16289190</v>
          </cell>
          <cell r="I1782">
            <v>21329000</v>
          </cell>
        </row>
        <row r="1783">
          <cell r="P1783">
            <v>0</v>
          </cell>
          <cell r="R1783">
            <v>0</v>
          </cell>
        </row>
        <row r="1784">
          <cell r="B1784" t="str">
            <v>既設杭頭部撤去</v>
          </cell>
          <cell r="C1784" t="str">
            <v>300角 L3.1m</v>
          </cell>
          <cell r="D1784">
            <v>1035</v>
          </cell>
          <cell r="E1784" t="str">
            <v>本</v>
          </cell>
          <cell r="F1784">
            <v>2000</v>
          </cell>
          <cell r="G1784">
            <v>2070000</v>
          </cell>
          <cell r="H1784">
            <v>20000</v>
          </cell>
          <cell r="I1784">
            <v>20700000</v>
          </cell>
          <cell r="K1784" t="str">
            <v/>
          </cell>
          <cell r="M1784" t="str">
            <v/>
          </cell>
          <cell r="R1784">
            <v>0</v>
          </cell>
        </row>
        <row r="1785">
          <cell r="C1785" t="str">
            <v>（杭頭均し）</v>
          </cell>
          <cell r="D1785">
            <v>1035</v>
          </cell>
          <cell r="E1785" t="str">
            <v>本</v>
          </cell>
          <cell r="F1785">
            <v>1500</v>
          </cell>
          <cell r="G1785">
            <v>1552500</v>
          </cell>
          <cell r="I1785" t="str">
            <v/>
          </cell>
          <cell r="P1785">
            <v>0</v>
          </cell>
          <cell r="R1785">
            <v>0</v>
          </cell>
        </row>
        <row r="1786">
          <cell r="C1786" t="str">
            <v>(積込）</v>
          </cell>
          <cell r="D1786">
            <v>1035</v>
          </cell>
          <cell r="E1786" t="str">
            <v>本</v>
          </cell>
          <cell r="F1786">
            <v>1000</v>
          </cell>
          <cell r="G1786">
            <v>1035000</v>
          </cell>
          <cell r="I1786" t="str">
            <v/>
          </cell>
        </row>
        <row r="1787">
          <cell r="C1787" t="str">
            <v>（杭小割）</v>
          </cell>
          <cell r="D1787">
            <v>289</v>
          </cell>
          <cell r="E1787" t="str">
            <v>㎥</v>
          </cell>
          <cell r="H1787">
            <v>12000</v>
          </cell>
          <cell r="I1787">
            <v>3468000</v>
          </cell>
          <cell r="R1787">
            <v>0</v>
          </cell>
        </row>
        <row r="1788">
          <cell r="C1788" t="str">
            <v>小計</v>
          </cell>
          <cell r="G1788">
            <v>4657500</v>
          </cell>
          <cell r="I1788">
            <v>24168000</v>
          </cell>
        </row>
        <row r="1790">
          <cell r="B1790" t="str">
            <v>諸経費</v>
          </cell>
          <cell r="F1790" t="str">
            <v>9.9％</v>
          </cell>
          <cell r="G1790">
            <v>2073722.31</v>
          </cell>
          <cell r="H1790" t="str">
            <v>10％</v>
          </cell>
          <cell r="I1790">
            <v>4549700</v>
          </cell>
        </row>
        <row r="1792">
          <cell r="B1792" t="str">
            <v>　計</v>
          </cell>
          <cell r="G1792">
            <v>23020412.309999999</v>
          </cell>
          <cell r="I1792">
            <v>50046700</v>
          </cell>
          <cell r="P1792">
            <v>23020412.309999999</v>
          </cell>
          <cell r="Q1792">
            <v>0.8</v>
          </cell>
          <cell r="R1792">
            <v>18416300</v>
          </cell>
        </row>
        <row r="1793">
          <cell r="R1793">
            <v>0</v>
          </cell>
        </row>
        <row r="1796">
          <cell r="B1796" t="str">
            <v>発生材処理</v>
          </cell>
          <cell r="C1796" t="str">
            <v>引抜き</v>
          </cell>
          <cell r="D1796">
            <v>338</v>
          </cell>
          <cell r="E1796" t="str">
            <v>㎥</v>
          </cell>
          <cell r="F1796">
            <v>9000</v>
          </cell>
          <cell r="G1796">
            <v>3042000</v>
          </cell>
          <cell r="H1796">
            <v>6300</v>
          </cell>
          <cell r="I1796">
            <v>2129400</v>
          </cell>
          <cell r="K1796" t="str">
            <v/>
          </cell>
          <cell r="M1796" t="str">
            <v/>
          </cell>
          <cell r="R1796">
            <v>0</v>
          </cell>
        </row>
        <row r="1797">
          <cell r="C1797" t="str">
            <v>頭部撤去</v>
          </cell>
          <cell r="D1797">
            <v>289</v>
          </cell>
          <cell r="E1797" t="str">
            <v>㎥</v>
          </cell>
          <cell r="F1797">
            <v>8710</v>
          </cell>
          <cell r="G1797">
            <v>2517190</v>
          </cell>
          <cell r="H1797">
            <v>6300</v>
          </cell>
          <cell r="I1797">
            <v>1820700</v>
          </cell>
          <cell r="P1797">
            <v>0</v>
          </cell>
          <cell r="R1797">
            <v>0</v>
          </cell>
        </row>
        <row r="1798">
          <cell r="F1798">
            <v>8.9100000000000013E-2</v>
          </cell>
          <cell r="G1798">
            <v>0</v>
          </cell>
          <cell r="I1798" t="str">
            <v/>
          </cell>
          <cell r="K1798" t="str">
            <v/>
          </cell>
          <cell r="M1798" t="str">
            <v/>
          </cell>
          <cell r="R1798">
            <v>0</v>
          </cell>
        </row>
        <row r="1799">
          <cell r="C1799" t="str">
            <v>諸経費</v>
          </cell>
          <cell r="F1799" t="str">
            <v>9.9％</v>
          </cell>
          <cell r="G1799">
            <v>275179.90500000003</v>
          </cell>
          <cell r="H1799" t="str">
            <v>10％</v>
          </cell>
          <cell r="I1799">
            <v>197505</v>
          </cell>
          <cell r="R1799">
            <v>0</v>
          </cell>
        </row>
        <row r="1800">
          <cell r="F1800">
            <v>0</v>
          </cell>
          <cell r="G1800">
            <v>0</v>
          </cell>
          <cell r="I1800" t="str">
            <v/>
          </cell>
          <cell r="K1800" t="str">
            <v/>
          </cell>
          <cell r="M1800" t="str">
            <v/>
          </cell>
          <cell r="P1800">
            <v>0</v>
          </cell>
          <cell r="R1800">
            <v>0</v>
          </cell>
        </row>
        <row r="1801">
          <cell r="B1801" t="str">
            <v>　計</v>
          </cell>
          <cell r="G1801">
            <v>5834369.9050000003</v>
          </cell>
          <cell r="I1801">
            <v>4147605</v>
          </cell>
          <cell r="P1801">
            <v>5834369.9050000003</v>
          </cell>
          <cell r="Q1801">
            <v>0.8</v>
          </cell>
          <cell r="R1801">
            <v>4667400</v>
          </cell>
        </row>
        <row r="1802">
          <cell r="F1802">
            <v>0</v>
          </cell>
          <cell r="G1802">
            <v>0</v>
          </cell>
          <cell r="I1802" t="str">
            <v/>
          </cell>
          <cell r="K1802" t="str">
            <v/>
          </cell>
          <cell r="M1802" t="str">
            <v/>
          </cell>
          <cell r="P1802">
            <v>0</v>
          </cell>
          <cell r="R1802">
            <v>0</v>
          </cell>
        </row>
        <row r="1804">
          <cell r="F1804">
            <v>0</v>
          </cell>
          <cell r="G1804">
            <v>0</v>
          </cell>
          <cell r="I1804" t="str">
            <v/>
          </cell>
          <cell r="K1804" t="str">
            <v/>
          </cell>
          <cell r="M1804" t="str">
            <v/>
          </cell>
          <cell r="P1804">
            <v>0</v>
          </cell>
          <cell r="R1804">
            <v>0</v>
          </cell>
        </row>
        <row r="1805">
          <cell r="P1805">
            <v>0</v>
          </cell>
          <cell r="R1805">
            <v>0</v>
          </cell>
        </row>
        <row r="1806">
          <cell r="B1806" t="str">
            <v>　合計</v>
          </cell>
          <cell r="F1806">
            <v>0</v>
          </cell>
          <cell r="G1806">
            <v>28854782.215</v>
          </cell>
          <cell r="I1806">
            <v>54194305</v>
          </cell>
          <cell r="K1806">
            <v>0</v>
          </cell>
          <cell r="M1806">
            <v>0</v>
          </cell>
          <cell r="O1806">
            <v>0</v>
          </cell>
          <cell r="P1806">
            <v>0</v>
          </cell>
          <cell r="R1806">
            <v>0</v>
          </cell>
        </row>
        <row r="1807">
          <cell r="R1807">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ダイアログ"/>
      <sheetName val="単価"/>
      <sheetName val="係数"/>
      <sheetName val="建具係数"/>
      <sheetName val="Module1"/>
      <sheetName val="木製建具"/>
      <sheetName val="金属製建具"/>
      <sheetName val="建具計算"/>
      <sheetName val="建具計算.XLS"/>
      <sheetName val="%E5%BB%BA%E5%85%B7%E8%A8%88%E7%"/>
      <sheetName val="見積"/>
      <sheetName val="[建具計算.XLS][建具計算.XLS]\設計書\ＥＸＦＬ\建"/>
      <sheetName val="入力"/>
      <sheetName val="詳細"/>
    </sheetNames>
    <definedNames>
      <definedName name="Module1.規格転送"/>
      <definedName name="Module1.名称選択"/>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ダイアログ"/>
      <sheetName val="単価"/>
      <sheetName val="係数"/>
      <sheetName val="建具係数"/>
      <sheetName val="Module1"/>
      <sheetName val="木製建具"/>
      <sheetName val="金属製建具"/>
      <sheetName val="建具計算"/>
      <sheetName val="建具計算.XLS"/>
      <sheetName val="%E5%BB%BA%E5%85%B7%E8%A8%88%E7%"/>
      <sheetName val="見積"/>
      <sheetName val="[建具計算.XLS][建具計算.XLS]\設計書\ＥＸＦＬ\建"/>
      <sheetName val="入力"/>
      <sheetName val="詳細"/>
      <sheetName val="回復された外部リンク87"/>
      <sheetName val="Sheet3"/>
      <sheetName val="Sheet2"/>
      <sheetName val="市住耐震 (3)"/>
      <sheetName val="市住耐震 (4)"/>
      <sheetName val="市住耐震"/>
      <sheetName val="市住耐震 (2)"/>
      <sheetName val="明々寮ＡＣ"/>
      <sheetName val="明々寮ＢＤ"/>
      <sheetName val="明々廊下"/>
      <sheetName val="AＢＣ案"/>
      <sheetName val="設備"/>
    </sheetNames>
    <definedNames>
      <definedName name="Module1.規格転送"/>
      <definedName name="Module1.名称選択"/>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設計書"/>
      <sheetName val="小項目"/>
    </sheetNames>
    <definedNames>
      <definedName name="マクロ終了"/>
    </definedNames>
    <sheetDataSet>
      <sheetData sheetId="0"/>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A01"/>
      <sheetName val="Sheet2"/>
    </sheetNames>
    <definedNames>
      <definedName name="マクロ終了"/>
    </definedNames>
    <sheetDataSet>
      <sheetData sheetId="0"/>
      <sheetData sheetId="1" refreshError="1"/>
      <sheetData sheetId="2" refreshError="1"/>
      <sheetData sheetId="3"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2"/>
      <sheetName val="市住耐震 (3)"/>
      <sheetName val="市住耐震 (4)"/>
      <sheetName val="市住耐震"/>
      <sheetName val="市住耐震 (2)"/>
      <sheetName val="明々寮ＡＣ"/>
      <sheetName val="明々寮ＢＤ"/>
      <sheetName val="明々廊下"/>
      <sheetName val="AＢＣ案"/>
      <sheetName val="設備"/>
      <sheetName val="1山村"/>
      <sheetName val="試作集"/>
      <sheetName val="回復された外部リンク9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2"/>
      <sheetName val="市住耐震 (3)"/>
      <sheetName val="市住耐震 (4)"/>
      <sheetName val="市住耐震"/>
      <sheetName val="市住耐震 (2)"/>
      <sheetName val="明々寮ＡＣ"/>
      <sheetName val="明々寮ＢＤ"/>
      <sheetName val="明々廊下"/>
      <sheetName val="AＢＣ案"/>
      <sheetName val="設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合 (電線管)"/>
      <sheetName val="複合 (電線類)"/>
      <sheetName val="複合"/>
      <sheetName val="盤歩掛り"/>
      <sheetName val="見積比較表"/>
      <sheetName val="数量集計表"/>
      <sheetName val="数量積算表"/>
      <sheetName val="#REF"/>
      <sheetName val="1山村"/>
      <sheetName val="試作集"/>
      <sheetName val="回復された外部リンク91"/>
    </sheetNames>
    <sheetDataSet>
      <sheetData sheetId="0" refreshError="1">
        <row r="15">
          <cell r="L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合 (電線管)"/>
      <sheetName val="複合 (電線類)"/>
      <sheetName val="複合"/>
      <sheetName val="盤歩掛り"/>
      <sheetName val="見積比較表"/>
      <sheetName val="数量集計表"/>
      <sheetName val="数量積算表"/>
      <sheetName val="#REF"/>
    </sheetNames>
    <sheetDataSet>
      <sheetData sheetId="0" refreshError="1">
        <row r="15">
          <cell r="L15">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照明器具"/>
      <sheetName val="分電盤"/>
      <sheetName val="電気錠他"/>
      <sheetName val="防災受信機"/>
      <sheetName val="AP010501"/>
      <sheetName val="積上"/>
      <sheetName val="見積検討調書"/>
    </sheetNames>
    <sheetDataSet>
      <sheetData sheetId="0">
        <row r="2">
          <cell r="B2" t="str">
            <v>見積検討調書（一般機材）</v>
          </cell>
        </row>
        <row r="4">
          <cell r="C4" t="str">
            <v xml:space="preserve"> 工　事</v>
          </cell>
          <cell r="D4" t="str">
            <v>熊本大学（本荘南）保健学科校舎内部改修電気設備工事</v>
          </cell>
          <cell r="K4" t="str">
            <v>機　材</v>
          </cell>
          <cell r="L4" t="str">
            <v>照明器具</v>
          </cell>
          <cell r="Q4" t="str">
            <v>低減率</v>
          </cell>
          <cell r="R4">
            <v>45</v>
          </cell>
        </row>
        <row r="5">
          <cell r="C5" t="str">
            <v xml:space="preserve"> 名　称</v>
          </cell>
          <cell r="K5" t="str">
            <v>種　別</v>
          </cell>
          <cell r="R5" t="str">
            <v>％</v>
          </cell>
        </row>
        <row r="7">
          <cell r="G7" t="str">
            <v>採　用　値</v>
          </cell>
          <cell r="I7" t="str">
            <v>東芝ライテック(株）</v>
          </cell>
          <cell r="K7" t="str">
            <v>松下電工（株）</v>
          </cell>
          <cell r="M7" t="str">
            <v>岩崎電気（株）</v>
          </cell>
        </row>
        <row r="8">
          <cell r="B8" t="str">
            <v>名　　称</v>
          </cell>
          <cell r="E8" t="str">
            <v>摘要</v>
          </cell>
          <cell r="F8" t="str">
            <v>数量</v>
          </cell>
          <cell r="G8" t="str">
            <v>単　価</v>
          </cell>
          <cell r="H8" t="str">
            <v>金　額</v>
          </cell>
          <cell r="I8" t="str">
            <v>単　価</v>
          </cell>
          <cell r="J8" t="str">
            <v>金　額</v>
          </cell>
          <cell r="K8" t="str">
            <v>単　価</v>
          </cell>
          <cell r="L8" t="str">
            <v>金　額</v>
          </cell>
          <cell r="M8" t="str">
            <v>単　価</v>
          </cell>
          <cell r="N8" t="str">
            <v>金　額</v>
          </cell>
          <cell r="O8" t="str">
            <v>単　価</v>
          </cell>
          <cell r="P8" t="str">
            <v>金　額</v>
          </cell>
          <cell r="Q8" t="str">
            <v>単　価</v>
          </cell>
          <cell r="R8" t="str">
            <v>金　額</v>
          </cell>
        </row>
        <row r="10">
          <cell r="B10" t="str">
            <v>蛍光灯　SP-1　32W×2</v>
          </cell>
          <cell r="E10" t="str">
            <v>耐酸形</v>
          </cell>
          <cell r="F10">
            <v>1</v>
          </cell>
          <cell r="G10">
            <v>22050</v>
          </cell>
          <cell r="H10">
            <v>22050</v>
          </cell>
          <cell r="I10">
            <v>49000</v>
          </cell>
          <cell r="J10">
            <v>49000</v>
          </cell>
          <cell r="K10">
            <v>65600</v>
          </cell>
          <cell r="L10">
            <v>65600</v>
          </cell>
          <cell r="M10">
            <v>58000</v>
          </cell>
          <cell r="N10">
            <v>58000</v>
          </cell>
          <cell r="P10">
            <v>0</v>
          </cell>
          <cell r="R10">
            <v>0</v>
          </cell>
        </row>
        <row r="11">
          <cell r="G11">
            <v>0</v>
          </cell>
          <cell r="H11">
            <v>0</v>
          </cell>
          <cell r="J11">
            <v>0</v>
          </cell>
          <cell r="L11">
            <v>0</v>
          </cell>
          <cell r="N11">
            <v>0</v>
          </cell>
          <cell r="P11">
            <v>0</v>
          </cell>
          <cell r="R11">
            <v>0</v>
          </cell>
        </row>
        <row r="12">
          <cell r="G12">
            <v>0</v>
          </cell>
          <cell r="H12">
            <v>0</v>
          </cell>
          <cell r="J12">
            <v>0</v>
          </cell>
          <cell r="L12">
            <v>0</v>
          </cell>
          <cell r="N12">
            <v>0</v>
          </cell>
          <cell r="P12">
            <v>0</v>
          </cell>
          <cell r="R12">
            <v>0</v>
          </cell>
        </row>
        <row r="13">
          <cell r="G13">
            <v>0</v>
          </cell>
          <cell r="H13">
            <v>0</v>
          </cell>
          <cell r="J13">
            <v>0</v>
          </cell>
          <cell r="L13">
            <v>0</v>
          </cell>
          <cell r="N13">
            <v>0</v>
          </cell>
          <cell r="P13">
            <v>0</v>
          </cell>
          <cell r="R13">
            <v>0</v>
          </cell>
        </row>
        <row r="14">
          <cell r="G14">
            <v>0</v>
          </cell>
          <cell r="H14">
            <v>0</v>
          </cell>
          <cell r="J14">
            <v>0</v>
          </cell>
          <cell r="L14">
            <v>0</v>
          </cell>
          <cell r="N14">
            <v>0</v>
          </cell>
          <cell r="P14">
            <v>0</v>
          </cell>
          <cell r="R14">
            <v>0</v>
          </cell>
        </row>
        <row r="15">
          <cell r="G15">
            <v>0</v>
          </cell>
          <cell r="H15">
            <v>0</v>
          </cell>
          <cell r="J15">
            <v>0</v>
          </cell>
          <cell r="L15">
            <v>0</v>
          </cell>
          <cell r="N15">
            <v>0</v>
          </cell>
          <cell r="P15">
            <v>0</v>
          </cell>
          <cell r="R15">
            <v>0</v>
          </cell>
        </row>
        <row r="16">
          <cell r="G16">
            <v>0</v>
          </cell>
          <cell r="H16">
            <v>0</v>
          </cell>
          <cell r="J16">
            <v>0</v>
          </cell>
          <cell r="L16">
            <v>0</v>
          </cell>
          <cell r="N16">
            <v>0</v>
          </cell>
          <cell r="P16">
            <v>0</v>
          </cell>
          <cell r="R16">
            <v>0</v>
          </cell>
        </row>
        <row r="17">
          <cell r="G17">
            <v>0</v>
          </cell>
          <cell r="H17">
            <v>0</v>
          </cell>
          <cell r="J17">
            <v>0</v>
          </cell>
          <cell r="L17">
            <v>0</v>
          </cell>
          <cell r="N17">
            <v>0</v>
          </cell>
          <cell r="P17">
            <v>0</v>
          </cell>
          <cell r="R17">
            <v>0</v>
          </cell>
        </row>
        <row r="18">
          <cell r="G18">
            <v>0</v>
          </cell>
          <cell r="H18">
            <v>0</v>
          </cell>
          <cell r="J18">
            <v>0</v>
          </cell>
          <cell r="L18">
            <v>0</v>
          </cell>
          <cell r="N18">
            <v>0</v>
          </cell>
          <cell r="P18">
            <v>0</v>
          </cell>
          <cell r="R18">
            <v>0</v>
          </cell>
        </row>
        <row r="19">
          <cell r="G19">
            <v>0</v>
          </cell>
          <cell r="H19">
            <v>0</v>
          </cell>
          <cell r="J19">
            <v>0</v>
          </cell>
          <cell r="L19">
            <v>0</v>
          </cell>
          <cell r="N19">
            <v>0</v>
          </cell>
          <cell r="P19">
            <v>0</v>
          </cell>
          <cell r="R19">
            <v>0</v>
          </cell>
        </row>
        <row r="20">
          <cell r="G20">
            <v>0</v>
          </cell>
          <cell r="H20">
            <v>0</v>
          </cell>
          <cell r="J20">
            <v>0</v>
          </cell>
          <cell r="L20">
            <v>0</v>
          </cell>
          <cell r="N20">
            <v>0</v>
          </cell>
          <cell r="P20">
            <v>0</v>
          </cell>
          <cell r="R20">
            <v>0</v>
          </cell>
        </row>
        <row r="21">
          <cell r="G21">
            <v>0</v>
          </cell>
          <cell r="H21">
            <v>0</v>
          </cell>
          <cell r="J21">
            <v>0</v>
          </cell>
          <cell r="L21">
            <v>0</v>
          </cell>
          <cell r="N21">
            <v>0</v>
          </cell>
          <cell r="P21">
            <v>0</v>
          </cell>
          <cell r="R21">
            <v>0</v>
          </cell>
        </row>
        <row r="22">
          <cell r="G22">
            <v>0</v>
          </cell>
          <cell r="H22">
            <v>0</v>
          </cell>
          <cell r="J22">
            <v>0</v>
          </cell>
          <cell r="L22">
            <v>0</v>
          </cell>
          <cell r="N22">
            <v>0</v>
          </cell>
          <cell r="P22">
            <v>0</v>
          </cell>
          <cell r="R22">
            <v>0</v>
          </cell>
        </row>
        <row r="23">
          <cell r="G23">
            <v>0</v>
          </cell>
          <cell r="H23">
            <v>0</v>
          </cell>
          <cell r="J23">
            <v>0</v>
          </cell>
          <cell r="L23">
            <v>0</v>
          </cell>
          <cell r="N23">
            <v>0</v>
          </cell>
          <cell r="P23">
            <v>0</v>
          </cell>
          <cell r="R23">
            <v>0</v>
          </cell>
        </row>
        <row r="24">
          <cell r="G24">
            <v>0</v>
          </cell>
          <cell r="H24">
            <v>0</v>
          </cell>
          <cell r="J24">
            <v>0</v>
          </cell>
          <cell r="L24">
            <v>0</v>
          </cell>
          <cell r="N24">
            <v>0</v>
          </cell>
          <cell r="P24">
            <v>0</v>
          </cell>
          <cell r="R24">
            <v>0</v>
          </cell>
        </row>
        <row r="25">
          <cell r="G25">
            <v>0</v>
          </cell>
          <cell r="H25">
            <v>0</v>
          </cell>
          <cell r="J25">
            <v>0</v>
          </cell>
          <cell r="L25">
            <v>0</v>
          </cell>
          <cell r="N25">
            <v>0</v>
          </cell>
          <cell r="P25">
            <v>0</v>
          </cell>
          <cell r="R25">
            <v>0</v>
          </cell>
        </row>
        <row r="26">
          <cell r="G26">
            <v>0</v>
          </cell>
          <cell r="H26">
            <v>0</v>
          </cell>
          <cell r="J26">
            <v>0</v>
          </cell>
          <cell r="L26">
            <v>0</v>
          </cell>
          <cell r="N26">
            <v>0</v>
          </cell>
          <cell r="P26">
            <v>0</v>
          </cell>
          <cell r="R26">
            <v>0</v>
          </cell>
        </row>
        <row r="27">
          <cell r="G27">
            <v>0</v>
          </cell>
          <cell r="H27">
            <v>0</v>
          </cell>
          <cell r="J27">
            <v>0</v>
          </cell>
          <cell r="L27">
            <v>0</v>
          </cell>
          <cell r="N27">
            <v>0</v>
          </cell>
          <cell r="P27">
            <v>0</v>
          </cell>
          <cell r="R27">
            <v>0</v>
          </cell>
        </row>
        <row r="28">
          <cell r="G28">
            <v>0</v>
          </cell>
          <cell r="H28">
            <v>0</v>
          </cell>
          <cell r="J28">
            <v>0</v>
          </cell>
          <cell r="L28">
            <v>0</v>
          </cell>
          <cell r="N28">
            <v>0</v>
          </cell>
          <cell r="P28">
            <v>0</v>
          </cell>
          <cell r="R28">
            <v>0</v>
          </cell>
        </row>
        <row r="29">
          <cell r="G29">
            <v>0</v>
          </cell>
          <cell r="H29">
            <v>0</v>
          </cell>
          <cell r="J29">
            <v>0</v>
          </cell>
          <cell r="L29">
            <v>0</v>
          </cell>
          <cell r="N29">
            <v>0</v>
          </cell>
          <cell r="P29">
            <v>0</v>
          </cell>
          <cell r="R29">
            <v>0</v>
          </cell>
        </row>
        <row r="30">
          <cell r="B30" t="str">
            <v>計</v>
          </cell>
          <cell r="H30">
            <v>22050</v>
          </cell>
          <cell r="J30">
            <v>49000</v>
          </cell>
          <cell r="L30">
            <v>65600</v>
          </cell>
          <cell r="N30">
            <v>58000</v>
          </cell>
          <cell r="P30">
            <v>0</v>
          </cell>
          <cell r="R30">
            <v>0</v>
          </cell>
        </row>
      </sheetData>
      <sheetData sheetId="1"/>
      <sheetData sheetId="2"/>
      <sheetData sheetId="3"/>
      <sheetData sheetId="4" refreshError="1"/>
      <sheetData sheetId="5"/>
      <sheetData sheetId="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2)"/>
      <sheetName val="表紙"/>
      <sheetName val="種目別内訳"/>
      <sheetName val="科目別内訳"/>
      <sheetName val="細目別内訳"/>
      <sheetName val="EV最低基準"/>
      <sheetName val="種目（公表用）"/>
      <sheetName val="科目（公表用）"/>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書 "/>
      <sheetName val="動力盤"/>
      <sheetName val="復単算出書"/>
      <sheetName val="電線撤去費"/>
      <sheetName val="配管拾い"/>
      <sheetName val="配管集計"/>
      <sheetName val="ダクト拾い"/>
      <sheetName val="ダクト集計"/>
      <sheetName val="ﾁｬﾝﾊﾞｰ拾い"/>
      <sheetName val="ﾁｬﾝﾊﾞｰ集計"/>
      <sheetName val="機器類拾い"/>
      <sheetName val="土量拾い"/>
      <sheetName val="排水桝"/>
      <sheetName val="ﾌﾟﾙﾎﾞｯｸｽ"/>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書 "/>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動力盤"/>
      <sheetName val="復単算出書"/>
      <sheetName val="電線撤去費"/>
      <sheetName val="配管拾い"/>
      <sheetName val="配管集計"/>
      <sheetName val="ダクト拾い"/>
      <sheetName val="ダクト集計"/>
      <sheetName val="ﾁｬﾝﾊﾞｰ拾い"/>
      <sheetName val="ﾁｬﾝﾊﾞｰ集計"/>
      <sheetName val="機器類拾い"/>
      <sheetName val="土量拾い"/>
      <sheetName val="排水桝"/>
      <sheetName val="ﾌﾟﾙﾎﾞｯｸｽ"/>
      <sheetName val="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頭 改築"/>
      <sheetName val="頭 大規模"/>
      <sheetName val="頭 一括"/>
      <sheetName val="経費　改築"/>
      <sheetName val="経費　大規模"/>
      <sheetName val="経費　一括"/>
      <sheetName val="改築"/>
      <sheetName val="大規模"/>
      <sheetName val="複合"/>
      <sheetName val="代価"/>
      <sheetName val="盤労"/>
      <sheetName val="盤"/>
      <sheetName val="照明"/>
      <sheetName val="放送"/>
      <sheetName val="音響"/>
      <sheetName val="時計"/>
      <sheetName val="ｲﾝﾀｰﾎﾝ"/>
      <sheetName val="ﾄｲﾚ呼出"/>
      <sheetName val="PAS"/>
      <sheetName val="頭 対象外"/>
      <sheetName val="対象外"/>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線ヒューズ"/>
      <sheetName val="ボックス"/>
      <sheetName val="タイマー比較"/>
      <sheetName val="給気ガラリ比較"/>
      <sheetName val="総括表 (2)"/>
      <sheetName val="ﾎｰﾑ盤比較)"/>
      <sheetName val="撤去内訳"/>
      <sheetName val="総括表"/>
      <sheetName val="電柱根巻"/>
      <sheetName val="鹿屋内訳"/>
      <sheetName val="内訳経費"/>
      <sheetName val="盤比較"/>
      <sheetName val="盤労"/>
      <sheetName val="照明比較"/>
      <sheetName val="換気扇比較"/>
      <sheetName val="撤去複合"/>
      <sheetName val="鹿屋複合"/>
      <sheetName val="科目"/>
      <sheetName val="１２号棟Ｌ"/>
      <sheetName val="基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3A"/>
      <sheetName val="#REF"/>
      <sheetName val="XXXXXXX"/>
      <sheetName val="積上"/>
      <sheetName val="細目内訳"/>
      <sheetName val="入力"/>
      <sheetName val="詳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3A"/>
      <sheetName val="#REF"/>
    </sheetNames>
    <sheetDataSet>
      <sheetData sheetId="0" refreshError="1"/>
      <sheetData sheetId="1"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A4"/>
      <sheetName val="ﾄﾞｾｷ1"/>
      <sheetName val="ﾌﾞﾛｯｸ集"/>
      <sheetName val="可変集計 "/>
      <sheetName val="現場打集"/>
      <sheetName val="集水桝集"/>
      <sheetName val="ﾋｭｰﾑ管集"/>
      <sheetName val="暗渠排水集"/>
      <sheetName val="BOX集計"/>
      <sheetName val="PU集計"/>
      <sheetName val="法留集計"/>
      <sheetName val="Sheet1"/>
      <sheetName val="Sheet6"/>
      <sheetName val="Sheet5"/>
      <sheetName val="Sheet3"/>
      <sheetName val="Sheet4"/>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１１２"/>
      <sheetName val="盤電工数算出書"/>
      <sheetName val="別紙明細 "/>
      <sheetName val="sheet (2)"/>
      <sheetName val="積上"/>
      <sheetName val="A01"/>
      <sheetName val="Sheet1"/>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積上"/>
      <sheetName val="細目内訳"/>
      <sheetName val="入力"/>
      <sheetName val="詳細"/>
    </sheetNames>
    <sheetDataSet>
      <sheetData sheetId="0" refreshError="1"/>
      <sheetData sheetId="1" refreshError="1">
        <row r="4">
          <cell r="C4" t="str">
            <v>架</v>
          </cell>
          <cell r="E4" t="str">
            <v>900*1700級</v>
          </cell>
          <cell r="F4" t="str">
            <v>日</v>
          </cell>
        </row>
        <row r="5">
          <cell r="A5" t="str">
            <v>T022204</v>
          </cell>
          <cell r="B5" t="str">
            <v>外部枠組足場</v>
          </cell>
          <cell r="C5" t="str">
            <v>㎡</v>
          </cell>
          <cell r="D5" t="str">
            <v>建枠損料</v>
          </cell>
          <cell r="F5">
            <v>40</v>
          </cell>
          <cell r="G5" t="str">
            <v>脚</v>
          </cell>
          <cell r="H5">
            <v>0.35</v>
          </cell>
          <cell r="I5">
            <v>7.4</v>
          </cell>
          <cell r="J5">
            <v>104</v>
          </cell>
          <cell r="K5">
            <v>870</v>
          </cell>
        </row>
        <row r="6">
          <cell r="B6" t="str">
            <v>（枠組階段共）</v>
          </cell>
          <cell r="E6" t="str">
            <v>500*1800級</v>
          </cell>
          <cell r="F6" t="str">
            <v>日</v>
          </cell>
        </row>
        <row r="7">
          <cell r="B7" t="str">
            <v>外壁高さ12m未満</v>
          </cell>
          <cell r="D7" t="str">
            <v>板付布枠損料</v>
          </cell>
          <cell r="F7">
            <v>40</v>
          </cell>
          <cell r="G7" t="str">
            <v>枚</v>
          </cell>
          <cell r="H7">
            <v>0.33</v>
          </cell>
          <cell r="I7">
            <v>7.2</v>
          </cell>
          <cell r="J7">
            <v>95</v>
          </cell>
        </row>
        <row r="8">
          <cell r="E8" t="str">
            <v>240*1800級</v>
          </cell>
          <cell r="F8" t="str">
            <v>日</v>
          </cell>
        </row>
        <row r="9">
          <cell r="D9" t="str">
            <v>板付布枠損料</v>
          </cell>
          <cell r="F9">
            <v>40</v>
          </cell>
          <cell r="G9" t="str">
            <v>枚</v>
          </cell>
          <cell r="H9">
            <v>0.33</v>
          </cell>
          <cell r="I9">
            <v>5.6</v>
          </cell>
          <cell r="J9">
            <v>74</v>
          </cell>
        </row>
        <row r="10">
          <cell r="E10" t="str">
            <v>1200＊1800級</v>
          </cell>
          <cell r="F10" t="str">
            <v>日</v>
          </cell>
        </row>
        <row r="11">
          <cell r="D11" t="str">
            <v>筋違損料</v>
          </cell>
          <cell r="F11">
            <v>40</v>
          </cell>
          <cell r="G11" t="str">
            <v>本</v>
          </cell>
          <cell r="H11">
            <v>0.65</v>
          </cell>
          <cell r="I11">
            <v>1.9</v>
          </cell>
          <cell r="J11">
            <v>49</v>
          </cell>
        </row>
        <row r="12">
          <cell r="F12" t="str">
            <v>日</v>
          </cell>
        </row>
        <row r="13">
          <cell r="D13" t="str">
            <v>壁つなぎ</v>
          </cell>
          <cell r="E13">
            <v>8.3299999999999997E-4</v>
          </cell>
          <cell r="F13">
            <v>40</v>
          </cell>
          <cell r="G13" t="str">
            <v>個</v>
          </cell>
          <cell r="H13">
            <v>0.03</v>
          </cell>
          <cell r="I13">
            <v>1090</v>
          </cell>
          <cell r="J13">
            <v>1</v>
          </cell>
        </row>
        <row r="14">
          <cell r="E14" t="str">
            <v>ｽﾄﾛｰｸ250</v>
          </cell>
          <cell r="F14" t="str">
            <v>日</v>
          </cell>
        </row>
        <row r="15">
          <cell r="D15" t="str">
            <v>ジャッキベース</v>
          </cell>
          <cell r="E15">
            <v>8.3299999999999997E-4</v>
          </cell>
          <cell r="F15">
            <v>40</v>
          </cell>
          <cell r="G15" t="str">
            <v>個</v>
          </cell>
          <cell r="H15">
            <v>0.1</v>
          </cell>
          <cell r="I15">
            <v>957</v>
          </cell>
          <cell r="J15">
            <v>3</v>
          </cell>
        </row>
        <row r="16">
          <cell r="E16" t="str">
            <v>合板4m*24㎝*2.8㎝</v>
          </cell>
          <cell r="F16" t="str">
            <v>日</v>
          </cell>
        </row>
        <row r="17">
          <cell r="D17" t="str">
            <v>敷板</v>
          </cell>
          <cell r="E17">
            <v>2.3E-3</v>
          </cell>
          <cell r="F17">
            <v>40</v>
          </cell>
          <cell r="G17" t="str">
            <v>枚</v>
          </cell>
          <cell r="H17">
            <v>0.04</v>
          </cell>
          <cell r="I17">
            <v>3200</v>
          </cell>
          <cell r="J17">
            <v>12</v>
          </cell>
        </row>
        <row r="19">
          <cell r="D19" t="str">
            <v>とび工</v>
          </cell>
          <cell r="G19" t="str">
            <v>人</v>
          </cell>
          <cell r="H19">
            <v>2.5999999999999999E-2</v>
          </cell>
          <cell r="I19">
            <v>18300</v>
          </cell>
          <cell r="J19">
            <v>476</v>
          </cell>
        </row>
        <row r="21">
          <cell r="D21" t="str">
            <v>その他</v>
          </cell>
          <cell r="E21" t="str">
            <v>（労）×12%</v>
          </cell>
          <cell r="J21">
            <v>57</v>
          </cell>
        </row>
        <row r="23">
          <cell r="D23" t="str">
            <v>計</v>
          </cell>
          <cell r="J23">
            <v>871</v>
          </cell>
        </row>
        <row r="26">
          <cell r="C26" t="str">
            <v>架</v>
          </cell>
          <cell r="E26" t="str">
            <v>900*1700級</v>
          </cell>
          <cell r="F26" t="str">
            <v>日</v>
          </cell>
        </row>
        <row r="27">
          <cell r="A27" t="str">
            <v>T022205</v>
          </cell>
          <cell r="B27" t="str">
            <v>外部枠組足場</v>
          </cell>
          <cell r="C27" t="str">
            <v>㎡</v>
          </cell>
          <cell r="D27" t="str">
            <v>建枠損料</v>
          </cell>
          <cell r="F27">
            <v>20</v>
          </cell>
          <cell r="G27" t="str">
            <v>脚</v>
          </cell>
          <cell r="H27">
            <v>0.35</v>
          </cell>
          <cell r="I27">
            <v>7.4</v>
          </cell>
          <cell r="J27">
            <v>52</v>
          </cell>
          <cell r="K27">
            <v>700</v>
          </cell>
        </row>
        <row r="28">
          <cell r="B28" t="str">
            <v>（枠組階段共）</v>
          </cell>
          <cell r="E28" t="str">
            <v>500*1800級</v>
          </cell>
          <cell r="F28" t="str">
            <v>日</v>
          </cell>
        </row>
        <row r="29">
          <cell r="B29" t="str">
            <v>外壁高さ12m未満</v>
          </cell>
          <cell r="D29" t="str">
            <v>板付布枠損料</v>
          </cell>
          <cell r="F29">
            <v>20</v>
          </cell>
          <cell r="G29" t="str">
            <v>枚</v>
          </cell>
          <cell r="H29">
            <v>0.33</v>
          </cell>
          <cell r="I29">
            <v>7.2</v>
          </cell>
          <cell r="J29">
            <v>48</v>
          </cell>
        </row>
        <row r="30">
          <cell r="E30" t="str">
            <v>240*1800級</v>
          </cell>
          <cell r="F30" t="str">
            <v>日</v>
          </cell>
        </row>
        <row r="31">
          <cell r="D31" t="str">
            <v>板付布枠損料</v>
          </cell>
          <cell r="F31">
            <v>20</v>
          </cell>
          <cell r="G31" t="str">
            <v>枚</v>
          </cell>
          <cell r="H31">
            <v>0.33</v>
          </cell>
          <cell r="I31">
            <v>5.6</v>
          </cell>
          <cell r="J31">
            <v>37</v>
          </cell>
        </row>
        <row r="32">
          <cell r="E32" t="str">
            <v>1200＊1800級</v>
          </cell>
          <cell r="F32" t="str">
            <v>日</v>
          </cell>
        </row>
        <row r="33">
          <cell r="D33" t="str">
            <v>筋違損料</v>
          </cell>
          <cell r="F33">
            <v>20</v>
          </cell>
          <cell r="G33" t="str">
            <v>本</v>
          </cell>
          <cell r="H33">
            <v>0.65</v>
          </cell>
          <cell r="I33">
            <v>1.9</v>
          </cell>
          <cell r="J33">
            <v>25</v>
          </cell>
        </row>
        <row r="34">
          <cell r="F34" t="str">
            <v>日</v>
          </cell>
        </row>
        <row r="35">
          <cell r="D35" t="str">
            <v>壁つなぎ</v>
          </cell>
          <cell r="E35">
            <v>8.3299999999999997E-4</v>
          </cell>
          <cell r="F35">
            <v>20</v>
          </cell>
          <cell r="G35" t="str">
            <v>個</v>
          </cell>
          <cell r="H35">
            <v>0.03</v>
          </cell>
          <cell r="I35">
            <v>1090</v>
          </cell>
          <cell r="J35">
            <v>1</v>
          </cell>
        </row>
        <row r="36">
          <cell r="E36" t="str">
            <v>ｽﾄﾛｰｸ250</v>
          </cell>
          <cell r="F36" t="str">
            <v>日</v>
          </cell>
        </row>
        <row r="37">
          <cell r="D37" t="str">
            <v>ジャッキベース</v>
          </cell>
          <cell r="E37">
            <v>8.3299999999999997E-4</v>
          </cell>
          <cell r="F37">
            <v>20</v>
          </cell>
          <cell r="G37" t="str">
            <v>個</v>
          </cell>
          <cell r="H37">
            <v>0.1</v>
          </cell>
          <cell r="I37">
            <v>957</v>
          </cell>
          <cell r="J37">
            <v>2</v>
          </cell>
        </row>
        <row r="38">
          <cell r="E38" t="str">
            <v>合板4m*24㎝*2.8㎝</v>
          </cell>
          <cell r="F38" t="str">
            <v>日</v>
          </cell>
        </row>
        <row r="39">
          <cell r="D39" t="str">
            <v>敷板</v>
          </cell>
          <cell r="E39">
            <v>2.3E-3</v>
          </cell>
          <cell r="F39">
            <v>20</v>
          </cell>
          <cell r="G39" t="str">
            <v>枚</v>
          </cell>
          <cell r="H39">
            <v>0.04</v>
          </cell>
          <cell r="I39">
            <v>3200</v>
          </cell>
          <cell r="J39">
            <v>6</v>
          </cell>
        </row>
        <row r="41">
          <cell r="D41" t="str">
            <v>とび工</v>
          </cell>
          <cell r="G41" t="str">
            <v>人</v>
          </cell>
          <cell r="H41">
            <v>2.5999999999999999E-2</v>
          </cell>
          <cell r="I41">
            <v>18300</v>
          </cell>
          <cell r="J41">
            <v>476</v>
          </cell>
        </row>
        <row r="43">
          <cell r="D43" t="str">
            <v>その他</v>
          </cell>
          <cell r="E43" t="str">
            <v>（労）×12%</v>
          </cell>
          <cell r="J43">
            <v>57</v>
          </cell>
        </row>
        <row r="45">
          <cell r="D45" t="str">
            <v>計</v>
          </cell>
          <cell r="J45">
            <v>704</v>
          </cell>
        </row>
        <row r="48">
          <cell r="F48" t="str">
            <v>日</v>
          </cell>
        </row>
        <row r="49">
          <cell r="A49" t="str">
            <v>T023504</v>
          </cell>
          <cell r="B49" t="str">
            <v>安全手すり</v>
          </cell>
          <cell r="C49" t="str">
            <v>ｍ</v>
          </cell>
          <cell r="D49" t="str">
            <v>手すり柱損料</v>
          </cell>
          <cell r="F49">
            <v>40</v>
          </cell>
          <cell r="G49" t="str">
            <v>本</v>
          </cell>
          <cell r="H49">
            <v>0.56999999999999995</v>
          </cell>
          <cell r="I49">
            <v>2.5</v>
          </cell>
          <cell r="J49">
            <v>57</v>
          </cell>
          <cell r="K49">
            <v>470</v>
          </cell>
        </row>
        <row r="50">
          <cell r="B50" t="str">
            <v>（外部枠組足場用）</v>
          </cell>
          <cell r="F50" t="str">
            <v>日</v>
          </cell>
        </row>
        <row r="51">
          <cell r="D51" t="str">
            <v>手すり損料</v>
          </cell>
          <cell r="F51">
            <v>40</v>
          </cell>
          <cell r="G51" t="str">
            <v>本</v>
          </cell>
          <cell r="H51">
            <v>1.1200000000000001</v>
          </cell>
          <cell r="I51">
            <v>1</v>
          </cell>
          <cell r="J51">
            <v>45</v>
          </cell>
        </row>
        <row r="53">
          <cell r="D53" t="str">
            <v>とび工</v>
          </cell>
          <cell r="G53" t="str">
            <v>人</v>
          </cell>
          <cell r="H53">
            <v>1.7999999999999999E-2</v>
          </cell>
          <cell r="I53">
            <v>18300</v>
          </cell>
          <cell r="J53">
            <v>329</v>
          </cell>
        </row>
        <row r="55">
          <cell r="D55" t="str">
            <v>その他</v>
          </cell>
          <cell r="E55" t="str">
            <v>（労）×12%</v>
          </cell>
          <cell r="J55">
            <v>39</v>
          </cell>
        </row>
        <row r="57">
          <cell r="D57" t="str">
            <v>計</v>
          </cell>
          <cell r="J57">
            <v>470</v>
          </cell>
        </row>
        <row r="60">
          <cell r="F60" t="str">
            <v>日</v>
          </cell>
        </row>
        <row r="61">
          <cell r="A61" t="str">
            <v>T023505</v>
          </cell>
          <cell r="B61" t="str">
            <v>安全手すり</v>
          </cell>
          <cell r="C61" t="str">
            <v>ｍ</v>
          </cell>
          <cell r="D61" t="str">
            <v>手すり柱損料</v>
          </cell>
          <cell r="F61">
            <v>20</v>
          </cell>
          <cell r="G61" t="str">
            <v>本</v>
          </cell>
          <cell r="H61">
            <v>0.56999999999999995</v>
          </cell>
          <cell r="I61">
            <v>2.5</v>
          </cell>
          <cell r="J61">
            <v>29</v>
          </cell>
          <cell r="K61">
            <v>420</v>
          </cell>
        </row>
        <row r="62">
          <cell r="B62" t="str">
            <v>（外部枠組足場用）</v>
          </cell>
          <cell r="F62" t="str">
            <v>日</v>
          </cell>
        </row>
        <row r="63">
          <cell r="D63" t="str">
            <v>手すり損料</v>
          </cell>
          <cell r="F63">
            <v>20</v>
          </cell>
          <cell r="G63" t="str">
            <v>本</v>
          </cell>
          <cell r="H63">
            <v>1.1200000000000001</v>
          </cell>
          <cell r="I63">
            <v>1</v>
          </cell>
          <cell r="J63">
            <v>22</v>
          </cell>
        </row>
        <row r="65">
          <cell r="D65" t="str">
            <v>とび工</v>
          </cell>
          <cell r="G65" t="str">
            <v>人</v>
          </cell>
          <cell r="H65">
            <v>1.7999999999999999E-2</v>
          </cell>
          <cell r="I65">
            <v>18300</v>
          </cell>
          <cell r="J65">
            <v>329</v>
          </cell>
        </row>
        <row r="67">
          <cell r="D67" t="str">
            <v>その他</v>
          </cell>
          <cell r="E67" t="str">
            <v>（労）×12%</v>
          </cell>
          <cell r="J67">
            <v>39</v>
          </cell>
        </row>
        <row r="69">
          <cell r="D69" t="str">
            <v>計</v>
          </cell>
          <cell r="J69">
            <v>419</v>
          </cell>
        </row>
        <row r="74">
          <cell r="E74" t="str">
            <v>損料率</v>
          </cell>
          <cell r="F74" t="str">
            <v>日</v>
          </cell>
        </row>
        <row r="75">
          <cell r="A75" t="str">
            <v>T025510</v>
          </cell>
          <cell r="B75" t="str">
            <v>災害防止用防音シート</v>
          </cell>
          <cell r="C75" t="str">
            <v>㎡</v>
          </cell>
          <cell r="D75" t="str">
            <v>建築工事用防音シート</v>
          </cell>
          <cell r="E75" t="str">
            <v>0.002800</v>
          </cell>
          <cell r="F75">
            <v>200</v>
          </cell>
          <cell r="G75" t="str">
            <v>㎡</v>
          </cell>
          <cell r="H75">
            <v>1.1000000000000001</v>
          </cell>
          <cell r="I75">
            <v>3990</v>
          </cell>
          <cell r="J75">
            <v>2458</v>
          </cell>
          <cell r="K75">
            <v>2910</v>
          </cell>
        </row>
        <row r="77">
          <cell r="D77" t="str">
            <v>とび工</v>
          </cell>
          <cell r="G77" t="str">
            <v>人</v>
          </cell>
          <cell r="H77">
            <v>2.1999999999999999E-2</v>
          </cell>
          <cell r="I77">
            <v>18300</v>
          </cell>
          <cell r="J77">
            <v>403</v>
          </cell>
        </row>
        <row r="79">
          <cell r="D79" t="str">
            <v>その他</v>
          </cell>
          <cell r="E79" t="str">
            <v>（労）×12%</v>
          </cell>
          <cell r="J79">
            <v>48</v>
          </cell>
        </row>
        <row r="81">
          <cell r="D81" t="str">
            <v>計</v>
          </cell>
          <cell r="J81">
            <v>2909</v>
          </cell>
        </row>
        <row r="141">
          <cell r="A141" t="str">
            <v>T031170</v>
          </cell>
          <cell r="B141" t="str">
            <v>根切り</v>
          </cell>
          <cell r="C141" t="str">
            <v>㎥</v>
          </cell>
          <cell r="D141" t="str">
            <v>バックホウ損料</v>
          </cell>
          <cell r="E141" t="str">
            <v>1.0㎥,油圧式</v>
          </cell>
          <cell r="G141" t="str">
            <v>日</v>
          </cell>
          <cell r="H141">
            <v>5.0000000000000001E-3</v>
          </cell>
          <cell r="I141">
            <v>25500</v>
          </cell>
          <cell r="J141">
            <v>128</v>
          </cell>
          <cell r="K141">
            <v>450</v>
          </cell>
        </row>
        <row r="142">
          <cell r="B142" t="str">
            <v>（山留め付き総掘り）</v>
          </cell>
        </row>
        <row r="143">
          <cell r="B143" t="str">
            <v>（切梁腹起方式）</v>
          </cell>
          <cell r="D143" t="str">
            <v>燃料</v>
          </cell>
          <cell r="E143" t="str">
            <v>軽油,油脂類共</v>
          </cell>
          <cell r="G143" t="str">
            <v>㍑</v>
          </cell>
          <cell r="H143">
            <v>0.63</v>
          </cell>
          <cell r="I143">
            <v>69.5</v>
          </cell>
          <cell r="J143">
            <v>44</v>
          </cell>
        </row>
        <row r="145">
          <cell r="D145" t="str">
            <v>運転手（特殊）</v>
          </cell>
          <cell r="G145" t="str">
            <v>人</v>
          </cell>
          <cell r="H145">
            <v>6.3E-3</v>
          </cell>
          <cell r="I145">
            <v>18300</v>
          </cell>
          <cell r="J145">
            <v>115</v>
          </cell>
        </row>
        <row r="147">
          <cell r="D147" t="str">
            <v>普通作業員</v>
          </cell>
          <cell r="G147" t="str">
            <v>人</v>
          </cell>
          <cell r="H147">
            <v>8.9999999999999993E-3</v>
          </cell>
          <cell r="I147">
            <v>14700</v>
          </cell>
          <cell r="J147">
            <v>132</v>
          </cell>
        </row>
        <row r="149">
          <cell r="D149" t="str">
            <v>その他</v>
          </cell>
          <cell r="E149" t="str">
            <v>（労+雑）×12%</v>
          </cell>
          <cell r="J149">
            <v>35</v>
          </cell>
        </row>
        <row r="151">
          <cell r="D151" t="str">
            <v>計</v>
          </cell>
          <cell r="J151">
            <v>454</v>
          </cell>
        </row>
        <row r="155">
          <cell r="A155" t="str">
            <v>T034000</v>
          </cell>
          <cell r="B155" t="str">
            <v>不用土処分</v>
          </cell>
          <cell r="C155" t="str">
            <v>㎥</v>
          </cell>
          <cell r="D155" t="str">
            <v>土砂運搬</v>
          </cell>
          <cell r="E155" t="str">
            <v>10ｔ DID有 ﾎｳ1.0 ≦33km</v>
          </cell>
          <cell r="G155" t="str">
            <v>㎥</v>
          </cell>
          <cell r="H155">
            <v>1</v>
          </cell>
          <cell r="I155">
            <v>2760</v>
          </cell>
          <cell r="J155">
            <v>2760</v>
          </cell>
          <cell r="K155">
            <v>3400</v>
          </cell>
        </row>
        <row r="156">
          <cell r="B156" t="str">
            <v>積込ﾊﾞｯｸﾎｳ1.0㎥</v>
          </cell>
        </row>
        <row r="157">
          <cell r="B157" t="str">
            <v>捨土料金共</v>
          </cell>
          <cell r="D157" t="str">
            <v>捨土料金</v>
          </cell>
          <cell r="E157" t="str">
            <v>埼玉県</v>
          </cell>
          <cell r="G157" t="str">
            <v>㎥</v>
          </cell>
          <cell r="H157">
            <v>1</v>
          </cell>
          <cell r="I157">
            <v>636</v>
          </cell>
          <cell r="J157">
            <v>636</v>
          </cell>
        </row>
        <row r="161">
          <cell r="D161" t="str">
            <v>計</v>
          </cell>
          <cell r="J161">
            <v>3396</v>
          </cell>
        </row>
        <row r="165">
          <cell r="A165" t="str">
            <v>T034001</v>
          </cell>
          <cell r="B165" t="str">
            <v>不用土処分</v>
          </cell>
          <cell r="C165" t="str">
            <v>㎥</v>
          </cell>
          <cell r="D165" t="str">
            <v>土砂運搬</v>
          </cell>
          <cell r="E165" t="str">
            <v>10ｔ DID有 ﾎｳ0.6 ≦31.5km</v>
          </cell>
          <cell r="G165" t="str">
            <v>㎥</v>
          </cell>
          <cell r="H165">
            <v>1</v>
          </cell>
          <cell r="I165">
            <v>2760</v>
          </cell>
          <cell r="J165">
            <v>2760</v>
          </cell>
          <cell r="K165">
            <v>3400</v>
          </cell>
        </row>
        <row r="166">
          <cell r="B166" t="str">
            <v>積込ﾊﾞｯｸﾎｳ0.6㎥</v>
          </cell>
        </row>
        <row r="167">
          <cell r="B167" t="str">
            <v>捨土料金共</v>
          </cell>
          <cell r="D167" t="str">
            <v>捨土料金</v>
          </cell>
          <cell r="E167" t="str">
            <v>埼玉県</v>
          </cell>
          <cell r="G167" t="str">
            <v>㎥</v>
          </cell>
          <cell r="H167">
            <v>1</v>
          </cell>
          <cell r="I167">
            <v>636</v>
          </cell>
          <cell r="J167">
            <v>636</v>
          </cell>
        </row>
        <row r="171">
          <cell r="D171" t="str">
            <v>計</v>
          </cell>
          <cell r="J171">
            <v>3396</v>
          </cell>
        </row>
        <row r="209">
          <cell r="A209" t="str">
            <v>T041040</v>
          </cell>
          <cell r="B209" t="str">
            <v>砕石地業</v>
          </cell>
          <cell r="C209" t="str">
            <v>㎥</v>
          </cell>
          <cell r="D209" t="str">
            <v>砕石</v>
          </cell>
          <cell r="E209" t="str">
            <v>再生ｸﾗｯｼｬﾗﾝ</v>
          </cell>
          <cell r="G209" t="str">
            <v>㎥</v>
          </cell>
          <cell r="H209">
            <v>1.1000000000000001</v>
          </cell>
          <cell r="I209">
            <v>1900</v>
          </cell>
          <cell r="J209">
            <v>2090</v>
          </cell>
          <cell r="K209">
            <v>5380</v>
          </cell>
        </row>
        <row r="211">
          <cell r="D211" t="str">
            <v>普通作業員</v>
          </cell>
          <cell r="G211" t="str">
            <v>人</v>
          </cell>
          <cell r="H211">
            <v>0.2</v>
          </cell>
          <cell r="I211">
            <v>14700</v>
          </cell>
          <cell r="J211">
            <v>2940</v>
          </cell>
        </row>
        <row r="213">
          <cell r="D213" t="str">
            <v>その他</v>
          </cell>
          <cell r="E213" t="str">
            <v>（労）×12%</v>
          </cell>
          <cell r="J213">
            <v>353</v>
          </cell>
        </row>
        <row r="215">
          <cell r="D215" t="str">
            <v>計</v>
          </cell>
          <cell r="J215">
            <v>5383</v>
          </cell>
        </row>
        <row r="219">
          <cell r="A219" t="str">
            <v>T041140</v>
          </cell>
          <cell r="B219" t="str">
            <v>砕石敷き</v>
          </cell>
          <cell r="C219" t="str">
            <v>㎥</v>
          </cell>
          <cell r="D219" t="str">
            <v>砕石</v>
          </cell>
          <cell r="E219" t="str">
            <v>再生ｸﾗｯｼｬﾗﾝ</v>
          </cell>
          <cell r="G219" t="str">
            <v>㎥</v>
          </cell>
          <cell r="H219">
            <v>1.05</v>
          </cell>
          <cell r="I219">
            <v>1900</v>
          </cell>
          <cell r="J219">
            <v>1995</v>
          </cell>
          <cell r="K219">
            <v>4790</v>
          </cell>
        </row>
        <row r="221">
          <cell r="D221" t="str">
            <v>普通作業員</v>
          </cell>
          <cell r="G221" t="str">
            <v>人</v>
          </cell>
          <cell r="H221">
            <v>0.17</v>
          </cell>
          <cell r="I221">
            <v>14700</v>
          </cell>
          <cell r="J221">
            <v>2499</v>
          </cell>
        </row>
        <row r="223">
          <cell r="D223" t="str">
            <v>その他</v>
          </cell>
          <cell r="E223" t="str">
            <v>（労）×12%</v>
          </cell>
          <cell r="J223">
            <v>300</v>
          </cell>
        </row>
        <row r="225">
          <cell r="D225" t="str">
            <v>計</v>
          </cell>
          <cell r="J225">
            <v>4794</v>
          </cell>
        </row>
        <row r="277">
          <cell r="A277" t="str">
            <v>T059000</v>
          </cell>
          <cell r="B277" t="str">
            <v>打ち継ぎ目地棒</v>
          </cell>
          <cell r="C277" t="str">
            <v>m</v>
          </cell>
          <cell r="D277" t="str">
            <v>目地棒</v>
          </cell>
          <cell r="E277" t="str">
            <v>25*25</v>
          </cell>
          <cell r="G277" t="str">
            <v>m</v>
          </cell>
          <cell r="H277">
            <v>1.05</v>
          </cell>
          <cell r="I277">
            <v>23</v>
          </cell>
          <cell r="J277">
            <v>24</v>
          </cell>
          <cell r="K277">
            <v>370</v>
          </cell>
        </row>
        <row r="279">
          <cell r="D279" t="str">
            <v>型枠工</v>
          </cell>
          <cell r="G279" t="str">
            <v>人</v>
          </cell>
          <cell r="H279">
            <v>1.4999999999999999E-2</v>
          </cell>
          <cell r="I279">
            <v>20200</v>
          </cell>
          <cell r="J279">
            <v>303</v>
          </cell>
        </row>
        <row r="281">
          <cell r="D281" t="str">
            <v>その他</v>
          </cell>
          <cell r="E281" t="str">
            <v>（材+労）×12%</v>
          </cell>
          <cell r="J281">
            <v>39</v>
          </cell>
        </row>
        <row r="283">
          <cell r="D283" t="str">
            <v>計</v>
          </cell>
          <cell r="J283">
            <v>366</v>
          </cell>
        </row>
        <row r="287">
          <cell r="A287" t="str">
            <v>T059001</v>
          </cell>
          <cell r="B287" t="str">
            <v>化粧目地棒</v>
          </cell>
          <cell r="C287" t="str">
            <v>m</v>
          </cell>
          <cell r="D287" t="str">
            <v>目地棒</v>
          </cell>
          <cell r="E287" t="str">
            <v>20*15</v>
          </cell>
          <cell r="G287" t="str">
            <v>m</v>
          </cell>
          <cell r="H287">
            <v>1.05</v>
          </cell>
          <cell r="I287">
            <v>11</v>
          </cell>
          <cell r="J287">
            <v>12</v>
          </cell>
          <cell r="K287">
            <v>350</v>
          </cell>
        </row>
        <row r="289">
          <cell r="D289" t="str">
            <v>型枠工</v>
          </cell>
          <cell r="G289" t="str">
            <v>人</v>
          </cell>
          <cell r="H289">
            <v>1.4999999999999999E-2</v>
          </cell>
          <cell r="I289">
            <v>20200</v>
          </cell>
          <cell r="J289">
            <v>303</v>
          </cell>
        </row>
        <row r="291">
          <cell r="D291" t="str">
            <v>その他</v>
          </cell>
          <cell r="E291" t="str">
            <v>（材+労）×12%</v>
          </cell>
          <cell r="J291">
            <v>38</v>
          </cell>
        </row>
        <row r="293">
          <cell r="D293" t="str">
            <v>計</v>
          </cell>
          <cell r="J293">
            <v>353</v>
          </cell>
        </row>
        <row r="297">
          <cell r="A297" t="str">
            <v>T059002</v>
          </cell>
          <cell r="B297" t="str">
            <v>水切り目地棒</v>
          </cell>
          <cell r="C297" t="str">
            <v>m</v>
          </cell>
          <cell r="D297" t="str">
            <v>目地棒</v>
          </cell>
          <cell r="E297" t="str">
            <v>10*10</v>
          </cell>
          <cell r="G297" t="str">
            <v>m</v>
          </cell>
          <cell r="H297">
            <v>1.05</v>
          </cell>
          <cell r="I297">
            <v>4</v>
          </cell>
          <cell r="J297">
            <v>4</v>
          </cell>
          <cell r="K297">
            <v>340</v>
          </cell>
        </row>
        <row r="299">
          <cell r="D299" t="str">
            <v>型枠工</v>
          </cell>
          <cell r="G299" t="str">
            <v>人</v>
          </cell>
          <cell r="H299">
            <v>1.4999999999999999E-2</v>
          </cell>
          <cell r="I299">
            <v>20200</v>
          </cell>
          <cell r="J299">
            <v>303</v>
          </cell>
        </row>
        <row r="301">
          <cell r="D301" t="str">
            <v>その他</v>
          </cell>
          <cell r="E301" t="str">
            <v>（材+労）×12%</v>
          </cell>
          <cell r="J301">
            <v>37</v>
          </cell>
        </row>
        <row r="303">
          <cell r="D303" t="str">
            <v>計</v>
          </cell>
          <cell r="J303">
            <v>344</v>
          </cell>
        </row>
        <row r="307">
          <cell r="A307" t="str">
            <v>T059010</v>
          </cell>
          <cell r="B307" t="str">
            <v>耐震ｽﾘｯﾄ</v>
          </cell>
          <cell r="C307" t="str">
            <v>m</v>
          </cell>
          <cell r="D307" t="str">
            <v>耐震ｽﾘｯﾄ</v>
          </cell>
          <cell r="E307" t="str">
            <v>25*150 完全ｽﾘｯﾄ</v>
          </cell>
          <cell r="G307" t="str">
            <v>m</v>
          </cell>
          <cell r="H307">
            <v>1</v>
          </cell>
          <cell r="I307">
            <v>1640</v>
          </cell>
          <cell r="J307">
            <v>1640</v>
          </cell>
          <cell r="K307">
            <v>2180</v>
          </cell>
        </row>
        <row r="309">
          <cell r="B309" t="str">
            <v>完全ｽﾘｯﾄ</v>
          </cell>
          <cell r="D309" t="str">
            <v>型枠工</v>
          </cell>
          <cell r="G309" t="str">
            <v>人</v>
          </cell>
          <cell r="H309">
            <v>1.4999999999999999E-2</v>
          </cell>
          <cell r="I309">
            <v>20200</v>
          </cell>
          <cell r="J309">
            <v>303</v>
          </cell>
        </row>
        <row r="311">
          <cell r="D311" t="str">
            <v>その他</v>
          </cell>
          <cell r="E311" t="str">
            <v>（材+労）×12%</v>
          </cell>
          <cell r="J311">
            <v>233</v>
          </cell>
        </row>
        <row r="313">
          <cell r="D313" t="str">
            <v>計</v>
          </cell>
          <cell r="J313">
            <v>2176</v>
          </cell>
        </row>
        <row r="345">
          <cell r="A345" t="str">
            <v>T061000</v>
          </cell>
          <cell r="B345" t="str">
            <v>溶接金網張り</v>
          </cell>
          <cell r="C345" t="str">
            <v>㎡</v>
          </cell>
          <cell r="D345" t="str">
            <v>溶接金網</v>
          </cell>
          <cell r="E345" t="str">
            <v>100*100*6</v>
          </cell>
          <cell r="G345" t="str">
            <v>㎡</v>
          </cell>
          <cell r="H345">
            <v>1.1000000000000001</v>
          </cell>
          <cell r="I345">
            <v>300</v>
          </cell>
          <cell r="J345">
            <v>330</v>
          </cell>
          <cell r="K345">
            <v>790</v>
          </cell>
        </row>
        <row r="347">
          <cell r="D347" t="str">
            <v>結束線</v>
          </cell>
          <cell r="E347" t="str">
            <v xml:space="preserve">0.8mm </v>
          </cell>
          <cell r="G347" t="str">
            <v>㎏</v>
          </cell>
          <cell r="H347">
            <v>0.2</v>
          </cell>
          <cell r="I347">
            <v>150</v>
          </cell>
          <cell r="J347">
            <v>30</v>
          </cell>
        </row>
        <row r="349">
          <cell r="D349" t="str">
            <v>鉄筋工</v>
          </cell>
          <cell r="G349" t="str">
            <v>人</v>
          </cell>
          <cell r="H349">
            <v>0.02</v>
          </cell>
          <cell r="I349">
            <v>18800</v>
          </cell>
          <cell r="J349">
            <v>376</v>
          </cell>
        </row>
        <row r="351">
          <cell r="D351" t="str">
            <v>その他</v>
          </cell>
          <cell r="E351" t="str">
            <v>（労+雑）×12%</v>
          </cell>
          <cell r="J351">
            <v>49</v>
          </cell>
        </row>
        <row r="353">
          <cell r="D353" t="str">
            <v>計</v>
          </cell>
          <cell r="J353">
            <v>785</v>
          </cell>
        </row>
        <row r="413">
          <cell r="A413" t="str">
            <v>T071000</v>
          </cell>
          <cell r="B413" t="str">
            <v>デッキプレート</v>
          </cell>
          <cell r="C413" t="str">
            <v>㎡</v>
          </cell>
          <cell r="D413" t="str">
            <v>製品代</v>
          </cell>
          <cell r="E413" t="str">
            <v>t1.2*600*50　亜鉛めっき</v>
          </cell>
          <cell r="G413" t="str">
            <v>㎡</v>
          </cell>
          <cell r="H413">
            <v>1</v>
          </cell>
          <cell r="I413">
            <v>1760</v>
          </cell>
          <cell r="J413">
            <v>1760</v>
          </cell>
          <cell r="K413">
            <v>2660</v>
          </cell>
        </row>
        <row r="415">
          <cell r="B415" t="str">
            <v>合成スラブ用</v>
          </cell>
          <cell r="D415" t="str">
            <v>敷き込み手間</v>
          </cell>
          <cell r="E415" t="str">
            <v>焼き抜き栓溶接</v>
          </cell>
          <cell r="G415" t="str">
            <v>㎡</v>
          </cell>
          <cell r="H415">
            <v>1</v>
          </cell>
          <cell r="I415">
            <v>900</v>
          </cell>
          <cell r="J415">
            <v>900</v>
          </cell>
        </row>
        <row r="417">
          <cell r="D417" t="str">
            <v>計</v>
          </cell>
          <cell r="J417">
            <v>2660</v>
          </cell>
        </row>
        <row r="481">
          <cell r="A481" t="str">
            <v>T080110</v>
          </cell>
          <cell r="B481" t="str">
            <v>ｺﾝｸﾘｰﾄﾌﾞﾛｯｸ積み</v>
          </cell>
          <cell r="C481" t="str">
            <v>㎡</v>
          </cell>
          <cell r="D481" t="str">
            <v>ｺﾝｸﾘｰﾄﾌﾞﾛｯｸ</v>
          </cell>
          <cell r="E481" t="str">
            <v>C種 t150</v>
          </cell>
          <cell r="G481" t="str">
            <v>個</v>
          </cell>
          <cell r="H481">
            <v>13</v>
          </cell>
          <cell r="I481">
            <v>180</v>
          </cell>
          <cell r="J481">
            <v>2340</v>
          </cell>
          <cell r="K481">
            <v>7690</v>
          </cell>
        </row>
        <row r="482">
          <cell r="B482" t="str">
            <v>（軽微な壁）</v>
          </cell>
        </row>
        <row r="483">
          <cell r="B483" t="str">
            <v>C種 t100</v>
          </cell>
          <cell r="D483" t="str">
            <v>セメント</v>
          </cell>
          <cell r="G483" t="str">
            <v>㎏</v>
          </cell>
          <cell r="H483">
            <v>24.2</v>
          </cell>
          <cell r="I483">
            <v>16.8</v>
          </cell>
          <cell r="J483">
            <v>407</v>
          </cell>
        </row>
        <row r="485">
          <cell r="D485" t="str">
            <v>砂</v>
          </cell>
          <cell r="G485" t="str">
            <v>㎥</v>
          </cell>
          <cell r="H485">
            <v>0.05</v>
          </cell>
          <cell r="I485">
            <v>3900</v>
          </cell>
          <cell r="J485">
            <v>195</v>
          </cell>
        </row>
        <row r="487">
          <cell r="D487" t="str">
            <v>鉄筋</v>
          </cell>
          <cell r="E487" t="str">
            <v>D10</v>
          </cell>
          <cell r="G487" t="str">
            <v>kg</v>
          </cell>
          <cell r="H487">
            <v>3.7</v>
          </cell>
          <cell r="I487">
            <v>30</v>
          </cell>
          <cell r="J487">
            <v>111</v>
          </cell>
        </row>
        <row r="489">
          <cell r="D489" t="str">
            <v>建築ブロック工</v>
          </cell>
          <cell r="G489" t="str">
            <v>人</v>
          </cell>
          <cell r="H489">
            <v>0.14000000000000001</v>
          </cell>
          <cell r="I489">
            <v>19700</v>
          </cell>
          <cell r="J489">
            <v>2758</v>
          </cell>
        </row>
        <row r="491">
          <cell r="D491" t="str">
            <v>普通作業員</v>
          </cell>
          <cell r="G491" t="str">
            <v>人</v>
          </cell>
          <cell r="H491">
            <v>0.08</v>
          </cell>
          <cell r="I491">
            <v>14700</v>
          </cell>
          <cell r="J491">
            <v>1176</v>
          </cell>
        </row>
        <row r="493">
          <cell r="D493" t="str">
            <v>その他</v>
          </cell>
          <cell r="E493" t="str">
            <v>（材+労）×10%</v>
          </cell>
          <cell r="J493">
            <v>699</v>
          </cell>
        </row>
        <row r="495">
          <cell r="D495" t="str">
            <v>計</v>
          </cell>
          <cell r="J495">
            <v>7686</v>
          </cell>
        </row>
        <row r="549">
          <cell r="A549" t="str">
            <v>T090001</v>
          </cell>
          <cell r="B549" t="str">
            <v>ｱｽﾌｧﾙﾄ防水</v>
          </cell>
          <cell r="C549" t="str">
            <v>㎡</v>
          </cell>
          <cell r="D549" t="str">
            <v>アスファルトプライマー</v>
          </cell>
          <cell r="E549" t="str">
            <v>C種 t100</v>
          </cell>
          <cell r="G549" t="str">
            <v>㎏</v>
          </cell>
          <cell r="H549">
            <v>0.3</v>
          </cell>
          <cell r="I549">
            <v>177</v>
          </cell>
          <cell r="J549">
            <v>53</v>
          </cell>
          <cell r="K549">
            <v>5310</v>
          </cell>
        </row>
        <row r="550">
          <cell r="B550" t="str">
            <v>A種（密着工法）</v>
          </cell>
        </row>
        <row r="551">
          <cell r="B551" t="str">
            <v>立上り･立下り</v>
          </cell>
          <cell r="D551" t="str">
            <v>アスファルト</v>
          </cell>
          <cell r="E551" t="str">
            <v>3,4種</v>
          </cell>
          <cell r="G551" t="str">
            <v>㎏</v>
          </cell>
          <cell r="H551">
            <v>6.13</v>
          </cell>
          <cell r="I551">
            <v>54</v>
          </cell>
          <cell r="J551">
            <v>331</v>
          </cell>
        </row>
        <row r="553">
          <cell r="D553" t="str">
            <v>ストレッチルーフィング</v>
          </cell>
          <cell r="E553">
            <v>1000</v>
          </cell>
          <cell r="G553" t="str">
            <v>㎡</v>
          </cell>
          <cell r="H553">
            <v>5.7</v>
          </cell>
          <cell r="I553">
            <v>396</v>
          </cell>
          <cell r="J553">
            <v>2257</v>
          </cell>
        </row>
        <row r="555">
          <cell r="D555" t="str">
            <v>燃料</v>
          </cell>
          <cell r="E555" t="str">
            <v>A重油</v>
          </cell>
          <cell r="G555" t="str">
            <v>㍑</v>
          </cell>
          <cell r="H555">
            <v>1.84</v>
          </cell>
          <cell r="I555">
            <v>43</v>
          </cell>
          <cell r="J555">
            <v>79</v>
          </cell>
        </row>
        <row r="557">
          <cell r="D557" t="str">
            <v>防水工</v>
          </cell>
          <cell r="G557" t="str">
            <v>人</v>
          </cell>
          <cell r="H557">
            <v>9.4E-2</v>
          </cell>
          <cell r="I557">
            <v>19800</v>
          </cell>
          <cell r="J557">
            <v>1861</v>
          </cell>
        </row>
        <row r="559">
          <cell r="D559" t="str">
            <v>普通作業員</v>
          </cell>
          <cell r="G559" t="str">
            <v>人</v>
          </cell>
          <cell r="H559">
            <v>3.3000000000000002E-2</v>
          </cell>
          <cell r="I559">
            <v>14700</v>
          </cell>
          <cell r="J559">
            <v>485</v>
          </cell>
        </row>
        <row r="561">
          <cell r="D561" t="str">
            <v>アスファルトルーフィング</v>
          </cell>
          <cell r="E561">
            <v>1500</v>
          </cell>
          <cell r="G561" t="str">
            <v>㎥</v>
          </cell>
          <cell r="H561">
            <v>-1.43</v>
          </cell>
          <cell r="I561">
            <v>164</v>
          </cell>
          <cell r="J561">
            <v>-235</v>
          </cell>
        </row>
        <row r="563">
          <cell r="D563" t="str">
            <v>その他</v>
          </cell>
          <cell r="E563" t="str">
            <v>（材+労+雑）×10%</v>
          </cell>
          <cell r="J563">
            <v>483</v>
          </cell>
        </row>
        <row r="565">
          <cell r="D565" t="str">
            <v>計</v>
          </cell>
          <cell r="J565">
            <v>5314</v>
          </cell>
        </row>
        <row r="617">
          <cell r="A617" t="str">
            <v>T130001</v>
          </cell>
          <cell r="B617" t="str">
            <v>屋根下地木毛ｾﾒﾝﾄ板張り</v>
          </cell>
          <cell r="C617" t="str">
            <v>㎡</v>
          </cell>
          <cell r="D617" t="str">
            <v>木毛ｾﾒﾝﾄ板</v>
          </cell>
          <cell r="E617" t="str">
            <v>t25</v>
          </cell>
          <cell r="G617" t="str">
            <v>枚</v>
          </cell>
          <cell r="H617">
            <v>0.66</v>
          </cell>
          <cell r="I617">
            <v>980</v>
          </cell>
          <cell r="J617">
            <v>647</v>
          </cell>
          <cell r="K617">
            <v>1500</v>
          </cell>
        </row>
        <row r="619">
          <cell r="D619" t="str">
            <v>屋根ふき工</v>
          </cell>
          <cell r="G619" t="str">
            <v>人</v>
          </cell>
          <cell r="H619">
            <v>0.04</v>
          </cell>
          <cell r="I619">
            <v>17800</v>
          </cell>
          <cell r="J619">
            <v>712</v>
          </cell>
        </row>
        <row r="621">
          <cell r="D621" t="str">
            <v>その他</v>
          </cell>
          <cell r="E621" t="str">
            <v>（材+労+雑）×10%</v>
          </cell>
          <cell r="J621">
            <v>136</v>
          </cell>
        </row>
        <row r="623">
          <cell r="D623" t="str">
            <v>計</v>
          </cell>
          <cell r="J623">
            <v>1495</v>
          </cell>
        </row>
        <row r="685">
          <cell r="A685" t="str">
            <v>T130101</v>
          </cell>
          <cell r="B685" t="str">
            <v>ﾙｰﾌﾄﾞﾚﾝ</v>
          </cell>
          <cell r="C685" t="str">
            <v>か所</v>
          </cell>
          <cell r="D685" t="str">
            <v>製品代</v>
          </cell>
          <cell r="G685" t="str">
            <v>か所</v>
          </cell>
          <cell r="H685">
            <v>1.1000000000000001</v>
          </cell>
          <cell r="I685">
            <v>7209.9999999999991</v>
          </cell>
          <cell r="J685">
            <v>7931</v>
          </cell>
          <cell r="K685">
            <v>12440</v>
          </cell>
        </row>
        <row r="687">
          <cell r="B687" t="str">
            <v>鋳鉄 たて 100A 断熱</v>
          </cell>
          <cell r="D687" t="str">
            <v>取付手間</v>
          </cell>
          <cell r="G687" t="str">
            <v>か所</v>
          </cell>
          <cell r="H687">
            <v>1</v>
          </cell>
          <cell r="I687">
            <v>4510</v>
          </cell>
          <cell r="J687">
            <v>4510</v>
          </cell>
        </row>
        <row r="689">
          <cell r="D689" t="str">
            <v>計</v>
          </cell>
          <cell r="J689">
            <v>12441</v>
          </cell>
        </row>
        <row r="693">
          <cell r="A693" t="str">
            <v>T130102</v>
          </cell>
          <cell r="B693" t="str">
            <v>ﾙｰﾌﾄﾞﾚﾝ</v>
          </cell>
          <cell r="C693" t="str">
            <v>か所</v>
          </cell>
          <cell r="D693" t="str">
            <v>製品代</v>
          </cell>
          <cell r="E693" t="str">
            <v>呼樋共　L=200　</v>
          </cell>
          <cell r="G693" t="str">
            <v>か所</v>
          </cell>
          <cell r="H693">
            <v>1.1000000000000001</v>
          </cell>
          <cell r="I693">
            <v>13790</v>
          </cell>
          <cell r="J693">
            <v>15169</v>
          </cell>
          <cell r="K693">
            <v>19680</v>
          </cell>
        </row>
        <row r="695">
          <cell r="B695" t="str">
            <v>鋳鉄 たて 100A 断熱</v>
          </cell>
          <cell r="D695" t="str">
            <v>取付手間</v>
          </cell>
          <cell r="G695" t="str">
            <v>か所</v>
          </cell>
          <cell r="H695">
            <v>1</v>
          </cell>
          <cell r="I695">
            <v>4510</v>
          </cell>
          <cell r="J695">
            <v>4510</v>
          </cell>
        </row>
        <row r="697">
          <cell r="D697" t="str">
            <v>計</v>
          </cell>
          <cell r="J697">
            <v>19679</v>
          </cell>
        </row>
        <row r="701">
          <cell r="A701" t="str">
            <v>T130103</v>
          </cell>
          <cell r="B701" t="str">
            <v>ﾙｰﾌﾄﾞﾚﾝ</v>
          </cell>
          <cell r="C701" t="str">
            <v>か所</v>
          </cell>
          <cell r="D701" t="str">
            <v>製品代</v>
          </cell>
          <cell r="E701" t="str">
            <v>呼樋共　L=200　</v>
          </cell>
          <cell r="G701" t="str">
            <v>か所</v>
          </cell>
          <cell r="H701">
            <v>1.1000000000000001</v>
          </cell>
          <cell r="I701">
            <v>13300</v>
          </cell>
          <cell r="J701">
            <v>14630</v>
          </cell>
          <cell r="K701">
            <v>19140</v>
          </cell>
        </row>
        <row r="703">
          <cell r="B703" t="str">
            <v>鋳鉄 よこ 100A 断熱</v>
          </cell>
          <cell r="D703" t="str">
            <v>取付手間</v>
          </cell>
          <cell r="G703" t="str">
            <v>か所</v>
          </cell>
          <cell r="H703">
            <v>1</v>
          </cell>
          <cell r="I703">
            <v>4510</v>
          </cell>
          <cell r="J703">
            <v>4510</v>
          </cell>
        </row>
        <row r="705">
          <cell r="D705" t="str">
            <v>計</v>
          </cell>
          <cell r="J705">
            <v>19140</v>
          </cell>
        </row>
        <row r="709">
          <cell r="A709" t="str">
            <v>T130104</v>
          </cell>
          <cell r="B709" t="str">
            <v>ﾙｰﾌﾄﾞﾚﾝ</v>
          </cell>
          <cell r="C709" t="str">
            <v>か所</v>
          </cell>
          <cell r="D709" t="str">
            <v>製品代</v>
          </cell>
          <cell r="G709" t="str">
            <v>か所</v>
          </cell>
          <cell r="H709">
            <v>1.1000000000000001</v>
          </cell>
          <cell r="I709">
            <v>2730</v>
          </cell>
          <cell r="J709">
            <v>3003</v>
          </cell>
          <cell r="K709">
            <v>7510</v>
          </cell>
        </row>
        <row r="711">
          <cell r="B711" t="str">
            <v>鋳鉄 たて 100A</v>
          </cell>
          <cell r="D711" t="str">
            <v>取付手間</v>
          </cell>
          <cell r="G711" t="str">
            <v>か所</v>
          </cell>
          <cell r="H711">
            <v>1</v>
          </cell>
          <cell r="I711">
            <v>4510</v>
          </cell>
          <cell r="J711">
            <v>4510</v>
          </cell>
        </row>
        <row r="713">
          <cell r="D713" t="str">
            <v>計</v>
          </cell>
          <cell r="J713">
            <v>7513</v>
          </cell>
        </row>
        <row r="753">
          <cell r="A753" t="str">
            <v>T141001</v>
          </cell>
          <cell r="B753" t="str">
            <v>鋳鉄製ﾏﾝﾎｰﾙふた</v>
          </cell>
          <cell r="C753" t="str">
            <v>か所</v>
          </cell>
          <cell r="D753" t="str">
            <v>製品代</v>
          </cell>
          <cell r="E753" t="str">
            <v>600φ簡易密閉型　軽荷重</v>
          </cell>
          <cell r="G753" t="str">
            <v>か所</v>
          </cell>
          <cell r="H753">
            <v>1.1000000000000001</v>
          </cell>
          <cell r="I753">
            <v>13500</v>
          </cell>
          <cell r="J753">
            <v>14850</v>
          </cell>
          <cell r="K753">
            <v>22590</v>
          </cell>
        </row>
        <row r="755">
          <cell r="D755" t="str">
            <v>取付手間</v>
          </cell>
          <cell r="G755" t="str">
            <v>か所</v>
          </cell>
          <cell r="H755">
            <v>1</v>
          </cell>
          <cell r="I755">
            <v>7740</v>
          </cell>
          <cell r="J755">
            <v>7740</v>
          </cell>
        </row>
        <row r="757">
          <cell r="D757" t="str">
            <v>計</v>
          </cell>
          <cell r="J757">
            <v>22590</v>
          </cell>
        </row>
        <row r="763">
          <cell r="A763" t="str">
            <v>T141011</v>
          </cell>
          <cell r="B763" t="str">
            <v>ｵｰﾊﾞｰﾌﾛｰ管</v>
          </cell>
          <cell r="C763" t="str">
            <v>か所</v>
          </cell>
          <cell r="D763" t="str">
            <v>ｽﾃﾝﾚｽ鋼鋼管</v>
          </cell>
          <cell r="E763" t="str">
            <v>50φ　L250</v>
          </cell>
          <cell r="F763" t="str">
            <v>a)</v>
          </cell>
          <cell r="G763" t="str">
            <v>ｍ</v>
          </cell>
          <cell r="H763">
            <v>0.25</v>
          </cell>
          <cell r="I763">
            <v>788</v>
          </cell>
          <cell r="J763">
            <v>197</v>
          </cell>
          <cell r="K763">
            <v>2620</v>
          </cell>
        </row>
        <row r="765">
          <cell r="D765" t="str">
            <v>加工組立費</v>
          </cell>
          <cell r="E765" t="str">
            <v>a)*250%</v>
          </cell>
          <cell r="F765" t="str">
            <v>b)</v>
          </cell>
          <cell r="I765">
            <v>0</v>
          </cell>
          <cell r="J765">
            <v>493</v>
          </cell>
        </row>
        <row r="767">
          <cell r="D767" t="str">
            <v>副資材費</v>
          </cell>
          <cell r="E767" t="str">
            <v>(a)+b))*5%</v>
          </cell>
          <cell r="F767" t="str">
            <v>c)</v>
          </cell>
          <cell r="J767">
            <v>222</v>
          </cell>
        </row>
        <row r="769">
          <cell r="D769" t="str">
            <v>取付け運搬費</v>
          </cell>
          <cell r="E769" t="str">
            <v>(a)+b)+c))*15%</v>
          </cell>
          <cell r="F769" t="str">
            <v>d)</v>
          </cell>
          <cell r="J769">
            <v>723</v>
          </cell>
        </row>
        <row r="771">
          <cell r="D771" t="str">
            <v>その他</v>
          </cell>
          <cell r="E771" t="str">
            <v>（a)+b)+c)+d))*10%</v>
          </cell>
          <cell r="F771" t="str">
            <v>e)</v>
          </cell>
          <cell r="J771">
            <v>984</v>
          </cell>
        </row>
        <row r="773">
          <cell r="D773" t="str">
            <v>計</v>
          </cell>
          <cell r="J773">
            <v>2619</v>
          </cell>
        </row>
        <row r="777">
          <cell r="A777" t="str">
            <v>T141012</v>
          </cell>
          <cell r="B777" t="str">
            <v>ｵｰﾊﾞｰﾌﾛｰ管</v>
          </cell>
          <cell r="C777" t="str">
            <v>か所</v>
          </cell>
          <cell r="D777" t="str">
            <v>ｽﾃﾝﾚｽ鋼鋼管</v>
          </cell>
          <cell r="E777" t="str">
            <v>50φ　L450</v>
          </cell>
          <cell r="F777" t="str">
            <v>a)</v>
          </cell>
          <cell r="G777" t="str">
            <v>ｍ</v>
          </cell>
          <cell r="H777">
            <v>0.45</v>
          </cell>
          <cell r="I777">
            <v>788</v>
          </cell>
          <cell r="J777">
            <v>355</v>
          </cell>
          <cell r="K777">
            <v>4720</v>
          </cell>
        </row>
        <row r="779">
          <cell r="D779" t="str">
            <v>加工組立費</v>
          </cell>
          <cell r="E779" t="str">
            <v>a)*250%</v>
          </cell>
          <cell r="F779" t="str">
            <v>b)</v>
          </cell>
          <cell r="I779">
            <v>0</v>
          </cell>
          <cell r="J779">
            <v>888</v>
          </cell>
        </row>
        <row r="781">
          <cell r="D781" t="str">
            <v>副資材費</v>
          </cell>
          <cell r="E781" t="str">
            <v>(a)+b))*5%</v>
          </cell>
          <cell r="F781" t="str">
            <v>c)</v>
          </cell>
          <cell r="J781">
            <v>399</v>
          </cell>
        </row>
        <row r="783">
          <cell r="D783" t="str">
            <v>取付け運搬費</v>
          </cell>
          <cell r="E783" t="str">
            <v>(a)+b)+c))*15%</v>
          </cell>
          <cell r="F783" t="str">
            <v>d)</v>
          </cell>
          <cell r="J783">
            <v>1303</v>
          </cell>
        </row>
        <row r="785">
          <cell r="D785" t="str">
            <v>その他</v>
          </cell>
          <cell r="E785" t="str">
            <v>（a)+b)+c)+d))*10%</v>
          </cell>
          <cell r="F785" t="str">
            <v>e)</v>
          </cell>
          <cell r="J785">
            <v>1772</v>
          </cell>
        </row>
        <row r="787">
          <cell r="D787" t="str">
            <v>計</v>
          </cell>
          <cell r="J787">
            <v>4717</v>
          </cell>
        </row>
        <row r="820">
          <cell r="B820" t="str">
            <v>ﾗｲﾆﾝｸﾞ</v>
          </cell>
        </row>
        <row r="821">
          <cell r="A821" t="str">
            <v>T145410</v>
          </cell>
          <cell r="B821" t="str">
            <v>軽量鉄骨壁下地</v>
          </cell>
          <cell r="C821" t="str">
            <v>ｍ</v>
          </cell>
          <cell r="D821" t="str">
            <v>軽量鉄骨壁下地</v>
          </cell>
          <cell r="E821" t="str">
            <v>50型 @450</v>
          </cell>
          <cell r="G821" t="str">
            <v>㎡</v>
          </cell>
          <cell r="H821">
            <v>0.86</v>
          </cell>
          <cell r="I821">
            <v>1740</v>
          </cell>
          <cell r="J821">
            <v>1496</v>
          </cell>
          <cell r="K821">
            <v>1500</v>
          </cell>
        </row>
        <row r="822">
          <cell r="B822" t="str">
            <v>50型 @450</v>
          </cell>
        </row>
        <row r="823">
          <cell r="B823" t="str">
            <v>h860</v>
          </cell>
          <cell r="D823" t="str">
            <v>計</v>
          </cell>
          <cell r="J823">
            <v>1496</v>
          </cell>
        </row>
        <row r="826">
          <cell r="B826" t="str">
            <v>ﾗｲﾆﾝｸﾞ</v>
          </cell>
        </row>
        <row r="827">
          <cell r="A827" t="str">
            <v>T145411</v>
          </cell>
          <cell r="B827" t="str">
            <v>軽量鉄骨壁下地</v>
          </cell>
          <cell r="C827" t="str">
            <v>ｍ</v>
          </cell>
          <cell r="D827" t="str">
            <v>軽量鉄骨壁下地</v>
          </cell>
          <cell r="E827" t="str">
            <v>50型 @450</v>
          </cell>
          <cell r="G827" t="str">
            <v>㎡</v>
          </cell>
          <cell r="H827">
            <v>1.1000000000000001</v>
          </cell>
          <cell r="I827">
            <v>1740</v>
          </cell>
          <cell r="J827">
            <v>1914</v>
          </cell>
          <cell r="K827">
            <v>1910</v>
          </cell>
        </row>
        <row r="828">
          <cell r="B828" t="str">
            <v>50型 @450</v>
          </cell>
        </row>
        <row r="829">
          <cell r="B829" t="str">
            <v>h1100</v>
          </cell>
          <cell r="D829" t="str">
            <v>計</v>
          </cell>
          <cell r="J829">
            <v>1914</v>
          </cell>
        </row>
        <row r="832">
          <cell r="B832" t="str">
            <v>ﾗｲﾆﾝｸﾞ</v>
          </cell>
        </row>
        <row r="833">
          <cell r="A833" t="str">
            <v>T145412</v>
          </cell>
          <cell r="B833" t="str">
            <v>軽量鉄骨壁下地</v>
          </cell>
          <cell r="C833" t="str">
            <v>ｍ</v>
          </cell>
          <cell r="D833" t="str">
            <v>軽量鉄骨壁下地</v>
          </cell>
          <cell r="E833" t="str">
            <v>50型 @450</v>
          </cell>
          <cell r="G833" t="str">
            <v>㎡</v>
          </cell>
          <cell r="H833">
            <v>1.4</v>
          </cell>
          <cell r="I833">
            <v>1740</v>
          </cell>
          <cell r="J833">
            <v>2436</v>
          </cell>
          <cell r="K833">
            <v>2440</v>
          </cell>
        </row>
        <row r="834">
          <cell r="B834" t="str">
            <v>50型 @450</v>
          </cell>
        </row>
        <row r="835">
          <cell r="B835" t="str">
            <v>h1400</v>
          </cell>
          <cell r="D835" t="str">
            <v>計</v>
          </cell>
          <cell r="J835">
            <v>2436</v>
          </cell>
        </row>
        <row r="838">
          <cell r="B838" t="str">
            <v>ﾗｲﾆﾝｸﾞ</v>
          </cell>
        </row>
        <row r="839">
          <cell r="A839" t="str">
            <v>T145413</v>
          </cell>
          <cell r="B839" t="str">
            <v>軽量鉄骨壁下地</v>
          </cell>
          <cell r="C839" t="str">
            <v>ｍ</v>
          </cell>
          <cell r="D839" t="str">
            <v>軽量鉄骨壁下地</v>
          </cell>
          <cell r="E839" t="str">
            <v>50型 @450</v>
          </cell>
          <cell r="G839" t="str">
            <v>㎡</v>
          </cell>
          <cell r="H839">
            <v>1.45</v>
          </cell>
          <cell r="I839">
            <v>1740</v>
          </cell>
          <cell r="J839">
            <v>2523</v>
          </cell>
          <cell r="K839">
            <v>2520</v>
          </cell>
        </row>
        <row r="840">
          <cell r="B840" t="str">
            <v>50型 @450</v>
          </cell>
        </row>
        <row r="841">
          <cell r="B841" t="str">
            <v>h1450</v>
          </cell>
          <cell r="D841" t="str">
            <v>計</v>
          </cell>
          <cell r="J841">
            <v>2523</v>
          </cell>
        </row>
        <row r="844">
          <cell r="B844" t="str">
            <v>下がり壁</v>
          </cell>
        </row>
        <row r="845">
          <cell r="A845" t="str">
            <v>T145030</v>
          </cell>
          <cell r="B845" t="str">
            <v>軽量鉄骨天井下地</v>
          </cell>
          <cell r="C845" t="str">
            <v>ｍ</v>
          </cell>
          <cell r="D845" t="str">
            <v>軽量鉄骨天井下地</v>
          </cell>
          <cell r="E845" t="str">
            <v>19型 @360</v>
          </cell>
          <cell r="G845" t="str">
            <v>㎡</v>
          </cell>
          <cell r="H845">
            <v>0.1</v>
          </cell>
          <cell r="I845">
            <v>1390</v>
          </cell>
          <cell r="J845">
            <v>139</v>
          </cell>
          <cell r="K845">
            <v>140</v>
          </cell>
        </row>
        <row r="846">
          <cell r="B846" t="str">
            <v>19型 @360</v>
          </cell>
        </row>
        <row r="847">
          <cell r="B847" t="str">
            <v>h100</v>
          </cell>
          <cell r="D847" t="str">
            <v>計</v>
          </cell>
          <cell r="J847">
            <v>139</v>
          </cell>
        </row>
        <row r="850">
          <cell r="B850" t="str">
            <v>下がり壁</v>
          </cell>
        </row>
        <row r="851">
          <cell r="A851" t="str">
            <v>T145031</v>
          </cell>
          <cell r="B851" t="str">
            <v>軽量鉄骨天井下地</v>
          </cell>
          <cell r="C851" t="str">
            <v>ｍ</v>
          </cell>
          <cell r="D851" t="str">
            <v>軽量鉄骨天井下地</v>
          </cell>
          <cell r="E851" t="str">
            <v>19型 @360</v>
          </cell>
          <cell r="G851" t="str">
            <v>㎡</v>
          </cell>
          <cell r="H851">
            <v>0.2</v>
          </cell>
          <cell r="I851">
            <v>1390</v>
          </cell>
          <cell r="J851">
            <v>278</v>
          </cell>
          <cell r="K851">
            <v>280</v>
          </cell>
        </row>
        <row r="852">
          <cell r="B852" t="str">
            <v>19型 @360</v>
          </cell>
        </row>
        <row r="853">
          <cell r="B853" t="str">
            <v>h200</v>
          </cell>
          <cell r="D853" t="str">
            <v>計</v>
          </cell>
          <cell r="J853">
            <v>278</v>
          </cell>
        </row>
        <row r="856">
          <cell r="B856" t="str">
            <v>下がり壁</v>
          </cell>
        </row>
        <row r="857">
          <cell r="A857" t="str">
            <v>T145032</v>
          </cell>
          <cell r="B857" t="str">
            <v>軽量鉄骨天井下地</v>
          </cell>
          <cell r="C857" t="str">
            <v>ｍ</v>
          </cell>
          <cell r="D857" t="str">
            <v>軽量鉄骨天井下地</v>
          </cell>
          <cell r="E857" t="str">
            <v>19型 @360</v>
          </cell>
          <cell r="G857" t="str">
            <v>㎡</v>
          </cell>
          <cell r="H857">
            <v>0.25</v>
          </cell>
          <cell r="I857">
            <v>1390</v>
          </cell>
          <cell r="J857">
            <v>348</v>
          </cell>
          <cell r="K857">
            <v>350</v>
          </cell>
        </row>
        <row r="858">
          <cell r="B858" t="str">
            <v>19型 @360</v>
          </cell>
        </row>
        <row r="859">
          <cell r="B859" t="str">
            <v>h250</v>
          </cell>
          <cell r="D859" t="str">
            <v>計</v>
          </cell>
          <cell r="J859">
            <v>348</v>
          </cell>
        </row>
        <row r="862">
          <cell r="B862" t="str">
            <v>下がり壁</v>
          </cell>
        </row>
        <row r="863">
          <cell r="A863" t="str">
            <v>T145033</v>
          </cell>
          <cell r="B863" t="str">
            <v>軽量鉄骨天井下地</v>
          </cell>
          <cell r="C863" t="str">
            <v>ｍ</v>
          </cell>
          <cell r="D863" t="str">
            <v>軽量鉄骨天井下地</v>
          </cell>
          <cell r="E863" t="str">
            <v>19型 @360</v>
          </cell>
          <cell r="G863" t="str">
            <v>㎡</v>
          </cell>
          <cell r="H863">
            <v>0.3</v>
          </cell>
          <cell r="I863">
            <v>1390</v>
          </cell>
          <cell r="J863">
            <v>417</v>
          </cell>
          <cell r="K863">
            <v>420</v>
          </cell>
        </row>
        <row r="864">
          <cell r="B864" t="str">
            <v>19型 @360</v>
          </cell>
        </row>
        <row r="865">
          <cell r="B865" t="str">
            <v>h300</v>
          </cell>
          <cell r="D865" t="str">
            <v>計</v>
          </cell>
          <cell r="J865">
            <v>417</v>
          </cell>
        </row>
        <row r="868">
          <cell r="B868" t="str">
            <v>下がり壁</v>
          </cell>
        </row>
        <row r="869">
          <cell r="A869" t="str">
            <v>T145034</v>
          </cell>
          <cell r="B869" t="str">
            <v>軽量鉄骨天井下地</v>
          </cell>
          <cell r="C869" t="str">
            <v>ｍ</v>
          </cell>
          <cell r="D869" t="str">
            <v>軽量鉄骨天井下地</v>
          </cell>
          <cell r="E869" t="str">
            <v>19型 @360</v>
          </cell>
          <cell r="G869" t="str">
            <v>㎡</v>
          </cell>
          <cell r="H869">
            <v>0.35</v>
          </cell>
          <cell r="I869">
            <v>1390</v>
          </cell>
          <cell r="J869">
            <v>487</v>
          </cell>
          <cell r="K869">
            <v>490</v>
          </cell>
        </row>
        <row r="870">
          <cell r="B870" t="str">
            <v>19型 @360</v>
          </cell>
        </row>
        <row r="871">
          <cell r="B871" t="str">
            <v>h350</v>
          </cell>
          <cell r="D871" t="str">
            <v>計</v>
          </cell>
          <cell r="J871">
            <v>487</v>
          </cell>
        </row>
        <row r="874">
          <cell r="B874" t="str">
            <v>下がり壁</v>
          </cell>
        </row>
        <row r="875">
          <cell r="A875" t="str">
            <v>T145035</v>
          </cell>
          <cell r="B875" t="str">
            <v>軽量鉄骨天井下地</v>
          </cell>
          <cell r="C875" t="str">
            <v>ｍ</v>
          </cell>
          <cell r="D875" t="str">
            <v>軽量鉄骨天井下地</v>
          </cell>
          <cell r="E875" t="str">
            <v>19型 @360</v>
          </cell>
          <cell r="G875" t="str">
            <v>㎡</v>
          </cell>
          <cell r="H875">
            <v>0.4</v>
          </cell>
          <cell r="I875">
            <v>1390</v>
          </cell>
          <cell r="J875">
            <v>556</v>
          </cell>
          <cell r="K875">
            <v>560</v>
          </cell>
        </row>
        <row r="876">
          <cell r="B876" t="str">
            <v>19型 @360</v>
          </cell>
        </row>
        <row r="877">
          <cell r="B877" t="str">
            <v>h400</v>
          </cell>
          <cell r="D877" t="str">
            <v>計</v>
          </cell>
          <cell r="J877">
            <v>556</v>
          </cell>
        </row>
        <row r="880">
          <cell r="B880" t="str">
            <v>下がり壁</v>
          </cell>
        </row>
        <row r="881">
          <cell r="A881" t="str">
            <v>T145036</v>
          </cell>
          <cell r="B881" t="str">
            <v>軽量鉄骨天井下地</v>
          </cell>
          <cell r="C881" t="str">
            <v>ｍ</v>
          </cell>
          <cell r="D881" t="str">
            <v>軽量鉄骨天井下地</v>
          </cell>
          <cell r="E881" t="str">
            <v>19型 @360</v>
          </cell>
          <cell r="G881" t="str">
            <v>㎡</v>
          </cell>
          <cell r="H881">
            <v>0.5</v>
          </cell>
          <cell r="I881">
            <v>1390</v>
          </cell>
          <cell r="J881">
            <v>695</v>
          </cell>
          <cell r="K881">
            <v>700</v>
          </cell>
        </row>
        <row r="882">
          <cell r="B882" t="str">
            <v>19型 @360</v>
          </cell>
        </row>
        <row r="883">
          <cell r="B883" t="str">
            <v>h500</v>
          </cell>
          <cell r="D883" t="str">
            <v>計</v>
          </cell>
          <cell r="J883">
            <v>695</v>
          </cell>
        </row>
        <row r="888">
          <cell r="B888" t="str">
            <v>下がり壁</v>
          </cell>
        </row>
        <row r="889">
          <cell r="A889" t="str">
            <v>T145037</v>
          </cell>
          <cell r="B889" t="str">
            <v>軽量鉄骨天井下地</v>
          </cell>
          <cell r="C889" t="str">
            <v>ｍ</v>
          </cell>
          <cell r="D889" t="str">
            <v>軽量鉄骨天井下地</v>
          </cell>
          <cell r="E889" t="str">
            <v>19型 @360</v>
          </cell>
          <cell r="G889" t="str">
            <v>㎡</v>
          </cell>
          <cell r="H889">
            <v>0.55000000000000004</v>
          </cell>
          <cell r="I889">
            <v>1390</v>
          </cell>
          <cell r="J889">
            <v>765</v>
          </cell>
          <cell r="K889">
            <v>770</v>
          </cell>
        </row>
        <row r="890">
          <cell r="B890" t="str">
            <v>19型 @360</v>
          </cell>
        </row>
        <row r="891">
          <cell r="B891" t="str">
            <v>h550</v>
          </cell>
          <cell r="D891" t="str">
            <v>計</v>
          </cell>
          <cell r="J891">
            <v>765</v>
          </cell>
        </row>
        <row r="894">
          <cell r="B894" t="str">
            <v>下がり壁</v>
          </cell>
        </row>
        <row r="895">
          <cell r="A895" t="str">
            <v>T145038</v>
          </cell>
          <cell r="B895" t="str">
            <v>軽量鉄骨天井下地</v>
          </cell>
          <cell r="C895" t="str">
            <v>ｍ</v>
          </cell>
          <cell r="D895" t="str">
            <v>軽量鉄骨天井下地</v>
          </cell>
          <cell r="E895" t="str">
            <v>19型 @360</v>
          </cell>
          <cell r="G895" t="str">
            <v>㎡</v>
          </cell>
          <cell r="H895">
            <v>0.6</v>
          </cell>
          <cell r="I895">
            <v>1390</v>
          </cell>
          <cell r="J895">
            <v>834</v>
          </cell>
          <cell r="K895">
            <v>830</v>
          </cell>
        </row>
        <row r="896">
          <cell r="B896" t="str">
            <v>19型 @360</v>
          </cell>
        </row>
        <row r="897">
          <cell r="B897" t="str">
            <v>h600</v>
          </cell>
          <cell r="D897" t="str">
            <v>計</v>
          </cell>
          <cell r="J897">
            <v>834</v>
          </cell>
        </row>
        <row r="900">
          <cell r="B900" t="str">
            <v>下がり壁</v>
          </cell>
        </row>
        <row r="901">
          <cell r="A901" t="str">
            <v>T145039</v>
          </cell>
          <cell r="B901" t="str">
            <v>軽量鉄骨天井下地</v>
          </cell>
          <cell r="C901" t="str">
            <v>ｍ</v>
          </cell>
          <cell r="D901" t="str">
            <v>軽量鉄骨天井下地</v>
          </cell>
          <cell r="E901" t="str">
            <v>19型 @360</v>
          </cell>
          <cell r="G901" t="str">
            <v>㎡</v>
          </cell>
          <cell r="H901">
            <v>0.7</v>
          </cell>
          <cell r="I901">
            <v>1390</v>
          </cell>
          <cell r="J901">
            <v>973</v>
          </cell>
          <cell r="K901">
            <v>970</v>
          </cell>
        </row>
        <row r="902">
          <cell r="B902" t="str">
            <v>19型 @360</v>
          </cell>
        </row>
        <row r="903">
          <cell r="B903" t="str">
            <v>h700</v>
          </cell>
          <cell r="D903" t="str">
            <v>計</v>
          </cell>
          <cell r="J903">
            <v>973</v>
          </cell>
        </row>
        <row r="908">
          <cell r="B908" t="str">
            <v>ﾘﾀｰﾝｽﾘｯﾄ</v>
          </cell>
        </row>
        <row r="909">
          <cell r="A909" t="str">
            <v>T145040</v>
          </cell>
          <cell r="B909" t="str">
            <v>軽量鉄骨天井下地</v>
          </cell>
          <cell r="C909" t="str">
            <v>ｍ</v>
          </cell>
          <cell r="D909" t="str">
            <v>軽量鉄骨天井下地</v>
          </cell>
          <cell r="E909" t="str">
            <v>19型 @360</v>
          </cell>
          <cell r="G909" t="str">
            <v>㎡</v>
          </cell>
          <cell r="H909">
            <v>0.4</v>
          </cell>
          <cell r="I909">
            <v>1390</v>
          </cell>
          <cell r="J909">
            <v>556</v>
          </cell>
          <cell r="K909">
            <v>560</v>
          </cell>
        </row>
        <row r="910">
          <cell r="B910" t="str">
            <v>19型 @360</v>
          </cell>
        </row>
        <row r="911">
          <cell r="B911" t="str">
            <v>w200*h200</v>
          </cell>
          <cell r="D911" t="str">
            <v>計</v>
          </cell>
          <cell r="J911">
            <v>556</v>
          </cell>
        </row>
        <row r="914">
          <cell r="B914" t="str">
            <v>ﾘﾀｰﾝｽﾘｯﾄ</v>
          </cell>
        </row>
        <row r="915">
          <cell r="A915" t="str">
            <v>T145041</v>
          </cell>
          <cell r="B915" t="str">
            <v>軽量鉄骨天井下地</v>
          </cell>
          <cell r="C915" t="str">
            <v>ｍ</v>
          </cell>
          <cell r="D915" t="str">
            <v>軽量鉄骨天井下地</v>
          </cell>
          <cell r="E915" t="str">
            <v>19型 @360</v>
          </cell>
          <cell r="G915" t="str">
            <v>㎡</v>
          </cell>
          <cell r="H915">
            <v>0.4</v>
          </cell>
          <cell r="I915">
            <v>1390</v>
          </cell>
          <cell r="J915">
            <v>556</v>
          </cell>
          <cell r="K915">
            <v>560</v>
          </cell>
        </row>
        <row r="916">
          <cell r="B916" t="str">
            <v>19型 @360</v>
          </cell>
        </row>
        <row r="917">
          <cell r="B917" t="str">
            <v>w200*h200～600</v>
          </cell>
          <cell r="D917" t="str">
            <v>計</v>
          </cell>
          <cell r="J917">
            <v>556</v>
          </cell>
        </row>
        <row r="957">
          <cell r="A957" t="str">
            <v>T146000</v>
          </cell>
          <cell r="B957" t="str">
            <v>排水溝ふたｸﾞﾚｰﾁﾝｸﾞ</v>
          </cell>
          <cell r="C957" t="str">
            <v>ｍ</v>
          </cell>
          <cell r="D957" t="str">
            <v>製品代</v>
          </cell>
          <cell r="G957" t="str">
            <v>か所</v>
          </cell>
          <cell r="H957">
            <v>1.1000000000000001</v>
          </cell>
          <cell r="I957">
            <v>35420</v>
          </cell>
          <cell r="J957">
            <v>38962</v>
          </cell>
          <cell r="K957">
            <v>41610</v>
          </cell>
        </row>
        <row r="959">
          <cell r="B959" t="str">
            <v>SUS w250</v>
          </cell>
          <cell r="D959" t="str">
            <v>取付手間</v>
          </cell>
          <cell r="G959" t="str">
            <v>か所</v>
          </cell>
          <cell r="H959">
            <v>1</v>
          </cell>
          <cell r="I959">
            <v>2650</v>
          </cell>
          <cell r="J959">
            <v>2650</v>
          </cell>
        </row>
        <row r="961">
          <cell r="D961" t="str">
            <v>計</v>
          </cell>
          <cell r="J961">
            <v>41612</v>
          </cell>
        </row>
        <row r="965">
          <cell r="A965" t="str">
            <v>T146010</v>
          </cell>
          <cell r="B965" t="str">
            <v>集水桝ふたｸﾞﾚｰﾁﾝｸﾞ</v>
          </cell>
          <cell r="C965" t="str">
            <v>か所</v>
          </cell>
          <cell r="D965" t="str">
            <v>製品代</v>
          </cell>
          <cell r="G965" t="str">
            <v>か所</v>
          </cell>
          <cell r="H965">
            <v>1.1000000000000001</v>
          </cell>
          <cell r="I965">
            <v>16169.999999999998</v>
          </cell>
          <cell r="J965">
            <v>17787</v>
          </cell>
          <cell r="K965">
            <v>22990</v>
          </cell>
        </row>
        <row r="967">
          <cell r="B967" t="str">
            <v>SUS 300角</v>
          </cell>
          <cell r="D967" t="str">
            <v>取付手間</v>
          </cell>
          <cell r="G967" t="str">
            <v>か所</v>
          </cell>
          <cell r="H967">
            <v>1</v>
          </cell>
          <cell r="I967">
            <v>5200</v>
          </cell>
          <cell r="J967">
            <v>5200</v>
          </cell>
        </row>
        <row r="969">
          <cell r="D969" t="str">
            <v>計</v>
          </cell>
          <cell r="J969">
            <v>22987</v>
          </cell>
        </row>
        <row r="973">
          <cell r="A973" t="str">
            <v>T146011</v>
          </cell>
          <cell r="B973" t="str">
            <v>集水桝ふたｸﾞﾚｰﾁﾝｸﾞ</v>
          </cell>
          <cell r="C973" t="str">
            <v>か所</v>
          </cell>
          <cell r="D973" t="str">
            <v>製品代</v>
          </cell>
          <cell r="G973" t="str">
            <v>か所</v>
          </cell>
          <cell r="H973">
            <v>1.1000000000000001</v>
          </cell>
          <cell r="I973">
            <v>29539.999999999996</v>
          </cell>
          <cell r="J973">
            <v>32494</v>
          </cell>
          <cell r="K973">
            <v>37690</v>
          </cell>
        </row>
        <row r="975">
          <cell r="B975" t="str">
            <v>SUS 450角</v>
          </cell>
          <cell r="D975" t="str">
            <v>取付手間</v>
          </cell>
          <cell r="G975" t="str">
            <v>か所</v>
          </cell>
          <cell r="H975">
            <v>1</v>
          </cell>
          <cell r="I975">
            <v>5200</v>
          </cell>
          <cell r="J975">
            <v>5200</v>
          </cell>
        </row>
        <row r="977">
          <cell r="D977" t="str">
            <v>計</v>
          </cell>
          <cell r="J977">
            <v>37694</v>
          </cell>
        </row>
        <row r="981">
          <cell r="A981" t="str">
            <v>T146020</v>
          </cell>
          <cell r="B981" t="str">
            <v>化粧ﾏﾝﾎｰﾙふた</v>
          </cell>
          <cell r="C981" t="str">
            <v>か所</v>
          </cell>
          <cell r="D981" t="str">
            <v>製品代</v>
          </cell>
          <cell r="G981" t="str">
            <v>か所</v>
          </cell>
          <cell r="H981">
            <v>1.1000000000000001</v>
          </cell>
          <cell r="I981" t="e">
            <v>#N/A</v>
          </cell>
          <cell r="J981" t="e">
            <v>#N/A</v>
          </cell>
          <cell r="K981" t="e">
            <v>#N/A</v>
          </cell>
        </row>
        <row r="983">
          <cell r="B983" t="str">
            <v>600角 簡易密閉</v>
          </cell>
          <cell r="D983" t="str">
            <v>取付手間</v>
          </cell>
          <cell r="G983" t="str">
            <v>か所</v>
          </cell>
          <cell r="H983">
            <v>1</v>
          </cell>
          <cell r="I983">
            <v>7740</v>
          </cell>
          <cell r="J983">
            <v>7740</v>
          </cell>
        </row>
        <row r="985">
          <cell r="D985" t="str">
            <v>計</v>
          </cell>
          <cell r="J985" t="e">
            <v>#N/A</v>
          </cell>
        </row>
        <row r="989">
          <cell r="A989" t="str">
            <v>T146021</v>
          </cell>
          <cell r="B989" t="str">
            <v>鋳鉄製ﾏﾝﾎｰﾙふた</v>
          </cell>
          <cell r="C989" t="str">
            <v>か所</v>
          </cell>
          <cell r="D989" t="str">
            <v>製品代</v>
          </cell>
          <cell r="G989" t="str">
            <v>か所</v>
          </cell>
          <cell r="H989">
            <v>1.1000000000000001</v>
          </cell>
          <cell r="I989" t="e">
            <v>#N/A</v>
          </cell>
          <cell r="J989" t="e">
            <v>#N/A</v>
          </cell>
          <cell r="K989" t="e">
            <v>#N/A</v>
          </cell>
        </row>
        <row r="991">
          <cell r="B991" t="str">
            <v>600φ 簡易密閉</v>
          </cell>
          <cell r="D991" t="str">
            <v>取付手間</v>
          </cell>
          <cell r="G991" t="str">
            <v>か所</v>
          </cell>
          <cell r="H991">
            <v>1</v>
          </cell>
          <cell r="I991">
            <v>7740</v>
          </cell>
          <cell r="J991">
            <v>7740</v>
          </cell>
        </row>
        <row r="993">
          <cell r="D993" t="str">
            <v>計</v>
          </cell>
          <cell r="J993" t="e">
            <v>#N/A</v>
          </cell>
        </row>
        <row r="997">
          <cell r="A997" t="str">
            <v>T146030</v>
          </cell>
          <cell r="B997" t="str">
            <v>排水ﾋﾟｯﾄふた</v>
          </cell>
          <cell r="C997" t="str">
            <v>ｍ</v>
          </cell>
          <cell r="D997" t="str">
            <v>製品代</v>
          </cell>
          <cell r="G997" t="str">
            <v>か所</v>
          </cell>
          <cell r="H997">
            <v>1.1000000000000001</v>
          </cell>
          <cell r="I997" t="e">
            <v>#N/A</v>
          </cell>
          <cell r="J997" t="e">
            <v>#N/A</v>
          </cell>
          <cell r="K997" t="e">
            <v>#N/A</v>
          </cell>
        </row>
        <row r="999">
          <cell r="B999" t="str">
            <v>鋼製ｸﾞﾚｰﾁﾝｸﾞ みぞw300</v>
          </cell>
          <cell r="D999" t="str">
            <v>取付手間</v>
          </cell>
          <cell r="G999" t="str">
            <v>か所</v>
          </cell>
          <cell r="H999">
            <v>1</v>
          </cell>
          <cell r="I999">
            <v>2650</v>
          </cell>
          <cell r="J999">
            <v>2650</v>
          </cell>
        </row>
        <row r="1001">
          <cell r="D1001" t="str">
            <v>計</v>
          </cell>
          <cell r="J1001" t="e">
            <v>#N/A</v>
          </cell>
        </row>
        <row r="1005">
          <cell r="A1005" t="str">
            <v>T146040</v>
          </cell>
          <cell r="B1005" t="str">
            <v>ﾋﾟｸﾁｬｰﾚｰﾙ</v>
          </cell>
          <cell r="C1005" t="str">
            <v>ｍ</v>
          </cell>
          <cell r="D1005" t="str">
            <v>製品代</v>
          </cell>
          <cell r="G1005" t="str">
            <v>か所</v>
          </cell>
          <cell r="H1005">
            <v>1.1000000000000001</v>
          </cell>
          <cell r="I1005" t="e">
            <v>#N/A</v>
          </cell>
          <cell r="J1005" t="e">
            <v>#N/A</v>
          </cell>
          <cell r="K1005" t="e">
            <v>#N/A</v>
          </cell>
        </row>
        <row r="1007">
          <cell r="B1007" t="str">
            <v>ｱﾙﾐ製 天井先付</v>
          </cell>
          <cell r="D1007" t="str">
            <v>取付手間</v>
          </cell>
          <cell r="G1007" t="str">
            <v>か所</v>
          </cell>
          <cell r="H1007">
            <v>1</v>
          </cell>
          <cell r="I1007">
            <v>570</v>
          </cell>
          <cell r="J1007">
            <v>570</v>
          </cell>
        </row>
        <row r="1009">
          <cell r="D1009" t="str">
            <v>計</v>
          </cell>
          <cell r="J1009" t="e">
            <v>#N/A</v>
          </cell>
        </row>
        <row r="1025">
          <cell r="A1025" t="str">
            <v>T181005</v>
          </cell>
          <cell r="B1025" t="str">
            <v>木部素地ごしらえ</v>
          </cell>
          <cell r="C1025" t="str">
            <v>㎡</v>
          </cell>
          <cell r="D1025" t="str">
            <v>研磨紙</v>
          </cell>
          <cell r="E1025" t="str">
            <v>#120～180</v>
          </cell>
          <cell r="G1025" t="str">
            <v>枚</v>
          </cell>
          <cell r="H1025">
            <v>7.0000000000000007E-2</v>
          </cell>
          <cell r="I1025">
            <v>36</v>
          </cell>
          <cell r="J1025">
            <v>3</v>
          </cell>
          <cell r="K1025">
            <v>110</v>
          </cell>
        </row>
        <row r="1027">
          <cell r="D1027" t="str">
            <v>塗装工</v>
          </cell>
          <cell r="G1027" t="str">
            <v>人</v>
          </cell>
          <cell r="H1027">
            <v>5.0000000000000001E-3</v>
          </cell>
          <cell r="I1027">
            <v>18100</v>
          </cell>
          <cell r="J1027">
            <v>91</v>
          </cell>
        </row>
        <row r="1029">
          <cell r="D1029" t="str">
            <v>その他</v>
          </cell>
          <cell r="E1029" t="str">
            <v>（労+雑）×13%</v>
          </cell>
          <cell r="J1029">
            <v>12</v>
          </cell>
        </row>
        <row r="1031">
          <cell r="D1031" t="str">
            <v>計</v>
          </cell>
          <cell r="J1031">
            <v>106</v>
          </cell>
        </row>
        <row r="1037">
          <cell r="A1037" t="str">
            <v>T181100</v>
          </cell>
          <cell r="B1037" t="str">
            <v>１液形ｳﾚﾀﾝ樹脂ﾜﾆｽ塗り</v>
          </cell>
          <cell r="C1037" t="str">
            <v>㎡</v>
          </cell>
          <cell r="D1037" t="str">
            <v>木部素地ごしらえ</v>
          </cell>
          <cell r="G1037" t="str">
            <v>㎡</v>
          </cell>
          <cell r="H1037">
            <v>1</v>
          </cell>
          <cell r="I1037">
            <v>110</v>
          </cell>
          <cell r="J1037">
            <v>110</v>
          </cell>
          <cell r="K1037" t="e">
            <v>#N/A</v>
          </cell>
        </row>
        <row r="1039">
          <cell r="B1039" t="str">
            <v>木部 B種</v>
          </cell>
          <cell r="D1039" t="str">
            <v>１液形ｳﾚﾀﾝ樹脂ﾜﾆｽ塗り</v>
          </cell>
          <cell r="E1039" t="str">
            <v>木部 B種</v>
          </cell>
          <cell r="G1039" t="str">
            <v>㎡</v>
          </cell>
          <cell r="H1039">
            <v>1</v>
          </cell>
          <cell r="I1039" t="e">
            <v>#N/A</v>
          </cell>
          <cell r="J1039" t="e">
            <v>#N/A</v>
          </cell>
        </row>
        <row r="1043">
          <cell r="D1043" t="str">
            <v>計</v>
          </cell>
          <cell r="J1043" t="e">
            <v>#N/A</v>
          </cell>
        </row>
        <row r="1093">
          <cell r="A1093" t="str">
            <v>T200011</v>
          </cell>
          <cell r="B1093" t="str">
            <v>床カーペット敷き</v>
          </cell>
          <cell r="C1093" t="str">
            <v>㎡</v>
          </cell>
          <cell r="D1093" t="str">
            <v>カーペット</v>
          </cell>
          <cell r="E1093" t="str">
            <v>t10.0 材料</v>
          </cell>
          <cell r="G1093" t="str">
            <v>㎡</v>
          </cell>
          <cell r="H1093">
            <v>1</v>
          </cell>
          <cell r="I1093">
            <v>7040</v>
          </cell>
          <cell r="J1093">
            <v>7040</v>
          </cell>
          <cell r="K1093">
            <v>9040</v>
          </cell>
        </row>
        <row r="1095">
          <cell r="B1095" t="str">
            <v>t10.0　ｳｰﾙ　ﾀﾌﾃｯﾄﾞ</v>
          </cell>
          <cell r="D1095" t="str">
            <v>カーペット下地</v>
          </cell>
          <cell r="E1095" t="str">
            <v>t10.0 材料</v>
          </cell>
          <cell r="G1095" t="str">
            <v>㎡</v>
          </cell>
          <cell r="H1095">
            <v>1</v>
          </cell>
          <cell r="I1095">
            <v>800</v>
          </cell>
          <cell r="J1095">
            <v>800</v>
          </cell>
        </row>
        <row r="1096">
          <cell r="B1096" t="str">
            <v>ﾗﾊﾞｰｸｼｮﾝt10共</v>
          </cell>
        </row>
        <row r="1097">
          <cell r="B1097" t="str">
            <v>ｸﾞﾘｯﾊﾟｰ工法</v>
          </cell>
          <cell r="D1097" t="str">
            <v>床カーペット敷込み手間</v>
          </cell>
          <cell r="E1097" t="str">
            <v>ﾌｪﾙﾄ敷き手間共</v>
          </cell>
          <cell r="G1097" t="str">
            <v>㎡</v>
          </cell>
          <cell r="H1097">
            <v>1</v>
          </cell>
          <cell r="I1097">
            <v>1200</v>
          </cell>
          <cell r="J1097">
            <v>1200</v>
          </cell>
        </row>
        <row r="1101">
          <cell r="D1101" t="str">
            <v>計</v>
          </cell>
          <cell r="J1101">
            <v>9040</v>
          </cell>
        </row>
        <row r="1107">
          <cell r="A1107" t="str">
            <v>T200012</v>
          </cell>
          <cell r="B1107" t="str">
            <v>床カーペット敷き</v>
          </cell>
          <cell r="C1107" t="str">
            <v>㎡</v>
          </cell>
          <cell r="D1107" t="str">
            <v>カーペット</v>
          </cell>
          <cell r="E1107" t="str">
            <v>t10.0 材料</v>
          </cell>
          <cell r="G1107" t="str">
            <v>㎡</v>
          </cell>
          <cell r="H1107">
            <v>1</v>
          </cell>
          <cell r="I1107">
            <v>7040</v>
          </cell>
          <cell r="J1107">
            <v>7040</v>
          </cell>
          <cell r="K1107">
            <v>9390</v>
          </cell>
        </row>
        <row r="1109">
          <cell r="B1109" t="str">
            <v>t10.0　ｳｰﾙ　ﾀﾌﾃｯﾄﾞ</v>
          </cell>
          <cell r="D1109" t="str">
            <v>カーペット下地</v>
          </cell>
          <cell r="E1109" t="str">
            <v>t10.0 材料</v>
          </cell>
          <cell r="G1109" t="str">
            <v>㎡</v>
          </cell>
          <cell r="H1109">
            <v>1</v>
          </cell>
          <cell r="I1109">
            <v>800</v>
          </cell>
          <cell r="J1109">
            <v>800</v>
          </cell>
        </row>
        <row r="1110">
          <cell r="B1110" t="str">
            <v>ﾗﾊﾞｰｸｼｮﾝt10共</v>
          </cell>
        </row>
        <row r="1111">
          <cell r="B1111" t="str">
            <v>階段工法(ｸﾞﾘｯﾊﾟｰ工法)</v>
          </cell>
          <cell r="D1111" t="str">
            <v>カーペット敷込み手間</v>
          </cell>
          <cell r="E1111" t="str">
            <v>ﾌｪﾙﾄ敷き手間共</v>
          </cell>
          <cell r="G1111" t="str">
            <v>㎡</v>
          </cell>
          <cell r="H1111">
            <v>1</v>
          </cell>
          <cell r="I1111">
            <v>1550</v>
          </cell>
          <cell r="J1111">
            <v>1550</v>
          </cell>
        </row>
        <row r="1115">
          <cell r="D1115" t="str">
            <v>計</v>
          </cell>
          <cell r="J1115">
            <v>9390</v>
          </cell>
        </row>
        <row r="1121">
          <cell r="A1121" t="str">
            <v>T200013</v>
          </cell>
          <cell r="B1121" t="str">
            <v>床タイルカーペット敷き</v>
          </cell>
          <cell r="C1121" t="str">
            <v>㎡</v>
          </cell>
          <cell r="D1121" t="str">
            <v>タイルカーペット</v>
          </cell>
          <cell r="E1121" t="str">
            <v>B種 t6.5 材料</v>
          </cell>
          <cell r="G1121" t="str">
            <v>㎡</v>
          </cell>
          <cell r="H1121">
            <v>1</v>
          </cell>
          <cell r="I1121">
            <v>3520</v>
          </cell>
          <cell r="J1121">
            <v>3520</v>
          </cell>
          <cell r="K1121">
            <v>4220</v>
          </cell>
        </row>
        <row r="1123">
          <cell r="B1123" t="str">
            <v>B種 ｔ6.5</v>
          </cell>
          <cell r="D1123" t="str">
            <v>タイルカーペット敷込み手間</v>
          </cell>
          <cell r="E1123" t="str">
            <v>B種 t6.5 手間</v>
          </cell>
          <cell r="G1123" t="str">
            <v>㎡</v>
          </cell>
          <cell r="H1123">
            <v>1</v>
          </cell>
          <cell r="I1123">
            <v>700</v>
          </cell>
          <cell r="J1123">
            <v>700</v>
          </cell>
        </row>
        <row r="1127">
          <cell r="D1127" t="str">
            <v>計</v>
          </cell>
          <cell r="J1127">
            <v>4220</v>
          </cell>
        </row>
        <row r="1133">
          <cell r="A1133" t="str">
            <v>T200101</v>
          </cell>
          <cell r="B1133" t="str">
            <v>壁耐水せっこうﾎﾞｰﾄﾞ張り</v>
          </cell>
          <cell r="C1133" t="str">
            <v>㎡</v>
          </cell>
          <cell r="D1133" t="str">
            <v>せっこうﾎﾞｰﾄﾞ</v>
          </cell>
          <cell r="E1133" t="str">
            <v>仕上用 耐水9.5*910*1820</v>
          </cell>
          <cell r="G1133" t="str">
            <v>枚</v>
          </cell>
          <cell r="H1133">
            <v>0.63400000000000001</v>
          </cell>
          <cell r="I1133">
            <v>380</v>
          </cell>
          <cell r="J1133">
            <v>241</v>
          </cell>
          <cell r="K1133">
            <v>1800</v>
          </cell>
        </row>
        <row r="1135">
          <cell r="B1135" t="str">
            <v>ｔ9.5 ｼﾞｮｲﾝﾄ工法</v>
          </cell>
          <cell r="D1135" t="str">
            <v>ｼﾞｮｲﾝﾄﾃｰﾌﾟ</v>
          </cell>
          <cell r="G1135" t="str">
            <v>ｍ</v>
          </cell>
          <cell r="H1135">
            <v>0.87</v>
          </cell>
          <cell r="I1135">
            <v>10</v>
          </cell>
          <cell r="J1135">
            <v>9</v>
          </cell>
        </row>
        <row r="1137">
          <cell r="D1137" t="str">
            <v>ｼﾞｮｲﾝﾄｺﾝﾊﾟｳﾝﾄﾞ</v>
          </cell>
          <cell r="G1137" t="str">
            <v>kg</v>
          </cell>
          <cell r="H1137">
            <v>0.3</v>
          </cell>
          <cell r="I1137">
            <v>130</v>
          </cell>
          <cell r="J1137">
            <v>39</v>
          </cell>
        </row>
        <row r="1139">
          <cell r="D1139" t="str">
            <v>くぎ</v>
          </cell>
          <cell r="E1139" t="str">
            <v>ﾎﾞｰﾄﾞくぎ</v>
          </cell>
          <cell r="G1139" t="str">
            <v>kg</v>
          </cell>
          <cell r="H1139">
            <v>2.5000000000000001E-2</v>
          </cell>
          <cell r="I1139">
            <v>290</v>
          </cell>
          <cell r="J1139">
            <v>7</v>
          </cell>
        </row>
        <row r="1141">
          <cell r="D1141" t="str">
            <v>内装工</v>
          </cell>
          <cell r="G1141" t="str">
            <v>人</v>
          </cell>
          <cell r="H1141">
            <v>7.0000000000000007E-2</v>
          </cell>
          <cell r="I1141">
            <v>19100</v>
          </cell>
          <cell r="J1141">
            <v>1337</v>
          </cell>
        </row>
        <row r="1143">
          <cell r="D1143" t="str">
            <v>その他</v>
          </cell>
          <cell r="E1143" t="str">
            <v>（材+労）×10%</v>
          </cell>
          <cell r="J1143">
            <v>163</v>
          </cell>
        </row>
        <row r="1145">
          <cell r="D1145" t="str">
            <v>計</v>
          </cell>
          <cell r="J1145">
            <v>1796</v>
          </cell>
        </row>
        <row r="1161">
          <cell r="A1161" t="str">
            <v>T200102</v>
          </cell>
          <cell r="B1161" t="str">
            <v>壁硬質せっこうﾎﾞｰﾄﾞ張り</v>
          </cell>
          <cell r="C1161" t="str">
            <v>㎡</v>
          </cell>
          <cell r="D1161" t="str">
            <v>せっこうﾎﾞｰﾄﾞ</v>
          </cell>
          <cell r="E1161" t="str">
            <v>仕上用 硬質12.5*910*1820</v>
          </cell>
          <cell r="G1161" t="str">
            <v>枚</v>
          </cell>
          <cell r="H1161">
            <v>0.63400000000000001</v>
          </cell>
          <cell r="I1161">
            <v>1430</v>
          </cell>
          <cell r="J1161">
            <v>907</v>
          </cell>
          <cell r="K1161">
            <v>3740</v>
          </cell>
        </row>
        <row r="1163">
          <cell r="B1163" t="str">
            <v>ｔ12.5 じか張り･ｼﾞｮｲﾝﾄ</v>
          </cell>
          <cell r="D1163" t="str">
            <v>ｼﾞｮｲﾝﾄﾃｰﾌﾟ</v>
          </cell>
          <cell r="G1163" t="str">
            <v>ｍ</v>
          </cell>
          <cell r="H1163">
            <v>0.87</v>
          </cell>
          <cell r="I1163">
            <v>10</v>
          </cell>
          <cell r="J1163">
            <v>9</v>
          </cell>
        </row>
        <row r="1165">
          <cell r="D1165" t="str">
            <v>ｼﾞｮｲﾝﾄｺﾝﾊﾟｳﾝﾄﾞ</v>
          </cell>
          <cell r="G1165" t="str">
            <v>kg</v>
          </cell>
          <cell r="H1165">
            <v>0.3</v>
          </cell>
          <cell r="I1165">
            <v>130</v>
          </cell>
          <cell r="J1165">
            <v>39</v>
          </cell>
        </row>
        <row r="1167">
          <cell r="D1167" t="str">
            <v>接着剤</v>
          </cell>
          <cell r="E1167" t="str">
            <v>せっこうﾎﾞｰﾄﾞじか張り用</v>
          </cell>
          <cell r="G1167" t="str">
            <v>kg</v>
          </cell>
          <cell r="H1167">
            <v>3.2</v>
          </cell>
          <cell r="I1167">
            <v>49</v>
          </cell>
          <cell r="J1167">
            <v>157</v>
          </cell>
        </row>
        <row r="1169">
          <cell r="D1169" t="str">
            <v>内装工</v>
          </cell>
          <cell r="G1169" t="str">
            <v>人</v>
          </cell>
          <cell r="H1169">
            <v>0.12</v>
          </cell>
          <cell r="I1169">
            <v>19100</v>
          </cell>
          <cell r="J1169">
            <v>2292</v>
          </cell>
        </row>
        <row r="1171">
          <cell r="D1171" t="str">
            <v>その他</v>
          </cell>
          <cell r="E1171" t="str">
            <v>（材+労）×10%</v>
          </cell>
          <cell r="J1171">
            <v>340</v>
          </cell>
        </row>
        <row r="1173">
          <cell r="D1173" t="str">
            <v>計</v>
          </cell>
          <cell r="J1173">
            <v>3744</v>
          </cell>
        </row>
        <row r="1179">
          <cell r="A1179" t="str">
            <v>T200103</v>
          </cell>
          <cell r="B1179" t="str">
            <v>壁珪酸ｶﾙｼｳﾑ板張り</v>
          </cell>
          <cell r="C1179" t="str">
            <v>㎡</v>
          </cell>
          <cell r="D1179" t="str">
            <v>せっこうﾎﾞｰﾄﾞ</v>
          </cell>
          <cell r="E1179" t="str">
            <v>仕上用 8.0*910*1820</v>
          </cell>
          <cell r="G1179" t="str">
            <v>枚</v>
          </cell>
          <cell r="H1179">
            <v>0.63400000000000001</v>
          </cell>
          <cell r="I1179">
            <v>1290</v>
          </cell>
          <cell r="J1179">
            <v>818</v>
          </cell>
          <cell r="K1179">
            <v>2060</v>
          </cell>
        </row>
        <row r="1181">
          <cell r="B1181" t="str">
            <v>ｔ8.0 突付け</v>
          </cell>
          <cell r="D1181" t="str">
            <v>くぎ</v>
          </cell>
          <cell r="E1181" t="str">
            <v>ﾎﾞｰﾄﾞくぎ</v>
          </cell>
          <cell r="G1181" t="str">
            <v>kg</v>
          </cell>
          <cell r="H1181">
            <v>2.5000000000000001E-2</v>
          </cell>
          <cell r="I1181">
            <v>290</v>
          </cell>
          <cell r="J1181">
            <v>7</v>
          </cell>
        </row>
        <row r="1183">
          <cell r="D1183" t="str">
            <v>内装工</v>
          </cell>
          <cell r="G1183" t="str">
            <v>人</v>
          </cell>
          <cell r="H1183">
            <v>5.5E-2</v>
          </cell>
          <cell r="I1183">
            <v>19100</v>
          </cell>
          <cell r="J1183">
            <v>1051</v>
          </cell>
        </row>
        <row r="1185">
          <cell r="D1185" t="str">
            <v>その他</v>
          </cell>
          <cell r="E1185" t="str">
            <v>（材+労）×10%</v>
          </cell>
          <cell r="J1185">
            <v>188</v>
          </cell>
        </row>
        <row r="1187">
          <cell r="D1187" t="str">
            <v>計</v>
          </cell>
          <cell r="J1187">
            <v>2064</v>
          </cell>
        </row>
        <row r="1193">
          <cell r="A1193" t="str">
            <v>T200101</v>
          </cell>
          <cell r="B1193" t="str">
            <v>壁耐水せっこうﾎﾞｰﾄﾞ張り</v>
          </cell>
          <cell r="C1193" t="str">
            <v>㎡</v>
          </cell>
          <cell r="D1193" t="str">
            <v>せっこうﾎﾞｰﾄﾞ</v>
          </cell>
          <cell r="E1193" t="str">
            <v>仕上用 耐水12.5*910*1820</v>
          </cell>
          <cell r="G1193" t="str">
            <v>枚</v>
          </cell>
          <cell r="H1193">
            <v>0.63400000000000001</v>
          </cell>
          <cell r="I1193">
            <v>460</v>
          </cell>
          <cell r="J1193">
            <v>292</v>
          </cell>
          <cell r="K1193">
            <v>3070</v>
          </cell>
        </row>
        <row r="1195">
          <cell r="B1195" t="str">
            <v>ｔ12.5 じか張り･ｼﾞｮｲﾝﾄ</v>
          </cell>
          <cell r="D1195" t="str">
            <v>ｼﾞｮｲﾝﾄﾃｰﾌﾟ</v>
          </cell>
          <cell r="G1195" t="str">
            <v>ｍ</v>
          </cell>
          <cell r="H1195">
            <v>0.87</v>
          </cell>
          <cell r="I1195">
            <v>10</v>
          </cell>
          <cell r="J1195">
            <v>9</v>
          </cell>
        </row>
        <row r="1197">
          <cell r="D1197" t="str">
            <v>ｼﾞｮｲﾝﾄｺﾝﾊﾟｳﾝﾄﾞ</v>
          </cell>
          <cell r="G1197" t="str">
            <v>kg</v>
          </cell>
          <cell r="H1197">
            <v>0.3</v>
          </cell>
          <cell r="I1197">
            <v>130</v>
          </cell>
          <cell r="J1197">
            <v>39</v>
          </cell>
        </row>
        <row r="1199">
          <cell r="D1199" t="str">
            <v>接着剤</v>
          </cell>
          <cell r="E1199" t="str">
            <v>せっこうﾎﾞｰﾄﾞじか張り用</v>
          </cell>
          <cell r="G1199" t="str">
            <v>kg</v>
          </cell>
          <cell r="H1199">
            <v>3.2</v>
          </cell>
          <cell r="I1199">
            <v>49</v>
          </cell>
          <cell r="J1199">
            <v>157</v>
          </cell>
        </row>
        <row r="1201">
          <cell r="D1201" t="str">
            <v>内装工</v>
          </cell>
          <cell r="G1201" t="str">
            <v>人</v>
          </cell>
          <cell r="H1201">
            <v>0.12</v>
          </cell>
          <cell r="I1201">
            <v>19100</v>
          </cell>
          <cell r="J1201">
            <v>2292</v>
          </cell>
        </row>
        <row r="1203">
          <cell r="D1203" t="str">
            <v>その他</v>
          </cell>
          <cell r="E1203" t="str">
            <v>（材+労）×10%</v>
          </cell>
          <cell r="J1203">
            <v>279</v>
          </cell>
        </row>
        <row r="1205">
          <cell r="D1205" t="str">
            <v>計</v>
          </cell>
          <cell r="J1205">
            <v>3068</v>
          </cell>
        </row>
        <row r="1210">
          <cell r="B1210" t="str">
            <v>壁耐水せっこうボード</v>
          </cell>
        </row>
        <row r="1211">
          <cell r="A1211" t="str">
            <v>T200102</v>
          </cell>
          <cell r="B1211" t="str">
            <v>二重張り</v>
          </cell>
          <cell r="C1211" t="str">
            <v>㎡</v>
          </cell>
          <cell r="D1211" t="str">
            <v>せっこうﾎﾞｰﾄﾞ</v>
          </cell>
          <cell r="E1211" t="str">
            <v>仕上用 耐水9.5*910*1820</v>
          </cell>
          <cell r="G1211" t="str">
            <v>枚</v>
          </cell>
          <cell r="H1211">
            <v>0.63400000000000001</v>
          </cell>
          <cell r="I1211">
            <v>380</v>
          </cell>
          <cell r="J1211">
            <v>241</v>
          </cell>
          <cell r="K1211">
            <v>2540</v>
          </cell>
        </row>
        <row r="1212">
          <cell r="B1212" t="str">
            <v>耐水ｔ9.5+12.5</v>
          </cell>
        </row>
        <row r="1213">
          <cell r="B1213" t="str">
            <v>突付</v>
          </cell>
          <cell r="D1213" t="str">
            <v>せっこうﾎﾞｰﾄﾞ</v>
          </cell>
          <cell r="E1213" t="str">
            <v>下地用 12.5*910*1820</v>
          </cell>
          <cell r="G1213" t="str">
            <v>枚</v>
          </cell>
          <cell r="H1213">
            <v>0.63400000000000001</v>
          </cell>
          <cell r="I1213">
            <v>310</v>
          </cell>
          <cell r="J1213">
            <v>197</v>
          </cell>
        </row>
        <row r="1215">
          <cell r="D1215" t="str">
            <v>接着剤</v>
          </cell>
          <cell r="E1215" t="str">
            <v>壁用ﾎﾞｰﾄﾞ類接着剤</v>
          </cell>
          <cell r="G1215" t="str">
            <v>kg</v>
          </cell>
          <cell r="H1215">
            <v>0.22</v>
          </cell>
          <cell r="I1215">
            <v>232</v>
          </cell>
          <cell r="J1215">
            <v>51</v>
          </cell>
        </row>
        <row r="1217">
          <cell r="D1217" t="str">
            <v>くぎ</v>
          </cell>
          <cell r="E1217" t="str">
            <v>ﾎﾞｰﾄﾞくぎ</v>
          </cell>
          <cell r="G1217" t="str">
            <v>人</v>
          </cell>
          <cell r="H1217">
            <v>2.5000000000000001E-2</v>
          </cell>
          <cell r="I1217">
            <v>290</v>
          </cell>
          <cell r="J1217">
            <v>7</v>
          </cell>
        </row>
        <row r="1219">
          <cell r="D1219" t="str">
            <v>内装工</v>
          </cell>
          <cell r="G1219" t="str">
            <v>kg</v>
          </cell>
          <cell r="H1219">
            <v>9.5000000000000001E-2</v>
          </cell>
          <cell r="I1219">
            <v>19100</v>
          </cell>
          <cell r="J1219">
            <v>1815</v>
          </cell>
        </row>
        <row r="1221">
          <cell r="D1221" t="str">
            <v>その他</v>
          </cell>
          <cell r="E1221" t="str">
            <v>（材+労）×10%</v>
          </cell>
          <cell r="J1221">
            <v>231</v>
          </cell>
        </row>
        <row r="1223">
          <cell r="D1223" t="str">
            <v>計</v>
          </cell>
          <cell r="J1223">
            <v>2542</v>
          </cell>
        </row>
        <row r="1228">
          <cell r="B1228" t="str">
            <v>壁強化せっこうボード</v>
          </cell>
        </row>
        <row r="1229">
          <cell r="A1229" t="str">
            <v>T200103</v>
          </cell>
          <cell r="B1229" t="str">
            <v>二重張り</v>
          </cell>
          <cell r="C1229" t="str">
            <v>㎡</v>
          </cell>
          <cell r="D1229" t="str">
            <v>せっこうﾎﾞｰﾄﾞ</v>
          </cell>
          <cell r="E1229" t="str">
            <v>仕上用 強化12.5*910*1820</v>
          </cell>
          <cell r="G1229" t="str">
            <v>枚</v>
          </cell>
          <cell r="H1229">
            <v>0.63400000000000001</v>
          </cell>
          <cell r="I1229">
            <v>440</v>
          </cell>
          <cell r="J1229">
            <v>279</v>
          </cell>
          <cell r="K1229">
            <v>2990</v>
          </cell>
        </row>
        <row r="1230">
          <cell r="B1230" t="str">
            <v>強化ｔ12.5+ｔ9.5</v>
          </cell>
        </row>
        <row r="1231">
          <cell r="B1231" t="str">
            <v>ｼﾞｮｲﾝﾄ工法</v>
          </cell>
          <cell r="D1231" t="str">
            <v>せっこうﾎﾞｰﾄﾞ</v>
          </cell>
          <cell r="E1231" t="str">
            <v>下地用 9.5*910*1820</v>
          </cell>
          <cell r="G1231" t="str">
            <v>枚</v>
          </cell>
          <cell r="H1231">
            <v>0.63400000000000001</v>
          </cell>
          <cell r="I1231">
            <v>210</v>
          </cell>
          <cell r="J1231">
            <v>133</v>
          </cell>
        </row>
        <row r="1233">
          <cell r="D1233" t="str">
            <v>接着剤</v>
          </cell>
          <cell r="E1233" t="str">
            <v>壁用ﾎﾞｰﾄﾞ類接着剤</v>
          </cell>
          <cell r="G1233" t="str">
            <v>kg</v>
          </cell>
          <cell r="H1233">
            <v>0.22</v>
          </cell>
          <cell r="I1233">
            <v>232</v>
          </cell>
          <cell r="J1233">
            <v>51</v>
          </cell>
        </row>
        <row r="1235">
          <cell r="D1235" t="str">
            <v>ｼﾞｮｲﾝﾄﾃｰﾌﾟ</v>
          </cell>
          <cell r="G1235" t="str">
            <v>ｍ</v>
          </cell>
          <cell r="H1235">
            <v>0.87</v>
          </cell>
          <cell r="I1235">
            <v>10</v>
          </cell>
          <cell r="J1235">
            <v>9</v>
          </cell>
        </row>
        <row r="1237">
          <cell r="D1237" t="str">
            <v>ｼﾞｮｲﾝﾄｺﾝﾊﾟｳﾝﾄﾞ</v>
          </cell>
          <cell r="G1237" t="str">
            <v>kg</v>
          </cell>
          <cell r="H1237">
            <v>0.3</v>
          </cell>
          <cell r="I1237">
            <v>130</v>
          </cell>
          <cell r="J1237">
            <v>39</v>
          </cell>
        </row>
        <row r="1239">
          <cell r="D1239" t="str">
            <v>くぎ</v>
          </cell>
          <cell r="E1239" t="str">
            <v>ﾎﾞｰﾄﾞくぎ</v>
          </cell>
          <cell r="G1239" t="str">
            <v>人</v>
          </cell>
          <cell r="H1239">
            <v>2.5000000000000001E-2</v>
          </cell>
          <cell r="I1239">
            <v>290</v>
          </cell>
          <cell r="J1239">
            <v>7</v>
          </cell>
        </row>
        <row r="1241">
          <cell r="D1241" t="str">
            <v>内装工</v>
          </cell>
          <cell r="G1241" t="str">
            <v>kg</v>
          </cell>
          <cell r="H1241">
            <v>0.115</v>
          </cell>
          <cell r="I1241">
            <v>19100</v>
          </cell>
          <cell r="J1241">
            <v>2197</v>
          </cell>
        </row>
        <row r="1243">
          <cell r="D1243" t="str">
            <v>その他</v>
          </cell>
          <cell r="E1243" t="str">
            <v>（材+労）×10%</v>
          </cell>
          <cell r="J1243">
            <v>272</v>
          </cell>
        </row>
        <row r="1245">
          <cell r="D1245" t="str">
            <v>計</v>
          </cell>
          <cell r="J1245">
            <v>2987</v>
          </cell>
        </row>
        <row r="1250">
          <cell r="B1250" t="str">
            <v>壁繊維強化せっこう板</v>
          </cell>
        </row>
        <row r="1251">
          <cell r="A1251" t="str">
            <v>T200104</v>
          </cell>
          <cell r="B1251" t="str">
            <v>二重張り</v>
          </cell>
          <cell r="C1251" t="str">
            <v>㎡</v>
          </cell>
          <cell r="D1251" t="str">
            <v>繊維強化せっこう板</v>
          </cell>
          <cell r="E1251" t="str">
            <v>仕上用 6.0*910*1820 ﾉﾝｱｽ</v>
          </cell>
          <cell r="G1251" t="str">
            <v>枚</v>
          </cell>
          <cell r="H1251">
            <v>0.63400000000000001</v>
          </cell>
          <cell r="I1251" t="e">
            <v>#N/A</v>
          </cell>
          <cell r="J1251" t="e">
            <v>#N/A</v>
          </cell>
          <cell r="K1251" t="e">
            <v>#N/A</v>
          </cell>
        </row>
        <row r="1252">
          <cell r="B1252" t="str">
            <v>ｔ6.0+捨張PBｔ12.5</v>
          </cell>
        </row>
        <row r="1253">
          <cell r="B1253" t="str">
            <v>ｼﾞｮｲﾝﾄ工法</v>
          </cell>
          <cell r="D1253" t="str">
            <v>せっこうﾎﾞｰﾄﾞ</v>
          </cell>
          <cell r="E1253" t="str">
            <v>下地用 12.5*910*1820</v>
          </cell>
          <cell r="G1253" t="str">
            <v>枚</v>
          </cell>
          <cell r="H1253">
            <v>0.63400000000000001</v>
          </cell>
          <cell r="I1253">
            <v>310</v>
          </cell>
          <cell r="J1253">
            <v>197</v>
          </cell>
        </row>
        <row r="1255">
          <cell r="D1255" t="str">
            <v>接着剤</v>
          </cell>
          <cell r="E1255" t="str">
            <v>壁用ﾎﾞｰﾄﾞ類接着剤</v>
          </cell>
          <cell r="G1255" t="str">
            <v>kg</v>
          </cell>
          <cell r="H1255">
            <v>0.22</v>
          </cell>
          <cell r="I1255">
            <v>232</v>
          </cell>
          <cell r="J1255">
            <v>51</v>
          </cell>
        </row>
        <row r="1257">
          <cell r="D1257" t="str">
            <v>ｼﾞｮｲﾝﾄﾃｰﾌﾟ</v>
          </cell>
          <cell r="G1257" t="str">
            <v>ｍ</v>
          </cell>
          <cell r="H1257">
            <v>0.87</v>
          </cell>
          <cell r="I1257">
            <v>10</v>
          </cell>
          <cell r="J1257">
            <v>9</v>
          </cell>
        </row>
        <row r="1259">
          <cell r="D1259" t="str">
            <v>ｼﾞｮｲﾝﾄｺﾝﾊﾟｳﾝﾄﾞ</v>
          </cell>
          <cell r="G1259" t="str">
            <v>kg</v>
          </cell>
          <cell r="H1259">
            <v>0.3</v>
          </cell>
          <cell r="I1259">
            <v>130</v>
          </cell>
          <cell r="J1259">
            <v>39</v>
          </cell>
        </row>
        <row r="1261">
          <cell r="D1261" t="str">
            <v>くぎ</v>
          </cell>
          <cell r="E1261" t="str">
            <v>ﾎﾞｰﾄﾞくぎ</v>
          </cell>
          <cell r="G1261" t="str">
            <v>人</v>
          </cell>
          <cell r="H1261">
            <v>2.5000000000000001E-2</v>
          </cell>
          <cell r="I1261">
            <v>290</v>
          </cell>
          <cell r="J1261">
            <v>7</v>
          </cell>
        </row>
        <row r="1263">
          <cell r="D1263" t="str">
            <v>内装工</v>
          </cell>
          <cell r="G1263" t="str">
            <v>kg</v>
          </cell>
          <cell r="H1263">
            <v>0.115</v>
          </cell>
          <cell r="I1263">
            <v>19100</v>
          </cell>
          <cell r="J1263">
            <v>2197</v>
          </cell>
        </row>
        <row r="1265">
          <cell r="D1265" t="str">
            <v>その他</v>
          </cell>
          <cell r="E1265" t="str">
            <v>（材+労）×10%</v>
          </cell>
          <cell r="J1265" t="e">
            <v>#N/A</v>
          </cell>
        </row>
        <row r="1267">
          <cell r="D1267" t="str">
            <v>計</v>
          </cell>
          <cell r="J1267" t="e">
            <v>#N/A</v>
          </cell>
        </row>
        <row r="1272">
          <cell r="B1272" t="str">
            <v>壁強化せっこうボード</v>
          </cell>
        </row>
        <row r="1273">
          <cell r="A1273" t="str">
            <v>T200110</v>
          </cell>
          <cell r="B1273" t="str">
            <v>二重張り</v>
          </cell>
          <cell r="C1273" t="str">
            <v>㎡</v>
          </cell>
          <cell r="D1273" t="str">
            <v>せっこうﾎﾞｰﾄﾞ</v>
          </cell>
          <cell r="E1273" t="str">
            <v>仕上用 強化15*910*1820</v>
          </cell>
          <cell r="G1273" t="str">
            <v>枚</v>
          </cell>
          <cell r="H1273">
            <v>0.63400000000000001</v>
          </cell>
          <cell r="I1273">
            <v>280</v>
          </cell>
          <cell r="J1273">
            <v>178</v>
          </cell>
          <cell r="K1273">
            <v>2450</v>
          </cell>
        </row>
        <row r="1274">
          <cell r="B1274" t="str">
            <v>強化ｔ15+15</v>
          </cell>
        </row>
        <row r="1275">
          <cell r="D1275" t="str">
            <v>せっこうﾎﾞｰﾄﾞ</v>
          </cell>
          <cell r="E1275" t="str">
            <v>下地用 強化15*910*1820</v>
          </cell>
          <cell r="G1275" t="str">
            <v>枚</v>
          </cell>
          <cell r="H1275">
            <v>0.63400000000000001</v>
          </cell>
          <cell r="I1275">
            <v>280</v>
          </cell>
          <cell r="J1275">
            <v>178</v>
          </cell>
        </row>
        <row r="1277">
          <cell r="D1277" t="str">
            <v>接着剤</v>
          </cell>
          <cell r="E1277" t="str">
            <v>壁用ﾎﾞｰﾄﾞ類接着剤</v>
          </cell>
          <cell r="G1277" t="str">
            <v>kg</v>
          </cell>
          <cell r="H1277">
            <v>0.22</v>
          </cell>
          <cell r="I1277">
            <v>232</v>
          </cell>
          <cell r="J1277">
            <v>51</v>
          </cell>
        </row>
        <row r="1279">
          <cell r="D1279" t="str">
            <v>くぎ</v>
          </cell>
          <cell r="E1279" t="str">
            <v>ﾎﾞｰﾄﾞくぎ</v>
          </cell>
          <cell r="G1279" t="str">
            <v>人</v>
          </cell>
          <cell r="H1279">
            <v>2.5000000000000001E-2</v>
          </cell>
          <cell r="I1279">
            <v>290</v>
          </cell>
          <cell r="J1279">
            <v>7</v>
          </cell>
        </row>
        <row r="1281">
          <cell r="D1281" t="str">
            <v>内装工</v>
          </cell>
          <cell r="G1281" t="str">
            <v>kg</v>
          </cell>
          <cell r="H1281">
            <v>9.5000000000000001E-2</v>
          </cell>
          <cell r="I1281">
            <v>19100</v>
          </cell>
          <cell r="J1281">
            <v>1815</v>
          </cell>
        </row>
        <row r="1283">
          <cell r="D1283" t="str">
            <v>その他</v>
          </cell>
          <cell r="E1283" t="str">
            <v>（材+労）×10%</v>
          </cell>
          <cell r="J1283">
            <v>223</v>
          </cell>
        </row>
        <row r="1285">
          <cell r="D1285" t="str">
            <v>計</v>
          </cell>
          <cell r="J1285">
            <v>2452</v>
          </cell>
        </row>
        <row r="1296">
          <cell r="B1296" t="str">
            <v>壁強化せっこうボード</v>
          </cell>
        </row>
        <row r="1297">
          <cell r="A1297" t="str">
            <v>T200111</v>
          </cell>
          <cell r="B1297" t="str">
            <v>二重張り</v>
          </cell>
          <cell r="C1297" t="str">
            <v>㎡</v>
          </cell>
          <cell r="D1297" t="str">
            <v>せっこうﾎﾞｰﾄﾞ</v>
          </cell>
          <cell r="E1297" t="str">
            <v>仕上用 強化21*606*1820</v>
          </cell>
          <cell r="G1297" t="str">
            <v>枚</v>
          </cell>
          <cell r="H1297">
            <v>0.95199999999999996</v>
          </cell>
          <cell r="I1297">
            <v>550</v>
          </cell>
          <cell r="J1297">
            <v>524</v>
          </cell>
          <cell r="K1297">
            <v>3210</v>
          </cell>
        </row>
        <row r="1298">
          <cell r="B1298" t="str">
            <v>強化ｔ21+21</v>
          </cell>
        </row>
        <row r="1299">
          <cell r="B1299" t="str">
            <v>ｼﾞｮｲﾝﾄ工法</v>
          </cell>
          <cell r="D1299" t="str">
            <v>せっこうﾎﾞｰﾄﾞ</v>
          </cell>
          <cell r="E1299" t="str">
            <v>下地用 強化21*606*1820</v>
          </cell>
          <cell r="G1299" t="str">
            <v>枚</v>
          </cell>
          <cell r="H1299">
            <v>0.95199999999999996</v>
          </cell>
          <cell r="I1299">
            <v>550</v>
          </cell>
          <cell r="J1299">
            <v>524</v>
          </cell>
        </row>
        <row r="1301">
          <cell r="D1301" t="str">
            <v>接着剤</v>
          </cell>
          <cell r="E1301" t="str">
            <v>壁用ﾎﾞｰﾄﾞ類接着剤</v>
          </cell>
          <cell r="G1301" t="str">
            <v>kg</v>
          </cell>
          <cell r="H1301">
            <v>0.22</v>
          </cell>
          <cell r="I1301">
            <v>232</v>
          </cell>
          <cell r="J1301">
            <v>51</v>
          </cell>
        </row>
        <row r="1303">
          <cell r="D1303" t="str">
            <v>くぎ</v>
          </cell>
          <cell r="E1303" t="str">
            <v>ﾎﾞｰﾄﾞくぎ</v>
          </cell>
          <cell r="G1303" t="str">
            <v>人</v>
          </cell>
          <cell r="H1303">
            <v>2.5000000000000001E-2</v>
          </cell>
          <cell r="I1303">
            <v>290</v>
          </cell>
          <cell r="J1303">
            <v>7</v>
          </cell>
        </row>
        <row r="1305">
          <cell r="D1305" t="str">
            <v>内装工</v>
          </cell>
          <cell r="G1305" t="str">
            <v>kg</v>
          </cell>
          <cell r="H1305">
            <v>9.5000000000000001E-2</v>
          </cell>
          <cell r="I1305">
            <v>19100</v>
          </cell>
          <cell r="J1305">
            <v>1815</v>
          </cell>
        </row>
        <row r="1307">
          <cell r="D1307" t="str">
            <v>その他</v>
          </cell>
          <cell r="E1307" t="str">
            <v>（材+労）×10%</v>
          </cell>
          <cell r="J1307">
            <v>292</v>
          </cell>
        </row>
        <row r="1309">
          <cell r="D1309" t="str">
            <v>計</v>
          </cell>
          <cell r="J1309">
            <v>3213</v>
          </cell>
        </row>
        <row r="1314">
          <cell r="B1314" t="str">
            <v>天井ﾛｯｸｳｰﾙ化粧吸音板</v>
          </cell>
        </row>
        <row r="1315">
          <cell r="A1315" t="str">
            <v>T200201</v>
          </cell>
          <cell r="B1315" t="str">
            <v>張り（せっこうﾎﾞｰﾄﾞ下地共）</v>
          </cell>
          <cell r="C1315" t="str">
            <v>㎡</v>
          </cell>
          <cell r="D1315" t="str">
            <v>ﾛｯｸｳｰﾙ化粧吸音板</v>
          </cell>
          <cell r="E1315" t="str">
            <v>15*303*606 ﾘﾌﾞ付</v>
          </cell>
          <cell r="G1315" t="str">
            <v>㎡</v>
          </cell>
          <cell r="H1315">
            <v>1.05</v>
          </cell>
          <cell r="I1315">
            <v>260</v>
          </cell>
          <cell r="J1315">
            <v>273</v>
          </cell>
          <cell r="K1315">
            <v>3250</v>
          </cell>
        </row>
        <row r="1316">
          <cell r="B1316" t="str">
            <v>ｔ15 ﾘﾌﾞ付</v>
          </cell>
        </row>
        <row r="1317">
          <cell r="B1317" t="str">
            <v>下地せっこうﾎﾞｰﾄﾞｔ9.5</v>
          </cell>
          <cell r="D1317" t="str">
            <v>せっこうﾎﾞｰﾄﾞ</v>
          </cell>
          <cell r="E1317" t="str">
            <v>下地用 9.5*910*1820</v>
          </cell>
          <cell r="G1317" t="str">
            <v>枚</v>
          </cell>
          <cell r="H1317">
            <v>0.63400000000000001</v>
          </cell>
          <cell r="I1317">
            <v>210</v>
          </cell>
          <cell r="J1317">
            <v>133</v>
          </cell>
        </row>
        <row r="1319">
          <cell r="D1319" t="str">
            <v>接着剤</v>
          </cell>
          <cell r="E1319" t="str">
            <v>天井用ﾎﾞｰﾄﾞ類接着剤</v>
          </cell>
          <cell r="G1319" t="str">
            <v>kg</v>
          </cell>
          <cell r="H1319">
            <v>0.22</v>
          </cell>
          <cell r="I1319">
            <v>226</v>
          </cell>
          <cell r="J1319">
            <v>50</v>
          </cell>
        </row>
        <row r="1321">
          <cell r="D1321" t="str">
            <v>小ねじ</v>
          </cell>
          <cell r="E1321" t="str">
            <v>ﾀｯﾋﾟﾝｸﾞｽｸﾘｭｳねじ</v>
          </cell>
          <cell r="G1321" t="str">
            <v>人</v>
          </cell>
          <cell r="H1321">
            <v>0.04</v>
          </cell>
          <cell r="I1321">
            <v>265</v>
          </cell>
          <cell r="J1321">
            <v>11</v>
          </cell>
        </row>
        <row r="1323">
          <cell r="D1323" t="str">
            <v>内装工</v>
          </cell>
          <cell r="G1323" t="str">
            <v>kg</v>
          </cell>
          <cell r="H1323">
            <v>0.13</v>
          </cell>
          <cell r="I1323">
            <v>19100</v>
          </cell>
          <cell r="J1323">
            <v>2483</v>
          </cell>
        </row>
        <row r="1325">
          <cell r="D1325" t="str">
            <v>その他</v>
          </cell>
          <cell r="E1325" t="str">
            <v>（材+労）×10%</v>
          </cell>
          <cell r="J1325">
            <v>295</v>
          </cell>
        </row>
        <row r="1327">
          <cell r="D1327" t="str">
            <v>計</v>
          </cell>
          <cell r="J1327">
            <v>3245</v>
          </cell>
        </row>
        <row r="1332">
          <cell r="B1332" t="str">
            <v>天井</v>
          </cell>
        </row>
        <row r="1333">
          <cell r="A1333" t="str">
            <v>T200202</v>
          </cell>
          <cell r="B1333" t="str">
            <v>せっこうﾎﾞｰﾄﾞ二重張り</v>
          </cell>
          <cell r="C1333" t="str">
            <v>㎡</v>
          </cell>
          <cell r="D1333" t="str">
            <v>せっこうﾎﾞｰﾄﾞ</v>
          </cell>
          <cell r="E1333" t="str">
            <v>仕上用 9.5*910*1820</v>
          </cell>
          <cell r="G1333" t="str">
            <v>枚</v>
          </cell>
          <cell r="H1333">
            <v>0.63400000000000001</v>
          </cell>
          <cell r="I1333">
            <v>210</v>
          </cell>
          <cell r="J1333">
            <v>133</v>
          </cell>
          <cell r="K1333">
            <v>3210</v>
          </cell>
        </row>
        <row r="1334">
          <cell r="B1334" t="str">
            <v>t9.5+12.5</v>
          </cell>
        </row>
        <row r="1335">
          <cell r="B1335" t="str">
            <v>ｼﾞｮｲﾝﾄ工法</v>
          </cell>
          <cell r="D1335" t="str">
            <v>せっこうﾎﾞｰﾄﾞ</v>
          </cell>
          <cell r="E1335" t="str">
            <v>下地用 12.5*910*1820</v>
          </cell>
          <cell r="G1335" t="str">
            <v>枚</v>
          </cell>
          <cell r="H1335">
            <v>0.63400000000000001</v>
          </cell>
          <cell r="I1335">
            <v>310</v>
          </cell>
          <cell r="J1335">
            <v>197</v>
          </cell>
        </row>
        <row r="1337">
          <cell r="D1337" t="str">
            <v>接着剤</v>
          </cell>
          <cell r="E1337" t="str">
            <v>天井用ﾎﾞｰﾄﾞ類接着剤</v>
          </cell>
          <cell r="G1337" t="str">
            <v>kg</v>
          </cell>
          <cell r="H1337">
            <v>0.22</v>
          </cell>
          <cell r="I1337">
            <v>226</v>
          </cell>
          <cell r="J1337">
            <v>50</v>
          </cell>
        </row>
        <row r="1339">
          <cell r="D1339" t="str">
            <v>ｼﾞｮｲﾝﾄﾃｰﾌﾟ</v>
          </cell>
          <cell r="G1339" t="str">
            <v>ｍ</v>
          </cell>
          <cell r="H1339">
            <v>0.87</v>
          </cell>
          <cell r="I1339">
            <v>10</v>
          </cell>
          <cell r="J1339">
            <v>9</v>
          </cell>
        </row>
        <row r="1341">
          <cell r="D1341" t="str">
            <v>ｼﾞｮｲﾝﾄｺﾝﾊﾟｳﾝﾄﾞ</v>
          </cell>
          <cell r="G1341" t="str">
            <v>kg</v>
          </cell>
          <cell r="H1341">
            <v>0.3</v>
          </cell>
          <cell r="I1341">
            <v>130</v>
          </cell>
          <cell r="J1341">
            <v>39</v>
          </cell>
        </row>
        <row r="1343">
          <cell r="D1343" t="str">
            <v>小ねじ</v>
          </cell>
          <cell r="E1343" t="str">
            <v>ﾀｯﾋﾟﾝｸﾞｽｸﾘｭｳねじ</v>
          </cell>
          <cell r="G1343" t="str">
            <v>人</v>
          </cell>
          <cell r="H1343">
            <v>0.04</v>
          </cell>
          <cell r="I1343">
            <v>265</v>
          </cell>
          <cell r="J1343">
            <v>11</v>
          </cell>
        </row>
        <row r="1345">
          <cell r="D1345" t="str">
            <v>内装工</v>
          </cell>
          <cell r="G1345" t="str">
            <v>kg</v>
          </cell>
          <cell r="H1345">
            <v>0.13</v>
          </cell>
          <cell r="I1345">
            <v>19100</v>
          </cell>
          <cell r="J1345">
            <v>2483</v>
          </cell>
        </row>
        <row r="1347">
          <cell r="D1347" t="str">
            <v>その他</v>
          </cell>
          <cell r="E1347" t="str">
            <v>（材+労）×10%</v>
          </cell>
          <cell r="J1347">
            <v>292</v>
          </cell>
        </row>
        <row r="1349">
          <cell r="D1349" t="str">
            <v>計</v>
          </cell>
          <cell r="J1349">
            <v>3214</v>
          </cell>
        </row>
        <row r="1364">
          <cell r="B1364" t="str">
            <v>天井耐水</v>
          </cell>
        </row>
        <row r="1365">
          <cell r="A1365" t="str">
            <v>T200203</v>
          </cell>
          <cell r="B1365" t="str">
            <v>せっこうﾎﾞｰﾄﾞ二重張り</v>
          </cell>
          <cell r="C1365" t="str">
            <v>㎡</v>
          </cell>
          <cell r="D1365" t="str">
            <v>せっこうﾎﾞｰﾄﾞ</v>
          </cell>
          <cell r="E1365" t="str">
            <v>仕上用 耐水9.5*910*1820</v>
          </cell>
          <cell r="G1365" t="str">
            <v>枚</v>
          </cell>
          <cell r="H1365">
            <v>0.63400000000000001</v>
          </cell>
          <cell r="I1365">
            <v>380</v>
          </cell>
          <cell r="J1365">
            <v>241</v>
          </cell>
          <cell r="K1365">
            <v>3330</v>
          </cell>
        </row>
        <row r="1366">
          <cell r="B1366" t="str">
            <v>耐水t9.5+12.5</v>
          </cell>
        </row>
        <row r="1367">
          <cell r="B1367" t="str">
            <v>ｼﾞｮｲﾝﾄ工法</v>
          </cell>
          <cell r="D1367" t="str">
            <v>せっこうﾎﾞｰﾄﾞ</v>
          </cell>
          <cell r="E1367" t="str">
            <v>下地用 12.5*910*1820</v>
          </cell>
          <cell r="G1367" t="str">
            <v>枚</v>
          </cell>
          <cell r="H1367">
            <v>0.63400000000000001</v>
          </cell>
          <cell r="I1367">
            <v>310</v>
          </cell>
          <cell r="J1367">
            <v>197</v>
          </cell>
        </row>
        <row r="1369">
          <cell r="D1369" t="str">
            <v>接着剤</v>
          </cell>
          <cell r="E1369" t="str">
            <v>天井用ﾎﾞｰﾄﾞ類接着剤</v>
          </cell>
          <cell r="G1369" t="str">
            <v>kg</v>
          </cell>
          <cell r="H1369">
            <v>0.22</v>
          </cell>
          <cell r="I1369">
            <v>226</v>
          </cell>
          <cell r="J1369">
            <v>50</v>
          </cell>
        </row>
        <row r="1371">
          <cell r="D1371" t="str">
            <v>ｼﾞｮｲﾝﾄﾃｰﾌﾟ</v>
          </cell>
          <cell r="G1371" t="str">
            <v>ｍ</v>
          </cell>
          <cell r="H1371">
            <v>0.87</v>
          </cell>
          <cell r="I1371">
            <v>10</v>
          </cell>
          <cell r="J1371">
            <v>9</v>
          </cell>
        </row>
        <row r="1373">
          <cell r="D1373" t="str">
            <v>ｼﾞｮｲﾝﾄｺﾝﾊﾟｳﾝﾄﾞ</v>
          </cell>
          <cell r="G1373" t="str">
            <v>kg</v>
          </cell>
          <cell r="H1373">
            <v>0.3</v>
          </cell>
          <cell r="I1373">
            <v>130</v>
          </cell>
          <cell r="J1373">
            <v>39</v>
          </cell>
        </row>
        <row r="1375">
          <cell r="D1375" t="str">
            <v>小ねじ</v>
          </cell>
          <cell r="E1375" t="str">
            <v>ﾀｯﾋﾟﾝｸﾞｽｸﾘｭｳねじ</v>
          </cell>
          <cell r="G1375" t="str">
            <v>人</v>
          </cell>
          <cell r="H1375">
            <v>0.04</v>
          </cell>
          <cell r="I1375">
            <v>265</v>
          </cell>
          <cell r="J1375">
            <v>11</v>
          </cell>
        </row>
        <row r="1377">
          <cell r="D1377" t="str">
            <v>内装工</v>
          </cell>
          <cell r="G1377" t="str">
            <v>kg</v>
          </cell>
          <cell r="H1377">
            <v>0.13</v>
          </cell>
          <cell r="I1377">
            <v>19100</v>
          </cell>
          <cell r="J1377">
            <v>2483</v>
          </cell>
        </row>
        <row r="1379">
          <cell r="D1379" t="str">
            <v>その他</v>
          </cell>
          <cell r="E1379" t="str">
            <v>（材+労）×10%</v>
          </cell>
          <cell r="J1379">
            <v>303</v>
          </cell>
        </row>
        <row r="1381">
          <cell r="D1381" t="str">
            <v>計</v>
          </cell>
          <cell r="J1381">
            <v>3333</v>
          </cell>
        </row>
        <row r="1433">
          <cell r="A1433" t="str">
            <v>T200300</v>
          </cell>
          <cell r="B1433" t="str">
            <v>耐火間仕切</v>
          </cell>
          <cell r="C1433" t="str">
            <v>㎡</v>
          </cell>
          <cell r="D1433" t="str">
            <v>強化せっこうﾎﾞｰﾄﾞ二重張り</v>
          </cell>
          <cell r="E1433" t="str">
            <v>強化t15+15</v>
          </cell>
          <cell r="G1433" t="str">
            <v>㎡</v>
          </cell>
          <cell r="H1433">
            <v>2</v>
          </cell>
          <cell r="I1433">
            <v>2450</v>
          </cell>
          <cell r="J1433">
            <v>4900</v>
          </cell>
          <cell r="K1433">
            <v>6700</v>
          </cell>
        </row>
        <row r="1434">
          <cell r="B1434" t="str">
            <v>耐火1h PBｔ15*2両面</v>
          </cell>
        </row>
        <row r="1435">
          <cell r="B1435" t="str">
            <v>LGS65共</v>
          </cell>
          <cell r="D1435" t="str">
            <v>軽量鉄骨壁下地</v>
          </cell>
          <cell r="E1435" t="str">
            <v>65型 @450</v>
          </cell>
          <cell r="G1435" t="str">
            <v>㎡</v>
          </cell>
          <cell r="H1435">
            <v>1</v>
          </cell>
          <cell r="I1435">
            <v>1800</v>
          </cell>
          <cell r="J1435">
            <v>1800</v>
          </cell>
        </row>
        <row r="1437">
          <cell r="D1437" t="str">
            <v>計</v>
          </cell>
          <cell r="J1437">
            <v>6700</v>
          </cell>
        </row>
        <row r="1443">
          <cell r="A1443" t="str">
            <v>T200301</v>
          </cell>
          <cell r="B1443" t="str">
            <v>耐火間仕切</v>
          </cell>
          <cell r="C1443" t="str">
            <v>㎡</v>
          </cell>
          <cell r="D1443" t="str">
            <v>強化せっこうﾎﾞｰﾄﾞ二重張り</v>
          </cell>
          <cell r="E1443" t="str">
            <v>強化t15+15</v>
          </cell>
          <cell r="G1443" t="str">
            <v>㎡</v>
          </cell>
          <cell r="H1443">
            <v>2</v>
          </cell>
          <cell r="I1443">
            <v>2450</v>
          </cell>
          <cell r="J1443">
            <v>4900</v>
          </cell>
          <cell r="K1443">
            <v>6920</v>
          </cell>
        </row>
        <row r="1444">
          <cell r="B1444" t="str">
            <v>耐火1h PBｔ15*2両面</v>
          </cell>
        </row>
        <row r="1445">
          <cell r="B1445" t="str">
            <v>LGS90共</v>
          </cell>
          <cell r="D1445" t="str">
            <v>軽量鉄骨壁下地</v>
          </cell>
          <cell r="E1445" t="str">
            <v>90型 @450</v>
          </cell>
          <cell r="G1445" t="str">
            <v>㎡</v>
          </cell>
          <cell r="H1445">
            <v>1</v>
          </cell>
          <cell r="I1445">
            <v>2020</v>
          </cell>
          <cell r="J1445">
            <v>2020</v>
          </cell>
        </row>
        <row r="1447">
          <cell r="D1447" t="str">
            <v>計</v>
          </cell>
          <cell r="J1447">
            <v>6920</v>
          </cell>
        </row>
        <row r="1453">
          <cell r="A1453" t="str">
            <v>T200303</v>
          </cell>
          <cell r="B1453" t="str">
            <v>耐火間仕切</v>
          </cell>
          <cell r="C1453" t="str">
            <v>㎡</v>
          </cell>
          <cell r="D1453" t="str">
            <v>強化せっこうﾎﾞｰﾄﾞ二重張り</v>
          </cell>
          <cell r="E1453" t="str">
            <v>強化t21+21</v>
          </cell>
          <cell r="G1453" t="str">
            <v>㎡</v>
          </cell>
          <cell r="H1453">
            <v>2</v>
          </cell>
          <cell r="I1453">
            <v>3210</v>
          </cell>
          <cell r="J1453">
            <v>6420</v>
          </cell>
          <cell r="K1453">
            <v>8220</v>
          </cell>
        </row>
        <row r="1454">
          <cell r="B1454" t="str">
            <v>耐火2h PBｔ21*2両面</v>
          </cell>
        </row>
        <row r="1455">
          <cell r="B1455" t="str">
            <v>LGS65共</v>
          </cell>
          <cell r="D1455" t="str">
            <v>軽量鉄骨壁下地</v>
          </cell>
          <cell r="E1455" t="str">
            <v>65型 @450</v>
          </cell>
          <cell r="G1455" t="str">
            <v>㎡</v>
          </cell>
          <cell r="H1455">
            <v>1</v>
          </cell>
          <cell r="I1455">
            <v>1800</v>
          </cell>
          <cell r="J1455">
            <v>1800</v>
          </cell>
        </row>
        <row r="1457">
          <cell r="D1457" t="str">
            <v>計</v>
          </cell>
          <cell r="J1457">
            <v>8220</v>
          </cell>
        </row>
        <row r="1463">
          <cell r="A1463" t="str">
            <v>T200310</v>
          </cell>
          <cell r="B1463" t="str">
            <v>耐火間仕切</v>
          </cell>
          <cell r="C1463" t="str">
            <v>㎡</v>
          </cell>
          <cell r="D1463" t="str">
            <v>強化せっこうﾎﾞｰﾄﾞ二重張り</v>
          </cell>
          <cell r="E1463" t="str">
            <v>強化t15+15</v>
          </cell>
          <cell r="G1463" t="str">
            <v>㎡</v>
          </cell>
          <cell r="H1463">
            <v>1</v>
          </cell>
          <cell r="I1463">
            <v>2450</v>
          </cell>
          <cell r="J1463">
            <v>2450</v>
          </cell>
          <cell r="K1463">
            <v>4470</v>
          </cell>
        </row>
        <row r="1464">
          <cell r="B1464" t="str">
            <v>耐火1h PBｔ15*2片面</v>
          </cell>
        </row>
        <row r="1465">
          <cell r="B1465" t="str">
            <v>LGS90共</v>
          </cell>
          <cell r="D1465" t="str">
            <v>軽量鉄骨壁下地</v>
          </cell>
          <cell r="E1465" t="str">
            <v>90型 @450</v>
          </cell>
          <cell r="G1465" t="str">
            <v>㎡</v>
          </cell>
          <cell r="H1465">
            <v>1</v>
          </cell>
          <cell r="I1465">
            <v>2020</v>
          </cell>
          <cell r="J1465">
            <v>2020</v>
          </cell>
        </row>
        <row r="1467">
          <cell r="D1467" t="str">
            <v>計</v>
          </cell>
          <cell r="J1467">
            <v>4470</v>
          </cell>
        </row>
        <row r="1481">
          <cell r="A1481" t="str">
            <v>T200400</v>
          </cell>
          <cell r="B1481" t="str">
            <v>壁紙布張り</v>
          </cell>
          <cell r="C1481" t="str">
            <v>㎡</v>
          </cell>
          <cell r="D1481" t="str">
            <v>製品代</v>
          </cell>
          <cell r="E1481" t="str">
            <v>防火1級</v>
          </cell>
          <cell r="G1481" t="str">
            <v>㎡</v>
          </cell>
          <cell r="H1481">
            <v>1.1599999999999999</v>
          </cell>
          <cell r="I1481">
            <v>1430</v>
          </cell>
          <cell r="J1481">
            <v>1659</v>
          </cell>
          <cell r="K1481">
            <v>3100</v>
          </cell>
        </row>
        <row r="1483">
          <cell r="B1483" t="str">
            <v>防火1級</v>
          </cell>
          <cell r="D1483" t="str">
            <v>張手間</v>
          </cell>
          <cell r="G1483" t="str">
            <v>㎡</v>
          </cell>
          <cell r="H1483">
            <v>1</v>
          </cell>
          <cell r="I1483">
            <v>1440</v>
          </cell>
          <cell r="J1483">
            <v>1440</v>
          </cell>
        </row>
        <row r="1485">
          <cell r="D1485" t="str">
            <v>計</v>
          </cell>
          <cell r="J1485">
            <v>3099</v>
          </cell>
        </row>
        <row r="1501">
          <cell r="B1501" t="str">
            <v>通気管</v>
          </cell>
          <cell r="C1501" t="str">
            <v>㎡</v>
          </cell>
          <cell r="D1501" t="str">
            <v>硬質塩化ビニル管</v>
          </cell>
          <cell r="E1501" t="str">
            <v>VP 30φ</v>
          </cell>
          <cell r="G1501" t="str">
            <v>ｍ</v>
          </cell>
          <cell r="H1501">
            <v>0.3</v>
          </cell>
          <cell r="I1501">
            <v>174</v>
          </cell>
          <cell r="J1501">
            <v>52</v>
          </cell>
          <cell r="K1501">
            <v>260</v>
          </cell>
        </row>
        <row r="1503">
          <cell r="B1503" t="str">
            <v>VP30φ L300</v>
          </cell>
          <cell r="D1503" t="str">
            <v>型枠工</v>
          </cell>
          <cell r="G1503" t="str">
            <v>人</v>
          </cell>
          <cell r="H1503">
            <v>8.9999999999999993E-3</v>
          </cell>
          <cell r="I1503">
            <v>20200</v>
          </cell>
          <cell r="J1503">
            <v>182</v>
          </cell>
        </row>
        <row r="1505">
          <cell r="D1505" t="str">
            <v>その他</v>
          </cell>
          <cell r="E1505" t="str">
            <v>（材+労）×10%</v>
          </cell>
          <cell r="J1505">
            <v>23</v>
          </cell>
        </row>
        <row r="1507">
          <cell r="D1507" t="str">
            <v>計</v>
          </cell>
          <cell r="J1507">
            <v>257</v>
          </cell>
        </row>
        <row r="1511">
          <cell r="A1511" t="str">
            <v>T210100</v>
          </cell>
          <cell r="B1511" t="str">
            <v>止水板</v>
          </cell>
          <cell r="C1511" t="str">
            <v>ｍ</v>
          </cell>
          <cell r="D1511" t="str">
            <v>止水板</v>
          </cell>
          <cell r="E1511" t="str">
            <v>ｺﾞﾑ 6*200</v>
          </cell>
          <cell r="G1511" t="str">
            <v>ｍ</v>
          </cell>
          <cell r="H1511">
            <v>1</v>
          </cell>
          <cell r="I1511">
            <v>1520</v>
          </cell>
          <cell r="J1511">
            <v>1520</v>
          </cell>
          <cell r="K1511">
            <v>2780</v>
          </cell>
        </row>
        <row r="1513">
          <cell r="D1513" t="str">
            <v>　〃　設置工</v>
          </cell>
          <cell r="G1513" t="str">
            <v>ｍ</v>
          </cell>
          <cell r="H1513">
            <v>1</v>
          </cell>
          <cell r="I1513">
            <v>1010</v>
          </cell>
          <cell r="J1513">
            <v>1010</v>
          </cell>
        </row>
        <row r="1515">
          <cell r="D1515" t="str">
            <v>その他</v>
          </cell>
          <cell r="E1515" t="str">
            <v>（材+労）×10%</v>
          </cell>
          <cell r="J1515">
            <v>253</v>
          </cell>
        </row>
        <row r="1517">
          <cell r="D1517" t="str">
            <v>計</v>
          </cell>
          <cell r="J1517">
            <v>2783</v>
          </cell>
        </row>
        <row r="1521">
          <cell r="A1521" t="str">
            <v>T210200</v>
          </cell>
          <cell r="B1521" t="str">
            <v>流し台</v>
          </cell>
          <cell r="C1521" t="str">
            <v>か所</v>
          </cell>
          <cell r="D1521" t="str">
            <v>ｽﾃﾝﾚｽ製　L1800</v>
          </cell>
          <cell r="G1521" t="str">
            <v>か所</v>
          </cell>
          <cell r="H1521">
            <v>1</v>
          </cell>
          <cell r="I1521">
            <v>42000</v>
          </cell>
          <cell r="J1521">
            <v>42000</v>
          </cell>
          <cell r="K1521">
            <v>67000</v>
          </cell>
        </row>
        <row r="1523">
          <cell r="D1523" t="str">
            <v>配管工</v>
          </cell>
          <cell r="G1523" t="str">
            <v>人</v>
          </cell>
          <cell r="H1523">
            <v>0.9</v>
          </cell>
          <cell r="I1523">
            <v>19800</v>
          </cell>
          <cell r="J1523">
            <v>17820</v>
          </cell>
        </row>
        <row r="1525">
          <cell r="D1525" t="str">
            <v>その他</v>
          </cell>
          <cell r="E1525" t="str">
            <v>（材+労）×12%</v>
          </cell>
          <cell r="J1525">
            <v>7178</v>
          </cell>
        </row>
        <row r="1527">
          <cell r="D1527" t="str">
            <v>計</v>
          </cell>
          <cell r="J1527">
            <v>66998</v>
          </cell>
        </row>
        <row r="1531">
          <cell r="A1531" t="str">
            <v>T210001</v>
          </cell>
          <cell r="B1531" t="str">
            <v>ｵｰﾊﾞｰﾌﾛｰ管</v>
          </cell>
          <cell r="C1531" t="str">
            <v>か所</v>
          </cell>
          <cell r="D1531" t="str">
            <v>硬質塩化ビニル管</v>
          </cell>
          <cell r="E1531" t="str">
            <v>VP 30φ</v>
          </cell>
          <cell r="G1531" t="str">
            <v>ｍ</v>
          </cell>
          <cell r="H1531">
            <v>0.3</v>
          </cell>
          <cell r="I1531">
            <v>174</v>
          </cell>
          <cell r="J1531">
            <v>52</v>
          </cell>
          <cell r="K1531">
            <v>260</v>
          </cell>
        </row>
        <row r="1533">
          <cell r="B1533" t="str">
            <v>VP30φ L300</v>
          </cell>
          <cell r="D1533" t="str">
            <v>型枠工</v>
          </cell>
          <cell r="G1533" t="str">
            <v>人</v>
          </cell>
          <cell r="H1533">
            <v>8.9999999999999993E-3</v>
          </cell>
          <cell r="I1533">
            <v>20200</v>
          </cell>
          <cell r="J1533">
            <v>182</v>
          </cell>
        </row>
        <row r="1535">
          <cell r="D1535" t="str">
            <v>その他</v>
          </cell>
          <cell r="E1535" t="str">
            <v>（材+労）×10%</v>
          </cell>
          <cell r="J1535">
            <v>23</v>
          </cell>
        </row>
        <row r="1537">
          <cell r="D1537" t="str">
            <v>計</v>
          </cell>
          <cell r="J1537">
            <v>257</v>
          </cell>
        </row>
        <row r="1541">
          <cell r="A1541" t="str">
            <v>T210011</v>
          </cell>
          <cell r="B1541" t="str">
            <v>水抜きパイプ</v>
          </cell>
          <cell r="C1541" t="str">
            <v>か所</v>
          </cell>
          <cell r="D1541" t="str">
            <v>硬質塩化ビニル管</v>
          </cell>
          <cell r="E1541" t="str">
            <v>VP 50φ</v>
          </cell>
          <cell r="G1541" t="str">
            <v>ｍ</v>
          </cell>
          <cell r="H1541">
            <v>0.65</v>
          </cell>
          <cell r="I1541">
            <v>295</v>
          </cell>
          <cell r="J1541">
            <v>192</v>
          </cell>
          <cell r="K1541">
            <v>410</v>
          </cell>
        </row>
        <row r="1543">
          <cell r="B1543" t="str">
            <v>VP50φ L650</v>
          </cell>
          <cell r="D1543" t="str">
            <v>型枠工</v>
          </cell>
          <cell r="G1543" t="str">
            <v>人</v>
          </cell>
          <cell r="H1543">
            <v>8.9999999999999993E-3</v>
          </cell>
          <cell r="I1543">
            <v>20200</v>
          </cell>
          <cell r="J1543">
            <v>182</v>
          </cell>
        </row>
        <row r="1545">
          <cell r="D1545" t="str">
            <v>その他</v>
          </cell>
          <cell r="E1545" t="str">
            <v>（材+労）×10%</v>
          </cell>
          <cell r="J1545">
            <v>37</v>
          </cell>
        </row>
        <row r="1547">
          <cell r="D1547" t="str">
            <v>計</v>
          </cell>
          <cell r="J1547">
            <v>411</v>
          </cell>
        </row>
        <row r="1551">
          <cell r="A1551" t="str">
            <v>T210012</v>
          </cell>
          <cell r="B1551" t="str">
            <v>水抜きパイプ</v>
          </cell>
          <cell r="C1551" t="str">
            <v>か所</v>
          </cell>
          <cell r="D1551" t="str">
            <v>硬質塩化ビニル管</v>
          </cell>
          <cell r="E1551" t="str">
            <v>VP 50φ</v>
          </cell>
          <cell r="G1551" t="str">
            <v>ｍ</v>
          </cell>
          <cell r="H1551">
            <v>0.9</v>
          </cell>
          <cell r="I1551">
            <v>295</v>
          </cell>
          <cell r="J1551">
            <v>266</v>
          </cell>
          <cell r="K1551">
            <v>490</v>
          </cell>
        </row>
        <row r="1553">
          <cell r="B1553" t="str">
            <v>VP50φ L900</v>
          </cell>
          <cell r="D1553" t="str">
            <v>型枠工</v>
          </cell>
          <cell r="G1553" t="str">
            <v>人</v>
          </cell>
          <cell r="H1553">
            <v>8.9999999999999993E-3</v>
          </cell>
          <cell r="I1553">
            <v>20200</v>
          </cell>
          <cell r="J1553">
            <v>182</v>
          </cell>
        </row>
        <row r="1555">
          <cell r="D1555" t="str">
            <v>その他</v>
          </cell>
          <cell r="E1555" t="str">
            <v>（材+労）×10%</v>
          </cell>
          <cell r="J1555">
            <v>45</v>
          </cell>
        </row>
        <row r="1557">
          <cell r="D1557" t="str">
            <v>計</v>
          </cell>
          <cell r="J1557">
            <v>493</v>
          </cell>
        </row>
        <row r="1569">
          <cell r="A1569" t="str">
            <v>T210013</v>
          </cell>
          <cell r="B1569" t="str">
            <v>水抜きパイプ</v>
          </cell>
          <cell r="C1569" t="str">
            <v>か所</v>
          </cell>
          <cell r="D1569" t="str">
            <v>硬質塩化ビニル管</v>
          </cell>
          <cell r="E1569" t="str">
            <v>VP 50φ</v>
          </cell>
          <cell r="G1569" t="str">
            <v>ｍ</v>
          </cell>
          <cell r="H1569">
            <v>1</v>
          </cell>
          <cell r="I1569">
            <v>295</v>
          </cell>
          <cell r="J1569">
            <v>295</v>
          </cell>
          <cell r="K1569">
            <v>530</v>
          </cell>
        </row>
        <row r="1571">
          <cell r="B1571" t="str">
            <v>VP50φ L1000</v>
          </cell>
          <cell r="D1571" t="str">
            <v>型枠工</v>
          </cell>
          <cell r="G1571" t="str">
            <v>人</v>
          </cell>
          <cell r="H1571">
            <v>8.9999999999999993E-3</v>
          </cell>
          <cell r="I1571">
            <v>20200</v>
          </cell>
          <cell r="J1571">
            <v>182</v>
          </cell>
        </row>
        <row r="1573">
          <cell r="D1573" t="str">
            <v>その他</v>
          </cell>
          <cell r="E1573" t="str">
            <v>（材+労）×10%</v>
          </cell>
          <cell r="J1573">
            <v>48</v>
          </cell>
        </row>
        <row r="1575">
          <cell r="D1575" t="str">
            <v>計</v>
          </cell>
          <cell r="J1575">
            <v>525</v>
          </cell>
        </row>
        <row r="1579">
          <cell r="A1579" t="str">
            <v>T210014</v>
          </cell>
          <cell r="B1579" t="str">
            <v>水抜きパイプ</v>
          </cell>
          <cell r="C1579" t="str">
            <v>か所</v>
          </cell>
          <cell r="D1579" t="str">
            <v>硬質塩化ビニル管</v>
          </cell>
          <cell r="E1579" t="str">
            <v>VP 50φ</v>
          </cell>
          <cell r="G1579" t="str">
            <v>ｍ</v>
          </cell>
          <cell r="H1579">
            <v>1.7</v>
          </cell>
          <cell r="I1579">
            <v>295</v>
          </cell>
          <cell r="J1579">
            <v>502</v>
          </cell>
          <cell r="K1579">
            <v>750</v>
          </cell>
        </row>
        <row r="1581">
          <cell r="B1581" t="str">
            <v>VP50φ L1700</v>
          </cell>
          <cell r="D1581" t="str">
            <v>型枠工</v>
          </cell>
          <cell r="G1581" t="str">
            <v>人</v>
          </cell>
          <cell r="H1581">
            <v>8.9999999999999993E-3</v>
          </cell>
          <cell r="I1581">
            <v>20200</v>
          </cell>
          <cell r="J1581">
            <v>182</v>
          </cell>
        </row>
        <row r="1583">
          <cell r="D1583" t="str">
            <v>その他</v>
          </cell>
          <cell r="E1583" t="str">
            <v>（材+労）×10%</v>
          </cell>
          <cell r="J1583">
            <v>68</v>
          </cell>
        </row>
        <row r="1585">
          <cell r="D1585" t="str">
            <v>計</v>
          </cell>
          <cell r="J1585">
            <v>752</v>
          </cell>
        </row>
        <row r="1589">
          <cell r="A1589" t="str">
            <v>T210015</v>
          </cell>
          <cell r="B1589" t="str">
            <v>水抜きパイプ</v>
          </cell>
          <cell r="C1589" t="str">
            <v>か所</v>
          </cell>
          <cell r="D1589" t="str">
            <v>硬質塩化ビニル管</v>
          </cell>
          <cell r="E1589" t="str">
            <v>VP 50φ</v>
          </cell>
          <cell r="G1589" t="str">
            <v>ｍ</v>
          </cell>
          <cell r="H1589">
            <v>2.5499999999999998</v>
          </cell>
          <cell r="I1589">
            <v>295</v>
          </cell>
          <cell r="J1589">
            <v>752</v>
          </cell>
          <cell r="K1589">
            <v>1030</v>
          </cell>
        </row>
        <row r="1591">
          <cell r="B1591" t="str">
            <v>VP50φ L2550</v>
          </cell>
          <cell r="D1591" t="str">
            <v>型枠工</v>
          </cell>
          <cell r="G1591" t="str">
            <v>人</v>
          </cell>
          <cell r="H1591">
            <v>8.9999999999999993E-3</v>
          </cell>
          <cell r="I1591">
            <v>20200</v>
          </cell>
          <cell r="J1591">
            <v>182</v>
          </cell>
        </row>
        <row r="1593">
          <cell r="D1593" t="str">
            <v>その他</v>
          </cell>
          <cell r="E1593" t="str">
            <v>（材+労）×10%</v>
          </cell>
          <cell r="J1593">
            <v>93</v>
          </cell>
        </row>
        <row r="1595">
          <cell r="D1595" t="str">
            <v>計</v>
          </cell>
          <cell r="J1595">
            <v>1027</v>
          </cell>
        </row>
        <row r="1599">
          <cell r="A1599" t="str">
            <v>T210021</v>
          </cell>
          <cell r="B1599" t="str">
            <v>通気管</v>
          </cell>
          <cell r="C1599" t="str">
            <v>か所</v>
          </cell>
          <cell r="D1599" t="str">
            <v>硬質塩化ビニル管</v>
          </cell>
          <cell r="E1599" t="str">
            <v>VP 100φ</v>
          </cell>
          <cell r="G1599" t="str">
            <v>ｍ</v>
          </cell>
          <cell r="H1599">
            <v>0.45</v>
          </cell>
          <cell r="I1599">
            <v>850</v>
          </cell>
          <cell r="J1599">
            <v>383</v>
          </cell>
          <cell r="K1599">
            <v>620</v>
          </cell>
        </row>
        <row r="1601">
          <cell r="B1601" t="str">
            <v>VP100φ L450</v>
          </cell>
          <cell r="D1601" t="str">
            <v>型枠工</v>
          </cell>
          <cell r="G1601" t="str">
            <v>人</v>
          </cell>
          <cell r="H1601">
            <v>8.9999999999999993E-3</v>
          </cell>
          <cell r="I1601">
            <v>20200</v>
          </cell>
          <cell r="J1601">
            <v>182</v>
          </cell>
        </row>
        <row r="1603">
          <cell r="D1603" t="str">
            <v>その他</v>
          </cell>
          <cell r="E1603" t="str">
            <v>（材+労）×10%</v>
          </cell>
          <cell r="J1603">
            <v>57</v>
          </cell>
        </row>
        <row r="1605">
          <cell r="D1605" t="str">
            <v>計</v>
          </cell>
          <cell r="J1605">
            <v>622</v>
          </cell>
        </row>
        <row r="1609">
          <cell r="A1609" t="str">
            <v>T210022</v>
          </cell>
          <cell r="B1609" t="str">
            <v>通気管</v>
          </cell>
          <cell r="C1609" t="str">
            <v>か所</v>
          </cell>
          <cell r="D1609" t="str">
            <v>硬質塩化ビニル管</v>
          </cell>
          <cell r="E1609" t="str">
            <v>VP 100φ</v>
          </cell>
          <cell r="G1609" t="str">
            <v>ｍ</v>
          </cell>
          <cell r="H1609">
            <v>0.6</v>
          </cell>
          <cell r="I1609">
            <v>850</v>
          </cell>
          <cell r="J1609">
            <v>510</v>
          </cell>
          <cell r="K1609">
            <v>760</v>
          </cell>
        </row>
        <row r="1611">
          <cell r="B1611" t="str">
            <v>VP100φ L600</v>
          </cell>
          <cell r="D1611" t="str">
            <v>型枠工</v>
          </cell>
          <cell r="G1611" t="str">
            <v>人</v>
          </cell>
          <cell r="H1611">
            <v>8.9999999999999993E-3</v>
          </cell>
          <cell r="I1611">
            <v>20200</v>
          </cell>
          <cell r="J1611">
            <v>182</v>
          </cell>
        </row>
        <row r="1613">
          <cell r="D1613" t="str">
            <v>その他</v>
          </cell>
          <cell r="E1613" t="str">
            <v>（材+労）×10%</v>
          </cell>
          <cell r="J1613">
            <v>69</v>
          </cell>
        </row>
        <row r="1615">
          <cell r="D1615" t="str">
            <v>計</v>
          </cell>
          <cell r="J1615">
            <v>761</v>
          </cell>
        </row>
        <row r="1619">
          <cell r="A1619" t="str">
            <v>T210023</v>
          </cell>
          <cell r="B1619" t="str">
            <v>通気管</v>
          </cell>
          <cell r="C1619" t="str">
            <v>か所</v>
          </cell>
          <cell r="D1619" t="str">
            <v>硬質塩化ビニル管</v>
          </cell>
          <cell r="E1619" t="str">
            <v>VP 100φ</v>
          </cell>
          <cell r="G1619" t="str">
            <v>ｍ</v>
          </cell>
          <cell r="H1619">
            <v>0.95</v>
          </cell>
          <cell r="I1619">
            <v>850</v>
          </cell>
          <cell r="J1619">
            <v>808</v>
          </cell>
          <cell r="K1619">
            <v>1090</v>
          </cell>
        </row>
        <row r="1621">
          <cell r="B1621" t="str">
            <v>VP100φ L950</v>
          </cell>
          <cell r="D1621" t="str">
            <v>型枠工</v>
          </cell>
          <cell r="G1621" t="str">
            <v>人</v>
          </cell>
          <cell r="H1621">
            <v>8.9999999999999993E-3</v>
          </cell>
          <cell r="I1621">
            <v>20200</v>
          </cell>
          <cell r="J1621">
            <v>182</v>
          </cell>
        </row>
        <row r="1623">
          <cell r="D1623" t="str">
            <v>その他</v>
          </cell>
          <cell r="E1623" t="str">
            <v>（材+労）×10%</v>
          </cell>
          <cell r="J1623">
            <v>99</v>
          </cell>
        </row>
        <row r="1625">
          <cell r="D1625" t="str">
            <v>計</v>
          </cell>
          <cell r="J1625">
            <v>1089</v>
          </cell>
        </row>
        <row r="1637">
          <cell r="A1637" t="str">
            <v>T210024</v>
          </cell>
          <cell r="B1637" t="str">
            <v>通気管</v>
          </cell>
          <cell r="C1637" t="str">
            <v>か所</v>
          </cell>
          <cell r="D1637" t="str">
            <v>硬質塩化ビニル管</v>
          </cell>
          <cell r="E1637" t="str">
            <v>VP 100φ</v>
          </cell>
          <cell r="G1637" t="str">
            <v>ｍ</v>
          </cell>
          <cell r="H1637">
            <v>1</v>
          </cell>
          <cell r="I1637">
            <v>850</v>
          </cell>
          <cell r="J1637">
            <v>850</v>
          </cell>
          <cell r="K1637">
            <v>1140</v>
          </cell>
        </row>
        <row r="1639">
          <cell r="B1639" t="str">
            <v>VP100φ L1000</v>
          </cell>
          <cell r="D1639" t="str">
            <v>型枠工</v>
          </cell>
          <cell r="G1639" t="str">
            <v>人</v>
          </cell>
          <cell r="H1639">
            <v>8.9999999999999993E-3</v>
          </cell>
          <cell r="I1639">
            <v>20200</v>
          </cell>
          <cell r="J1639">
            <v>182</v>
          </cell>
        </row>
        <row r="1641">
          <cell r="D1641" t="str">
            <v>その他</v>
          </cell>
          <cell r="E1641" t="str">
            <v>（材+労）×10%</v>
          </cell>
          <cell r="J1641">
            <v>103</v>
          </cell>
        </row>
        <row r="1643">
          <cell r="D1643" t="str">
            <v>計</v>
          </cell>
          <cell r="J1643">
            <v>1135</v>
          </cell>
        </row>
        <row r="1647">
          <cell r="A1647" t="str">
            <v>T210025</v>
          </cell>
          <cell r="B1647" t="str">
            <v>連通管</v>
          </cell>
          <cell r="C1647" t="str">
            <v>か所</v>
          </cell>
          <cell r="D1647" t="str">
            <v>硬質塩化ビニル管</v>
          </cell>
          <cell r="E1647" t="str">
            <v>VP 100φ</v>
          </cell>
          <cell r="G1647" t="str">
            <v>ｍ</v>
          </cell>
          <cell r="H1647">
            <v>0.6</v>
          </cell>
          <cell r="I1647">
            <v>850</v>
          </cell>
          <cell r="J1647">
            <v>510</v>
          </cell>
          <cell r="K1647">
            <v>760</v>
          </cell>
        </row>
        <row r="1649">
          <cell r="B1649" t="str">
            <v>VP100φ L600</v>
          </cell>
          <cell r="D1649" t="str">
            <v>型枠工</v>
          </cell>
          <cell r="G1649" t="str">
            <v>人</v>
          </cell>
          <cell r="H1649">
            <v>8.9999999999999993E-3</v>
          </cell>
          <cell r="I1649">
            <v>20200</v>
          </cell>
          <cell r="J1649">
            <v>182</v>
          </cell>
        </row>
        <row r="1651">
          <cell r="D1651" t="str">
            <v>その他</v>
          </cell>
          <cell r="E1651" t="str">
            <v>（材+労）×10%</v>
          </cell>
          <cell r="J1651">
            <v>69</v>
          </cell>
        </row>
        <row r="1653">
          <cell r="D1653" t="str">
            <v>計</v>
          </cell>
          <cell r="J1653">
            <v>761</v>
          </cell>
        </row>
        <row r="1657">
          <cell r="A1657" t="str">
            <v>T210031</v>
          </cell>
          <cell r="B1657" t="str">
            <v>連通管</v>
          </cell>
          <cell r="C1657" t="str">
            <v>か所</v>
          </cell>
          <cell r="D1657" t="str">
            <v>硬質塩化ビニル管</v>
          </cell>
          <cell r="E1657" t="str">
            <v>VP 150φ</v>
          </cell>
          <cell r="G1657" t="str">
            <v>ｍ</v>
          </cell>
          <cell r="H1657">
            <v>0.45</v>
          </cell>
          <cell r="I1657">
            <v>1637</v>
          </cell>
          <cell r="J1657">
            <v>737</v>
          </cell>
          <cell r="K1657">
            <v>1010</v>
          </cell>
        </row>
        <row r="1659">
          <cell r="B1659" t="str">
            <v>VP150φ L450</v>
          </cell>
          <cell r="D1659" t="str">
            <v>型枠工</v>
          </cell>
          <cell r="G1659" t="str">
            <v>人</v>
          </cell>
          <cell r="H1659">
            <v>8.9999999999999993E-3</v>
          </cell>
          <cell r="I1659">
            <v>20200</v>
          </cell>
          <cell r="J1659">
            <v>182</v>
          </cell>
        </row>
        <row r="1661">
          <cell r="D1661" t="str">
            <v>その他</v>
          </cell>
          <cell r="E1661" t="str">
            <v>（材+労）×10%</v>
          </cell>
          <cell r="J1661">
            <v>92</v>
          </cell>
        </row>
        <row r="1663">
          <cell r="D1663" t="str">
            <v>計</v>
          </cell>
          <cell r="J1663">
            <v>1011</v>
          </cell>
        </row>
        <row r="1667">
          <cell r="A1667" t="str">
            <v>T210032</v>
          </cell>
          <cell r="B1667" t="str">
            <v>連通管</v>
          </cell>
          <cell r="C1667" t="str">
            <v>か所</v>
          </cell>
          <cell r="D1667" t="str">
            <v>硬質塩化ビニル管</v>
          </cell>
          <cell r="E1667" t="str">
            <v>VP 150φ</v>
          </cell>
          <cell r="G1667" t="str">
            <v>ｍ</v>
          </cell>
          <cell r="H1667">
            <v>0.6</v>
          </cell>
          <cell r="I1667">
            <v>1637</v>
          </cell>
          <cell r="J1667">
            <v>982</v>
          </cell>
          <cell r="K1667">
            <v>1280</v>
          </cell>
        </row>
        <row r="1669">
          <cell r="B1669" t="str">
            <v>VP150φ L600</v>
          </cell>
          <cell r="D1669" t="str">
            <v>型枠工</v>
          </cell>
          <cell r="G1669" t="str">
            <v>人</v>
          </cell>
          <cell r="H1669">
            <v>8.9999999999999993E-3</v>
          </cell>
          <cell r="I1669">
            <v>20200</v>
          </cell>
          <cell r="J1669">
            <v>182</v>
          </cell>
        </row>
        <row r="1671">
          <cell r="D1671" t="str">
            <v>その他</v>
          </cell>
          <cell r="E1671" t="str">
            <v>（材+労）×10%</v>
          </cell>
          <cell r="J1671">
            <v>116</v>
          </cell>
        </row>
        <row r="1673">
          <cell r="D1673" t="str">
            <v>計</v>
          </cell>
          <cell r="J1673">
            <v>1280</v>
          </cell>
        </row>
        <row r="1677">
          <cell r="A1677" t="str">
            <v>T210033</v>
          </cell>
          <cell r="B1677" t="str">
            <v>連通管</v>
          </cell>
          <cell r="C1677" t="str">
            <v>か所</v>
          </cell>
          <cell r="D1677" t="str">
            <v>硬質塩化ビニル管</v>
          </cell>
          <cell r="E1677" t="str">
            <v>VP 150φ</v>
          </cell>
          <cell r="G1677" t="str">
            <v>ｍ</v>
          </cell>
          <cell r="H1677">
            <v>0.6</v>
          </cell>
          <cell r="I1677">
            <v>1637</v>
          </cell>
          <cell r="J1677">
            <v>982</v>
          </cell>
          <cell r="K1677">
            <v>1280</v>
          </cell>
        </row>
        <row r="1679">
          <cell r="B1679" t="str">
            <v>VP150φ L950</v>
          </cell>
          <cell r="D1679" t="str">
            <v>型枠工</v>
          </cell>
          <cell r="G1679" t="str">
            <v>人</v>
          </cell>
          <cell r="H1679">
            <v>8.9999999999999993E-3</v>
          </cell>
          <cell r="I1679">
            <v>20200</v>
          </cell>
          <cell r="J1679">
            <v>182</v>
          </cell>
        </row>
        <row r="1681">
          <cell r="D1681" t="str">
            <v>その他</v>
          </cell>
          <cell r="E1681" t="str">
            <v>（材+労）×10%</v>
          </cell>
          <cell r="J1681">
            <v>116</v>
          </cell>
        </row>
        <row r="1683">
          <cell r="D1683" t="str">
            <v>計</v>
          </cell>
          <cell r="J1683">
            <v>1280</v>
          </cell>
        </row>
        <row r="1687">
          <cell r="A1687" t="str">
            <v>T210034</v>
          </cell>
          <cell r="B1687" t="str">
            <v>連通管</v>
          </cell>
          <cell r="C1687" t="str">
            <v>か所</v>
          </cell>
          <cell r="D1687" t="str">
            <v>硬質塩化ビニル管</v>
          </cell>
          <cell r="E1687" t="str">
            <v>VP 150φ</v>
          </cell>
          <cell r="G1687" t="str">
            <v>ｍ</v>
          </cell>
          <cell r="H1687">
            <v>1</v>
          </cell>
          <cell r="I1687">
            <v>1637</v>
          </cell>
          <cell r="J1687">
            <v>1637</v>
          </cell>
          <cell r="K1687">
            <v>2000</v>
          </cell>
        </row>
        <row r="1689">
          <cell r="B1689" t="str">
            <v>VP150φ L1000</v>
          </cell>
          <cell r="D1689" t="str">
            <v>型枠工</v>
          </cell>
          <cell r="G1689" t="str">
            <v>人</v>
          </cell>
          <cell r="H1689">
            <v>8.9999999999999993E-3</v>
          </cell>
          <cell r="I1689">
            <v>20200</v>
          </cell>
          <cell r="J1689">
            <v>182</v>
          </cell>
        </row>
        <row r="1691">
          <cell r="D1691" t="str">
            <v>その他</v>
          </cell>
          <cell r="E1691" t="str">
            <v>（材+労）×10%</v>
          </cell>
          <cell r="J1691">
            <v>182</v>
          </cell>
        </row>
        <row r="1693">
          <cell r="D1693" t="str">
            <v>計</v>
          </cell>
          <cell r="J1693">
            <v>2001</v>
          </cell>
        </row>
        <row r="1773">
          <cell r="A1773" t="str">
            <v>T210100</v>
          </cell>
          <cell r="B1773" t="str">
            <v>化粧鏡</v>
          </cell>
          <cell r="C1773" t="str">
            <v>ｍ</v>
          </cell>
          <cell r="D1773" t="str">
            <v>クリアミラー</v>
          </cell>
          <cell r="E1773" t="str">
            <v>ｔ5</v>
          </cell>
          <cell r="G1773" t="str">
            <v>㎡</v>
          </cell>
          <cell r="H1773">
            <v>0.95199999999999996</v>
          </cell>
          <cell r="I1773">
            <v>42000</v>
          </cell>
          <cell r="J1773">
            <v>39984</v>
          </cell>
          <cell r="K1773">
            <v>39980</v>
          </cell>
        </row>
        <row r="1775">
          <cell r="B1775" t="str">
            <v>w865*h1100</v>
          </cell>
          <cell r="D1775" t="str">
            <v>計</v>
          </cell>
          <cell r="J1775">
            <v>39984</v>
          </cell>
        </row>
        <row r="1779">
          <cell r="A1779" t="str">
            <v>T210101</v>
          </cell>
          <cell r="B1779" t="str">
            <v>化粧鏡</v>
          </cell>
          <cell r="C1779" t="str">
            <v>ｍ</v>
          </cell>
          <cell r="D1779" t="str">
            <v>クリアミラー</v>
          </cell>
          <cell r="E1779" t="str">
            <v>ｔ5</v>
          </cell>
          <cell r="G1779" t="str">
            <v>㎡</v>
          </cell>
          <cell r="H1779">
            <v>1</v>
          </cell>
          <cell r="I1779">
            <v>42000</v>
          </cell>
          <cell r="J1779">
            <v>42000</v>
          </cell>
          <cell r="K1779">
            <v>42000</v>
          </cell>
        </row>
        <row r="1781">
          <cell r="B1781" t="str">
            <v>w1000*h1000</v>
          </cell>
          <cell r="D1781" t="str">
            <v>計</v>
          </cell>
          <cell r="J1781">
            <v>42000</v>
          </cell>
        </row>
        <row r="1785">
          <cell r="A1785" t="str">
            <v>T210102</v>
          </cell>
          <cell r="B1785" t="str">
            <v>化粧鏡</v>
          </cell>
          <cell r="C1785" t="str">
            <v>ｍ</v>
          </cell>
          <cell r="D1785" t="str">
            <v>クリアミラー</v>
          </cell>
          <cell r="E1785" t="str">
            <v>ｔ5</v>
          </cell>
          <cell r="G1785" t="str">
            <v>㎡</v>
          </cell>
          <cell r="H1785">
            <v>1.7549999999999999</v>
          </cell>
          <cell r="I1785">
            <v>42000</v>
          </cell>
          <cell r="J1785">
            <v>73710</v>
          </cell>
          <cell r="K1785">
            <v>73710</v>
          </cell>
        </row>
        <row r="1787">
          <cell r="B1787" t="str">
            <v>w1595*h1100</v>
          </cell>
          <cell r="D1787" t="str">
            <v>計</v>
          </cell>
          <cell r="J1787">
            <v>73710</v>
          </cell>
        </row>
        <row r="1791">
          <cell r="A1791" t="str">
            <v>T210103</v>
          </cell>
          <cell r="B1791" t="str">
            <v>化粧鏡</v>
          </cell>
          <cell r="C1791" t="str">
            <v>ｍ</v>
          </cell>
          <cell r="D1791" t="str">
            <v>クリアミラー</v>
          </cell>
          <cell r="E1791" t="str">
            <v>ｔ5</v>
          </cell>
          <cell r="G1791" t="str">
            <v>㎡</v>
          </cell>
          <cell r="H1791">
            <v>1.76</v>
          </cell>
          <cell r="I1791">
            <v>42000</v>
          </cell>
          <cell r="J1791">
            <v>73920</v>
          </cell>
          <cell r="K1791">
            <v>73920</v>
          </cell>
        </row>
        <row r="1793">
          <cell r="B1793" t="str">
            <v>w1600*h1100</v>
          </cell>
          <cell r="D1793" t="str">
            <v>計</v>
          </cell>
          <cell r="J1793">
            <v>73920</v>
          </cell>
        </row>
        <row r="1797">
          <cell r="A1797" t="str">
            <v>T210104</v>
          </cell>
          <cell r="B1797" t="str">
            <v>化粧鏡</v>
          </cell>
          <cell r="C1797" t="str">
            <v>ｍ</v>
          </cell>
          <cell r="D1797" t="str">
            <v>クリアミラー</v>
          </cell>
          <cell r="E1797" t="str">
            <v>ｔ5</v>
          </cell>
          <cell r="G1797" t="str">
            <v>㎡</v>
          </cell>
          <cell r="H1797">
            <v>1.8149999999999999</v>
          </cell>
          <cell r="I1797">
            <v>42000</v>
          </cell>
          <cell r="J1797">
            <v>76230</v>
          </cell>
          <cell r="K1797">
            <v>76230</v>
          </cell>
        </row>
        <row r="1799">
          <cell r="B1799" t="str">
            <v>w1650*h1100</v>
          </cell>
          <cell r="D1799" t="str">
            <v>計</v>
          </cell>
          <cell r="J1799">
            <v>76230</v>
          </cell>
        </row>
        <row r="1803">
          <cell r="A1803" t="str">
            <v>T210105</v>
          </cell>
          <cell r="B1803" t="str">
            <v>化粧鏡</v>
          </cell>
          <cell r="C1803" t="str">
            <v>ｍ</v>
          </cell>
          <cell r="D1803" t="str">
            <v>クリアミラー</v>
          </cell>
          <cell r="E1803" t="str">
            <v>ｔ5</v>
          </cell>
          <cell r="G1803" t="str">
            <v>㎡</v>
          </cell>
          <cell r="H1803">
            <v>1.87</v>
          </cell>
          <cell r="I1803">
            <v>42000</v>
          </cell>
          <cell r="J1803">
            <v>78540</v>
          </cell>
          <cell r="K1803">
            <v>78540</v>
          </cell>
        </row>
        <row r="1805">
          <cell r="B1805" t="str">
            <v>w1700*h1100</v>
          </cell>
          <cell r="D1805" t="str">
            <v>計</v>
          </cell>
          <cell r="J1805">
            <v>78540</v>
          </cell>
        </row>
        <row r="1809">
          <cell r="A1809" t="str">
            <v>T210106</v>
          </cell>
          <cell r="B1809" t="str">
            <v>化粧鏡</v>
          </cell>
          <cell r="C1809" t="str">
            <v>ｍ</v>
          </cell>
          <cell r="D1809" t="str">
            <v>クリアミラー</v>
          </cell>
          <cell r="E1809" t="str">
            <v>ｔ5</v>
          </cell>
          <cell r="G1809" t="str">
            <v>㎡</v>
          </cell>
          <cell r="H1809">
            <v>2.5299999999999998</v>
          </cell>
          <cell r="I1809">
            <v>42000</v>
          </cell>
          <cell r="J1809">
            <v>106260</v>
          </cell>
          <cell r="K1809">
            <v>106260</v>
          </cell>
        </row>
        <row r="1811">
          <cell r="B1811" t="str">
            <v>w2300*h1100</v>
          </cell>
          <cell r="D1811" t="str">
            <v>計</v>
          </cell>
          <cell r="J1811">
            <v>106260</v>
          </cell>
        </row>
        <row r="1821">
          <cell r="A1821" t="str">
            <v>T210107</v>
          </cell>
          <cell r="B1821" t="str">
            <v>化粧鏡</v>
          </cell>
          <cell r="C1821" t="str">
            <v>ｍ</v>
          </cell>
          <cell r="D1821" t="str">
            <v>クリアミラー</v>
          </cell>
          <cell r="E1821" t="str">
            <v>ｔ5</v>
          </cell>
          <cell r="G1821" t="str">
            <v>㎡</v>
          </cell>
          <cell r="H1821">
            <v>2.6619999999999999</v>
          </cell>
          <cell r="I1821">
            <v>42000</v>
          </cell>
          <cell r="J1821">
            <v>111804</v>
          </cell>
          <cell r="K1821">
            <v>111800</v>
          </cell>
        </row>
        <row r="1823">
          <cell r="B1823" t="str">
            <v>w2420*h1100</v>
          </cell>
          <cell r="D1823" t="str">
            <v>計</v>
          </cell>
          <cell r="J1823">
            <v>111804</v>
          </cell>
        </row>
        <row r="1827">
          <cell r="A1827" t="str">
            <v>T210108</v>
          </cell>
          <cell r="B1827" t="str">
            <v>化粧鏡</v>
          </cell>
          <cell r="C1827" t="str">
            <v>ｍ</v>
          </cell>
          <cell r="D1827" t="str">
            <v>クリアミラー</v>
          </cell>
          <cell r="E1827" t="str">
            <v>ｔ5</v>
          </cell>
          <cell r="G1827" t="str">
            <v>㎡</v>
          </cell>
          <cell r="H1827">
            <v>0.40500000000000003</v>
          </cell>
          <cell r="I1827">
            <v>42000</v>
          </cell>
          <cell r="J1827">
            <v>17010</v>
          </cell>
          <cell r="K1827">
            <v>17010</v>
          </cell>
        </row>
        <row r="1829">
          <cell r="B1829" t="str">
            <v>w450*h900</v>
          </cell>
          <cell r="D1829" t="str">
            <v>計</v>
          </cell>
          <cell r="J1829">
            <v>17010</v>
          </cell>
        </row>
        <row r="1833">
          <cell r="A1833" t="str">
            <v>T210200</v>
          </cell>
          <cell r="B1833" t="str">
            <v>流し台</v>
          </cell>
          <cell r="C1833" t="str">
            <v>か所</v>
          </cell>
          <cell r="D1833" t="str">
            <v>流し台</v>
          </cell>
          <cell r="E1833" t="str">
            <v>ｗ1500（1600）</v>
          </cell>
          <cell r="G1833" t="str">
            <v>か所</v>
          </cell>
          <cell r="H1833">
            <v>1</v>
          </cell>
          <cell r="I1833">
            <v>22400</v>
          </cell>
          <cell r="J1833">
            <v>22400</v>
          </cell>
          <cell r="K1833">
            <v>57400</v>
          </cell>
        </row>
        <row r="1835">
          <cell r="D1835" t="str">
            <v>吊り戸棚</v>
          </cell>
          <cell r="E1835" t="str">
            <v>ｗ1500（1600）</v>
          </cell>
          <cell r="G1835" t="str">
            <v>か所</v>
          </cell>
          <cell r="H1835">
            <v>1</v>
          </cell>
          <cell r="I1835">
            <v>35000</v>
          </cell>
          <cell r="J1835">
            <v>35000</v>
          </cell>
        </row>
        <row r="1837">
          <cell r="D1837" t="str">
            <v>計</v>
          </cell>
          <cell r="J1837">
            <v>57400</v>
          </cell>
        </row>
        <row r="1843">
          <cell r="A1843" t="str">
            <v>T210900</v>
          </cell>
          <cell r="B1843" t="str">
            <v>連通管</v>
          </cell>
          <cell r="C1843" t="str">
            <v>㎡</v>
          </cell>
          <cell r="D1843" t="str">
            <v>硬質塩化ビニル管</v>
          </cell>
          <cell r="E1843" t="str">
            <v>VP 50φ</v>
          </cell>
          <cell r="G1843" t="str">
            <v>ｍ</v>
          </cell>
          <cell r="H1843">
            <v>0.35</v>
          </cell>
          <cell r="I1843">
            <v>33900</v>
          </cell>
          <cell r="J1843">
            <v>11865</v>
          </cell>
          <cell r="K1843">
            <v>13250</v>
          </cell>
        </row>
        <row r="1845">
          <cell r="B1845" t="str">
            <v>VP50φ L350</v>
          </cell>
          <cell r="D1845" t="str">
            <v>型枠工</v>
          </cell>
          <cell r="G1845" t="str">
            <v>人</v>
          </cell>
          <cell r="H1845">
            <v>8.9999999999999993E-3</v>
          </cell>
          <cell r="I1845">
            <v>20200</v>
          </cell>
          <cell r="J1845">
            <v>182</v>
          </cell>
        </row>
        <row r="1847">
          <cell r="D1847" t="str">
            <v>その他</v>
          </cell>
          <cell r="E1847" t="str">
            <v>（材+労）×10%</v>
          </cell>
          <cell r="J1847">
            <v>1205</v>
          </cell>
        </row>
        <row r="1849">
          <cell r="D1849" t="str">
            <v>計</v>
          </cell>
          <cell r="J1849">
            <v>13252</v>
          </cell>
        </row>
        <row r="1855">
          <cell r="A1855" t="str">
            <v>T210901</v>
          </cell>
          <cell r="B1855" t="str">
            <v>連通管</v>
          </cell>
          <cell r="C1855" t="str">
            <v>㎡</v>
          </cell>
          <cell r="D1855" t="str">
            <v>硬質塩化ビニル管</v>
          </cell>
          <cell r="E1855" t="str">
            <v>VP 50φ</v>
          </cell>
          <cell r="G1855" t="str">
            <v>ｍ</v>
          </cell>
          <cell r="H1855">
            <v>0.9</v>
          </cell>
          <cell r="I1855">
            <v>33900</v>
          </cell>
          <cell r="J1855">
            <v>30510</v>
          </cell>
          <cell r="K1855">
            <v>33760</v>
          </cell>
        </row>
        <row r="1857">
          <cell r="B1857" t="str">
            <v>VP50φ L900</v>
          </cell>
          <cell r="D1857" t="str">
            <v>型枠工</v>
          </cell>
          <cell r="G1857" t="str">
            <v>人</v>
          </cell>
          <cell r="H1857">
            <v>8.9999999999999993E-3</v>
          </cell>
          <cell r="I1857">
            <v>20200</v>
          </cell>
          <cell r="J1857">
            <v>182</v>
          </cell>
        </row>
        <row r="1859">
          <cell r="D1859" t="str">
            <v>その他</v>
          </cell>
          <cell r="E1859" t="str">
            <v>（材+労）×10%</v>
          </cell>
          <cell r="J1859">
            <v>3069</v>
          </cell>
        </row>
        <row r="1861">
          <cell r="D1861" t="str">
            <v>計</v>
          </cell>
          <cell r="J1861">
            <v>33761</v>
          </cell>
        </row>
        <row r="1867">
          <cell r="A1867" t="str">
            <v>T210902</v>
          </cell>
          <cell r="B1867" t="str">
            <v>連通管</v>
          </cell>
          <cell r="C1867" t="str">
            <v>㎡</v>
          </cell>
          <cell r="D1867" t="str">
            <v>硬質塩化ビニル管</v>
          </cell>
          <cell r="E1867" t="str">
            <v>VP 200φ</v>
          </cell>
          <cell r="G1867" t="str">
            <v>ｍ</v>
          </cell>
          <cell r="H1867">
            <v>0.18</v>
          </cell>
          <cell r="I1867">
            <v>475960</v>
          </cell>
          <cell r="J1867">
            <v>85673</v>
          </cell>
          <cell r="K1867">
            <v>94440</v>
          </cell>
        </row>
        <row r="1869">
          <cell r="B1869" t="str">
            <v>VP200/2φ L180</v>
          </cell>
          <cell r="D1869" t="str">
            <v>型枠工</v>
          </cell>
          <cell r="G1869" t="str">
            <v>人</v>
          </cell>
          <cell r="H1869">
            <v>8.9999999999999993E-3</v>
          </cell>
          <cell r="I1869">
            <v>20200</v>
          </cell>
          <cell r="J1869">
            <v>182</v>
          </cell>
        </row>
        <row r="1871">
          <cell r="D1871" t="str">
            <v>その他</v>
          </cell>
          <cell r="E1871" t="str">
            <v>（材+労）×10%</v>
          </cell>
          <cell r="J1871">
            <v>8586</v>
          </cell>
        </row>
        <row r="1873">
          <cell r="D1873" t="str">
            <v>計</v>
          </cell>
          <cell r="J1873">
            <v>94441</v>
          </cell>
        </row>
        <row r="1879">
          <cell r="A1879" t="str">
            <v>T210903</v>
          </cell>
          <cell r="B1879" t="str">
            <v>連通管</v>
          </cell>
          <cell r="C1879" t="str">
            <v>㎡</v>
          </cell>
          <cell r="D1879" t="str">
            <v>硬質塩化ビニル管</v>
          </cell>
          <cell r="E1879" t="str">
            <v>VP 200φ</v>
          </cell>
          <cell r="G1879" t="str">
            <v>ｍ</v>
          </cell>
          <cell r="H1879">
            <v>0.6</v>
          </cell>
          <cell r="I1879">
            <v>475960</v>
          </cell>
          <cell r="J1879">
            <v>285576</v>
          </cell>
          <cell r="K1879">
            <v>314330</v>
          </cell>
        </row>
        <row r="1881">
          <cell r="B1881" t="str">
            <v>VP200/2φ L600</v>
          </cell>
          <cell r="D1881" t="str">
            <v>型枠工</v>
          </cell>
          <cell r="G1881" t="str">
            <v>人</v>
          </cell>
          <cell r="H1881">
            <v>8.9999999999999993E-3</v>
          </cell>
          <cell r="I1881">
            <v>20200</v>
          </cell>
          <cell r="J1881">
            <v>182</v>
          </cell>
        </row>
        <row r="1883">
          <cell r="D1883" t="str">
            <v>その他</v>
          </cell>
          <cell r="E1883" t="str">
            <v>（材+労）×10%</v>
          </cell>
          <cell r="J1883">
            <v>28576</v>
          </cell>
        </row>
        <row r="1885">
          <cell r="D1885" t="str">
            <v>計</v>
          </cell>
          <cell r="J1885">
            <v>314334</v>
          </cell>
        </row>
        <row r="1891">
          <cell r="A1891" t="str">
            <v>T210904</v>
          </cell>
          <cell r="B1891" t="str">
            <v>連通管</v>
          </cell>
          <cell r="C1891" t="str">
            <v>㎡</v>
          </cell>
          <cell r="D1891" t="str">
            <v>硬質塩化ビニル管</v>
          </cell>
          <cell r="E1891" t="str">
            <v>VP 200φ</v>
          </cell>
          <cell r="G1891" t="str">
            <v>ｍ</v>
          </cell>
          <cell r="H1891">
            <v>0.7</v>
          </cell>
          <cell r="I1891">
            <v>475960</v>
          </cell>
          <cell r="J1891">
            <v>333172</v>
          </cell>
          <cell r="K1891">
            <v>366690</v>
          </cell>
        </row>
        <row r="1893">
          <cell r="B1893" t="str">
            <v>VP200/2φ L700</v>
          </cell>
          <cell r="D1893" t="str">
            <v>型枠工</v>
          </cell>
          <cell r="G1893" t="str">
            <v>人</v>
          </cell>
          <cell r="H1893">
            <v>8.9999999999999993E-3</v>
          </cell>
          <cell r="I1893">
            <v>20200</v>
          </cell>
          <cell r="J1893">
            <v>182</v>
          </cell>
        </row>
        <row r="1895">
          <cell r="D1895" t="str">
            <v>その他</v>
          </cell>
          <cell r="E1895" t="str">
            <v>（材+労）×10%</v>
          </cell>
          <cell r="J1895">
            <v>33335</v>
          </cell>
        </row>
        <row r="1897">
          <cell r="D1897" t="str">
            <v>計</v>
          </cell>
          <cell r="J1897">
            <v>366689</v>
          </cell>
        </row>
        <row r="1911">
          <cell r="A1911" t="str">
            <v>T210905</v>
          </cell>
          <cell r="B1911" t="str">
            <v>連通管</v>
          </cell>
          <cell r="C1911" t="str">
            <v>㎡</v>
          </cell>
          <cell r="D1911" t="str">
            <v>硬質塩化ビニル管</v>
          </cell>
          <cell r="E1911" t="str">
            <v>VP 200φ</v>
          </cell>
          <cell r="G1911" t="str">
            <v>ｍ</v>
          </cell>
          <cell r="H1911">
            <v>0.8</v>
          </cell>
          <cell r="I1911">
            <v>475960</v>
          </cell>
          <cell r="J1911">
            <v>380768</v>
          </cell>
          <cell r="K1911">
            <v>419050</v>
          </cell>
        </row>
        <row r="1913">
          <cell r="B1913" t="str">
            <v>VP200/2φ L800</v>
          </cell>
          <cell r="D1913" t="str">
            <v>型枠工</v>
          </cell>
          <cell r="G1913" t="str">
            <v>人</v>
          </cell>
          <cell r="H1913">
            <v>8.9999999999999993E-3</v>
          </cell>
          <cell r="I1913">
            <v>20200</v>
          </cell>
          <cell r="J1913">
            <v>182</v>
          </cell>
        </row>
        <row r="1915">
          <cell r="D1915" t="str">
            <v>その他</v>
          </cell>
          <cell r="E1915" t="str">
            <v>（材+労）×10%</v>
          </cell>
          <cell r="J1915">
            <v>38095</v>
          </cell>
        </row>
        <row r="1917">
          <cell r="D1917" t="str">
            <v>計</v>
          </cell>
          <cell r="J1917">
            <v>419045</v>
          </cell>
        </row>
        <row r="1923">
          <cell r="A1923" t="str">
            <v>T210910</v>
          </cell>
          <cell r="B1923" t="str">
            <v>通気管</v>
          </cell>
          <cell r="C1923" t="str">
            <v>㎡</v>
          </cell>
          <cell r="D1923" t="str">
            <v>硬質塩化ビニル管</v>
          </cell>
          <cell r="E1923" t="str">
            <v>VP 150φ</v>
          </cell>
          <cell r="G1923" t="str">
            <v>ｍ</v>
          </cell>
          <cell r="H1923">
            <v>0.18</v>
          </cell>
          <cell r="I1923">
            <v>423330</v>
          </cell>
          <cell r="J1923">
            <v>76199</v>
          </cell>
          <cell r="K1923">
            <v>84020</v>
          </cell>
        </row>
        <row r="1925">
          <cell r="B1925" t="str">
            <v>VP150φ L180</v>
          </cell>
          <cell r="D1925" t="str">
            <v>型枠工</v>
          </cell>
          <cell r="G1925" t="str">
            <v>人</v>
          </cell>
          <cell r="H1925">
            <v>8.9999999999999993E-3</v>
          </cell>
          <cell r="I1925">
            <v>20200</v>
          </cell>
          <cell r="J1925">
            <v>182</v>
          </cell>
        </row>
        <row r="1927">
          <cell r="D1927" t="str">
            <v>その他</v>
          </cell>
          <cell r="E1927" t="str">
            <v>（材+労）×10%</v>
          </cell>
          <cell r="J1927">
            <v>7638</v>
          </cell>
        </row>
        <row r="1929">
          <cell r="D1929" t="str">
            <v>計</v>
          </cell>
          <cell r="J1929">
            <v>84019</v>
          </cell>
        </row>
        <row r="1935">
          <cell r="A1935" t="str">
            <v>T210911</v>
          </cell>
          <cell r="B1935" t="str">
            <v>通気管</v>
          </cell>
          <cell r="C1935" t="str">
            <v>㎡</v>
          </cell>
          <cell r="D1935" t="str">
            <v>硬質塩化ビニル管</v>
          </cell>
          <cell r="E1935" t="str">
            <v>VP 150φ</v>
          </cell>
          <cell r="G1935" t="str">
            <v>ｍ</v>
          </cell>
          <cell r="H1935">
            <v>0.6</v>
          </cell>
          <cell r="I1935">
            <v>423330</v>
          </cell>
          <cell r="J1935">
            <v>253998</v>
          </cell>
          <cell r="K1935">
            <v>279600</v>
          </cell>
        </row>
        <row r="1937">
          <cell r="B1937" t="str">
            <v>VP150φ L600</v>
          </cell>
          <cell r="D1937" t="str">
            <v>型枠工</v>
          </cell>
          <cell r="G1937" t="str">
            <v>人</v>
          </cell>
          <cell r="H1937">
            <v>8.9999999999999993E-3</v>
          </cell>
          <cell r="I1937">
            <v>20200</v>
          </cell>
          <cell r="J1937">
            <v>182</v>
          </cell>
        </row>
        <row r="1939">
          <cell r="D1939" t="str">
            <v>その他</v>
          </cell>
          <cell r="E1939" t="str">
            <v>（材+労）×10%</v>
          </cell>
          <cell r="J1939">
            <v>25418</v>
          </cell>
        </row>
        <row r="1941">
          <cell r="D1941" t="str">
            <v>計</v>
          </cell>
          <cell r="J1941">
            <v>279598</v>
          </cell>
        </row>
        <row r="1947">
          <cell r="A1947" t="str">
            <v>T210912</v>
          </cell>
          <cell r="B1947" t="str">
            <v>通気管</v>
          </cell>
          <cell r="C1947" t="str">
            <v>㎡</v>
          </cell>
          <cell r="D1947" t="str">
            <v>硬質塩化ビニル管</v>
          </cell>
          <cell r="E1947" t="str">
            <v>VP 150φ</v>
          </cell>
          <cell r="G1947" t="str">
            <v>ｍ</v>
          </cell>
          <cell r="H1947">
            <v>0.7</v>
          </cell>
          <cell r="I1947">
            <v>423330</v>
          </cell>
          <cell r="J1947">
            <v>296331</v>
          </cell>
          <cell r="K1947">
            <v>326160</v>
          </cell>
        </row>
        <row r="1949">
          <cell r="B1949" t="str">
            <v>VP150φ L700</v>
          </cell>
          <cell r="D1949" t="str">
            <v>型枠工</v>
          </cell>
          <cell r="G1949" t="str">
            <v>人</v>
          </cell>
          <cell r="H1949">
            <v>8.9999999999999993E-3</v>
          </cell>
          <cell r="I1949">
            <v>20200</v>
          </cell>
          <cell r="J1949">
            <v>182</v>
          </cell>
        </row>
        <row r="1951">
          <cell r="D1951" t="str">
            <v>その他</v>
          </cell>
          <cell r="E1951" t="str">
            <v>（材+労）×10%</v>
          </cell>
          <cell r="J1951">
            <v>29651</v>
          </cell>
        </row>
        <row r="1953">
          <cell r="D1953" t="str">
            <v>計</v>
          </cell>
          <cell r="J1953">
            <v>326164</v>
          </cell>
        </row>
        <row r="1959">
          <cell r="A1959" t="str">
            <v>T210913</v>
          </cell>
          <cell r="B1959" t="str">
            <v>通気管</v>
          </cell>
          <cell r="C1959" t="str">
            <v>㎡</v>
          </cell>
          <cell r="D1959" t="str">
            <v>硬質塩化ビニル管</v>
          </cell>
          <cell r="E1959" t="str">
            <v>VP 150φ</v>
          </cell>
          <cell r="G1959" t="str">
            <v>ｍ</v>
          </cell>
          <cell r="H1959">
            <v>0.8</v>
          </cell>
          <cell r="I1959">
            <v>423330</v>
          </cell>
          <cell r="J1959">
            <v>338664</v>
          </cell>
          <cell r="K1959">
            <v>372730</v>
          </cell>
        </row>
        <row r="1961">
          <cell r="B1961" t="str">
            <v>VP150φ L800</v>
          </cell>
          <cell r="D1961" t="str">
            <v>型枠工</v>
          </cell>
          <cell r="G1961" t="str">
            <v>人</v>
          </cell>
          <cell r="H1961">
            <v>8.9999999999999993E-3</v>
          </cell>
          <cell r="I1961">
            <v>20200</v>
          </cell>
          <cell r="J1961">
            <v>182</v>
          </cell>
        </row>
        <row r="1963">
          <cell r="D1963" t="str">
            <v>その他</v>
          </cell>
          <cell r="E1963" t="str">
            <v>（材+労）×10%</v>
          </cell>
          <cell r="J1963">
            <v>33885</v>
          </cell>
        </row>
        <row r="1965">
          <cell r="D1965" t="str">
            <v>計</v>
          </cell>
          <cell r="J1965">
            <v>372731</v>
          </cell>
        </row>
        <row r="1971">
          <cell r="A1971" t="str">
            <v>T210920</v>
          </cell>
          <cell r="B1971" t="str">
            <v>止水板</v>
          </cell>
          <cell r="C1971" t="str">
            <v>ｍ</v>
          </cell>
          <cell r="D1971" t="str">
            <v>止水板</v>
          </cell>
          <cell r="E1971" t="str">
            <v>ｺﾞﾑ 6*200</v>
          </cell>
          <cell r="G1971" t="str">
            <v>ｍ</v>
          </cell>
          <cell r="H1971">
            <v>1</v>
          </cell>
          <cell r="I1971">
            <v>1889.9999999999998</v>
          </cell>
          <cell r="J1971">
            <v>1890</v>
          </cell>
          <cell r="K1971">
            <v>2910</v>
          </cell>
        </row>
        <row r="1973">
          <cell r="D1973" t="str">
            <v>　〃　設置工</v>
          </cell>
          <cell r="G1973" t="str">
            <v>ｍ</v>
          </cell>
          <cell r="H1973">
            <v>1</v>
          </cell>
          <cell r="I1973">
            <v>1020</v>
          </cell>
          <cell r="J1973">
            <v>1020</v>
          </cell>
        </row>
        <row r="1975">
          <cell r="D1975" t="str">
            <v>計</v>
          </cell>
          <cell r="J1975">
            <v>2910</v>
          </cell>
        </row>
        <row r="1978">
          <cell r="C1978">
            <v>100</v>
          </cell>
        </row>
        <row r="1979">
          <cell r="A1979" t="str">
            <v>T220000</v>
          </cell>
          <cell r="B1979" t="str">
            <v>ｺﾝｸﾘｰﾄ舗装工</v>
          </cell>
          <cell r="C1979" t="str">
            <v>㎡</v>
          </cell>
          <cell r="K1979">
            <v>83090</v>
          </cell>
        </row>
        <row r="1981">
          <cell r="D1981" t="str">
            <v>路盤材料</v>
          </cell>
          <cell r="E1981" t="str">
            <v>RC-40</v>
          </cell>
          <cell r="G1981" t="str">
            <v>㎥</v>
          </cell>
          <cell r="H1981">
            <v>19.2</v>
          </cell>
          <cell r="I1981">
            <v>1900</v>
          </cell>
          <cell r="J1981">
            <v>36480</v>
          </cell>
        </row>
        <row r="1983">
          <cell r="D1983" t="str">
            <v>路盤材料敷均し締固め</v>
          </cell>
          <cell r="G1983" t="str">
            <v>㎡</v>
          </cell>
          <cell r="H1983">
            <v>100</v>
          </cell>
          <cell r="I1983">
            <v>140</v>
          </cell>
          <cell r="J1983">
            <v>14000</v>
          </cell>
        </row>
        <row r="1985">
          <cell r="D1985" t="str">
            <v>ﾚﾃﾞｨﾐｸｽﾄｺﾝｸﾘｰﾄ</v>
          </cell>
          <cell r="E1985" t="str">
            <v>18-15</v>
          </cell>
          <cell r="G1985" t="str">
            <v>ｔ</v>
          </cell>
          <cell r="H1985">
            <v>15.6</v>
          </cell>
          <cell r="I1985">
            <v>12150</v>
          </cell>
          <cell r="J1985">
            <v>189540</v>
          </cell>
        </row>
        <row r="1987">
          <cell r="D1987" t="str">
            <v>溶接金網</v>
          </cell>
          <cell r="E1987" t="str">
            <v>6φ-150*150</v>
          </cell>
          <cell r="G1987" t="str">
            <v>㎡</v>
          </cell>
          <cell r="H1987">
            <v>100</v>
          </cell>
          <cell r="I1987">
            <v>71000</v>
          </cell>
          <cell r="J1987">
            <v>7100000</v>
          </cell>
        </row>
        <row r="1989">
          <cell r="D1989" t="str">
            <v>ｺﾝｸﾘｰﾄ舗設工</v>
          </cell>
          <cell r="G1989" t="str">
            <v>㎡</v>
          </cell>
          <cell r="H1989">
            <v>100</v>
          </cell>
          <cell r="I1989">
            <v>2140</v>
          </cell>
          <cell r="J1989">
            <v>214000</v>
          </cell>
        </row>
        <row r="1991">
          <cell r="D1991" t="str">
            <v>その他</v>
          </cell>
          <cell r="E1991" t="str">
            <v>（材+労+雑）×10%</v>
          </cell>
          <cell r="J1991">
            <v>755402</v>
          </cell>
        </row>
        <row r="1993">
          <cell r="D1993" t="str">
            <v>諸雑費</v>
          </cell>
          <cell r="J1993">
            <v>-422</v>
          </cell>
        </row>
        <row r="1995">
          <cell r="D1995" t="str">
            <v>計</v>
          </cell>
          <cell r="J1995">
            <v>8309000</v>
          </cell>
        </row>
        <row r="1997">
          <cell r="D1997" t="str">
            <v>１㎡あたり</v>
          </cell>
          <cell r="J1997">
            <v>83090</v>
          </cell>
        </row>
        <row r="2002">
          <cell r="C2002">
            <v>100</v>
          </cell>
        </row>
        <row r="2003">
          <cell r="A2003" t="str">
            <v>T220001</v>
          </cell>
          <cell r="B2003" t="str">
            <v>下層路盤工</v>
          </cell>
          <cell r="C2003" t="str">
            <v>㎡</v>
          </cell>
          <cell r="K2003">
            <v>550</v>
          </cell>
        </row>
        <row r="2005">
          <cell r="D2005" t="str">
            <v>路盤材料</v>
          </cell>
          <cell r="E2005" t="str">
            <v>RC-40</v>
          </cell>
          <cell r="G2005" t="str">
            <v>㎥</v>
          </cell>
          <cell r="H2005">
            <v>19.2</v>
          </cell>
          <cell r="I2005">
            <v>1900</v>
          </cell>
          <cell r="J2005">
            <v>36480</v>
          </cell>
        </row>
        <row r="2007">
          <cell r="D2007" t="str">
            <v>路盤材料敷均し締固め</v>
          </cell>
          <cell r="G2007" t="str">
            <v>㎡</v>
          </cell>
          <cell r="H2007">
            <v>100</v>
          </cell>
          <cell r="I2007">
            <v>140</v>
          </cell>
          <cell r="J2007">
            <v>14000</v>
          </cell>
        </row>
        <row r="2009">
          <cell r="D2009" t="str">
            <v>その他</v>
          </cell>
          <cell r="E2009" t="str">
            <v>（材+労+雑）×10%</v>
          </cell>
          <cell r="J2009">
            <v>5048</v>
          </cell>
        </row>
        <row r="2011">
          <cell r="D2011" t="str">
            <v>諸雑費</v>
          </cell>
          <cell r="J2011">
            <v>-528</v>
          </cell>
        </row>
        <row r="2013">
          <cell r="D2013" t="str">
            <v>計</v>
          </cell>
          <cell r="J2013">
            <v>55000</v>
          </cell>
        </row>
        <row r="2015">
          <cell r="D2015" t="str">
            <v>１㎡あたり</v>
          </cell>
          <cell r="J2015">
            <v>550</v>
          </cell>
        </row>
        <row r="2023">
          <cell r="B2023" t="str">
            <v>磁器タイル張</v>
          </cell>
          <cell r="C2023" t="str">
            <v>㎡</v>
          </cell>
          <cell r="D2023" t="str">
            <v>大型床タイル張</v>
          </cell>
          <cell r="E2023" t="str">
            <v>磁器質　300角</v>
          </cell>
          <cell r="G2023" t="str">
            <v>㎡</v>
          </cell>
          <cell r="H2023">
            <v>1</v>
          </cell>
          <cell r="I2023">
            <v>2080</v>
          </cell>
          <cell r="J2023">
            <v>2080</v>
          </cell>
          <cell r="K2023">
            <v>85170</v>
          </cell>
        </row>
        <row r="2024">
          <cell r="E2024" t="str">
            <v>ｔ150</v>
          </cell>
        </row>
        <row r="2025">
          <cell r="B2025" t="str">
            <v>(ｺﾝｸﾘｰﾄ土木の場合)</v>
          </cell>
          <cell r="D2025" t="str">
            <v>コンクリート舗装工</v>
          </cell>
          <cell r="E2025" t="str">
            <v>路盤共</v>
          </cell>
          <cell r="G2025" t="str">
            <v>㎡</v>
          </cell>
          <cell r="H2025">
            <v>1</v>
          </cell>
          <cell r="I2025">
            <v>83090</v>
          </cell>
          <cell r="J2025">
            <v>83090</v>
          </cell>
        </row>
        <row r="2027">
          <cell r="D2027" t="str">
            <v>計</v>
          </cell>
          <cell r="J2027">
            <v>85170</v>
          </cell>
        </row>
        <row r="2031">
          <cell r="A2031" t="str">
            <v>T220010</v>
          </cell>
          <cell r="B2031" t="str">
            <v>磁器タイル張</v>
          </cell>
          <cell r="C2031" t="str">
            <v>㎡</v>
          </cell>
          <cell r="D2031" t="str">
            <v>大型床タイル張</v>
          </cell>
          <cell r="E2031" t="str">
            <v>磁器質　300角</v>
          </cell>
          <cell r="G2031" t="str">
            <v>㎡</v>
          </cell>
          <cell r="H2031">
            <v>1</v>
          </cell>
          <cell r="I2031">
            <v>2080</v>
          </cell>
          <cell r="J2031">
            <v>2080</v>
          </cell>
          <cell r="K2031" t="e">
            <v>#N/A</v>
          </cell>
        </row>
        <row r="2032">
          <cell r="E2032" t="str">
            <v>t150</v>
          </cell>
        </row>
        <row r="2033">
          <cell r="B2033" t="str">
            <v>(ｺﾝｸﾘｰﾄ建築の場合)</v>
          </cell>
          <cell r="D2033" t="str">
            <v>普通コンクリート</v>
          </cell>
          <cell r="E2033" t="str">
            <v>18-15</v>
          </cell>
          <cell r="G2033" t="str">
            <v>㎥</v>
          </cell>
          <cell r="H2033">
            <v>0.15</v>
          </cell>
          <cell r="I2033">
            <v>12150</v>
          </cell>
          <cell r="J2033">
            <v>1823</v>
          </cell>
        </row>
        <row r="2035">
          <cell r="D2035" t="str">
            <v>　　　　　〃　　　　打手間</v>
          </cell>
          <cell r="G2035" t="str">
            <v>㎥</v>
          </cell>
          <cell r="H2035">
            <v>0.15</v>
          </cell>
          <cell r="I2035">
            <v>1440</v>
          </cell>
          <cell r="J2035">
            <v>216</v>
          </cell>
        </row>
        <row r="2037">
          <cell r="D2037" t="str">
            <v>溶接金網張り</v>
          </cell>
          <cell r="E2037" t="str">
            <v>6*150*150</v>
          </cell>
          <cell r="G2037" t="str">
            <v>㎡</v>
          </cell>
          <cell r="H2037">
            <v>1</v>
          </cell>
          <cell r="I2037" t="e">
            <v>#N/A</v>
          </cell>
          <cell r="J2037" t="e">
            <v>#N/A</v>
          </cell>
        </row>
        <row r="2039">
          <cell r="D2039" t="str">
            <v>下層路盤工</v>
          </cell>
          <cell r="G2039" t="str">
            <v>㎡</v>
          </cell>
          <cell r="H2039">
            <v>1</v>
          </cell>
          <cell r="I2039">
            <v>550</v>
          </cell>
          <cell r="J2039">
            <v>550</v>
          </cell>
        </row>
        <row r="2041">
          <cell r="D2041" t="str">
            <v>計</v>
          </cell>
          <cell r="J2041" t="e">
            <v>#N/A</v>
          </cell>
        </row>
        <row r="2046">
          <cell r="C2046">
            <v>100</v>
          </cell>
        </row>
        <row r="2047">
          <cell r="A2047" t="str">
            <v>T220011</v>
          </cell>
          <cell r="B2047" t="str">
            <v>透水性ｱｽﾌｧﾙﾄ舗装工</v>
          </cell>
          <cell r="C2047" t="str">
            <v>㎡</v>
          </cell>
          <cell r="K2047">
            <v>1190</v>
          </cell>
        </row>
        <row r="2049">
          <cell r="D2049" t="str">
            <v>路盤材料</v>
          </cell>
          <cell r="E2049" t="str">
            <v>RC-40</v>
          </cell>
          <cell r="G2049" t="str">
            <v>㎥</v>
          </cell>
          <cell r="H2049">
            <v>12.8</v>
          </cell>
          <cell r="I2049">
            <v>1900</v>
          </cell>
          <cell r="J2049">
            <v>24320</v>
          </cell>
        </row>
        <row r="2051">
          <cell r="D2051" t="str">
            <v>路盤材料敷均し締固め</v>
          </cell>
          <cell r="G2051" t="str">
            <v>㎡</v>
          </cell>
          <cell r="H2051">
            <v>100</v>
          </cell>
          <cell r="I2051">
            <v>140</v>
          </cell>
          <cell r="J2051">
            <v>14000</v>
          </cell>
        </row>
        <row r="2053">
          <cell r="D2053" t="str">
            <v>ｱｽﾌｧﾙﾄ混合物</v>
          </cell>
          <cell r="E2053" t="str">
            <v>透水性(13)</v>
          </cell>
          <cell r="G2053" t="str">
            <v>ｔ</v>
          </cell>
          <cell r="H2053">
            <v>6.6</v>
          </cell>
          <cell r="I2053">
            <v>6400</v>
          </cell>
          <cell r="J2053">
            <v>42240</v>
          </cell>
        </row>
        <row r="2054">
          <cell r="D2054" t="str">
            <v>ｱｽﾌｧﾙﾄ混合物</v>
          </cell>
        </row>
        <row r="2055">
          <cell r="D2055" t="str">
            <v>敷均し締固め</v>
          </cell>
          <cell r="G2055" t="str">
            <v>㎡</v>
          </cell>
          <cell r="H2055">
            <v>100</v>
          </cell>
          <cell r="I2055">
            <v>280</v>
          </cell>
          <cell r="J2055">
            <v>28000</v>
          </cell>
        </row>
        <row r="2057">
          <cell r="D2057" t="str">
            <v>その他</v>
          </cell>
          <cell r="E2057" t="str">
            <v>（材+労+雑）×10%</v>
          </cell>
          <cell r="J2057">
            <v>10856</v>
          </cell>
        </row>
        <row r="2059">
          <cell r="D2059" t="str">
            <v>諸雑費</v>
          </cell>
          <cell r="J2059">
            <v>-416</v>
          </cell>
        </row>
        <row r="2061">
          <cell r="D2061" t="str">
            <v>計</v>
          </cell>
          <cell r="J2061">
            <v>119000</v>
          </cell>
        </row>
        <row r="2063">
          <cell r="D2063" t="str">
            <v>１㎡あたり</v>
          </cell>
          <cell r="J2063">
            <v>1190</v>
          </cell>
        </row>
        <row r="2070">
          <cell r="C2070">
            <v>10</v>
          </cell>
        </row>
        <row r="2071">
          <cell r="A2071" t="str">
            <v>T220100</v>
          </cell>
          <cell r="B2071" t="str">
            <v>集水ますＡ</v>
          </cell>
          <cell r="C2071" t="str">
            <v>か所</v>
          </cell>
          <cell r="K2071">
            <v>59840</v>
          </cell>
        </row>
        <row r="2073">
          <cell r="D2073" t="str">
            <v>軽構造物土工</v>
          </cell>
          <cell r="G2073" t="str">
            <v>か所</v>
          </cell>
          <cell r="H2073">
            <v>10</v>
          </cell>
          <cell r="I2073">
            <v>3240</v>
          </cell>
          <cell r="J2073">
            <v>32400</v>
          </cell>
        </row>
        <row r="2075">
          <cell r="D2075" t="str">
            <v>基礎材料</v>
          </cell>
          <cell r="E2075" t="str">
            <v>RC-40</v>
          </cell>
          <cell r="G2075" t="str">
            <v>㎥</v>
          </cell>
          <cell r="H2075">
            <v>0.7</v>
          </cell>
          <cell r="I2075">
            <v>1900</v>
          </cell>
          <cell r="J2075">
            <v>1330</v>
          </cell>
        </row>
        <row r="2077">
          <cell r="D2077" t="str">
            <v>基礎工</v>
          </cell>
          <cell r="G2077" t="str">
            <v>㎡</v>
          </cell>
          <cell r="H2077">
            <v>6.2</v>
          </cell>
          <cell r="I2077">
            <v>680</v>
          </cell>
          <cell r="J2077">
            <v>4216</v>
          </cell>
        </row>
        <row r="2079">
          <cell r="D2079" t="str">
            <v>型枠工</v>
          </cell>
          <cell r="G2079" t="str">
            <v>㎡</v>
          </cell>
          <cell r="H2079">
            <v>26.1</v>
          </cell>
          <cell r="I2079">
            <v>6360</v>
          </cell>
          <cell r="J2079">
            <v>165996</v>
          </cell>
        </row>
        <row r="2081">
          <cell r="D2081" t="str">
            <v>ﾚﾃﾞｨﾐｸｽﾄｺﾝｸﾘｰﾄ</v>
          </cell>
          <cell r="E2081" t="str">
            <v>18-15</v>
          </cell>
          <cell r="G2081" t="str">
            <v>㎥</v>
          </cell>
          <cell r="H2081">
            <v>2</v>
          </cell>
          <cell r="I2081">
            <v>12150</v>
          </cell>
          <cell r="J2081">
            <v>24300</v>
          </cell>
        </row>
        <row r="2083">
          <cell r="D2083" t="str">
            <v>ｺﾝｸﾘｰﾄ工</v>
          </cell>
          <cell r="G2083" t="str">
            <v>㎥</v>
          </cell>
          <cell r="H2083">
            <v>2</v>
          </cell>
          <cell r="I2083">
            <v>9120</v>
          </cell>
          <cell r="J2083">
            <v>18240</v>
          </cell>
        </row>
        <row r="2085">
          <cell r="D2085" t="str">
            <v>集水ますふた</v>
          </cell>
          <cell r="G2085" t="str">
            <v>組</v>
          </cell>
          <cell r="H2085">
            <v>10</v>
          </cell>
          <cell r="I2085">
            <v>29539.999999999996</v>
          </cell>
          <cell r="J2085">
            <v>295400</v>
          </cell>
        </row>
        <row r="2087">
          <cell r="D2087" t="str">
            <v>集水ますふた据付工</v>
          </cell>
          <cell r="G2087" t="str">
            <v>組</v>
          </cell>
          <cell r="H2087">
            <v>10</v>
          </cell>
          <cell r="I2087">
            <v>220</v>
          </cell>
          <cell r="J2087">
            <v>2200</v>
          </cell>
        </row>
        <row r="2089">
          <cell r="D2089" t="str">
            <v>その他</v>
          </cell>
          <cell r="E2089" t="str">
            <v>（材+労+雑）×10%</v>
          </cell>
          <cell r="J2089">
            <v>54408</v>
          </cell>
        </row>
        <row r="2091">
          <cell r="D2091" t="str">
            <v>諸雑費</v>
          </cell>
          <cell r="J2091">
            <v>-90</v>
          </cell>
        </row>
        <row r="2093">
          <cell r="D2093" t="str">
            <v>計</v>
          </cell>
          <cell r="J2093">
            <v>598400</v>
          </cell>
        </row>
        <row r="2095">
          <cell r="D2095" t="str">
            <v>１か所あたり</v>
          </cell>
          <cell r="J2095">
            <v>59840</v>
          </cell>
        </row>
        <row r="2114">
          <cell r="C2114">
            <v>10</v>
          </cell>
        </row>
        <row r="2115">
          <cell r="A2115" t="str">
            <v>T220101</v>
          </cell>
          <cell r="B2115" t="str">
            <v>浸透ますB</v>
          </cell>
          <cell r="C2115" t="str">
            <v>か所</v>
          </cell>
          <cell r="K2115">
            <v>61360</v>
          </cell>
        </row>
        <row r="2117">
          <cell r="D2117" t="str">
            <v>軽構造物土工</v>
          </cell>
          <cell r="G2117" t="str">
            <v>か所</v>
          </cell>
          <cell r="H2117">
            <v>10</v>
          </cell>
          <cell r="I2117">
            <v>3240</v>
          </cell>
          <cell r="J2117">
            <v>32400</v>
          </cell>
        </row>
        <row r="2119">
          <cell r="D2119" t="str">
            <v>基礎材料</v>
          </cell>
          <cell r="E2119" t="str">
            <v>RC-40</v>
          </cell>
          <cell r="G2119" t="str">
            <v>㎥</v>
          </cell>
          <cell r="H2119">
            <v>2.2000000000000002</v>
          </cell>
          <cell r="I2119">
            <v>1900</v>
          </cell>
          <cell r="J2119">
            <v>4180</v>
          </cell>
        </row>
        <row r="2121">
          <cell r="D2121" t="str">
            <v>基礎工</v>
          </cell>
          <cell r="G2121" t="str">
            <v>㎡</v>
          </cell>
          <cell r="H2121">
            <v>6.2</v>
          </cell>
          <cell r="I2121">
            <v>680</v>
          </cell>
          <cell r="J2121">
            <v>4216</v>
          </cell>
        </row>
        <row r="2123">
          <cell r="D2123" t="str">
            <v>型枠工</v>
          </cell>
          <cell r="G2123" t="str">
            <v>㎡</v>
          </cell>
          <cell r="H2123">
            <v>28.2</v>
          </cell>
          <cell r="I2123">
            <v>6360</v>
          </cell>
          <cell r="J2123">
            <v>179352</v>
          </cell>
        </row>
        <row r="2125">
          <cell r="D2125" t="str">
            <v>ﾚﾃﾞｨﾐｸｽﾄｺﾝｸﾘｰﾄ</v>
          </cell>
          <cell r="E2125" t="str">
            <v>18-15</v>
          </cell>
          <cell r="G2125" t="str">
            <v>㎥</v>
          </cell>
          <cell r="H2125">
            <v>1.8</v>
          </cell>
          <cell r="I2125">
            <v>12150</v>
          </cell>
          <cell r="J2125">
            <v>21870</v>
          </cell>
        </row>
        <row r="2127">
          <cell r="D2127" t="str">
            <v>ｺﾝｸﾘｰﾄ工</v>
          </cell>
          <cell r="G2127" t="str">
            <v>㎥</v>
          </cell>
          <cell r="H2127">
            <v>2</v>
          </cell>
          <cell r="I2127">
            <v>9120</v>
          </cell>
          <cell r="J2127">
            <v>18240</v>
          </cell>
        </row>
        <row r="2129">
          <cell r="D2129" t="str">
            <v>集水ますふた</v>
          </cell>
          <cell r="G2129" t="str">
            <v>組</v>
          </cell>
          <cell r="H2129">
            <v>10</v>
          </cell>
          <cell r="I2129">
            <v>29539.999999999996</v>
          </cell>
          <cell r="J2129">
            <v>295400</v>
          </cell>
        </row>
        <row r="2131">
          <cell r="D2131" t="str">
            <v>集水ますふた据付工</v>
          </cell>
          <cell r="G2131" t="str">
            <v>組</v>
          </cell>
          <cell r="H2131">
            <v>10</v>
          </cell>
          <cell r="I2131">
            <v>220</v>
          </cell>
          <cell r="J2131">
            <v>2200</v>
          </cell>
        </row>
        <row r="2133">
          <cell r="D2133" t="str">
            <v>その他</v>
          </cell>
          <cell r="E2133" t="str">
            <v>（材+労+雑）×10%</v>
          </cell>
          <cell r="J2133">
            <v>55786</v>
          </cell>
        </row>
        <row r="2135">
          <cell r="D2135" t="str">
            <v>諸雑費</v>
          </cell>
          <cell r="J2135">
            <v>-44</v>
          </cell>
        </row>
        <row r="2137">
          <cell r="D2137" t="str">
            <v>計</v>
          </cell>
          <cell r="J2137">
            <v>613600</v>
          </cell>
        </row>
        <row r="2139">
          <cell r="D2139" t="str">
            <v>１か所あたり</v>
          </cell>
          <cell r="J2139">
            <v>61360</v>
          </cell>
        </row>
        <row r="2146">
          <cell r="C2146">
            <v>10</v>
          </cell>
        </row>
        <row r="2147">
          <cell r="A2147" t="str">
            <v>T220102</v>
          </cell>
          <cell r="B2147" t="str">
            <v>側溝</v>
          </cell>
          <cell r="C2147" t="str">
            <v>ｍ</v>
          </cell>
          <cell r="K2147">
            <v>54270</v>
          </cell>
        </row>
        <row r="2149">
          <cell r="D2149" t="str">
            <v>軽構造物土工</v>
          </cell>
          <cell r="G2149" t="str">
            <v>ｍ</v>
          </cell>
          <cell r="H2149">
            <v>10</v>
          </cell>
          <cell r="I2149">
            <v>3240</v>
          </cell>
          <cell r="J2149">
            <v>32400</v>
          </cell>
        </row>
        <row r="2151">
          <cell r="D2151" t="str">
            <v>基礎材料</v>
          </cell>
          <cell r="E2151" t="str">
            <v>RC-40</v>
          </cell>
          <cell r="G2151" t="str">
            <v>㎥</v>
          </cell>
          <cell r="H2151">
            <v>0.7</v>
          </cell>
          <cell r="I2151">
            <v>1900</v>
          </cell>
          <cell r="J2151">
            <v>1330</v>
          </cell>
        </row>
        <row r="2153">
          <cell r="D2153" t="str">
            <v>基礎工</v>
          </cell>
          <cell r="G2153" t="str">
            <v>㎡</v>
          </cell>
          <cell r="H2153">
            <v>5.9</v>
          </cell>
          <cell r="I2153">
            <v>680</v>
          </cell>
          <cell r="J2153">
            <v>4012</v>
          </cell>
        </row>
        <row r="2155">
          <cell r="D2155" t="str">
            <v>型枠工</v>
          </cell>
          <cell r="G2155" t="str">
            <v>㎡</v>
          </cell>
          <cell r="H2155">
            <v>13</v>
          </cell>
          <cell r="I2155">
            <v>5510</v>
          </cell>
          <cell r="J2155">
            <v>71630</v>
          </cell>
        </row>
        <row r="2157">
          <cell r="D2157" t="str">
            <v>ﾚﾃﾞｨﾐｸｽﾄｺﾝｸﾘｰﾄ</v>
          </cell>
          <cell r="E2157" t="str">
            <v>18-15</v>
          </cell>
          <cell r="G2157" t="str">
            <v>㎥</v>
          </cell>
          <cell r="H2157">
            <v>1.3</v>
          </cell>
          <cell r="I2157">
            <v>12150</v>
          </cell>
          <cell r="J2157">
            <v>15795</v>
          </cell>
        </row>
        <row r="2159">
          <cell r="D2159" t="str">
            <v>ｺﾝｸﾘｰﾄ工</v>
          </cell>
          <cell r="G2159" t="str">
            <v>㎥</v>
          </cell>
          <cell r="H2159">
            <v>1.3</v>
          </cell>
          <cell r="I2159">
            <v>9120</v>
          </cell>
          <cell r="J2159">
            <v>11856</v>
          </cell>
        </row>
        <row r="2161">
          <cell r="D2161" t="str">
            <v>集水ますふた</v>
          </cell>
          <cell r="G2161" t="str">
            <v>枚</v>
          </cell>
          <cell r="H2161">
            <v>10</v>
          </cell>
          <cell r="I2161">
            <v>35420</v>
          </cell>
          <cell r="J2161">
            <v>354200</v>
          </cell>
        </row>
        <row r="2163">
          <cell r="D2163" t="str">
            <v>集水ますふた据付工</v>
          </cell>
          <cell r="G2163" t="str">
            <v>枚</v>
          </cell>
          <cell r="H2163">
            <v>10</v>
          </cell>
          <cell r="I2163">
            <v>220</v>
          </cell>
          <cell r="J2163">
            <v>2200</v>
          </cell>
        </row>
        <row r="2165">
          <cell r="D2165" t="str">
            <v>その他</v>
          </cell>
          <cell r="E2165" t="str">
            <v>（材+労+雑）×10%</v>
          </cell>
          <cell r="J2165">
            <v>49342</v>
          </cell>
        </row>
        <row r="2167">
          <cell r="D2167" t="str">
            <v>諸雑費</v>
          </cell>
          <cell r="J2167">
            <v>-65</v>
          </cell>
        </row>
        <row r="2169">
          <cell r="D2169" t="str">
            <v>計</v>
          </cell>
          <cell r="J2169">
            <v>542700</v>
          </cell>
        </row>
        <row r="2171">
          <cell r="D2171" t="str">
            <v>１ｍあたり</v>
          </cell>
          <cell r="J2171">
            <v>54270</v>
          </cell>
        </row>
        <row r="2182">
          <cell r="C2182">
            <v>10</v>
          </cell>
        </row>
        <row r="2183">
          <cell r="A2183" t="str">
            <v>T220103</v>
          </cell>
          <cell r="B2183" t="str">
            <v>側溝T</v>
          </cell>
          <cell r="C2183" t="str">
            <v>ｍ</v>
          </cell>
          <cell r="K2183">
            <v>59660</v>
          </cell>
        </row>
        <row r="2185">
          <cell r="D2185" t="str">
            <v>軽構造物土工</v>
          </cell>
          <cell r="G2185" t="str">
            <v>ｍ</v>
          </cell>
          <cell r="H2185">
            <v>10</v>
          </cell>
          <cell r="I2185">
            <v>3240</v>
          </cell>
          <cell r="J2185">
            <v>32400</v>
          </cell>
        </row>
        <row r="2187">
          <cell r="D2187" t="str">
            <v>基礎材料</v>
          </cell>
          <cell r="E2187" t="str">
            <v>RC-40</v>
          </cell>
          <cell r="G2187" t="str">
            <v>㎥</v>
          </cell>
          <cell r="H2187">
            <v>0.7</v>
          </cell>
          <cell r="I2187">
            <v>1900</v>
          </cell>
          <cell r="J2187">
            <v>1330</v>
          </cell>
        </row>
        <row r="2189">
          <cell r="D2189" t="str">
            <v>基礎工</v>
          </cell>
          <cell r="G2189" t="str">
            <v>㎡</v>
          </cell>
          <cell r="H2189">
            <v>5.9</v>
          </cell>
          <cell r="I2189">
            <v>680</v>
          </cell>
          <cell r="J2189">
            <v>4012</v>
          </cell>
        </row>
        <row r="2191">
          <cell r="D2191" t="str">
            <v>型枠工</v>
          </cell>
          <cell r="G2191" t="str">
            <v>㎡</v>
          </cell>
          <cell r="H2191">
            <v>13</v>
          </cell>
          <cell r="I2191">
            <v>5510</v>
          </cell>
          <cell r="J2191">
            <v>71630</v>
          </cell>
        </row>
        <row r="2193">
          <cell r="D2193" t="str">
            <v>ﾚﾃﾞｨﾐｸｽﾄｺﾝｸﾘｰﾄ</v>
          </cell>
          <cell r="E2193" t="str">
            <v>18-15</v>
          </cell>
          <cell r="G2193" t="str">
            <v>㎥</v>
          </cell>
          <cell r="H2193">
            <v>1.3</v>
          </cell>
          <cell r="I2193">
            <v>12150</v>
          </cell>
          <cell r="J2193">
            <v>15795</v>
          </cell>
        </row>
        <row r="2195">
          <cell r="D2195" t="str">
            <v>ｺﾝｸﾘｰﾄ工</v>
          </cell>
          <cell r="G2195" t="str">
            <v>㎥</v>
          </cell>
          <cell r="H2195">
            <v>1.3</v>
          </cell>
          <cell r="I2195">
            <v>9120</v>
          </cell>
          <cell r="J2195">
            <v>11856</v>
          </cell>
        </row>
        <row r="2197">
          <cell r="D2197" t="str">
            <v>集水ますふた</v>
          </cell>
          <cell r="G2197" t="str">
            <v>枚</v>
          </cell>
          <cell r="H2197">
            <v>10</v>
          </cell>
          <cell r="I2197">
            <v>40320</v>
          </cell>
          <cell r="J2197">
            <v>403200</v>
          </cell>
        </row>
        <row r="2199">
          <cell r="D2199" t="str">
            <v>集水ますふた据付工</v>
          </cell>
          <cell r="G2199" t="str">
            <v>枚</v>
          </cell>
          <cell r="H2199">
            <v>10</v>
          </cell>
          <cell r="I2199">
            <v>220</v>
          </cell>
          <cell r="J2199">
            <v>2200</v>
          </cell>
        </row>
        <row r="2201">
          <cell r="D2201" t="str">
            <v>その他</v>
          </cell>
          <cell r="E2201" t="str">
            <v>（材+労+雑）×10%</v>
          </cell>
          <cell r="J2201">
            <v>54242</v>
          </cell>
        </row>
        <row r="2203">
          <cell r="D2203" t="str">
            <v>諸雑費</v>
          </cell>
          <cell r="J2203">
            <v>-65</v>
          </cell>
        </row>
        <row r="2205">
          <cell r="D2205" t="str">
            <v>計</v>
          </cell>
          <cell r="J2205">
            <v>596600</v>
          </cell>
        </row>
        <row r="2207">
          <cell r="D2207" t="str">
            <v>１ｍあたり</v>
          </cell>
          <cell r="J2207">
            <v>59660</v>
          </cell>
        </row>
        <row r="2213">
          <cell r="A2213" t="str">
            <v>T220110</v>
          </cell>
          <cell r="B2213" t="str">
            <v>集水ます600φ</v>
          </cell>
          <cell r="C2213" t="str">
            <v>か所</v>
          </cell>
          <cell r="K2213">
            <v>56310</v>
          </cell>
        </row>
        <row r="2214">
          <cell r="E2214" t="str">
            <v>600φ</v>
          </cell>
        </row>
        <row r="2215">
          <cell r="D2215" t="str">
            <v>CB-2</v>
          </cell>
          <cell r="E2215" t="str">
            <v>管底高0.75ｍ</v>
          </cell>
          <cell r="G2215" t="str">
            <v>か所</v>
          </cell>
          <cell r="H2215">
            <v>1</v>
          </cell>
          <cell r="I2215">
            <v>56314</v>
          </cell>
          <cell r="J2215">
            <v>56314</v>
          </cell>
        </row>
        <row r="2217">
          <cell r="D2217" t="str">
            <v>　計</v>
          </cell>
          <cell r="J2217">
            <v>56314</v>
          </cell>
        </row>
        <row r="2250">
          <cell r="C2250">
            <v>10</v>
          </cell>
        </row>
        <row r="2251">
          <cell r="A2251" t="str">
            <v>T220111</v>
          </cell>
          <cell r="B2251" t="str">
            <v>浸透ます500角</v>
          </cell>
          <cell r="C2251" t="str">
            <v>か所</v>
          </cell>
          <cell r="K2251">
            <v>55910</v>
          </cell>
        </row>
        <row r="2253">
          <cell r="D2253" t="str">
            <v>軽構造物土工</v>
          </cell>
          <cell r="G2253" t="str">
            <v>か所</v>
          </cell>
          <cell r="H2253">
            <v>10</v>
          </cell>
          <cell r="I2253">
            <v>3240</v>
          </cell>
          <cell r="J2253">
            <v>32400</v>
          </cell>
        </row>
        <row r="2255">
          <cell r="D2255" t="str">
            <v>基礎材料</v>
          </cell>
          <cell r="E2255" t="str">
            <v>単粒度4号砕石</v>
          </cell>
          <cell r="G2255" t="str">
            <v>㎥</v>
          </cell>
          <cell r="H2255">
            <v>9.3000000000000007</v>
          </cell>
          <cell r="I2255">
            <v>4350</v>
          </cell>
          <cell r="J2255">
            <v>40455</v>
          </cell>
        </row>
        <row r="2257">
          <cell r="D2257" t="str">
            <v>基礎材料</v>
          </cell>
          <cell r="E2257" t="str">
            <v>砂</v>
          </cell>
          <cell r="G2257" t="str">
            <v>㎥</v>
          </cell>
          <cell r="H2257">
            <v>1.2</v>
          </cell>
          <cell r="I2257">
            <v>2200</v>
          </cell>
          <cell r="J2257">
            <v>2640</v>
          </cell>
        </row>
        <row r="2259">
          <cell r="D2259" t="str">
            <v>基礎工</v>
          </cell>
          <cell r="G2259" t="str">
            <v>㎡</v>
          </cell>
          <cell r="H2259">
            <v>10</v>
          </cell>
          <cell r="I2259">
            <v>680</v>
          </cell>
          <cell r="J2259">
            <v>6800</v>
          </cell>
        </row>
        <row r="2260">
          <cell r="E2260" t="str">
            <v>高さ調整用</v>
          </cell>
        </row>
        <row r="2261">
          <cell r="D2261" t="str">
            <v>ﾌﾟﾚｷｬｽﾄ集水ます</v>
          </cell>
          <cell r="E2261" t="str">
            <v>44㎏</v>
          </cell>
          <cell r="G2261" t="str">
            <v>個</v>
          </cell>
          <cell r="H2261">
            <v>10</v>
          </cell>
          <cell r="I2261">
            <v>2930</v>
          </cell>
          <cell r="J2261">
            <v>29300</v>
          </cell>
        </row>
        <row r="2263">
          <cell r="D2263" t="str">
            <v>ﾌﾟﾚｷｬｽﾄ集水ます</v>
          </cell>
          <cell r="E2263" t="str">
            <v>86㎏</v>
          </cell>
          <cell r="G2263" t="str">
            <v>個</v>
          </cell>
          <cell r="H2263">
            <v>10</v>
          </cell>
          <cell r="I2263">
            <v>6710</v>
          </cell>
          <cell r="J2263">
            <v>67100</v>
          </cell>
        </row>
        <row r="2265">
          <cell r="D2265" t="str">
            <v>集水ます据付工</v>
          </cell>
          <cell r="G2265" t="str">
            <v>個</v>
          </cell>
          <cell r="H2265">
            <v>10</v>
          </cell>
          <cell r="I2265">
            <v>1940</v>
          </cell>
          <cell r="J2265">
            <v>19400</v>
          </cell>
        </row>
        <row r="2267">
          <cell r="D2267" t="str">
            <v>集水ますふた</v>
          </cell>
          <cell r="E2267" t="str">
            <v>SUSｸﾞﾚｰﾁﾝｸﾞ</v>
          </cell>
          <cell r="G2267" t="str">
            <v>組</v>
          </cell>
          <cell r="H2267">
            <v>10</v>
          </cell>
          <cell r="I2267">
            <v>29539.999999999996</v>
          </cell>
          <cell r="J2267">
            <v>295400</v>
          </cell>
        </row>
        <row r="2269">
          <cell r="D2269" t="str">
            <v>集水ますふた据付工</v>
          </cell>
          <cell r="G2269" t="str">
            <v>組</v>
          </cell>
          <cell r="H2269">
            <v>10</v>
          </cell>
          <cell r="I2269">
            <v>220</v>
          </cell>
          <cell r="J2269">
            <v>2200</v>
          </cell>
        </row>
        <row r="2271">
          <cell r="D2271" t="str">
            <v>透水シート</v>
          </cell>
          <cell r="G2271" t="str">
            <v>㎡</v>
          </cell>
          <cell r="H2271">
            <v>42</v>
          </cell>
          <cell r="I2271">
            <v>330</v>
          </cell>
          <cell r="J2271">
            <v>13860</v>
          </cell>
        </row>
        <row r="2273">
          <cell r="D2273" t="str">
            <v>その他</v>
          </cell>
          <cell r="E2273" t="str">
            <v>（材+労+雑）×10%</v>
          </cell>
          <cell r="J2273">
            <v>49570</v>
          </cell>
        </row>
        <row r="2275">
          <cell r="D2275" t="str">
            <v>諸雑費</v>
          </cell>
          <cell r="J2275">
            <v>-25</v>
          </cell>
        </row>
        <row r="2277">
          <cell r="D2277" t="str">
            <v>計</v>
          </cell>
          <cell r="J2277">
            <v>559100</v>
          </cell>
        </row>
        <row r="2279">
          <cell r="D2279" t="str">
            <v>１か所あたり</v>
          </cell>
          <cell r="J2279">
            <v>55910</v>
          </cell>
        </row>
        <row r="2286">
          <cell r="C2286">
            <v>10</v>
          </cell>
        </row>
        <row r="2287">
          <cell r="A2287" t="str">
            <v>T220112</v>
          </cell>
          <cell r="B2287" t="str">
            <v>浸透管</v>
          </cell>
          <cell r="C2287" t="str">
            <v>ｍ</v>
          </cell>
          <cell r="K2287">
            <v>12790</v>
          </cell>
        </row>
        <row r="2289">
          <cell r="D2289" t="str">
            <v>軽構造物土工</v>
          </cell>
          <cell r="E2289" t="str">
            <v>取付管</v>
          </cell>
          <cell r="G2289" t="str">
            <v>ｍ</v>
          </cell>
          <cell r="H2289">
            <v>10</v>
          </cell>
          <cell r="I2289">
            <v>620</v>
          </cell>
          <cell r="J2289">
            <v>6200</v>
          </cell>
        </row>
        <row r="2291">
          <cell r="D2291" t="str">
            <v>フィルター材料</v>
          </cell>
          <cell r="E2291" t="str">
            <v>単粒度4号砕石</v>
          </cell>
          <cell r="G2291" t="str">
            <v>㎥</v>
          </cell>
          <cell r="H2291">
            <v>6</v>
          </cell>
          <cell r="I2291">
            <v>4350</v>
          </cell>
          <cell r="J2291">
            <v>26100</v>
          </cell>
        </row>
        <row r="2293">
          <cell r="D2293" t="str">
            <v>フィルター材敷設</v>
          </cell>
          <cell r="G2293" t="str">
            <v>㎥</v>
          </cell>
          <cell r="H2293">
            <v>6</v>
          </cell>
          <cell r="I2293">
            <v>2940</v>
          </cell>
          <cell r="J2293">
            <v>17640</v>
          </cell>
        </row>
        <row r="2295">
          <cell r="D2295" t="str">
            <v>敷砂</v>
          </cell>
          <cell r="E2295" t="str">
            <v>砂</v>
          </cell>
          <cell r="G2295" t="str">
            <v>㎥</v>
          </cell>
          <cell r="H2295">
            <v>0.48</v>
          </cell>
          <cell r="I2295">
            <v>2200</v>
          </cell>
          <cell r="J2295">
            <v>1056</v>
          </cell>
        </row>
        <row r="2297">
          <cell r="D2297" t="str">
            <v>透水管</v>
          </cell>
          <cell r="G2297" t="str">
            <v>ｍ</v>
          </cell>
          <cell r="H2297">
            <v>10.1</v>
          </cell>
          <cell r="I2297">
            <v>2260</v>
          </cell>
          <cell r="J2297">
            <v>22826</v>
          </cell>
        </row>
        <row r="2299">
          <cell r="D2299" t="str">
            <v>継手材料費</v>
          </cell>
          <cell r="J2299">
            <v>0</v>
          </cell>
        </row>
        <row r="2301">
          <cell r="D2301" t="str">
            <v>透水管敷設工</v>
          </cell>
          <cell r="G2301" t="str">
            <v>㎥</v>
          </cell>
          <cell r="H2301">
            <v>10</v>
          </cell>
          <cell r="I2301">
            <v>3520</v>
          </cell>
          <cell r="J2301">
            <v>35200</v>
          </cell>
        </row>
        <row r="2303">
          <cell r="D2303" t="str">
            <v>透水シート</v>
          </cell>
          <cell r="G2303" t="str">
            <v>㎡</v>
          </cell>
          <cell r="H2303">
            <v>22</v>
          </cell>
          <cell r="I2303">
            <v>330</v>
          </cell>
          <cell r="J2303">
            <v>7260</v>
          </cell>
        </row>
        <row r="2305">
          <cell r="D2305" t="str">
            <v>その他</v>
          </cell>
          <cell r="E2305" t="str">
            <v>（材+労+雑）×10%</v>
          </cell>
          <cell r="J2305">
            <v>11628</v>
          </cell>
        </row>
        <row r="2307">
          <cell r="D2307" t="str">
            <v>諸雑費</v>
          </cell>
          <cell r="J2307">
            <v>-10</v>
          </cell>
        </row>
        <row r="2309">
          <cell r="D2309" t="str">
            <v>計</v>
          </cell>
          <cell r="J2309">
            <v>127900</v>
          </cell>
        </row>
        <row r="2311">
          <cell r="D2311" t="str">
            <v>１ｍあたり</v>
          </cell>
          <cell r="J2311">
            <v>12790</v>
          </cell>
        </row>
        <row r="2318">
          <cell r="C2318">
            <v>10</v>
          </cell>
        </row>
        <row r="2319">
          <cell r="A2319" t="str">
            <v>T220113</v>
          </cell>
          <cell r="B2319" t="str">
            <v>管きょ</v>
          </cell>
          <cell r="C2319" t="str">
            <v>ｍ</v>
          </cell>
          <cell r="K2319">
            <v>6450</v>
          </cell>
        </row>
        <row r="2321">
          <cell r="D2321" t="str">
            <v>軽構造物土工</v>
          </cell>
          <cell r="E2321" t="str">
            <v>取付管</v>
          </cell>
          <cell r="G2321" t="str">
            <v>ｍ</v>
          </cell>
          <cell r="H2321">
            <v>10</v>
          </cell>
          <cell r="I2321">
            <v>620</v>
          </cell>
          <cell r="J2321">
            <v>6200</v>
          </cell>
        </row>
        <row r="2323">
          <cell r="D2323" t="str">
            <v>基礎材料</v>
          </cell>
          <cell r="E2323" t="str">
            <v>再生砂</v>
          </cell>
          <cell r="G2323" t="str">
            <v>㎥</v>
          </cell>
          <cell r="H2323">
            <v>3.36</v>
          </cell>
          <cell r="I2323">
            <v>2200</v>
          </cell>
          <cell r="J2323">
            <v>7392</v>
          </cell>
        </row>
        <row r="2325">
          <cell r="D2325" t="str">
            <v>基礎工</v>
          </cell>
          <cell r="G2325" t="str">
            <v>㎥</v>
          </cell>
          <cell r="H2325">
            <v>2.8</v>
          </cell>
          <cell r="I2325">
            <v>3800</v>
          </cell>
          <cell r="J2325">
            <v>10640</v>
          </cell>
        </row>
        <row r="2327">
          <cell r="D2327" t="str">
            <v>塩化ﾋﾞﾆﾙ管</v>
          </cell>
          <cell r="E2327" t="str">
            <v>JSWAS K-1</v>
          </cell>
          <cell r="G2327" t="str">
            <v>ｍ</v>
          </cell>
          <cell r="H2327">
            <v>10</v>
          </cell>
          <cell r="I2327">
            <v>1797</v>
          </cell>
          <cell r="J2327">
            <v>17970</v>
          </cell>
        </row>
        <row r="2329">
          <cell r="D2329" t="str">
            <v>塩ビ管据付工</v>
          </cell>
          <cell r="G2329" t="str">
            <v>㎥</v>
          </cell>
          <cell r="H2329">
            <v>10</v>
          </cell>
          <cell r="I2329">
            <v>1650</v>
          </cell>
          <cell r="J2329">
            <v>16500</v>
          </cell>
        </row>
        <row r="2331">
          <cell r="D2331" t="str">
            <v>その他</v>
          </cell>
          <cell r="E2331" t="str">
            <v>（材+労+雑）×10%</v>
          </cell>
          <cell r="J2331">
            <v>5870</v>
          </cell>
        </row>
        <row r="2333">
          <cell r="D2333" t="str">
            <v>諸雑費</v>
          </cell>
          <cell r="J2333">
            <v>-72</v>
          </cell>
        </row>
        <row r="2335">
          <cell r="D2335" t="str">
            <v>計</v>
          </cell>
          <cell r="J2335">
            <v>64500</v>
          </cell>
        </row>
        <row r="2337">
          <cell r="D2337" t="str">
            <v>１ｍあたり</v>
          </cell>
          <cell r="J2337">
            <v>6450</v>
          </cell>
        </row>
        <row r="2344">
          <cell r="C2344">
            <v>100</v>
          </cell>
        </row>
        <row r="2345">
          <cell r="A2345" t="str">
            <v>T220200</v>
          </cell>
          <cell r="B2345" t="str">
            <v>中低木植栽工</v>
          </cell>
          <cell r="C2345" t="str">
            <v>本</v>
          </cell>
          <cell r="K2345">
            <v>1130</v>
          </cell>
        </row>
        <row r="2347">
          <cell r="D2347" t="str">
            <v>クルメツツジ</v>
          </cell>
          <cell r="E2347" t="str">
            <v>ｈ0.6*ｗ0.5</v>
          </cell>
          <cell r="G2347" t="str">
            <v>本</v>
          </cell>
          <cell r="H2347">
            <v>100</v>
          </cell>
          <cell r="I2347">
            <v>620</v>
          </cell>
          <cell r="J2347">
            <v>62000</v>
          </cell>
        </row>
        <row r="2349">
          <cell r="D2349" t="str">
            <v>植栽工</v>
          </cell>
          <cell r="G2349" t="str">
            <v>本</v>
          </cell>
          <cell r="H2349">
            <v>100</v>
          </cell>
          <cell r="I2349">
            <v>410</v>
          </cell>
          <cell r="J2349">
            <v>41000</v>
          </cell>
        </row>
        <row r="2351">
          <cell r="D2351" t="str">
            <v>支柱設置工</v>
          </cell>
          <cell r="J2351">
            <v>0</v>
          </cell>
        </row>
        <row r="2353">
          <cell r="D2353" t="str">
            <v>植樹割増費</v>
          </cell>
          <cell r="G2353" t="str">
            <v>式</v>
          </cell>
          <cell r="H2353">
            <v>1</v>
          </cell>
          <cell r="I2353">
            <v>0</v>
          </cell>
          <cell r="J2353">
            <v>515</v>
          </cell>
        </row>
        <row r="2355">
          <cell r="D2355" t="str">
            <v>その他</v>
          </cell>
          <cell r="E2355" t="str">
            <v>（材+労+雑）×10%</v>
          </cell>
          <cell r="J2355">
            <v>10352</v>
          </cell>
        </row>
        <row r="2357">
          <cell r="D2357" t="str">
            <v>諸雑費</v>
          </cell>
          <cell r="J2357">
            <v>-867</v>
          </cell>
        </row>
        <row r="2359">
          <cell r="D2359" t="str">
            <v>計</v>
          </cell>
          <cell r="J2359">
            <v>113000</v>
          </cell>
        </row>
        <row r="2361">
          <cell r="D2361" t="str">
            <v>１本あたり</v>
          </cell>
          <cell r="J2361">
            <v>1130</v>
          </cell>
        </row>
        <row r="2385">
          <cell r="A2385" t="str">
            <v>T220900</v>
          </cell>
          <cell r="B2385" t="str">
            <v>廃棄材運搬Ⅰ類</v>
          </cell>
          <cell r="C2385" t="str">
            <v>㎡</v>
          </cell>
          <cell r="D2385" t="str">
            <v>ダンプトラック損料</v>
          </cell>
          <cell r="E2385" t="str">
            <v>10ｔ</v>
          </cell>
          <cell r="G2385" t="str">
            <v>日</v>
          </cell>
          <cell r="H2385">
            <v>9.8000000000000004E-2</v>
          </cell>
          <cell r="I2385">
            <v>13980</v>
          </cell>
          <cell r="J2385">
            <v>1370</v>
          </cell>
          <cell r="K2385">
            <v>1950</v>
          </cell>
        </row>
        <row r="2387">
          <cell r="B2387" t="str">
            <v>10t DID有 ﾎｳ0.6 ≦31.5</v>
          </cell>
          <cell r="D2387" t="str">
            <v>燃料</v>
          </cell>
          <cell r="E2387" t="str">
            <v>軽油,油脂類共</v>
          </cell>
          <cell r="G2387" t="str">
            <v>㍑</v>
          </cell>
          <cell r="H2387">
            <v>6.5</v>
          </cell>
          <cell r="I2387">
            <v>69.5</v>
          </cell>
          <cell r="J2387">
            <v>452</v>
          </cell>
        </row>
        <row r="2389">
          <cell r="D2389" t="str">
            <v>運転手（一般)</v>
          </cell>
          <cell r="G2389" t="str">
            <v>人</v>
          </cell>
          <cell r="H2389">
            <v>8.0100000000000005E-2</v>
          </cell>
          <cell r="I2389">
            <v>1440</v>
          </cell>
          <cell r="J2389">
            <v>115</v>
          </cell>
        </row>
        <row r="2391">
          <cell r="D2391" t="str">
            <v>その他</v>
          </cell>
          <cell r="E2391" t="str">
            <v>(労)*12％</v>
          </cell>
          <cell r="J2391">
            <v>13.799999999999999</v>
          </cell>
        </row>
        <row r="2393">
          <cell r="D2393" t="str">
            <v>計</v>
          </cell>
          <cell r="J2393">
            <v>1950.8</v>
          </cell>
        </row>
        <row r="2397">
          <cell r="A2397" t="str">
            <v>T229000</v>
          </cell>
          <cell r="B2397" t="str">
            <v>発生材処理費</v>
          </cell>
          <cell r="C2397" t="str">
            <v>㎡</v>
          </cell>
          <cell r="D2397" t="str">
            <v>廃棄剤運搬</v>
          </cell>
          <cell r="E2397" t="str">
            <v>10ｔ車 DID有 ﾎｳ0.6 ≦31.5</v>
          </cell>
          <cell r="G2397" t="str">
            <v>㎡</v>
          </cell>
          <cell r="H2397">
            <v>1</v>
          </cell>
          <cell r="I2397">
            <v>1950</v>
          </cell>
          <cell r="J2397">
            <v>1950</v>
          </cell>
          <cell r="K2397">
            <v>4260</v>
          </cell>
        </row>
        <row r="2399">
          <cell r="B2399" t="str">
            <v>廃棄材Ⅰ類</v>
          </cell>
          <cell r="D2399" t="str">
            <v>投棄料</v>
          </cell>
          <cell r="E2399" t="str">
            <v>中間処理場</v>
          </cell>
          <cell r="G2399" t="str">
            <v>㎡</v>
          </cell>
          <cell r="H2399">
            <v>1</v>
          </cell>
          <cell r="I2399">
            <v>2310</v>
          </cell>
          <cell r="J2399">
            <v>2310</v>
          </cell>
        </row>
        <row r="2401">
          <cell r="D2401" t="str">
            <v>計</v>
          </cell>
          <cell r="J2401">
            <v>4260</v>
          </cell>
        </row>
        <row r="2452">
          <cell r="F2452" t="str">
            <v>日</v>
          </cell>
        </row>
        <row r="2453">
          <cell r="A2453" t="str">
            <v>T237000</v>
          </cell>
          <cell r="B2453" t="str">
            <v>タワークレーン</v>
          </cell>
          <cell r="C2453" t="str">
            <v>基</v>
          </cell>
          <cell r="D2453" t="str">
            <v>本体損料</v>
          </cell>
          <cell r="E2453" t="str">
            <v>積載荷重1.2ｔ</v>
          </cell>
          <cell r="F2453">
            <v>290</v>
          </cell>
          <cell r="G2453" t="str">
            <v>基</v>
          </cell>
          <cell r="H2453">
            <v>1</v>
          </cell>
          <cell r="I2453">
            <v>9000</v>
          </cell>
          <cell r="J2453">
            <v>2610000</v>
          </cell>
          <cell r="K2453">
            <v>4838340</v>
          </cell>
        </row>
        <row r="2454">
          <cell r="B2454" t="str">
            <v>〔固定式･水平型〕</v>
          </cell>
          <cell r="F2454" t="str">
            <v>日</v>
          </cell>
        </row>
        <row r="2455">
          <cell r="B2455" t="str">
            <v>吊上能力25ｔｍ</v>
          </cell>
          <cell r="D2455" t="str">
            <v>中間タワー損料</v>
          </cell>
          <cell r="F2455">
            <v>290</v>
          </cell>
          <cell r="G2455" t="str">
            <v>ｍ</v>
          </cell>
          <cell r="H2455">
            <v>33</v>
          </cell>
          <cell r="I2455">
            <v>154</v>
          </cell>
          <cell r="J2455">
            <v>1473780</v>
          </cell>
        </row>
        <row r="2456">
          <cell r="B2456" t="str">
            <v>H=33.0ｍ以下</v>
          </cell>
        </row>
        <row r="2457">
          <cell r="D2457" t="str">
            <v>副資材･消耗品</v>
          </cell>
          <cell r="I2457">
            <v>0</v>
          </cell>
          <cell r="J2457">
            <v>482328</v>
          </cell>
        </row>
        <row r="2459">
          <cell r="D2459" t="str">
            <v>トラッククレーン</v>
          </cell>
          <cell r="E2459" t="str">
            <v>油圧式10～１１ｔ吊</v>
          </cell>
          <cell r="G2459" t="str">
            <v>h</v>
          </cell>
          <cell r="H2459">
            <v>6</v>
          </cell>
          <cell r="I2459">
            <v>4380</v>
          </cell>
          <cell r="J2459">
            <v>26280</v>
          </cell>
        </row>
        <row r="2461">
          <cell r="D2461" t="str">
            <v>とび工</v>
          </cell>
          <cell r="G2461" t="str">
            <v>人</v>
          </cell>
          <cell r="H2461">
            <v>12</v>
          </cell>
          <cell r="I2461">
            <v>18300</v>
          </cell>
          <cell r="J2461">
            <v>219600</v>
          </cell>
        </row>
        <row r="2463">
          <cell r="D2463" t="str">
            <v>その他</v>
          </cell>
          <cell r="E2463" t="str">
            <v>（労）×12%</v>
          </cell>
          <cell r="J2463">
            <v>26352</v>
          </cell>
        </row>
        <row r="2465">
          <cell r="D2465" t="str">
            <v>計</v>
          </cell>
          <cell r="J2465">
            <v>4838340</v>
          </cell>
        </row>
        <row r="2467">
          <cell r="E2467" t="str">
            <v>＊荷揚設備の高さ</v>
          </cell>
        </row>
        <row r="2468">
          <cell r="E2468" t="str">
            <v>　H=0.05+26.7+3.5=30.25m</v>
          </cell>
        </row>
        <row r="2470">
          <cell r="E2470" t="str">
            <v>＊設置期間（く体用）</v>
          </cell>
        </row>
        <row r="2471">
          <cell r="E2471" t="str">
            <v>　217*1.2+30=290.4　→　290日</v>
          </cell>
        </row>
        <row r="2472">
          <cell r="E2472" t="str">
            <v>＊副資材･消耗品</v>
          </cell>
        </row>
        <row r="2473">
          <cell r="E2473" t="str">
            <v>　(9,600,000+152,000*33.0)*0.033=482,328</v>
          </cell>
        </row>
        <row r="2478">
          <cell r="F2478" t="str">
            <v>日</v>
          </cell>
        </row>
        <row r="2479">
          <cell r="A2479" t="str">
            <v>T237100</v>
          </cell>
          <cell r="B2479" t="str">
            <v>一本構リフト</v>
          </cell>
          <cell r="C2479" t="str">
            <v>基</v>
          </cell>
          <cell r="D2479" t="str">
            <v>本体損料</v>
          </cell>
          <cell r="E2479" t="str">
            <v>積載荷重1.2ｔ</v>
          </cell>
          <cell r="F2479">
            <v>240</v>
          </cell>
          <cell r="G2479" t="str">
            <v>基</v>
          </cell>
          <cell r="H2479">
            <v>1</v>
          </cell>
          <cell r="I2479">
            <v>1050</v>
          </cell>
          <cell r="J2479">
            <v>252000</v>
          </cell>
          <cell r="K2479">
            <v>1034440</v>
          </cell>
        </row>
        <row r="2480">
          <cell r="B2480" t="str">
            <v>〔シングル型〕</v>
          </cell>
          <cell r="F2480" t="str">
            <v>日</v>
          </cell>
        </row>
        <row r="2481">
          <cell r="B2481" t="str">
            <v>吊上能力1ｔ</v>
          </cell>
          <cell r="D2481" t="str">
            <v>中間ガイドレール損料</v>
          </cell>
          <cell r="F2481">
            <v>240</v>
          </cell>
          <cell r="G2481" t="str">
            <v>ｍ</v>
          </cell>
          <cell r="H2481">
            <v>27</v>
          </cell>
          <cell r="I2481">
            <v>16</v>
          </cell>
          <cell r="J2481">
            <v>103680</v>
          </cell>
        </row>
        <row r="2482">
          <cell r="B2482" t="str">
            <v>H=34.5ｍ以下</v>
          </cell>
          <cell r="F2482" t="str">
            <v>日</v>
          </cell>
        </row>
        <row r="2483">
          <cell r="D2483" t="str">
            <v>モーターウィンチ損料</v>
          </cell>
          <cell r="F2483">
            <v>240</v>
          </cell>
          <cell r="G2483" t="str">
            <v>ｍ</v>
          </cell>
          <cell r="H2483">
            <v>1</v>
          </cell>
          <cell r="I2483">
            <v>1410</v>
          </cell>
          <cell r="J2483">
            <v>338400</v>
          </cell>
        </row>
        <row r="2485">
          <cell r="D2485" t="str">
            <v>副資材･消耗品</v>
          </cell>
          <cell r="I2485">
            <v>0</v>
          </cell>
          <cell r="J2485">
            <v>53414.000000000007</v>
          </cell>
        </row>
        <row r="2487">
          <cell r="D2487" t="str">
            <v>とび工</v>
          </cell>
          <cell r="G2487" t="str">
            <v>人</v>
          </cell>
          <cell r="H2487">
            <v>14</v>
          </cell>
          <cell r="I2487">
            <v>18300</v>
          </cell>
          <cell r="J2487">
            <v>256200</v>
          </cell>
        </row>
        <row r="2489">
          <cell r="D2489" t="str">
            <v>その他</v>
          </cell>
          <cell r="E2489" t="str">
            <v>（労）×12%</v>
          </cell>
          <cell r="J2489">
            <v>30744</v>
          </cell>
        </row>
        <row r="2491">
          <cell r="D2491" t="str">
            <v>計</v>
          </cell>
          <cell r="J2491">
            <v>1034438</v>
          </cell>
        </row>
        <row r="2493">
          <cell r="E2493" t="str">
            <v>＊荷揚設備の高さ</v>
          </cell>
        </row>
        <row r="2494">
          <cell r="E2494" t="str">
            <v>　H=0.05+26.7+3.5=30.25m</v>
          </cell>
        </row>
        <row r="2496">
          <cell r="E2496" t="str">
            <v>＊設置期間（仕上げ用，く体用）</v>
          </cell>
        </row>
        <row r="2497">
          <cell r="E2497" t="str">
            <v>　((22+81)+112)*1.2-15=243.0　→　240日</v>
          </cell>
        </row>
        <row r="2498">
          <cell r="E2498" t="str">
            <v>＊副資材･消耗品</v>
          </cell>
        </row>
        <row r="2499">
          <cell r="E2499" t="str">
            <v>　(1,220,000+13,000*27)*0.034=53,414</v>
          </cell>
        </row>
        <row r="2520">
          <cell r="F2520" t="str">
            <v>日</v>
          </cell>
        </row>
        <row r="2521">
          <cell r="A2521" t="str">
            <v>T237200</v>
          </cell>
          <cell r="B2521" t="str">
            <v>二本構リフト</v>
          </cell>
          <cell r="C2521" t="str">
            <v>基</v>
          </cell>
          <cell r="D2521" t="str">
            <v>本体損料</v>
          </cell>
          <cell r="E2521" t="str">
            <v>積載荷重1.2ｔ</v>
          </cell>
          <cell r="F2521">
            <v>240</v>
          </cell>
          <cell r="G2521" t="str">
            <v>基</v>
          </cell>
          <cell r="H2521">
            <v>1</v>
          </cell>
          <cell r="I2521">
            <v>1940</v>
          </cell>
          <cell r="J2521">
            <v>465600</v>
          </cell>
          <cell r="K2521">
            <v>1803580</v>
          </cell>
        </row>
        <row r="2522">
          <cell r="B2522" t="str">
            <v>吊上能力1.2ｔ</v>
          </cell>
          <cell r="F2522" t="str">
            <v>日</v>
          </cell>
        </row>
        <row r="2523">
          <cell r="B2523" t="str">
            <v>H=34.5ｍ以下</v>
          </cell>
          <cell r="D2523" t="str">
            <v>中間ガイドレール損料</v>
          </cell>
          <cell r="F2523">
            <v>240</v>
          </cell>
          <cell r="G2523" t="str">
            <v>ｍ</v>
          </cell>
          <cell r="H2523">
            <v>34.5</v>
          </cell>
          <cell r="I2523">
            <v>51</v>
          </cell>
          <cell r="J2523">
            <v>422280</v>
          </cell>
        </row>
        <row r="2524">
          <cell r="F2524" t="str">
            <v>日</v>
          </cell>
        </row>
        <row r="2525">
          <cell r="D2525" t="str">
            <v>モーターウィンチ損料</v>
          </cell>
          <cell r="F2525">
            <v>240</v>
          </cell>
          <cell r="G2525" t="str">
            <v>ｍ</v>
          </cell>
          <cell r="H2525">
            <v>1</v>
          </cell>
          <cell r="I2525">
            <v>1950</v>
          </cell>
          <cell r="J2525">
            <v>468000</v>
          </cell>
        </row>
        <row r="2527">
          <cell r="D2527" t="str">
            <v>副資材･消耗品</v>
          </cell>
          <cell r="I2527">
            <v>0</v>
          </cell>
          <cell r="J2527">
            <v>113977.50000000001</v>
          </cell>
        </row>
        <row r="2529">
          <cell r="D2529" t="str">
            <v>トラッククレーン</v>
          </cell>
          <cell r="E2529" t="str">
            <v>油圧式10～１１ｔ吊</v>
          </cell>
          <cell r="G2529" t="str">
            <v>h</v>
          </cell>
          <cell r="H2529">
            <v>6</v>
          </cell>
          <cell r="I2529">
            <v>4380</v>
          </cell>
          <cell r="J2529">
            <v>26280</v>
          </cell>
        </row>
        <row r="2531">
          <cell r="D2531" t="str">
            <v>とび工</v>
          </cell>
          <cell r="G2531" t="str">
            <v>人</v>
          </cell>
          <cell r="H2531">
            <v>15</v>
          </cell>
          <cell r="I2531">
            <v>18300</v>
          </cell>
          <cell r="J2531">
            <v>274500</v>
          </cell>
        </row>
        <row r="2533">
          <cell r="D2533" t="str">
            <v>その他</v>
          </cell>
          <cell r="E2533" t="str">
            <v>（労）×12%</v>
          </cell>
          <cell r="J2533">
            <v>32940</v>
          </cell>
        </row>
        <row r="2535">
          <cell r="D2535" t="str">
            <v>計</v>
          </cell>
          <cell r="J2535">
            <v>1803577.5</v>
          </cell>
        </row>
        <row r="2537">
          <cell r="E2537" t="str">
            <v>＊荷揚設備の高さ</v>
          </cell>
        </row>
        <row r="2538">
          <cell r="E2538" t="str">
            <v>　H=0.05+26.7+3.5=30.25m</v>
          </cell>
        </row>
        <row r="2540">
          <cell r="E2540" t="str">
            <v>＊設置期間（仕上げ用，く体用）</v>
          </cell>
        </row>
        <row r="2541">
          <cell r="E2541" t="str">
            <v>　((22+81)+112)*1.2-15=243.0　→　240日</v>
          </cell>
        </row>
        <row r="2542">
          <cell r="E2542" t="str">
            <v>＊副資材･消耗品</v>
          </cell>
        </row>
        <row r="2543">
          <cell r="E2543" t="str">
            <v>　(1,980,000+37,000*34.5)*0.035=113,978</v>
          </cell>
        </row>
        <row r="2569">
          <cell r="A2569" t="str">
            <v>T237300</v>
          </cell>
          <cell r="B2569" t="str">
            <v>荷揚設備運搬費</v>
          </cell>
          <cell r="C2569" t="str">
            <v>基</v>
          </cell>
          <cell r="D2569" t="str">
            <v>タワークレーン</v>
          </cell>
          <cell r="E2569" t="str">
            <v>h≦33.0m</v>
          </cell>
          <cell r="G2569" t="str">
            <v>台</v>
          </cell>
          <cell r="H2569">
            <v>2.8128000000000002</v>
          </cell>
          <cell r="I2569">
            <v>15140</v>
          </cell>
          <cell r="J2569">
            <v>42586</v>
          </cell>
          <cell r="K2569">
            <v>42590</v>
          </cell>
        </row>
        <row r="2571">
          <cell r="B2571" t="str">
            <v>(10t車)</v>
          </cell>
        </row>
        <row r="2573">
          <cell r="A2573" t="str">
            <v>T237301</v>
          </cell>
          <cell r="D2573" t="str">
            <v>一本構リフト</v>
          </cell>
          <cell r="E2573" t="str">
            <v>h≦34.5m</v>
          </cell>
          <cell r="G2573" t="str">
            <v>台</v>
          </cell>
          <cell r="H2573">
            <v>0.3</v>
          </cell>
          <cell r="I2573">
            <v>15140</v>
          </cell>
          <cell r="J2573">
            <v>4542</v>
          </cell>
          <cell r="K2573">
            <v>4540</v>
          </cell>
        </row>
        <row r="2577">
          <cell r="A2577" t="str">
            <v>T237302</v>
          </cell>
          <cell r="D2577" t="str">
            <v>二本構リフト</v>
          </cell>
          <cell r="E2577" t="str">
            <v>h≦34.5m</v>
          </cell>
          <cell r="G2577" t="str">
            <v>台</v>
          </cell>
          <cell r="H2577">
            <v>0.55840000000000001</v>
          </cell>
          <cell r="I2577">
            <v>15140</v>
          </cell>
          <cell r="J2577">
            <v>8454</v>
          </cell>
          <cell r="K2577">
            <v>8450</v>
          </cell>
        </row>
        <row r="2588">
          <cell r="F2588" t="str">
            <v>日</v>
          </cell>
        </row>
        <row r="2589">
          <cell r="A2589" t="str">
            <v>T222100</v>
          </cell>
          <cell r="B2589" t="str">
            <v>仮囲い</v>
          </cell>
          <cell r="C2589" t="str">
            <v>ｍ</v>
          </cell>
          <cell r="D2589" t="str">
            <v>仮囲鉄板損料</v>
          </cell>
          <cell r="E2589" t="str">
            <v>厚1.2</v>
          </cell>
          <cell r="F2589">
            <v>540</v>
          </cell>
          <cell r="G2589" t="str">
            <v>㎡</v>
          </cell>
          <cell r="H2589">
            <v>3.15</v>
          </cell>
          <cell r="I2589">
            <v>2.8</v>
          </cell>
          <cell r="J2589">
            <v>4763</v>
          </cell>
          <cell r="K2589">
            <v>12330</v>
          </cell>
        </row>
        <row r="2590">
          <cell r="B2590" t="str">
            <v>（仮囲鉄板H=3.0ｍ）</v>
          </cell>
          <cell r="F2590" t="str">
            <v>日</v>
          </cell>
        </row>
        <row r="2591">
          <cell r="D2591" t="str">
            <v>丸パイプ損料</v>
          </cell>
          <cell r="E2591" t="str">
            <v>φ48.6</v>
          </cell>
          <cell r="F2591">
            <v>540</v>
          </cell>
          <cell r="G2591" t="str">
            <v>ｍ</v>
          </cell>
          <cell r="H2591">
            <v>9.36</v>
          </cell>
          <cell r="I2591">
            <v>0.41</v>
          </cell>
          <cell r="J2591">
            <v>2072</v>
          </cell>
        </row>
        <row r="2593">
          <cell r="D2593" t="str">
            <v>世話役</v>
          </cell>
          <cell r="G2593" t="str">
            <v>人</v>
          </cell>
          <cell r="H2593">
            <v>4.9000000000000002E-2</v>
          </cell>
          <cell r="I2593">
            <v>21500</v>
          </cell>
          <cell r="J2593">
            <v>1054</v>
          </cell>
        </row>
        <row r="2595">
          <cell r="D2595" t="str">
            <v>普通作業員</v>
          </cell>
          <cell r="G2595" t="str">
            <v>人</v>
          </cell>
          <cell r="H2595">
            <v>0.24</v>
          </cell>
          <cell r="I2595">
            <v>14700</v>
          </cell>
          <cell r="J2595">
            <v>3528</v>
          </cell>
        </row>
        <row r="2597">
          <cell r="D2597" t="str">
            <v>雑費</v>
          </cell>
          <cell r="E2597" t="str">
            <v>（労）×8%</v>
          </cell>
          <cell r="I2597">
            <v>0</v>
          </cell>
          <cell r="J2597">
            <v>367</v>
          </cell>
        </row>
        <row r="2599">
          <cell r="D2599" t="str">
            <v>その他</v>
          </cell>
          <cell r="E2599" t="str">
            <v>（労）×12%</v>
          </cell>
          <cell r="J2599">
            <v>550</v>
          </cell>
        </row>
        <row r="2601">
          <cell r="D2601" t="str">
            <v>計</v>
          </cell>
          <cell r="J2601">
            <v>12334</v>
          </cell>
        </row>
      </sheetData>
      <sheetData sheetId="2" refreshError="1"/>
      <sheetData sheetId="3" refreshError="1"/>
      <sheetData sheetId="4"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細目（2）第1期"/>
      <sheetName val="細目（2）第2期"/>
      <sheetName val="細目（2）第3期 "/>
      <sheetName val="内訳 (2)第1期"/>
      <sheetName val="内訳（2）第2期"/>
      <sheetName val="内訳 (2)第3期 "/>
      <sheetName val="別紙（給水）"/>
      <sheetName val="別紙（消火）"/>
      <sheetName val="指名一覧"/>
      <sheetName val="照査"/>
      <sheetName val="予算書"/>
      <sheetName val="営繕経費"/>
      <sheetName val="科目"/>
      <sheetName val="給水明細"/>
      <sheetName val="電気明細"/>
      <sheetName val="見積比較"/>
      <sheetName val="経費金抜"/>
      <sheetName val="科目金抜"/>
      <sheetName val="給水金抜"/>
      <sheetName val="電気金抜"/>
    </sheetNames>
    <sheetDataSet>
      <sheetData sheetId="0" refreshError="1">
        <row r="11">
          <cell r="A11" t="str">
            <v>重要文化財　善導寺総合防災基本計画</v>
          </cell>
        </row>
      </sheetData>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細目（2）第1期"/>
      <sheetName val="細目（2）第2期"/>
      <sheetName val="細目（2）第3期 "/>
      <sheetName val="内訳 (2)第1期"/>
      <sheetName val="内訳（2）第2期"/>
      <sheetName val="内訳 (2)第3期 "/>
      <sheetName val="別紙（給水）"/>
      <sheetName val="別紙（消火）"/>
    </sheetNames>
    <sheetDataSet>
      <sheetData sheetId="0">
        <row r="11">
          <cell r="A11" t="str">
            <v>重要文化財　善導寺総合防災基本計画</v>
          </cell>
        </row>
      </sheetData>
      <sheetData sheetId="1"/>
      <sheetData sheetId="2"/>
      <sheetData sheetId="3"/>
      <sheetData sheetId="4"/>
      <sheetData sheetId="5"/>
      <sheetData sheetId="6"/>
      <sheetData sheetId="7"/>
      <sheetData sheetId="8"/>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見積表"/>
      <sheetName val="集計【電灯】"/>
      <sheetName val="指名一覧"/>
      <sheetName val="照査"/>
      <sheetName val="予算書"/>
      <sheetName val="表紙"/>
      <sheetName val="営繕経費"/>
      <sheetName val="科目"/>
      <sheetName val="給水明細"/>
      <sheetName val="電気明細"/>
      <sheetName val="見積比較"/>
      <sheetName val="経費金抜"/>
      <sheetName val="科目金抜"/>
      <sheetName val="給水金抜"/>
      <sheetName val="電気金抜"/>
    </sheetNames>
    <sheetDataSet>
      <sheetData sheetId="0">
        <row r="5">
          <cell r="T5" t="str">
            <v>/WIR{D 27}~</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見積表"/>
      <sheetName val="集計【電灯】"/>
    </sheetNames>
    <sheetDataSet>
      <sheetData sheetId="0">
        <row r="5">
          <cell r="T5" t="str">
            <v>/WIR{D 27}~</v>
          </cell>
        </row>
      </sheetData>
      <sheetData sheetId="1"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指名一覧"/>
      <sheetName val="照査"/>
      <sheetName val="予算書"/>
      <sheetName val="表紙"/>
      <sheetName val="営繕経費"/>
      <sheetName val="科目"/>
      <sheetName val="給水明細"/>
      <sheetName val="電気明細"/>
      <sheetName val="見積比較"/>
      <sheetName val="経費金抜"/>
      <sheetName val="科目金抜"/>
      <sheetName val="給水金抜"/>
      <sheetName val="電気金抜"/>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代価表 "/>
      <sheetName val="リスト（消すな）"/>
      <sheetName val="data"/>
      <sheetName val="目次"/>
      <sheetName val="A-1墨だし"/>
      <sheetName val="歩掛ﾃﾞｰﾀ"/>
    </sheetNames>
    <definedNames>
      <definedName name="マクロ終了"/>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sheetName val="複合単価"/>
      <sheetName val="  表シート  "/>
      <sheetName val="原本"/>
      <sheetName val="表紙"/>
      <sheetName val="shee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直接工事費（標準建設費）"/>
      <sheetName val="照明 (2)"/>
      <sheetName val="照明"/>
      <sheetName val="照明器具単価"/>
      <sheetName val="ﾀﾝﾌﾟﾗsw"/>
      <sheetName val="電気工事表紙"/>
      <sheetName val="総工事費"/>
      <sheetName val="標準建設費･特例加算"/>
      <sheetName val="電気チョップ表"/>
      <sheetName val="鏡"/>
      <sheetName val="単価"/>
      <sheetName val="外部基本事項"/>
      <sheetName val="名称マスター"/>
      <sheetName val="設計書（電気大悟法園田改竄3）訂正"/>
      <sheetName val="直接工事費_標準建設費_"/>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比較"/>
      <sheetName val="複合単価"/>
      <sheetName val="配管複合"/>
      <sheetName val="小口径桝"/>
      <sheetName val="桝類"/>
      <sheetName val="桝関係単価一覧"/>
      <sheetName val="ダクト"/>
      <sheetName val="保温関係単価表"/>
      <sheetName val="保温｜管"/>
      <sheetName val="Sheet1"/>
      <sheetName val="弁・桝類"/>
      <sheetName val="小口径関係"/>
      <sheetName val="経費金抜"/>
      <sheetName val="建築まとめ"/>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費算定根拠"/>
      <sheetName val="設計書1"/>
      <sheetName val="工期"/>
      <sheetName val="積上"/>
      <sheetName val="農改センター解体内訳書"/>
    </sheetNames>
    <sheetDataSet>
      <sheetData sheetId="0"/>
      <sheetData sheetId="1"/>
      <sheetData sheetId="2"/>
      <sheetData sheetId="3" refreshError="1"/>
      <sheetData sheetId="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
      <sheetName val="設計書1"/>
    </sheetNames>
    <sheetDataSet>
      <sheetData sheetId="0" refreshError="1"/>
      <sheetData sheetId="1"/>
      <sheetData sheetId="2"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書"/>
      <sheetName val="新設"/>
      <sheetName val="機複合"/>
      <sheetName val="代価表"/>
      <sheetName val="搬入費"/>
      <sheetName val="判別シート"/>
      <sheetName val="内訳経費"/>
      <sheetName val="H10ｺｰﾄﾞ"/>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機械諸元"/>
      <sheetName val="基本頁"/>
      <sheetName val="基本1"/>
      <sheetName val="基本2"/>
      <sheetName val="基本3"/>
      <sheetName val="基本4"/>
      <sheetName val="基本5"/>
      <sheetName val="基本予備"/>
      <sheetName val="A主要機"/>
      <sheetName val="B主要機"/>
      <sheetName val="C主要機 "/>
      <sheetName val="D主要機"/>
      <sheetName val="J主要機"/>
      <sheetName val="ﾄｲﾚ器具"/>
      <sheetName val="A概算"/>
      <sheetName val="B概算"/>
      <sheetName val="C概算"/>
      <sheetName val="D概算"/>
      <sheetName val="J概算"/>
      <sheetName val="給水概算"/>
      <sheetName val="ﾄｲﾚ概算"/>
      <sheetName val="消火概算"/>
      <sheetName val="基本設計4"/>
    </sheetNames>
    <sheetDataSet>
      <sheetData sheetId="0"/>
      <sheetData sheetId="1">
        <row r="6">
          <cell r="G6">
            <v>2</v>
          </cell>
          <cell r="H6">
            <v>3</v>
          </cell>
          <cell r="I6">
            <v>4</v>
          </cell>
          <cell r="J6">
            <v>6</v>
          </cell>
          <cell r="K6">
            <v>8</v>
          </cell>
          <cell r="L6">
            <v>12</v>
          </cell>
        </row>
        <row r="7">
          <cell r="G7">
            <v>320</v>
          </cell>
          <cell r="H7">
            <v>480</v>
          </cell>
          <cell r="I7">
            <v>640</v>
          </cell>
          <cell r="J7">
            <v>960</v>
          </cell>
          <cell r="K7">
            <v>1280</v>
          </cell>
          <cell r="L7">
            <v>2040</v>
          </cell>
        </row>
        <row r="8">
          <cell r="G8">
            <v>5</v>
          </cell>
          <cell r="H8">
            <v>7.5</v>
          </cell>
          <cell r="I8">
            <v>10</v>
          </cell>
          <cell r="J8">
            <v>15</v>
          </cell>
          <cell r="K8">
            <v>20</v>
          </cell>
          <cell r="L8">
            <v>26.7</v>
          </cell>
        </row>
        <row r="9">
          <cell r="G9">
            <v>2</v>
          </cell>
          <cell r="H9">
            <v>3</v>
          </cell>
          <cell r="I9">
            <v>4</v>
          </cell>
          <cell r="J9">
            <v>6</v>
          </cell>
          <cell r="K9">
            <v>8</v>
          </cell>
        </row>
        <row r="10">
          <cell r="G10">
            <v>10</v>
          </cell>
          <cell r="H10">
            <v>15</v>
          </cell>
          <cell r="I10">
            <v>20</v>
          </cell>
          <cell r="J10">
            <v>30</v>
          </cell>
          <cell r="K10">
            <v>40</v>
          </cell>
        </row>
        <row r="11">
          <cell r="G11">
            <v>40</v>
          </cell>
          <cell r="H11">
            <v>42</v>
          </cell>
          <cell r="I11">
            <v>43</v>
          </cell>
          <cell r="J11">
            <v>44</v>
          </cell>
          <cell r="K11">
            <v>45</v>
          </cell>
        </row>
        <row r="12">
          <cell r="G12">
            <v>16</v>
          </cell>
          <cell r="H12">
            <v>19</v>
          </cell>
          <cell r="I12">
            <v>23</v>
          </cell>
          <cell r="J12">
            <v>28</v>
          </cell>
          <cell r="K12">
            <v>32</v>
          </cell>
          <cell r="L12">
            <v>19</v>
          </cell>
        </row>
        <row r="13">
          <cell r="G13">
            <v>65</v>
          </cell>
          <cell r="H13">
            <v>75</v>
          </cell>
          <cell r="I13">
            <v>100</v>
          </cell>
          <cell r="J13">
            <v>130</v>
          </cell>
          <cell r="K13">
            <v>170</v>
          </cell>
        </row>
        <row r="14">
          <cell r="G14">
            <v>70</v>
          </cell>
          <cell r="H14">
            <v>85</v>
          </cell>
          <cell r="I14">
            <v>110</v>
          </cell>
          <cell r="J14">
            <v>150</v>
          </cell>
          <cell r="K14">
            <v>190</v>
          </cell>
          <cell r="L14">
            <v>191</v>
          </cell>
        </row>
        <row r="15">
          <cell r="G15">
            <v>1.52</v>
          </cell>
          <cell r="H15">
            <v>2.29</v>
          </cell>
          <cell r="I15">
            <v>3.05</v>
          </cell>
          <cell r="J15">
            <v>4.58</v>
          </cell>
          <cell r="K15">
            <v>6.1</v>
          </cell>
          <cell r="L15">
            <v>8.98</v>
          </cell>
        </row>
        <row r="16">
          <cell r="G16">
            <v>1.19</v>
          </cell>
          <cell r="H16">
            <v>1.8</v>
          </cell>
          <cell r="I16">
            <v>2.39</v>
          </cell>
          <cell r="J16">
            <v>3.59</v>
          </cell>
          <cell r="K16">
            <v>4.79</v>
          </cell>
          <cell r="L16">
            <v>7.52</v>
          </cell>
        </row>
        <row r="17">
          <cell r="G17">
            <v>1.68</v>
          </cell>
          <cell r="H17">
            <v>2.52</v>
          </cell>
          <cell r="I17">
            <v>3.37</v>
          </cell>
          <cell r="J17">
            <v>5.05</v>
          </cell>
          <cell r="K17">
            <v>6.74</v>
          </cell>
          <cell r="L17">
            <v>9.7800000000000011</v>
          </cell>
        </row>
        <row r="18">
          <cell r="G18">
            <v>1.24</v>
          </cell>
          <cell r="H18">
            <v>1.87</v>
          </cell>
          <cell r="I18">
            <v>2.48</v>
          </cell>
          <cell r="J18">
            <v>3.74</v>
          </cell>
          <cell r="K18">
            <v>4.9800000000000004</v>
          </cell>
          <cell r="L18">
            <v>7.81</v>
          </cell>
        </row>
        <row r="19">
          <cell r="G19">
            <v>1.86</v>
          </cell>
          <cell r="H19">
            <v>2.79</v>
          </cell>
          <cell r="I19">
            <v>3.72</v>
          </cell>
          <cell r="J19">
            <v>5.59</v>
          </cell>
          <cell r="K19">
            <v>7.45</v>
          </cell>
          <cell r="L19">
            <v>10.58</v>
          </cell>
        </row>
        <row r="20">
          <cell r="G20">
            <v>1.32</v>
          </cell>
          <cell r="H20">
            <v>1.98</v>
          </cell>
          <cell r="I20">
            <v>2.65</v>
          </cell>
          <cell r="J20">
            <v>3.96</v>
          </cell>
          <cell r="K20">
            <v>5.29</v>
          </cell>
          <cell r="L20">
            <v>8.1</v>
          </cell>
        </row>
        <row r="21">
          <cell r="G21">
            <v>1.56</v>
          </cell>
          <cell r="H21">
            <v>2.33</v>
          </cell>
          <cell r="I21">
            <v>3.1</v>
          </cell>
          <cell r="J21">
            <v>4.66</v>
          </cell>
          <cell r="K21">
            <v>6.22</v>
          </cell>
          <cell r="L21">
            <v>10.14</v>
          </cell>
        </row>
        <row r="22">
          <cell r="G22">
            <v>1.9</v>
          </cell>
          <cell r="H22">
            <v>2.83</v>
          </cell>
          <cell r="I22">
            <v>3.77</v>
          </cell>
          <cell r="J22">
            <v>5.68</v>
          </cell>
          <cell r="K22">
            <v>7.56</v>
          </cell>
          <cell r="L22">
            <v>12.34</v>
          </cell>
        </row>
        <row r="23">
          <cell r="G23">
            <v>2.2400000000000002</v>
          </cell>
          <cell r="H23">
            <v>3.34</v>
          </cell>
          <cell r="I23">
            <v>4.45</v>
          </cell>
          <cell r="J23">
            <v>6.69</v>
          </cell>
          <cell r="K23">
            <v>8.91</v>
          </cell>
          <cell r="L23">
            <v>14.54</v>
          </cell>
        </row>
        <row r="24">
          <cell r="G24">
            <v>2.58</v>
          </cell>
          <cell r="H24">
            <v>3.86</v>
          </cell>
          <cell r="I24">
            <v>5.12</v>
          </cell>
          <cell r="J24">
            <v>7.7</v>
          </cell>
          <cell r="K24">
            <v>10.26</v>
          </cell>
          <cell r="L24">
            <v>16.739999999999998</v>
          </cell>
        </row>
        <row r="25">
          <cell r="G25">
            <v>2.91</v>
          </cell>
          <cell r="H25">
            <v>4.3600000000000003</v>
          </cell>
          <cell r="I25">
            <v>5.8</v>
          </cell>
          <cell r="J25">
            <v>8.73</v>
          </cell>
          <cell r="K25">
            <v>11.61</v>
          </cell>
          <cell r="L25">
            <v>8.3699999999999992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回復済み_Sheet2"/>
      <sheetName val="回復済み_Sheet3"/>
      <sheetName val="回復済み_Sheet4"/>
      <sheetName val="回復済み_Sheet5"/>
      <sheetName val="表　紙"/>
      <sheetName val="種目別内訳"/>
      <sheetName val="科目"/>
      <sheetName val="中科目"/>
      <sheetName val="細目"/>
      <sheetName val="別紙"/>
      <sheetName val="諸経費"/>
      <sheetName val="金物見積"/>
      <sheetName val="鉄骨"/>
      <sheetName val="外部基本事項"/>
      <sheetName val="構造基本事項"/>
      <sheetName val="仮設マトメ"/>
      <sheetName val="仮設"/>
      <sheetName val="躯体"/>
      <sheetName val="土工事マトメ"/>
      <sheetName val="土"/>
      <sheetName val="鉄筋マトメ"/>
      <sheetName val="鉄筋"/>
      <sheetName val="コンクリートマトメ"/>
      <sheetName val="型枠マトメ"/>
      <sheetName val="コンクリート（ＧＬ下） "/>
      <sheetName val="コンクリート（ＧＬ上）"/>
      <sheetName val="防水マトメ"/>
      <sheetName val="防水"/>
      <sheetName val="外部タイル"/>
      <sheetName val="屋根マトメ"/>
      <sheetName val="屋根及び樋"/>
      <sheetName val="金属マトメ"/>
      <sheetName val="金属"/>
      <sheetName val="外部左官マトメ"/>
      <sheetName val="外部左官"/>
      <sheetName val="外部塗装マトメ"/>
      <sheetName val="外部塗装"/>
      <sheetName val="内部基本事項"/>
      <sheetName val="建具マトメ"/>
      <sheetName val="新設建具 "/>
      <sheetName val="内部塗装 "/>
      <sheetName val="内部左官"/>
      <sheetName val="内装マトメ"/>
      <sheetName val="内装"/>
      <sheetName val="備品"/>
      <sheetName val="木材マトメ"/>
      <sheetName val="木材"/>
      <sheetName val="外構マトメ"/>
      <sheetName val="外構工事"/>
      <sheetName val="庇"/>
      <sheetName val="コンクリート（ＧＬ上） (2)"/>
      <sheetName val="コンクリート（ＧＬ上） (3)"/>
      <sheetName val="原設計書"/>
      <sheetName val="T"/>
      <sheetName val="内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回復済み_Sheet2"/>
      <sheetName val="回復済み_Sheet3"/>
      <sheetName val="回復済み_Sheet4"/>
      <sheetName val="回復済み_Sheet5"/>
      <sheetName val="表　紙"/>
      <sheetName val="種目別内訳"/>
      <sheetName val="科目"/>
      <sheetName val="中科目"/>
      <sheetName val="細目"/>
      <sheetName val="別紙"/>
      <sheetName val="諸経費"/>
      <sheetName val="金物見積"/>
      <sheetName val="鉄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回復済み_Sheet2"/>
      <sheetName val="回復済み_Sheet3"/>
      <sheetName val="回復済み_Sheet4"/>
      <sheetName val="回復済み_Sheet5"/>
      <sheetName val="種目"/>
      <sheetName val="科目"/>
      <sheetName val="中科目"/>
      <sheetName val="細目"/>
      <sheetName val="諸経費"/>
      <sheetName val="金物追加"/>
      <sheetName val="鉄骨"/>
      <sheetName val="表紙"/>
      <sheetName val="総括"/>
      <sheetName val="A.建築"/>
      <sheetName val="B.電気"/>
      <sheetName val="C.機械"/>
      <sheetName val="D.解体"/>
      <sheetName val="E.外構"/>
      <sheetName val="F.渡廊下"/>
      <sheetName val="共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回復済み_Sheet2"/>
      <sheetName val="回復済み_Sheet3"/>
      <sheetName val="回復済み_Sheet4"/>
      <sheetName val="回復済み_Sheet5"/>
      <sheetName val="種目"/>
      <sheetName val="科目"/>
      <sheetName val="中科目"/>
      <sheetName val="細目"/>
      <sheetName val="諸経費"/>
      <sheetName val="金物追加"/>
      <sheetName val="鉄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現説用内訳書 "/>
      <sheetName val="原義用内訳書"/>
      <sheetName val="表紙"/>
      <sheetName val="根拠入内訳書"/>
      <sheetName val="H13諸経費表"/>
      <sheetName val="複合単価"/>
      <sheetName val="当単価表Ａ"/>
      <sheetName val="原設計書"/>
      <sheetName val="仮設計算"/>
      <sheetName val="土工計算"/>
      <sheetName val="基礎集計"/>
      <sheetName val="基礎計算"/>
      <sheetName val="木材集計"/>
      <sheetName val="木材計算"/>
      <sheetName val="鉄骨集計"/>
      <sheetName val="鉄骨計算"/>
      <sheetName val="躯体〔積算調書〕村所駅周辺整備事業(事務所棟)新築工事"/>
      <sheetName val="回復された外部リンク122"/>
    </sheetNames>
    <sheetDataSet>
      <sheetData sheetId="0" refreshError="1"/>
      <sheetData sheetId="1" refreshError="1"/>
      <sheetData sheetId="2" refreshError="1"/>
      <sheetData sheetId="3"/>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現説用内訳書 "/>
      <sheetName val="原義用内訳書"/>
      <sheetName val="表紙"/>
      <sheetName val="根拠入内訳書"/>
      <sheetName val="H13諸経費表"/>
      <sheetName val="複合単価"/>
      <sheetName val="当単価表Ａ"/>
      <sheetName val="原設計書"/>
    </sheetNames>
    <sheetDataSet>
      <sheetData sheetId="0" refreshError="1"/>
      <sheetData sheetId="1" refreshError="1"/>
      <sheetData sheetId="2" refreshError="1"/>
      <sheetData sheetId="3"/>
      <sheetData sheetId="4" refreshError="1"/>
      <sheetData sheetId="5"/>
      <sheetData sheetId="6" refreshError="1"/>
      <sheetData sheetId="7"/>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外部基本事項"/>
      <sheetName val="構造基本事項"/>
      <sheetName val="仮設マトメ"/>
      <sheetName val="仮設"/>
      <sheetName val="躯体"/>
      <sheetName val="土工事マトメ"/>
      <sheetName val="土"/>
      <sheetName val="鉄筋マトメ"/>
      <sheetName val="鉄筋"/>
      <sheetName val="コンクリートマトメ"/>
      <sheetName val="型枠マトメ"/>
      <sheetName val="コンクリート（ＧＬ下） "/>
      <sheetName val="コンクリート（ＧＬ上）"/>
      <sheetName val="防水マトメ"/>
      <sheetName val="防水"/>
      <sheetName val="外部タイル"/>
      <sheetName val="屋根マトメ"/>
      <sheetName val="屋根及び樋"/>
      <sheetName val="金属マトメ"/>
      <sheetName val="金属"/>
      <sheetName val="外部左官マトメ"/>
      <sheetName val="外部左官"/>
      <sheetName val="外部塗装マトメ"/>
      <sheetName val="外部塗装"/>
      <sheetName val="内部基本事項"/>
      <sheetName val="建具マトメ"/>
      <sheetName val="新設建具 "/>
      <sheetName val="内部塗装 "/>
      <sheetName val="内部左官"/>
      <sheetName val="内装マトメ"/>
      <sheetName val="内装"/>
      <sheetName val="備品"/>
      <sheetName val="木材マトメ"/>
      <sheetName val="木材"/>
      <sheetName val="外構マトメ"/>
      <sheetName val="外構工事"/>
      <sheetName val="庇"/>
      <sheetName val="コンクリート（ＧＬ上） (2)"/>
      <sheetName val="コンクリート（ＧＬ上） (3)"/>
      <sheetName val="原設計書"/>
      <sheetName val="T"/>
      <sheetName val="内訳"/>
    </sheetNames>
    <sheetDataSet>
      <sheetData sheetId="0" refreshError="1">
        <row r="10">
          <cell r="K10" t="str">
            <v>FL</v>
          </cell>
        </row>
        <row r="11">
          <cell r="K11" t="str">
            <v>F</v>
          </cell>
        </row>
        <row r="12">
          <cell r="K12" t="str">
            <v>STG</v>
          </cell>
        </row>
        <row r="13">
          <cell r="K13" t="str">
            <v>FTG</v>
          </cell>
        </row>
        <row r="14">
          <cell r="K14" t="str">
            <v>PW</v>
          </cell>
        </row>
        <row r="15">
          <cell r="K15" t="str">
            <v>FW</v>
          </cell>
        </row>
        <row r="16">
          <cell r="K16" t="str">
            <v>HGB</v>
          </cell>
        </row>
        <row r="17">
          <cell r="K17" t="str">
            <v>HGB</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
      <sheetName val="macro"/>
      <sheetName val="内訳明細電線"/>
      <sheetName val="１２号棟Ｌ"/>
      <sheetName val="科目"/>
    </sheetNames>
    <sheetDataSet>
      <sheetData sheetId="0" refreshError="1">
        <row r="1">
          <cell r="A1" t="str">
            <v>0801</v>
          </cell>
          <cell r="B1" t="str">
            <v>ﾀﾞｲﾔﾓﾝﾄﾞ孔作費</v>
          </cell>
          <cell r="C1" t="str">
            <v xml:space="preserve"> φ32～38-150L</v>
          </cell>
          <cell r="D1" t="str">
            <v>ヶ所</v>
          </cell>
          <cell r="E1" t="str">
            <v>ヶ所</v>
          </cell>
          <cell r="F1">
            <v>4530</v>
          </cell>
          <cell r="G1" t="str">
            <v>C-8</v>
          </cell>
        </row>
        <row r="2">
          <cell r="A2" t="str">
            <v>0802</v>
          </cell>
          <cell r="B2" t="str">
            <v>ﾀﾞｲﾔﾓﾝﾄﾞ孔作費</v>
          </cell>
          <cell r="C2" t="str">
            <v xml:space="preserve"> φ32～38-200L</v>
          </cell>
          <cell r="D2" t="str">
            <v>ヶ所</v>
          </cell>
          <cell r="E2" t="str">
            <v>ヶ所</v>
          </cell>
          <cell r="F2">
            <v>6250</v>
          </cell>
          <cell r="G2" t="str">
            <v>C-8</v>
          </cell>
        </row>
        <row r="3">
          <cell r="A3" t="str">
            <v>0803</v>
          </cell>
          <cell r="B3" t="str">
            <v>ﾀﾞｲﾔﾓﾝﾄﾞ孔作費</v>
          </cell>
          <cell r="C3" t="str">
            <v xml:space="preserve"> φ32～38-250L</v>
          </cell>
          <cell r="D3" t="str">
            <v>ヶ所</v>
          </cell>
          <cell r="E3" t="str">
            <v>ヶ所</v>
          </cell>
          <cell r="F3">
            <v>7760</v>
          </cell>
          <cell r="G3" t="str">
            <v>C-8</v>
          </cell>
        </row>
        <row r="4">
          <cell r="A4" t="str">
            <v>0804</v>
          </cell>
          <cell r="B4" t="str">
            <v>ﾀﾞｲﾔﾓﾝﾄﾞ孔作費</v>
          </cell>
          <cell r="C4" t="str">
            <v xml:space="preserve"> φ32～38-300L</v>
          </cell>
          <cell r="D4" t="str">
            <v>ヶ所</v>
          </cell>
          <cell r="E4" t="str">
            <v>ヶ所</v>
          </cell>
          <cell r="F4">
            <v>9400</v>
          </cell>
          <cell r="G4" t="str">
            <v>C-8</v>
          </cell>
        </row>
        <row r="5">
          <cell r="A5" t="str">
            <v>0805</v>
          </cell>
          <cell r="B5" t="str">
            <v>ﾀﾞｲﾔﾓﾝﾄﾞ孔作費</v>
          </cell>
          <cell r="C5" t="str">
            <v xml:space="preserve"> φ50～63-150L</v>
          </cell>
          <cell r="D5" t="str">
            <v>ヶ所</v>
          </cell>
          <cell r="E5" t="str">
            <v>ヶ所</v>
          </cell>
          <cell r="F5">
            <v>5170</v>
          </cell>
          <cell r="G5" t="str">
            <v>C-8</v>
          </cell>
        </row>
        <row r="6">
          <cell r="A6" t="str">
            <v>0806</v>
          </cell>
          <cell r="B6" t="str">
            <v>ﾀﾞｲﾔﾓﾝﾄﾞ孔作費</v>
          </cell>
          <cell r="C6" t="str">
            <v xml:space="preserve"> φ50～63-200L</v>
          </cell>
          <cell r="D6" t="str">
            <v>ヶ所</v>
          </cell>
          <cell r="E6" t="str">
            <v>ヶ所</v>
          </cell>
          <cell r="F6">
            <v>6900</v>
          </cell>
          <cell r="G6" t="str">
            <v>C-8</v>
          </cell>
        </row>
        <row r="7">
          <cell r="A7" t="str">
            <v>0807</v>
          </cell>
          <cell r="B7" t="str">
            <v>ﾀﾞｲﾔﾓﾝﾄﾞ孔作費</v>
          </cell>
          <cell r="C7" t="str">
            <v xml:space="preserve"> φ50～63-250L</v>
          </cell>
          <cell r="D7" t="str">
            <v>ヶ所</v>
          </cell>
          <cell r="E7" t="str">
            <v>ヶ所</v>
          </cell>
          <cell r="F7">
            <v>8630</v>
          </cell>
          <cell r="G7" t="str">
            <v>C-8</v>
          </cell>
        </row>
        <row r="8">
          <cell r="A8" t="str">
            <v>0808</v>
          </cell>
          <cell r="B8" t="str">
            <v>ﾀﾞｲﾔﾓﾝﾄﾞ孔作費</v>
          </cell>
          <cell r="C8" t="str">
            <v xml:space="preserve"> φ50～63-300L</v>
          </cell>
          <cell r="D8" t="str">
            <v>ヶ所</v>
          </cell>
          <cell r="E8" t="str">
            <v>ヶ所</v>
          </cell>
          <cell r="F8">
            <v>10300</v>
          </cell>
          <cell r="G8" t="str">
            <v>C-8</v>
          </cell>
        </row>
        <row r="9">
          <cell r="A9" t="str">
            <v>0809</v>
          </cell>
          <cell r="B9" t="str">
            <v>ﾀﾞｲﾔﾓﾝﾄﾞ孔作費</v>
          </cell>
          <cell r="C9" t="str">
            <v xml:space="preserve"> φ75-150L</v>
          </cell>
          <cell r="D9" t="str">
            <v>ヶ所</v>
          </cell>
          <cell r="E9" t="str">
            <v>ヶ所</v>
          </cell>
          <cell r="F9">
            <v>6040</v>
          </cell>
          <cell r="G9" t="str">
            <v>C-8</v>
          </cell>
        </row>
        <row r="10">
          <cell r="A10" t="str">
            <v>0810</v>
          </cell>
          <cell r="B10" t="str">
            <v>ﾀﾞｲﾔﾓﾝﾄﾞ孔作費</v>
          </cell>
          <cell r="C10" t="str">
            <v xml:space="preserve"> φ75-200L</v>
          </cell>
          <cell r="D10" t="str">
            <v>ヶ所</v>
          </cell>
          <cell r="E10" t="str">
            <v>ヶ所</v>
          </cell>
          <cell r="F10">
            <v>8190</v>
          </cell>
          <cell r="G10" t="str">
            <v>C-8</v>
          </cell>
        </row>
        <row r="11">
          <cell r="A11" t="str">
            <v>0811</v>
          </cell>
          <cell r="B11" t="str">
            <v>ﾀﾞｲﾔﾓﾝﾄﾞ孔作費</v>
          </cell>
          <cell r="C11" t="str">
            <v xml:space="preserve"> φ75-250L</v>
          </cell>
          <cell r="D11" t="str">
            <v>ヶ所</v>
          </cell>
          <cell r="E11" t="str">
            <v>ヶ所</v>
          </cell>
          <cell r="F11">
            <v>10100</v>
          </cell>
          <cell r="G11" t="str">
            <v>C-8</v>
          </cell>
        </row>
        <row r="12">
          <cell r="A12" t="str">
            <v>0812</v>
          </cell>
          <cell r="B12" t="str">
            <v>ﾀﾞｲﾔﾓﾝﾄﾞ孔作費</v>
          </cell>
          <cell r="C12" t="str">
            <v xml:space="preserve"> φ75-300L</v>
          </cell>
          <cell r="D12" t="str">
            <v>ヶ所</v>
          </cell>
          <cell r="E12" t="str">
            <v>ヶ所</v>
          </cell>
          <cell r="F12">
            <v>12200</v>
          </cell>
          <cell r="G12" t="str">
            <v>C-8</v>
          </cell>
        </row>
        <row r="13">
          <cell r="A13" t="str">
            <v>0813</v>
          </cell>
          <cell r="B13" t="str">
            <v>ﾀﾞｲﾔﾓﾝﾄﾞ孔作費</v>
          </cell>
          <cell r="C13" t="str">
            <v xml:space="preserve"> φ88-150L</v>
          </cell>
          <cell r="D13" t="str">
            <v>ヶ所</v>
          </cell>
          <cell r="E13" t="str">
            <v>ヶ所</v>
          </cell>
          <cell r="F13">
            <v>6250</v>
          </cell>
          <cell r="G13" t="str">
            <v>C-8</v>
          </cell>
        </row>
        <row r="14">
          <cell r="A14" t="str">
            <v>0814</v>
          </cell>
          <cell r="B14" t="str">
            <v>ﾀﾞｲﾔﾓﾝﾄﾞ孔作費</v>
          </cell>
          <cell r="C14" t="str">
            <v xml:space="preserve"> φ88-200L</v>
          </cell>
          <cell r="D14" t="str">
            <v>ヶ所</v>
          </cell>
          <cell r="E14" t="str">
            <v>ヶ所</v>
          </cell>
          <cell r="F14">
            <v>8410</v>
          </cell>
          <cell r="G14" t="str">
            <v>C-8</v>
          </cell>
        </row>
        <row r="15">
          <cell r="A15" t="str">
            <v>0815</v>
          </cell>
          <cell r="B15" t="str">
            <v>ﾀﾞｲﾔﾓﾝﾄﾞ孔作費</v>
          </cell>
          <cell r="C15" t="str">
            <v xml:space="preserve"> φ88-250L</v>
          </cell>
          <cell r="D15" t="str">
            <v>ヶ所</v>
          </cell>
          <cell r="E15" t="str">
            <v>ヶ所</v>
          </cell>
          <cell r="F15">
            <v>10500</v>
          </cell>
          <cell r="G15" t="str">
            <v>C-8</v>
          </cell>
        </row>
        <row r="16">
          <cell r="A16" t="str">
            <v>0816</v>
          </cell>
          <cell r="B16" t="str">
            <v>ﾀﾞｲﾔﾓﾝﾄﾞ孔作費</v>
          </cell>
          <cell r="C16" t="str">
            <v xml:space="preserve"> φ88-300L</v>
          </cell>
          <cell r="D16" t="str">
            <v>ヶ所</v>
          </cell>
          <cell r="E16" t="str">
            <v>ヶ所</v>
          </cell>
          <cell r="F16">
            <v>12700</v>
          </cell>
          <cell r="G16" t="str">
            <v>C-8</v>
          </cell>
        </row>
        <row r="17">
          <cell r="A17" t="str">
            <v>0817</v>
          </cell>
          <cell r="B17" t="str">
            <v>ﾀﾞｲﾔﾓﾝﾄﾞ孔作費</v>
          </cell>
          <cell r="C17" t="str">
            <v xml:space="preserve"> φ100-150L</v>
          </cell>
          <cell r="D17" t="str">
            <v>ヶ所</v>
          </cell>
          <cell r="E17" t="str">
            <v>ヶ所</v>
          </cell>
          <cell r="F17">
            <v>6900</v>
          </cell>
          <cell r="G17" t="str">
            <v>C-8</v>
          </cell>
        </row>
        <row r="18">
          <cell r="A18" t="str">
            <v>0818</v>
          </cell>
          <cell r="B18" t="str">
            <v>ﾀﾞｲﾔﾓﾝﾄﾞ孔作費</v>
          </cell>
          <cell r="C18" t="str">
            <v xml:space="preserve"> φ100-200L</v>
          </cell>
          <cell r="D18" t="str">
            <v>ヶ所</v>
          </cell>
          <cell r="E18" t="str">
            <v>ヶ所</v>
          </cell>
          <cell r="F18">
            <v>9000</v>
          </cell>
          <cell r="G18" t="str">
            <v>C-8</v>
          </cell>
        </row>
        <row r="19">
          <cell r="A19" t="str">
            <v>0819</v>
          </cell>
          <cell r="B19" t="str">
            <v>ﾀﾞｲﾔﾓﾝﾄﾞ孔作費</v>
          </cell>
          <cell r="C19" t="str">
            <v xml:space="preserve"> φ100-250L</v>
          </cell>
          <cell r="D19" t="str">
            <v>ヶ所</v>
          </cell>
          <cell r="E19" t="str">
            <v>ヶ所</v>
          </cell>
          <cell r="F19">
            <v>11400</v>
          </cell>
          <cell r="G19" t="str">
            <v>C-8</v>
          </cell>
        </row>
        <row r="20">
          <cell r="A20" t="str">
            <v>0820</v>
          </cell>
          <cell r="B20" t="str">
            <v>ﾀﾞｲﾔﾓﾝﾄﾞ孔作費</v>
          </cell>
          <cell r="C20" t="str">
            <v xml:space="preserve"> φ100-300L</v>
          </cell>
          <cell r="D20" t="str">
            <v>ヶ所</v>
          </cell>
          <cell r="E20" t="str">
            <v>ヶ所</v>
          </cell>
          <cell r="F20">
            <v>13500</v>
          </cell>
          <cell r="G20" t="str">
            <v>C-8</v>
          </cell>
        </row>
        <row r="21">
          <cell r="A21" t="str">
            <v>0821</v>
          </cell>
          <cell r="B21" t="str">
            <v>ﾀﾞｲﾔﾓﾝﾄﾞ孔作費</v>
          </cell>
          <cell r="C21" t="str">
            <v xml:space="preserve"> φ125-150L</v>
          </cell>
          <cell r="D21" t="str">
            <v>ヶ所</v>
          </cell>
          <cell r="E21" t="str">
            <v>ヶ所</v>
          </cell>
          <cell r="F21">
            <v>7980</v>
          </cell>
          <cell r="G21" t="str">
            <v>C-8</v>
          </cell>
        </row>
        <row r="22">
          <cell r="A22" t="str">
            <v>0822</v>
          </cell>
          <cell r="B22" t="str">
            <v>ﾀﾞｲﾔﾓﾝﾄﾞ孔作費</v>
          </cell>
          <cell r="C22" t="str">
            <v xml:space="preserve"> φ125-200L</v>
          </cell>
          <cell r="D22" t="str">
            <v>ヶ所</v>
          </cell>
          <cell r="E22" t="str">
            <v>ヶ所</v>
          </cell>
          <cell r="F22">
            <v>10500</v>
          </cell>
          <cell r="G22" t="str">
            <v>C-8</v>
          </cell>
        </row>
        <row r="23">
          <cell r="A23" t="str">
            <v>0823</v>
          </cell>
          <cell r="B23" t="str">
            <v>ﾀﾞｲﾔﾓﾝﾄﾞ孔作費</v>
          </cell>
          <cell r="C23" t="str">
            <v xml:space="preserve"> φ125-250L</v>
          </cell>
          <cell r="D23" t="str">
            <v>ヶ所</v>
          </cell>
          <cell r="E23" t="str">
            <v>ヶ所</v>
          </cell>
          <cell r="F23">
            <v>13300</v>
          </cell>
          <cell r="G23" t="str">
            <v>C-8</v>
          </cell>
        </row>
        <row r="24">
          <cell r="A24" t="str">
            <v>0824</v>
          </cell>
          <cell r="B24" t="str">
            <v>ﾀﾞｲﾔﾓﾝﾄﾞ孔作費</v>
          </cell>
          <cell r="C24" t="str">
            <v xml:space="preserve"> φ125-300L</v>
          </cell>
          <cell r="D24" t="str">
            <v>ヶ所</v>
          </cell>
          <cell r="E24" t="str">
            <v>ヶ所</v>
          </cell>
          <cell r="F24">
            <v>15900</v>
          </cell>
          <cell r="G24" t="str">
            <v>C-8</v>
          </cell>
        </row>
        <row r="25">
          <cell r="A25" t="str">
            <v>0825</v>
          </cell>
          <cell r="B25" t="str">
            <v>ﾀﾞｲﾔﾓﾝﾄﾞ孔作費</v>
          </cell>
          <cell r="C25" t="str">
            <v xml:space="preserve"> φ150-150L</v>
          </cell>
          <cell r="D25" t="str">
            <v>ヶ所</v>
          </cell>
          <cell r="E25" t="str">
            <v>ヶ所</v>
          </cell>
          <cell r="F25">
            <v>9700</v>
          </cell>
          <cell r="G25" t="str">
            <v>C-8</v>
          </cell>
        </row>
        <row r="26">
          <cell r="A26" t="str">
            <v>0826</v>
          </cell>
          <cell r="B26" t="str">
            <v>ﾀﾞｲﾔﾓﾝﾄﾞ孔作費</v>
          </cell>
          <cell r="C26" t="str">
            <v xml:space="preserve"> φ150-200L</v>
          </cell>
          <cell r="D26" t="str">
            <v>ヶ所</v>
          </cell>
          <cell r="E26" t="str">
            <v>ヶ所</v>
          </cell>
          <cell r="F26">
            <v>12900</v>
          </cell>
          <cell r="G26" t="str">
            <v>C-8</v>
          </cell>
        </row>
        <row r="27">
          <cell r="A27" t="str">
            <v>0827</v>
          </cell>
          <cell r="B27" t="str">
            <v>ﾀﾞｲﾔﾓﾝﾄﾞ孔作費</v>
          </cell>
          <cell r="C27" t="str">
            <v xml:space="preserve"> φ150-250L</v>
          </cell>
          <cell r="D27" t="str">
            <v>ヶ所</v>
          </cell>
          <cell r="E27" t="str">
            <v>ヶ所</v>
          </cell>
          <cell r="F27">
            <v>16100</v>
          </cell>
          <cell r="G27" t="str">
            <v>C-8</v>
          </cell>
        </row>
        <row r="28">
          <cell r="A28" t="str">
            <v>0828</v>
          </cell>
          <cell r="B28" t="str">
            <v>ﾀﾞｲﾔﾓﾝﾄﾞ孔作費</v>
          </cell>
          <cell r="C28" t="str">
            <v xml:space="preserve"> φ150-300L</v>
          </cell>
          <cell r="D28" t="str">
            <v>ヶ所</v>
          </cell>
          <cell r="E28" t="str">
            <v>ヶ所</v>
          </cell>
          <cell r="F28">
            <v>19400</v>
          </cell>
          <cell r="G28" t="str">
            <v>C-8</v>
          </cell>
        </row>
        <row r="29">
          <cell r="A29" t="str">
            <v>0829</v>
          </cell>
          <cell r="B29" t="str">
            <v>ﾀﾞｲﾔﾓﾝﾄﾞ孔作費</v>
          </cell>
          <cell r="C29" t="str">
            <v xml:space="preserve"> φ175-150L</v>
          </cell>
          <cell r="D29" t="str">
            <v>ヶ所</v>
          </cell>
          <cell r="E29" t="str">
            <v>ヶ所</v>
          </cell>
          <cell r="F29">
            <v>11800</v>
          </cell>
          <cell r="G29" t="str">
            <v>C-8</v>
          </cell>
        </row>
        <row r="30">
          <cell r="A30" t="str">
            <v>0830</v>
          </cell>
          <cell r="B30" t="str">
            <v>ﾀﾞｲﾔﾓﾝﾄﾞ孔作費</v>
          </cell>
          <cell r="C30" t="str">
            <v xml:space="preserve"> φ175-200L</v>
          </cell>
          <cell r="D30" t="str">
            <v>ヶ所</v>
          </cell>
          <cell r="E30" t="str">
            <v>ヶ所</v>
          </cell>
          <cell r="F30">
            <v>15700</v>
          </cell>
          <cell r="G30" t="str">
            <v>C-8</v>
          </cell>
        </row>
        <row r="31">
          <cell r="A31" t="str">
            <v>0831</v>
          </cell>
          <cell r="B31" t="str">
            <v>ﾀﾞｲﾔﾓﾝﾄﾞ孔作費</v>
          </cell>
          <cell r="C31" t="str">
            <v xml:space="preserve"> φ175-250L</v>
          </cell>
          <cell r="D31" t="str">
            <v>ヶ所</v>
          </cell>
          <cell r="E31" t="str">
            <v>ヶ所</v>
          </cell>
          <cell r="F31">
            <v>19800</v>
          </cell>
          <cell r="G31" t="str">
            <v>C-8</v>
          </cell>
        </row>
        <row r="32">
          <cell r="A32" t="str">
            <v>0832</v>
          </cell>
          <cell r="B32" t="str">
            <v>ﾀﾞｲﾔﾓﾝﾄﾞ孔作費</v>
          </cell>
          <cell r="C32" t="str">
            <v xml:space="preserve"> φ175-300L</v>
          </cell>
          <cell r="D32" t="str">
            <v>ヶ所</v>
          </cell>
          <cell r="E32" t="str">
            <v>ヶ所</v>
          </cell>
          <cell r="F32">
            <v>23900</v>
          </cell>
          <cell r="G32" t="str">
            <v>C-8</v>
          </cell>
        </row>
        <row r="33">
          <cell r="A33" t="str">
            <v>0833</v>
          </cell>
          <cell r="B33" t="str">
            <v>ﾀﾞｲﾔﾓﾝﾄﾞ孔作費</v>
          </cell>
          <cell r="C33" t="str">
            <v xml:space="preserve"> φ200-150L</v>
          </cell>
          <cell r="D33" t="str">
            <v>ヶ所</v>
          </cell>
          <cell r="E33" t="str">
            <v>ヶ所</v>
          </cell>
          <cell r="F33">
            <v>13500</v>
          </cell>
          <cell r="G33" t="str">
            <v>C-8</v>
          </cell>
        </row>
        <row r="34">
          <cell r="A34" t="str">
            <v>0834</v>
          </cell>
          <cell r="B34" t="str">
            <v>ﾀﾞｲﾔﾓﾝﾄﾞ孔作費</v>
          </cell>
          <cell r="C34" t="str">
            <v xml:space="preserve"> φ200-200L</v>
          </cell>
          <cell r="D34" t="str">
            <v>ヶ所</v>
          </cell>
          <cell r="E34" t="str">
            <v>ヶ所</v>
          </cell>
          <cell r="F34">
            <v>20200</v>
          </cell>
          <cell r="G34" t="str">
            <v>C-8</v>
          </cell>
        </row>
        <row r="35">
          <cell r="A35" t="str">
            <v>0835</v>
          </cell>
          <cell r="B35" t="str">
            <v>ﾀﾞｲﾔﾓﾝﾄﾞ孔作費</v>
          </cell>
          <cell r="C35" t="str">
            <v xml:space="preserve"> φ200-250L</v>
          </cell>
          <cell r="D35" t="str">
            <v>ヶ所</v>
          </cell>
          <cell r="E35" t="str">
            <v>ヶ所</v>
          </cell>
          <cell r="F35">
            <v>23700</v>
          </cell>
          <cell r="G35" t="str">
            <v>C-8</v>
          </cell>
        </row>
        <row r="36">
          <cell r="A36" t="str">
            <v>0836</v>
          </cell>
          <cell r="B36" t="str">
            <v>ﾀﾞｲﾔﾓﾝﾄﾞ孔作費</v>
          </cell>
          <cell r="C36" t="str">
            <v xml:space="preserve"> φ200-300L</v>
          </cell>
          <cell r="D36" t="str">
            <v>ヶ所</v>
          </cell>
          <cell r="E36" t="str">
            <v>ヶ所</v>
          </cell>
          <cell r="F36">
            <v>27100</v>
          </cell>
          <cell r="G36" t="str">
            <v>C-8</v>
          </cell>
        </row>
        <row r="37">
          <cell r="A37" t="str">
            <v>0837</v>
          </cell>
          <cell r="B37" t="str">
            <v>ﾀﾞｲﾔﾓﾝﾄﾞ孔作費</v>
          </cell>
          <cell r="C37" t="str">
            <v xml:space="preserve"> φ250-150L</v>
          </cell>
          <cell r="D37" t="str">
            <v>ヶ所</v>
          </cell>
          <cell r="E37" t="str">
            <v>ヶ所</v>
          </cell>
          <cell r="F37">
            <v>20400</v>
          </cell>
          <cell r="G37" t="str">
            <v>C-8</v>
          </cell>
        </row>
        <row r="38">
          <cell r="A38" t="str">
            <v>0838</v>
          </cell>
          <cell r="B38" t="str">
            <v>ﾀﾞｲﾔﾓﾝﾄﾞ孔作費</v>
          </cell>
          <cell r="C38" t="str">
            <v xml:space="preserve"> φ250-200L</v>
          </cell>
          <cell r="D38" t="str">
            <v>ヶ所</v>
          </cell>
          <cell r="E38" t="str">
            <v>ヶ所</v>
          </cell>
          <cell r="F38">
            <v>30800</v>
          </cell>
          <cell r="G38" t="str">
            <v>C-8</v>
          </cell>
        </row>
        <row r="39">
          <cell r="A39" t="str">
            <v>0839</v>
          </cell>
          <cell r="B39" t="str">
            <v>ﾀﾞｲﾔﾓﾝﾄﾞ孔作費</v>
          </cell>
          <cell r="C39" t="str">
            <v xml:space="preserve"> φ250-250L</v>
          </cell>
          <cell r="D39" t="str">
            <v>ヶ所</v>
          </cell>
          <cell r="E39" t="str">
            <v>ヶ所</v>
          </cell>
          <cell r="F39">
            <v>36000</v>
          </cell>
          <cell r="G39" t="str">
            <v>C-8</v>
          </cell>
        </row>
        <row r="40">
          <cell r="A40" t="str">
            <v>0840</v>
          </cell>
          <cell r="B40" t="str">
            <v>ﾀﾞｲﾔﾓﾝﾄﾞ孔作費</v>
          </cell>
          <cell r="C40" t="str">
            <v xml:space="preserve"> φ250-300L</v>
          </cell>
          <cell r="D40" t="str">
            <v>ヶ所</v>
          </cell>
          <cell r="E40" t="str">
            <v>ヶ所</v>
          </cell>
          <cell r="F40">
            <v>41200</v>
          </cell>
          <cell r="G40" t="str">
            <v>C-8</v>
          </cell>
        </row>
        <row r="41">
          <cell r="A41" t="str">
            <v>0841</v>
          </cell>
          <cell r="B41" t="str">
            <v>ﾀﾞｲﾔﾓﾝﾄﾞ孔作費</v>
          </cell>
          <cell r="C41" t="str">
            <v xml:space="preserve"> φ300-150L</v>
          </cell>
          <cell r="D41" t="str">
            <v>ヶ所</v>
          </cell>
          <cell r="E41" t="str">
            <v>ヶ所</v>
          </cell>
          <cell r="F41">
            <v>23300</v>
          </cell>
          <cell r="G41" t="str">
            <v>C-8</v>
          </cell>
        </row>
        <row r="42">
          <cell r="A42" t="str">
            <v>0842</v>
          </cell>
          <cell r="B42" t="str">
            <v>ﾀﾞｲﾔﾓﾝﾄﾞ孔作費</v>
          </cell>
          <cell r="C42" t="str">
            <v xml:space="preserve"> φ300-200L</v>
          </cell>
          <cell r="D42" t="str">
            <v>ヶ所</v>
          </cell>
          <cell r="E42" t="str">
            <v>ヶ所</v>
          </cell>
          <cell r="F42">
            <v>34900</v>
          </cell>
          <cell r="G42" t="str">
            <v>C-8</v>
          </cell>
        </row>
        <row r="43">
          <cell r="A43" t="str">
            <v>0843</v>
          </cell>
          <cell r="B43" t="str">
            <v>ﾀﾞｲﾔﾓﾝﾄﾞ孔作費</v>
          </cell>
          <cell r="C43" t="str">
            <v xml:space="preserve"> φ300-250L</v>
          </cell>
          <cell r="D43" t="str">
            <v>ヶ所</v>
          </cell>
          <cell r="E43" t="str">
            <v>ヶ所</v>
          </cell>
          <cell r="F43">
            <v>40700</v>
          </cell>
          <cell r="G43" t="str">
            <v>C-8</v>
          </cell>
        </row>
        <row r="44">
          <cell r="A44" t="str">
            <v>0844</v>
          </cell>
          <cell r="B44" t="str">
            <v>ﾀﾞｲﾔﾓﾝﾄﾞ孔作費</v>
          </cell>
          <cell r="C44" t="str">
            <v xml:space="preserve"> φ300-300L</v>
          </cell>
          <cell r="D44" t="str">
            <v>ヶ所</v>
          </cell>
          <cell r="E44" t="str">
            <v>ヶ所</v>
          </cell>
          <cell r="F44">
            <v>46600</v>
          </cell>
          <cell r="G44" t="str">
            <v>C-8</v>
          </cell>
        </row>
        <row r="45">
          <cell r="A45" t="str">
            <v>0845</v>
          </cell>
          <cell r="B45" t="str">
            <v>ｶｯﾀ-入れ</v>
          </cell>
          <cell r="C45" t="str">
            <v xml:space="preserve"> ｱｽﾌｧﾙﾄ部</v>
          </cell>
          <cell r="D45" t="str">
            <v>m</v>
          </cell>
          <cell r="E45" t="str">
            <v>m</v>
          </cell>
          <cell r="F45">
            <v>225</v>
          </cell>
          <cell r="G45" t="str">
            <v>C-8</v>
          </cell>
        </row>
        <row r="46">
          <cell r="A46" t="str">
            <v>0846</v>
          </cell>
          <cell r="B46" t="str">
            <v>ｶｯﾀ-入れ</v>
          </cell>
          <cell r="C46" t="str">
            <v xml:space="preserve"> ｺﾝｸﾘ-ﾄ部-5cm</v>
          </cell>
          <cell r="D46" t="str">
            <v>m</v>
          </cell>
          <cell r="E46" t="str">
            <v>m</v>
          </cell>
          <cell r="F46">
            <v>360</v>
          </cell>
          <cell r="G46" t="str">
            <v>C-8</v>
          </cell>
        </row>
        <row r="47">
          <cell r="A47" t="str">
            <v>0847</v>
          </cell>
          <cell r="B47" t="str">
            <v>ｶｯﾀ-入れ</v>
          </cell>
          <cell r="C47" t="str">
            <v xml:space="preserve"> ｺﾝｸﾘ-ﾄ部-10cm</v>
          </cell>
          <cell r="D47" t="str">
            <v>m</v>
          </cell>
          <cell r="E47" t="str">
            <v>m</v>
          </cell>
          <cell r="F47">
            <v>720</v>
          </cell>
          <cell r="G47" t="str">
            <v>C-8</v>
          </cell>
        </row>
        <row r="48">
          <cell r="A48" t="str">
            <v>0848</v>
          </cell>
          <cell r="B48" t="str">
            <v>ｶｯﾀ-入れ</v>
          </cell>
          <cell r="C48" t="str">
            <v xml:space="preserve"> ｺﾝｸﾘ-ﾄ部-15cm</v>
          </cell>
          <cell r="D48" t="str">
            <v>m</v>
          </cell>
          <cell r="E48" t="str">
            <v>m</v>
          </cell>
          <cell r="F48">
            <v>1350</v>
          </cell>
          <cell r="G48" t="str">
            <v>C-8</v>
          </cell>
        </row>
        <row r="49">
          <cell r="A49" t="str">
            <v>0849</v>
          </cell>
          <cell r="B49" t="str">
            <v>ｶｯﾀ-入れ</v>
          </cell>
          <cell r="C49" t="str">
            <v xml:space="preserve"> ｺﾝｸﾘ-ﾄ部-20cm</v>
          </cell>
          <cell r="D49" t="str">
            <v>m</v>
          </cell>
          <cell r="E49" t="str">
            <v>m</v>
          </cell>
          <cell r="F49">
            <v>1800</v>
          </cell>
          <cell r="G49" t="str">
            <v>C-8</v>
          </cell>
        </row>
        <row r="51">
          <cell r="A51" t="str">
            <v>5601</v>
          </cell>
          <cell r="B51" t="str">
            <v>表示ﾃ-ﾌﾟ</v>
          </cell>
          <cell r="C51" t="str">
            <v>m</v>
          </cell>
          <cell r="D51">
            <v>47</v>
          </cell>
          <cell r="E51" t="str">
            <v>m</v>
          </cell>
          <cell r="F51">
            <v>47</v>
          </cell>
          <cell r="G51" t="str">
            <v>P-56</v>
          </cell>
        </row>
        <row r="52">
          <cell r="A52" t="str">
            <v>5602</v>
          </cell>
          <cell r="B52" t="str">
            <v>標識ｼ-ﾄ</v>
          </cell>
          <cell r="C52" t="str">
            <v>m</v>
          </cell>
          <cell r="D52">
            <v>89</v>
          </cell>
          <cell r="E52" t="str">
            <v>m</v>
          </cell>
          <cell r="F52">
            <v>89</v>
          </cell>
          <cell r="G52" t="str">
            <v>P-56</v>
          </cell>
        </row>
        <row r="53">
          <cell r="A53" t="str">
            <v>5603</v>
          </cell>
          <cell r="B53" t="str">
            <v>埋設標</v>
          </cell>
          <cell r="C53" t="str">
            <v xml:space="preserve"> 200φx300H ｺﾝｸﾘ-ﾄ巻</v>
          </cell>
          <cell r="D53" t="str">
            <v>個</v>
          </cell>
          <cell r="E53" t="str">
            <v>個</v>
          </cell>
          <cell r="F53">
            <v>5860</v>
          </cell>
          <cell r="G53" t="str">
            <v>P-56</v>
          </cell>
        </row>
        <row r="54">
          <cell r="A54" t="str">
            <v>5604</v>
          </cell>
          <cell r="B54" t="str">
            <v>ｷｬｯﾂｱｲ</v>
          </cell>
          <cell r="C54" t="str">
            <v xml:space="preserve"> (鉄製)</v>
          </cell>
          <cell r="D54" t="str">
            <v>個</v>
          </cell>
          <cell r="E54" t="str">
            <v>個</v>
          </cell>
          <cell r="F54">
            <v>605</v>
          </cell>
          <cell r="G54" t="str">
            <v>P-56</v>
          </cell>
        </row>
        <row r="55">
          <cell r="A55" t="str">
            <v>5605</v>
          </cell>
          <cell r="B55" t="str">
            <v>掘削埋め戻し</v>
          </cell>
          <cell r="C55" t="str">
            <v xml:space="preserve"> 機械堀り </v>
          </cell>
          <cell r="D55" t="str">
            <v>m3</v>
          </cell>
          <cell r="E55" t="str">
            <v>m3</v>
          </cell>
          <cell r="F55">
            <v>3090</v>
          </cell>
          <cell r="G55" t="str">
            <v>P-56</v>
          </cell>
        </row>
        <row r="56">
          <cell r="A56" t="str">
            <v>5606</v>
          </cell>
          <cell r="B56" t="str">
            <v>掘削埋め戻し</v>
          </cell>
          <cell r="C56" t="str">
            <v xml:space="preserve"> 手堀り </v>
          </cell>
          <cell r="D56" t="str">
            <v>m3</v>
          </cell>
          <cell r="E56" t="str">
            <v>m3</v>
          </cell>
          <cell r="F56">
            <v>10820</v>
          </cell>
          <cell r="G56" t="str">
            <v>P-56</v>
          </cell>
        </row>
        <row r="57">
          <cell r="A57" t="str">
            <v>5607</v>
          </cell>
          <cell r="B57" t="str">
            <v>不用土処分</v>
          </cell>
          <cell r="C57" t="str">
            <v xml:space="preserve"> (場内処理)</v>
          </cell>
          <cell r="D57" t="str">
            <v>m3</v>
          </cell>
          <cell r="E57" t="str">
            <v>m3</v>
          </cell>
          <cell r="F57">
            <v>1760</v>
          </cell>
          <cell r="G57" t="str">
            <v>P-56</v>
          </cell>
        </row>
        <row r="58">
          <cell r="A58" t="str">
            <v>5608</v>
          </cell>
          <cell r="B58" t="str">
            <v>土工機械運搬費</v>
          </cell>
          <cell r="C58" t="str">
            <v>式</v>
          </cell>
          <cell r="D58">
            <v>26100</v>
          </cell>
          <cell r="E58" t="str">
            <v>式</v>
          </cell>
          <cell r="F58">
            <v>26100</v>
          </cell>
          <cell r="G58" t="str">
            <v>P-56</v>
          </cell>
        </row>
        <row r="59">
          <cell r="A59" t="str">
            <v>5609</v>
          </cell>
          <cell r="B59" t="str">
            <v>ｽﾘ-ﾌﾞ復旧費</v>
          </cell>
          <cell r="C59" t="str">
            <v>式</v>
          </cell>
          <cell r="D59" t="str">
            <v>C-5</v>
          </cell>
          <cell r="E59" t="str">
            <v>式</v>
          </cell>
          <cell r="G59" t="str">
            <v>C-5</v>
          </cell>
        </row>
        <row r="61">
          <cell r="A61" t="str">
            <v>ZNI15</v>
          </cell>
          <cell r="B61" t="str">
            <v>配管用炭素鋼鋼管</v>
          </cell>
          <cell r="C61" t="str">
            <v xml:space="preserve"> 屋内一般 SGP-ZN</v>
          </cell>
          <cell r="D61">
            <v>15</v>
          </cell>
          <cell r="E61" t="str">
            <v>m</v>
          </cell>
          <cell r="F61">
            <v>1950</v>
          </cell>
          <cell r="G61" t="str">
            <v>P-2</v>
          </cell>
        </row>
        <row r="62">
          <cell r="A62" t="str">
            <v>ZNI20</v>
          </cell>
          <cell r="B62" t="str">
            <v>配管用炭素鋼鋼管</v>
          </cell>
          <cell r="C62" t="str">
            <v xml:space="preserve"> 屋内一般 SGP-ZN</v>
          </cell>
          <cell r="D62">
            <v>20</v>
          </cell>
          <cell r="E62" t="str">
            <v>m</v>
          </cell>
          <cell r="F62">
            <v>2240</v>
          </cell>
          <cell r="G62" t="str">
            <v>P-2</v>
          </cell>
        </row>
        <row r="63">
          <cell r="A63" t="str">
            <v>ZNI25</v>
          </cell>
          <cell r="B63" t="str">
            <v>配管用炭素鋼鋼管</v>
          </cell>
          <cell r="C63" t="str">
            <v xml:space="preserve"> 屋内一般 SGP-ZN</v>
          </cell>
          <cell r="D63">
            <v>25</v>
          </cell>
          <cell r="E63" t="str">
            <v>m</v>
          </cell>
          <cell r="F63">
            <v>2860</v>
          </cell>
          <cell r="G63" t="str">
            <v>P-2</v>
          </cell>
        </row>
        <row r="64">
          <cell r="A64" t="str">
            <v>ZNI32</v>
          </cell>
          <cell r="B64" t="str">
            <v>配管用炭素鋼鋼管</v>
          </cell>
          <cell r="C64" t="str">
            <v xml:space="preserve"> 屋内一般 SGP-ZN</v>
          </cell>
          <cell r="D64">
            <v>32</v>
          </cell>
          <cell r="E64" t="str">
            <v>m</v>
          </cell>
          <cell r="F64">
            <v>3580</v>
          </cell>
          <cell r="G64" t="str">
            <v>P-2</v>
          </cell>
        </row>
        <row r="65">
          <cell r="A65" t="str">
            <v>ZNI40</v>
          </cell>
          <cell r="B65" t="str">
            <v>配管用炭素鋼鋼管</v>
          </cell>
          <cell r="C65" t="str">
            <v xml:space="preserve"> 屋内一般 SGP-ZN</v>
          </cell>
          <cell r="D65">
            <v>40</v>
          </cell>
          <cell r="E65" t="str">
            <v>m</v>
          </cell>
          <cell r="F65">
            <v>3990</v>
          </cell>
          <cell r="G65" t="str">
            <v>P-2</v>
          </cell>
        </row>
        <row r="66">
          <cell r="A66" t="str">
            <v>ZNI50</v>
          </cell>
          <cell r="B66" t="str">
            <v>配管用炭素鋼鋼管</v>
          </cell>
          <cell r="C66" t="str">
            <v xml:space="preserve"> 屋内一般 SGP-ZN</v>
          </cell>
          <cell r="D66">
            <v>50</v>
          </cell>
          <cell r="E66" t="str">
            <v>m</v>
          </cell>
          <cell r="F66">
            <v>5140</v>
          </cell>
          <cell r="G66" t="str">
            <v>P-2</v>
          </cell>
        </row>
        <row r="67">
          <cell r="A67" t="str">
            <v>ZNI65</v>
          </cell>
          <cell r="B67" t="str">
            <v>配管用炭素鋼鋼管</v>
          </cell>
          <cell r="C67" t="str">
            <v xml:space="preserve"> 屋内一般 SGP-ZN</v>
          </cell>
          <cell r="D67">
            <v>65</v>
          </cell>
          <cell r="E67" t="str">
            <v>m</v>
          </cell>
          <cell r="F67">
            <v>6870</v>
          </cell>
          <cell r="G67" t="str">
            <v>P-2</v>
          </cell>
        </row>
        <row r="68">
          <cell r="A68" t="str">
            <v>ZNI80</v>
          </cell>
          <cell r="B68" t="str">
            <v>配管用炭素鋼鋼管</v>
          </cell>
          <cell r="C68" t="str">
            <v xml:space="preserve"> 屋内一般 SGP-ZN</v>
          </cell>
          <cell r="D68">
            <v>80</v>
          </cell>
          <cell r="E68" t="str">
            <v>m</v>
          </cell>
          <cell r="F68">
            <v>7900</v>
          </cell>
          <cell r="G68" t="str">
            <v>P-2</v>
          </cell>
        </row>
        <row r="69">
          <cell r="A69" t="str">
            <v>ZNI100</v>
          </cell>
          <cell r="B69" t="str">
            <v>配管用炭素鋼鋼管</v>
          </cell>
          <cell r="C69" t="str">
            <v xml:space="preserve"> 屋内一般 SGP-ZN</v>
          </cell>
          <cell r="D69">
            <v>100</v>
          </cell>
          <cell r="E69" t="str">
            <v>m</v>
          </cell>
          <cell r="F69">
            <v>10400</v>
          </cell>
          <cell r="G69" t="str">
            <v>P-2</v>
          </cell>
        </row>
        <row r="70">
          <cell r="A70" t="str">
            <v>ZNI125</v>
          </cell>
          <cell r="B70" t="str">
            <v>配管用炭素鋼鋼管</v>
          </cell>
          <cell r="C70" t="str">
            <v xml:space="preserve"> 屋内一般 SGP-ZN</v>
          </cell>
          <cell r="D70">
            <v>125</v>
          </cell>
          <cell r="E70" t="str">
            <v>m</v>
          </cell>
          <cell r="F70">
            <v>12600</v>
          </cell>
          <cell r="G70" t="str">
            <v>P-2</v>
          </cell>
        </row>
        <row r="71">
          <cell r="A71" t="str">
            <v>ZNI150</v>
          </cell>
          <cell r="B71" t="str">
            <v>配管用炭素鋼鋼管</v>
          </cell>
          <cell r="C71" t="str">
            <v xml:space="preserve"> 屋内一般 SGP-ZN</v>
          </cell>
          <cell r="D71">
            <v>150</v>
          </cell>
          <cell r="E71" t="str">
            <v>m</v>
          </cell>
          <cell r="F71">
            <v>16100</v>
          </cell>
          <cell r="G71" t="str">
            <v>P-2</v>
          </cell>
        </row>
        <row r="72">
          <cell r="A72" t="str">
            <v>ZNB15</v>
          </cell>
          <cell r="B72" t="str">
            <v>配管用炭素鋼鋼管</v>
          </cell>
          <cell r="C72" t="str">
            <v xml:space="preserve"> 機械室･便所  SGP-ZN</v>
          </cell>
          <cell r="D72">
            <v>15</v>
          </cell>
          <cell r="E72" t="str">
            <v>m</v>
          </cell>
          <cell r="F72">
            <v>2300</v>
          </cell>
          <cell r="G72" t="str">
            <v>P-2</v>
          </cell>
        </row>
        <row r="73">
          <cell r="A73" t="str">
            <v>ZNB20</v>
          </cell>
          <cell r="B73" t="str">
            <v>配管用炭素鋼鋼管</v>
          </cell>
          <cell r="C73" t="str">
            <v xml:space="preserve"> 機械室･便所  SGP-ZN</v>
          </cell>
          <cell r="D73">
            <v>20</v>
          </cell>
          <cell r="E73" t="str">
            <v>m</v>
          </cell>
          <cell r="F73">
            <v>2630</v>
          </cell>
          <cell r="G73" t="str">
            <v>P-2</v>
          </cell>
        </row>
        <row r="74">
          <cell r="A74" t="str">
            <v>ZNB25</v>
          </cell>
          <cell r="B74" t="str">
            <v>配管用炭素鋼鋼管</v>
          </cell>
          <cell r="C74" t="str">
            <v xml:space="preserve"> 機械室･便所  SGP-ZN</v>
          </cell>
          <cell r="D74">
            <v>25</v>
          </cell>
          <cell r="E74" t="str">
            <v>m</v>
          </cell>
          <cell r="F74">
            <v>3360</v>
          </cell>
          <cell r="G74" t="str">
            <v>P-2</v>
          </cell>
        </row>
        <row r="75">
          <cell r="A75" t="str">
            <v>ZNB32</v>
          </cell>
          <cell r="B75" t="str">
            <v>配管用炭素鋼鋼管</v>
          </cell>
          <cell r="C75" t="str">
            <v xml:space="preserve"> 機械室･便所  SGP-ZN</v>
          </cell>
          <cell r="D75">
            <v>32</v>
          </cell>
          <cell r="E75" t="str">
            <v>m</v>
          </cell>
          <cell r="F75">
            <v>4200</v>
          </cell>
          <cell r="G75" t="str">
            <v>P-2</v>
          </cell>
        </row>
        <row r="76">
          <cell r="A76" t="str">
            <v>ZNB40</v>
          </cell>
          <cell r="B76" t="str">
            <v>配管用炭素鋼鋼管</v>
          </cell>
          <cell r="C76" t="str">
            <v xml:space="preserve"> 機械室･便所  SGP-ZN</v>
          </cell>
          <cell r="D76">
            <v>40</v>
          </cell>
          <cell r="E76" t="str">
            <v>m</v>
          </cell>
          <cell r="F76">
            <v>4670</v>
          </cell>
          <cell r="G76" t="str">
            <v>P-2</v>
          </cell>
        </row>
        <row r="77">
          <cell r="A77" t="str">
            <v>ZNB50</v>
          </cell>
          <cell r="B77" t="str">
            <v>配管用炭素鋼鋼管</v>
          </cell>
          <cell r="C77" t="str">
            <v xml:space="preserve"> 機械室･便所  SGP-ZN</v>
          </cell>
          <cell r="D77">
            <v>50</v>
          </cell>
          <cell r="E77" t="str">
            <v>m</v>
          </cell>
          <cell r="F77">
            <v>6030</v>
          </cell>
          <cell r="G77" t="str">
            <v>P-2</v>
          </cell>
        </row>
        <row r="78">
          <cell r="A78" t="str">
            <v>ZNB65</v>
          </cell>
          <cell r="B78" t="str">
            <v>配管用炭素鋼鋼管</v>
          </cell>
          <cell r="C78" t="str">
            <v xml:space="preserve"> 機械室･便所  SGP-ZN</v>
          </cell>
          <cell r="D78">
            <v>65</v>
          </cell>
          <cell r="E78" t="str">
            <v>m</v>
          </cell>
          <cell r="F78">
            <v>8030</v>
          </cell>
          <cell r="G78" t="str">
            <v>P-2</v>
          </cell>
        </row>
        <row r="79">
          <cell r="A79" t="str">
            <v>ZNB80</v>
          </cell>
          <cell r="B79" t="str">
            <v>配管用炭素鋼鋼管</v>
          </cell>
          <cell r="C79" t="str">
            <v xml:space="preserve"> 機械室･便所  SGP-ZN</v>
          </cell>
          <cell r="D79">
            <v>80</v>
          </cell>
          <cell r="E79" t="str">
            <v>m</v>
          </cell>
          <cell r="F79">
            <v>9220</v>
          </cell>
          <cell r="G79" t="str">
            <v>P-2</v>
          </cell>
        </row>
        <row r="80">
          <cell r="A80" t="str">
            <v>ZNB100</v>
          </cell>
          <cell r="B80" t="str">
            <v>配管用炭素鋼鋼管</v>
          </cell>
          <cell r="C80" t="str">
            <v xml:space="preserve"> 機械室･便所  SGP-ZN</v>
          </cell>
          <cell r="D80">
            <v>100</v>
          </cell>
          <cell r="E80" t="str">
            <v>m</v>
          </cell>
          <cell r="F80">
            <v>12100</v>
          </cell>
          <cell r="G80" t="str">
            <v>P-2</v>
          </cell>
        </row>
        <row r="81">
          <cell r="A81" t="str">
            <v>ZNB125</v>
          </cell>
          <cell r="B81" t="str">
            <v>配管用炭素鋼鋼管</v>
          </cell>
          <cell r="C81" t="str">
            <v xml:space="preserve"> 機械室･便所  SGP-ZN</v>
          </cell>
          <cell r="D81">
            <v>125</v>
          </cell>
          <cell r="E81" t="str">
            <v>m</v>
          </cell>
          <cell r="F81">
            <v>14700</v>
          </cell>
          <cell r="G81" t="str">
            <v>P-2</v>
          </cell>
        </row>
        <row r="82">
          <cell r="A82" t="str">
            <v>ZNB150</v>
          </cell>
          <cell r="B82" t="str">
            <v>配管用炭素鋼鋼管</v>
          </cell>
          <cell r="C82" t="str">
            <v xml:space="preserve"> 機械室･便所  SGP-ZN</v>
          </cell>
          <cell r="D82">
            <v>150</v>
          </cell>
          <cell r="E82" t="str">
            <v>m</v>
          </cell>
          <cell r="F82">
            <v>18700</v>
          </cell>
          <cell r="G82" t="str">
            <v>P-2</v>
          </cell>
        </row>
        <row r="84">
          <cell r="A84" t="str">
            <v>VBI15</v>
          </cell>
          <cell r="B84" t="str">
            <v>硬質塩化ﾋﾞﾆﾙﾗｲﾆﾝｸﾞ鋼管</v>
          </cell>
          <cell r="C84" t="str">
            <v xml:space="preserve"> 屋内一般 SGP-VB</v>
          </cell>
          <cell r="D84">
            <v>15</v>
          </cell>
          <cell r="E84" t="str">
            <v>m</v>
          </cell>
          <cell r="F84">
            <v>2280</v>
          </cell>
          <cell r="G84" t="str">
            <v>P-5</v>
          </cell>
        </row>
        <row r="85">
          <cell r="A85" t="str">
            <v>VBI20</v>
          </cell>
          <cell r="B85" t="str">
            <v>硬質塩化ﾋﾞﾆﾙﾗｲﾆﾝｸﾞ鋼管</v>
          </cell>
          <cell r="C85" t="str">
            <v xml:space="preserve"> 屋内一般 SGP-VB</v>
          </cell>
          <cell r="D85">
            <v>20</v>
          </cell>
          <cell r="E85" t="str">
            <v>m</v>
          </cell>
          <cell r="F85">
            <v>2550</v>
          </cell>
          <cell r="G85" t="str">
            <v>P-5</v>
          </cell>
        </row>
        <row r="86">
          <cell r="A86" t="str">
            <v>VBI25</v>
          </cell>
          <cell r="B86" t="str">
            <v>硬質塩化ﾋﾞﾆﾙﾗｲﾆﾝｸﾞ鋼管</v>
          </cell>
          <cell r="C86" t="str">
            <v xml:space="preserve"> 屋内一般 SGP-VB</v>
          </cell>
          <cell r="D86">
            <v>25</v>
          </cell>
          <cell r="E86" t="str">
            <v>m</v>
          </cell>
          <cell r="F86">
            <v>3280</v>
          </cell>
          <cell r="G86" t="str">
            <v>P-5</v>
          </cell>
        </row>
        <row r="87">
          <cell r="A87" t="str">
            <v>VBI32</v>
          </cell>
          <cell r="B87" t="str">
            <v>硬質塩化ﾋﾞﾆﾙﾗｲﾆﾝｸﾞ鋼管</v>
          </cell>
          <cell r="C87" t="str">
            <v xml:space="preserve"> 屋内一般 SGP-VB</v>
          </cell>
          <cell r="D87">
            <v>32</v>
          </cell>
          <cell r="E87" t="str">
            <v>m</v>
          </cell>
          <cell r="F87">
            <v>4170</v>
          </cell>
          <cell r="G87" t="str">
            <v>P-5</v>
          </cell>
        </row>
        <row r="88">
          <cell r="A88" t="str">
            <v>VBI40</v>
          </cell>
          <cell r="B88" t="str">
            <v>硬質塩化ﾋﾞﾆﾙﾗｲﾆﾝｸﾞ鋼管</v>
          </cell>
          <cell r="C88" t="str">
            <v xml:space="preserve"> 屋内一般 SGP-VB</v>
          </cell>
          <cell r="D88">
            <v>40</v>
          </cell>
          <cell r="E88" t="str">
            <v>m</v>
          </cell>
          <cell r="F88">
            <v>4670</v>
          </cell>
          <cell r="G88" t="str">
            <v>P-5</v>
          </cell>
        </row>
        <row r="89">
          <cell r="A89" t="str">
            <v>VBI50</v>
          </cell>
          <cell r="B89" t="str">
            <v>硬質塩化ﾋﾞﾆﾙﾗｲﾆﾝｸﾞ鋼管</v>
          </cell>
          <cell r="C89" t="str">
            <v xml:space="preserve"> 屋内一般 SGP-VB</v>
          </cell>
          <cell r="D89">
            <v>50</v>
          </cell>
          <cell r="E89" t="str">
            <v>m</v>
          </cell>
          <cell r="F89">
            <v>6050</v>
          </cell>
          <cell r="G89" t="str">
            <v>P-5</v>
          </cell>
        </row>
        <row r="90">
          <cell r="A90" t="str">
            <v>VBI65</v>
          </cell>
          <cell r="B90" t="str">
            <v>硬質塩化ﾋﾞﾆﾙﾗｲﾆﾝｸﾞ鋼管</v>
          </cell>
          <cell r="C90" t="str">
            <v xml:space="preserve"> 屋内一般 SGP-VB</v>
          </cell>
          <cell r="D90">
            <v>65</v>
          </cell>
          <cell r="E90" t="str">
            <v>m</v>
          </cell>
          <cell r="F90">
            <v>8160</v>
          </cell>
          <cell r="G90" t="str">
            <v>P-5</v>
          </cell>
        </row>
        <row r="91">
          <cell r="A91" t="str">
            <v>VBI80</v>
          </cell>
          <cell r="B91" t="str">
            <v>硬質塩化ﾋﾞﾆﾙﾗｲﾆﾝｸﾞ鋼管</v>
          </cell>
          <cell r="C91" t="str">
            <v xml:space="preserve"> 屋内一般 SGP-VB</v>
          </cell>
          <cell r="D91">
            <v>80</v>
          </cell>
          <cell r="E91" t="str">
            <v>m</v>
          </cell>
          <cell r="F91">
            <v>9410</v>
          </cell>
          <cell r="G91" t="str">
            <v>P-5</v>
          </cell>
        </row>
        <row r="92">
          <cell r="A92" t="str">
            <v>VBI100</v>
          </cell>
          <cell r="B92" t="str">
            <v>硬質塩化ﾋﾞﾆﾙﾗｲﾆﾝｸﾞ鋼管</v>
          </cell>
          <cell r="C92" t="str">
            <v xml:space="preserve"> 屋内一般 SGP-VB</v>
          </cell>
          <cell r="D92">
            <v>100</v>
          </cell>
          <cell r="E92" t="str">
            <v>m</v>
          </cell>
          <cell r="F92">
            <v>12400</v>
          </cell>
          <cell r="G92" t="str">
            <v>P-5</v>
          </cell>
        </row>
        <row r="93">
          <cell r="A93" t="str">
            <v>VBI125</v>
          </cell>
          <cell r="B93" t="str">
            <v>硬質塩化ﾋﾞﾆﾙﾗｲﾆﾝｸﾞ鋼管</v>
          </cell>
          <cell r="C93" t="str">
            <v xml:space="preserve"> 屋内一般 SGP-VB</v>
          </cell>
          <cell r="D93">
            <v>125</v>
          </cell>
          <cell r="E93" t="str">
            <v>m</v>
          </cell>
          <cell r="F93">
            <v>15000</v>
          </cell>
          <cell r="G93" t="str">
            <v>P-5</v>
          </cell>
        </row>
        <row r="94">
          <cell r="A94" t="str">
            <v>VBI150</v>
          </cell>
          <cell r="B94" t="str">
            <v>硬質塩化ﾋﾞﾆﾙﾗｲﾆﾝｸﾞ鋼管</v>
          </cell>
          <cell r="C94" t="str">
            <v xml:space="preserve"> 屋内一般 SGP-VB</v>
          </cell>
          <cell r="D94">
            <v>150</v>
          </cell>
          <cell r="E94" t="str">
            <v>m</v>
          </cell>
          <cell r="F94">
            <v>19100</v>
          </cell>
          <cell r="G94" t="str">
            <v>P-5</v>
          </cell>
        </row>
        <row r="95">
          <cell r="A95" t="str">
            <v>VBB15</v>
          </cell>
          <cell r="B95" t="str">
            <v>硬質塩化ﾋﾞﾆﾙﾗｲﾆﾝｸﾞ鋼管</v>
          </cell>
          <cell r="C95" t="str">
            <v xml:space="preserve"> 機械室･便所 SGP-VB</v>
          </cell>
          <cell r="D95">
            <v>15</v>
          </cell>
          <cell r="E95" t="str">
            <v>m</v>
          </cell>
          <cell r="F95">
            <v>2700</v>
          </cell>
          <cell r="G95" t="str">
            <v>P-5</v>
          </cell>
        </row>
        <row r="96">
          <cell r="A96" t="str">
            <v>VBB20</v>
          </cell>
          <cell r="B96" t="str">
            <v>硬質塩化ﾋﾞﾆﾙﾗｲﾆﾝｸﾞ鋼管</v>
          </cell>
          <cell r="C96" t="str">
            <v xml:space="preserve"> 機械室･便所 SGP-VB</v>
          </cell>
          <cell r="D96">
            <v>20</v>
          </cell>
          <cell r="E96" t="str">
            <v>m</v>
          </cell>
          <cell r="F96">
            <v>3010</v>
          </cell>
          <cell r="G96" t="str">
            <v>P-5</v>
          </cell>
        </row>
        <row r="97">
          <cell r="A97" t="str">
            <v>VBB25</v>
          </cell>
          <cell r="B97" t="str">
            <v>硬質塩化ﾋﾞﾆﾙﾗｲﾆﾝｸﾞ鋼管</v>
          </cell>
          <cell r="C97" t="str">
            <v xml:space="preserve"> 機械室･便所 SGP-VB</v>
          </cell>
          <cell r="D97">
            <v>25</v>
          </cell>
          <cell r="E97" t="str">
            <v>m</v>
          </cell>
          <cell r="F97">
            <v>3880</v>
          </cell>
          <cell r="G97" t="str">
            <v>P-5</v>
          </cell>
        </row>
        <row r="98">
          <cell r="A98" t="str">
            <v>VBB32</v>
          </cell>
          <cell r="B98" t="str">
            <v>硬質塩化ﾋﾞﾆﾙﾗｲﾆﾝｸﾞ鋼管</v>
          </cell>
          <cell r="C98" t="str">
            <v xml:space="preserve"> 機械室･便所 SGP-VB</v>
          </cell>
          <cell r="D98">
            <v>32</v>
          </cell>
          <cell r="E98" t="str">
            <v>m</v>
          </cell>
          <cell r="F98">
            <v>4910</v>
          </cell>
          <cell r="G98" t="str">
            <v>P-5</v>
          </cell>
        </row>
        <row r="99">
          <cell r="A99" t="str">
            <v>VBB40</v>
          </cell>
          <cell r="B99" t="str">
            <v>硬質塩化ﾋﾞﾆﾙﾗｲﾆﾝｸﾞ鋼管</v>
          </cell>
          <cell r="C99" t="str">
            <v xml:space="preserve"> 機械室･便所 SGP-VB</v>
          </cell>
          <cell r="D99">
            <v>40</v>
          </cell>
          <cell r="E99" t="str">
            <v>m</v>
          </cell>
          <cell r="F99">
            <v>5490</v>
          </cell>
          <cell r="G99" t="str">
            <v>P-5</v>
          </cell>
        </row>
        <row r="100">
          <cell r="A100" t="str">
            <v>VBB50</v>
          </cell>
          <cell r="B100" t="str">
            <v>硬質塩化ﾋﾞﾆﾙﾗｲﾆﾝｸﾞ鋼管</v>
          </cell>
          <cell r="C100" t="str">
            <v xml:space="preserve"> 機械室･便所 SGP-VB</v>
          </cell>
          <cell r="D100">
            <v>50</v>
          </cell>
          <cell r="E100" t="str">
            <v>m</v>
          </cell>
          <cell r="F100">
            <v>7120</v>
          </cell>
          <cell r="G100" t="str">
            <v>P-5</v>
          </cell>
        </row>
        <row r="101">
          <cell r="A101" t="str">
            <v>VBB65</v>
          </cell>
          <cell r="B101" t="str">
            <v>硬質塩化ﾋﾞﾆﾙﾗｲﾆﾝｸﾞ鋼管</v>
          </cell>
          <cell r="C101" t="str">
            <v xml:space="preserve"> 機械室･便所 SGP-VB</v>
          </cell>
          <cell r="D101">
            <v>65</v>
          </cell>
          <cell r="E101" t="str">
            <v>m</v>
          </cell>
          <cell r="F101">
            <v>9580</v>
          </cell>
          <cell r="G101" t="str">
            <v>P-5</v>
          </cell>
        </row>
        <row r="102">
          <cell r="A102" t="str">
            <v>VBB80</v>
          </cell>
          <cell r="B102" t="str">
            <v>硬質塩化ﾋﾞﾆﾙﾗｲﾆﾝｸﾞ鋼管</v>
          </cell>
          <cell r="C102" t="str">
            <v xml:space="preserve"> 機械室･便所 SGP-VB</v>
          </cell>
          <cell r="D102">
            <v>80</v>
          </cell>
          <cell r="E102" t="str">
            <v>m</v>
          </cell>
          <cell r="F102">
            <v>11000</v>
          </cell>
          <cell r="G102" t="str">
            <v>P-5</v>
          </cell>
        </row>
        <row r="103">
          <cell r="A103" t="str">
            <v>VBB100</v>
          </cell>
          <cell r="B103" t="str">
            <v>硬質塩化ﾋﾞﾆﾙﾗｲﾆﾝｸﾞ鋼管</v>
          </cell>
          <cell r="C103" t="str">
            <v xml:space="preserve"> 機械室･便所 SGP-VB</v>
          </cell>
          <cell r="D103">
            <v>100</v>
          </cell>
          <cell r="E103" t="str">
            <v>m</v>
          </cell>
          <cell r="F103">
            <v>14600</v>
          </cell>
          <cell r="G103" t="str">
            <v>P-5</v>
          </cell>
        </row>
        <row r="104">
          <cell r="A104" t="str">
            <v>VBB125</v>
          </cell>
          <cell r="B104" t="str">
            <v>硬質塩化ﾋﾞﾆﾙﾗｲﾆﾝｸﾞ鋼管</v>
          </cell>
          <cell r="C104" t="str">
            <v xml:space="preserve"> 機械室･便所 SGP-VB</v>
          </cell>
          <cell r="D104">
            <v>125</v>
          </cell>
          <cell r="E104" t="str">
            <v>m</v>
          </cell>
          <cell r="F104">
            <v>17600</v>
          </cell>
          <cell r="G104" t="str">
            <v>P-5</v>
          </cell>
        </row>
        <row r="105">
          <cell r="A105" t="str">
            <v>VBB150</v>
          </cell>
          <cell r="B105" t="str">
            <v>硬質塩化ﾋﾞﾆﾙﾗｲﾆﾝｸﾞ鋼管</v>
          </cell>
          <cell r="C105" t="str">
            <v xml:space="preserve"> 機械室･便所 SGP-VB</v>
          </cell>
          <cell r="D105">
            <v>150</v>
          </cell>
          <cell r="E105" t="str">
            <v>m</v>
          </cell>
          <cell r="F105">
            <v>22400</v>
          </cell>
          <cell r="G105" t="str">
            <v>P-5</v>
          </cell>
        </row>
        <row r="107">
          <cell r="A107" t="str">
            <v>VDI15</v>
          </cell>
          <cell r="B107" t="str">
            <v>内外面ﾋﾞﾆﾙﾗｲﾆﾝｸﾞ鋼管</v>
          </cell>
          <cell r="C107" t="str">
            <v xml:space="preserve"> 屋内一般 SGP-VD</v>
          </cell>
          <cell r="D107">
            <v>15</v>
          </cell>
          <cell r="E107" t="str">
            <v>m</v>
          </cell>
          <cell r="F107">
            <v>2700</v>
          </cell>
          <cell r="G107" t="str">
            <v>P-5</v>
          </cell>
        </row>
        <row r="108">
          <cell r="A108" t="str">
            <v>VDI20</v>
          </cell>
          <cell r="B108" t="str">
            <v>内外面ﾋﾞﾆﾙﾗｲﾆﾝｸﾞ鋼管</v>
          </cell>
          <cell r="C108" t="str">
            <v xml:space="preserve"> 屋内一般 SGP-VD</v>
          </cell>
          <cell r="D108">
            <v>20</v>
          </cell>
          <cell r="E108" t="str">
            <v>m</v>
          </cell>
          <cell r="F108">
            <v>3100</v>
          </cell>
          <cell r="G108" t="str">
            <v>P-5</v>
          </cell>
        </row>
        <row r="109">
          <cell r="A109" t="str">
            <v>VDI25</v>
          </cell>
          <cell r="B109" t="str">
            <v>内外面ﾋﾞﾆﾙﾗｲﾆﾝｸﾞ鋼管</v>
          </cell>
          <cell r="C109" t="str">
            <v xml:space="preserve"> 屋内一般 SGP-VD</v>
          </cell>
          <cell r="D109">
            <v>25</v>
          </cell>
          <cell r="E109" t="str">
            <v>m</v>
          </cell>
          <cell r="F109">
            <v>3870</v>
          </cell>
          <cell r="G109" t="str">
            <v>P-5</v>
          </cell>
        </row>
        <row r="110">
          <cell r="A110" t="str">
            <v>VDI32</v>
          </cell>
          <cell r="B110" t="str">
            <v>内外面ﾋﾞﾆﾙﾗｲﾆﾝｸﾞ鋼管</v>
          </cell>
          <cell r="C110" t="str">
            <v xml:space="preserve"> 屋内一般 SGP-VD</v>
          </cell>
          <cell r="D110">
            <v>32</v>
          </cell>
          <cell r="E110" t="str">
            <v>m</v>
          </cell>
          <cell r="F110">
            <v>4850</v>
          </cell>
          <cell r="G110" t="str">
            <v>P-5</v>
          </cell>
        </row>
        <row r="111">
          <cell r="A111" t="str">
            <v>VDI40</v>
          </cell>
          <cell r="B111" t="str">
            <v>内外面ﾋﾞﾆﾙﾗｲﾆﾝｸﾞ鋼管</v>
          </cell>
          <cell r="C111" t="str">
            <v xml:space="preserve"> 屋内一般 SGP-VD</v>
          </cell>
          <cell r="D111">
            <v>40</v>
          </cell>
          <cell r="E111" t="str">
            <v>m</v>
          </cell>
          <cell r="F111">
            <v>5390</v>
          </cell>
          <cell r="G111" t="str">
            <v>P-5</v>
          </cell>
        </row>
        <row r="112">
          <cell r="A112" t="str">
            <v>VDI50</v>
          </cell>
          <cell r="B112" t="str">
            <v>内外面ﾋﾞﾆﾙﾗｲﾆﾝｸﾞ鋼管</v>
          </cell>
          <cell r="C112" t="str">
            <v xml:space="preserve"> 屋内一般 SGP-VD</v>
          </cell>
          <cell r="D112">
            <v>50</v>
          </cell>
          <cell r="E112" t="str">
            <v>m</v>
          </cell>
          <cell r="F112">
            <v>6910</v>
          </cell>
          <cell r="G112" t="str">
            <v>P-5</v>
          </cell>
        </row>
        <row r="113">
          <cell r="A113" t="str">
            <v>VDI65</v>
          </cell>
          <cell r="B113" t="str">
            <v>内外面ﾋﾞﾆﾙﾗｲﾆﾝｸﾞ鋼管</v>
          </cell>
          <cell r="C113" t="str">
            <v xml:space="preserve"> 屋内一般 SGP-VD</v>
          </cell>
          <cell r="D113">
            <v>65</v>
          </cell>
          <cell r="E113" t="str">
            <v>m</v>
          </cell>
          <cell r="F113">
            <v>9460</v>
          </cell>
          <cell r="G113" t="str">
            <v>P-5</v>
          </cell>
        </row>
        <row r="114">
          <cell r="A114" t="str">
            <v>VDI80</v>
          </cell>
          <cell r="B114" t="str">
            <v>内外面ﾋﾞﾆﾙﾗｲﾆﾝｸﾞ鋼管</v>
          </cell>
          <cell r="C114" t="str">
            <v xml:space="preserve"> 屋内一般 SGP-VD</v>
          </cell>
          <cell r="D114">
            <v>80</v>
          </cell>
          <cell r="E114" t="str">
            <v>m</v>
          </cell>
          <cell r="F114">
            <v>10800</v>
          </cell>
          <cell r="G114" t="str">
            <v>P-5</v>
          </cell>
        </row>
        <row r="115">
          <cell r="A115" t="str">
            <v>VDI100</v>
          </cell>
          <cell r="B115" t="str">
            <v>内外面ﾋﾞﾆﾙﾗｲﾆﾝｸﾞ鋼管</v>
          </cell>
          <cell r="C115" t="str">
            <v xml:space="preserve"> 屋内一般 SGP-VD</v>
          </cell>
          <cell r="D115">
            <v>100</v>
          </cell>
          <cell r="E115" t="str">
            <v>m</v>
          </cell>
          <cell r="F115">
            <v>14900</v>
          </cell>
          <cell r="G115" t="str">
            <v>P-5</v>
          </cell>
        </row>
        <row r="116">
          <cell r="A116" t="str">
            <v>VDD15</v>
          </cell>
          <cell r="B116" t="str">
            <v>内外面ﾋﾞﾆﾙﾗｲﾆﾝｸﾞ鋼管</v>
          </cell>
          <cell r="C116" t="str">
            <v xml:space="preserve"> 屋内土間 SGP-VD</v>
          </cell>
          <cell r="D116">
            <v>15</v>
          </cell>
          <cell r="E116" t="str">
            <v>m</v>
          </cell>
          <cell r="F116">
            <v>2550</v>
          </cell>
          <cell r="G116" t="str">
            <v>P-5</v>
          </cell>
        </row>
        <row r="117">
          <cell r="A117" t="str">
            <v>VDD20</v>
          </cell>
          <cell r="B117" t="str">
            <v>内外面ﾋﾞﾆﾙﾗｲﾆﾝｸﾞ鋼管</v>
          </cell>
          <cell r="C117" t="str">
            <v xml:space="preserve"> 屋内土間 SGP-VD</v>
          </cell>
          <cell r="D117">
            <v>20</v>
          </cell>
          <cell r="E117" t="str">
            <v>m</v>
          </cell>
          <cell r="F117">
            <v>2940</v>
          </cell>
          <cell r="G117" t="str">
            <v>P-5</v>
          </cell>
        </row>
        <row r="118">
          <cell r="A118" t="str">
            <v>VDD25</v>
          </cell>
          <cell r="B118" t="str">
            <v>内外面ﾋﾞﾆﾙﾗｲﾆﾝｸﾞ鋼管</v>
          </cell>
          <cell r="C118" t="str">
            <v xml:space="preserve"> 屋内土間 SGP-VD</v>
          </cell>
          <cell r="D118">
            <v>25</v>
          </cell>
          <cell r="E118" t="str">
            <v>m</v>
          </cell>
          <cell r="F118">
            <v>3670</v>
          </cell>
          <cell r="G118" t="str">
            <v>P-5</v>
          </cell>
        </row>
        <row r="119">
          <cell r="A119" t="str">
            <v>VDD32</v>
          </cell>
          <cell r="B119" t="str">
            <v>内外面ﾋﾞﾆﾙﾗｲﾆﾝｸﾞ鋼管</v>
          </cell>
          <cell r="C119" t="str">
            <v xml:space="preserve"> 屋内土間 SGP-VD</v>
          </cell>
          <cell r="D119">
            <v>32</v>
          </cell>
          <cell r="E119" t="str">
            <v>m</v>
          </cell>
          <cell r="F119">
            <v>4600</v>
          </cell>
          <cell r="G119" t="str">
            <v>P-5</v>
          </cell>
        </row>
        <row r="120">
          <cell r="A120" t="str">
            <v>VDD40</v>
          </cell>
          <cell r="B120" t="str">
            <v>内外面ﾋﾞﾆﾙﾗｲﾆﾝｸﾞ鋼管</v>
          </cell>
          <cell r="C120" t="str">
            <v xml:space="preserve"> 屋内土間 SGP-VD</v>
          </cell>
          <cell r="D120">
            <v>40</v>
          </cell>
          <cell r="E120" t="str">
            <v>m</v>
          </cell>
          <cell r="F120">
            <v>5120</v>
          </cell>
          <cell r="G120" t="str">
            <v>P-5</v>
          </cell>
        </row>
        <row r="121">
          <cell r="A121" t="str">
            <v>VDD50</v>
          </cell>
          <cell r="B121" t="str">
            <v>内外面ﾋﾞﾆﾙﾗｲﾆﾝｸﾞ鋼管</v>
          </cell>
          <cell r="C121" t="str">
            <v xml:space="preserve"> 屋内土間 SGP-VD</v>
          </cell>
          <cell r="D121">
            <v>50</v>
          </cell>
          <cell r="E121" t="str">
            <v>m</v>
          </cell>
          <cell r="F121">
            <v>6570</v>
          </cell>
          <cell r="G121" t="str">
            <v>P-5</v>
          </cell>
        </row>
        <row r="122">
          <cell r="A122" t="str">
            <v>VDD65</v>
          </cell>
          <cell r="B122" t="str">
            <v>内外面ﾋﾞﾆﾙﾗｲﾆﾝｸﾞ鋼管</v>
          </cell>
          <cell r="C122" t="str">
            <v xml:space="preserve"> 屋内土間 SGP-VD</v>
          </cell>
          <cell r="D122">
            <v>65</v>
          </cell>
          <cell r="E122" t="str">
            <v>m</v>
          </cell>
          <cell r="F122">
            <v>9010</v>
          </cell>
          <cell r="G122" t="str">
            <v>P-5</v>
          </cell>
        </row>
        <row r="123">
          <cell r="A123" t="str">
            <v>VDD80</v>
          </cell>
          <cell r="B123" t="str">
            <v>内外面ﾋﾞﾆﾙﾗｲﾆﾝｸﾞ鋼管</v>
          </cell>
          <cell r="C123" t="str">
            <v xml:space="preserve"> 屋内土間 SGP-VD</v>
          </cell>
          <cell r="D123">
            <v>80</v>
          </cell>
          <cell r="E123" t="str">
            <v>m</v>
          </cell>
          <cell r="F123">
            <v>10300</v>
          </cell>
          <cell r="G123" t="str">
            <v>P-5</v>
          </cell>
        </row>
        <row r="124">
          <cell r="A124" t="str">
            <v>VDD100</v>
          </cell>
          <cell r="B124" t="str">
            <v>内外面ﾋﾞﾆﾙﾗｲﾆﾝｸﾞ鋼管</v>
          </cell>
          <cell r="C124" t="str">
            <v xml:space="preserve"> 屋内土間 SGP-VD</v>
          </cell>
          <cell r="D124">
            <v>100</v>
          </cell>
          <cell r="E124" t="str">
            <v>m</v>
          </cell>
          <cell r="F124">
            <v>14200</v>
          </cell>
          <cell r="G124" t="str">
            <v>P-5</v>
          </cell>
        </row>
        <row r="125">
          <cell r="A125" t="str">
            <v>VDB15</v>
          </cell>
          <cell r="B125" t="str">
            <v>内外面ﾋﾞﾆﾙﾗｲﾆﾝｸﾞ鋼管</v>
          </cell>
          <cell r="C125" t="str">
            <v xml:space="preserve"> 機械室･便所 SGP-VD</v>
          </cell>
          <cell r="D125">
            <v>15</v>
          </cell>
          <cell r="E125" t="str">
            <v>m</v>
          </cell>
          <cell r="F125">
            <v>3180</v>
          </cell>
          <cell r="G125" t="str">
            <v>P-5</v>
          </cell>
        </row>
        <row r="126">
          <cell r="A126" t="str">
            <v>VDB20</v>
          </cell>
          <cell r="B126" t="str">
            <v>内外面ﾋﾞﾆﾙﾗｲﾆﾝｸﾞ鋼管</v>
          </cell>
          <cell r="C126" t="str">
            <v xml:space="preserve"> 機械室･便所 SGP-VD</v>
          </cell>
          <cell r="D126">
            <v>20</v>
          </cell>
          <cell r="E126" t="str">
            <v>m</v>
          </cell>
          <cell r="F126">
            <v>3670</v>
          </cell>
          <cell r="G126" t="str">
            <v>P-5</v>
          </cell>
        </row>
        <row r="127">
          <cell r="A127" t="str">
            <v>VDB25</v>
          </cell>
          <cell r="B127" t="str">
            <v>内外面ﾋﾞﾆﾙﾗｲﾆﾝｸﾞ鋼管</v>
          </cell>
          <cell r="C127" t="str">
            <v xml:space="preserve"> 機械室･便所 SGP-VD</v>
          </cell>
          <cell r="D127">
            <v>25</v>
          </cell>
          <cell r="E127" t="str">
            <v>m</v>
          </cell>
          <cell r="F127">
            <v>4570</v>
          </cell>
          <cell r="G127" t="str">
            <v>P-5</v>
          </cell>
        </row>
        <row r="128">
          <cell r="A128" t="str">
            <v>VDB32</v>
          </cell>
          <cell r="B128" t="str">
            <v>内外面ﾋﾞﾆﾙﾗｲﾆﾝｸﾞ鋼管</v>
          </cell>
          <cell r="C128" t="str">
            <v xml:space="preserve"> 機械室･便所 SGP-VD</v>
          </cell>
          <cell r="D128">
            <v>32</v>
          </cell>
          <cell r="E128" t="str">
            <v>m</v>
          </cell>
          <cell r="F128">
            <v>5700</v>
          </cell>
          <cell r="G128" t="str">
            <v>P-5</v>
          </cell>
        </row>
        <row r="129">
          <cell r="A129" t="str">
            <v>VDB40</v>
          </cell>
          <cell r="B129" t="str">
            <v>内外面ﾋﾞﾆﾙﾗｲﾆﾝｸﾞ鋼管</v>
          </cell>
          <cell r="C129" t="str">
            <v xml:space="preserve"> 機械室･便所 SGP-VD</v>
          </cell>
          <cell r="D129">
            <v>40</v>
          </cell>
          <cell r="E129" t="str">
            <v>m</v>
          </cell>
          <cell r="F129">
            <v>6350</v>
          </cell>
          <cell r="G129" t="str">
            <v>P-5</v>
          </cell>
        </row>
        <row r="130">
          <cell r="A130" t="str">
            <v>VDB50</v>
          </cell>
          <cell r="B130" t="str">
            <v>内外面ﾋﾞﾆﾙﾗｲﾆﾝｸﾞ鋼管</v>
          </cell>
          <cell r="C130" t="str">
            <v xml:space="preserve"> 機械室･便所 SGP-VD</v>
          </cell>
          <cell r="D130">
            <v>50</v>
          </cell>
          <cell r="E130" t="str">
            <v>m</v>
          </cell>
          <cell r="F130">
            <v>8140</v>
          </cell>
          <cell r="G130" t="str">
            <v>P-5</v>
          </cell>
        </row>
        <row r="131">
          <cell r="A131" t="str">
            <v>VDB65</v>
          </cell>
          <cell r="B131" t="str">
            <v>内外面ﾋﾞﾆﾙﾗｲﾆﾝｸﾞ鋼管</v>
          </cell>
          <cell r="C131" t="str">
            <v xml:space="preserve"> 機械室･便所 SGP-VD</v>
          </cell>
          <cell r="D131">
            <v>65</v>
          </cell>
          <cell r="E131" t="str">
            <v>m</v>
          </cell>
          <cell r="F131">
            <v>11100</v>
          </cell>
          <cell r="G131" t="str">
            <v>P-5</v>
          </cell>
        </row>
        <row r="132">
          <cell r="A132" t="str">
            <v>VDB80</v>
          </cell>
          <cell r="B132" t="str">
            <v>内外面ﾋﾞﾆﾙﾗｲﾆﾝｸﾞ鋼管</v>
          </cell>
          <cell r="C132" t="str">
            <v xml:space="preserve"> 機械室･便所 SGP-VD</v>
          </cell>
          <cell r="D132">
            <v>80</v>
          </cell>
          <cell r="E132" t="str">
            <v>m</v>
          </cell>
          <cell r="F132">
            <v>12700</v>
          </cell>
          <cell r="G132" t="str">
            <v>P-5</v>
          </cell>
        </row>
        <row r="133">
          <cell r="A133" t="str">
            <v>VDB100</v>
          </cell>
          <cell r="B133" t="str">
            <v>内外面ﾋﾞﾆﾙﾗｲﾆﾝｸﾞ鋼管</v>
          </cell>
          <cell r="C133" t="str">
            <v xml:space="preserve"> 機械室･便所 SGP-VD</v>
          </cell>
          <cell r="D133">
            <v>100</v>
          </cell>
          <cell r="E133" t="str">
            <v>m</v>
          </cell>
          <cell r="F133">
            <v>17500</v>
          </cell>
          <cell r="G133" t="str">
            <v>P-5</v>
          </cell>
        </row>
        <row r="134">
          <cell r="A134" t="str">
            <v>VDG15</v>
          </cell>
          <cell r="B134" t="str">
            <v>内外面ﾋﾞﾆﾙﾗｲﾆﾝｸﾞ鋼管</v>
          </cell>
          <cell r="C134" t="str">
            <v xml:space="preserve"> 地中配管 SGP-VD</v>
          </cell>
          <cell r="D134">
            <v>15</v>
          </cell>
          <cell r="E134" t="str">
            <v>m</v>
          </cell>
          <cell r="F134">
            <v>1920</v>
          </cell>
          <cell r="G134" t="str">
            <v>P-5</v>
          </cell>
        </row>
        <row r="135">
          <cell r="A135" t="str">
            <v>VDG20</v>
          </cell>
          <cell r="B135" t="str">
            <v>内外面ﾋﾞﾆﾙﾗｲﾆﾝｸﾞ鋼管</v>
          </cell>
          <cell r="C135" t="str">
            <v xml:space="preserve"> 地中配管 SGP-VD</v>
          </cell>
          <cell r="D135">
            <v>20</v>
          </cell>
          <cell r="E135" t="str">
            <v>m</v>
          </cell>
          <cell r="F135">
            <v>2230</v>
          </cell>
          <cell r="G135" t="str">
            <v>P-5</v>
          </cell>
        </row>
        <row r="136">
          <cell r="A136" t="str">
            <v>VDG25</v>
          </cell>
          <cell r="B136" t="str">
            <v>内外面ﾋﾞﾆﾙﾗｲﾆﾝｸﾞ鋼管</v>
          </cell>
          <cell r="C136" t="str">
            <v xml:space="preserve"> 地中配管 SGP-VD</v>
          </cell>
          <cell r="D136">
            <v>25</v>
          </cell>
          <cell r="E136" t="str">
            <v>m</v>
          </cell>
          <cell r="F136">
            <v>2770</v>
          </cell>
          <cell r="G136" t="str">
            <v>P-5</v>
          </cell>
        </row>
        <row r="137">
          <cell r="A137" t="str">
            <v>VDG32</v>
          </cell>
          <cell r="B137" t="str">
            <v>内外面ﾋﾞﾆﾙﾗｲﾆﾝｸﾞ鋼管</v>
          </cell>
          <cell r="C137" t="str">
            <v xml:space="preserve"> 地中配管 SGP-VD</v>
          </cell>
          <cell r="D137">
            <v>32</v>
          </cell>
          <cell r="E137" t="str">
            <v>m</v>
          </cell>
          <cell r="F137">
            <v>3480</v>
          </cell>
          <cell r="G137" t="str">
            <v>P-5</v>
          </cell>
        </row>
        <row r="138">
          <cell r="A138" t="str">
            <v>VDG40</v>
          </cell>
          <cell r="B138" t="str">
            <v>内外面ﾋﾞﾆﾙﾗｲﾆﾝｸﾞ鋼管</v>
          </cell>
          <cell r="C138" t="str">
            <v xml:space="preserve"> 地中配管 SGP-VD</v>
          </cell>
          <cell r="D138">
            <v>40</v>
          </cell>
          <cell r="E138" t="str">
            <v>m</v>
          </cell>
          <cell r="F138">
            <v>3870</v>
          </cell>
          <cell r="G138" t="str">
            <v>P-5</v>
          </cell>
        </row>
        <row r="139">
          <cell r="A139" t="str">
            <v>VDG50</v>
          </cell>
          <cell r="B139" t="str">
            <v>内外面ﾋﾞﾆﾙﾗｲﾆﾝｸﾞ鋼管</v>
          </cell>
          <cell r="C139" t="str">
            <v xml:space="preserve"> 地中配管 SGP-VD</v>
          </cell>
          <cell r="D139">
            <v>50</v>
          </cell>
          <cell r="E139" t="str">
            <v>m</v>
          </cell>
          <cell r="F139">
            <v>4970</v>
          </cell>
          <cell r="G139" t="str">
            <v>P-5</v>
          </cell>
        </row>
        <row r="140">
          <cell r="A140" t="str">
            <v>VDG65</v>
          </cell>
          <cell r="B140" t="str">
            <v>内外面ﾋﾞﾆﾙﾗｲﾆﾝｸﾞ鋼管</v>
          </cell>
          <cell r="C140" t="str">
            <v xml:space="preserve"> 地中配管 SGP-VD</v>
          </cell>
          <cell r="D140">
            <v>65</v>
          </cell>
          <cell r="E140" t="str">
            <v>m</v>
          </cell>
          <cell r="F140">
            <v>6870</v>
          </cell>
          <cell r="G140" t="str">
            <v>P-5</v>
          </cell>
        </row>
        <row r="141">
          <cell r="A141" t="str">
            <v>VDG80</v>
          </cell>
          <cell r="B141" t="str">
            <v>内外面ﾋﾞﾆﾙﾗｲﾆﾝｸﾞ鋼管</v>
          </cell>
          <cell r="C141" t="str">
            <v xml:space="preserve"> 地中配管 SGP-VD</v>
          </cell>
          <cell r="D141">
            <v>80</v>
          </cell>
          <cell r="E141" t="str">
            <v>m</v>
          </cell>
          <cell r="F141">
            <v>7890</v>
          </cell>
          <cell r="G141" t="str">
            <v>P-5</v>
          </cell>
        </row>
        <row r="142">
          <cell r="A142" t="str">
            <v>VDG100</v>
          </cell>
          <cell r="B142" t="str">
            <v>内外面ﾋﾞﾆﾙﾗｲﾆﾝｸﾞ鋼管</v>
          </cell>
          <cell r="C142" t="str">
            <v xml:space="preserve"> 地中配管 SGP-VD</v>
          </cell>
          <cell r="D142">
            <v>100</v>
          </cell>
          <cell r="E142" t="str">
            <v>m</v>
          </cell>
          <cell r="F142">
            <v>10900</v>
          </cell>
          <cell r="G142" t="str">
            <v>P-5</v>
          </cell>
        </row>
        <row r="144">
          <cell r="A144" t="str">
            <v>HVAI15</v>
          </cell>
          <cell r="B144" t="str">
            <v>耐熱ﾋﾞﾆﾙﾗｲﾆﾝｸﾞ鋼管</v>
          </cell>
          <cell r="C144" t="str">
            <v xml:space="preserve"> 屋内一般 H-VA</v>
          </cell>
          <cell r="D144">
            <v>15</v>
          </cell>
          <cell r="E144" t="str">
            <v>m</v>
          </cell>
          <cell r="F144">
            <v>2310</v>
          </cell>
          <cell r="G144" t="str">
            <v>P-6</v>
          </cell>
        </row>
        <row r="145">
          <cell r="A145" t="str">
            <v>HVAI20</v>
          </cell>
          <cell r="B145" t="str">
            <v>耐熱ﾋﾞﾆﾙﾗｲﾆﾝｸﾞ鋼管</v>
          </cell>
          <cell r="C145" t="str">
            <v xml:space="preserve"> 屋内一般 H-VA</v>
          </cell>
          <cell r="D145">
            <v>20</v>
          </cell>
          <cell r="E145" t="str">
            <v>m</v>
          </cell>
          <cell r="F145">
            <v>2710</v>
          </cell>
          <cell r="G145" t="str">
            <v>P-6</v>
          </cell>
        </row>
        <row r="146">
          <cell r="A146" t="str">
            <v>HVAI25</v>
          </cell>
          <cell r="B146" t="str">
            <v>耐熱ﾋﾞﾆﾙﾗｲﾆﾝｸﾞ鋼管</v>
          </cell>
          <cell r="C146" t="str">
            <v xml:space="preserve"> 屋内一般 H-VA</v>
          </cell>
          <cell r="D146">
            <v>25</v>
          </cell>
          <cell r="E146" t="str">
            <v>m</v>
          </cell>
          <cell r="F146">
            <v>3590</v>
          </cell>
          <cell r="G146" t="str">
            <v>P-6</v>
          </cell>
        </row>
        <row r="147">
          <cell r="A147" t="str">
            <v>HVAI32</v>
          </cell>
          <cell r="B147" t="str">
            <v>耐熱ﾋﾞﾆﾙﾗｲﾆﾝｸﾞ鋼管</v>
          </cell>
          <cell r="C147" t="str">
            <v xml:space="preserve"> 屋内一般 H-VA</v>
          </cell>
          <cell r="D147">
            <v>32</v>
          </cell>
          <cell r="E147" t="str">
            <v>m</v>
          </cell>
          <cell r="F147">
            <v>4670</v>
          </cell>
          <cell r="G147" t="str">
            <v>P-6</v>
          </cell>
        </row>
        <row r="148">
          <cell r="A148" t="str">
            <v>HVAI40</v>
          </cell>
          <cell r="B148" t="str">
            <v>耐熱ﾋﾞﾆﾙﾗｲﾆﾝｸﾞ鋼管</v>
          </cell>
          <cell r="C148" t="str">
            <v xml:space="preserve"> 屋内一般 H-VA</v>
          </cell>
          <cell r="D148">
            <v>40</v>
          </cell>
          <cell r="E148" t="str">
            <v>m</v>
          </cell>
          <cell r="F148">
            <v>5350</v>
          </cell>
          <cell r="G148" t="str">
            <v>P-6</v>
          </cell>
        </row>
        <row r="149">
          <cell r="A149" t="str">
            <v>HVAI50</v>
          </cell>
          <cell r="B149" t="str">
            <v>耐熱ﾋﾞﾆﾙﾗｲﾆﾝｸﾞ鋼管</v>
          </cell>
          <cell r="C149" t="str">
            <v xml:space="preserve"> 屋内一般 H-VA</v>
          </cell>
          <cell r="D149">
            <v>50</v>
          </cell>
          <cell r="E149" t="str">
            <v>m</v>
          </cell>
          <cell r="F149">
            <v>6980</v>
          </cell>
          <cell r="G149" t="str">
            <v>P-6</v>
          </cell>
        </row>
        <row r="150">
          <cell r="A150" t="str">
            <v>HVAI65</v>
          </cell>
          <cell r="B150" t="str">
            <v>耐熱ﾋﾞﾆﾙﾗｲﾆﾝｸﾞ鋼管</v>
          </cell>
          <cell r="C150" t="str">
            <v xml:space="preserve"> 屋内一般 H-VA</v>
          </cell>
          <cell r="D150">
            <v>65</v>
          </cell>
          <cell r="E150" t="str">
            <v>m</v>
          </cell>
          <cell r="F150">
            <v>10000</v>
          </cell>
          <cell r="G150" t="str">
            <v>P-6</v>
          </cell>
        </row>
        <row r="151">
          <cell r="A151" t="str">
            <v>HVAI80</v>
          </cell>
          <cell r="B151" t="str">
            <v>耐熱ﾋﾞﾆﾙﾗｲﾆﾝｸﾞ鋼管</v>
          </cell>
          <cell r="C151" t="str">
            <v xml:space="preserve"> 屋内一般 H-VA</v>
          </cell>
          <cell r="D151">
            <v>80</v>
          </cell>
          <cell r="E151" t="str">
            <v>m</v>
          </cell>
          <cell r="F151">
            <v>11800</v>
          </cell>
          <cell r="G151" t="str">
            <v>P-6</v>
          </cell>
        </row>
        <row r="152">
          <cell r="A152" t="str">
            <v>HVAD15</v>
          </cell>
          <cell r="B152" t="str">
            <v>耐熱ﾋﾞﾆﾙﾗｲﾆﾝｸﾞ鋼管</v>
          </cell>
          <cell r="C152" t="str">
            <v xml:space="preserve"> 屋内土間 H-VA</v>
          </cell>
          <cell r="D152">
            <v>15</v>
          </cell>
          <cell r="E152" t="str">
            <v>m</v>
          </cell>
          <cell r="F152">
            <v>2170</v>
          </cell>
          <cell r="G152" t="str">
            <v>P-6</v>
          </cell>
        </row>
        <row r="153">
          <cell r="A153" t="str">
            <v>HVAD20</v>
          </cell>
          <cell r="B153" t="str">
            <v>耐熱ﾋﾞﾆﾙﾗｲﾆﾝｸﾞ鋼管</v>
          </cell>
          <cell r="C153" t="str">
            <v xml:space="preserve"> 屋内土間 H-VA</v>
          </cell>
          <cell r="D153">
            <v>20</v>
          </cell>
          <cell r="E153" t="str">
            <v>m</v>
          </cell>
          <cell r="F153">
            <v>2550</v>
          </cell>
          <cell r="G153" t="str">
            <v>P-6</v>
          </cell>
        </row>
        <row r="154">
          <cell r="A154" t="str">
            <v>HVAD25</v>
          </cell>
          <cell r="B154" t="str">
            <v>耐熱ﾋﾞﾆﾙﾗｲﾆﾝｸﾞ鋼管</v>
          </cell>
          <cell r="C154" t="str">
            <v xml:space="preserve"> 屋内土間 H-VA</v>
          </cell>
          <cell r="D154">
            <v>25</v>
          </cell>
          <cell r="E154" t="str">
            <v>m</v>
          </cell>
          <cell r="F154">
            <v>3400</v>
          </cell>
          <cell r="G154" t="str">
            <v>P-6</v>
          </cell>
        </row>
        <row r="155">
          <cell r="A155" t="str">
            <v>HVAD32</v>
          </cell>
          <cell r="B155" t="str">
            <v>耐熱ﾋﾞﾆﾙﾗｲﾆﾝｸﾞ鋼管</v>
          </cell>
          <cell r="C155" t="str">
            <v xml:space="preserve"> 屋内土間 H-VA</v>
          </cell>
          <cell r="D155">
            <v>32</v>
          </cell>
          <cell r="E155" t="str">
            <v>m</v>
          </cell>
          <cell r="F155">
            <v>4420</v>
          </cell>
          <cell r="G155" t="str">
            <v>P-6</v>
          </cell>
        </row>
        <row r="156">
          <cell r="A156" t="str">
            <v>HVAD40</v>
          </cell>
          <cell r="B156" t="str">
            <v>耐熱ﾋﾞﾆﾙﾗｲﾆﾝｸﾞ鋼管</v>
          </cell>
          <cell r="C156" t="str">
            <v xml:space="preserve"> 屋内土間 H-VA</v>
          </cell>
          <cell r="D156">
            <v>40</v>
          </cell>
          <cell r="E156" t="str">
            <v>m</v>
          </cell>
          <cell r="F156">
            <v>5070</v>
          </cell>
          <cell r="G156" t="str">
            <v>P-6</v>
          </cell>
        </row>
        <row r="157">
          <cell r="A157" t="str">
            <v>HVAD50</v>
          </cell>
          <cell r="B157" t="str">
            <v>耐熱ﾋﾞﾆﾙﾗｲﾆﾝｸﾞ鋼管</v>
          </cell>
          <cell r="C157" t="str">
            <v xml:space="preserve"> 屋内土間 H-VA</v>
          </cell>
          <cell r="D157">
            <v>50</v>
          </cell>
          <cell r="E157" t="str">
            <v>m</v>
          </cell>
          <cell r="F157">
            <v>6630</v>
          </cell>
          <cell r="G157" t="str">
            <v>P-6</v>
          </cell>
        </row>
        <row r="158">
          <cell r="A158" t="str">
            <v>HVAD65</v>
          </cell>
          <cell r="B158" t="str">
            <v>耐熱ﾋﾞﾆﾙﾗｲﾆﾝｸﾞ鋼管</v>
          </cell>
          <cell r="C158" t="str">
            <v xml:space="preserve"> 屋内土間 H-VA</v>
          </cell>
          <cell r="D158">
            <v>65</v>
          </cell>
          <cell r="E158" t="str">
            <v>m</v>
          </cell>
          <cell r="F158">
            <v>9540</v>
          </cell>
          <cell r="G158" t="str">
            <v>P-6</v>
          </cell>
        </row>
        <row r="159">
          <cell r="A159" t="str">
            <v>HVAD80</v>
          </cell>
          <cell r="B159" t="str">
            <v>耐熱ﾋﾞﾆﾙﾗｲﾆﾝｸﾞ鋼管</v>
          </cell>
          <cell r="C159" t="str">
            <v xml:space="preserve"> 屋内土間 H-VA</v>
          </cell>
          <cell r="D159">
            <v>80</v>
          </cell>
          <cell r="E159" t="str">
            <v>m</v>
          </cell>
          <cell r="F159">
            <v>11200</v>
          </cell>
          <cell r="G159" t="str">
            <v>P-6</v>
          </cell>
        </row>
        <row r="160">
          <cell r="A160" t="str">
            <v>HVAB15</v>
          </cell>
          <cell r="B160" t="str">
            <v>耐熱ﾋﾞﾆﾙﾗｲﾆﾝｸﾞ鋼管</v>
          </cell>
          <cell r="C160" t="str">
            <v xml:space="preserve"> 機械室･便所 H-VA</v>
          </cell>
          <cell r="D160">
            <v>15</v>
          </cell>
          <cell r="E160" t="str">
            <v>m</v>
          </cell>
          <cell r="F160">
            <v>2750</v>
          </cell>
          <cell r="G160" t="str">
            <v>P-6</v>
          </cell>
        </row>
        <row r="161">
          <cell r="A161" t="str">
            <v>HVAB20</v>
          </cell>
          <cell r="B161" t="str">
            <v>耐熱ﾋﾞﾆﾙﾗｲﾆﾝｸﾞ鋼管</v>
          </cell>
          <cell r="C161" t="str">
            <v xml:space="preserve"> 機械室･便所 H-VA</v>
          </cell>
          <cell r="D161">
            <v>20</v>
          </cell>
          <cell r="E161" t="str">
            <v>m</v>
          </cell>
          <cell r="F161">
            <v>3210</v>
          </cell>
          <cell r="G161" t="str">
            <v>P-6</v>
          </cell>
        </row>
        <row r="162">
          <cell r="A162" t="str">
            <v>HVAB25</v>
          </cell>
          <cell r="B162" t="str">
            <v>耐熱ﾋﾞﾆﾙﾗｲﾆﾝｸﾞ鋼管</v>
          </cell>
          <cell r="C162" t="str">
            <v xml:space="preserve"> 機械室･便所 H-VA</v>
          </cell>
          <cell r="D162">
            <v>25</v>
          </cell>
          <cell r="E162" t="str">
            <v>m</v>
          </cell>
          <cell r="F162">
            <v>4260</v>
          </cell>
          <cell r="G162" t="str">
            <v>P-6</v>
          </cell>
        </row>
        <row r="163">
          <cell r="A163" t="str">
            <v>HVAB32</v>
          </cell>
          <cell r="B163" t="str">
            <v>耐熱ﾋﾞﾆﾙﾗｲﾆﾝｸﾞ鋼管</v>
          </cell>
          <cell r="C163" t="str">
            <v xml:space="preserve"> 機械室･便所 H-VA</v>
          </cell>
          <cell r="D163">
            <v>32</v>
          </cell>
          <cell r="E163" t="str">
            <v>m</v>
          </cell>
          <cell r="F163">
            <v>5530</v>
          </cell>
          <cell r="G163" t="str">
            <v>P-6</v>
          </cell>
        </row>
        <row r="164">
          <cell r="A164" t="str">
            <v>HVAB40</v>
          </cell>
          <cell r="B164" t="str">
            <v>耐熱ﾋﾞﾆﾙﾗｲﾆﾝｸﾞ鋼管</v>
          </cell>
          <cell r="C164" t="str">
            <v xml:space="preserve"> 機械室･便所 H-VA</v>
          </cell>
          <cell r="D164">
            <v>40</v>
          </cell>
          <cell r="E164" t="str">
            <v>m</v>
          </cell>
          <cell r="F164">
            <v>6330</v>
          </cell>
          <cell r="G164" t="str">
            <v>P-6</v>
          </cell>
        </row>
        <row r="165">
          <cell r="A165" t="str">
            <v>HVAB50</v>
          </cell>
          <cell r="B165" t="str">
            <v>耐熱ﾋﾞﾆﾙﾗｲﾆﾝｸﾞ鋼管</v>
          </cell>
          <cell r="C165" t="str">
            <v xml:space="preserve"> 機械室･便所 H-VA</v>
          </cell>
          <cell r="D165">
            <v>50</v>
          </cell>
          <cell r="E165" t="str">
            <v>m</v>
          </cell>
          <cell r="F165">
            <v>8270</v>
          </cell>
          <cell r="G165" t="str">
            <v>P-6</v>
          </cell>
        </row>
        <row r="166">
          <cell r="A166" t="str">
            <v>HVAB65</v>
          </cell>
          <cell r="B166" t="str">
            <v>耐熱ﾋﾞﾆﾙﾗｲﾆﾝｸﾞ鋼管</v>
          </cell>
          <cell r="C166" t="str">
            <v xml:space="preserve"> 機械室･便所 H-VA</v>
          </cell>
          <cell r="D166">
            <v>65</v>
          </cell>
          <cell r="E166" t="str">
            <v>m</v>
          </cell>
          <cell r="F166">
            <v>11800</v>
          </cell>
          <cell r="G166" t="str">
            <v>P-6</v>
          </cell>
        </row>
        <row r="167">
          <cell r="A167" t="str">
            <v>HVAB80</v>
          </cell>
          <cell r="B167" t="str">
            <v>耐熱ﾋﾞﾆﾙﾗｲﾆﾝｸﾞ鋼管</v>
          </cell>
          <cell r="C167" t="str">
            <v xml:space="preserve"> 機械室･便所 H-VA</v>
          </cell>
          <cell r="D167">
            <v>80</v>
          </cell>
          <cell r="E167" t="str">
            <v>m</v>
          </cell>
          <cell r="F167">
            <v>13900</v>
          </cell>
          <cell r="G167" t="str">
            <v>P-6</v>
          </cell>
        </row>
        <row r="169">
          <cell r="A169" t="str">
            <v>VSI15</v>
          </cell>
          <cell r="B169" t="str">
            <v>外面ﾋﾞﾆﾙﾗｲﾆﾝｸﾞ鋼管(黒)</v>
          </cell>
          <cell r="C169" t="str">
            <v xml:space="preserve"> 屋内一般  SGP-VS</v>
          </cell>
          <cell r="D169">
            <v>15</v>
          </cell>
          <cell r="E169" t="str">
            <v>m</v>
          </cell>
          <cell r="F169">
            <v>2530</v>
          </cell>
          <cell r="G169" t="str">
            <v>P-6</v>
          </cell>
        </row>
        <row r="170">
          <cell r="A170" t="str">
            <v>VSI20</v>
          </cell>
          <cell r="B170" t="str">
            <v>外面ﾋﾞﾆﾙﾗｲﾆﾝｸﾞ鋼管(黒)</v>
          </cell>
          <cell r="C170" t="str">
            <v xml:space="preserve"> 屋内一般  SGP-VS</v>
          </cell>
          <cell r="D170">
            <v>20</v>
          </cell>
          <cell r="E170" t="str">
            <v>m</v>
          </cell>
          <cell r="F170">
            <v>2870</v>
          </cell>
          <cell r="G170" t="str">
            <v>P-6</v>
          </cell>
        </row>
        <row r="171">
          <cell r="A171" t="str">
            <v>VSI25</v>
          </cell>
          <cell r="B171" t="str">
            <v>外面ﾋﾞﾆﾙﾗｲﾆﾝｸﾞ鋼管(黒)</v>
          </cell>
          <cell r="C171" t="str">
            <v xml:space="preserve"> 屋内一般  SGP-VS</v>
          </cell>
          <cell r="D171">
            <v>25</v>
          </cell>
          <cell r="E171" t="str">
            <v>m</v>
          </cell>
          <cell r="F171">
            <v>3510</v>
          </cell>
          <cell r="G171" t="str">
            <v>P-6</v>
          </cell>
        </row>
        <row r="172">
          <cell r="A172" t="str">
            <v>VSI32</v>
          </cell>
          <cell r="B172" t="str">
            <v>外面ﾋﾞﾆﾙﾗｲﾆﾝｸﾞ鋼管(黒)</v>
          </cell>
          <cell r="C172" t="str">
            <v xml:space="preserve"> 屋内一般  SGP-VS</v>
          </cell>
          <cell r="D172">
            <v>32</v>
          </cell>
          <cell r="E172" t="str">
            <v>m</v>
          </cell>
          <cell r="F172">
            <v>4360</v>
          </cell>
          <cell r="G172" t="str">
            <v>P-6</v>
          </cell>
        </row>
        <row r="173">
          <cell r="A173" t="str">
            <v>VSI40</v>
          </cell>
          <cell r="B173" t="str">
            <v>外面ﾋﾞﾆﾙﾗｲﾆﾝｸﾞ鋼管(黒)</v>
          </cell>
          <cell r="C173" t="str">
            <v xml:space="preserve"> 屋内一般  SGP-VS</v>
          </cell>
          <cell r="D173">
            <v>40</v>
          </cell>
          <cell r="E173" t="str">
            <v>m</v>
          </cell>
          <cell r="F173">
            <v>4870</v>
          </cell>
          <cell r="G173" t="str">
            <v>P-6</v>
          </cell>
        </row>
        <row r="174">
          <cell r="A174" t="str">
            <v>VSI50</v>
          </cell>
          <cell r="B174" t="str">
            <v>外面ﾋﾞﾆﾙﾗｲﾆﾝｸﾞ鋼管(黒)</v>
          </cell>
          <cell r="C174" t="str">
            <v xml:space="preserve"> 屋内一般  SGP-VS</v>
          </cell>
          <cell r="D174">
            <v>50</v>
          </cell>
          <cell r="E174" t="str">
            <v>m</v>
          </cell>
          <cell r="F174">
            <v>6230</v>
          </cell>
          <cell r="G174" t="str">
            <v>P-6</v>
          </cell>
        </row>
        <row r="175">
          <cell r="A175" t="str">
            <v>VSI65</v>
          </cell>
          <cell r="B175" t="str">
            <v>外面ﾋﾞﾆﾙﾗｲﾆﾝｸﾞ鋼管(黒)</v>
          </cell>
          <cell r="C175" t="str">
            <v xml:space="preserve"> 屋内一般  SGP-VS</v>
          </cell>
          <cell r="D175">
            <v>65</v>
          </cell>
          <cell r="E175" t="str">
            <v>m</v>
          </cell>
          <cell r="F175">
            <v>8280</v>
          </cell>
          <cell r="G175" t="str">
            <v>P-6</v>
          </cell>
        </row>
        <row r="176">
          <cell r="A176" t="str">
            <v>VSI80</v>
          </cell>
          <cell r="B176" t="str">
            <v>外面ﾋﾞﾆﾙﾗｲﾆﾝｸﾞ鋼管(黒)</v>
          </cell>
          <cell r="C176" t="str">
            <v xml:space="preserve"> 屋内一般  SGP-VS</v>
          </cell>
          <cell r="D176">
            <v>80</v>
          </cell>
          <cell r="E176" t="str">
            <v>m</v>
          </cell>
          <cell r="F176">
            <v>9430</v>
          </cell>
          <cell r="G176" t="str">
            <v>P-6</v>
          </cell>
        </row>
        <row r="177">
          <cell r="A177" t="str">
            <v>VSI100</v>
          </cell>
          <cell r="B177" t="str">
            <v>外面ﾋﾞﾆﾙﾗｲﾆﾝｸﾞ鋼管(黒)</v>
          </cell>
          <cell r="C177" t="str">
            <v xml:space="preserve"> 屋内一般  SGP-VS</v>
          </cell>
          <cell r="D177">
            <v>100</v>
          </cell>
          <cell r="E177" t="str">
            <v>m</v>
          </cell>
          <cell r="F177">
            <v>12700</v>
          </cell>
          <cell r="G177" t="str">
            <v>P-6</v>
          </cell>
        </row>
        <row r="178">
          <cell r="A178" t="str">
            <v>VSD15</v>
          </cell>
          <cell r="B178" t="str">
            <v>外面ﾋﾞﾆﾙﾗｲﾆﾝｸﾞ鋼管(黒)</v>
          </cell>
          <cell r="C178" t="str">
            <v xml:space="preserve"> 屋内土間  SGP-VS</v>
          </cell>
          <cell r="D178">
            <v>15</v>
          </cell>
          <cell r="E178" t="str">
            <v>m</v>
          </cell>
          <cell r="F178">
            <v>2380</v>
          </cell>
          <cell r="G178" t="str">
            <v>P-6</v>
          </cell>
        </row>
        <row r="179">
          <cell r="A179" t="str">
            <v>VSD20</v>
          </cell>
          <cell r="B179" t="str">
            <v>外面ﾋﾞﾆﾙﾗｲﾆﾝｸﾞ鋼管(黒)</v>
          </cell>
          <cell r="C179" t="str">
            <v xml:space="preserve"> 屋内土間  SGP-VS</v>
          </cell>
          <cell r="D179">
            <v>20</v>
          </cell>
          <cell r="E179" t="str">
            <v>m</v>
          </cell>
          <cell r="F179">
            <v>2700</v>
          </cell>
          <cell r="G179" t="str">
            <v>P-6</v>
          </cell>
        </row>
        <row r="180">
          <cell r="A180" t="str">
            <v>VSD25</v>
          </cell>
          <cell r="B180" t="str">
            <v>外面ﾋﾞﾆﾙﾗｲﾆﾝｸﾞ鋼管(黒)</v>
          </cell>
          <cell r="C180" t="str">
            <v xml:space="preserve"> 屋内土間  SGP-VS</v>
          </cell>
          <cell r="D180">
            <v>25</v>
          </cell>
          <cell r="E180" t="str">
            <v>m</v>
          </cell>
          <cell r="F180">
            <v>3300</v>
          </cell>
          <cell r="G180" t="str">
            <v>P-6</v>
          </cell>
        </row>
        <row r="181">
          <cell r="A181" t="str">
            <v>VSD32</v>
          </cell>
          <cell r="B181" t="str">
            <v>外面ﾋﾞﾆﾙﾗｲﾆﾝｸﾞ鋼管(黒)</v>
          </cell>
          <cell r="C181" t="str">
            <v xml:space="preserve"> 屋内土間  SGP-VS</v>
          </cell>
          <cell r="D181">
            <v>32</v>
          </cell>
          <cell r="E181" t="str">
            <v>m</v>
          </cell>
          <cell r="F181">
            <v>4100</v>
          </cell>
          <cell r="G181" t="str">
            <v>P-6</v>
          </cell>
        </row>
        <row r="182">
          <cell r="A182" t="str">
            <v>VSD40</v>
          </cell>
          <cell r="B182" t="str">
            <v>外面ﾋﾞﾆﾙﾗｲﾆﾝｸﾞ鋼管(黒)</v>
          </cell>
          <cell r="C182" t="str">
            <v xml:space="preserve"> 屋内土間  SGP-VS</v>
          </cell>
          <cell r="D182">
            <v>40</v>
          </cell>
          <cell r="E182" t="str">
            <v>m</v>
          </cell>
          <cell r="F182">
            <v>4580</v>
          </cell>
          <cell r="G182" t="str">
            <v>P-6</v>
          </cell>
        </row>
        <row r="183">
          <cell r="A183" t="str">
            <v>VSD50</v>
          </cell>
          <cell r="B183" t="str">
            <v>外面ﾋﾞﾆﾙﾗｲﾆﾝｸﾞ鋼管(黒)</v>
          </cell>
          <cell r="C183" t="str">
            <v xml:space="preserve"> 屋内土間  SGP-VS</v>
          </cell>
          <cell r="D183">
            <v>50</v>
          </cell>
          <cell r="E183" t="str">
            <v>m</v>
          </cell>
          <cell r="F183">
            <v>5860</v>
          </cell>
          <cell r="G183" t="str">
            <v>P-6</v>
          </cell>
        </row>
        <row r="184">
          <cell r="A184" t="str">
            <v>VSD65</v>
          </cell>
          <cell r="B184" t="str">
            <v>外面ﾋﾞﾆﾙﾗｲﾆﾝｸﾞ鋼管(黒)</v>
          </cell>
          <cell r="C184" t="str">
            <v xml:space="preserve"> 屋内土間  SGP-VS</v>
          </cell>
          <cell r="D184">
            <v>65</v>
          </cell>
          <cell r="E184" t="str">
            <v>m</v>
          </cell>
          <cell r="F184">
            <v>7790</v>
          </cell>
          <cell r="G184" t="str">
            <v>P-6</v>
          </cell>
        </row>
        <row r="185">
          <cell r="A185" t="str">
            <v>VSD80</v>
          </cell>
          <cell r="B185" t="str">
            <v>外面ﾋﾞﾆﾙﾗｲﾆﾝｸﾞ鋼管(黒)</v>
          </cell>
          <cell r="C185" t="str">
            <v xml:space="preserve"> 屋内土間  SGP-VS</v>
          </cell>
          <cell r="D185">
            <v>80</v>
          </cell>
          <cell r="E185" t="str">
            <v>m</v>
          </cell>
          <cell r="F185">
            <v>8880</v>
          </cell>
          <cell r="G185" t="str">
            <v>P-6</v>
          </cell>
        </row>
        <row r="186">
          <cell r="A186" t="str">
            <v>VSD100</v>
          </cell>
          <cell r="B186" t="str">
            <v>外面ﾋﾞﾆﾙﾗｲﾆﾝｸﾞ鋼管(黒)</v>
          </cell>
          <cell r="C186" t="str">
            <v xml:space="preserve"> 屋内土間  SGP-VS</v>
          </cell>
          <cell r="D186">
            <v>100</v>
          </cell>
          <cell r="E186" t="str">
            <v>m</v>
          </cell>
          <cell r="F186">
            <v>11900</v>
          </cell>
          <cell r="G186" t="str">
            <v>P-6</v>
          </cell>
        </row>
        <row r="187">
          <cell r="A187" t="str">
            <v>VSG15</v>
          </cell>
          <cell r="B187" t="str">
            <v>外面ﾋﾞﾆﾙﾗｲﾆﾝｸﾞ鋼管(黒)</v>
          </cell>
          <cell r="C187" t="str">
            <v xml:space="preserve"> 地中配管  SGP-VS</v>
          </cell>
          <cell r="D187">
            <v>15</v>
          </cell>
          <cell r="E187" t="str">
            <v>m</v>
          </cell>
          <cell r="F187">
            <v>1780</v>
          </cell>
          <cell r="G187" t="str">
            <v>P-6</v>
          </cell>
        </row>
        <row r="188">
          <cell r="A188" t="str">
            <v>VSG20</v>
          </cell>
          <cell r="B188" t="str">
            <v>外面ﾋﾞﾆﾙﾗｲﾆﾝｸﾞ鋼管(黒)</v>
          </cell>
          <cell r="C188" t="str">
            <v xml:space="preserve"> 地中配管  SGP-VS</v>
          </cell>
          <cell r="D188">
            <v>20</v>
          </cell>
          <cell r="E188" t="str">
            <v>m</v>
          </cell>
          <cell r="F188">
            <v>2020</v>
          </cell>
          <cell r="G188" t="str">
            <v>P-6</v>
          </cell>
        </row>
        <row r="189">
          <cell r="A189" t="str">
            <v>VSG25</v>
          </cell>
          <cell r="B189" t="str">
            <v>外面ﾋﾞﾆﾙﾗｲﾆﾝｸﾞ鋼管(黒)</v>
          </cell>
          <cell r="C189" t="str">
            <v xml:space="preserve"> 地中配管  SGP-VS</v>
          </cell>
          <cell r="D189">
            <v>25</v>
          </cell>
          <cell r="E189" t="str">
            <v>m</v>
          </cell>
          <cell r="F189">
            <v>2470</v>
          </cell>
          <cell r="G189" t="str">
            <v>P-6</v>
          </cell>
        </row>
        <row r="190">
          <cell r="A190" t="str">
            <v>VSG32</v>
          </cell>
          <cell r="B190" t="str">
            <v>外面ﾋﾞﾆﾙﾗｲﾆﾝｸﾞ鋼管(黒)</v>
          </cell>
          <cell r="C190" t="str">
            <v xml:space="preserve"> 地中配管  SGP-VS</v>
          </cell>
          <cell r="D190">
            <v>32</v>
          </cell>
          <cell r="E190" t="str">
            <v>m</v>
          </cell>
          <cell r="F190">
            <v>3080</v>
          </cell>
          <cell r="G190" t="str">
            <v>P-6</v>
          </cell>
        </row>
        <row r="191">
          <cell r="A191" t="str">
            <v>VSG40</v>
          </cell>
          <cell r="B191" t="str">
            <v>外面ﾋﾞﾆﾙﾗｲﾆﾝｸﾞ鋼管(黒)</v>
          </cell>
          <cell r="C191" t="str">
            <v xml:space="preserve"> 地中配管  SGP-VS</v>
          </cell>
          <cell r="D191">
            <v>40</v>
          </cell>
          <cell r="E191" t="str">
            <v>m</v>
          </cell>
          <cell r="F191">
            <v>3440</v>
          </cell>
          <cell r="G191" t="str">
            <v>P-6</v>
          </cell>
        </row>
        <row r="192">
          <cell r="A192" t="str">
            <v>VSG50</v>
          </cell>
          <cell r="B192" t="str">
            <v>外面ﾋﾞﾆﾙﾗｲﾆﾝｸﾞ鋼管(黒)</v>
          </cell>
          <cell r="C192" t="str">
            <v xml:space="preserve"> 地中配管  SGP-VS</v>
          </cell>
          <cell r="D192">
            <v>50</v>
          </cell>
          <cell r="E192" t="str">
            <v>m</v>
          </cell>
          <cell r="F192">
            <v>4420</v>
          </cell>
          <cell r="G192" t="str">
            <v>P-6</v>
          </cell>
        </row>
        <row r="193">
          <cell r="A193" t="str">
            <v>VSG65</v>
          </cell>
          <cell r="B193" t="str">
            <v>外面ﾋﾞﾆﾙﾗｲﾆﾝｸﾞ鋼管(黒)</v>
          </cell>
          <cell r="C193" t="str">
            <v xml:space="preserve"> 地中配管  SGP-VS</v>
          </cell>
          <cell r="D193">
            <v>65</v>
          </cell>
          <cell r="E193" t="str">
            <v>m</v>
          </cell>
          <cell r="F193">
            <v>5880</v>
          </cell>
          <cell r="G193" t="str">
            <v>P-6</v>
          </cell>
        </row>
        <row r="194">
          <cell r="A194" t="str">
            <v>VSG80</v>
          </cell>
          <cell r="B194" t="str">
            <v>外面ﾋﾞﾆﾙﾗｲﾆﾝｸﾞ鋼管(黒)</v>
          </cell>
          <cell r="C194" t="str">
            <v xml:space="preserve"> 地中配管  SGP-VS</v>
          </cell>
          <cell r="D194">
            <v>80</v>
          </cell>
          <cell r="E194" t="str">
            <v>m</v>
          </cell>
          <cell r="F194">
            <v>6700</v>
          </cell>
          <cell r="G194" t="str">
            <v>P-6</v>
          </cell>
        </row>
        <row r="195">
          <cell r="A195" t="str">
            <v>VSG100</v>
          </cell>
          <cell r="B195" t="str">
            <v>外面ﾋﾞﾆﾙﾗｲﾆﾝｸﾞ鋼管(黒)</v>
          </cell>
          <cell r="C195" t="str">
            <v xml:space="preserve"> 地中配管  SGP-VS</v>
          </cell>
          <cell r="D195">
            <v>100</v>
          </cell>
          <cell r="E195" t="str">
            <v>m</v>
          </cell>
          <cell r="F195">
            <v>9210</v>
          </cell>
          <cell r="G195" t="str">
            <v>P-6</v>
          </cell>
        </row>
        <row r="197">
          <cell r="A197" t="str">
            <v>WVSD50</v>
          </cell>
          <cell r="B197" t="str">
            <v>外面ﾋﾞﾆﾙﾗｲﾆﾝｸﾞ鋼管(白)</v>
          </cell>
          <cell r="C197" t="str">
            <v xml:space="preserve"> 屋内土間 SGP-VS</v>
          </cell>
          <cell r="D197">
            <v>50</v>
          </cell>
          <cell r="E197" t="str">
            <v>m</v>
          </cell>
          <cell r="F197">
            <v>6310</v>
          </cell>
          <cell r="G197" t="str">
            <v>P-7</v>
          </cell>
        </row>
        <row r="198">
          <cell r="A198" t="str">
            <v>WVSD65</v>
          </cell>
          <cell r="B198" t="str">
            <v>外面ﾋﾞﾆﾙﾗｲﾆﾝｸﾞ鋼管(白)</v>
          </cell>
          <cell r="C198" t="str">
            <v xml:space="preserve"> 屋内土間 SGP-VS</v>
          </cell>
          <cell r="D198">
            <v>65</v>
          </cell>
          <cell r="E198" t="str">
            <v>m</v>
          </cell>
          <cell r="F198">
            <v>7430</v>
          </cell>
          <cell r="G198" t="str">
            <v>P-7</v>
          </cell>
        </row>
        <row r="199">
          <cell r="A199" t="str">
            <v>WVSD80</v>
          </cell>
          <cell r="B199" t="str">
            <v>外面ﾋﾞﾆﾙﾗｲﾆﾝｸﾞ鋼管(白)</v>
          </cell>
          <cell r="C199" t="str">
            <v xml:space="preserve"> 屋内土間 SGP-VS</v>
          </cell>
          <cell r="D199">
            <v>80</v>
          </cell>
          <cell r="E199" t="str">
            <v>m</v>
          </cell>
          <cell r="F199">
            <v>9610</v>
          </cell>
          <cell r="G199" t="str">
            <v>P-7</v>
          </cell>
        </row>
        <row r="200">
          <cell r="A200" t="str">
            <v>WVSD100</v>
          </cell>
          <cell r="B200" t="str">
            <v>外面ﾋﾞﾆﾙﾗｲﾆﾝｸﾞ鋼管(白)</v>
          </cell>
          <cell r="C200" t="str">
            <v xml:space="preserve"> 屋内土間 SGP-VS</v>
          </cell>
          <cell r="D200">
            <v>100</v>
          </cell>
          <cell r="E200" t="str">
            <v>m</v>
          </cell>
          <cell r="F200">
            <v>12900</v>
          </cell>
          <cell r="G200" t="str">
            <v>P-7</v>
          </cell>
        </row>
        <row r="201">
          <cell r="A201" t="str">
            <v>WVSG50</v>
          </cell>
          <cell r="B201" t="str">
            <v>外面ﾋﾞﾆﾙﾗｲﾆﾝｸﾞ鋼管(白)</v>
          </cell>
          <cell r="C201" t="str">
            <v xml:space="preserve"> 地中配管 SGP-VS</v>
          </cell>
          <cell r="D201">
            <v>50</v>
          </cell>
          <cell r="E201" t="str">
            <v>m</v>
          </cell>
          <cell r="F201">
            <v>5350</v>
          </cell>
          <cell r="G201" t="str">
            <v>P-7</v>
          </cell>
        </row>
        <row r="202">
          <cell r="A202" t="str">
            <v>WVSG65</v>
          </cell>
          <cell r="B202" t="str">
            <v>外面ﾋﾞﾆﾙﾗｲﾆﾝｸﾞ鋼管(白)</v>
          </cell>
          <cell r="C202" t="str">
            <v xml:space="preserve"> 地中配管 SGP-VS</v>
          </cell>
          <cell r="D202">
            <v>65</v>
          </cell>
          <cell r="E202" t="str">
            <v>m</v>
          </cell>
          <cell r="F202">
            <v>7190</v>
          </cell>
          <cell r="G202" t="str">
            <v>P-7</v>
          </cell>
        </row>
        <row r="203">
          <cell r="A203" t="str">
            <v>WVSG80</v>
          </cell>
          <cell r="B203" t="str">
            <v>外面ﾋﾞﾆﾙﾗｲﾆﾝｸﾞ鋼管(白)</v>
          </cell>
          <cell r="C203" t="str">
            <v xml:space="preserve"> 地中配管 SGP-VS</v>
          </cell>
          <cell r="D203">
            <v>80</v>
          </cell>
          <cell r="E203" t="str">
            <v>m</v>
          </cell>
          <cell r="F203">
            <v>8190</v>
          </cell>
          <cell r="G203" t="str">
            <v>P-7</v>
          </cell>
        </row>
        <row r="204">
          <cell r="A204" t="str">
            <v>WVSG100</v>
          </cell>
          <cell r="B204" t="str">
            <v>外面ﾋﾞﾆﾙﾗｲﾆﾝｸﾞ鋼管(白)</v>
          </cell>
          <cell r="C204" t="str">
            <v xml:space="preserve"> 地中配管 SGP-VS</v>
          </cell>
          <cell r="D204">
            <v>100</v>
          </cell>
          <cell r="E204" t="str">
            <v>m</v>
          </cell>
          <cell r="F204">
            <v>11300</v>
          </cell>
          <cell r="G204" t="str">
            <v>P-7</v>
          </cell>
        </row>
        <row r="206">
          <cell r="A206" t="str">
            <v>HII15</v>
          </cell>
          <cell r="B206" t="str">
            <v>耐衝撃性硬質塩化ﾋﾞﾆﾙ管</v>
          </cell>
          <cell r="C206" t="str">
            <v xml:space="preserve"> 屋内一般 HIVP</v>
          </cell>
          <cell r="D206">
            <v>16</v>
          </cell>
          <cell r="E206" t="str">
            <v>m</v>
          </cell>
          <cell r="F206">
            <v>977</v>
          </cell>
          <cell r="G206" t="str">
            <v>P-7</v>
          </cell>
        </row>
        <row r="207">
          <cell r="A207" t="str">
            <v>HII20</v>
          </cell>
          <cell r="B207" t="str">
            <v>耐衝撃性硬質塩化ﾋﾞﾆﾙ管</v>
          </cell>
          <cell r="C207" t="str">
            <v xml:space="preserve"> 屋内一般 HIVP</v>
          </cell>
          <cell r="D207">
            <v>20</v>
          </cell>
          <cell r="E207" t="str">
            <v>m</v>
          </cell>
          <cell r="F207">
            <v>1290</v>
          </cell>
          <cell r="G207" t="str">
            <v>P-7</v>
          </cell>
        </row>
        <row r="208">
          <cell r="A208" t="str">
            <v>HII25</v>
          </cell>
          <cell r="B208" t="str">
            <v>耐衝撃性硬質塩化ﾋﾞﾆﾙ管</v>
          </cell>
          <cell r="C208" t="str">
            <v xml:space="preserve"> 屋内一般 HIVP</v>
          </cell>
          <cell r="D208">
            <v>25</v>
          </cell>
          <cell r="E208" t="str">
            <v>m</v>
          </cell>
          <cell r="F208">
            <v>1600</v>
          </cell>
          <cell r="G208" t="str">
            <v>P-7</v>
          </cell>
        </row>
        <row r="209">
          <cell r="A209" t="str">
            <v>HII32</v>
          </cell>
          <cell r="B209" t="str">
            <v>耐衝撃性硬質塩化ﾋﾞﾆﾙ管</v>
          </cell>
          <cell r="C209" t="str">
            <v xml:space="preserve"> 屋内一般 HIVP</v>
          </cell>
          <cell r="D209">
            <v>32</v>
          </cell>
          <cell r="E209" t="str">
            <v>m</v>
          </cell>
          <cell r="F209">
            <v>1760</v>
          </cell>
          <cell r="G209" t="str">
            <v>P-7</v>
          </cell>
        </row>
        <row r="210">
          <cell r="A210" t="str">
            <v>HII40</v>
          </cell>
          <cell r="B210" t="str">
            <v>耐衝撃性硬質塩化ﾋﾞﾆﾙ管</v>
          </cell>
          <cell r="C210" t="str">
            <v xml:space="preserve"> 屋内一般 HIVP</v>
          </cell>
          <cell r="D210">
            <v>40</v>
          </cell>
          <cell r="E210" t="str">
            <v>m</v>
          </cell>
          <cell r="F210">
            <v>2320</v>
          </cell>
          <cell r="G210" t="str">
            <v>P-7</v>
          </cell>
        </row>
        <row r="211">
          <cell r="A211" t="str">
            <v>HII50</v>
          </cell>
          <cell r="B211" t="str">
            <v>耐衝撃性硬質塩化ﾋﾞﾆﾙ管</v>
          </cell>
          <cell r="C211" t="str">
            <v xml:space="preserve"> 屋内一般 HIVP</v>
          </cell>
          <cell r="D211">
            <v>50</v>
          </cell>
          <cell r="E211" t="str">
            <v>m</v>
          </cell>
          <cell r="F211">
            <v>3040</v>
          </cell>
          <cell r="G211" t="str">
            <v>P-7</v>
          </cell>
        </row>
        <row r="212">
          <cell r="A212" t="str">
            <v>HII65</v>
          </cell>
          <cell r="B212" t="str">
            <v>耐衝撃性硬質塩化ﾋﾞﾆﾙ管</v>
          </cell>
          <cell r="C212" t="str">
            <v xml:space="preserve"> 屋内一般 HIVP</v>
          </cell>
          <cell r="D212">
            <v>65</v>
          </cell>
          <cell r="E212" t="str">
            <v>m</v>
          </cell>
          <cell r="F212">
            <v>3880</v>
          </cell>
          <cell r="G212" t="str">
            <v>P-7</v>
          </cell>
        </row>
        <row r="213">
          <cell r="A213" t="str">
            <v>HII75</v>
          </cell>
          <cell r="B213" t="str">
            <v>耐衝撃性硬質塩化ﾋﾞﾆﾙ管</v>
          </cell>
          <cell r="C213" t="str">
            <v xml:space="preserve"> 屋内一般 HIVP</v>
          </cell>
          <cell r="D213">
            <v>80</v>
          </cell>
          <cell r="E213" t="str">
            <v>m</v>
          </cell>
          <cell r="F213">
            <v>4940</v>
          </cell>
          <cell r="G213" t="str">
            <v>P-7</v>
          </cell>
        </row>
        <row r="214">
          <cell r="A214" t="str">
            <v>HII100</v>
          </cell>
          <cell r="B214" t="str">
            <v>耐衝撃性硬質塩化ﾋﾞﾆﾙ管</v>
          </cell>
          <cell r="C214" t="str">
            <v xml:space="preserve"> 屋内一般 HIVP</v>
          </cell>
          <cell r="D214">
            <v>100</v>
          </cell>
          <cell r="E214" t="str">
            <v>m</v>
          </cell>
          <cell r="F214">
            <v>6730</v>
          </cell>
          <cell r="G214" t="str">
            <v>P-7</v>
          </cell>
        </row>
        <row r="215">
          <cell r="A215" t="str">
            <v>HII125</v>
          </cell>
          <cell r="B215" t="str">
            <v>耐衝撃性硬質塩化ﾋﾞﾆﾙ管</v>
          </cell>
          <cell r="C215" t="str">
            <v xml:space="preserve"> 屋内一般 HIVP</v>
          </cell>
          <cell r="D215">
            <v>125</v>
          </cell>
          <cell r="E215" t="str">
            <v>m</v>
          </cell>
          <cell r="F215">
            <v>8420</v>
          </cell>
          <cell r="G215" t="str">
            <v>P-7</v>
          </cell>
        </row>
        <row r="216">
          <cell r="A216" t="str">
            <v>HII150</v>
          </cell>
          <cell r="B216" t="str">
            <v>耐衝撃性硬質塩化ﾋﾞﾆﾙ管</v>
          </cell>
          <cell r="C216" t="str">
            <v xml:space="preserve"> 屋内一般 HIVP</v>
          </cell>
          <cell r="D216">
            <v>150</v>
          </cell>
          <cell r="E216" t="str">
            <v>m</v>
          </cell>
          <cell r="F216">
            <v>11100</v>
          </cell>
          <cell r="G216" t="str">
            <v>P-7</v>
          </cell>
        </row>
        <row r="217">
          <cell r="A217" t="str">
            <v>HID15</v>
          </cell>
          <cell r="B217" t="str">
            <v>耐衝撃性硬質塩化ﾋﾞﾆﾙ管</v>
          </cell>
          <cell r="C217" t="str">
            <v xml:space="preserve"> 屋内土間 HIVP</v>
          </cell>
          <cell r="D217">
            <v>16</v>
          </cell>
          <cell r="E217" t="str">
            <v>m</v>
          </cell>
          <cell r="F217" t="str">
            <v>P-7</v>
          </cell>
          <cell r="G217" t="str">
            <v>P-7</v>
          </cell>
        </row>
        <row r="218">
          <cell r="A218" t="str">
            <v>HID20</v>
          </cell>
          <cell r="B218" t="str">
            <v>耐衝撃性硬質塩化ﾋﾞﾆﾙ管</v>
          </cell>
          <cell r="C218" t="str">
            <v xml:space="preserve"> 屋内土間 HIVP</v>
          </cell>
          <cell r="D218">
            <v>20</v>
          </cell>
          <cell r="E218" t="str">
            <v>m</v>
          </cell>
          <cell r="F218">
            <v>1190</v>
          </cell>
          <cell r="G218" t="str">
            <v>P-7</v>
          </cell>
        </row>
        <row r="219">
          <cell r="A219" t="str">
            <v>HID25</v>
          </cell>
          <cell r="B219" t="str">
            <v>耐衝撃性硬質塩化ﾋﾞﾆﾙ管</v>
          </cell>
          <cell r="C219" t="str">
            <v xml:space="preserve"> 屋内土間 HIVP</v>
          </cell>
          <cell r="D219">
            <v>25</v>
          </cell>
          <cell r="E219" t="str">
            <v>m</v>
          </cell>
          <cell r="F219">
            <v>1480</v>
          </cell>
          <cell r="G219" t="str">
            <v>P-7</v>
          </cell>
        </row>
        <row r="220">
          <cell r="A220" t="str">
            <v>HID32</v>
          </cell>
          <cell r="B220" t="str">
            <v>耐衝撃性硬質塩化ﾋﾞﾆﾙ管</v>
          </cell>
          <cell r="C220" t="str">
            <v xml:space="preserve"> 屋内土間 HIVP</v>
          </cell>
          <cell r="D220">
            <v>32</v>
          </cell>
          <cell r="E220" t="str">
            <v>m</v>
          </cell>
          <cell r="F220">
            <v>1630</v>
          </cell>
          <cell r="G220" t="str">
            <v>P-7</v>
          </cell>
        </row>
        <row r="221">
          <cell r="A221" t="str">
            <v>HID40</v>
          </cell>
          <cell r="B221" t="str">
            <v>耐衝撃性硬質塩化ﾋﾞﾆﾙ管</v>
          </cell>
          <cell r="C221" t="str">
            <v xml:space="preserve"> 屋内土間 HIVP</v>
          </cell>
          <cell r="D221">
            <v>40</v>
          </cell>
          <cell r="E221" t="str">
            <v>m</v>
          </cell>
          <cell r="F221">
            <v>2150</v>
          </cell>
          <cell r="G221" t="str">
            <v>P-7</v>
          </cell>
        </row>
        <row r="222">
          <cell r="A222" t="str">
            <v>HID50</v>
          </cell>
          <cell r="B222" t="str">
            <v>耐衝撃性硬質塩化ﾋﾞﾆﾙ管</v>
          </cell>
          <cell r="C222" t="str">
            <v xml:space="preserve"> 屋内土間 HIVP</v>
          </cell>
          <cell r="D222">
            <v>50</v>
          </cell>
          <cell r="E222" t="str">
            <v>m</v>
          </cell>
          <cell r="F222">
            <v>2820</v>
          </cell>
          <cell r="G222" t="str">
            <v>P-7</v>
          </cell>
        </row>
        <row r="223">
          <cell r="A223" t="str">
            <v>HID65</v>
          </cell>
          <cell r="B223" t="str">
            <v>耐衝撃性硬質塩化ﾋﾞﾆﾙ管</v>
          </cell>
          <cell r="C223" t="str">
            <v xml:space="preserve"> 屋内土間 HIVP</v>
          </cell>
          <cell r="D223">
            <v>65</v>
          </cell>
          <cell r="E223" t="str">
            <v>m</v>
          </cell>
          <cell r="F223">
            <v>3600</v>
          </cell>
          <cell r="G223" t="str">
            <v>P-7</v>
          </cell>
        </row>
        <row r="224">
          <cell r="A224" t="str">
            <v>HID75</v>
          </cell>
          <cell r="B224" t="str">
            <v>耐衝撃性硬質塩化ﾋﾞﾆﾙ管</v>
          </cell>
          <cell r="C224" t="str">
            <v xml:space="preserve"> 屋内土間 HIVP</v>
          </cell>
          <cell r="D224">
            <v>80</v>
          </cell>
          <cell r="E224" t="str">
            <v>m</v>
          </cell>
          <cell r="F224">
            <v>4580</v>
          </cell>
          <cell r="G224" t="str">
            <v>P-7</v>
          </cell>
        </row>
        <row r="225">
          <cell r="A225" t="str">
            <v>HID100</v>
          </cell>
          <cell r="B225" t="str">
            <v>耐衝撃性硬質塩化ﾋﾞﾆﾙ管</v>
          </cell>
          <cell r="C225" t="str">
            <v xml:space="preserve"> 屋内土間 HIVP</v>
          </cell>
          <cell r="D225">
            <v>100</v>
          </cell>
          <cell r="E225" t="str">
            <v>m</v>
          </cell>
          <cell r="F225">
            <v>6240</v>
          </cell>
          <cell r="G225" t="str">
            <v>P-7</v>
          </cell>
        </row>
        <row r="226">
          <cell r="A226" t="str">
            <v>HID125</v>
          </cell>
          <cell r="B226" t="str">
            <v>耐衝撃性硬質塩化ﾋﾞﾆﾙ管</v>
          </cell>
          <cell r="C226" t="str">
            <v xml:space="preserve"> 屋内土間 HIVP</v>
          </cell>
          <cell r="D226">
            <v>125</v>
          </cell>
          <cell r="E226" t="str">
            <v>m</v>
          </cell>
          <cell r="F226">
            <v>7800</v>
          </cell>
          <cell r="G226" t="str">
            <v>P-7</v>
          </cell>
        </row>
        <row r="227">
          <cell r="A227" t="str">
            <v>HID150</v>
          </cell>
          <cell r="B227" t="str">
            <v>耐衝撃性硬質塩化ﾋﾞﾆﾙ管</v>
          </cell>
          <cell r="C227" t="str">
            <v xml:space="preserve"> 屋内土間 HIVP</v>
          </cell>
          <cell r="D227">
            <v>150</v>
          </cell>
          <cell r="E227" t="str">
            <v>m</v>
          </cell>
          <cell r="F227">
            <v>10300</v>
          </cell>
          <cell r="G227" t="str">
            <v>P-7</v>
          </cell>
        </row>
        <row r="228">
          <cell r="A228" t="str">
            <v>HIB15</v>
          </cell>
          <cell r="B228" t="str">
            <v>耐衝撃性硬質塩化ﾋﾞﾆﾙ管</v>
          </cell>
          <cell r="C228" t="str">
            <v xml:space="preserve"> 機械室･便所 HIVP</v>
          </cell>
          <cell r="D228">
            <v>16</v>
          </cell>
          <cell r="E228" t="str">
            <v>m</v>
          </cell>
          <cell r="F228">
            <v>1150</v>
          </cell>
          <cell r="G228" t="str">
            <v>P-7</v>
          </cell>
        </row>
        <row r="229">
          <cell r="A229" t="str">
            <v>HIB20</v>
          </cell>
          <cell r="B229" t="str">
            <v>耐衝撃性硬質塩化ﾋﾞﾆﾙ管</v>
          </cell>
          <cell r="C229" t="str">
            <v xml:space="preserve"> 機械室･便所 HIVP</v>
          </cell>
          <cell r="D229">
            <v>20</v>
          </cell>
          <cell r="E229" t="str">
            <v>m</v>
          </cell>
          <cell r="F229">
            <v>1520</v>
          </cell>
          <cell r="G229" t="str">
            <v>P-7</v>
          </cell>
        </row>
        <row r="230">
          <cell r="A230" t="str">
            <v>HIB25</v>
          </cell>
          <cell r="B230" t="str">
            <v>耐衝撃性硬質塩化ﾋﾞﾆﾙ管</v>
          </cell>
          <cell r="C230" t="str">
            <v xml:space="preserve"> 機械室･便所 HIVP</v>
          </cell>
          <cell r="D230">
            <v>25</v>
          </cell>
          <cell r="E230" t="str">
            <v>m</v>
          </cell>
          <cell r="F230">
            <v>1900</v>
          </cell>
          <cell r="G230" t="str">
            <v>P-7</v>
          </cell>
        </row>
        <row r="231">
          <cell r="A231" t="str">
            <v>HIB32</v>
          </cell>
          <cell r="B231" t="str">
            <v>耐衝撃性硬質塩化ﾋﾞﾆﾙ管</v>
          </cell>
          <cell r="C231" t="str">
            <v xml:space="preserve"> 機械室･便所 HIVP</v>
          </cell>
          <cell r="D231">
            <v>32</v>
          </cell>
          <cell r="E231" t="str">
            <v>m</v>
          </cell>
          <cell r="F231">
            <v>2090</v>
          </cell>
          <cell r="G231" t="str">
            <v>P-7</v>
          </cell>
        </row>
        <row r="232">
          <cell r="A232" t="str">
            <v>HIB40</v>
          </cell>
          <cell r="B232" t="str">
            <v>耐衝撃性硬質塩化ﾋﾞﾆﾙ管</v>
          </cell>
          <cell r="C232" t="str">
            <v xml:space="preserve"> 機械室･便所 HIVP</v>
          </cell>
          <cell r="D232">
            <v>40</v>
          </cell>
          <cell r="E232" t="str">
            <v>m</v>
          </cell>
          <cell r="F232">
            <v>2750</v>
          </cell>
          <cell r="G232" t="str">
            <v>P-7</v>
          </cell>
        </row>
        <row r="233">
          <cell r="A233" t="str">
            <v>HIB50</v>
          </cell>
          <cell r="B233" t="str">
            <v>耐衝撃性硬質塩化ﾋﾞﾆﾙ管</v>
          </cell>
          <cell r="C233" t="str">
            <v xml:space="preserve"> 機械室･便所 HIVP</v>
          </cell>
          <cell r="D233">
            <v>50</v>
          </cell>
          <cell r="E233" t="str">
            <v>m</v>
          </cell>
          <cell r="F233">
            <v>3600</v>
          </cell>
          <cell r="G233" t="str">
            <v>P-7</v>
          </cell>
        </row>
        <row r="234">
          <cell r="A234" t="str">
            <v>HIB65</v>
          </cell>
          <cell r="B234" t="str">
            <v>耐衝撃性硬質塩化ﾋﾞﾆﾙ管</v>
          </cell>
          <cell r="C234" t="str">
            <v xml:space="preserve"> 機械室･便所 HIVP</v>
          </cell>
          <cell r="D234">
            <v>65</v>
          </cell>
          <cell r="E234" t="str">
            <v>m</v>
          </cell>
          <cell r="F234">
            <v>4600</v>
          </cell>
          <cell r="G234" t="str">
            <v>P-7</v>
          </cell>
        </row>
        <row r="235">
          <cell r="A235" t="str">
            <v>HIB75</v>
          </cell>
          <cell r="B235" t="str">
            <v>耐衝撃性硬質塩化ﾋﾞﾆﾙ管</v>
          </cell>
          <cell r="C235" t="str">
            <v xml:space="preserve"> 機械室･便所 HIVP</v>
          </cell>
          <cell r="D235">
            <v>80</v>
          </cell>
          <cell r="E235" t="str">
            <v>m</v>
          </cell>
          <cell r="F235">
            <v>5830</v>
          </cell>
          <cell r="G235" t="str">
            <v>P-7</v>
          </cell>
        </row>
        <row r="236">
          <cell r="A236" t="str">
            <v>HIB100</v>
          </cell>
          <cell r="B236" t="str">
            <v>耐衝撃性硬質塩化ﾋﾞﾆﾙ管</v>
          </cell>
          <cell r="C236" t="str">
            <v xml:space="preserve"> 機械室･便所 HIVP</v>
          </cell>
          <cell r="D236">
            <v>100</v>
          </cell>
          <cell r="E236" t="str">
            <v>m</v>
          </cell>
          <cell r="F236">
            <v>7930</v>
          </cell>
          <cell r="G236" t="str">
            <v>P-7</v>
          </cell>
        </row>
        <row r="237">
          <cell r="A237" t="str">
            <v>HIB125</v>
          </cell>
          <cell r="B237" t="str">
            <v>耐衝撃性硬質塩化ﾋﾞﾆﾙ管</v>
          </cell>
          <cell r="C237" t="str">
            <v xml:space="preserve"> 機械室･便所 HIVP</v>
          </cell>
          <cell r="D237">
            <v>125</v>
          </cell>
          <cell r="E237" t="str">
            <v>m</v>
          </cell>
          <cell r="F237">
            <v>9900</v>
          </cell>
          <cell r="G237" t="str">
            <v>P-7</v>
          </cell>
        </row>
        <row r="238">
          <cell r="A238" t="str">
            <v>HIB150</v>
          </cell>
          <cell r="B238" t="str">
            <v>耐衝撃性硬質塩化ﾋﾞﾆﾙ管</v>
          </cell>
          <cell r="C238" t="str">
            <v xml:space="preserve"> 機械室･便所 HIVP</v>
          </cell>
          <cell r="D238">
            <v>150</v>
          </cell>
          <cell r="E238" t="str">
            <v>m</v>
          </cell>
          <cell r="F238">
            <v>13000</v>
          </cell>
          <cell r="G238" t="str">
            <v>P-7</v>
          </cell>
        </row>
        <row r="239">
          <cell r="A239" t="str">
            <v>HIG15</v>
          </cell>
          <cell r="B239" t="str">
            <v>耐衝撃性硬質塩化ﾋﾞﾆﾙ管</v>
          </cell>
          <cell r="C239" t="str">
            <v xml:space="preserve"> 地中配管 HIVP</v>
          </cell>
          <cell r="D239">
            <v>16</v>
          </cell>
          <cell r="E239" t="str">
            <v>m</v>
          </cell>
          <cell r="F239">
            <v>662</v>
          </cell>
          <cell r="G239" t="str">
            <v>P-7</v>
          </cell>
        </row>
        <row r="240">
          <cell r="A240" t="str">
            <v>HIG20</v>
          </cell>
          <cell r="B240" t="str">
            <v>耐衝撃性硬質塩化ﾋﾞﾆﾙ管</v>
          </cell>
          <cell r="C240" t="str">
            <v xml:space="preserve"> 地中配管 HIVP</v>
          </cell>
          <cell r="D240">
            <v>20</v>
          </cell>
          <cell r="E240" t="str">
            <v>m</v>
          </cell>
          <cell r="F240">
            <v>869</v>
          </cell>
          <cell r="G240" t="str">
            <v>P-7</v>
          </cell>
        </row>
        <row r="241">
          <cell r="A241" t="str">
            <v>HIG25</v>
          </cell>
          <cell r="B241" t="str">
            <v>耐衝撃性硬質塩化ﾋﾞﾆﾙ管</v>
          </cell>
          <cell r="C241" t="str">
            <v xml:space="preserve"> 地中配管 HIVP</v>
          </cell>
          <cell r="D241">
            <v>25</v>
          </cell>
          <cell r="E241" t="str">
            <v>m</v>
          </cell>
          <cell r="F241">
            <v>1090</v>
          </cell>
          <cell r="G241" t="str">
            <v>P-7</v>
          </cell>
        </row>
        <row r="242">
          <cell r="A242" t="str">
            <v>HIG32</v>
          </cell>
          <cell r="B242" t="str">
            <v>耐衝撃性硬質塩化ﾋﾞﾆﾙ管</v>
          </cell>
          <cell r="C242" t="str">
            <v xml:space="preserve"> 地中配管 HIVP</v>
          </cell>
          <cell r="D242">
            <v>32</v>
          </cell>
          <cell r="E242" t="str">
            <v>m</v>
          </cell>
          <cell r="F242">
            <v>1200</v>
          </cell>
          <cell r="G242" t="str">
            <v>P-7</v>
          </cell>
        </row>
        <row r="243">
          <cell r="A243" t="str">
            <v>HIG40</v>
          </cell>
          <cell r="B243" t="str">
            <v>耐衝撃性硬質塩化ﾋﾞﾆﾙ管</v>
          </cell>
          <cell r="C243" t="str">
            <v xml:space="preserve"> 地中配管 HIVP</v>
          </cell>
          <cell r="D243">
            <v>40</v>
          </cell>
          <cell r="E243" t="str">
            <v>m</v>
          </cell>
          <cell r="F243">
            <v>1610</v>
          </cell>
          <cell r="G243" t="str">
            <v>P-7</v>
          </cell>
        </row>
        <row r="244">
          <cell r="A244" t="str">
            <v>HIG50</v>
          </cell>
          <cell r="B244" t="str">
            <v>耐衝撃性硬質塩化ﾋﾞﾆﾙ管</v>
          </cell>
          <cell r="C244" t="str">
            <v xml:space="preserve"> 地中配管 HIVP</v>
          </cell>
          <cell r="D244">
            <v>50</v>
          </cell>
          <cell r="E244" t="str">
            <v>m</v>
          </cell>
          <cell r="F244">
            <v>2110</v>
          </cell>
          <cell r="G244" t="str">
            <v>P-7</v>
          </cell>
        </row>
        <row r="245">
          <cell r="A245" t="str">
            <v>HIG65</v>
          </cell>
          <cell r="B245" t="str">
            <v>耐衝撃性硬質塩化ﾋﾞﾆﾙ管</v>
          </cell>
          <cell r="C245" t="str">
            <v xml:space="preserve"> 地中配管 HIVP</v>
          </cell>
          <cell r="D245">
            <v>65</v>
          </cell>
          <cell r="E245" t="str">
            <v>m</v>
          </cell>
          <cell r="F245">
            <v>2690</v>
          </cell>
          <cell r="G245" t="str">
            <v>P-7</v>
          </cell>
        </row>
        <row r="246">
          <cell r="A246" t="str">
            <v>HIG75</v>
          </cell>
          <cell r="B246" t="str">
            <v>耐衝撃性硬質塩化ﾋﾞﾆﾙ管</v>
          </cell>
          <cell r="C246" t="str">
            <v xml:space="preserve"> 地中配管 HIVP</v>
          </cell>
          <cell r="D246">
            <v>80</v>
          </cell>
          <cell r="E246" t="str">
            <v>m</v>
          </cell>
          <cell r="F246">
            <v>3470</v>
          </cell>
          <cell r="G246" t="str">
            <v>P-7</v>
          </cell>
        </row>
        <row r="247">
          <cell r="A247" t="str">
            <v>HIG100</v>
          </cell>
          <cell r="B247" t="str">
            <v>耐衝撃性硬質塩化ﾋﾞﾆﾙ管</v>
          </cell>
          <cell r="C247" t="str">
            <v xml:space="preserve"> 地中配管 HIVP</v>
          </cell>
          <cell r="D247">
            <v>100</v>
          </cell>
          <cell r="E247" t="str">
            <v>m</v>
          </cell>
          <cell r="F247">
            <v>4770</v>
          </cell>
          <cell r="G247" t="str">
            <v>P-7</v>
          </cell>
        </row>
        <row r="248">
          <cell r="A248" t="str">
            <v>HIG125</v>
          </cell>
          <cell r="B248" t="str">
            <v>耐衝撃性硬質塩化ﾋﾞﾆﾙ管</v>
          </cell>
          <cell r="C248" t="str">
            <v xml:space="preserve"> 地中配管 HIVP</v>
          </cell>
          <cell r="D248">
            <v>125</v>
          </cell>
          <cell r="E248" t="str">
            <v>m</v>
          </cell>
          <cell r="F248">
            <v>5980</v>
          </cell>
          <cell r="G248" t="str">
            <v>P-7</v>
          </cell>
        </row>
        <row r="249">
          <cell r="A249" t="str">
            <v>HIG150</v>
          </cell>
          <cell r="B249" t="str">
            <v>耐衝撃性硬質塩化ﾋﾞﾆﾙ管</v>
          </cell>
          <cell r="C249" t="str">
            <v xml:space="preserve"> 地中配管 HIVP</v>
          </cell>
          <cell r="D249">
            <v>150</v>
          </cell>
          <cell r="E249" t="str">
            <v>m</v>
          </cell>
          <cell r="F249">
            <v>7990</v>
          </cell>
          <cell r="G249" t="str">
            <v>P-7</v>
          </cell>
        </row>
        <row r="251">
          <cell r="A251" t="str">
            <v>VPI40</v>
          </cell>
          <cell r="B251" t="str">
            <v>硬質塩化ﾋﾞﾆﾙ管</v>
          </cell>
          <cell r="C251" t="str">
            <v xml:space="preserve"> 屋内一般 VP</v>
          </cell>
          <cell r="D251">
            <v>40</v>
          </cell>
          <cell r="E251" t="str">
            <v>m</v>
          </cell>
          <cell r="F251">
            <v>2040</v>
          </cell>
          <cell r="G251" t="str">
            <v>P-7</v>
          </cell>
        </row>
        <row r="252">
          <cell r="A252" t="str">
            <v>VPI50</v>
          </cell>
          <cell r="B252" t="str">
            <v>硬質塩化ﾋﾞﾆﾙ管</v>
          </cell>
          <cell r="C252" t="str">
            <v xml:space="preserve"> 屋内一般 VP</v>
          </cell>
          <cell r="D252">
            <v>50</v>
          </cell>
          <cell r="E252" t="str">
            <v>m</v>
          </cell>
          <cell r="F252">
            <v>2620</v>
          </cell>
          <cell r="G252" t="str">
            <v>P-7</v>
          </cell>
        </row>
        <row r="253">
          <cell r="A253" t="str">
            <v>VPI65</v>
          </cell>
          <cell r="B253" t="str">
            <v>硬質塩化ﾋﾞﾆﾙ管</v>
          </cell>
          <cell r="C253" t="str">
            <v xml:space="preserve"> 屋内一般 VP</v>
          </cell>
          <cell r="D253">
            <v>65</v>
          </cell>
          <cell r="E253" t="str">
            <v>m</v>
          </cell>
          <cell r="F253">
            <v>3360</v>
          </cell>
          <cell r="G253" t="str">
            <v>P-7</v>
          </cell>
        </row>
        <row r="254">
          <cell r="A254" t="str">
            <v>VPI75</v>
          </cell>
          <cell r="B254" t="str">
            <v>硬質塩化ﾋﾞﾆﾙ管</v>
          </cell>
          <cell r="C254" t="str">
            <v xml:space="preserve"> 屋内一般 VP</v>
          </cell>
          <cell r="D254">
            <v>75</v>
          </cell>
          <cell r="E254" t="str">
            <v>m</v>
          </cell>
          <cell r="F254">
            <v>4160</v>
          </cell>
          <cell r="G254" t="str">
            <v>P-7</v>
          </cell>
        </row>
        <row r="255">
          <cell r="A255" t="str">
            <v>VPI100</v>
          </cell>
          <cell r="B255" t="str">
            <v>硬質塩化ﾋﾞﾆﾙ管</v>
          </cell>
          <cell r="C255" t="str">
            <v xml:space="preserve"> 屋内一般 VP</v>
          </cell>
          <cell r="D255">
            <v>100</v>
          </cell>
          <cell r="E255" t="str">
            <v>m</v>
          </cell>
          <cell r="F255">
            <v>5520</v>
          </cell>
          <cell r="G255" t="str">
            <v>P-7</v>
          </cell>
        </row>
        <row r="256">
          <cell r="A256" t="str">
            <v>VPI125</v>
          </cell>
          <cell r="B256" t="str">
            <v>硬質塩化ﾋﾞﾆﾙ管</v>
          </cell>
          <cell r="C256" t="str">
            <v xml:space="preserve"> 屋内一般 VP</v>
          </cell>
          <cell r="D256">
            <v>125</v>
          </cell>
          <cell r="E256" t="str">
            <v>m</v>
          </cell>
          <cell r="F256">
            <v>6980</v>
          </cell>
          <cell r="G256" t="str">
            <v>P-7</v>
          </cell>
        </row>
        <row r="257">
          <cell r="A257" t="str">
            <v>VPI150</v>
          </cell>
          <cell r="B257" t="str">
            <v>硬質塩化ﾋﾞﾆﾙ管</v>
          </cell>
          <cell r="C257" t="str">
            <v xml:space="preserve"> 屋内一般 VP</v>
          </cell>
          <cell r="D257">
            <v>150</v>
          </cell>
          <cell r="E257" t="str">
            <v>m</v>
          </cell>
          <cell r="F257">
            <v>8890</v>
          </cell>
          <cell r="G257" t="str">
            <v>P-7</v>
          </cell>
        </row>
        <row r="258">
          <cell r="A258" t="str">
            <v>VPI200</v>
          </cell>
          <cell r="B258" t="str">
            <v>硬質塩化ﾋﾞﾆﾙ管</v>
          </cell>
          <cell r="C258" t="str">
            <v xml:space="preserve"> 屋内一般 VP</v>
          </cell>
          <cell r="D258">
            <v>200</v>
          </cell>
          <cell r="E258" t="str">
            <v>m</v>
          </cell>
          <cell r="F258">
            <v>12200</v>
          </cell>
          <cell r="G258" t="str">
            <v>P-7</v>
          </cell>
        </row>
        <row r="259">
          <cell r="A259" t="str">
            <v>VPI250</v>
          </cell>
          <cell r="B259" t="str">
            <v>硬質塩化ﾋﾞﾆﾙ管</v>
          </cell>
          <cell r="C259" t="str">
            <v xml:space="preserve"> 屋内一般 VP</v>
          </cell>
          <cell r="D259">
            <v>250</v>
          </cell>
          <cell r="E259" t="str">
            <v>m</v>
          </cell>
          <cell r="F259">
            <v>16500</v>
          </cell>
          <cell r="G259" t="str">
            <v>P-7</v>
          </cell>
        </row>
        <row r="260">
          <cell r="A260" t="str">
            <v>VPI300</v>
          </cell>
          <cell r="B260" t="str">
            <v>硬質塩化ﾋﾞﾆﾙ管</v>
          </cell>
          <cell r="C260" t="str">
            <v xml:space="preserve"> 屋内一般 VP</v>
          </cell>
          <cell r="D260">
            <v>300</v>
          </cell>
          <cell r="E260" t="str">
            <v>m</v>
          </cell>
          <cell r="F260">
            <v>21200</v>
          </cell>
          <cell r="G260" t="str">
            <v>P-7</v>
          </cell>
        </row>
        <row r="261">
          <cell r="A261" t="str">
            <v>VPD40</v>
          </cell>
          <cell r="B261" t="str">
            <v>硬質塩化ﾋﾞﾆﾙ管</v>
          </cell>
          <cell r="C261" t="str">
            <v xml:space="preserve"> 屋内土間 VP</v>
          </cell>
          <cell r="D261">
            <v>40</v>
          </cell>
          <cell r="E261" t="str">
            <v>m</v>
          </cell>
          <cell r="F261">
            <v>1890</v>
          </cell>
          <cell r="G261" t="str">
            <v>P-7</v>
          </cell>
        </row>
        <row r="262">
          <cell r="A262" t="str">
            <v>VPD50</v>
          </cell>
          <cell r="B262" t="str">
            <v>硬質塩化ﾋﾞﾆﾙ管</v>
          </cell>
          <cell r="C262" t="str">
            <v xml:space="preserve"> 屋内土間 VP</v>
          </cell>
          <cell r="D262">
            <v>50</v>
          </cell>
          <cell r="E262" t="str">
            <v>m</v>
          </cell>
          <cell r="F262">
            <v>2430</v>
          </cell>
          <cell r="G262" t="str">
            <v>P-7</v>
          </cell>
        </row>
        <row r="263">
          <cell r="A263" t="str">
            <v>VPD65</v>
          </cell>
          <cell r="B263" t="str">
            <v>硬質塩化ﾋﾞﾆﾙ管</v>
          </cell>
          <cell r="C263" t="str">
            <v xml:space="preserve"> 屋内土間 VP</v>
          </cell>
          <cell r="D263">
            <v>65</v>
          </cell>
          <cell r="E263" t="str">
            <v>m</v>
          </cell>
          <cell r="F263">
            <v>3110</v>
          </cell>
          <cell r="G263" t="str">
            <v>P-7</v>
          </cell>
        </row>
        <row r="264">
          <cell r="A264" t="str">
            <v>VPD75</v>
          </cell>
          <cell r="B264" t="str">
            <v>硬質塩化ﾋﾞﾆﾙ管</v>
          </cell>
          <cell r="C264" t="str">
            <v xml:space="preserve"> 屋内土間 VP</v>
          </cell>
          <cell r="D264">
            <v>75</v>
          </cell>
          <cell r="E264" t="str">
            <v>m</v>
          </cell>
          <cell r="F264">
            <v>3850</v>
          </cell>
          <cell r="G264" t="str">
            <v>P-7</v>
          </cell>
        </row>
        <row r="265">
          <cell r="A265" t="str">
            <v>VPD100</v>
          </cell>
          <cell r="B265" t="str">
            <v>硬質塩化ﾋﾞﾆﾙ管</v>
          </cell>
          <cell r="C265" t="str">
            <v xml:space="preserve"> 屋内土間 VP</v>
          </cell>
          <cell r="D265">
            <v>100</v>
          </cell>
          <cell r="E265" t="str">
            <v>m</v>
          </cell>
          <cell r="F265">
            <v>5100</v>
          </cell>
          <cell r="G265" t="str">
            <v>P-7</v>
          </cell>
        </row>
        <row r="266">
          <cell r="A266" t="str">
            <v>VPD125</v>
          </cell>
          <cell r="B266" t="str">
            <v>硬質塩化ﾋﾞﾆﾙ管</v>
          </cell>
          <cell r="C266" t="str">
            <v xml:space="preserve"> 屋内土間 VP</v>
          </cell>
          <cell r="D266">
            <v>125</v>
          </cell>
          <cell r="E266" t="str">
            <v>m</v>
          </cell>
          <cell r="F266">
            <v>6460</v>
          </cell>
          <cell r="G266" t="str">
            <v>P-7</v>
          </cell>
        </row>
        <row r="267">
          <cell r="A267" t="str">
            <v>VPD150</v>
          </cell>
          <cell r="B267" t="str">
            <v>硬質塩化ﾋﾞﾆﾙ管</v>
          </cell>
          <cell r="C267" t="str">
            <v xml:space="preserve"> 屋内土間 VP</v>
          </cell>
          <cell r="D267">
            <v>150</v>
          </cell>
          <cell r="E267" t="str">
            <v>m</v>
          </cell>
          <cell r="F267">
            <v>8230</v>
          </cell>
          <cell r="G267" t="str">
            <v>P-7</v>
          </cell>
        </row>
        <row r="268">
          <cell r="A268" t="str">
            <v>VPD200</v>
          </cell>
          <cell r="B268" t="str">
            <v>硬質塩化ﾋﾞﾆﾙ管</v>
          </cell>
          <cell r="C268" t="str">
            <v xml:space="preserve"> 屋内土間 VP</v>
          </cell>
          <cell r="D268">
            <v>200</v>
          </cell>
          <cell r="E268" t="str">
            <v>m</v>
          </cell>
          <cell r="F268">
            <v>11200</v>
          </cell>
          <cell r="G268" t="str">
            <v>P-7</v>
          </cell>
        </row>
        <row r="269">
          <cell r="A269" t="str">
            <v>VPD250</v>
          </cell>
          <cell r="B269" t="str">
            <v>硬質塩化ﾋﾞﾆﾙ管</v>
          </cell>
          <cell r="C269" t="str">
            <v xml:space="preserve"> 屋内土間 VP</v>
          </cell>
          <cell r="D269">
            <v>250</v>
          </cell>
          <cell r="E269" t="str">
            <v>m</v>
          </cell>
          <cell r="F269">
            <v>15200</v>
          </cell>
          <cell r="G269" t="str">
            <v>P-7</v>
          </cell>
        </row>
        <row r="270">
          <cell r="A270" t="str">
            <v>VPD300</v>
          </cell>
          <cell r="B270" t="str">
            <v>硬質塩化ﾋﾞﾆﾙ管</v>
          </cell>
          <cell r="C270" t="str">
            <v xml:space="preserve"> 屋内土間 VP</v>
          </cell>
          <cell r="D270">
            <v>300</v>
          </cell>
          <cell r="E270" t="str">
            <v>m</v>
          </cell>
          <cell r="F270">
            <v>19600</v>
          </cell>
          <cell r="G270" t="str">
            <v>P-7</v>
          </cell>
        </row>
        <row r="271">
          <cell r="A271" t="str">
            <v>VPB40</v>
          </cell>
          <cell r="B271" t="str">
            <v>硬質塩化ﾋﾞﾆﾙ管</v>
          </cell>
          <cell r="C271" t="str">
            <v xml:space="preserve"> 機械室･便所 VP</v>
          </cell>
          <cell r="D271">
            <v>40</v>
          </cell>
          <cell r="E271" t="str">
            <v>m</v>
          </cell>
          <cell r="F271">
            <v>2440</v>
          </cell>
          <cell r="G271" t="str">
            <v>P-7</v>
          </cell>
        </row>
        <row r="272">
          <cell r="A272" t="str">
            <v>VPB50</v>
          </cell>
          <cell r="B272" t="str">
            <v>硬質塩化ﾋﾞﾆﾙ管</v>
          </cell>
          <cell r="C272" t="str">
            <v xml:space="preserve"> 機械室･便所 VP</v>
          </cell>
          <cell r="D272">
            <v>50</v>
          </cell>
          <cell r="E272" t="str">
            <v>m</v>
          </cell>
          <cell r="F272">
            <v>2150</v>
          </cell>
          <cell r="G272" t="str">
            <v>P-7</v>
          </cell>
        </row>
        <row r="273">
          <cell r="A273" t="str">
            <v>VPB65</v>
          </cell>
          <cell r="B273" t="str">
            <v>硬質塩化ﾋﾞﾆﾙ管</v>
          </cell>
          <cell r="C273" t="str">
            <v xml:space="preserve"> 機械室･便所 VP</v>
          </cell>
          <cell r="D273">
            <v>65</v>
          </cell>
          <cell r="E273" t="str">
            <v>m</v>
          </cell>
          <cell r="F273">
            <v>4030</v>
          </cell>
          <cell r="G273" t="str">
            <v>P-7</v>
          </cell>
        </row>
        <row r="274">
          <cell r="A274" t="str">
            <v>VPB75</v>
          </cell>
          <cell r="B274" t="str">
            <v>硬質塩化ﾋﾞﾆﾙ管</v>
          </cell>
          <cell r="C274" t="str">
            <v xml:space="preserve"> 機械室･便所 VP</v>
          </cell>
          <cell r="D274">
            <v>75</v>
          </cell>
          <cell r="E274" t="str">
            <v>m</v>
          </cell>
          <cell r="F274">
            <v>4970</v>
          </cell>
          <cell r="G274" t="str">
            <v>P-7</v>
          </cell>
        </row>
        <row r="275">
          <cell r="A275" t="str">
            <v>VPB100</v>
          </cell>
          <cell r="B275" t="str">
            <v>硬質塩化ﾋﾞﾆﾙ管</v>
          </cell>
          <cell r="C275" t="str">
            <v xml:space="preserve"> 機械室･便所 VP</v>
          </cell>
          <cell r="D275">
            <v>100</v>
          </cell>
          <cell r="E275" t="str">
            <v>m</v>
          </cell>
          <cell r="F275">
            <v>6590</v>
          </cell>
          <cell r="G275" t="str">
            <v>P-7</v>
          </cell>
        </row>
        <row r="276">
          <cell r="A276" t="str">
            <v>VPB125</v>
          </cell>
          <cell r="B276" t="str">
            <v>硬質塩化ﾋﾞﾆﾙ管</v>
          </cell>
          <cell r="C276" t="str">
            <v xml:space="preserve"> 機械室･便所 VP</v>
          </cell>
          <cell r="D276">
            <v>125</v>
          </cell>
          <cell r="E276" t="str">
            <v>m</v>
          </cell>
          <cell r="F276">
            <v>8280</v>
          </cell>
          <cell r="G276" t="str">
            <v>P-7</v>
          </cell>
        </row>
        <row r="277">
          <cell r="A277" t="str">
            <v>VPB150</v>
          </cell>
          <cell r="B277" t="str">
            <v>硬質塩化ﾋﾞﾆﾙ管</v>
          </cell>
          <cell r="C277" t="str">
            <v xml:space="preserve"> 機械室･便所 VP</v>
          </cell>
          <cell r="D277">
            <v>150</v>
          </cell>
          <cell r="E277" t="str">
            <v>m</v>
          </cell>
          <cell r="F277">
            <v>10500</v>
          </cell>
          <cell r="G277" t="str">
            <v>P-7</v>
          </cell>
        </row>
        <row r="278">
          <cell r="A278" t="str">
            <v>VPB200</v>
          </cell>
          <cell r="B278" t="str">
            <v>硬質塩化ﾋﾞﾆﾙ管</v>
          </cell>
          <cell r="C278" t="str">
            <v xml:space="preserve"> 機械室･便所 VP</v>
          </cell>
          <cell r="D278">
            <v>200</v>
          </cell>
          <cell r="E278" t="str">
            <v>m</v>
          </cell>
          <cell r="F278">
            <v>14400</v>
          </cell>
          <cell r="G278" t="str">
            <v>P-7</v>
          </cell>
        </row>
        <row r="279">
          <cell r="A279" t="str">
            <v>VPB250</v>
          </cell>
          <cell r="B279" t="str">
            <v>硬質塩化ﾋﾞﾆﾙ管</v>
          </cell>
          <cell r="C279" t="str">
            <v xml:space="preserve"> 機械室･便所 VP</v>
          </cell>
          <cell r="D279">
            <v>250</v>
          </cell>
          <cell r="E279" t="str">
            <v>m</v>
          </cell>
          <cell r="F279">
            <v>19400</v>
          </cell>
          <cell r="G279" t="str">
            <v>P-7</v>
          </cell>
        </row>
        <row r="280">
          <cell r="A280" t="str">
            <v>VPB300</v>
          </cell>
          <cell r="B280" t="str">
            <v>硬質塩化ﾋﾞﾆﾙ管</v>
          </cell>
          <cell r="C280" t="str">
            <v xml:space="preserve"> 機械室･便所 VP</v>
          </cell>
          <cell r="D280">
            <v>300</v>
          </cell>
          <cell r="E280" t="str">
            <v>m</v>
          </cell>
          <cell r="F280">
            <v>25000</v>
          </cell>
          <cell r="G280" t="str">
            <v>P-7</v>
          </cell>
        </row>
        <row r="281">
          <cell r="A281" t="str">
            <v>VPG40</v>
          </cell>
          <cell r="B281" t="str">
            <v>硬質塩化ﾋﾞﾆﾙ管</v>
          </cell>
          <cell r="C281" t="str">
            <v xml:space="preserve"> 地中配管 VP</v>
          </cell>
          <cell r="D281">
            <v>40</v>
          </cell>
          <cell r="E281" t="str">
            <v>m</v>
          </cell>
          <cell r="F281">
            <v>1380</v>
          </cell>
          <cell r="G281" t="str">
            <v>P-7</v>
          </cell>
        </row>
        <row r="282">
          <cell r="A282" t="str">
            <v>VPG50</v>
          </cell>
          <cell r="B282" t="str">
            <v>硬質塩化ﾋﾞﾆﾙ管</v>
          </cell>
          <cell r="C282" t="str">
            <v xml:space="preserve"> 地中配管 VP</v>
          </cell>
          <cell r="D282">
            <v>50</v>
          </cell>
          <cell r="E282" t="str">
            <v>m</v>
          </cell>
          <cell r="F282">
            <v>1770</v>
          </cell>
          <cell r="G282" t="str">
            <v>P-7</v>
          </cell>
        </row>
        <row r="283">
          <cell r="A283" t="str">
            <v>VPG65</v>
          </cell>
          <cell r="B283" t="str">
            <v>硬質塩化ﾋﾞﾆﾙ管</v>
          </cell>
          <cell r="C283" t="str">
            <v xml:space="preserve"> 地中配管 VP</v>
          </cell>
          <cell r="D283">
            <v>65</v>
          </cell>
          <cell r="E283" t="str">
            <v>m</v>
          </cell>
          <cell r="F283">
            <v>2270</v>
          </cell>
          <cell r="G283" t="str">
            <v>P-7</v>
          </cell>
        </row>
        <row r="284">
          <cell r="A284" t="str">
            <v>VPG75</v>
          </cell>
          <cell r="B284" t="str">
            <v>硬質塩化ﾋﾞﾆﾙ管</v>
          </cell>
          <cell r="C284" t="str">
            <v xml:space="preserve"> 地中配管 VP</v>
          </cell>
          <cell r="D284">
            <v>75</v>
          </cell>
          <cell r="E284" t="str">
            <v>m</v>
          </cell>
          <cell r="F284">
            <v>2830</v>
          </cell>
          <cell r="G284" t="str">
            <v>P-7</v>
          </cell>
        </row>
        <row r="285">
          <cell r="A285" t="str">
            <v>VPG100</v>
          </cell>
          <cell r="B285" t="str">
            <v>硬質塩化ﾋﾞﾆﾙ管</v>
          </cell>
          <cell r="C285" t="str">
            <v xml:space="preserve"> 地中配管 VP</v>
          </cell>
          <cell r="D285">
            <v>100</v>
          </cell>
          <cell r="E285" t="str">
            <v>m</v>
          </cell>
          <cell r="F285">
            <v>3780</v>
          </cell>
          <cell r="G285" t="str">
            <v>P-7</v>
          </cell>
        </row>
        <row r="286">
          <cell r="A286" t="str">
            <v>VPG125</v>
          </cell>
          <cell r="B286" t="str">
            <v>硬質塩化ﾋﾞﾆﾙ管</v>
          </cell>
          <cell r="C286" t="str">
            <v xml:space="preserve"> 地中配管 VP</v>
          </cell>
          <cell r="D286">
            <v>125</v>
          </cell>
          <cell r="E286" t="str">
            <v>m</v>
          </cell>
          <cell r="F286">
            <v>4810</v>
          </cell>
          <cell r="G286" t="str">
            <v>P-7</v>
          </cell>
        </row>
        <row r="287">
          <cell r="A287" t="str">
            <v>VPG150</v>
          </cell>
          <cell r="B287" t="str">
            <v>硬質塩化ﾋﾞﾆﾙ管</v>
          </cell>
          <cell r="C287" t="str">
            <v xml:space="preserve"> 地中配管 VP</v>
          </cell>
          <cell r="D287">
            <v>150</v>
          </cell>
          <cell r="E287" t="str">
            <v>m</v>
          </cell>
          <cell r="F287">
            <v>6170</v>
          </cell>
          <cell r="G287" t="str">
            <v>P-7</v>
          </cell>
        </row>
        <row r="288">
          <cell r="A288" t="str">
            <v>VPG200</v>
          </cell>
          <cell r="B288" t="str">
            <v>硬質塩化ﾋﾞﾆﾙ管</v>
          </cell>
          <cell r="C288" t="str">
            <v xml:space="preserve"> 地中配管 VP</v>
          </cell>
          <cell r="D288">
            <v>200</v>
          </cell>
          <cell r="E288" t="str">
            <v>m</v>
          </cell>
          <cell r="F288">
            <v>8530</v>
          </cell>
          <cell r="G288" t="str">
            <v>P-7</v>
          </cell>
        </row>
        <row r="289">
          <cell r="A289" t="str">
            <v>VPG250</v>
          </cell>
          <cell r="B289" t="str">
            <v>硬質塩化ﾋﾞﾆﾙ管</v>
          </cell>
          <cell r="C289" t="str">
            <v xml:space="preserve"> 地中配管 VP</v>
          </cell>
          <cell r="D289">
            <v>250</v>
          </cell>
          <cell r="E289" t="str">
            <v>m</v>
          </cell>
          <cell r="F289">
            <v>11600</v>
          </cell>
          <cell r="G289" t="str">
            <v>P-7</v>
          </cell>
        </row>
        <row r="290">
          <cell r="A290" t="str">
            <v>VPG300</v>
          </cell>
          <cell r="B290" t="str">
            <v>硬質塩化ﾋﾞﾆﾙ管</v>
          </cell>
          <cell r="C290" t="str">
            <v xml:space="preserve"> 地中配管 VP</v>
          </cell>
          <cell r="D290">
            <v>300</v>
          </cell>
          <cell r="E290" t="str">
            <v>m</v>
          </cell>
          <cell r="F290">
            <v>15100</v>
          </cell>
          <cell r="G290" t="str">
            <v>P-7</v>
          </cell>
        </row>
        <row r="292">
          <cell r="A292" t="str">
            <v>WVPI15</v>
          </cell>
          <cell r="B292" t="str">
            <v>水道用硬質塩化ﾋﾞﾆﾙ管</v>
          </cell>
          <cell r="C292" t="str">
            <v xml:space="preserve"> 屋内一般 VP</v>
          </cell>
          <cell r="D292">
            <v>15</v>
          </cell>
          <cell r="E292" t="str">
            <v>m</v>
          </cell>
          <cell r="F292">
            <v>872</v>
          </cell>
          <cell r="G292" t="str">
            <v>P-7</v>
          </cell>
        </row>
        <row r="293">
          <cell r="A293" t="str">
            <v>WVPI20</v>
          </cell>
          <cell r="B293" t="str">
            <v>水道用硬質塩化ﾋﾞﾆﾙ管</v>
          </cell>
          <cell r="C293" t="str">
            <v xml:space="preserve"> 屋内一般 VP</v>
          </cell>
          <cell r="D293">
            <v>20</v>
          </cell>
          <cell r="E293" t="str">
            <v>m</v>
          </cell>
          <cell r="F293">
            <v>1220</v>
          </cell>
          <cell r="G293" t="str">
            <v>P-7</v>
          </cell>
        </row>
        <row r="294">
          <cell r="A294" t="str">
            <v>WVPI25</v>
          </cell>
          <cell r="B294" t="str">
            <v>水道用硬質塩化ﾋﾞﾆﾙ管</v>
          </cell>
          <cell r="C294" t="str">
            <v xml:space="preserve"> 屋内一般 VP</v>
          </cell>
          <cell r="D294">
            <v>25</v>
          </cell>
          <cell r="E294" t="str">
            <v>m</v>
          </cell>
          <cell r="F294">
            <v>1500</v>
          </cell>
          <cell r="G294" t="str">
            <v>P-7</v>
          </cell>
        </row>
        <row r="295">
          <cell r="A295" t="str">
            <v>WVPI32</v>
          </cell>
          <cell r="B295" t="str">
            <v>水道用硬質塩化ﾋﾞﾆﾙ管</v>
          </cell>
          <cell r="C295" t="str">
            <v xml:space="preserve"> 屋内一般 VP</v>
          </cell>
          <cell r="D295">
            <v>32</v>
          </cell>
          <cell r="E295" t="str">
            <v>m</v>
          </cell>
          <cell r="F295">
            <v>1640</v>
          </cell>
          <cell r="G295" t="str">
            <v>P-7</v>
          </cell>
        </row>
        <row r="296">
          <cell r="A296" t="str">
            <v>WVPI40</v>
          </cell>
          <cell r="B296" t="str">
            <v>水道用硬質塩化ﾋﾞﾆﾙ管</v>
          </cell>
          <cell r="C296" t="str">
            <v xml:space="preserve"> 屋内一般 VP</v>
          </cell>
          <cell r="D296">
            <v>40</v>
          </cell>
          <cell r="E296" t="str">
            <v>m</v>
          </cell>
          <cell r="F296">
            <v>2060</v>
          </cell>
          <cell r="G296" t="str">
            <v>P-7</v>
          </cell>
        </row>
        <row r="297">
          <cell r="A297" t="str">
            <v>WVPI50</v>
          </cell>
          <cell r="B297" t="str">
            <v>水道用硬質塩化ﾋﾞﾆﾙ管</v>
          </cell>
          <cell r="C297" t="str">
            <v xml:space="preserve"> 屋内一般 VP</v>
          </cell>
          <cell r="D297">
            <v>50</v>
          </cell>
          <cell r="E297" t="str">
            <v>m</v>
          </cell>
          <cell r="F297">
            <v>2650</v>
          </cell>
          <cell r="G297" t="str">
            <v>P-7</v>
          </cell>
        </row>
        <row r="298">
          <cell r="A298" t="str">
            <v>WVPI75</v>
          </cell>
          <cell r="B298" t="str">
            <v>水道用硬質塩化ﾋﾞﾆﾙ管</v>
          </cell>
          <cell r="C298" t="str">
            <v xml:space="preserve"> 屋内一般 VP</v>
          </cell>
          <cell r="D298">
            <v>80</v>
          </cell>
          <cell r="E298" t="str">
            <v>m</v>
          </cell>
          <cell r="F298">
            <v>4220</v>
          </cell>
          <cell r="G298" t="str">
            <v>P-7</v>
          </cell>
        </row>
        <row r="299">
          <cell r="A299" t="str">
            <v>WVPI100</v>
          </cell>
          <cell r="B299" t="str">
            <v>水道用硬質塩化ﾋﾞﾆﾙ管</v>
          </cell>
          <cell r="C299" t="str">
            <v xml:space="preserve"> 屋内一般 VP</v>
          </cell>
          <cell r="D299">
            <v>100</v>
          </cell>
          <cell r="E299" t="str">
            <v>m</v>
          </cell>
          <cell r="F299">
            <v>5600</v>
          </cell>
          <cell r="G299" t="str">
            <v>P-7</v>
          </cell>
        </row>
        <row r="300">
          <cell r="A300" t="str">
            <v>WVPD15</v>
          </cell>
          <cell r="B300" t="str">
            <v>水道用硬質塩化ﾋﾞﾆﾙ管</v>
          </cell>
          <cell r="C300" t="str">
            <v xml:space="preserve"> 屋内土間 VP</v>
          </cell>
          <cell r="D300">
            <v>15</v>
          </cell>
          <cell r="E300" t="str">
            <v>m</v>
          </cell>
          <cell r="F300">
            <v>807</v>
          </cell>
          <cell r="G300" t="str">
            <v>P-7</v>
          </cell>
        </row>
        <row r="301">
          <cell r="A301" t="str">
            <v>WVPD20</v>
          </cell>
          <cell r="B301" t="str">
            <v>水道用硬質塩化ﾋﾞﾆﾙ管</v>
          </cell>
          <cell r="C301" t="str">
            <v xml:space="preserve"> 屋内土間 VP</v>
          </cell>
          <cell r="D301">
            <v>20</v>
          </cell>
          <cell r="E301" t="str">
            <v>m</v>
          </cell>
          <cell r="F301">
            <v>1130</v>
          </cell>
          <cell r="G301" t="str">
            <v>P-7</v>
          </cell>
        </row>
        <row r="302">
          <cell r="A302" t="str">
            <v>WVPD25</v>
          </cell>
          <cell r="B302" t="str">
            <v>水道用硬質塩化ﾋﾞﾆﾙ管</v>
          </cell>
          <cell r="C302" t="str">
            <v xml:space="preserve"> 屋内土間 VP</v>
          </cell>
          <cell r="D302">
            <v>25</v>
          </cell>
          <cell r="E302" t="str">
            <v>m</v>
          </cell>
          <cell r="F302">
            <v>1390</v>
          </cell>
          <cell r="G302" t="str">
            <v>P-7</v>
          </cell>
        </row>
        <row r="303">
          <cell r="A303" t="str">
            <v>WVPD32</v>
          </cell>
          <cell r="B303" t="str">
            <v>水道用硬質塩化ﾋﾞﾆﾙ管</v>
          </cell>
          <cell r="C303" t="str">
            <v xml:space="preserve"> 屋内土間 VP</v>
          </cell>
          <cell r="D303">
            <v>32</v>
          </cell>
          <cell r="E303" t="str">
            <v>m</v>
          </cell>
          <cell r="F303">
            <v>1520</v>
          </cell>
          <cell r="G303" t="str">
            <v>P-7</v>
          </cell>
        </row>
        <row r="304">
          <cell r="A304" t="str">
            <v>WVPD40</v>
          </cell>
          <cell r="B304" t="str">
            <v>水道用硬質塩化ﾋﾞﾆﾙ管</v>
          </cell>
          <cell r="C304" t="str">
            <v xml:space="preserve"> 屋内土間 VP</v>
          </cell>
          <cell r="D304">
            <v>40</v>
          </cell>
          <cell r="E304" t="str">
            <v>m</v>
          </cell>
          <cell r="F304">
            <v>1910</v>
          </cell>
          <cell r="G304" t="str">
            <v>P-7</v>
          </cell>
        </row>
        <row r="305">
          <cell r="A305" t="str">
            <v>WVPD50</v>
          </cell>
          <cell r="B305" t="str">
            <v>水道用硬質塩化ﾋﾞﾆﾙ管</v>
          </cell>
          <cell r="C305" t="str">
            <v xml:space="preserve"> 屋内土間 VP</v>
          </cell>
          <cell r="D305">
            <v>50</v>
          </cell>
          <cell r="E305" t="str">
            <v>m</v>
          </cell>
          <cell r="F305">
            <v>2460</v>
          </cell>
          <cell r="G305" t="str">
            <v>P-7</v>
          </cell>
        </row>
        <row r="306">
          <cell r="A306" t="str">
            <v>WVPD75</v>
          </cell>
          <cell r="B306" t="str">
            <v>水道用硬質塩化ﾋﾞﾆﾙ管</v>
          </cell>
          <cell r="C306" t="str">
            <v xml:space="preserve"> 屋内土間 VP</v>
          </cell>
          <cell r="D306">
            <v>80</v>
          </cell>
          <cell r="E306" t="str">
            <v>m</v>
          </cell>
          <cell r="F306">
            <v>3910</v>
          </cell>
          <cell r="G306" t="str">
            <v>P-7</v>
          </cell>
        </row>
        <row r="307">
          <cell r="A307" t="str">
            <v>WVPD100</v>
          </cell>
          <cell r="B307" t="str">
            <v>水道用硬質塩化ﾋﾞﾆﾙ管</v>
          </cell>
          <cell r="C307" t="str">
            <v xml:space="preserve"> 屋内土間 VP</v>
          </cell>
          <cell r="D307">
            <v>100</v>
          </cell>
          <cell r="E307" t="str">
            <v>m</v>
          </cell>
          <cell r="F307">
            <v>5190</v>
          </cell>
          <cell r="G307" t="str">
            <v>P-7</v>
          </cell>
        </row>
        <row r="308">
          <cell r="A308" t="str">
            <v>WVPB15</v>
          </cell>
          <cell r="B308" t="str">
            <v>水道用硬質塩化ﾋﾞﾆﾙ管</v>
          </cell>
          <cell r="C308" t="str">
            <v xml:space="preserve"> 機械室･便所  VP</v>
          </cell>
          <cell r="D308">
            <v>15</v>
          </cell>
          <cell r="E308" t="str">
            <v>m</v>
          </cell>
          <cell r="F308">
            <v>1030</v>
          </cell>
          <cell r="G308" t="str">
            <v>P-7</v>
          </cell>
        </row>
        <row r="309">
          <cell r="A309" t="str">
            <v>WVPB20</v>
          </cell>
          <cell r="B309" t="str">
            <v>水道用硬質塩化ﾋﾞﾆﾙ管</v>
          </cell>
          <cell r="C309" t="str">
            <v xml:space="preserve"> 機械室･便所  VP</v>
          </cell>
          <cell r="D309">
            <v>20</v>
          </cell>
          <cell r="E309" t="str">
            <v>m</v>
          </cell>
          <cell r="F309">
            <v>1440</v>
          </cell>
          <cell r="G309" t="str">
            <v>P-7</v>
          </cell>
        </row>
        <row r="310">
          <cell r="A310" t="str">
            <v>WVPB25</v>
          </cell>
          <cell r="B310" t="str">
            <v>水道用硬質塩化ﾋﾞﾆﾙ管</v>
          </cell>
          <cell r="C310" t="str">
            <v xml:space="preserve"> 機械室･便所  VP</v>
          </cell>
          <cell r="D310">
            <v>25</v>
          </cell>
          <cell r="E310" t="str">
            <v>m</v>
          </cell>
          <cell r="F310">
            <v>1790</v>
          </cell>
          <cell r="G310" t="str">
            <v>P-7</v>
          </cell>
        </row>
        <row r="311">
          <cell r="A311" t="str">
            <v>WVPB32</v>
          </cell>
          <cell r="B311" t="str">
            <v>水道用硬質塩化ﾋﾞﾆﾙ管</v>
          </cell>
          <cell r="C311" t="str">
            <v xml:space="preserve"> 機械室･便所  VP</v>
          </cell>
          <cell r="D311">
            <v>32</v>
          </cell>
          <cell r="E311" t="str">
            <v>m</v>
          </cell>
          <cell r="F311">
            <v>1960</v>
          </cell>
          <cell r="G311" t="str">
            <v>P-7</v>
          </cell>
        </row>
        <row r="312">
          <cell r="A312" t="str">
            <v>WVPB40</v>
          </cell>
          <cell r="B312" t="str">
            <v>水道用硬質塩化ﾋﾞﾆﾙ管</v>
          </cell>
          <cell r="C312" t="str">
            <v xml:space="preserve"> 機械室･便所  VP</v>
          </cell>
          <cell r="D312">
            <v>40</v>
          </cell>
          <cell r="E312" t="str">
            <v>m</v>
          </cell>
          <cell r="F312">
            <v>2450</v>
          </cell>
          <cell r="G312" t="str">
            <v>P-7</v>
          </cell>
        </row>
        <row r="313">
          <cell r="A313" t="str">
            <v>WVPB50</v>
          </cell>
          <cell r="B313" t="str">
            <v>水道用硬質塩化ﾋﾞﾆﾙ管</v>
          </cell>
          <cell r="C313" t="str">
            <v xml:space="preserve"> 機械室･便所  VP</v>
          </cell>
          <cell r="D313">
            <v>50</v>
          </cell>
          <cell r="E313" t="str">
            <v>m</v>
          </cell>
          <cell r="F313">
            <v>3160</v>
          </cell>
          <cell r="G313" t="str">
            <v>P-7</v>
          </cell>
        </row>
        <row r="314">
          <cell r="A314" t="str">
            <v>WVPB75</v>
          </cell>
          <cell r="B314" t="str">
            <v>水道用硬質塩化ﾋﾞﾆﾙ管</v>
          </cell>
          <cell r="C314" t="str">
            <v xml:space="preserve"> 機械室･便所  VP</v>
          </cell>
          <cell r="D314">
            <v>80</v>
          </cell>
          <cell r="E314" t="str">
            <v>m</v>
          </cell>
          <cell r="F314">
            <v>5000</v>
          </cell>
          <cell r="G314" t="str">
            <v>P-7</v>
          </cell>
        </row>
        <row r="315">
          <cell r="A315" t="str">
            <v>WVPB100</v>
          </cell>
          <cell r="B315" t="str">
            <v>水道用硬質塩化ﾋﾞﾆﾙ管</v>
          </cell>
          <cell r="C315" t="str">
            <v xml:space="preserve"> 機械室･便所  VP</v>
          </cell>
          <cell r="D315">
            <v>100</v>
          </cell>
          <cell r="E315" t="str">
            <v>m</v>
          </cell>
          <cell r="F315">
            <v>6640</v>
          </cell>
          <cell r="G315" t="str">
            <v>P-7</v>
          </cell>
        </row>
        <row r="316">
          <cell r="A316" t="str">
            <v>WVPG15</v>
          </cell>
          <cell r="B316" t="str">
            <v>水道用硬質塩化ﾋﾞﾆﾙ管</v>
          </cell>
          <cell r="C316" t="str">
            <v xml:space="preserve"> 地中配管 VP</v>
          </cell>
          <cell r="D316">
            <v>15</v>
          </cell>
          <cell r="E316" t="str">
            <v>m</v>
          </cell>
          <cell r="F316">
            <v>578</v>
          </cell>
          <cell r="G316" t="str">
            <v>P-7</v>
          </cell>
        </row>
        <row r="317">
          <cell r="A317" t="str">
            <v>WVPG20</v>
          </cell>
          <cell r="B317" t="str">
            <v>水道用硬質塩化ﾋﾞﾆﾙ管</v>
          </cell>
          <cell r="C317" t="str">
            <v xml:space="preserve"> 地中配管 VP</v>
          </cell>
          <cell r="D317">
            <v>20</v>
          </cell>
          <cell r="E317" t="str">
            <v>m</v>
          </cell>
          <cell r="F317">
            <v>813</v>
          </cell>
          <cell r="G317" t="str">
            <v>P-7</v>
          </cell>
        </row>
        <row r="318">
          <cell r="A318" t="str">
            <v>WVPG25</v>
          </cell>
          <cell r="B318" t="str">
            <v>水道用硬質塩化ﾋﾞﾆﾙ管</v>
          </cell>
          <cell r="C318" t="str">
            <v xml:space="preserve"> 地中配管 VP</v>
          </cell>
          <cell r="D318">
            <v>25</v>
          </cell>
          <cell r="E318" t="str">
            <v>m</v>
          </cell>
          <cell r="F318">
            <v>1020</v>
          </cell>
          <cell r="G318" t="str">
            <v>P-7</v>
          </cell>
        </row>
        <row r="319">
          <cell r="A319" t="str">
            <v>WVPG32</v>
          </cell>
          <cell r="B319" t="str">
            <v>水道用硬質塩化ﾋﾞﾆﾙ管</v>
          </cell>
          <cell r="C319" t="str">
            <v xml:space="preserve"> 地中配管 VP</v>
          </cell>
          <cell r="D319">
            <v>32</v>
          </cell>
          <cell r="E319" t="str">
            <v>m</v>
          </cell>
          <cell r="F319">
            <v>1110</v>
          </cell>
          <cell r="G319" t="str">
            <v>P-7</v>
          </cell>
        </row>
        <row r="320">
          <cell r="A320" t="str">
            <v>WVPG40</v>
          </cell>
          <cell r="B320" t="str">
            <v>水道用硬質塩化ﾋﾞﾆﾙ管</v>
          </cell>
          <cell r="C320" t="str">
            <v xml:space="preserve"> 地中配管 VP</v>
          </cell>
          <cell r="D320">
            <v>40</v>
          </cell>
          <cell r="E320" t="str">
            <v>m</v>
          </cell>
          <cell r="F320">
            <v>1400</v>
          </cell>
          <cell r="G320" t="str">
            <v>P-7</v>
          </cell>
        </row>
        <row r="321">
          <cell r="A321" t="str">
            <v>WVPG50</v>
          </cell>
          <cell r="B321" t="str">
            <v>水道用硬質塩化ﾋﾞﾆﾙ管</v>
          </cell>
          <cell r="C321" t="str">
            <v xml:space="preserve"> 地中配管 VP</v>
          </cell>
          <cell r="D321">
            <v>50</v>
          </cell>
          <cell r="E321" t="str">
            <v>m</v>
          </cell>
          <cell r="F321">
            <v>1800</v>
          </cell>
          <cell r="G321" t="str">
            <v>P-7</v>
          </cell>
        </row>
        <row r="322">
          <cell r="A322" t="str">
            <v>WVPG75</v>
          </cell>
          <cell r="B322" t="str">
            <v>水道用硬質塩化ﾋﾞﾆﾙ管</v>
          </cell>
          <cell r="C322" t="str">
            <v xml:space="preserve"> 地中配管 VP</v>
          </cell>
          <cell r="D322">
            <v>80</v>
          </cell>
          <cell r="E322" t="str">
            <v>m</v>
          </cell>
          <cell r="F322">
            <v>2890</v>
          </cell>
          <cell r="G322" t="str">
            <v>P-7</v>
          </cell>
        </row>
        <row r="323">
          <cell r="A323" t="str">
            <v>WVPG100</v>
          </cell>
          <cell r="B323" t="str">
            <v>水道用硬質塩化ﾋﾞﾆﾙ管</v>
          </cell>
          <cell r="C323" t="str">
            <v xml:space="preserve"> 地中配管 VP</v>
          </cell>
          <cell r="D323">
            <v>100</v>
          </cell>
          <cell r="E323" t="str">
            <v>m</v>
          </cell>
          <cell r="F323">
            <v>3870</v>
          </cell>
          <cell r="G323" t="str">
            <v>P-7</v>
          </cell>
        </row>
        <row r="325">
          <cell r="A325" t="str">
            <v>VUI100</v>
          </cell>
          <cell r="B325" t="str">
            <v>硬質塩化ﾋﾞﾆﾙ管</v>
          </cell>
          <cell r="C325" t="str">
            <v xml:space="preserve"> 屋内一般 REP-VU</v>
          </cell>
          <cell r="D325">
            <v>100</v>
          </cell>
          <cell r="E325" t="str">
            <v>m</v>
          </cell>
          <cell r="F325">
            <v>4610</v>
          </cell>
          <cell r="G325" t="str">
            <v>P-8</v>
          </cell>
        </row>
        <row r="326">
          <cell r="A326" t="str">
            <v>VUI125</v>
          </cell>
          <cell r="B326" t="str">
            <v>硬質塩化ﾋﾞﾆﾙ管</v>
          </cell>
          <cell r="C326" t="str">
            <v xml:space="preserve"> 屋内一般 REP-VU</v>
          </cell>
          <cell r="D326">
            <v>125</v>
          </cell>
          <cell r="E326" t="str">
            <v>m</v>
          </cell>
          <cell r="F326">
            <v>6110</v>
          </cell>
          <cell r="G326" t="str">
            <v>P-8</v>
          </cell>
        </row>
        <row r="327">
          <cell r="A327" t="str">
            <v>VUI150</v>
          </cell>
          <cell r="B327" t="str">
            <v>硬質塩化ﾋﾞﾆﾙ管</v>
          </cell>
          <cell r="C327" t="str">
            <v xml:space="preserve"> 屋内一般 REP-VU</v>
          </cell>
          <cell r="D327">
            <v>150</v>
          </cell>
          <cell r="E327" t="str">
            <v>m</v>
          </cell>
          <cell r="F327">
            <v>7500</v>
          </cell>
          <cell r="G327" t="str">
            <v>P-8</v>
          </cell>
        </row>
        <row r="328">
          <cell r="A328" t="str">
            <v>VUI200</v>
          </cell>
          <cell r="B328" t="str">
            <v>硬質塩化ﾋﾞﾆﾙ管</v>
          </cell>
          <cell r="C328" t="str">
            <v xml:space="preserve"> 屋内一般 REP-VU</v>
          </cell>
          <cell r="D328">
            <v>200</v>
          </cell>
          <cell r="E328" t="str">
            <v>m</v>
          </cell>
          <cell r="F328">
            <v>10300</v>
          </cell>
          <cell r="G328" t="str">
            <v>P-8</v>
          </cell>
        </row>
        <row r="329">
          <cell r="A329" t="str">
            <v>VUI250</v>
          </cell>
          <cell r="B329" t="str">
            <v>硬質塩化ﾋﾞﾆﾙ管</v>
          </cell>
          <cell r="C329" t="str">
            <v xml:space="preserve"> 屋内一般 REP-VU</v>
          </cell>
          <cell r="D329">
            <v>250</v>
          </cell>
          <cell r="E329" t="str">
            <v>m</v>
          </cell>
          <cell r="F329">
            <v>13500</v>
          </cell>
          <cell r="G329" t="str">
            <v>P-8</v>
          </cell>
        </row>
        <row r="330">
          <cell r="A330" t="str">
            <v>VUI300</v>
          </cell>
          <cell r="B330" t="str">
            <v>硬質塩化ﾋﾞﾆﾙ管</v>
          </cell>
          <cell r="C330" t="str">
            <v xml:space="preserve"> 屋内一般 REP-VU</v>
          </cell>
          <cell r="D330">
            <v>300</v>
          </cell>
          <cell r="E330" t="str">
            <v>m</v>
          </cell>
          <cell r="F330">
            <v>16900</v>
          </cell>
          <cell r="G330" t="str">
            <v>P-8</v>
          </cell>
        </row>
        <row r="331">
          <cell r="A331" t="str">
            <v>VUG40</v>
          </cell>
          <cell r="B331" t="str">
            <v>硬質塩化ﾋﾞﾆﾙ管</v>
          </cell>
          <cell r="C331" t="str">
            <v xml:space="preserve"> 地中配管 REP-VU</v>
          </cell>
          <cell r="D331">
            <v>40</v>
          </cell>
          <cell r="E331" t="str">
            <v>m</v>
          </cell>
          <cell r="F331">
            <v>1240</v>
          </cell>
          <cell r="G331" t="str">
            <v>P-8</v>
          </cell>
        </row>
        <row r="332">
          <cell r="A332" t="str">
            <v>VUG50</v>
          </cell>
          <cell r="B332" t="str">
            <v>硬質塩化ﾋﾞﾆﾙ管</v>
          </cell>
          <cell r="C332" t="str">
            <v xml:space="preserve"> 地中配管 REP-VU</v>
          </cell>
          <cell r="D332">
            <v>50</v>
          </cell>
          <cell r="E332" t="str">
            <v>m</v>
          </cell>
          <cell r="F332">
            <v>1570</v>
          </cell>
          <cell r="G332" t="str">
            <v>P-8</v>
          </cell>
        </row>
        <row r="333">
          <cell r="A333" t="str">
            <v>VUG65</v>
          </cell>
          <cell r="B333" t="str">
            <v>硬質塩化ﾋﾞﾆﾙ管</v>
          </cell>
          <cell r="C333" t="str">
            <v xml:space="preserve"> 地中配管 REP-VU</v>
          </cell>
          <cell r="D333">
            <v>65</v>
          </cell>
          <cell r="E333" t="str">
            <v>m</v>
          </cell>
          <cell r="F333">
            <v>2040</v>
          </cell>
          <cell r="G333" t="str">
            <v>P-8</v>
          </cell>
        </row>
        <row r="334">
          <cell r="A334" t="str">
            <v>VUG75</v>
          </cell>
          <cell r="B334" t="str">
            <v>硬質塩化ﾋﾞﾆﾙ管</v>
          </cell>
          <cell r="C334" t="str">
            <v xml:space="preserve"> 地中配管 REP-VU</v>
          </cell>
          <cell r="D334">
            <v>75</v>
          </cell>
          <cell r="E334" t="str">
            <v>m</v>
          </cell>
          <cell r="F334">
            <v>2400</v>
          </cell>
          <cell r="G334" t="str">
            <v>P-8</v>
          </cell>
        </row>
        <row r="335">
          <cell r="A335" t="str">
            <v>VUG100</v>
          </cell>
          <cell r="B335" t="str">
            <v>硬質塩化ﾋﾞﾆﾙ管</v>
          </cell>
          <cell r="C335" t="str">
            <v xml:space="preserve"> 地中配管 REP-VU</v>
          </cell>
          <cell r="D335">
            <v>100</v>
          </cell>
          <cell r="E335" t="str">
            <v>m</v>
          </cell>
          <cell r="F335">
            <v>3070</v>
          </cell>
          <cell r="G335" t="str">
            <v>P-8</v>
          </cell>
        </row>
        <row r="336">
          <cell r="A336" t="str">
            <v>VUG125</v>
          </cell>
          <cell r="B336" t="str">
            <v>硬質塩化ﾋﾞﾆﾙ管</v>
          </cell>
          <cell r="C336" t="str">
            <v xml:space="preserve"> 地中配管 REP-VU</v>
          </cell>
          <cell r="D336">
            <v>125</v>
          </cell>
          <cell r="E336" t="str">
            <v>m</v>
          </cell>
          <cell r="F336">
            <v>4110</v>
          </cell>
          <cell r="G336" t="str">
            <v>P-8</v>
          </cell>
        </row>
        <row r="337">
          <cell r="A337" t="str">
            <v>VUG150</v>
          </cell>
          <cell r="B337" t="str">
            <v>硬質塩化ﾋﾞﾆﾙ管</v>
          </cell>
          <cell r="C337" t="str">
            <v xml:space="preserve"> 地中配管 REP-VU</v>
          </cell>
          <cell r="D337">
            <v>150</v>
          </cell>
          <cell r="E337" t="str">
            <v>m</v>
          </cell>
          <cell r="F337">
            <v>5080</v>
          </cell>
          <cell r="G337" t="str">
            <v>P-8</v>
          </cell>
        </row>
        <row r="338">
          <cell r="A338" t="str">
            <v>VUG200</v>
          </cell>
          <cell r="B338" t="str">
            <v>硬質塩化ﾋﾞﾆﾙ管</v>
          </cell>
          <cell r="C338" t="str">
            <v xml:space="preserve"> 地中配管 REP-VU</v>
          </cell>
          <cell r="D338">
            <v>200</v>
          </cell>
          <cell r="E338" t="str">
            <v>m</v>
          </cell>
          <cell r="F338">
            <v>7070</v>
          </cell>
          <cell r="G338" t="str">
            <v>P-8</v>
          </cell>
        </row>
        <row r="339">
          <cell r="A339" t="str">
            <v>VUG250</v>
          </cell>
          <cell r="B339" t="str">
            <v>硬質塩化ﾋﾞﾆﾙ管</v>
          </cell>
          <cell r="C339" t="str">
            <v xml:space="preserve"> 地中配管 REP-VU</v>
          </cell>
          <cell r="D339">
            <v>250</v>
          </cell>
          <cell r="E339" t="str">
            <v>m</v>
          </cell>
          <cell r="F339">
            <v>9300</v>
          </cell>
          <cell r="G339" t="str">
            <v>P-8</v>
          </cell>
        </row>
        <row r="340">
          <cell r="A340" t="str">
            <v>VUG300</v>
          </cell>
          <cell r="B340" t="str">
            <v>硬質塩化ﾋﾞﾆﾙ管</v>
          </cell>
          <cell r="C340" t="str">
            <v xml:space="preserve"> 地中配管 REP-VU</v>
          </cell>
          <cell r="D340">
            <v>300</v>
          </cell>
          <cell r="E340" t="str">
            <v>m</v>
          </cell>
          <cell r="F340">
            <v>11700</v>
          </cell>
          <cell r="G340" t="str">
            <v>P-8</v>
          </cell>
        </row>
        <row r="342">
          <cell r="A342" t="str">
            <v>HTI15</v>
          </cell>
          <cell r="B342" t="str">
            <v>耐熱性塩化ﾋﾞﾆﾙ管</v>
          </cell>
          <cell r="C342" t="str">
            <v xml:space="preserve"> 屋内一般 HTVP</v>
          </cell>
          <cell r="D342">
            <v>16</v>
          </cell>
          <cell r="E342" t="str">
            <v>m</v>
          </cell>
          <cell r="F342">
            <v>1190</v>
          </cell>
          <cell r="G342" t="str">
            <v>P-8</v>
          </cell>
        </row>
        <row r="343">
          <cell r="A343" t="str">
            <v>HTI20</v>
          </cell>
          <cell r="B343" t="str">
            <v>耐熱性塩化ﾋﾞﾆﾙ管</v>
          </cell>
          <cell r="C343" t="str">
            <v xml:space="preserve"> 屋内一般 HTVP</v>
          </cell>
          <cell r="D343">
            <v>20</v>
          </cell>
          <cell r="E343" t="str">
            <v>m</v>
          </cell>
          <cell r="F343">
            <v>1550</v>
          </cell>
          <cell r="G343" t="str">
            <v>P-8</v>
          </cell>
        </row>
        <row r="344">
          <cell r="A344" t="str">
            <v>HTI25</v>
          </cell>
          <cell r="B344" t="str">
            <v>耐熱性塩化ﾋﾞﾆﾙ管</v>
          </cell>
          <cell r="C344" t="str">
            <v xml:space="preserve"> 屋内一般 HTVP</v>
          </cell>
          <cell r="D344">
            <v>25</v>
          </cell>
          <cell r="E344" t="str">
            <v>m</v>
          </cell>
          <cell r="F344">
            <v>1980</v>
          </cell>
          <cell r="G344" t="str">
            <v>P-8</v>
          </cell>
        </row>
        <row r="345">
          <cell r="A345" t="str">
            <v>HTI32</v>
          </cell>
          <cell r="B345" t="str">
            <v>耐熱性塩化ﾋﾞﾆﾙ管</v>
          </cell>
          <cell r="C345" t="str">
            <v xml:space="preserve"> 屋内一般 HTVP</v>
          </cell>
          <cell r="D345">
            <v>32</v>
          </cell>
          <cell r="E345" t="str">
            <v>m</v>
          </cell>
          <cell r="F345">
            <v>2240</v>
          </cell>
          <cell r="G345" t="str">
            <v>P-8</v>
          </cell>
        </row>
        <row r="346">
          <cell r="A346" t="str">
            <v>HTI40</v>
          </cell>
          <cell r="B346" t="str">
            <v>耐熱性塩化ﾋﾞﾆﾙ管</v>
          </cell>
          <cell r="C346" t="str">
            <v xml:space="preserve"> 屋内一般 HTVP</v>
          </cell>
          <cell r="D346">
            <v>40</v>
          </cell>
          <cell r="E346" t="str">
            <v>m</v>
          </cell>
          <cell r="F346">
            <v>3040</v>
          </cell>
          <cell r="G346" t="str">
            <v>P-8</v>
          </cell>
        </row>
        <row r="347">
          <cell r="A347" t="str">
            <v>HTI50</v>
          </cell>
          <cell r="B347" t="str">
            <v>耐熱性塩化ﾋﾞﾆﾙ管</v>
          </cell>
          <cell r="C347" t="str">
            <v xml:space="preserve"> 屋内一般 HTVP</v>
          </cell>
          <cell r="D347">
            <v>50</v>
          </cell>
          <cell r="E347" t="str">
            <v>m</v>
          </cell>
          <cell r="F347">
            <v>4200</v>
          </cell>
          <cell r="G347" t="str">
            <v>P-8</v>
          </cell>
        </row>
        <row r="348">
          <cell r="A348" t="str">
            <v>HTI65</v>
          </cell>
          <cell r="B348" t="str">
            <v>耐熱性塩化ﾋﾞﾆﾙ管</v>
          </cell>
          <cell r="C348" t="str">
            <v xml:space="preserve"> 屋内一般 HTVP</v>
          </cell>
          <cell r="D348">
            <v>65</v>
          </cell>
          <cell r="E348" t="str">
            <v>m</v>
          </cell>
          <cell r="F348">
            <v>5550</v>
          </cell>
          <cell r="G348" t="str">
            <v>P-8</v>
          </cell>
        </row>
        <row r="349">
          <cell r="A349" t="str">
            <v>HTI75</v>
          </cell>
          <cell r="B349" t="str">
            <v>耐熱性塩化ﾋﾞﾆﾙ管</v>
          </cell>
          <cell r="C349" t="str">
            <v xml:space="preserve"> 屋内一般 HTVP</v>
          </cell>
          <cell r="D349">
            <v>80</v>
          </cell>
          <cell r="E349" t="str">
            <v>m</v>
          </cell>
          <cell r="F349">
            <v>7170</v>
          </cell>
          <cell r="G349" t="str">
            <v>P-8</v>
          </cell>
        </row>
        <row r="350">
          <cell r="A350" t="str">
            <v>HTI100</v>
          </cell>
          <cell r="B350" t="str">
            <v>耐熱性塩化ﾋﾞﾆﾙ管</v>
          </cell>
          <cell r="C350" t="str">
            <v xml:space="preserve"> 屋内一般 HTVP</v>
          </cell>
          <cell r="D350">
            <v>100</v>
          </cell>
          <cell r="E350" t="str">
            <v>m</v>
          </cell>
          <cell r="F350">
            <v>10200</v>
          </cell>
          <cell r="G350" t="str">
            <v>P-8</v>
          </cell>
        </row>
        <row r="351">
          <cell r="A351" t="str">
            <v>HTI125</v>
          </cell>
          <cell r="B351" t="str">
            <v>耐熱性塩化ﾋﾞﾆﾙ管</v>
          </cell>
          <cell r="C351" t="str">
            <v xml:space="preserve"> 屋内一般 HTVP</v>
          </cell>
          <cell r="D351">
            <v>125</v>
          </cell>
          <cell r="E351" t="str">
            <v>m</v>
          </cell>
          <cell r="F351">
            <v>13300</v>
          </cell>
          <cell r="G351" t="str">
            <v>P-8</v>
          </cell>
        </row>
        <row r="352">
          <cell r="A352" t="str">
            <v>HTI150</v>
          </cell>
          <cell r="B352" t="str">
            <v>耐熱性塩化ﾋﾞﾆﾙ管</v>
          </cell>
          <cell r="C352" t="str">
            <v xml:space="preserve"> 屋内一般 HTVP</v>
          </cell>
          <cell r="D352">
            <v>150</v>
          </cell>
          <cell r="E352" t="str">
            <v>m</v>
          </cell>
          <cell r="F352">
            <v>17300</v>
          </cell>
          <cell r="G352" t="str">
            <v>P-8</v>
          </cell>
        </row>
        <row r="353">
          <cell r="A353" t="str">
            <v>HTD15</v>
          </cell>
          <cell r="B353" t="str">
            <v>耐熱性塩化ﾋﾞﾆﾙ管</v>
          </cell>
          <cell r="C353" t="str">
            <v xml:space="preserve"> 屋内土間 HTVP</v>
          </cell>
          <cell r="D353">
            <v>16</v>
          </cell>
          <cell r="E353" t="str">
            <v>m</v>
          </cell>
          <cell r="F353">
            <v>1110</v>
          </cell>
          <cell r="G353" t="str">
            <v>P-8</v>
          </cell>
        </row>
        <row r="354">
          <cell r="A354" t="str">
            <v>HTD20</v>
          </cell>
          <cell r="B354" t="str">
            <v>耐熱性塩化ﾋﾞﾆﾙ管</v>
          </cell>
          <cell r="C354" t="str">
            <v xml:space="preserve"> 屋内土間 HTVP</v>
          </cell>
          <cell r="D354">
            <v>20</v>
          </cell>
          <cell r="E354" t="str">
            <v>m</v>
          </cell>
          <cell r="F354">
            <v>1450</v>
          </cell>
          <cell r="G354" t="str">
            <v>P-8</v>
          </cell>
        </row>
        <row r="355">
          <cell r="A355" t="str">
            <v>HTD25</v>
          </cell>
          <cell r="B355" t="str">
            <v>耐熱性塩化ﾋﾞﾆﾙ管</v>
          </cell>
          <cell r="C355" t="str">
            <v xml:space="preserve"> 屋内土間 HTVP</v>
          </cell>
          <cell r="D355">
            <v>25</v>
          </cell>
          <cell r="E355" t="str">
            <v>m</v>
          </cell>
          <cell r="F355">
            <v>1850</v>
          </cell>
          <cell r="G355" t="str">
            <v>P-8</v>
          </cell>
        </row>
        <row r="356">
          <cell r="A356" t="str">
            <v>HTD32</v>
          </cell>
          <cell r="B356" t="str">
            <v>耐熱性塩化ﾋﾞﾆﾙ管</v>
          </cell>
          <cell r="C356" t="str">
            <v xml:space="preserve"> 屋内土間 HTVP</v>
          </cell>
          <cell r="D356">
            <v>32</v>
          </cell>
          <cell r="E356" t="str">
            <v>m</v>
          </cell>
          <cell r="F356">
            <v>2100</v>
          </cell>
          <cell r="G356" t="str">
            <v>P-8</v>
          </cell>
        </row>
        <row r="357">
          <cell r="A357" t="str">
            <v>HTD40</v>
          </cell>
          <cell r="B357" t="str">
            <v>耐熱性塩化ﾋﾞﾆﾙ管</v>
          </cell>
          <cell r="C357" t="str">
            <v xml:space="preserve"> 屋内土間 HTVP</v>
          </cell>
          <cell r="D357">
            <v>40</v>
          </cell>
          <cell r="E357" t="str">
            <v>m</v>
          </cell>
          <cell r="F357">
            <v>2850</v>
          </cell>
          <cell r="G357" t="str">
            <v>P-8</v>
          </cell>
        </row>
        <row r="358">
          <cell r="A358" t="str">
            <v>HTD50</v>
          </cell>
          <cell r="B358" t="str">
            <v>耐熱性塩化ﾋﾞﾆﾙ管</v>
          </cell>
          <cell r="C358" t="str">
            <v xml:space="preserve"> 屋内土間 HTVP</v>
          </cell>
          <cell r="D358">
            <v>50</v>
          </cell>
          <cell r="E358" t="str">
            <v>m</v>
          </cell>
          <cell r="F358">
            <v>3950</v>
          </cell>
          <cell r="G358" t="str">
            <v>P-8</v>
          </cell>
        </row>
        <row r="359">
          <cell r="A359" t="str">
            <v>HTD65</v>
          </cell>
          <cell r="B359" t="str">
            <v>耐熱性塩化ﾋﾞﾆﾙ管</v>
          </cell>
          <cell r="C359" t="str">
            <v xml:space="preserve"> 屋内土間 HTVP</v>
          </cell>
          <cell r="D359">
            <v>65</v>
          </cell>
          <cell r="E359" t="str">
            <v>m</v>
          </cell>
          <cell r="F359">
            <v>5220</v>
          </cell>
          <cell r="G359" t="str">
            <v>P-8</v>
          </cell>
        </row>
        <row r="360">
          <cell r="A360" t="str">
            <v>HTD75</v>
          </cell>
          <cell r="B360" t="str">
            <v>耐熱性塩化ﾋﾞﾆﾙ管</v>
          </cell>
          <cell r="C360" t="str">
            <v xml:space="preserve"> 屋内土間 HTVP</v>
          </cell>
          <cell r="D360">
            <v>80</v>
          </cell>
          <cell r="E360" t="str">
            <v>m</v>
          </cell>
          <cell r="F360">
            <v>6760</v>
          </cell>
          <cell r="G360" t="str">
            <v>P-8</v>
          </cell>
        </row>
        <row r="361">
          <cell r="A361" t="str">
            <v>HTD100</v>
          </cell>
          <cell r="B361" t="str">
            <v>耐熱性塩化ﾋﾞﾆﾙ管</v>
          </cell>
          <cell r="C361" t="str">
            <v xml:space="preserve"> 屋内土間 HTVP</v>
          </cell>
          <cell r="D361">
            <v>100</v>
          </cell>
          <cell r="E361" t="str">
            <v>m</v>
          </cell>
          <cell r="F361">
            <v>9700</v>
          </cell>
          <cell r="G361" t="str">
            <v>P-8</v>
          </cell>
        </row>
        <row r="362">
          <cell r="A362" t="str">
            <v>HTD125</v>
          </cell>
          <cell r="B362" t="str">
            <v>耐熱性塩化ﾋﾞﾆﾙ管</v>
          </cell>
          <cell r="C362" t="str">
            <v xml:space="preserve"> 屋内土間 HTVP</v>
          </cell>
          <cell r="D362">
            <v>125</v>
          </cell>
          <cell r="E362" t="str">
            <v>m</v>
          </cell>
          <cell r="F362">
            <v>12600</v>
          </cell>
          <cell r="G362" t="str">
            <v>P-8</v>
          </cell>
        </row>
        <row r="363">
          <cell r="A363" t="str">
            <v>HTD150</v>
          </cell>
          <cell r="B363" t="str">
            <v>耐熱性塩化ﾋﾞﾆﾙ管</v>
          </cell>
          <cell r="C363" t="str">
            <v xml:space="preserve"> 屋内土間 HTVP</v>
          </cell>
          <cell r="D363">
            <v>150</v>
          </cell>
          <cell r="E363" t="str">
            <v>m</v>
          </cell>
          <cell r="F363">
            <v>16400</v>
          </cell>
          <cell r="G363" t="str">
            <v>P-8</v>
          </cell>
        </row>
        <row r="364">
          <cell r="A364" t="str">
            <v>HTB15</v>
          </cell>
          <cell r="B364" t="str">
            <v>耐熱性塩化ﾋﾞﾆﾙ管</v>
          </cell>
          <cell r="C364" t="str">
            <v xml:space="preserve"> 機械室･便所 HTVP</v>
          </cell>
          <cell r="D364">
            <v>16</v>
          </cell>
          <cell r="E364" t="str">
            <v>m</v>
          </cell>
          <cell r="F364">
            <v>1400</v>
          </cell>
          <cell r="G364" t="str">
            <v>P-8</v>
          </cell>
        </row>
        <row r="365">
          <cell r="A365" t="str">
            <v>HTB20</v>
          </cell>
          <cell r="B365" t="str">
            <v>耐熱性塩化ﾋﾞﾆﾙ管</v>
          </cell>
          <cell r="C365" t="str">
            <v xml:space="preserve"> 機械室･便所 HTVP</v>
          </cell>
          <cell r="D365">
            <v>20</v>
          </cell>
          <cell r="E365" t="str">
            <v>m</v>
          </cell>
          <cell r="F365">
            <v>1820</v>
          </cell>
          <cell r="G365" t="str">
            <v>P-8</v>
          </cell>
        </row>
        <row r="366">
          <cell r="A366" t="str">
            <v>HTB25</v>
          </cell>
          <cell r="B366" t="str">
            <v>耐熱性塩化ﾋﾞﾆﾙ管</v>
          </cell>
          <cell r="C366" t="str">
            <v xml:space="preserve"> 機械室･便所 HTVP</v>
          </cell>
          <cell r="D366">
            <v>25</v>
          </cell>
          <cell r="E366" t="str">
            <v>m</v>
          </cell>
          <cell r="F366">
            <v>2340</v>
          </cell>
          <cell r="G366" t="str">
            <v>P-8</v>
          </cell>
        </row>
        <row r="367">
          <cell r="A367" t="str">
            <v>HTB32</v>
          </cell>
          <cell r="B367" t="str">
            <v>耐熱性塩化ﾋﾞﾆﾙ管</v>
          </cell>
          <cell r="C367" t="str">
            <v xml:space="preserve"> 機械室･便所 HTVP</v>
          </cell>
          <cell r="D367">
            <v>32</v>
          </cell>
          <cell r="E367" t="str">
            <v>m</v>
          </cell>
          <cell r="F367">
            <v>2640</v>
          </cell>
          <cell r="G367" t="str">
            <v>P-8</v>
          </cell>
        </row>
        <row r="368">
          <cell r="A368" t="str">
            <v>HTB40</v>
          </cell>
          <cell r="B368" t="str">
            <v>耐熱性塩化ﾋﾞﾆﾙ管</v>
          </cell>
          <cell r="C368" t="str">
            <v xml:space="preserve"> 機械室･便所 HTVP</v>
          </cell>
          <cell r="D368">
            <v>40</v>
          </cell>
          <cell r="E368" t="str">
            <v>m</v>
          </cell>
          <cell r="F368">
            <v>3570</v>
          </cell>
          <cell r="G368" t="str">
            <v>P-8</v>
          </cell>
        </row>
        <row r="369">
          <cell r="A369" t="str">
            <v>HTB50</v>
          </cell>
          <cell r="B369" t="str">
            <v>耐熱性塩化ﾋﾞﾆﾙ管</v>
          </cell>
          <cell r="C369" t="str">
            <v xml:space="preserve"> 機械室･便所 HTVP</v>
          </cell>
          <cell r="D369">
            <v>50</v>
          </cell>
          <cell r="E369" t="str">
            <v>m</v>
          </cell>
          <cell r="F369">
            <v>4940</v>
          </cell>
          <cell r="G369" t="str">
            <v>P-8</v>
          </cell>
        </row>
        <row r="370">
          <cell r="A370" t="str">
            <v>HTB65</v>
          </cell>
          <cell r="B370" t="str">
            <v>耐熱性塩化ﾋﾞﾆﾙ管</v>
          </cell>
          <cell r="C370" t="str">
            <v xml:space="preserve"> 機械室･便所 HTVP</v>
          </cell>
          <cell r="D370">
            <v>65</v>
          </cell>
          <cell r="E370" t="str">
            <v>m</v>
          </cell>
          <cell r="F370">
            <v>6510</v>
          </cell>
          <cell r="G370" t="str">
            <v>P-8</v>
          </cell>
        </row>
        <row r="371">
          <cell r="A371" t="str">
            <v>HTB75</v>
          </cell>
          <cell r="B371" t="str">
            <v>耐熱性塩化ﾋﾞﾆﾙ管</v>
          </cell>
          <cell r="C371" t="str">
            <v xml:space="preserve"> 機械室･便所 HTVP</v>
          </cell>
          <cell r="D371">
            <v>80</v>
          </cell>
          <cell r="E371" t="str">
            <v>m</v>
          </cell>
          <cell r="F371">
            <v>8390</v>
          </cell>
          <cell r="G371" t="str">
            <v>P-8</v>
          </cell>
        </row>
        <row r="372">
          <cell r="A372" t="str">
            <v>HTB100</v>
          </cell>
          <cell r="B372" t="str">
            <v>耐熱性塩化ﾋﾞﾆﾙ管</v>
          </cell>
          <cell r="C372" t="str">
            <v xml:space="preserve"> 機械室･便所 HTVP</v>
          </cell>
          <cell r="D372">
            <v>100</v>
          </cell>
          <cell r="E372" t="str">
            <v>m</v>
          </cell>
          <cell r="F372">
            <v>12000</v>
          </cell>
          <cell r="G372" t="str">
            <v>P-8</v>
          </cell>
        </row>
        <row r="373">
          <cell r="A373" t="str">
            <v>HTB125</v>
          </cell>
          <cell r="B373" t="str">
            <v>耐熱性塩化ﾋﾞﾆﾙ管</v>
          </cell>
          <cell r="C373" t="str">
            <v xml:space="preserve"> 機械室･便所 HTVP</v>
          </cell>
          <cell r="D373">
            <v>125</v>
          </cell>
          <cell r="E373" t="str">
            <v>m</v>
          </cell>
          <cell r="F373">
            <v>15500</v>
          </cell>
          <cell r="G373" t="str">
            <v>P-8</v>
          </cell>
        </row>
        <row r="374">
          <cell r="A374" t="str">
            <v>HTB150</v>
          </cell>
          <cell r="B374" t="str">
            <v>耐熱性塩化ﾋﾞﾆﾙ管</v>
          </cell>
          <cell r="C374" t="str">
            <v xml:space="preserve"> 機械室･便所 HTVP</v>
          </cell>
          <cell r="D374">
            <v>150</v>
          </cell>
          <cell r="E374" t="str">
            <v>m</v>
          </cell>
          <cell r="F374">
            <v>20200</v>
          </cell>
          <cell r="G374" t="str">
            <v>P-8</v>
          </cell>
        </row>
        <row r="375">
          <cell r="A375" t="str">
            <v>HTG15</v>
          </cell>
          <cell r="B375" t="str">
            <v>耐熱性塩化ﾋﾞﾆﾙ管</v>
          </cell>
          <cell r="C375" t="str">
            <v xml:space="preserve"> 地中配管 HTVP</v>
          </cell>
          <cell r="D375">
            <v>16</v>
          </cell>
          <cell r="E375" t="str">
            <v>m</v>
          </cell>
          <cell r="F375">
            <v>858</v>
          </cell>
          <cell r="G375" t="str">
            <v>P-8</v>
          </cell>
        </row>
        <row r="376">
          <cell r="A376" t="str">
            <v>HTG20</v>
          </cell>
          <cell r="B376" t="str">
            <v>耐熱性塩化ﾋﾞﾆﾙ管</v>
          </cell>
          <cell r="C376" t="str">
            <v xml:space="preserve"> 地中配管 HTVP</v>
          </cell>
          <cell r="D376">
            <v>20</v>
          </cell>
          <cell r="E376" t="str">
            <v>m</v>
          </cell>
          <cell r="F376">
            <v>1100</v>
          </cell>
          <cell r="G376" t="str">
            <v>P-8</v>
          </cell>
        </row>
        <row r="377">
          <cell r="A377" t="str">
            <v>HTG25</v>
          </cell>
          <cell r="B377" t="str">
            <v>耐熱性塩化ﾋﾞﾆﾙ管</v>
          </cell>
          <cell r="C377" t="str">
            <v xml:space="preserve"> 地中配管 HTVP</v>
          </cell>
          <cell r="D377">
            <v>25</v>
          </cell>
          <cell r="E377" t="str">
            <v>m</v>
          </cell>
          <cell r="F377">
            <v>1440</v>
          </cell>
          <cell r="G377" t="str">
            <v>P-8</v>
          </cell>
        </row>
        <row r="378">
          <cell r="A378" t="str">
            <v>HTG32</v>
          </cell>
          <cell r="B378" t="str">
            <v>耐熱性塩化ﾋﾞﾆﾙ管</v>
          </cell>
          <cell r="C378" t="str">
            <v xml:space="preserve"> 地中配管 HTVP</v>
          </cell>
          <cell r="D378">
            <v>32</v>
          </cell>
          <cell r="E378" t="str">
            <v>m</v>
          </cell>
          <cell r="F378">
            <v>1640</v>
          </cell>
          <cell r="G378" t="str">
            <v>P-8</v>
          </cell>
        </row>
        <row r="379">
          <cell r="A379" t="str">
            <v>HTG40</v>
          </cell>
          <cell r="B379" t="str">
            <v>耐熱性塩化ﾋﾞﾆﾙ管</v>
          </cell>
          <cell r="C379" t="str">
            <v xml:space="preserve"> 地中配管 HTVP</v>
          </cell>
          <cell r="D379">
            <v>40</v>
          </cell>
          <cell r="E379" t="str">
            <v>m</v>
          </cell>
          <cell r="F379">
            <v>2250</v>
          </cell>
          <cell r="G379" t="str">
            <v>P-8</v>
          </cell>
        </row>
        <row r="380">
          <cell r="A380" t="str">
            <v>HTG50</v>
          </cell>
          <cell r="B380" t="str">
            <v>耐熱性塩化ﾋﾞﾆﾙ管</v>
          </cell>
          <cell r="C380" t="str">
            <v xml:space="preserve"> 地中配管 HTVP</v>
          </cell>
          <cell r="D380">
            <v>50</v>
          </cell>
          <cell r="E380" t="str">
            <v>m</v>
          </cell>
          <cell r="F380">
            <v>3150</v>
          </cell>
          <cell r="G380" t="str">
            <v>P-8</v>
          </cell>
        </row>
        <row r="381">
          <cell r="A381" t="str">
            <v>HTG65</v>
          </cell>
          <cell r="B381" t="str">
            <v>耐熱性塩化ﾋﾞﾆﾙ管</v>
          </cell>
          <cell r="C381" t="str">
            <v xml:space="preserve"> 地中配管 HTVP</v>
          </cell>
          <cell r="D381">
            <v>65</v>
          </cell>
          <cell r="E381" t="str">
            <v>m</v>
          </cell>
          <cell r="F381">
            <v>4170</v>
          </cell>
          <cell r="G381" t="str">
            <v>P-8</v>
          </cell>
        </row>
        <row r="382">
          <cell r="A382" t="str">
            <v>HTG75</v>
          </cell>
          <cell r="B382" t="str">
            <v>耐熱性塩化ﾋﾞﾆﾙ管</v>
          </cell>
          <cell r="C382" t="str">
            <v xml:space="preserve"> 地中配管 HTVP</v>
          </cell>
          <cell r="D382">
            <v>80</v>
          </cell>
          <cell r="E382" t="str">
            <v>m</v>
          </cell>
          <cell r="F382">
            <v>5470</v>
          </cell>
          <cell r="G382" t="str">
            <v>P-8</v>
          </cell>
        </row>
        <row r="383">
          <cell r="A383" t="str">
            <v>HTG100</v>
          </cell>
          <cell r="B383" t="str">
            <v>耐熱性塩化ﾋﾞﾆﾙ管</v>
          </cell>
          <cell r="C383" t="str">
            <v xml:space="preserve"> 地中配管 HTVP</v>
          </cell>
          <cell r="D383">
            <v>100</v>
          </cell>
          <cell r="E383" t="str">
            <v>m</v>
          </cell>
          <cell r="F383">
            <v>7940</v>
          </cell>
          <cell r="G383" t="str">
            <v>P-8</v>
          </cell>
        </row>
        <row r="384">
          <cell r="A384" t="str">
            <v>HTG125</v>
          </cell>
          <cell r="B384" t="str">
            <v>耐熱性塩化ﾋﾞﾆﾙ管</v>
          </cell>
          <cell r="C384" t="str">
            <v xml:space="preserve"> 地中配管 HTVP</v>
          </cell>
          <cell r="D384">
            <v>125</v>
          </cell>
          <cell r="E384" t="str">
            <v>m</v>
          </cell>
          <cell r="F384">
            <v>10300</v>
          </cell>
          <cell r="G384" t="str">
            <v>P-8</v>
          </cell>
        </row>
        <row r="385">
          <cell r="A385" t="str">
            <v>HTG150</v>
          </cell>
          <cell r="B385" t="str">
            <v>耐熱性塩化ﾋﾞﾆﾙ管</v>
          </cell>
          <cell r="C385" t="str">
            <v xml:space="preserve"> 地中配管 HTVP</v>
          </cell>
          <cell r="D385">
            <v>150</v>
          </cell>
          <cell r="E385" t="str">
            <v>m</v>
          </cell>
          <cell r="F385">
            <v>13500</v>
          </cell>
          <cell r="G385" t="str">
            <v>P-8</v>
          </cell>
        </row>
        <row r="387">
          <cell r="A387" t="str">
            <v>CVPI40</v>
          </cell>
          <cell r="B387" t="str">
            <v>塩化ﾋﾞﾆﾙ管</v>
          </cell>
          <cell r="C387" t="str">
            <v xml:space="preserve"> 屋内一般 ｶﾗ-VP</v>
          </cell>
          <cell r="D387">
            <v>40</v>
          </cell>
          <cell r="E387" t="str">
            <v>m</v>
          </cell>
          <cell r="F387">
            <v>2170</v>
          </cell>
          <cell r="G387" t="str">
            <v>P-8</v>
          </cell>
        </row>
        <row r="388">
          <cell r="A388" t="str">
            <v>CVPI50</v>
          </cell>
          <cell r="B388" t="str">
            <v>塩化ﾋﾞﾆﾙ管</v>
          </cell>
          <cell r="C388" t="str">
            <v xml:space="preserve"> 屋内一般 ｶﾗ-VP</v>
          </cell>
          <cell r="D388">
            <v>50</v>
          </cell>
          <cell r="E388" t="str">
            <v>m</v>
          </cell>
          <cell r="F388">
            <v>2810</v>
          </cell>
          <cell r="G388" t="str">
            <v>P-8</v>
          </cell>
        </row>
        <row r="389">
          <cell r="A389" t="str">
            <v>CVPI65</v>
          </cell>
          <cell r="B389" t="str">
            <v>塩化ﾋﾞﾆﾙ管</v>
          </cell>
          <cell r="C389" t="str">
            <v xml:space="preserve"> 屋内一般 ｶﾗ-VP</v>
          </cell>
          <cell r="D389">
            <v>65</v>
          </cell>
          <cell r="E389" t="str">
            <v>m</v>
          </cell>
          <cell r="F389">
            <v>3570</v>
          </cell>
          <cell r="G389" t="str">
            <v>P-8</v>
          </cell>
        </row>
        <row r="390">
          <cell r="A390" t="str">
            <v>CVPI75</v>
          </cell>
          <cell r="B390" t="str">
            <v>塩化ﾋﾞﾆﾙ管</v>
          </cell>
          <cell r="C390" t="str">
            <v xml:space="preserve"> 屋内一般 ｶﾗ-VP</v>
          </cell>
          <cell r="D390">
            <v>80</v>
          </cell>
          <cell r="E390" t="str">
            <v>m</v>
          </cell>
          <cell r="F390">
            <v>4490</v>
          </cell>
          <cell r="G390" t="str">
            <v>P-8</v>
          </cell>
        </row>
        <row r="391">
          <cell r="A391" t="str">
            <v>CVPI100</v>
          </cell>
          <cell r="B391" t="str">
            <v>塩化ﾋﾞﾆﾙ管</v>
          </cell>
          <cell r="C391" t="str">
            <v xml:space="preserve"> 屋内一般 ｶﾗ-VP</v>
          </cell>
          <cell r="D391">
            <v>100</v>
          </cell>
          <cell r="E391" t="str">
            <v>m</v>
          </cell>
          <cell r="F391">
            <v>6070</v>
          </cell>
          <cell r="G391" t="str">
            <v>P-8</v>
          </cell>
        </row>
        <row r="392">
          <cell r="A392" t="str">
            <v>CVPI125</v>
          </cell>
          <cell r="B392" t="str">
            <v>塩化ﾋﾞﾆﾙ管</v>
          </cell>
          <cell r="C392" t="str">
            <v xml:space="preserve"> 屋内一般 ｶﾗ-VP</v>
          </cell>
          <cell r="D392">
            <v>125</v>
          </cell>
          <cell r="E392" t="str">
            <v>m</v>
          </cell>
          <cell r="F392">
            <v>7530</v>
          </cell>
          <cell r="G392" t="str">
            <v>P-8</v>
          </cell>
        </row>
        <row r="393">
          <cell r="A393" t="str">
            <v>CVPI150</v>
          </cell>
          <cell r="B393" t="str">
            <v>塩化ﾋﾞﾆﾙ管</v>
          </cell>
          <cell r="C393" t="str">
            <v xml:space="preserve"> 屋内一般 ｶﾗ-VP</v>
          </cell>
          <cell r="D393">
            <v>150</v>
          </cell>
          <cell r="E393" t="str">
            <v>m</v>
          </cell>
          <cell r="F393">
            <v>9750</v>
          </cell>
          <cell r="G393" t="str">
            <v>P-8</v>
          </cell>
        </row>
        <row r="394">
          <cell r="A394" t="str">
            <v>CVPB40</v>
          </cell>
          <cell r="B394" t="str">
            <v>塩化ﾋﾞﾆﾙ管</v>
          </cell>
          <cell r="C394" t="str">
            <v xml:space="preserve"> 機械室･便所  ｶﾗ-VP</v>
          </cell>
          <cell r="D394">
            <v>40</v>
          </cell>
          <cell r="E394" t="str">
            <v>m</v>
          </cell>
          <cell r="F394">
            <v>2590</v>
          </cell>
          <cell r="G394" t="str">
            <v>P-8</v>
          </cell>
        </row>
        <row r="395">
          <cell r="A395" t="str">
            <v>CVPB50</v>
          </cell>
          <cell r="B395" t="str">
            <v>塩化ﾋﾞﾆﾙ管</v>
          </cell>
          <cell r="C395" t="str">
            <v xml:space="preserve"> 機械室･便所  ｶﾗ-VP</v>
          </cell>
          <cell r="D395">
            <v>50</v>
          </cell>
          <cell r="E395" t="str">
            <v>m</v>
          </cell>
          <cell r="F395">
            <v>3360</v>
          </cell>
          <cell r="G395" t="str">
            <v>P-8</v>
          </cell>
        </row>
        <row r="396">
          <cell r="A396" t="str">
            <v>CVPB65</v>
          </cell>
          <cell r="B396" t="str">
            <v>塩化ﾋﾞﾆﾙ管</v>
          </cell>
          <cell r="C396" t="str">
            <v xml:space="preserve"> 機械室･便所  ｶﾗ-VP</v>
          </cell>
          <cell r="D396">
            <v>65</v>
          </cell>
          <cell r="E396" t="str">
            <v>m</v>
          </cell>
          <cell r="F396">
            <v>4280</v>
          </cell>
          <cell r="G396" t="str">
            <v>P-8</v>
          </cell>
        </row>
        <row r="397">
          <cell r="A397" t="str">
            <v>CVPB75</v>
          </cell>
          <cell r="B397" t="str">
            <v>塩化ﾋﾞﾆﾙ管</v>
          </cell>
          <cell r="C397" t="str">
            <v xml:space="preserve"> 機械室･便所  ｶﾗ-VP</v>
          </cell>
          <cell r="D397">
            <v>80</v>
          </cell>
          <cell r="E397" t="str">
            <v>m</v>
          </cell>
          <cell r="F397">
            <v>5370</v>
          </cell>
          <cell r="G397" t="str">
            <v>P-8</v>
          </cell>
        </row>
        <row r="398">
          <cell r="A398" t="str">
            <v>CVPB100</v>
          </cell>
          <cell r="B398" t="str">
            <v>塩化ﾋﾞﾆﾙ管</v>
          </cell>
          <cell r="C398" t="str">
            <v xml:space="preserve"> 機械室･便所  ｶﾗ-VP</v>
          </cell>
          <cell r="D398">
            <v>100</v>
          </cell>
          <cell r="E398" t="str">
            <v>m</v>
          </cell>
          <cell r="F398">
            <v>7250</v>
          </cell>
          <cell r="G398" t="str">
            <v>P-8</v>
          </cell>
        </row>
        <row r="399">
          <cell r="A399" t="str">
            <v>CVPB125</v>
          </cell>
          <cell r="B399" t="str">
            <v>塩化ﾋﾞﾆﾙ管</v>
          </cell>
          <cell r="C399" t="str">
            <v xml:space="preserve"> 機械室･便所  ｶﾗ-VP</v>
          </cell>
          <cell r="D399">
            <v>125</v>
          </cell>
          <cell r="E399" t="str">
            <v>m</v>
          </cell>
          <cell r="F399">
            <v>8910</v>
          </cell>
          <cell r="G399" t="str">
            <v>P-8</v>
          </cell>
        </row>
        <row r="400">
          <cell r="A400" t="str">
            <v>CVPB150</v>
          </cell>
          <cell r="B400" t="str">
            <v>塩化ﾋﾞﾆﾙ管</v>
          </cell>
          <cell r="C400" t="str">
            <v xml:space="preserve"> 機械室･便所  ｶﾗ-VP</v>
          </cell>
          <cell r="D400">
            <v>150</v>
          </cell>
          <cell r="E400" t="str">
            <v>m</v>
          </cell>
          <cell r="F400">
            <v>11500</v>
          </cell>
          <cell r="G400" t="str">
            <v>P-8</v>
          </cell>
        </row>
        <row r="402">
          <cell r="A402" t="str">
            <v>CUI15</v>
          </cell>
          <cell r="B402" t="str">
            <v>建築用被覆銅管</v>
          </cell>
          <cell r="C402" t="str">
            <v xml:space="preserve"> 屋内一般  Lﾀｲﾌﾟ</v>
          </cell>
          <cell r="D402">
            <v>15</v>
          </cell>
          <cell r="E402" t="str">
            <v>m</v>
          </cell>
          <cell r="F402">
            <v>2460</v>
          </cell>
          <cell r="G402" t="str">
            <v>P-9</v>
          </cell>
        </row>
        <row r="403">
          <cell r="A403" t="str">
            <v>CUI20</v>
          </cell>
          <cell r="B403" t="str">
            <v>建築用被覆銅管</v>
          </cell>
          <cell r="C403" t="str">
            <v xml:space="preserve"> 屋内一般  Lﾀｲﾌﾟ</v>
          </cell>
          <cell r="D403">
            <v>20</v>
          </cell>
          <cell r="E403" t="str">
            <v>m</v>
          </cell>
          <cell r="F403">
            <v>3700</v>
          </cell>
          <cell r="G403" t="str">
            <v>P-9</v>
          </cell>
        </row>
        <row r="404">
          <cell r="A404" t="str">
            <v>CUD15</v>
          </cell>
          <cell r="B404" t="str">
            <v>建築用被覆銅管</v>
          </cell>
          <cell r="C404" t="str">
            <v xml:space="preserve"> 屋内土間  Lﾀｲﾌﾟ</v>
          </cell>
          <cell r="D404">
            <v>15</v>
          </cell>
          <cell r="E404" t="str">
            <v>m</v>
          </cell>
          <cell r="F404">
            <v>2350</v>
          </cell>
          <cell r="G404" t="str">
            <v>P-9</v>
          </cell>
        </row>
        <row r="405">
          <cell r="A405" t="str">
            <v>CUD20</v>
          </cell>
          <cell r="B405" t="str">
            <v>建築用被覆銅管</v>
          </cell>
          <cell r="C405" t="str">
            <v xml:space="preserve"> 屋内土間  Lﾀｲﾌﾟ</v>
          </cell>
          <cell r="D405">
            <v>20</v>
          </cell>
          <cell r="E405" t="str">
            <v>m</v>
          </cell>
          <cell r="F405">
            <v>3540</v>
          </cell>
          <cell r="G405" t="str">
            <v>P-9</v>
          </cell>
        </row>
        <row r="406">
          <cell r="A406" t="str">
            <v>CUI25</v>
          </cell>
          <cell r="B406" t="str">
            <v>建築用被覆銅管</v>
          </cell>
          <cell r="C406" t="str">
            <v xml:space="preserve"> 屋内一般  Lﾀｲﾌﾟ</v>
          </cell>
          <cell r="D406">
            <v>25</v>
          </cell>
          <cell r="E406" t="str">
            <v>m</v>
          </cell>
          <cell r="F406">
            <v>5200</v>
          </cell>
          <cell r="G406" t="str">
            <v>P-9</v>
          </cell>
        </row>
        <row r="407">
          <cell r="A407" t="str">
            <v>CUD25</v>
          </cell>
          <cell r="B407" t="str">
            <v>建築用被覆銅管</v>
          </cell>
          <cell r="C407" t="str">
            <v xml:space="preserve"> 屋内土間  Lﾀｲﾌﾟ</v>
          </cell>
          <cell r="D407">
            <v>25</v>
          </cell>
          <cell r="E407" t="str">
            <v>m</v>
          </cell>
          <cell r="F407">
            <v>4990</v>
          </cell>
          <cell r="G407" t="str">
            <v>P-9</v>
          </cell>
        </row>
        <row r="409">
          <cell r="A409" t="str">
            <v>RG64</v>
          </cell>
          <cell r="B409" t="str">
            <v>冷媒用被覆銅管 (保温厚20mm)</v>
          </cell>
          <cell r="C409" t="str">
            <v xml:space="preserve"> ｶﾞｽ管  　    φ6.4</v>
          </cell>
          <cell r="D409" t="str">
            <v>m</v>
          </cell>
          <cell r="E409" t="str">
            <v>m</v>
          </cell>
          <cell r="F409">
            <v>1590</v>
          </cell>
          <cell r="G409" t="str">
            <v>P-10</v>
          </cell>
        </row>
        <row r="410">
          <cell r="A410" t="str">
            <v>RG95</v>
          </cell>
          <cell r="B410" t="str">
            <v>冷媒用被覆銅管 (保温厚20mm)</v>
          </cell>
          <cell r="C410" t="str">
            <v xml:space="preserve"> ｶﾞｽ管  　    φ9.5</v>
          </cell>
          <cell r="D410" t="str">
            <v>m</v>
          </cell>
          <cell r="E410" t="str">
            <v>m</v>
          </cell>
          <cell r="F410">
            <v>2050</v>
          </cell>
          <cell r="G410" t="str">
            <v>P-10</v>
          </cell>
        </row>
        <row r="411">
          <cell r="A411" t="str">
            <v>RG127</v>
          </cell>
          <cell r="B411" t="str">
            <v>冷媒用被覆銅管 (保温厚20mm)</v>
          </cell>
          <cell r="C411" t="str">
            <v xml:space="preserve"> ｶﾞｽ管  　    φ12.7</v>
          </cell>
          <cell r="D411" t="str">
            <v>m</v>
          </cell>
          <cell r="E411" t="str">
            <v>m</v>
          </cell>
          <cell r="F411">
            <v>2550</v>
          </cell>
          <cell r="G411" t="str">
            <v>P-10</v>
          </cell>
        </row>
        <row r="412">
          <cell r="A412" t="str">
            <v>RG159</v>
          </cell>
          <cell r="B412" t="str">
            <v>冷媒用被覆銅管 (保温厚20mm)</v>
          </cell>
          <cell r="C412" t="str">
            <v xml:space="preserve"> ｶﾞｽ管  　    φ15.9</v>
          </cell>
          <cell r="D412" t="str">
            <v>m</v>
          </cell>
          <cell r="E412" t="str">
            <v>m</v>
          </cell>
          <cell r="F412">
            <v>3340</v>
          </cell>
          <cell r="G412" t="str">
            <v>P-10</v>
          </cell>
        </row>
        <row r="413">
          <cell r="A413" t="str">
            <v>RG191</v>
          </cell>
          <cell r="B413" t="str">
            <v>冷媒用被覆銅管 (保温厚20mm)</v>
          </cell>
          <cell r="C413" t="str">
            <v xml:space="preserve"> ｶﾞｽ管  　    φ19.1</v>
          </cell>
          <cell r="D413" t="str">
            <v>m</v>
          </cell>
          <cell r="E413" t="str">
            <v>m</v>
          </cell>
          <cell r="F413">
            <v>4000</v>
          </cell>
          <cell r="G413" t="str">
            <v>P-10</v>
          </cell>
        </row>
        <row r="414">
          <cell r="A414" t="str">
            <v>RG222</v>
          </cell>
          <cell r="B414" t="str">
            <v>冷媒用被覆銅管 (保温厚20mm)</v>
          </cell>
          <cell r="C414" t="str">
            <v xml:space="preserve"> ｶﾞｽ管  　    φ22.2</v>
          </cell>
          <cell r="D414" t="str">
            <v>m</v>
          </cell>
          <cell r="E414" t="str">
            <v>m</v>
          </cell>
          <cell r="F414">
            <v>4350</v>
          </cell>
          <cell r="G414" t="str">
            <v>P-10</v>
          </cell>
        </row>
        <row r="415">
          <cell r="A415" t="str">
            <v>RG254</v>
          </cell>
          <cell r="B415" t="str">
            <v>冷媒用被覆銅管 (保温厚20mm)</v>
          </cell>
          <cell r="C415" t="str">
            <v xml:space="preserve"> ｶﾞｽ管  　    φ25.4</v>
          </cell>
          <cell r="D415" t="str">
            <v>m</v>
          </cell>
          <cell r="E415" t="str">
            <v>m</v>
          </cell>
          <cell r="F415">
            <v>5660</v>
          </cell>
          <cell r="G415" t="str">
            <v>P-10</v>
          </cell>
        </row>
        <row r="416">
          <cell r="A416" t="str">
            <v>RG286</v>
          </cell>
          <cell r="B416" t="str">
            <v>冷媒用被覆銅管 (保温厚20mm)</v>
          </cell>
          <cell r="C416" t="str">
            <v xml:space="preserve"> ｶﾞｽ管  　    φ28.6</v>
          </cell>
          <cell r="D416" t="str">
            <v>m</v>
          </cell>
          <cell r="E416" t="str">
            <v>m</v>
          </cell>
          <cell r="F416">
            <v>6760</v>
          </cell>
          <cell r="G416" t="str">
            <v>P-10</v>
          </cell>
        </row>
        <row r="417">
          <cell r="A417" t="str">
            <v>RG318</v>
          </cell>
          <cell r="B417" t="str">
            <v>冷媒用被覆銅管 (保温厚20mm)</v>
          </cell>
          <cell r="C417" t="str">
            <v xml:space="preserve"> ｶﾞｽ管  　    φ31.8</v>
          </cell>
          <cell r="D417" t="str">
            <v>m</v>
          </cell>
          <cell r="E417" t="str">
            <v>m</v>
          </cell>
          <cell r="F417">
            <v>7600</v>
          </cell>
          <cell r="G417" t="str">
            <v>P-10</v>
          </cell>
        </row>
        <row r="418">
          <cell r="A418" t="str">
            <v>RG349</v>
          </cell>
          <cell r="B418" t="str">
            <v>冷媒用被覆銅管 (保温厚20mm)</v>
          </cell>
          <cell r="C418" t="str">
            <v xml:space="preserve"> ｶﾞｽ管  　    φ34.9</v>
          </cell>
          <cell r="D418" t="str">
            <v>m</v>
          </cell>
          <cell r="E418" t="str">
            <v>m</v>
          </cell>
          <cell r="F418">
            <v>8830</v>
          </cell>
          <cell r="G418" t="str">
            <v>P-10</v>
          </cell>
        </row>
        <row r="419">
          <cell r="A419" t="str">
            <v>RG381</v>
          </cell>
          <cell r="B419" t="str">
            <v>冷媒用被覆銅管 (保温厚20mm)</v>
          </cell>
          <cell r="C419" t="str">
            <v xml:space="preserve"> ｶﾞｽ管  　    φ38.1</v>
          </cell>
          <cell r="D419" t="str">
            <v>m</v>
          </cell>
          <cell r="E419" t="str">
            <v>m</v>
          </cell>
          <cell r="F419">
            <v>9970</v>
          </cell>
          <cell r="G419" t="str">
            <v>P-10</v>
          </cell>
        </row>
        <row r="420">
          <cell r="A420" t="str">
            <v>RE64</v>
          </cell>
          <cell r="B420" t="str">
            <v>冷媒用被覆銅管 (保温厚10mm)</v>
          </cell>
          <cell r="C420" t="str">
            <v xml:space="preserve"> 液管  　     φ6.4</v>
          </cell>
          <cell r="D420" t="str">
            <v>m</v>
          </cell>
          <cell r="E420" t="str">
            <v>m</v>
          </cell>
          <cell r="F420">
            <v>952</v>
          </cell>
          <cell r="G420" t="str">
            <v>P-10</v>
          </cell>
        </row>
        <row r="421">
          <cell r="A421" t="str">
            <v>RE95</v>
          </cell>
          <cell r="B421" t="str">
            <v>冷媒用被覆銅管 (保温厚10mm)</v>
          </cell>
          <cell r="C421" t="str">
            <v xml:space="preserve"> 液管  　     φ9.5</v>
          </cell>
          <cell r="D421" t="str">
            <v>m</v>
          </cell>
          <cell r="E421" t="str">
            <v>m</v>
          </cell>
          <cell r="F421">
            <v>1350</v>
          </cell>
          <cell r="G421" t="str">
            <v>P-10</v>
          </cell>
        </row>
        <row r="422">
          <cell r="A422" t="str">
            <v>RE127</v>
          </cell>
          <cell r="B422" t="str">
            <v>冷媒用被覆銅管 (保温厚10mm)</v>
          </cell>
          <cell r="C422" t="str">
            <v xml:space="preserve"> 液管  　     φ12.7</v>
          </cell>
          <cell r="D422" t="str">
            <v>m</v>
          </cell>
          <cell r="E422" t="str">
            <v>m</v>
          </cell>
          <cell r="F422">
            <v>1770</v>
          </cell>
          <cell r="G422" t="str">
            <v>P-10</v>
          </cell>
        </row>
        <row r="423">
          <cell r="A423" t="str">
            <v>RE159</v>
          </cell>
          <cell r="B423" t="str">
            <v>冷媒用被覆銅管 (保温厚10mm)</v>
          </cell>
          <cell r="C423" t="str">
            <v xml:space="preserve"> 液管  　     φ15.9</v>
          </cell>
          <cell r="D423" t="str">
            <v>m</v>
          </cell>
          <cell r="E423" t="str">
            <v>m</v>
          </cell>
          <cell r="F423">
            <v>2340</v>
          </cell>
          <cell r="G423" t="str">
            <v>P-10</v>
          </cell>
        </row>
        <row r="424">
          <cell r="A424" t="str">
            <v>RE191</v>
          </cell>
          <cell r="B424" t="str">
            <v>冷媒用被覆銅管 (保温厚10mm)</v>
          </cell>
          <cell r="C424" t="str">
            <v xml:space="preserve"> 液管  　     φ19.1</v>
          </cell>
          <cell r="D424" t="str">
            <v>m</v>
          </cell>
          <cell r="E424" t="str">
            <v>m</v>
          </cell>
          <cell r="F424">
            <v>2850</v>
          </cell>
          <cell r="G424" t="str">
            <v>P-10</v>
          </cell>
        </row>
        <row r="425">
          <cell r="A425" t="str">
            <v>RE222</v>
          </cell>
          <cell r="B425" t="str">
            <v>冷媒用被覆銅管 (保温厚10mm)</v>
          </cell>
          <cell r="C425" t="str">
            <v xml:space="preserve"> 液管  　     φ22.2</v>
          </cell>
          <cell r="D425" t="str">
            <v>m</v>
          </cell>
          <cell r="E425" t="str">
            <v>m</v>
          </cell>
          <cell r="F425">
            <v>3580</v>
          </cell>
          <cell r="G425" t="str">
            <v>P-10</v>
          </cell>
        </row>
        <row r="426">
          <cell r="A426" t="str">
            <v>RE254</v>
          </cell>
          <cell r="B426" t="str">
            <v>冷媒用被覆銅管 (保温厚10mm)</v>
          </cell>
          <cell r="C426" t="str">
            <v xml:space="preserve"> 液管  　     φ25.4</v>
          </cell>
          <cell r="D426" t="str">
            <v>m</v>
          </cell>
          <cell r="E426" t="str">
            <v>m</v>
          </cell>
          <cell r="F426">
            <v>4030</v>
          </cell>
          <cell r="G426" t="str">
            <v>P-10</v>
          </cell>
        </row>
        <row r="427">
          <cell r="A427" t="str">
            <v>RE286</v>
          </cell>
          <cell r="B427" t="str">
            <v>冷媒用被覆銅管 (保温厚10mm)</v>
          </cell>
          <cell r="C427" t="str">
            <v xml:space="preserve"> 液管  　     φ28.6</v>
          </cell>
          <cell r="D427" t="str">
            <v>m</v>
          </cell>
          <cell r="E427" t="str">
            <v>m</v>
          </cell>
          <cell r="F427">
            <v>4630</v>
          </cell>
          <cell r="G427" t="str">
            <v>P-10</v>
          </cell>
        </row>
        <row r="428">
          <cell r="A428" t="str">
            <v>RE318</v>
          </cell>
          <cell r="B428" t="str">
            <v>冷媒用被覆銅管 (保温厚10mm)</v>
          </cell>
          <cell r="C428" t="str">
            <v xml:space="preserve"> 液管  　     φ31.8</v>
          </cell>
          <cell r="D428" t="str">
            <v>m</v>
          </cell>
          <cell r="E428" t="str">
            <v>m</v>
          </cell>
          <cell r="F428">
            <v>5430</v>
          </cell>
          <cell r="G428" t="str">
            <v>P-10</v>
          </cell>
        </row>
        <row r="429">
          <cell r="A429" t="str">
            <v>RE349</v>
          </cell>
          <cell r="B429" t="str">
            <v>冷媒用被覆銅管 (保温厚10mm)</v>
          </cell>
          <cell r="C429" t="str">
            <v xml:space="preserve"> 液管  　     φ34.9</v>
          </cell>
          <cell r="D429" t="str">
            <v>m</v>
          </cell>
          <cell r="E429" t="str">
            <v>m</v>
          </cell>
          <cell r="F429">
            <v>6060</v>
          </cell>
          <cell r="G429" t="str">
            <v>P-10</v>
          </cell>
        </row>
        <row r="430">
          <cell r="A430" t="str">
            <v>RE381</v>
          </cell>
          <cell r="B430" t="str">
            <v>冷媒用被覆銅管 (保温厚10mm)</v>
          </cell>
          <cell r="C430" t="str">
            <v xml:space="preserve"> 液管  　     φ38.1</v>
          </cell>
          <cell r="D430" t="str">
            <v>m</v>
          </cell>
          <cell r="E430" t="str">
            <v>m</v>
          </cell>
          <cell r="F430">
            <v>6670</v>
          </cell>
          <cell r="G430" t="str">
            <v>P-10</v>
          </cell>
        </row>
        <row r="432">
          <cell r="A432" t="str">
            <v>GV5K15</v>
          </cell>
          <cell r="B432" t="str">
            <v>ｹﾞ-ﾄ弁</v>
          </cell>
          <cell r="C432" t="str">
            <v xml:space="preserve"> JIS5K (管端防食ｺｱ)</v>
          </cell>
          <cell r="D432">
            <v>15</v>
          </cell>
          <cell r="E432" t="str">
            <v>個</v>
          </cell>
          <cell r="F432">
            <v>2510</v>
          </cell>
          <cell r="G432" t="str">
            <v>P-11</v>
          </cell>
        </row>
        <row r="433">
          <cell r="A433" t="str">
            <v>GV5K20</v>
          </cell>
          <cell r="B433" t="str">
            <v>ｹﾞ-ﾄ弁</v>
          </cell>
          <cell r="C433" t="str">
            <v xml:space="preserve"> JIS5K (管端防食ｺｱ)</v>
          </cell>
          <cell r="D433">
            <v>20</v>
          </cell>
          <cell r="E433" t="str">
            <v>個</v>
          </cell>
          <cell r="F433">
            <v>3160</v>
          </cell>
          <cell r="G433" t="str">
            <v>P-11</v>
          </cell>
        </row>
        <row r="434">
          <cell r="A434" t="str">
            <v>GV5K25</v>
          </cell>
          <cell r="B434" t="str">
            <v>ｹﾞ-ﾄ弁</v>
          </cell>
          <cell r="C434" t="str">
            <v xml:space="preserve"> JIS5K (管端防食ｺｱ)</v>
          </cell>
          <cell r="D434">
            <v>25</v>
          </cell>
          <cell r="E434" t="str">
            <v>個</v>
          </cell>
          <cell r="F434">
            <v>4010</v>
          </cell>
          <cell r="G434" t="str">
            <v>P-11</v>
          </cell>
        </row>
        <row r="435">
          <cell r="A435" t="str">
            <v>GV5K32</v>
          </cell>
          <cell r="B435" t="str">
            <v>ｹﾞ-ﾄ弁</v>
          </cell>
          <cell r="C435" t="str">
            <v xml:space="preserve"> JIS5K (管端防食ｺｱ)</v>
          </cell>
          <cell r="D435">
            <v>32</v>
          </cell>
          <cell r="E435" t="str">
            <v>個</v>
          </cell>
          <cell r="F435">
            <v>6130</v>
          </cell>
          <cell r="G435" t="str">
            <v>P-11</v>
          </cell>
        </row>
        <row r="436">
          <cell r="A436" t="str">
            <v>GV5K40</v>
          </cell>
          <cell r="B436" t="str">
            <v>ｹﾞ-ﾄ弁</v>
          </cell>
          <cell r="C436" t="str">
            <v xml:space="preserve"> JIS5K (管端防食ｺｱ)</v>
          </cell>
          <cell r="D436">
            <v>40</v>
          </cell>
          <cell r="E436" t="str">
            <v>個</v>
          </cell>
          <cell r="F436">
            <v>7860</v>
          </cell>
          <cell r="G436" t="str">
            <v>P-11</v>
          </cell>
        </row>
        <row r="437">
          <cell r="A437" t="str">
            <v>GV5K50</v>
          </cell>
          <cell r="B437" t="str">
            <v>ｹﾞ-ﾄ弁</v>
          </cell>
          <cell r="C437" t="str">
            <v xml:space="preserve"> JIS5K (管端防食ｺｱ)</v>
          </cell>
          <cell r="D437">
            <v>50</v>
          </cell>
          <cell r="E437" t="str">
            <v>個</v>
          </cell>
          <cell r="F437">
            <v>11400</v>
          </cell>
          <cell r="G437" t="str">
            <v>P-11</v>
          </cell>
        </row>
        <row r="438">
          <cell r="A438" t="str">
            <v>GV515</v>
          </cell>
          <cell r="B438" t="str">
            <v>ｹﾞ-ﾄ弁</v>
          </cell>
          <cell r="C438" t="str">
            <v xml:space="preserve"> JIS5K </v>
          </cell>
          <cell r="D438">
            <v>15</v>
          </cell>
          <cell r="E438" t="str">
            <v>個</v>
          </cell>
          <cell r="F438">
            <v>2080</v>
          </cell>
          <cell r="G438" t="str">
            <v>P-11</v>
          </cell>
        </row>
        <row r="439">
          <cell r="A439" t="str">
            <v>GV520</v>
          </cell>
          <cell r="B439" t="str">
            <v>ｹﾞ-ﾄ弁</v>
          </cell>
          <cell r="C439" t="str">
            <v xml:space="preserve"> JIS5K </v>
          </cell>
          <cell r="D439">
            <v>20</v>
          </cell>
          <cell r="E439" t="str">
            <v>個</v>
          </cell>
          <cell r="F439">
            <v>2580</v>
          </cell>
          <cell r="G439" t="str">
            <v>P-11</v>
          </cell>
        </row>
        <row r="440">
          <cell r="A440" t="str">
            <v>GV525</v>
          </cell>
          <cell r="B440" t="str">
            <v>ｹﾞ-ﾄ弁</v>
          </cell>
          <cell r="C440" t="str">
            <v xml:space="preserve"> JIS5K </v>
          </cell>
          <cell r="D440">
            <v>25</v>
          </cell>
          <cell r="E440" t="str">
            <v>個</v>
          </cell>
          <cell r="F440">
            <v>3220</v>
          </cell>
          <cell r="G440" t="str">
            <v>P-11</v>
          </cell>
        </row>
        <row r="441">
          <cell r="A441" t="str">
            <v>GV532</v>
          </cell>
          <cell r="B441" t="str">
            <v>ｹﾞ-ﾄ弁</v>
          </cell>
          <cell r="C441" t="str">
            <v xml:space="preserve"> JIS5K </v>
          </cell>
          <cell r="D441">
            <v>32</v>
          </cell>
          <cell r="E441" t="str">
            <v>個</v>
          </cell>
          <cell r="F441">
            <v>4800</v>
          </cell>
          <cell r="G441" t="str">
            <v>P-11</v>
          </cell>
        </row>
        <row r="442">
          <cell r="A442" t="str">
            <v>GV540</v>
          </cell>
          <cell r="B442" t="str">
            <v>ｹﾞ-ﾄ弁</v>
          </cell>
          <cell r="C442" t="str">
            <v xml:space="preserve"> JIS5K </v>
          </cell>
          <cell r="D442">
            <v>40</v>
          </cell>
          <cell r="E442" t="str">
            <v>個</v>
          </cell>
          <cell r="F442">
            <v>6100</v>
          </cell>
          <cell r="G442" t="str">
            <v>P-11</v>
          </cell>
        </row>
        <row r="443">
          <cell r="A443" t="str">
            <v>GV550</v>
          </cell>
          <cell r="B443" t="str">
            <v>ｹﾞ-ﾄ弁</v>
          </cell>
          <cell r="C443" t="str">
            <v xml:space="preserve"> JIS5K </v>
          </cell>
          <cell r="D443">
            <v>50</v>
          </cell>
          <cell r="E443" t="str">
            <v>個</v>
          </cell>
          <cell r="F443">
            <v>8520</v>
          </cell>
          <cell r="G443" t="str">
            <v>P-11</v>
          </cell>
        </row>
        <row r="444">
          <cell r="A444" t="str">
            <v>GV10K15</v>
          </cell>
          <cell r="B444" t="str">
            <v>ｹﾞ-ﾄ弁</v>
          </cell>
          <cell r="C444" t="str">
            <v xml:space="preserve"> JIS10K (管端防食ｺｱ)</v>
          </cell>
          <cell r="D444">
            <v>15</v>
          </cell>
          <cell r="E444" t="str">
            <v>個</v>
          </cell>
          <cell r="F444">
            <v>3080</v>
          </cell>
          <cell r="G444" t="str">
            <v>P-11</v>
          </cell>
        </row>
        <row r="445">
          <cell r="A445" t="str">
            <v>GV10K20</v>
          </cell>
          <cell r="B445" t="str">
            <v>ｹﾞ-ﾄ弁</v>
          </cell>
          <cell r="C445" t="str">
            <v xml:space="preserve"> JIS10K (管端防食ｺｱ)</v>
          </cell>
          <cell r="D445">
            <v>20</v>
          </cell>
          <cell r="E445" t="str">
            <v>個</v>
          </cell>
          <cell r="F445">
            <v>4060</v>
          </cell>
          <cell r="G445" t="str">
            <v>P-11</v>
          </cell>
        </row>
        <row r="446">
          <cell r="A446" t="str">
            <v>GV10K25</v>
          </cell>
          <cell r="B446" t="str">
            <v>ｹﾞ-ﾄ弁</v>
          </cell>
          <cell r="C446" t="str">
            <v xml:space="preserve"> JIS10K (管端防食ｺｱ)</v>
          </cell>
          <cell r="D446">
            <v>25</v>
          </cell>
          <cell r="E446" t="str">
            <v>個</v>
          </cell>
          <cell r="F446">
            <v>5330</v>
          </cell>
          <cell r="G446" t="str">
            <v>P-11</v>
          </cell>
        </row>
        <row r="447">
          <cell r="A447" t="str">
            <v>GV10K32</v>
          </cell>
          <cell r="B447" t="str">
            <v>ｹﾞ-ﾄ弁</v>
          </cell>
          <cell r="C447" t="str">
            <v xml:space="preserve"> JIS10K (管端防食ｺｱ)</v>
          </cell>
          <cell r="D447">
            <v>32</v>
          </cell>
          <cell r="E447" t="str">
            <v>個</v>
          </cell>
          <cell r="F447">
            <v>7850</v>
          </cell>
          <cell r="G447" t="str">
            <v>P-11</v>
          </cell>
        </row>
        <row r="448">
          <cell r="A448" t="str">
            <v>GV10K40</v>
          </cell>
          <cell r="B448" t="str">
            <v>ｹﾞ-ﾄ弁</v>
          </cell>
          <cell r="C448" t="str">
            <v xml:space="preserve"> JIS10K (管端防食ｺｱ)</v>
          </cell>
          <cell r="D448">
            <v>40</v>
          </cell>
          <cell r="E448" t="str">
            <v>個</v>
          </cell>
          <cell r="F448">
            <v>10300</v>
          </cell>
          <cell r="G448" t="str">
            <v>P-11</v>
          </cell>
        </row>
        <row r="449">
          <cell r="A449" t="str">
            <v>GV10K50</v>
          </cell>
          <cell r="B449" t="str">
            <v>ｹﾞ-ﾄ弁</v>
          </cell>
          <cell r="C449" t="str">
            <v xml:space="preserve"> JIS10K (管端防食ｺｱ)</v>
          </cell>
          <cell r="D449">
            <v>50</v>
          </cell>
          <cell r="E449" t="str">
            <v>個</v>
          </cell>
          <cell r="F449">
            <v>14400</v>
          </cell>
          <cell r="G449" t="str">
            <v>P-11</v>
          </cell>
        </row>
        <row r="450">
          <cell r="A450" t="str">
            <v>GV1015</v>
          </cell>
          <cell r="B450" t="str">
            <v>ｹﾞ-ﾄ弁</v>
          </cell>
          <cell r="C450" t="str">
            <v xml:space="preserve"> JIS10K </v>
          </cell>
          <cell r="D450">
            <v>15</v>
          </cell>
          <cell r="E450" t="str">
            <v>個</v>
          </cell>
          <cell r="F450">
            <v>2480</v>
          </cell>
          <cell r="G450" t="str">
            <v>P-11</v>
          </cell>
        </row>
        <row r="451">
          <cell r="A451" t="str">
            <v>GV1020</v>
          </cell>
          <cell r="B451" t="str">
            <v>ｹﾞ-ﾄ弁</v>
          </cell>
          <cell r="C451" t="str">
            <v xml:space="preserve"> JIS10K </v>
          </cell>
          <cell r="D451">
            <v>20</v>
          </cell>
          <cell r="E451" t="str">
            <v>個</v>
          </cell>
          <cell r="F451">
            <v>3210</v>
          </cell>
          <cell r="G451" t="str">
            <v>P-11</v>
          </cell>
        </row>
        <row r="452">
          <cell r="A452" t="str">
            <v>GV1025</v>
          </cell>
          <cell r="B452" t="str">
            <v>ｹﾞ-ﾄ弁</v>
          </cell>
          <cell r="C452" t="str">
            <v xml:space="preserve"> JIS10K </v>
          </cell>
          <cell r="D452">
            <v>25</v>
          </cell>
          <cell r="E452" t="str">
            <v>個</v>
          </cell>
          <cell r="F452">
            <v>4160</v>
          </cell>
          <cell r="G452" t="str">
            <v>P-11</v>
          </cell>
        </row>
        <row r="453">
          <cell r="A453" t="str">
            <v>GV1032</v>
          </cell>
          <cell r="B453" t="str">
            <v>ｹﾞ-ﾄ弁</v>
          </cell>
          <cell r="C453" t="str">
            <v xml:space="preserve"> JIS10K </v>
          </cell>
          <cell r="D453">
            <v>32</v>
          </cell>
          <cell r="E453" t="str">
            <v>個</v>
          </cell>
          <cell r="F453">
            <v>5960</v>
          </cell>
          <cell r="G453" t="str">
            <v>P-11</v>
          </cell>
        </row>
        <row r="454">
          <cell r="A454" t="str">
            <v>GV1040</v>
          </cell>
          <cell r="B454" t="str">
            <v>ｹﾞ-ﾄ弁</v>
          </cell>
          <cell r="C454" t="str">
            <v xml:space="preserve"> JIS10K </v>
          </cell>
          <cell r="D454">
            <v>40</v>
          </cell>
          <cell r="E454" t="str">
            <v>個</v>
          </cell>
          <cell r="F454">
            <v>7940</v>
          </cell>
          <cell r="G454" t="str">
            <v>P-11</v>
          </cell>
        </row>
        <row r="455">
          <cell r="A455" t="str">
            <v>GV1050</v>
          </cell>
          <cell r="B455" t="str">
            <v>ｹﾞ-ﾄ弁</v>
          </cell>
          <cell r="C455" t="str">
            <v xml:space="preserve"> JIS10K </v>
          </cell>
          <cell r="D455">
            <v>50</v>
          </cell>
          <cell r="E455" t="str">
            <v>個</v>
          </cell>
          <cell r="F455">
            <v>10900</v>
          </cell>
          <cell r="G455" t="str">
            <v>P-11</v>
          </cell>
        </row>
        <row r="456">
          <cell r="A456" t="str">
            <v>GV5R65</v>
          </cell>
          <cell r="B456" t="str">
            <v xml:space="preserve"> ﾗｲﾆﾝｸﾞ仕切弁</v>
          </cell>
          <cell r="C456" t="str">
            <v xml:space="preserve"> JIS5K</v>
          </cell>
          <cell r="D456">
            <v>65</v>
          </cell>
          <cell r="E456" t="str">
            <v>個</v>
          </cell>
          <cell r="F456">
            <v>28600</v>
          </cell>
          <cell r="G456" t="str">
            <v>P-11</v>
          </cell>
        </row>
        <row r="457">
          <cell r="A457" t="str">
            <v>GV5R80</v>
          </cell>
          <cell r="B457" t="str">
            <v xml:space="preserve"> ﾗｲﾆﾝｸﾞ仕切弁</v>
          </cell>
          <cell r="C457" t="str">
            <v xml:space="preserve"> JIS5K</v>
          </cell>
          <cell r="D457">
            <v>80</v>
          </cell>
          <cell r="E457" t="str">
            <v>個</v>
          </cell>
          <cell r="F457">
            <v>32700</v>
          </cell>
          <cell r="G457" t="str">
            <v>P-11</v>
          </cell>
        </row>
        <row r="458">
          <cell r="A458" t="str">
            <v>GV5R100</v>
          </cell>
          <cell r="B458" t="str">
            <v xml:space="preserve"> ﾗｲﾆﾝｸﾞ仕切弁</v>
          </cell>
          <cell r="C458" t="str">
            <v xml:space="preserve"> JIS5K</v>
          </cell>
          <cell r="D458">
            <v>100</v>
          </cell>
          <cell r="E458" t="str">
            <v>個</v>
          </cell>
          <cell r="F458">
            <v>45900</v>
          </cell>
          <cell r="G458" t="str">
            <v>P-11</v>
          </cell>
        </row>
        <row r="459">
          <cell r="A459" t="str">
            <v>GV5R125</v>
          </cell>
          <cell r="B459" t="str">
            <v xml:space="preserve"> ﾗｲﾆﾝｸﾞ仕切弁</v>
          </cell>
          <cell r="C459" t="str">
            <v xml:space="preserve"> JIS5K</v>
          </cell>
          <cell r="D459">
            <v>125</v>
          </cell>
          <cell r="E459" t="str">
            <v>個</v>
          </cell>
          <cell r="F459">
            <v>62900</v>
          </cell>
          <cell r="G459" t="str">
            <v>P-11</v>
          </cell>
        </row>
        <row r="460">
          <cell r="A460" t="str">
            <v>GV5R150</v>
          </cell>
          <cell r="B460" t="str">
            <v xml:space="preserve"> ﾗｲﾆﾝｸﾞ仕切弁</v>
          </cell>
          <cell r="C460" t="str">
            <v xml:space="preserve"> JIS5K</v>
          </cell>
          <cell r="D460">
            <v>150</v>
          </cell>
          <cell r="E460" t="str">
            <v>個</v>
          </cell>
          <cell r="F460">
            <v>81200</v>
          </cell>
          <cell r="G460" t="str">
            <v>P-11</v>
          </cell>
        </row>
        <row r="461">
          <cell r="A461" t="str">
            <v>GV5R200</v>
          </cell>
          <cell r="B461" t="str">
            <v xml:space="preserve"> ﾗｲﾆﾝｸﾞ仕切弁</v>
          </cell>
          <cell r="C461" t="str">
            <v xml:space="preserve"> JIS5K</v>
          </cell>
          <cell r="D461">
            <v>200</v>
          </cell>
          <cell r="E461" t="str">
            <v>個</v>
          </cell>
          <cell r="F461">
            <v>116900</v>
          </cell>
          <cell r="G461" t="str">
            <v>P-11</v>
          </cell>
        </row>
        <row r="462">
          <cell r="A462" t="str">
            <v>GV5R250</v>
          </cell>
          <cell r="B462" t="str">
            <v xml:space="preserve"> ﾗｲﾆﾝｸﾞ仕切弁</v>
          </cell>
          <cell r="C462" t="str">
            <v xml:space="preserve"> JIS5K</v>
          </cell>
          <cell r="D462">
            <v>250</v>
          </cell>
          <cell r="E462" t="str">
            <v>個</v>
          </cell>
          <cell r="F462">
            <v>192700</v>
          </cell>
          <cell r="G462" t="str">
            <v>P-11</v>
          </cell>
        </row>
        <row r="463">
          <cell r="A463" t="str">
            <v>GV10R65</v>
          </cell>
          <cell r="B463" t="str">
            <v xml:space="preserve"> ﾗｲﾆﾝｸﾞ仕切弁</v>
          </cell>
          <cell r="C463" t="str">
            <v xml:space="preserve"> JIS10K</v>
          </cell>
          <cell r="D463">
            <v>65</v>
          </cell>
          <cell r="E463" t="str">
            <v>個</v>
          </cell>
          <cell r="F463">
            <v>29900</v>
          </cell>
          <cell r="G463" t="str">
            <v>P-11</v>
          </cell>
        </row>
        <row r="464">
          <cell r="A464" t="str">
            <v>GV10R80</v>
          </cell>
          <cell r="B464" t="str">
            <v xml:space="preserve"> ﾗｲﾆﾝｸﾞ仕切弁</v>
          </cell>
          <cell r="C464" t="str">
            <v xml:space="preserve"> JIS10K</v>
          </cell>
          <cell r="D464">
            <v>80</v>
          </cell>
          <cell r="E464" t="str">
            <v>個</v>
          </cell>
          <cell r="F464">
            <v>34600</v>
          </cell>
          <cell r="G464" t="str">
            <v>P-11</v>
          </cell>
        </row>
        <row r="465">
          <cell r="A465" t="str">
            <v>GV10R100</v>
          </cell>
          <cell r="B465" t="str">
            <v xml:space="preserve"> ﾗｲﾆﾝｸﾞ仕切弁</v>
          </cell>
          <cell r="C465" t="str">
            <v xml:space="preserve"> JIS10K</v>
          </cell>
          <cell r="D465">
            <v>100</v>
          </cell>
          <cell r="E465" t="str">
            <v>個</v>
          </cell>
          <cell r="F465">
            <v>51000</v>
          </cell>
          <cell r="G465" t="str">
            <v>P-11</v>
          </cell>
        </row>
        <row r="466">
          <cell r="A466" t="str">
            <v>GV10R125</v>
          </cell>
          <cell r="B466" t="str">
            <v xml:space="preserve"> ﾗｲﾆﾝｸﾞ仕切弁</v>
          </cell>
          <cell r="C466" t="str">
            <v xml:space="preserve"> JIS10K</v>
          </cell>
          <cell r="D466">
            <v>125</v>
          </cell>
          <cell r="E466" t="str">
            <v>個</v>
          </cell>
          <cell r="F466">
            <v>70700</v>
          </cell>
          <cell r="G466" t="str">
            <v>P-11</v>
          </cell>
        </row>
        <row r="467">
          <cell r="A467" t="str">
            <v>GV10R150</v>
          </cell>
          <cell r="B467" t="str">
            <v xml:space="preserve"> ﾗｲﾆﾝｸﾞ仕切弁</v>
          </cell>
          <cell r="C467" t="str">
            <v xml:space="preserve"> JIS10K</v>
          </cell>
          <cell r="D467">
            <v>150</v>
          </cell>
          <cell r="E467" t="str">
            <v>個</v>
          </cell>
          <cell r="F467">
            <v>85300</v>
          </cell>
          <cell r="G467" t="str">
            <v>P-11</v>
          </cell>
        </row>
        <row r="468">
          <cell r="A468" t="str">
            <v>GV10R200</v>
          </cell>
          <cell r="B468" t="str">
            <v xml:space="preserve"> ﾗｲﾆﾝｸﾞ仕切弁</v>
          </cell>
          <cell r="C468" t="str">
            <v xml:space="preserve"> JIS10K</v>
          </cell>
          <cell r="D468">
            <v>200</v>
          </cell>
          <cell r="E468" t="str">
            <v>個</v>
          </cell>
          <cell r="F468">
            <v>125900</v>
          </cell>
          <cell r="G468" t="str">
            <v>P-11</v>
          </cell>
        </row>
        <row r="469">
          <cell r="A469" t="str">
            <v>GV10R250</v>
          </cell>
          <cell r="B469" t="str">
            <v xml:space="preserve"> ﾗｲﾆﾝｸﾞ仕切弁</v>
          </cell>
          <cell r="C469" t="str">
            <v xml:space="preserve"> JIS10K</v>
          </cell>
          <cell r="D469">
            <v>250</v>
          </cell>
          <cell r="E469" t="str">
            <v>個</v>
          </cell>
          <cell r="F469">
            <v>207700</v>
          </cell>
          <cell r="G469" t="str">
            <v>P-11</v>
          </cell>
        </row>
        <row r="470">
          <cell r="A470" t="str">
            <v>GV10R300</v>
          </cell>
          <cell r="B470" t="str">
            <v xml:space="preserve"> ﾗｲﾆﾝｸﾞ仕切弁</v>
          </cell>
          <cell r="C470" t="str">
            <v xml:space="preserve"> JIS10K</v>
          </cell>
          <cell r="D470">
            <v>300</v>
          </cell>
          <cell r="E470" t="str">
            <v>個</v>
          </cell>
          <cell r="F470">
            <v>291800</v>
          </cell>
          <cell r="G470" t="str">
            <v>P-11</v>
          </cell>
        </row>
        <row r="472">
          <cell r="A472" t="str">
            <v>VCP</v>
          </cell>
          <cell r="B472" t="str">
            <v>弁ﾎﾞｯｸｽ</v>
          </cell>
          <cell r="C472" t="str">
            <v xml:space="preserve"> VC-P</v>
          </cell>
          <cell r="D472" t="str">
            <v>個</v>
          </cell>
          <cell r="E472" t="str">
            <v>個</v>
          </cell>
          <cell r="F472">
            <v>5510</v>
          </cell>
          <cell r="G472" t="str">
            <v>P-12</v>
          </cell>
        </row>
        <row r="473">
          <cell r="A473" t="str">
            <v>VC1</v>
          </cell>
          <cell r="B473" t="str">
            <v>弁ﾎﾞｯｸｽ</v>
          </cell>
          <cell r="C473" t="str">
            <v xml:space="preserve"> VC-1</v>
          </cell>
          <cell r="D473" t="str">
            <v>個</v>
          </cell>
          <cell r="E473" t="str">
            <v>個</v>
          </cell>
          <cell r="F473">
            <v>11700</v>
          </cell>
          <cell r="G473" t="str">
            <v>P-12</v>
          </cell>
        </row>
        <row r="474">
          <cell r="A474" t="str">
            <v>VC3</v>
          </cell>
          <cell r="B474" t="str">
            <v>弁ﾎﾞｯｸｽ</v>
          </cell>
          <cell r="C474" t="str">
            <v xml:space="preserve"> VC-3</v>
          </cell>
          <cell r="D474" t="str">
            <v>個</v>
          </cell>
          <cell r="E474" t="str">
            <v>個</v>
          </cell>
          <cell r="F474">
            <v>25600</v>
          </cell>
          <cell r="G474" t="str">
            <v>P-12</v>
          </cell>
        </row>
        <row r="475">
          <cell r="A475" t="str">
            <v>VC5</v>
          </cell>
          <cell r="B475" t="str">
            <v>弁ﾎﾞｯｸｽ</v>
          </cell>
          <cell r="C475" t="str">
            <v xml:space="preserve"> VC-5</v>
          </cell>
          <cell r="D475" t="str">
            <v>個</v>
          </cell>
          <cell r="E475" t="str">
            <v>個</v>
          </cell>
          <cell r="F475">
            <v>59100</v>
          </cell>
          <cell r="G475" t="str">
            <v>P-12</v>
          </cell>
        </row>
        <row r="476">
          <cell r="A476" t="str">
            <v>CVK15</v>
          </cell>
          <cell r="B476" t="str">
            <v>逆止弁</v>
          </cell>
          <cell r="C476" t="str">
            <v xml:space="preserve"> JIS10K(管端防食ｺｱ)</v>
          </cell>
          <cell r="D476">
            <v>15</v>
          </cell>
          <cell r="E476" t="str">
            <v>個</v>
          </cell>
          <cell r="F476">
            <v>2790</v>
          </cell>
          <cell r="G476" t="str">
            <v>P-12</v>
          </cell>
        </row>
        <row r="477">
          <cell r="A477" t="str">
            <v>CVK20</v>
          </cell>
          <cell r="B477" t="str">
            <v>逆止弁</v>
          </cell>
          <cell r="C477" t="str">
            <v xml:space="preserve"> JIS10K(管端防食ｺｱ)</v>
          </cell>
          <cell r="D477">
            <v>20</v>
          </cell>
          <cell r="E477" t="str">
            <v>個</v>
          </cell>
          <cell r="F477">
            <v>3390</v>
          </cell>
          <cell r="G477" t="str">
            <v>P-12</v>
          </cell>
        </row>
        <row r="478">
          <cell r="A478" t="str">
            <v>CVK25</v>
          </cell>
          <cell r="B478" t="str">
            <v>逆止弁</v>
          </cell>
          <cell r="C478" t="str">
            <v xml:space="preserve"> JIS10K(管端防食ｺｱ)</v>
          </cell>
          <cell r="D478">
            <v>25</v>
          </cell>
          <cell r="E478" t="str">
            <v>個</v>
          </cell>
          <cell r="F478">
            <v>4540</v>
          </cell>
          <cell r="G478" t="str">
            <v>P-12</v>
          </cell>
        </row>
        <row r="479">
          <cell r="A479" t="str">
            <v>CVK32</v>
          </cell>
          <cell r="B479" t="str">
            <v>逆止弁</v>
          </cell>
          <cell r="C479" t="str">
            <v xml:space="preserve"> JIS10K(管端防食ｺｱ)</v>
          </cell>
          <cell r="D479">
            <v>32</v>
          </cell>
          <cell r="E479" t="str">
            <v>個</v>
          </cell>
          <cell r="F479">
            <v>7220</v>
          </cell>
          <cell r="G479" t="str">
            <v>P-12</v>
          </cell>
        </row>
        <row r="480">
          <cell r="A480" t="str">
            <v>CVK40</v>
          </cell>
          <cell r="B480" t="str">
            <v>逆止弁</v>
          </cell>
          <cell r="C480" t="str">
            <v xml:space="preserve"> JIS10K(管端防食ｺｱ)</v>
          </cell>
          <cell r="D480">
            <v>40</v>
          </cell>
          <cell r="E480" t="str">
            <v>個</v>
          </cell>
          <cell r="F480">
            <v>8700</v>
          </cell>
          <cell r="G480" t="str">
            <v>P-12</v>
          </cell>
        </row>
        <row r="481">
          <cell r="A481" t="str">
            <v>CVK50</v>
          </cell>
          <cell r="B481" t="str">
            <v>逆止弁</v>
          </cell>
          <cell r="C481" t="str">
            <v xml:space="preserve"> JIS10K(管端防食ｺｱ)</v>
          </cell>
          <cell r="D481">
            <v>50</v>
          </cell>
          <cell r="E481" t="str">
            <v>個</v>
          </cell>
          <cell r="F481">
            <v>13200</v>
          </cell>
          <cell r="G481" t="str">
            <v>P-12</v>
          </cell>
        </row>
        <row r="482">
          <cell r="A482" t="str">
            <v>CV15</v>
          </cell>
          <cell r="B482" t="str">
            <v>逆止弁</v>
          </cell>
          <cell r="C482" t="str">
            <v xml:space="preserve"> JIS10K</v>
          </cell>
          <cell r="D482">
            <v>15</v>
          </cell>
          <cell r="E482" t="str">
            <v>個</v>
          </cell>
          <cell r="F482">
            <v>2280</v>
          </cell>
          <cell r="G482" t="str">
            <v>P-12</v>
          </cell>
        </row>
        <row r="483">
          <cell r="A483" t="str">
            <v>CV20</v>
          </cell>
          <cell r="B483" t="str">
            <v>逆止弁</v>
          </cell>
          <cell r="C483" t="str">
            <v xml:space="preserve"> JIS10K</v>
          </cell>
          <cell r="D483">
            <v>20</v>
          </cell>
          <cell r="E483" t="str">
            <v>個</v>
          </cell>
          <cell r="F483">
            <v>2760</v>
          </cell>
          <cell r="G483" t="str">
            <v>P-12</v>
          </cell>
        </row>
        <row r="484">
          <cell r="A484" t="str">
            <v>CV25</v>
          </cell>
          <cell r="B484" t="str">
            <v>逆止弁</v>
          </cell>
          <cell r="C484" t="str">
            <v xml:space="preserve"> JIS10K</v>
          </cell>
          <cell r="D484">
            <v>25</v>
          </cell>
          <cell r="E484" t="str">
            <v>個</v>
          </cell>
          <cell r="F484">
            <v>3600</v>
          </cell>
          <cell r="G484" t="str">
            <v>P-12</v>
          </cell>
        </row>
        <row r="485">
          <cell r="A485" t="str">
            <v>CV32</v>
          </cell>
          <cell r="B485" t="str">
            <v>逆止弁</v>
          </cell>
          <cell r="C485" t="str">
            <v xml:space="preserve"> JIS10K</v>
          </cell>
          <cell r="D485">
            <v>32</v>
          </cell>
          <cell r="E485" t="str">
            <v>個</v>
          </cell>
          <cell r="F485">
            <v>5540</v>
          </cell>
          <cell r="G485" t="str">
            <v>P-12</v>
          </cell>
        </row>
        <row r="486">
          <cell r="A486" t="str">
            <v>CV40</v>
          </cell>
          <cell r="B486" t="str">
            <v>逆止弁</v>
          </cell>
          <cell r="C486" t="str">
            <v xml:space="preserve"> JIS10K</v>
          </cell>
          <cell r="D486">
            <v>40</v>
          </cell>
          <cell r="E486" t="str">
            <v>個</v>
          </cell>
          <cell r="F486">
            <v>6700</v>
          </cell>
          <cell r="G486" t="str">
            <v>P-12</v>
          </cell>
        </row>
        <row r="487">
          <cell r="A487" t="str">
            <v>CV50</v>
          </cell>
          <cell r="B487" t="str">
            <v>逆止弁</v>
          </cell>
          <cell r="C487" t="str">
            <v xml:space="preserve"> JIS10K</v>
          </cell>
          <cell r="D487">
            <v>50</v>
          </cell>
          <cell r="E487" t="str">
            <v>個</v>
          </cell>
          <cell r="F487">
            <v>10100</v>
          </cell>
          <cell r="G487" t="str">
            <v>P-12</v>
          </cell>
        </row>
        <row r="488">
          <cell r="A488" t="str">
            <v>CV65</v>
          </cell>
          <cell r="B488" t="str">
            <v>逆止弁</v>
          </cell>
          <cell r="C488" t="str">
            <v xml:space="preserve"> JIS10K</v>
          </cell>
          <cell r="D488">
            <v>65</v>
          </cell>
          <cell r="E488" t="str">
            <v>個</v>
          </cell>
          <cell r="F488">
            <v>15500</v>
          </cell>
          <cell r="G488" t="str">
            <v>P-12</v>
          </cell>
        </row>
        <row r="489">
          <cell r="A489" t="str">
            <v>CV80</v>
          </cell>
          <cell r="B489" t="str">
            <v>逆止弁</v>
          </cell>
          <cell r="C489" t="str">
            <v xml:space="preserve"> JIS10K</v>
          </cell>
          <cell r="D489">
            <v>80</v>
          </cell>
          <cell r="E489" t="str">
            <v>個</v>
          </cell>
          <cell r="F489">
            <v>18800</v>
          </cell>
          <cell r="G489" t="str">
            <v>P-12</v>
          </cell>
        </row>
        <row r="490">
          <cell r="A490" t="str">
            <v>CV100</v>
          </cell>
          <cell r="B490" t="str">
            <v>逆止弁</v>
          </cell>
          <cell r="C490" t="str">
            <v xml:space="preserve"> JIS10K</v>
          </cell>
          <cell r="D490">
            <v>100</v>
          </cell>
          <cell r="E490" t="str">
            <v>個</v>
          </cell>
          <cell r="F490">
            <v>26100</v>
          </cell>
          <cell r="G490" t="str">
            <v>P-12</v>
          </cell>
        </row>
        <row r="491">
          <cell r="A491" t="str">
            <v>CV125</v>
          </cell>
          <cell r="B491" t="str">
            <v>逆止弁</v>
          </cell>
          <cell r="C491" t="str">
            <v xml:space="preserve"> JIS10K</v>
          </cell>
          <cell r="D491">
            <v>125</v>
          </cell>
          <cell r="E491" t="str">
            <v>個</v>
          </cell>
          <cell r="F491">
            <v>38600</v>
          </cell>
          <cell r="G491" t="str">
            <v>P-12</v>
          </cell>
        </row>
        <row r="492">
          <cell r="A492" t="str">
            <v>CV150</v>
          </cell>
          <cell r="B492" t="str">
            <v>逆止弁</v>
          </cell>
          <cell r="C492" t="str">
            <v xml:space="preserve"> JIS10K</v>
          </cell>
          <cell r="D492">
            <v>150</v>
          </cell>
          <cell r="E492" t="str">
            <v>個</v>
          </cell>
          <cell r="F492">
            <v>50100</v>
          </cell>
          <cell r="G492" t="str">
            <v>P-12</v>
          </cell>
        </row>
        <row r="493">
          <cell r="A493" t="str">
            <v>CV200</v>
          </cell>
          <cell r="B493" t="str">
            <v>逆止弁</v>
          </cell>
          <cell r="C493" t="str">
            <v xml:space="preserve"> JIS10K</v>
          </cell>
          <cell r="D493">
            <v>200</v>
          </cell>
          <cell r="E493" t="str">
            <v>個</v>
          </cell>
          <cell r="F493">
            <v>82700</v>
          </cell>
          <cell r="G493" t="str">
            <v>P-12</v>
          </cell>
        </row>
        <row r="494">
          <cell r="A494" t="str">
            <v>CV250</v>
          </cell>
          <cell r="B494" t="str">
            <v>逆止弁</v>
          </cell>
          <cell r="C494" t="str">
            <v xml:space="preserve"> JIS10K</v>
          </cell>
          <cell r="D494">
            <v>250</v>
          </cell>
          <cell r="E494" t="str">
            <v>個</v>
          </cell>
          <cell r="F494">
            <v>125700</v>
          </cell>
          <cell r="G494" t="str">
            <v>P-12</v>
          </cell>
        </row>
        <row r="495">
          <cell r="A495" t="str">
            <v>1201</v>
          </cell>
          <cell r="B495" t="str">
            <v>FRP製散水栓ﾎﾞｯｸｽ</v>
          </cell>
          <cell r="C495" t="str">
            <v xml:space="preserve"> 250H</v>
          </cell>
          <cell r="D495" t="str">
            <v>個</v>
          </cell>
          <cell r="E495" t="str">
            <v>個</v>
          </cell>
          <cell r="F495">
            <v>4620</v>
          </cell>
          <cell r="G495" t="str">
            <v>P-12</v>
          </cell>
        </row>
        <row r="496">
          <cell r="A496" t="str">
            <v>1202</v>
          </cell>
          <cell r="B496" t="str">
            <v>FRP製止水栓ﾎﾞｯｸｽ</v>
          </cell>
          <cell r="C496" t="str">
            <v xml:space="preserve"> 450H</v>
          </cell>
          <cell r="D496" t="str">
            <v>個</v>
          </cell>
          <cell r="E496" t="str">
            <v>個</v>
          </cell>
          <cell r="F496">
            <v>4910</v>
          </cell>
          <cell r="G496" t="str">
            <v>P-12</v>
          </cell>
        </row>
        <row r="498">
          <cell r="A498" t="str">
            <v>CVR65</v>
          </cell>
          <cell r="B498" t="str">
            <v>ﾗｲﾆﾝｸﾞ逆止弁</v>
          </cell>
          <cell r="C498" t="str">
            <v xml:space="preserve"> JIS10K</v>
          </cell>
          <cell r="D498">
            <v>65</v>
          </cell>
          <cell r="E498" t="str">
            <v>個</v>
          </cell>
          <cell r="F498">
            <v>27300</v>
          </cell>
          <cell r="G498" t="str">
            <v>P-13</v>
          </cell>
        </row>
        <row r="499">
          <cell r="A499" t="str">
            <v>CVR80</v>
          </cell>
          <cell r="B499" t="str">
            <v>ﾗｲﾆﾝｸﾞ逆止弁</v>
          </cell>
          <cell r="C499" t="str">
            <v xml:space="preserve"> JIS10K</v>
          </cell>
          <cell r="D499">
            <v>80</v>
          </cell>
          <cell r="E499" t="str">
            <v>個</v>
          </cell>
          <cell r="F499">
            <v>30800</v>
          </cell>
          <cell r="G499" t="str">
            <v>P-13</v>
          </cell>
        </row>
        <row r="500">
          <cell r="A500" t="str">
            <v>CVR100</v>
          </cell>
          <cell r="B500" t="str">
            <v>ﾗｲﾆﾝｸﾞ逆止弁</v>
          </cell>
          <cell r="C500" t="str">
            <v xml:space="preserve"> JIS10K</v>
          </cell>
          <cell r="D500">
            <v>100</v>
          </cell>
          <cell r="E500" t="str">
            <v>個</v>
          </cell>
          <cell r="F500">
            <v>42500</v>
          </cell>
          <cell r="G500" t="str">
            <v>P-13</v>
          </cell>
        </row>
        <row r="501">
          <cell r="A501" t="str">
            <v>CVR125</v>
          </cell>
          <cell r="B501" t="str">
            <v>ﾗｲﾆﾝｸﾞ逆止弁</v>
          </cell>
          <cell r="C501" t="str">
            <v xml:space="preserve"> JIS10K</v>
          </cell>
          <cell r="D501">
            <v>125</v>
          </cell>
          <cell r="E501" t="str">
            <v>個</v>
          </cell>
          <cell r="F501">
            <v>66100</v>
          </cell>
          <cell r="G501" t="str">
            <v>P-13</v>
          </cell>
        </row>
        <row r="502">
          <cell r="A502" t="str">
            <v>CVR150</v>
          </cell>
          <cell r="B502" t="str">
            <v>ﾗｲﾆﾝｸﾞ逆止弁</v>
          </cell>
          <cell r="C502" t="str">
            <v xml:space="preserve"> JIS10K</v>
          </cell>
          <cell r="D502">
            <v>150</v>
          </cell>
          <cell r="E502" t="str">
            <v>個</v>
          </cell>
          <cell r="F502">
            <v>89900</v>
          </cell>
          <cell r="G502" t="str">
            <v>P-13</v>
          </cell>
        </row>
        <row r="503">
          <cell r="A503" t="str">
            <v>CVR200</v>
          </cell>
          <cell r="B503" t="str">
            <v>ﾗｲﾆﾝｸﾞ逆止弁</v>
          </cell>
          <cell r="C503" t="str">
            <v xml:space="preserve"> JIS10K</v>
          </cell>
          <cell r="D503">
            <v>200</v>
          </cell>
          <cell r="E503" t="str">
            <v>個</v>
          </cell>
          <cell r="F503">
            <v>132900</v>
          </cell>
          <cell r="G503" t="str">
            <v>P-13</v>
          </cell>
        </row>
        <row r="504">
          <cell r="A504" t="str">
            <v>20*13</v>
          </cell>
          <cell r="B504" t="str">
            <v>逆止弁付伸縮止水栓</v>
          </cell>
          <cell r="C504" t="str">
            <v xml:space="preserve"> 20*15</v>
          </cell>
          <cell r="D504" t="str">
            <v>個</v>
          </cell>
          <cell r="E504" t="str">
            <v>個</v>
          </cell>
          <cell r="F504">
            <v>7430</v>
          </cell>
          <cell r="G504" t="str">
            <v>P-13</v>
          </cell>
        </row>
        <row r="505">
          <cell r="A505" t="str">
            <v>20*20</v>
          </cell>
          <cell r="B505" t="str">
            <v>逆止弁付伸縮止水栓</v>
          </cell>
          <cell r="C505" t="str">
            <v xml:space="preserve"> 20*20</v>
          </cell>
          <cell r="D505" t="str">
            <v>個</v>
          </cell>
          <cell r="E505" t="str">
            <v>個</v>
          </cell>
          <cell r="F505">
            <v>7590</v>
          </cell>
          <cell r="G505" t="str">
            <v>P-13</v>
          </cell>
        </row>
        <row r="506">
          <cell r="A506" t="str">
            <v>25*20</v>
          </cell>
          <cell r="B506" t="str">
            <v>逆止弁付伸縮止水栓</v>
          </cell>
          <cell r="C506" t="str">
            <v xml:space="preserve"> 25*20</v>
          </cell>
          <cell r="D506" t="str">
            <v>個</v>
          </cell>
          <cell r="E506" t="str">
            <v>個</v>
          </cell>
          <cell r="F506">
            <v>9570</v>
          </cell>
          <cell r="G506" t="str">
            <v>P-13</v>
          </cell>
        </row>
        <row r="507">
          <cell r="A507" t="str">
            <v>25*25</v>
          </cell>
          <cell r="B507" t="str">
            <v>逆止弁付伸縮止水栓</v>
          </cell>
          <cell r="C507" t="str">
            <v xml:space="preserve"> 25*25</v>
          </cell>
          <cell r="D507" t="str">
            <v>個</v>
          </cell>
          <cell r="E507" t="str">
            <v>個</v>
          </cell>
          <cell r="F507">
            <v>9720</v>
          </cell>
          <cell r="G507" t="str">
            <v>P-13</v>
          </cell>
        </row>
        <row r="508">
          <cell r="A508" t="str">
            <v>40*40</v>
          </cell>
          <cell r="B508" t="str">
            <v>逆止弁付伸縮止水栓</v>
          </cell>
          <cell r="C508" t="str">
            <v xml:space="preserve"> 40*40</v>
          </cell>
          <cell r="D508" t="str">
            <v>個</v>
          </cell>
          <cell r="E508" t="str">
            <v>個</v>
          </cell>
          <cell r="F508">
            <v>28300</v>
          </cell>
          <cell r="G508" t="str">
            <v>P-13</v>
          </cell>
        </row>
        <row r="509">
          <cell r="A509" t="str">
            <v>50*50</v>
          </cell>
          <cell r="B509" t="str">
            <v>逆止弁付伸縮止水栓</v>
          </cell>
          <cell r="C509" t="str">
            <v xml:space="preserve"> 50*50</v>
          </cell>
          <cell r="D509" t="str">
            <v>個</v>
          </cell>
          <cell r="E509" t="str">
            <v>個</v>
          </cell>
          <cell r="F509">
            <v>44100</v>
          </cell>
          <cell r="G509" t="str">
            <v>P-13</v>
          </cell>
        </row>
        <row r="511">
          <cell r="A511" t="str">
            <v>BV15</v>
          </cell>
          <cell r="B511" t="str">
            <v>逆止弁付ﾎﾞ-ﾙ止水栓</v>
          </cell>
          <cell r="C511">
            <v>15</v>
          </cell>
          <cell r="D511">
            <v>15</v>
          </cell>
          <cell r="E511" t="str">
            <v>個</v>
          </cell>
          <cell r="F511">
            <v>1940</v>
          </cell>
          <cell r="G511" t="str">
            <v>P-14</v>
          </cell>
        </row>
        <row r="512">
          <cell r="A512" t="str">
            <v>BV20</v>
          </cell>
          <cell r="B512" t="str">
            <v>逆止弁付ﾎﾞ-ﾙ止水栓</v>
          </cell>
          <cell r="C512">
            <v>20</v>
          </cell>
          <cell r="D512">
            <v>20</v>
          </cell>
          <cell r="E512" t="str">
            <v>個</v>
          </cell>
          <cell r="F512">
            <v>2190</v>
          </cell>
          <cell r="G512" t="str">
            <v>P-14</v>
          </cell>
        </row>
        <row r="513">
          <cell r="A513" t="str">
            <v>SV15</v>
          </cell>
          <cell r="B513" t="str">
            <v>止水栓</v>
          </cell>
          <cell r="C513">
            <v>15</v>
          </cell>
          <cell r="D513">
            <v>15</v>
          </cell>
          <cell r="E513" t="str">
            <v>個</v>
          </cell>
          <cell r="F513">
            <v>2610</v>
          </cell>
          <cell r="G513" t="str">
            <v>P-14</v>
          </cell>
        </row>
        <row r="514">
          <cell r="A514" t="str">
            <v>SV20</v>
          </cell>
          <cell r="B514" t="str">
            <v>止水栓</v>
          </cell>
          <cell r="C514">
            <v>20</v>
          </cell>
          <cell r="D514">
            <v>20</v>
          </cell>
          <cell r="E514" t="str">
            <v>個</v>
          </cell>
          <cell r="F514">
            <v>3720</v>
          </cell>
          <cell r="G514" t="str">
            <v>P-14</v>
          </cell>
        </row>
        <row r="515">
          <cell r="A515" t="str">
            <v>SV25</v>
          </cell>
          <cell r="B515" t="str">
            <v>止水栓</v>
          </cell>
          <cell r="C515">
            <v>25</v>
          </cell>
          <cell r="D515">
            <v>25</v>
          </cell>
          <cell r="E515" t="str">
            <v>個</v>
          </cell>
          <cell r="F515">
            <v>4940</v>
          </cell>
          <cell r="G515" t="str">
            <v>P-14</v>
          </cell>
        </row>
        <row r="516">
          <cell r="A516" t="str">
            <v>1401</v>
          </cell>
          <cell r="B516" t="str">
            <v>Y形ｽﾄﾚ-ﾅ-</v>
          </cell>
          <cell r="C516" t="str">
            <v xml:space="preserve"> 管端防食ｺｱ</v>
          </cell>
          <cell r="D516">
            <v>15</v>
          </cell>
          <cell r="E516" t="str">
            <v>個</v>
          </cell>
          <cell r="F516">
            <v>2670</v>
          </cell>
          <cell r="G516" t="str">
            <v>P-14</v>
          </cell>
        </row>
        <row r="517">
          <cell r="A517" t="str">
            <v>1402</v>
          </cell>
          <cell r="B517" t="str">
            <v>Y形ｽﾄﾚ-ﾅ-</v>
          </cell>
          <cell r="C517" t="str">
            <v xml:space="preserve"> 管端防食ｺｱ</v>
          </cell>
          <cell r="D517">
            <v>20</v>
          </cell>
          <cell r="E517" t="str">
            <v>個</v>
          </cell>
          <cell r="F517">
            <v>3310</v>
          </cell>
          <cell r="G517" t="str">
            <v>P-14</v>
          </cell>
        </row>
        <row r="518">
          <cell r="A518" t="str">
            <v>1403</v>
          </cell>
          <cell r="B518" t="str">
            <v>Y形ｽﾄﾚ-ﾅ-</v>
          </cell>
          <cell r="C518" t="str">
            <v xml:space="preserve"> 管端防食ｺｱ</v>
          </cell>
          <cell r="D518">
            <v>25</v>
          </cell>
          <cell r="E518" t="str">
            <v>個</v>
          </cell>
          <cell r="F518">
            <v>4530</v>
          </cell>
          <cell r="G518" t="str">
            <v>P-14</v>
          </cell>
        </row>
        <row r="519">
          <cell r="A519" t="str">
            <v>1404</v>
          </cell>
          <cell r="B519" t="str">
            <v>Y形ｽﾄﾚ-ﾅ-</v>
          </cell>
          <cell r="C519" t="str">
            <v xml:space="preserve"> 管端防食ｺｱ</v>
          </cell>
          <cell r="D519">
            <v>32</v>
          </cell>
          <cell r="E519" t="str">
            <v>個</v>
          </cell>
          <cell r="F519">
            <v>6210</v>
          </cell>
          <cell r="G519" t="str">
            <v>P-14</v>
          </cell>
        </row>
        <row r="520">
          <cell r="A520" t="str">
            <v>1405</v>
          </cell>
          <cell r="B520" t="str">
            <v>Y形ｽﾄﾚ-ﾅ-</v>
          </cell>
          <cell r="C520" t="str">
            <v xml:space="preserve"> 管端防食ｺｱ</v>
          </cell>
          <cell r="D520">
            <v>40</v>
          </cell>
          <cell r="E520" t="str">
            <v>個</v>
          </cell>
          <cell r="F520">
            <v>7440</v>
          </cell>
          <cell r="G520" t="str">
            <v>P-14</v>
          </cell>
        </row>
        <row r="521">
          <cell r="A521" t="str">
            <v>1406</v>
          </cell>
          <cell r="B521" t="str">
            <v>Y形ｽﾄﾚ-ﾅ-</v>
          </cell>
          <cell r="C521" t="str">
            <v xml:space="preserve"> 管端防食ｺｱ</v>
          </cell>
          <cell r="D521">
            <v>50</v>
          </cell>
          <cell r="E521" t="str">
            <v>個</v>
          </cell>
          <cell r="F521">
            <v>11200</v>
          </cell>
          <cell r="G521" t="str">
            <v>P-14</v>
          </cell>
        </row>
        <row r="522">
          <cell r="A522" t="str">
            <v>1407</v>
          </cell>
          <cell r="B522" t="str">
            <v>Y形ｽﾄﾚ-ﾅ-</v>
          </cell>
          <cell r="C522" t="str">
            <v xml:space="preserve"> ﾌﾗﾝｼﾞ形</v>
          </cell>
          <cell r="D522">
            <v>65</v>
          </cell>
          <cell r="E522" t="str">
            <v>個</v>
          </cell>
          <cell r="F522">
            <v>13000</v>
          </cell>
          <cell r="G522" t="str">
            <v>P-14</v>
          </cell>
        </row>
        <row r="523">
          <cell r="A523" t="str">
            <v>1408</v>
          </cell>
          <cell r="B523" t="str">
            <v>Y形ｽﾄﾚ-ﾅ-</v>
          </cell>
          <cell r="C523" t="str">
            <v xml:space="preserve"> ﾌﾗﾝｼﾞ形</v>
          </cell>
          <cell r="D523">
            <v>80</v>
          </cell>
          <cell r="E523" t="str">
            <v>個</v>
          </cell>
          <cell r="F523">
            <v>15700</v>
          </cell>
          <cell r="G523" t="str">
            <v>P-14</v>
          </cell>
        </row>
        <row r="524">
          <cell r="A524" t="str">
            <v>1409</v>
          </cell>
          <cell r="B524" t="str">
            <v>Y形ｽﾄﾚ-ﾅ-</v>
          </cell>
          <cell r="C524" t="str">
            <v xml:space="preserve"> ﾌﾗﾝｼﾞ形</v>
          </cell>
          <cell r="D524">
            <v>100</v>
          </cell>
          <cell r="E524" t="str">
            <v>個</v>
          </cell>
          <cell r="F524">
            <v>20900</v>
          </cell>
          <cell r="G524" t="str">
            <v>P-14</v>
          </cell>
        </row>
        <row r="525">
          <cell r="A525" t="str">
            <v>1410</v>
          </cell>
          <cell r="B525" t="str">
            <v>Y形ｽﾄﾚ-ﾅ-</v>
          </cell>
          <cell r="C525" t="str">
            <v xml:space="preserve"> ﾌﾗﾝｼﾞ形</v>
          </cell>
          <cell r="D525">
            <v>125</v>
          </cell>
          <cell r="E525" t="str">
            <v>個</v>
          </cell>
          <cell r="F525">
            <v>29900</v>
          </cell>
          <cell r="G525" t="str">
            <v>P-14</v>
          </cell>
        </row>
        <row r="526">
          <cell r="A526" t="str">
            <v>1411</v>
          </cell>
          <cell r="B526" t="str">
            <v>Y形ｽﾄﾚ-ﾅ-</v>
          </cell>
          <cell r="C526" t="str">
            <v xml:space="preserve"> ﾌﾗﾝｼﾞ形</v>
          </cell>
          <cell r="D526">
            <v>150</v>
          </cell>
          <cell r="E526" t="str">
            <v>個</v>
          </cell>
          <cell r="F526">
            <v>41200</v>
          </cell>
          <cell r="G526" t="str">
            <v>P-14</v>
          </cell>
        </row>
        <row r="527">
          <cell r="A527" t="str">
            <v>1412</v>
          </cell>
          <cell r="B527" t="str">
            <v>Y形ｽﾄﾚ-ﾅ-</v>
          </cell>
          <cell r="C527" t="str">
            <v xml:space="preserve"> ﾌﾗﾝｼﾞ形</v>
          </cell>
          <cell r="D527">
            <v>200</v>
          </cell>
          <cell r="E527" t="str">
            <v>個</v>
          </cell>
          <cell r="F527">
            <v>57700</v>
          </cell>
          <cell r="G527" t="str">
            <v>P-14</v>
          </cell>
        </row>
        <row r="528">
          <cell r="A528" t="str">
            <v>1413</v>
          </cell>
          <cell r="B528" t="str">
            <v>Y形ｽﾄﾚ-ﾅ-</v>
          </cell>
          <cell r="C528" t="str">
            <v xml:space="preserve"> ねじこみ形</v>
          </cell>
          <cell r="D528">
            <v>15</v>
          </cell>
          <cell r="E528" t="str">
            <v>個</v>
          </cell>
          <cell r="F528">
            <v>2060</v>
          </cell>
          <cell r="G528" t="str">
            <v>P-14</v>
          </cell>
        </row>
        <row r="529">
          <cell r="A529" t="str">
            <v>1414</v>
          </cell>
          <cell r="B529" t="str">
            <v>Y形ｽﾄﾚ-ﾅ-</v>
          </cell>
          <cell r="C529" t="str">
            <v xml:space="preserve"> ねじこみ形</v>
          </cell>
          <cell r="D529">
            <v>20</v>
          </cell>
          <cell r="E529" t="str">
            <v>個</v>
          </cell>
          <cell r="F529">
            <v>2510</v>
          </cell>
          <cell r="G529" t="str">
            <v>P-14</v>
          </cell>
        </row>
        <row r="530">
          <cell r="A530" t="str">
            <v>1415</v>
          </cell>
          <cell r="B530" t="str">
            <v>Y形ｽﾄﾚ-ﾅ-</v>
          </cell>
          <cell r="C530" t="str">
            <v xml:space="preserve"> ねじこみ形</v>
          </cell>
          <cell r="D530">
            <v>25</v>
          </cell>
          <cell r="E530" t="str">
            <v>個</v>
          </cell>
          <cell r="F530">
            <v>3380</v>
          </cell>
          <cell r="G530" t="str">
            <v>P-14</v>
          </cell>
        </row>
        <row r="531">
          <cell r="A531" t="str">
            <v>1416</v>
          </cell>
          <cell r="B531" t="str">
            <v>Y形ｽﾄﾚ-ﾅ-</v>
          </cell>
          <cell r="C531" t="str">
            <v xml:space="preserve"> ねじこみ形</v>
          </cell>
          <cell r="D531">
            <v>32</v>
          </cell>
          <cell r="E531" t="str">
            <v>個</v>
          </cell>
          <cell r="F531">
            <v>4580</v>
          </cell>
          <cell r="G531" t="str">
            <v>P-14</v>
          </cell>
        </row>
        <row r="532">
          <cell r="A532" t="str">
            <v>1417</v>
          </cell>
          <cell r="B532" t="str">
            <v>Y形ｽﾄﾚ-ﾅ-</v>
          </cell>
          <cell r="C532" t="str">
            <v xml:space="preserve"> ねじこみ形</v>
          </cell>
          <cell r="D532">
            <v>40</v>
          </cell>
          <cell r="E532" t="str">
            <v>個</v>
          </cell>
          <cell r="F532">
            <v>5580</v>
          </cell>
          <cell r="G532" t="str">
            <v>P-14</v>
          </cell>
        </row>
        <row r="533">
          <cell r="A533" t="str">
            <v>1418</v>
          </cell>
          <cell r="B533" t="str">
            <v>Y形ｽﾄﾚ-ﾅ-</v>
          </cell>
          <cell r="C533" t="str">
            <v xml:space="preserve"> ねじこみ形</v>
          </cell>
          <cell r="D533">
            <v>50</v>
          </cell>
          <cell r="E533" t="str">
            <v>個</v>
          </cell>
          <cell r="F533">
            <v>8460</v>
          </cell>
          <cell r="G533" t="str">
            <v>P-14</v>
          </cell>
        </row>
        <row r="535">
          <cell r="A535" t="str">
            <v>FJ20300</v>
          </cell>
          <cell r="B535" t="str">
            <v>ﾌﾚｷｼﾌﾞﾙｼﾞｮｲﾝﾄ</v>
          </cell>
          <cell r="C535" t="str">
            <v xml:space="preserve"> 20A-300L</v>
          </cell>
          <cell r="D535" t="str">
            <v>個</v>
          </cell>
          <cell r="E535" t="str">
            <v>個</v>
          </cell>
          <cell r="F535">
            <v>3960</v>
          </cell>
          <cell r="G535" t="str">
            <v>P-15</v>
          </cell>
        </row>
        <row r="536">
          <cell r="A536" t="str">
            <v>FJ25300</v>
          </cell>
          <cell r="B536" t="str">
            <v>ﾌﾚｷｼﾌﾞﾙｼﾞｮｲﾝﾄ</v>
          </cell>
          <cell r="C536" t="str">
            <v xml:space="preserve"> 25A-300L</v>
          </cell>
          <cell r="D536" t="str">
            <v>個</v>
          </cell>
          <cell r="E536" t="str">
            <v>個</v>
          </cell>
          <cell r="F536">
            <v>4580</v>
          </cell>
          <cell r="G536" t="str">
            <v>P-15</v>
          </cell>
        </row>
        <row r="537">
          <cell r="A537" t="str">
            <v>FJ32300</v>
          </cell>
          <cell r="B537" t="str">
            <v>ﾌﾚｷｼﾌﾞﾙｼﾞｮｲﾝﾄ</v>
          </cell>
          <cell r="C537" t="str">
            <v xml:space="preserve"> 32A-300L</v>
          </cell>
          <cell r="D537" t="str">
            <v>個</v>
          </cell>
          <cell r="E537" t="str">
            <v>個</v>
          </cell>
          <cell r="F537">
            <v>5580</v>
          </cell>
          <cell r="G537" t="str">
            <v>P-15</v>
          </cell>
        </row>
        <row r="538">
          <cell r="A538" t="str">
            <v>FJ40300</v>
          </cell>
          <cell r="B538" t="str">
            <v>ﾌﾚｷｼﾌﾞﾙｼﾞｮｲﾝﾄ</v>
          </cell>
          <cell r="C538" t="str">
            <v xml:space="preserve"> 40A-300L</v>
          </cell>
          <cell r="D538" t="str">
            <v>個</v>
          </cell>
          <cell r="E538" t="str">
            <v>個</v>
          </cell>
          <cell r="F538">
            <v>6320</v>
          </cell>
          <cell r="G538" t="str">
            <v>P-15</v>
          </cell>
        </row>
        <row r="539">
          <cell r="A539" t="str">
            <v>FJ32500</v>
          </cell>
          <cell r="B539" t="str">
            <v>ﾌﾚｷｼﾌﾞﾙｼﾞｮｲﾝﾄ</v>
          </cell>
          <cell r="C539" t="str">
            <v xml:space="preserve"> 32A-500L</v>
          </cell>
          <cell r="D539" t="str">
            <v>個</v>
          </cell>
          <cell r="E539" t="str">
            <v>個</v>
          </cell>
          <cell r="F539">
            <v>6040</v>
          </cell>
          <cell r="G539" t="str">
            <v>P-15</v>
          </cell>
        </row>
        <row r="540">
          <cell r="A540" t="str">
            <v>FJ40500</v>
          </cell>
          <cell r="B540" t="str">
            <v>ﾌﾚｷｼﾌﾞﾙｼﾞｮｲﾝﾄ</v>
          </cell>
          <cell r="C540" t="str">
            <v xml:space="preserve"> 40A-500L</v>
          </cell>
          <cell r="D540" t="str">
            <v>個</v>
          </cell>
          <cell r="E540" t="str">
            <v>個</v>
          </cell>
          <cell r="F540">
            <v>6970</v>
          </cell>
          <cell r="G540" t="str">
            <v>P-15</v>
          </cell>
        </row>
        <row r="541">
          <cell r="A541" t="str">
            <v>FJ50500</v>
          </cell>
          <cell r="B541" t="str">
            <v>ﾌﾚｷｼﾌﾞﾙｼﾞｮｲﾝﾄ</v>
          </cell>
          <cell r="C541" t="str">
            <v xml:space="preserve"> 50A-500L</v>
          </cell>
          <cell r="D541" t="str">
            <v>個</v>
          </cell>
          <cell r="E541" t="str">
            <v>個</v>
          </cell>
          <cell r="F541">
            <v>8420</v>
          </cell>
          <cell r="G541" t="str">
            <v>P-15</v>
          </cell>
        </row>
        <row r="542">
          <cell r="A542" t="str">
            <v>FJ65500</v>
          </cell>
          <cell r="B542" t="str">
            <v>ﾌﾚｷｼﾌﾞﾙｼﾞｮｲﾝﾄ</v>
          </cell>
          <cell r="C542" t="str">
            <v xml:space="preserve"> 65A-500L</v>
          </cell>
          <cell r="D542" t="str">
            <v>個</v>
          </cell>
          <cell r="E542" t="str">
            <v>個</v>
          </cell>
          <cell r="F542">
            <v>11900</v>
          </cell>
          <cell r="G542" t="str">
            <v>P-15</v>
          </cell>
        </row>
        <row r="543">
          <cell r="A543" t="str">
            <v>FJ80500</v>
          </cell>
          <cell r="B543" t="str">
            <v>ﾌﾚｷｼﾌﾞﾙｼﾞｮｲﾝﾄ</v>
          </cell>
          <cell r="C543" t="str">
            <v xml:space="preserve"> 80A-500L</v>
          </cell>
          <cell r="D543" t="str">
            <v>個</v>
          </cell>
          <cell r="E543" t="str">
            <v>個</v>
          </cell>
          <cell r="F543">
            <v>13700</v>
          </cell>
          <cell r="G543" t="str">
            <v>P-15</v>
          </cell>
        </row>
        <row r="544">
          <cell r="A544" t="str">
            <v>FJ100500</v>
          </cell>
          <cell r="B544" t="str">
            <v>ﾌﾚｷｼﾌﾞﾙｼﾞｮｲﾝﾄ</v>
          </cell>
          <cell r="C544" t="str">
            <v xml:space="preserve"> 100A-500L</v>
          </cell>
          <cell r="D544" t="str">
            <v>個</v>
          </cell>
          <cell r="E544" t="str">
            <v>個</v>
          </cell>
          <cell r="F544">
            <v>17200</v>
          </cell>
          <cell r="G544" t="str">
            <v>P-15</v>
          </cell>
        </row>
        <row r="545">
          <cell r="A545" t="str">
            <v>FJ65750</v>
          </cell>
          <cell r="B545" t="str">
            <v>ﾌﾚｷｼﾌﾞﾙｼﾞｮｲﾝﾄ</v>
          </cell>
          <cell r="C545" t="str">
            <v xml:space="preserve"> 65A-750L</v>
          </cell>
          <cell r="D545" t="str">
            <v>個</v>
          </cell>
          <cell r="E545" t="str">
            <v>個</v>
          </cell>
          <cell r="F545">
            <v>13100</v>
          </cell>
          <cell r="G545" t="str">
            <v>P-15</v>
          </cell>
        </row>
        <row r="546">
          <cell r="A546" t="str">
            <v>FJ80750</v>
          </cell>
          <cell r="B546" t="str">
            <v>ﾌﾚｷｼﾌﾞﾙｼﾞｮｲﾝﾄ</v>
          </cell>
          <cell r="C546" t="str">
            <v xml:space="preserve"> 80A-750L</v>
          </cell>
          <cell r="D546" t="str">
            <v>個</v>
          </cell>
          <cell r="E546" t="str">
            <v>個</v>
          </cell>
          <cell r="F546">
            <v>15000</v>
          </cell>
          <cell r="G546" t="str">
            <v>P-15</v>
          </cell>
        </row>
        <row r="547">
          <cell r="A547" t="str">
            <v>FJ100750</v>
          </cell>
          <cell r="B547" t="str">
            <v>ﾌﾚｷｼﾌﾞﾙｼﾞｮｲﾝﾄ</v>
          </cell>
          <cell r="C547" t="str">
            <v xml:space="preserve"> 100A-750L</v>
          </cell>
          <cell r="D547" t="str">
            <v>個</v>
          </cell>
          <cell r="E547" t="str">
            <v>個</v>
          </cell>
          <cell r="F547">
            <v>18700</v>
          </cell>
          <cell r="G547" t="str">
            <v>P-15</v>
          </cell>
        </row>
        <row r="548">
          <cell r="A548" t="str">
            <v>FJ32</v>
          </cell>
          <cell r="B548" t="str">
            <v>防振継手</v>
          </cell>
          <cell r="C548" t="str">
            <v xml:space="preserve"> 合成ｺﾞﾑ製</v>
          </cell>
          <cell r="D548">
            <v>32</v>
          </cell>
          <cell r="E548" t="str">
            <v>個</v>
          </cell>
          <cell r="F548">
            <v>6380</v>
          </cell>
          <cell r="G548" t="str">
            <v>P-15</v>
          </cell>
        </row>
        <row r="549">
          <cell r="A549" t="str">
            <v>FJ40</v>
          </cell>
          <cell r="B549" t="str">
            <v>防振継手</v>
          </cell>
          <cell r="C549" t="str">
            <v xml:space="preserve"> 合成ｺﾞﾑ製</v>
          </cell>
          <cell r="D549">
            <v>40</v>
          </cell>
          <cell r="E549" t="str">
            <v>個</v>
          </cell>
          <cell r="F549">
            <v>6980</v>
          </cell>
          <cell r="G549" t="str">
            <v>P-15</v>
          </cell>
        </row>
        <row r="550">
          <cell r="A550" t="str">
            <v>FJ50</v>
          </cell>
          <cell r="B550" t="str">
            <v>防振継手</v>
          </cell>
          <cell r="C550" t="str">
            <v xml:space="preserve"> 合成ｺﾞﾑ製</v>
          </cell>
          <cell r="D550">
            <v>50</v>
          </cell>
          <cell r="E550" t="str">
            <v>個</v>
          </cell>
          <cell r="F550">
            <v>8390</v>
          </cell>
          <cell r="G550" t="str">
            <v>P-15</v>
          </cell>
        </row>
        <row r="551">
          <cell r="A551" t="str">
            <v>FJ65</v>
          </cell>
          <cell r="B551" t="str">
            <v>防振継手</v>
          </cell>
          <cell r="C551" t="str">
            <v xml:space="preserve"> 合成ｺﾞﾑ製</v>
          </cell>
          <cell r="D551">
            <v>65</v>
          </cell>
          <cell r="E551" t="str">
            <v>個</v>
          </cell>
          <cell r="F551">
            <v>11600</v>
          </cell>
          <cell r="G551" t="str">
            <v>P-15</v>
          </cell>
        </row>
        <row r="552">
          <cell r="A552" t="str">
            <v>FJ80</v>
          </cell>
          <cell r="B552" t="str">
            <v>防振継手</v>
          </cell>
          <cell r="C552" t="str">
            <v xml:space="preserve"> 合成ｺﾞﾑ製</v>
          </cell>
          <cell r="D552">
            <v>80</v>
          </cell>
          <cell r="E552" t="str">
            <v>個</v>
          </cell>
          <cell r="F552">
            <v>13800</v>
          </cell>
          <cell r="G552" t="str">
            <v>P-15</v>
          </cell>
        </row>
        <row r="553">
          <cell r="A553" t="str">
            <v>FJ100</v>
          </cell>
          <cell r="B553" t="str">
            <v>防振継手</v>
          </cell>
          <cell r="C553" t="str">
            <v xml:space="preserve"> 合成ｺﾞﾑ製</v>
          </cell>
          <cell r="D553">
            <v>100</v>
          </cell>
          <cell r="E553" t="str">
            <v>個</v>
          </cell>
          <cell r="F553">
            <v>17000</v>
          </cell>
          <cell r="G553" t="str">
            <v>P-15</v>
          </cell>
        </row>
        <row r="554">
          <cell r="A554" t="str">
            <v>FJ125</v>
          </cell>
          <cell r="B554" t="str">
            <v>防振継手</v>
          </cell>
          <cell r="C554" t="str">
            <v xml:space="preserve"> 合成ｺﾞﾑ製</v>
          </cell>
          <cell r="D554">
            <v>125</v>
          </cell>
          <cell r="E554" t="str">
            <v>個</v>
          </cell>
          <cell r="F554">
            <v>21500</v>
          </cell>
          <cell r="G554" t="str">
            <v>P-15</v>
          </cell>
        </row>
        <row r="555">
          <cell r="A555" t="str">
            <v>FJ150</v>
          </cell>
          <cell r="B555" t="str">
            <v>防振継手</v>
          </cell>
          <cell r="C555" t="str">
            <v xml:space="preserve"> 合成ｺﾞﾑ製</v>
          </cell>
          <cell r="D555">
            <v>150</v>
          </cell>
          <cell r="E555" t="str">
            <v>個</v>
          </cell>
          <cell r="F555">
            <v>28000</v>
          </cell>
          <cell r="G555" t="str">
            <v>P-15</v>
          </cell>
        </row>
        <row r="556">
          <cell r="A556" t="str">
            <v>FJ200</v>
          </cell>
          <cell r="B556" t="str">
            <v>防振継手</v>
          </cell>
          <cell r="C556" t="str">
            <v xml:space="preserve"> 合成ｺﾞﾑ製</v>
          </cell>
          <cell r="D556">
            <v>200</v>
          </cell>
          <cell r="E556" t="str">
            <v>個</v>
          </cell>
          <cell r="F556">
            <v>35900</v>
          </cell>
          <cell r="G556" t="str">
            <v>P-15</v>
          </cell>
        </row>
        <row r="557">
          <cell r="A557" t="str">
            <v>1501</v>
          </cell>
          <cell r="B557" t="str">
            <v>埋設用耐震ﾌﾚｷ</v>
          </cell>
          <cell r="C557" t="str">
            <v xml:space="preserve"> 排水用</v>
          </cell>
          <cell r="D557">
            <v>40</v>
          </cell>
          <cell r="E557" t="str">
            <v>個</v>
          </cell>
          <cell r="F557">
            <v>21500</v>
          </cell>
          <cell r="G557" t="str">
            <v>P-15</v>
          </cell>
        </row>
        <row r="558">
          <cell r="A558" t="str">
            <v>1502</v>
          </cell>
          <cell r="B558" t="str">
            <v>埋設用耐震ﾌﾚｷ</v>
          </cell>
          <cell r="C558" t="str">
            <v xml:space="preserve"> 排水用</v>
          </cell>
          <cell r="D558">
            <v>50</v>
          </cell>
          <cell r="E558" t="str">
            <v>個</v>
          </cell>
          <cell r="F558">
            <v>25500</v>
          </cell>
          <cell r="G558" t="str">
            <v>P-15</v>
          </cell>
        </row>
        <row r="559">
          <cell r="A559" t="str">
            <v>1503</v>
          </cell>
          <cell r="B559" t="str">
            <v>埋設用耐震ﾌﾚｷ</v>
          </cell>
          <cell r="C559" t="str">
            <v xml:space="preserve"> 排水用</v>
          </cell>
          <cell r="D559">
            <v>65</v>
          </cell>
          <cell r="E559" t="str">
            <v>個</v>
          </cell>
          <cell r="F559">
            <v>33600</v>
          </cell>
          <cell r="G559" t="str">
            <v>P-15</v>
          </cell>
        </row>
        <row r="560">
          <cell r="A560" t="str">
            <v>1504</v>
          </cell>
          <cell r="B560" t="str">
            <v>埋設用耐震ﾌﾚｷ</v>
          </cell>
          <cell r="C560" t="str">
            <v xml:space="preserve"> 排水用</v>
          </cell>
          <cell r="D560">
            <v>80</v>
          </cell>
          <cell r="E560" t="str">
            <v>個</v>
          </cell>
          <cell r="F560">
            <v>42900</v>
          </cell>
          <cell r="G560" t="str">
            <v>P-15</v>
          </cell>
        </row>
        <row r="561">
          <cell r="A561" t="str">
            <v>1505</v>
          </cell>
          <cell r="B561" t="str">
            <v>埋設用耐震ﾌﾚｷ</v>
          </cell>
          <cell r="C561" t="str">
            <v xml:space="preserve"> 排水用</v>
          </cell>
          <cell r="D561">
            <v>100</v>
          </cell>
          <cell r="E561" t="str">
            <v>個</v>
          </cell>
          <cell r="F561">
            <v>52300</v>
          </cell>
          <cell r="G561" t="str">
            <v>P-15</v>
          </cell>
        </row>
        <row r="562">
          <cell r="A562" t="str">
            <v>1506</v>
          </cell>
          <cell r="B562" t="str">
            <v>埋設用耐震ﾌﾚｷ</v>
          </cell>
          <cell r="C562" t="str">
            <v xml:space="preserve"> 排水用</v>
          </cell>
          <cell r="D562">
            <v>125</v>
          </cell>
          <cell r="E562" t="str">
            <v>個</v>
          </cell>
          <cell r="F562">
            <v>70300</v>
          </cell>
          <cell r="G562" t="str">
            <v>P-15</v>
          </cell>
        </row>
        <row r="563">
          <cell r="A563" t="str">
            <v>1507</v>
          </cell>
          <cell r="B563" t="str">
            <v>埋設用耐震ﾌﾚｷ</v>
          </cell>
          <cell r="C563" t="str">
            <v xml:space="preserve"> 排水用</v>
          </cell>
          <cell r="D563">
            <v>150</v>
          </cell>
          <cell r="E563" t="str">
            <v>個</v>
          </cell>
          <cell r="F563">
            <v>93900</v>
          </cell>
          <cell r="G563" t="str">
            <v>P-15</v>
          </cell>
        </row>
        <row r="565">
          <cell r="A565" t="str">
            <v>1601</v>
          </cell>
          <cell r="B565" t="str">
            <v>ｳｫ-ﾀ-ﾊﾝﾏ-防止器</v>
          </cell>
          <cell r="C565" t="str">
            <v xml:space="preserve"> 537</v>
          </cell>
          <cell r="D565" t="str">
            <v>個</v>
          </cell>
          <cell r="E565" t="str">
            <v>個</v>
          </cell>
          <cell r="F565">
            <v>14700</v>
          </cell>
          <cell r="G565" t="str">
            <v>P-16</v>
          </cell>
        </row>
        <row r="566">
          <cell r="A566" t="str">
            <v>1602</v>
          </cell>
          <cell r="B566" t="str">
            <v>ｳｫ-ﾀ-ﾊﾝﾏ-防止器</v>
          </cell>
          <cell r="C566" t="str">
            <v xml:space="preserve"> 541</v>
          </cell>
          <cell r="D566" t="str">
            <v>個</v>
          </cell>
          <cell r="E566" t="str">
            <v>個</v>
          </cell>
          <cell r="F566">
            <v>20200</v>
          </cell>
          <cell r="G566" t="str">
            <v>P-16</v>
          </cell>
        </row>
        <row r="567">
          <cell r="A567" t="str">
            <v>M50</v>
          </cell>
          <cell r="B567" t="str">
            <v>ｼｮｯｸﾉﾝ</v>
          </cell>
          <cell r="C567" t="str">
            <v xml:space="preserve"> M50</v>
          </cell>
          <cell r="D567">
            <v>15</v>
          </cell>
          <cell r="E567" t="str">
            <v>個</v>
          </cell>
          <cell r="F567">
            <v>11600</v>
          </cell>
          <cell r="G567" t="str">
            <v>P-16</v>
          </cell>
        </row>
        <row r="568">
          <cell r="A568" t="str">
            <v>M100</v>
          </cell>
          <cell r="B568" t="str">
            <v>ｼｮｯｸﾉﾝ</v>
          </cell>
          <cell r="C568" t="str">
            <v xml:space="preserve"> M100</v>
          </cell>
          <cell r="D568">
            <v>20</v>
          </cell>
          <cell r="E568" t="str">
            <v>個</v>
          </cell>
          <cell r="F568">
            <v>16500</v>
          </cell>
          <cell r="G568" t="str">
            <v>P-16</v>
          </cell>
        </row>
        <row r="569">
          <cell r="A569" t="str">
            <v>M200</v>
          </cell>
          <cell r="B569" t="str">
            <v>ｼｮｯｸﾉﾝ</v>
          </cell>
          <cell r="C569" t="str">
            <v xml:space="preserve"> M200</v>
          </cell>
          <cell r="D569">
            <v>25</v>
          </cell>
          <cell r="E569" t="str">
            <v>個</v>
          </cell>
          <cell r="F569">
            <v>21300</v>
          </cell>
          <cell r="G569" t="str">
            <v>P-16</v>
          </cell>
        </row>
        <row r="570">
          <cell r="A570" t="str">
            <v>M300</v>
          </cell>
          <cell r="B570" t="str">
            <v>ｼｮｯｸﾉﾝ</v>
          </cell>
          <cell r="C570" t="str">
            <v xml:space="preserve"> M300</v>
          </cell>
          <cell r="D570">
            <v>25</v>
          </cell>
          <cell r="E570" t="str">
            <v>個</v>
          </cell>
          <cell r="F570">
            <v>26000</v>
          </cell>
          <cell r="G570" t="str">
            <v>P-16</v>
          </cell>
        </row>
        <row r="571">
          <cell r="A571" t="str">
            <v>M400</v>
          </cell>
          <cell r="B571" t="str">
            <v>ｼｮｯｸﾉﾝ</v>
          </cell>
          <cell r="C571" t="str">
            <v xml:space="preserve"> M400</v>
          </cell>
          <cell r="D571">
            <v>25</v>
          </cell>
          <cell r="E571" t="str">
            <v>個</v>
          </cell>
          <cell r="F571">
            <v>42000</v>
          </cell>
          <cell r="G571" t="str">
            <v>P-16</v>
          </cell>
        </row>
        <row r="572">
          <cell r="A572" t="str">
            <v>M500</v>
          </cell>
          <cell r="B572" t="str">
            <v>ｼｮｯｸﾉﾝ</v>
          </cell>
          <cell r="C572" t="str">
            <v xml:space="preserve"> M500</v>
          </cell>
          <cell r="D572">
            <v>25</v>
          </cell>
          <cell r="E572" t="str">
            <v>個</v>
          </cell>
          <cell r="F572">
            <v>52600</v>
          </cell>
          <cell r="G572" t="str">
            <v>P-16</v>
          </cell>
        </row>
        <row r="573">
          <cell r="A573" t="str">
            <v>M600</v>
          </cell>
          <cell r="B573" t="str">
            <v>ｼｮｯｸﾉﾝ</v>
          </cell>
          <cell r="C573" t="str">
            <v xml:space="preserve"> M600</v>
          </cell>
          <cell r="D573">
            <v>25</v>
          </cell>
          <cell r="E573" t="str">
            <v>個</v>
          </cell>
          <cell r="F573">
            <v>60800</v>
          </cell>
          <cell r="G573" t="str">
            <v>P-16</v>
          </cell>
        </row>
        <row r="575">
          <cell r="A575" t="str">
            <v>1801</v>
          </cell>
          <cell r="B575" t="str">
            <v>防露費</v>
          </cell>
          <cell r="C575" t="str">
            <v xml:space="preserve"> 屋内露出･綿布</v>
          </cell>
          <cell r="D575">
            <v>15</v>
          </cell>
          <cell r="E575" t="str">
            <v>m</v>
          </cell>
          <cell r="F575">
            <v>1210</v>
          </cell>
          <cell r="G575" t="str">
            <v>P-18</v>
          </cell>
        </row>
        <row r="576">
          <cell r="A576" t="str">
            <v>1802</v>
          </cell>
          <cell r="B576" t="str">
            <v>防露費</v>
          </cell>
          <cell r="C576" t="str">
            <v xml:space="preserve"> 屋内露出･綿布</v>
          </cell>
          <cell r="D576">
            <v>20</v>
          </cell>
          <cell r="E576" t="str">
            <v>m</v>
          </cell>
          <cell r="F576">
            <v>1280</v>
          </cell>
          <cell r="G576" t="str">
            <v>P-18</v>
          </cell>
        </row>
        <row r="577">
          <cell r="A577" t="str">
            <v>1803</v>
          </cell>
          <cell r="B577" t="str">
            <v>防露費</v>
          </cell>
          <cell r="C577" t="str">
            <v xml:space="preserve"> 屋内露出･綿布</v>
          </cell>
          <cell r="D577">
            <v>25</v>
          </cell>
          <cell r="E577" t="str">
            <v>m</v>
          </cell>
          <cell r="F577">
            <v>1410</v>
          </cell>
          <cell r="G577" t="str">
            <v>P-18</v>
          </cell>
        </row>
        <row r="578">
          <cell r="A578" t="str">
            <v>1804</v>
          </cell>
          <cell r="B578" t="str">
            <v>防露費</v>
          </cell>
          <cell r="C578" t="str">
            <v xml:space="preserve"> 屋内露出･綿布</v>
          </cell>
          <cell r="D578">
            <v>32</v>
          </cell>
          <cell r="E578" t="str">
            <v>m</v>
          </cell>
          <cell r="F578">
            <v>1530</v>
          </cell>
          <cell r="G578" t="str">
            <v>P-18</v>
          </cell>
        </row>
        <row r="579">
          <cell r="A579" t="str">
            <v>1805</v>
          </cell>
          <cell r="B579" t="str">
            <v>防露費</v>
          </cell>
          <cell r="C579" t="str">
            <v xml:space="preserve"> 屋内露出･綿布</v>
          </cell>
          <cell r="D579">
            <v>40</v>
          </cell>
          <cell r="E579" t="str">
            <v>m</v>
          </cell>
          <cell r="F579">
            <v>1670</v>
          </cell>
          <cell r="G579" t="str">
            <v>P-18</v>
          </cell>
        </row>
        <row r="580">
          <cell r="A580" t="str">
            <v>1806</v>
          </cell>
          <cell r="B580" t="str">
            <v>防露費</v>
          </cell>
          <cell r="C580" t="str">
            <v xml:space="preserve"> 屋内露出･綿布</v>
          </cell>
          <cell r="D580">
            <v>50</v>
          </cell>
          <cell r="E580" t="str">
            <v>m</v>
          </cell>
          <cell r="F580">
            <v>1830</v>
          </cell>
          <cell r="G580" t="str">
            <v>P-18</v>
          </cell>
        </row>
        <row r="581">
          <cell r="A581" t="str">
            <v>1807</v>
          </cell>
          <cell r="B581" t="str">
            <v>防露費</v>
          </cell>
          <cell r="C581" t="str">
            <v xml:space="preserve"> 屋内露出･綿布</v>
          </cell>
          <cell r="D581">
            <v>65</v>
          </cell>
          <cell r="E581" t="str">
            <v>m</v>
          </cell>
          <cell r="F581">
            <v>2020</v>
          </cell>
          <cell r="G581" t="str">
            <v>P-18</v>
          </cell>
        </row>
        <row r="582">
          <cell r="A582" t="str">
            <v>1808</v>
          </cell>
          <cell r="B582" t="str">
            <v>防露費</v>
          </cell>
          <cell r="C582" t="str">
            <v xml:space="preserve"> 屋内露出･綿布</v>
          </cell>
          <cell r="D582">
            <v>75</v>
          </cell>
          <cell r="E582" t="str">
            <v>m</v>
          </cell>
          <cell r="F582">
            <v>2250</v>
          </cell>
          <cell r="G582" t="str">
            <v>P-18</v>
          </cell>
        </row>
        <row r="583">
          <cell r="A583" t="str">
            <v>1809</v>
          </cell>
          <cell r="B583" t="str">
            <v>防露費</v>
          </cell>
          <cell r="C583" t="str">
            <v xml:space="preserve"> 屋内露出･綿布</v>
          </cell>
          <cell r="D583">
            <v>100</v>
          </cell>
          <cell r="E583" t="str">
            <v>m</v>
          </cell>
          <cell r="F583">
            <v>2820</v>
          </cell>
          <cell r="G583" t="str">
            <v>P-18</v>
          </cell>
        </row>
        <row r="584">
          <cell r="A584" t="str">
            <v>1810</v>
          </cell>
          <cell r="B584" t="str">
            <v>防露費</v>
          </cell>
          <cell r="C584" t="str">
            <v xml:space="preserve"> 屋内露出･綿布</v>
          </cell>
          <cell r="D584">
            <v>125</v>
          </cell>
          <cell r="E584" t="str">
            <v>m</v>
          </cell>
          <cell r="F584">
            <v>3340</v>
          </cell>
          <cell r="G584" t="str">
            <v>P-18</v>
          </cell>
        </row>
        <row r="585">
          <cell r="A585" t="str">
            <v>1811</v>
          </cell>
          <cell r="B585" t="str">
            <v>防露費</v>
          </cell>
          <cell r="C585" t="str">
            <v xml:space="preserve"> 屋内露出･綿布</v>
          </cell>
          <cell r="D585">
            <v>150</v>
          </cell>
          <cell r="E585" t="str">
            <v>m</v>
          </cell>
          <cell r="F585">
            <v>3760</v>
          </cell>
          <cell r="G585" t="str">
            <v>P-18</v>
          </cell>
        </row>
        <row r="586">
          <cell r="A586" t="str">
            <v>1812</v>
          </cell>
          <cell r="B586" t="str">
            <v>防露費</v>
          </cell>
          <cell r="C586" t="str">
            <v xml:space="preserve"> 屋内露出･綿布</v>
          </cell>
          <cell r="D586">
            <v>200</v>
          </cell>
          <cell r="E586" t="str">
            <v>m</v>
          </cell>
          <cell r="F586">
            <v>5460</v>
          </cell>
          <cell r="G586" t="str">
            <v>P-18</v>
          </cell>
        </row>
        <row r="587">
          <cell r="A587" t="str">
            <v>1813</v>
          </cell>
          <cell r="B587" t="str">
            <v>防露費</v>
          </cell>
          <cell r="C587" t="str">
            <v xml:space="preserve"> 天井・PS内･ｱﾙﾐｶﾞﾗｽｸﾛｽ</v>
          </cell>
          <cell r="D587">
            <v>15</v>
          </cell>
          <cell r="E587" t="str">
            <v>m</v>
          </cell>
          <cell r="F587">
            <v>1320</v>
          </cell>
          <cell r="G587" t="str">
            <v>P-18</v>
          </cell>
        </row>
        <row r="588">
          <cell r="A588" t="str">
            <v>1814</v>
          </cell>
          <cell r="B588" t="str">
            <v>防露費</v>
          </cell>
          <cell r="C588" t="str">
            <v xml:space="preserve"> 天井・PS内･ｱﾙﾐｶﾞﾗｽｸﾛｽ</v>
          </cell>
          <cell r="D588">
            <v>20</v>
          </cell>
          <cell r="E588" t="str">
            <v>m</v>
          </cell>
          <cell r="F588">
            <v>1400</v>
          </cell>
          <cell r="G588" t="str">
            <v>P-18</v>
          </cell>
        </row>
        <row r="589">
          <cell r="A589" t="str">
            <v>1815</v>
          </cell>
          <cell r="B589" t="str">
            <v>防露費</v>
          </cell>
          <cell r="C589" t="str">
            <v xml:space="preserve"> 天井・PS内･ｱﾙﾐｶﾞﾗｽｸﾛｽ</v>
          </cell>
          <cell r="D589">
            <v>25</v>
          </cell>
          <cell r="E589" t="str">
            <v>m</v>
          </cell>
          <cell r="F589">
            <v>1550</v>
          </cell>
          <cell r="G589" t="str">
            <v>P-18</v>
          </cell>
        </row>
        <row r="590">
          <cell r="A590" t="str">
            <v>1816</v>
          </cell>
          <cell r="B590" t="str">
            <v>防露費</v>
          </cell>
          <cell r="C590" t="str">
            <v xml:space="preserve"> 天井・PS内･ｱﾙﾐｶﾞﾗｽｸﾛｽ</v>
          </cell>
          <cell r="D590">
            <v>32</v>
          </cell>
          <cell r="E590" t="str">
            <v>m</v>
          </cell>
          <cell r="F590">
            <v>1670</v>
          </cell>
          <cell r="G590" t="str">
            <v>P-18</v>
          </cell>
        </row>
        <row r="591">
          <cell r="A591" t="str">
            <v>1817</v>
          </cell>
          <cell r="B591" t="str">
            <v>防露費</v>
          </cell>
          <cell r="C591" t="str">
            <v xml:space="preserve"> 天井・PS内･ｱﾙﾐｶﾞﾗｽｸﾛｽ</v>
          </cell>
          <cell r="D591">
            <v>40</v>
          </cell>
          <cell r="E591" t="str">
            <v>m</v>
          </cell>
          <cell r="F591">
            <v>1820</v>
          </cell>
          <cell r="G591" t="str">
            <v>P-18</v>
          </cell>
        </row>
        <row r="592">
          <cell r="A592" t="str">
            <v>1818</v>
          </cell>
          <cell r="B592" t="str">
            <v>防露費</v>
          </cell>
          <cell r="C592" t="str">
            <v xml:space="preserve"> 天井・PS内･ｱﾙﾐｶﾞﾗｽｸﾛｽ</v>
          </cell>
          <cell r="D592">
            <v>50</v>
          </cell>
          <cell r="E592" t="str">
            <v>m</v>
          </cell>
          <cell r="F592">
            <v>2000</v>
          </cell>
          <cell r="G592" t="str">
            <v>P-18</v>
          </cell>
        </row>
        <row r="593">
          <cell r="A593" t="str">
            <v>1819</v>
          </cell>
          <cell r="B593" t="str">
            <v>防露費</v>
          </cell>
          <cell r="C593" t="str">
            <v xml:space="preserve"> 天井・PS内･ｱﾙﾐｶﾞﾗｽｸﾛｽ</v>
          </cell>
          <cell r="D593">
            <v>65</v>
          </cell>
          <cell r="E593" t="str">
            <v>m</v>
          </cell>
          <cell r="F593">
            <v>2200</v>
          </cell>
          <cell r="G593" t="str">
            <v>P-18</v>
          </cell>
        </row>
        <row r="594">
          <cell r="A594" t="str">
            <v>1820</v>
          </cell>
          <cell r="B594" t="str">
            <v>防露費</v>
          </cell>
          <cell r="C594" t="str">
            <v xml:space="preserve"> 天井・PS内･ｱﾙﾐｶﾞﾗｽｸﾛｽ</v>
          </cell>
          <cell r="D594">
            <v>75</v>
          </cell>
          <cell r="E594" t="str">
            <v>m</v>
          </cell>
          <cell r="F594">
            <v>2460</v>
          </cell>
          <cell r="G594" t="str">
            <v>P-18</v>
          </cell>
        </row>
        <row r="595">
          <cell r="A595" t="str">
            <v>1821</v>
          </cell>
          <cell r="B595" t="str">
            <v>防露費</v>
          </cell>
          <cell r="C595" t="str">
            <v xml:space="preserve"> 天井・PS内･ｱﾙﾐｶﾞﾗｽｸﾛｽ</v>
          </cell>
          <cell r="D595">
            <v>100</v>
          </cell>
          <cell r="E595" t="str">
            <v>m</v>
          </cell>
          <cell r="F595">
            <v>3080</v>
          </cell>
          <cell r="G595" t="str">
            <v>P-18</v>
          </cell>
        </row>
        <row r="596">
          <cell r="A596" t="str">
            <v>1822</v>
          </cell>
          <cell r="B596" t="str">
            <v>防露費</v>
          </cell>
          <cell r="C596" t="str">
            <v xml:space="preserve"> 天井・PS内･ｱﾙﾐｶﾞﾗｽｸﾛｽ</v>
          </cell>
          <cell r="D596">
            <v>125</v>
          </cell>
          <cell r="E596" t="str">
            <v>m</v>
          </cell>
          <cell r="F596">
            <v>3630</v>
          </cell>
          <cell r="G596" t="str">
            <v>P-18</v>
          </cell>
        </row>
        <row r="597">
          <cell r="A597" t="str">
            <v>1823</v>
          </cell>
          <cell r="B597" t="str">
            <v>防露費</v>
          </cell>
          <cell r="C597" t="str">
            <v xml:space="preserve"> 天井・PS内･ｱﾙﾐｶﾞﾗｽｸﾛｽ</v>
          </cell>
          <cell r="D597">
            <v>150</v>
          </cell>
          <cell r="E597" t="str">
            <v>m</v>
          </cell>
          <cell r="F597">
            <v>4090</v>
          </cell>
          <cell r="G597" t="str">
            <v>P-18</v>
          </cell>
        </row>
        <row r="598">
          <cell r="A598" t="str">
            <v>1824</v>
          </cell>
          <cell r="B598" t="str">
            <v>防露費</v>
          </cell>
          <cell r="C598" t="str">
            <v xml:space="preserve"> 天井・PS内･ｱﾙﾐｶﾞﾗｽｸﾛｽ</v>
          </cell>
          <cell r="D598">
            <v>200</v>
          </cell>
          <cell r="E598" t="str">
            <v>m</v>
          </cell>
          <cell r="F598">
            <v>5900</v>
          </cell>
          <cell r="G598" t="str">
            <v>P-18</v>
          </cell>
        </row>
        <row r="599">
          <cell r="A599" t="str">
            <v>1825</v>
          </cell>
          <cell r="B599" t="str">
            <v>防露費</v>
          </cell>
          <cell r="C599" t="str">
            <v xml:space="preserve"> 屋内露出･ｱﾙﾐｶﾞﾗｽｸﾛｽ</v>
          </cell>
          <cell r="D599">
            <v>15</v>
          </cell>
          <cell r="E599" t="str">
            <v>m</v>
          </cell>
          <cell r="F599">
            <v>1510</v>
          </cell>
          <cell r="G599" t="str">
            <v>P-18</v>
          </cell>
        </row>
        <row r="600">
          <cell r="A600" t="str">
            <v>1826</v>
          </cell>
          <cell r="B600" t="str">
            <v>防露費</v>
          </cell>
          <cell r="C600" t="str">
            <v xml:space="preserve"> 屋内露出･ｱﾙﾐｶﾞﾗｽｸﾛｽ</v>
          </cell>
          <cell r="D600">
            <v>20</v>
          </cell>
          <cell r="E600" t="str">
            <v>m</v>
          </cell>
          <cell r="F600">
            <v>1590</v>
          </cell>
          <cell r="G600" t="str">
            <v>P-18</v>
          </cell>
        </row>
        <row r="601">
          <cell r="A601" t="str">
            <v>1827</v>
          </cell>
          <cell r="B601" t="str">
            <v>防露費</v>
          </cell>
          <cell r="C601" t="str">
            <v xml:space="preserve"> 屋内露出･ｱﾙﾐｶﾞﾗｽｸﾛｽ</v>
          </cell>
          <cell r="D601">
            <v>25</v>
          </cell>
          <cell r="E601" t="str">
            <v>m</v>
          </cell>
          <cell r="F601">
            <v>1720</v>
          </cell>
          <cell r="G601" t="str">
            <v>P-18</v>
          </cell>
        </row>
        <row r="602">
          <cell r="A602" t="str">
            <v>1828</v>
          </cell>
          <cell r="B602" t="str">
            <v>防露費</v>
          </cell>
          <cell r="C602" t="str">
            <v xml:space="preserve"> 屋内露出･ｱﾙﾐｶﾞﾗｽｸﾛｽ</v>
          </cell>
          <cell r="D602">
            <v>32</v>
          </cell>
          <cell r="E602" t="str">
            <v>m</v>
          </cell>
          <cell r="F602">
            <v>1840</v>
          </cell>
          <cell r="G602" t="str">
            <v>P-18</v>
          </cell>
        </row>
        <row r="603">
          <cell r="A603" t="str">
            <v>1829</v>
          </cell>
          <cell r="B603" t="str">
            <v>防露費</v>
          </cell>
          <cell r="C603" t="str">
            <v xml:space="preserve"> 屋内露出･ｱﾙﾐｶﾞﾗｽｸﾛｽ</v>
          </cell>
          <cell r="D603">
            <v>40</v>
          </cell>
          <cell r="E603" t="str">
            <v>m</v>
          </cell>
          <cell r="F603">
            <v>2000</v>
          </cell>
          <cell r="G603" t="str">
            <v>P-18</v>
          </cell>
        </row>
        <row r="604">
          <cell r="A604" t="str">
            <v>1830</v>
          </cell>
          <cell r="B604" t="str">
            <v>防露費</v>
          </cell>
          <cell r="C604" t="str">
            <v xml:space="preserve"> 屋内露出･ｱﾙﾐｶﾞﾗｽｸﾛｽ</v>
          </cell>
          <cell r="D604">
            <v>50</v>
          </cell>
          <cell r="E604" t="str">
            <v>m</v>
          </cell>
          <cell r="F604">
            <v>2190</v>
          </cell>
          <cell r="G604" t="str">
            <v>P-18</v>
          </cell>
        </row>
        <row r="605">
          <cell r="A605" t="str">
            <v>1831</v>
          </cell>
          <cell r="B605" t="str">
            <v>防露費</v>
          </cell>
          <cell r="C605" t="str">
            <v xml:space="preserve"> 屋内露出･ｱﾙﾐｶﾞﾗｽｸﾛｽ</v>
          </cell>
          <cell r="D605">
            <v>65</v>
          </cell>
          <cell r="E605" t="str">
            <v>m</v>
          </cell>
          <cell r="F605">
            <v>2410</v>
          </cell>
          <cell r="G605" t="str">
            <v>P-18</v>
          </cell>
        </row>
        <row r="606">
          <cell r="A606" t="str">
            <v>1832</v>
          </cell>
          <cell r="B606" t="str">
            <v>防露費</v>
          </cell>
          <cell r="C606" t="str">
            <v xml:space="preserve"> 屋内露出･ｱﾙﾐｶﾞﾗｽｸﾛｽ</v>
          </cell>
          <cell r="D606">
            <v>75</v>
          </cell>
          <cell r="E606" t="str">
            <v>m</v>
          </cell>
          <cell r="F606">
            <v>2680</v>
          </cell>
          <cell r="G606" t="str">
            <v>P-18</v>
          </cell>
        </row>
        <row r="607">
          <cell r="A607" t="str">
            <v>1833</v>
          </cell>
          <cell r="B607" t="str">
            <v>防露費</v>
          </cell>
          <cell r="C607" t="str">
            <v xml:space="preserve"> 屋内露出･ｱﾙﾐｶﾞﾗｽｸﾛｽ</v>
          </cell>
          <cell r="D607">
            <v>100</v>
          </cell>
          <cell r="E607" t="str">
            <v>m</v>
          </cell>
          <cell r="F607">
            <v>3340</v>
          </cell>
          <cell r="G607" t="str">
            <v>P-18</v>
          </cell>
        </row>
        <row r="608">
          <cell r="A608" t="str">
            <v>1834</v>
          </cell>
          <cell r="B608" t="str">
            <v>防露費</v>
          </cell>
          <cell r="C608" t="str">
            <v xml:space="preserve"> 屋内露出･ｱﾙﾐｶﾞﾗｽｸﾛｽ</v>
          </cell>
          <cell r="D608">
            <v>125</v>
          </cell>
          <cell r="E608" t="str">
            <v>m</v>
          </cell>
          <cell r="F608">
            <v>3910</v>
          </cell>
          <cell r="G608" t="str">
            <v>P-18</v>
          </cell>
        </row>
        <row r="609">
          <cell r="A609" t="str">
            <v>1835</v>
          </cell>
          <cell r="B609" t="str">
            <v>防露費</v>
          </cell>
          <cell r="C609" t="str">
            <v xml:space="preserve"> 屋内露出･ｱﾙﾐｶﾞﾗｽｸﾛｽ</v>
          </cell>
          <cell r="D609">
            <v>150</v>
          </cell>
          <cell r="E609" t="str">
            <v>m</v>
          </cell>
          <cell r="F609">
            <v>4420</v>
          </cell>
          <cell r="G609" t="str">
            <v>P-18</v>
          </cell>
        </row>
        <row r="610">
          <cell r="A610" t="str">
            <v>1836</v>
          </cell>
          <cell r="B610" t="str">
            <v>防露費</v>
          </cell>
          <cell r="C610" t="str">
            <v xml:space="preserve"> 屋内露出･ｱﾙﾐｶﾞﾗｽｸﾛｽ</v>
          </cell>
          <cell r="D610">
            <v>200</v>
          </cell>
          <cell r="E610" t="str">
            <v>m</v>
          </cell>
          <cell r="F610">
            <v>6400</v>
          </cell>
          <cell r="G610" t="str">
            <v>P-18</v>
          </cell>
        </row>
        <row r="611">
          <cell r="A611" t="str">
            <v>1837</v>
          </cell>
          <cell r="B611" t="str">
            <v>防露費</v>
          </cell>
          <cell r="C611" t="str">
            <v xml:space="preserve"> 床下,暗渠･着色ｱﾙﾐｶﾞﾗｽｸﾛｽ</v>
          </cell>
          <cell r="D611">
            <v>15</v>
          </cell>
          <cell r="E611" t="str">
            <v>m</v>
          </cell>
          <cell r="F611">
            <v>1630</v>
          </cell>
          <cell r="G611" t="str">
            <v>P-18</v>
          </cell>
        </row>
        <row r="612">
          <cell r="A612" t="str">
            <v>1838</v>
          </cell>
          <cell r="B612" t="str">
            <v>防露費</v>
          </cell>
          <cell r="C612" t="str">
            <v xml:space="preserve"> 床下,暗渠･着色ｱﾙﾐｶﾞﾗｽｸﾛｽ</v>
          </cell>
          <cell r="D612">
            <v>20</v>
          </cell>
          <cell r="E612" t="str">
            <v>m</v>
          </cell>
          <cell r="F612">
            <v>1720</v>
          </cell>
          <cell r="G612" t="str">
            <v>P-18</v>
          </cell>
        </row>
        <row r="613">
          <cell r="A613" t="str">
            <v>1839</v>
          </cell>
          <cell r="B613" t="str">
            <v>防露費</v>
          </cell>
          <cell r="C613" t="str">
            <v xml:space="preserve"> 床下,暗渠･着色ｱﾙﾐｶﾞﾗｽｸﾛｽ</v>
          </cell>
          <cell r="D613">
            <v>25</v>
          </cell>
          <cell r="E613" t="str">
            <v>m</v>
          </cell>
          <cell r="F613">
            <v>1900</v>
          </cell>
          <cell r="G613" t="str">
            <v>P-18</v>
          </cell>
        </row>
        <row r="614">
          <cell r="A614" t="str">
            <v>1840</v>
          </cell>
          <cell r="B614" t="str">
            <v>防露費</v>
          </cell>
          <cell r="C614" t="str">
            <v xml:space="preserve"> 床下,暗渠･着色ｱﾙﾐｶﾞﾗｽｸﾛｽ</v>
          </cell>
          <cell r="D614">
            <v>32</v>
          </cell>
          <cell r="E614" t="str">
            <v>m</v>
          </cell>
          <cell r="F614">
            <v>2050</v>
          </cell>
          <cell r="G614" t="str">
            <v>P-18</v>
          </cell>
        </row>
        <row r="615">
          <cell r="A615" t="str">
            <v>1841</v>
          </cell>
          <cell r="B615" t="str">
            <v>防露費</v>
          </cell>
          <cell r="C615" t="str">
            <v xml:space="preserve"> 床下,暗渠･着色ｱﾙﾐｶﾞﾗｽｸﾛｽ</v>
          </cell>
          <cell r="D615">
            <v>40</v>
          </cell>
          <cell r="E615" t="str">
            <v>m</v>
          </cell>
          <cell r="F615">
            <v>2230</v>
          </cell>
          <cell r="G615" t="str">
            <v>P-18</v>
          </cell>
        </row>
        <row r="616">
          <cell r="A616" t="str">
            <v>1842</v>
          </cell>
          <cell r="B616" t="str">
            <v>防露費</v>
          </cell>
          <cell r="C616" t="str">
            <v xml:space="preserve"> 床下,暗渠･着色ｱﾙﾐｶﾞﾗｽｸﾛｽ</v>
          </cell>
          <cell r="D616">
            <v>50</v>
          </cell>
          <cell r="E616" t="str">
            <v>m</v>
          </cell>
          <cell r="F616">
            <v>2460</v>
          </cell>
          <cell r="G616" t="str">
            <v>P-18</v>
          </cell>
        </row>
        <row r="617">
          <cell r="A617" t="str">
            <v>1843</v>
          </cell>
          <cell r="B617" t="str">
            <v>防露費</v>
          </cell>
          <cell r="C617" t="str">
            <v xml:space="preserve"> 床下,暗渠･着色ｱﾙﾐｶﾞﾗｽｸﾛｽ</v>
          </cell>
          <cell r="D617">
            <v>65</v>
          </cell>
          <cell r="E617" t="str">
            <v>m</v>
          </cell>
          <cell r="F617">
            <v>2700</v>
          </cell>
          <cell r="G617" t="str">
            <v>P-18</v>
          </cell>
        </row>
        <row r="618">
          <cell r="A618" t="str">
            <v>1844</v>
          </cell>
          <cell r="B618" t="str">
            <v>防露費</v>
          </cell>
          <cell r="C618" t="str">
            <v xml:space="preserve"> 床下,暗渠･着色ｱﾙﾐｶﾞﾗｽｸﾛｽ</v>
          </cell>
          <cell r="D618">
            <v>75</v>
          </cell>
          <cell r="E618" t="str">
            <v>m</v>
          </cell>
          <cell r="F618">
            <v>3010</v>
          </cell>
          <cell r="G618" t="str">
            <v>P-18</v>
          </cell>
        </row>
        <row r="619">
          <cell r="A619" t="str">
            <v>1845</v>
          </cell>
          <cell r="B619" t="str">
            <v>防露費</v>
          </cell>
          <cell r="C619" t="str">
            <v xml:space="preserve"> 床下,暗渠･着色ｱﾙﾐｶﾞﾗｽｸﾛｽ</v>
          </cell>
          <cell r="D619">
            <v>100</v>
          </cell>
          <cell r="E619" t="str">
            <v>m</v>
          </cell>
          <cell r="F619">
            <v>3770</v>
          </cell>
          <cell r="G619" t="str">
            <v>P-18</v>
          </cell>
        </row>
        <row r="620">
          <cell r="A620" t="str">
            <v>1846</v>
          </cell>
          <cell r="B620" t="str">
            <v>防露費</v>
          </cell>
          <cell r="C620" t="str">
            <v xml:space="preserve"> 床下,暗渠･着色ｱﾙﾐｶﾞﾗｽｸﾛｽ</v>
          </cell>
          <cell r="D620">
            <v>125</v>
          </cell>
          <cell r="E620" t="str">
            <v>m</v>
          </cell>
          <cell r="F620">
            <v>4410</v>
          </cell>
          <cell r="G620" t="str">
            <v>P-18</v>
          </cell>
        </row>
        <row r="621">
          <cell r="A621" t="str">
            <v>1847</v>
          </cell>
          <cell r="B621" t="str">
            <v>防露費</v>
          </cell>
          <cell r="C621" t="str">
            <v xml:space="preserve"> 床下,暗渠･着色ｱﾙﾐｶﾞﾗｽｸﾛｽ</v>
          </cell>
          <cell r="D621">
            <v>150</v>
          </cell>
          <cell r="E621" t="str">
            <v>m</v>
          </cell>
          <cell r="F621">
            <v>5000</v>
          </cell>
          <cell r="G621" t="str">
            <v>P-18</v>
          </cell>
        </row>
        <row r="622">
          <cell r="A622" t="str">
            <v>1848</v>
          </cell>
          <cell r="B622" t="str">
            <v>防露費</v>
          </cell>
          <cell r="C622" t="str">
            <v xml:space="preserve"> 床下,暗渠･着色ｱﾙﾐｶﾞﾗｽｸﾛｽ</v>
          </cell>
          <cell r="D622">
            <v>200</v>
          </cell>
          <cell r="E622" t="str">
            <v>m</v>
          </cell>
          <cell r="F622">
            <v>7130</v>
          </cell>
          <cell r="G622" t="str">
            <v>P-18</v>
          </cell>
        </row>
        <row r="623">
          <cell r="A623" t="str">
            <v>1849</v>
          </cell>
          <cell r="B623" t="str">
            <v>防露費</v>
          </cell>
          <cell r="C623" t="str">
            <v xml:space="preserve"> 屋外露出･ｽﾃﾝﾚｽ</v>
          </cell>
          <cell r="D623">
            <v>15</v>
          </cell>
          <cell r="E623" t="str">
            <v>m</v>
          </cell>
          <cell r="F623">
            <v>3100</v>
          </cell>
          <cell r="G623" t="str">
            <v>P-18</v>
          </cell>
        </row>
        <row r="624">
          <cell r="A624" t="str">
            <v>1850</v>
          </cell>
          <cell r="B624" t="str">
            <v>防露費</v>
          </cell>
          <cell r="C624" t="str">
            <v xml:space="preserve"> 屋外露出･ｽﾃﾝﾚｽ</v>
          </cell>
          <cell r="D624">
            <v>20</v>
          </cell>
          <cell r="E624" t="str">
            <v>m</v>
          </cell>
          <cell r="F624">
            <v>3280</v>
          </cell>
          <cell r="G624" t="str">
            <v>P-18</v>
          </cell>
        </row>
        <row r="625">
          <cell r="A625" t="str">
            <v>1851</v>
          </cell>
          <cell r="B625" t="str">
            <v>防露費</v>
          </cell>
          <cell r="C625" t="str">
            <v xml:space="preserve"> 屋外露出･ｽﾃﾝﾚｽ</v>
          </cell>
          <cell r="D625">
            <v>25</v>
          </cell>
          <cell r="E625" t="str">
            <v>m</v>
          </cell>
          <cell r="F625">
            <v>3560</v>
          </cell>
          <cell r="G625" t="str">
            <v>P-18</v>
          </cell>
        </row>
        <row r="626">
          <cell r="A626" t="str">
            <v>1852</v>
          </cell>
          <cell r="B626" t="str">
            <v>防露費</v>
          </cell>
          <cell r="C626" t="str">
            <v xml:space="preserve"> 屋外露出･ｽﾃﾝﾚｽ</v>
          </cell>
          <cell r="D626">
            <v>32</v>
          </cell>
          <cell r="E626" t="str">
            <v>m</v>
          </cell>
          <cell r="F626">
            <v>3860</v>
          </cell>
          <cell r="G626" t="str">
            <v>P-18</v>
          </cell>
        </row>
        <row r="627">
          <cell r="A627" t="str">
            <v>1853</v>
          </cell>
          <cell r="B627" t="str">
            <v>防露費</v>
          </cell>
          <cell r="C627" t="str">
            <v xml:space="preserve"> 屋外露出･ｽﾃﾝﾚｽ</v>
          </cell>
          <cell r="D627">
            <v>40</v>
          </cell>
          <cell r="E627" t="str">
            <v>m</v>
          </cell>
          <cell r="F627">
            <v>4110</v>
          </cell>
          <cell r="G627" t="str">
            <v>P-18</v>
          </cell>
        </row>
        <row r="628">
          <cell r="A628" t="str">
            <v>1854</v>
          </cell>
          <cell r="B628" t="str">
            <v>防露費</v>
          </cell>
          <cell r="C628" t="str">
            <v xml:space="preserve"> 屋外露出･ｽﾃﾝﾚｽ</v>
          </cell>
          <cell r="D628">
            <v>50</v>
          </cell>
          <cell r="E628" t="str">
            <v>m</v>
          </cell>
          <cell r="F628">
            <v>4550</v>
          </cell>
          <cell r="G628" t="str">
            <v>P-18</v>
          </cell>
        </row>
        <row r="629">
          <cell r="A629" t="str">
            <v>1855</v>
          </cell>
          <cell r="B629" t="str">
            <v>防露費</v>
          </cell>
          <cell r="C629" t="str">
            <v xml:space="preserve"> 屋外露出･ｽﾃﾝﾚｽ</v>
          </cell>
          <cell r="D629">
            <v>65</v>
          </cell>
          <cell r="E629" t="str">
            <v>m</v>
          </cell>
          <cell r="F629">
            <v>5070</v>
          </cell>
          <cell r="G629" t="str">
            <v>P-18</v>
          </cell>
        </row>
        <row r="630">
          <cell r="A630" t="str">
            <v>1856</v>
          </cell>
          <cell r="B630" t="str">
            <v>防露費</v>
          </cell>
          <cell r="C630" t="str">
            <v xml:space="preserve"> 屋外露出･ｽﾃﾝﾚｽ</v>
          </cell>
          <cell r="D630">
            <v>75</v>
          </cell>
          <cell r="E630" t="str">
            <v>m</v>
          </cell>
          <cell r="F630">
            <v>5590</v>
          </cell>
          <cell r="G630" t="str">
            <v>P-18</v>
          </cell>
        </row>
        <row r="631">
          <cell r="A631" t="str">
            <v>1857</v>
          </cell>
          <cell r="B631" t="str">
            <v>防露費</v>
          </cell>
          <cell r="C631" t="str">
            <v xml:space="preserve"> 屋外露出･ｽﾃﾝﾚｽ</v>
          </cell>
          <cell r="D631">
            <v>100</v>
          </cell>
          <cell r="E631" t="str">
            <v>m</v>
          </cell>
          <cell r="F631">
            <v>6750</v>
          </cell>
          <cell r="G631" t="str">
            <v>P-18</v>
          </cell>
        </row>
        <row r="632">
          <cell r="A632" t="str">
            <v>1858</v>
          </cell>
          <cell r="B632" t="str">
            <v>防露費</v>
          </cell>
          <cell r="C632" t="str">
            <v xml:space="preserve"> 屋外露出･ｽﾃﾝﾚｽ</v>
          </cell>
          <cell r="D632">
            <v>125</v>
          </cell>
          <cell r="E632" t="str">
            <v>m</v>
          </cell>
          <cell r="F632">
            <v>7820</v>
          </cell>
          <cell r="G632" t="str">
            <v>P-18</v>
          </cell>
        </row>
        <row r="633">
          <cell r="A633" t="str">
            <v>1859</v>
          </cell>
          <cell r="B633" t="str">
            <v>防露費</v>
          </cell>
          <cell r="C633" t="str">
            <v xml:space="preserve"> 屋外露出･ｽﾃﾝﾚｽ</v>
          </cell>
          <cell r="D633">
            <v>150</v>
          </cell>
          <cell r="E633" t="str">
            <v>m</v>
          </cell>
          <cell r="F633">
            <v>8790</v>
          </cell>
          <cell r="G633" t="str">
            <v>P-18</v>
          </cell>
        </row>
        <row r="634">
          <cell r="A634" t="str">
            <v>1860</v>
          </cell>
          <cell r="B634" t="str">
            <v>防露費</v>
          </cell>
          <cell r="C634" t="str">
            <v xml:space="preserve"> 屋外露出･ｽﾃﾝﾚｽ</v>
          </cell>
          <cell r="D634">
            <v>200</v>
          </cell>
          <cell r="E634" t="str">
            <v>m</v>
          </cell>
          <cell r="F634">
            <v>12000</v>
          </cell>
          <cell r="G634" t="str">
            <v>P-18</v>
          </cell>
        </row>
        <row r="636">
          <cell r="A636" t="str">
            <v>2101</v>
          </cell>
          <cell r="B636" t="str">
            <v>保温化粧ｹ-ｽ</v>
          </cell>
          <cell r="C636" t="str">
            <v xml:space="preserve"> 60W*58</v>
          </cell>
          <cell r="D636" t="str">
            <v>m</v>
          </cell>
          <cell r="E636" t="str">
            <v>m</v>
          </cell>
          <cell r="F636">
            <v>1220</v>
          </cell>
          <cell r="G636" t="str">
            <v>P-21</v>
          </cell>
        </row>
        <row r="637">
          <cell r="A637" t="str">
            <v>2102</v>
          </cell>
          <cell r="B637" t="str">
            <v>保温化粧ｹ-ｽ</v>
          </cell>
          <cell r="C637" t="str">
            <v xml:space="preserve"> 75W*63</v>
          </cell>
          <cell r="D637" t="str">
            <v>m</v>
          </cell>
          <cell r="E637" t="str">
            <v>m</v>
          </cell>
          <cell r="F637">
            <v>1320</v>
          </cell>
          <cell r="G637" t="str">
            <v>P-21</v>
          </cell>
        </row>
        <row r="638">
          <cell r="A638" t="str">
            <v>2103</v>
          </cell>
          <cell r="B638" t="str">
            <v>保温化粧ｹ-ｽ</v>
          </cell>
          <cell r="C638" t="str">
            <v xml:space="preserve"> 100W*70</v>
          </cell>
          <cell r="D638" t="str">
            <v>m</v>
          </cell>
          <cell r="E638" t="str">
            <v>m</v>
          </cell>
          <cell r="F638">
            <v>1790</v>
          </cell>
          <cell r="G638" t="str">
            <v>P-21</v>
          </cell>
        </row>
        <row r="639">
          <cell r="A639" t="str">
            <v>2104</v>
          </cell>
          <cell r="B639" t="str">
            <v>保温化粧ｹ-ｽ</v>
          </cell>
          <cell r="C639" t="str">
            <v xml:space="preserve"> 140W*80</v>
          </cell>
          <cell r="D639" t="str">
            <v>m</v>
          </cell>
          <cell r="E639" t="str">
            <v>m</v>
          </cell>
          <cell r="F639">
            <v>2410</v>
          </cell>
          <cell r="G639" t="str">
            <v>P-21</v>
          </cell>
        </row>
        <row r="640">
          <cell r="A640" t="str">
            <v>2105</v>
          </cell>
          <cell r="B640" t="str">
            <v xml:space="preserve">保温費 </v>
          </cell>
          <cell r="C640" t="str">
            <v xml:space="preserve"> 保温ﾁｭ-ﾌﾞ(ﾗｲﾄｶﾊﾞｰ厚10mm)</v>
          </cell>
          <cell r="D640">
            <v>15</v>
          </cell>
          <cell r="E640" t="str">
            <v>m</v>
          </cell>
          <cell r="F640">
            <v>356</v>
          </cell>
          <cell r="G640" t="str">
            <v>P-21</v>
          </cell>
        </row>
        <row r="641">
          <cell r="A641" t="str">
            <v>2106</v>
          </cell>
          <cell r="B641" t="str">
            <v xml:space="preserve">保温費 </v>
          </cell>
          <cell r="C641" t="str">
            <v xml:space="preserve"> 保温ﾁｭ-ﾌﾞ(ﾗｲﾄｶﾊﾞｰ厚10mm)</v>
          </cell>
          <cell r="D641">
            <v>20</v>
          </cell>
          <cell r="E641" t="str">
            <v>m</v>
          </cell>
          <cell r="F641">
            <v>383</v>
          </cell>
          <cell r="G641" t="str">
            <v>P-21</v>
          </cell>
        </row>
        <row r="642">
          <cell r="A642" t="str">
            <v>2107</v>
          </cell>
          <cell r="B642" t="str">
            <v xml:space="preserve">保温費 </v>
          </cell>
          <cell r="C642" t="str">
            <v xml:space="preserve"> 保温ﾁｭ-ﾌﾞ(ﾗｲﾄｶﾊﾞｰ厚10mm)</v>
          </cell>
          <cell r="D642">
            <v>25</v>
          </cell>
          <cell r="E642" t="str">
            <v>m</v>
          </cell>
          <cell r="F642">
            <v>453</v>
          </cell>
          <cell r="G642" t="str">
            <v>P-21</v>
          </cell>
        </row>
        <row r="643">
          <cell r="A643" t="str">
            <v>2108</v>
          </cell>
          <cell r="B643" t="str">
            <v xml:space="preserve">保温費 </v>
          </cell>
          <cell r="C643" t="str">
            <v xml:space="preserve"> 保温ﾁｭ-ﾌﾞ(ﾗｲﾄｶﾊﾞｰ厚10mm)</v>
          </cell>
          <cell r="D643">
            <v>30</v>
          </cell>
          <cell r="E643" t="str">
            <v>m</v>
          </cell>
          <cell r="F643">
            <v>562</v>
          </cell>
          <cell r="G643" t="str">
            <v>P-21</v>
          </cell>
        </row>
        <row r="644">
          <cell r="A644" t="str">
            <v>2109</v>
          </cell>
          <cell r="B644" t="str">
            <v xml:space="preserve">保温費 </v>
          </cell>
          <cell r="C644" t="str">
            <v xml:space="preserve"> 保温ﾁｭ-ﾌﾞ(ﾗｲﾄｶﾊﾞｰ厚10mm)</v>
          </cell>
          <cell r="D644">
            <v>40</v>
          </cell>
          <cell r="E644" t="str">
            <v>m</v>
          </cell>
          <cell r="F644">
            <v>624</v>
          </cell>
          <cell r="G644" t="str">
            <v>P-21</v>
          </cell>
        </row>
        <row r="645">
          <cell r="A645" t="str">
            <v>2110</v>
          </cell>
          <cell r="B645" t="str">
            <v xml:space="preserve">保温費 </v>
          </cell>
          <cell r="C645" t="str">
            <v xml:space="preserve"> 保温ﾁｭ-ﾌﾞ(ﾗｲﾄｶﾊﾞｰ厚10mm)</v>
          </cell>
          <cell r="D645">
            <v>50</v>
          </cell>
          <cell r="E645" t="str">
            <v>m</v>
          </cell>
          <cell r="F645">
            <v>694</v>
          </cell>
          <cell r="G645" t="str">
            <v>P-21</v>
          </cell>
        </row>
        <row r="646">
          <cell r="A646" t="str">
            <v>2111</v>
          </cell>
          <cell r="B646" t="str">
            <v xml:space="preserve">保温費 </v>
          </cell>
          <cell r="C646" t="str">
            <v xml:space="preserve"> 保温ﾁｭ-ﾌﾞ(ﾗｲﾄｶﾊﾞｰ厚10mm)</v>
          </cell>
          <cell r="D646">
            <v>65</v>
          </cell>
          <cell r="E646" t="str">
            <v>m</v>
          </cell>
          <cell r="F646">
            <v>806</v>
          </cell>
          <cell r="G646" t="str">
            <v>P-21</v>
          </cell>
        </row>
        <row r="647">
          <cell r="A647" t="str">
            <v>2112</v>
          </cell>
          <cell r="B647" t="str">
            <v xml:space="preserve">保温費 </v>
          </cell>
          <cell r="C647" t="str">
            <v xml:space="preserve"> 保温ﾁｭ-ﾌﾞ(ﾗｲﾄｶﾊﾞｰ厚10mm)</v>
          </cell>
          <cell r="D647">
            <v>75</v>
          </cell>
          <cell r="E647" t="str">
            <v>m</v>
          </cell>
          <cell r="F647">
            <v>1030</v>
          </cell>
          <cell r="G647" t="str">
            <v>P-21</v>
          </cell>
        </row>
        <row r="648">
          <cell r="A648" t="str">
            <v>2113</v>
          </cell>
          <cell r="B648" t="str">
            <v xml:space="preserve">保温費 </v>
          </cell>
          <cell r="C648" t="str">
            <v xml:space="preserve"> 保温ﾁｭ-ﾌﾞ(ﾗｲﾄｶﾊﾞｰ厚10mm)</v>
          </cell>
          <cell r="D648">
            <v>100</v>
          </cell>
          <cell r="E648" t="str">
            <v>m</v>
          </cell>
          <cell r="F648">
            <v>1250</v>
          </cell>
          <cell r="G648" t="str">
            <v>P-21</v>
          </cell>
        </row>
        <row r="649">
          <cell r="A649" t="str">
            <v>2114</v>
          </cell>
          <cell r="B649" t="str">
            <v xml:space="preserve">保温費 </v>
          </cell>
          <cell r="C649" t="str">
            <v xml:space="preserve"> 保温ﾁｭ-ﾌﾞ(ﾗｲﾄｶﾊﾞｰ厚10mm)</v>
          </cell>
          <cell r="D649">
            <v>125</v>
          </cell>
          <cell r="E649" t="str">
            <v>m</v>
          </cell>
          <cell r="F649">
            <v>1360</v>
          </cell>
          <cell r="G649" t="str">
            <v>P-21</v>
          </cell>
        </row>
        <row r="650">
          <cell r="A650" t="str">
            <v>2115</v>
          </cell>
          <cell r="B650" t="str">
            <v xml:space="preserve">保温費 </v>
          </cell>
          <cell r="C650" t="str">
            <v xml:space="preserve"> 保温ﾁｭ-ﾌﾞ(ﾗｲﾄｶﾊﾞｰ厚10mm)</v>
          </cell>
          <cell r="D650">
            <v>150</v>
          </cell>
          <cell r="E650" t="str">
            <v>m</v>
          </cell>
          <cell r="F650">
            <v>1590</v>
          </cell>
          <cell r="G650" t="str">
            <v>P-21</v>
          </cell>
        </row>
        <row r="651">
          <cell r="A651" t="str">
            <v>2116</v>
          </cell>
          <cell r="B651" t="str">
            <v xml:space="preserve">保温費 </v>
          </cell>
          <cell r="C651" t="str">
            <v xml:space="preserve"> 耐熱保温ﾁｭｰﾌﾞ</v>
          </cell>
          <cell r="D651">
            <v>15</v>
          </cell>
          <cell r="E651" t="str">
            <v>m</v>
          </cell>
          <cell r="F651">
            <v>355</v>
          </cell>
          <cell r="G651" t="str">
            <v>P-21</v>
          </cell>
        </row>
        <row r="652">
          <cell r="A652" t="str">
            <v>2117</v>
          </cell>
          <cell r="B652" t="str">
            <v xml:space="preserve">保温費 </v>
          </cell>
          <cell r="C652" t="str">
            <v xml:space="preserve"> 耐熱保温ﾁｭｰﾌﾞ</v>
          </cell>
          <cell r="D652">
            <v>20</v>
          </cell>
          <cell r="E652" t="str">
            <v>m</v>
          </cell>
          <cell r="F652">
            <v>390</v>
          </cell>
          <cell r="G652" t="str">
            <v>P-21</v>
          </cell>
        </row>
        <row r="653">
          <cell r="A653" t="str">
            <v>2118</v>
          </cell>
          <cell r="B653" t="str">
            <v xml:space="preserve">保温費 </v>
          </cell>
          <cell r="C653" t="str">
            <v xml:space="preserve"> 耐熱保温ﾁｭｰﾌﾞ</v>
          </cell>
          <cell r="D653">
            <v>25</v>
          </cell>
          <cell r="E653" t="str">
            <v>m</v>
          </cell>
          <cell r="F653">
            <v>418</v>
          </cell>
          <cell r="G653" t="str">
            <v>P-21</v>
          </cell>
        </row>
        <row r="654">
          <cell r="A654" t="str">
            <v>2119</v>
          </cell>
          <cell r="B654" t="str">
            <v xml:space="preserve">保温費 </v>
          </cell>
          <cell r="C654" t="str">
            <v xml:space="preserve"> 耐熱保温ﾁｭｰﾌﾞ</v>
          </cell>
          <cell r="D654">
            <v>30</v>
          </cell>
          <cell r="E654" t="str">
            <v>m</v>
          </cell>
          <cell r="F654">
            <v>489</v>
          </cell>
          <cell r="G654" t="str">
            <v>P-21</v>
          </cell>
        </row>
        <row r="655">
          <cell r="A655" t="str">
            <v>2120</v>
          </cell>
          <cell r="B655" t="str">
            <v xml:space="preserve">保温費 </v>
          </cell>
          <cell r="C655" t="str">
            <v xml:space="preserve"> 耐熱保温ﾁｭｰﾌﾞ</v>
          </cell>
          <cell r="D655">
            <v>40</v>
          </cell>
          <cell r="E655" t="str">
            <v>m</v>
          </cell>
          <cell r="F655">
            <v>521</v>
          </cell>
          <cell r="G655" t="str">
            <v>P-21</v>
          </cell>
        </row>
        <row r="656">
          <cell r="A656" t="str">
            <v>2121</v>
          </cell>
          <cell r="B656" t="str">
            <v xml:space="preserve">保温費 </v>
          </cell>
          <cell r="C656" t="str">
            <v xml:space="preserve"> 耐熱保温ﾁｭｰﾌﾞ</v>
          </cell>
          <cell r="D656">
            <v>50</v>
          </cell>
          <cell r="E656" t="str">
            <v>m</v>
          </cell>
          <cell r="F656">
            <v>585</v>
          </cell>
          <cell r="G656" t="str">
            <v>P-21</v>
          </cell>
        </row>
        <row r="657">
          <cell r="A657" t="str">
            <v>2122</v>
          </cell>
          <cell r="B657" t="str">
            <v xml:space="preserve">保温費 </v>
          </cell>
          <cell r="C657" t="str">
            <v xml:space="preserve"> 耐熱保温ﾁｭｰﾌﾞ</v>
          </cell>
          <cell r="D657">
            <v>65</v>
          </cell>
          <cell r="E657" t="str">
            <v>m</v>
          </cell>
          <cell r="F657">
            <v>729</v>
          </cell>
          <cell r="G657" t="str">
            <v>P-21</v>
          </cell>
        </row>
        <row r="658">
          <cell r="A658" t="str">
            <v>2123</v>
          </cell>
          <cell r="B658" t="str">
            <v xml:space="preserve">保温費 </v>
          </cell>
          <cell r="C658" t="str">
            <v xml:space="preserve"> 耐熱保温ﾁｭｰﾌﾞ</v>
          </cell>
          <cell r="D658">
            <v>75</v>
          </cell>
          <cell r="E658" t="str">
            <v>m</v>
          </cell>
          <cell r="F658">
            <v>841</v>
          </cell>
          <cell r="G658" t="str">
            <v>P-21</v>
          </cell>
        </row>
        <row r="659">
          <cell r="A659" t="str">
            <v>2124</v>
          </cell>
          <cell r="B659" t="str">
            <v xml:space="preserve">保温費 </v>
          </cell>
          <cell r="C659" t="str">
            <v xml:space="preserve"> 耐熱保温ﾁｭｰﾌﾞ</v>
          </cell>
          <cell r="D659">
            <v>100</v>
          </cell>
          <cell r="E659" t="str">
            <v>m</v>
          </cell>
          <cell r="F659">
            <v>1070</v>
          </cell>
          <cell r="G659" t="str">
            <v>P-21</v>
          </cell>
        </row>
        <row r="661">
          <cell r="A661" t="str">
            <v>2501</v>
          </cell>
          <cell r="B661" t="str">
            <v>防蝕費</v>
          </cell>
          <cell r="C661" t="str">
            <v xml:space="preserve"> ﾌﾟﾗｽﾁｯｸﾃ-ﾌﾟ1回巻</v>
          </cell>
          <cell r="D661">
            <v>15</v>
          </cell>
          <cell r="E661" t="str">
            <v>m</v>
          </cell>
          <cell r="F661">
            <v>231</v>
          </cell>
          <cell r="G661" t="str">
            <v>P-25</v>
          </cell>
        </row>
        <row r="662">
          <cell r="A662" t="str">
            <v>2502</v>
          </cell>
          <cell r="B662" t="str">
            <v>防蝕費</v>
          </cell>
          <cell r="C662" t="str">
            <v xml:space="preserve"> ﾌﾟﾗｽﾁｯｸﾃ-ﾌﾟ1回巻</v>
          </cell>
          <cell r="D662">
            <v>20</v>
          </cell>
          <cell r="E662" t="str">
            <v>m</v>
          </cell>
          <cell r="F662">
            <v>268</v>
          </cell>
          <cell r="G662" t="str">
            <v>P-25</v>
          </cell>
        </row>
        <row r="663">
          <cell r="A663" t="str">
            <v>2503</v>
          </cell>
          <cell r="B663" t="str">
            <v>防蝕費</v>
          </cell>
          <cell r="C663" t="str">
            <v xml:space="preserve"> ﾌﾟﾗｽﾁｯｸﾃ-ﾌﾟ1回巻</v>
          </cell>
          <cell r="D663">
            <v>25</v>
          </cell>
          <cell r="E663" t="str">
            <v>m</v>
          </cell>
          <cell r="F663">
            <v>326</v>
          </cell>
          <cell r="G663" t="str">
            <v>P-25</v>
          </cell>
        </row>
        <row r="664">
          <cell r="A664" t="str">
            <v>2504</v>
          </cell>
          <cell r="B664" t="str">
            <v>防蝕費</v>
          </cell>
          <cell r="C664" t="str">
            <v xml:space="preserve"> ﾌﾟﾗｽﾁｯｸﾃ-ﾌﾟ1回巻</v>
          </cell>
          <cell r="D664">
            <v>32</v>
          </cell>
          <cell r="E664" t="str">
            <v>m</v>
          </cell>
          <cell r="F664">
            <v>381</v>
          </cell>
          <cell r="G664" t="str">
            <v>P-25</v>
          </cell>
        </row>
        <row r="665">
          <cell r="A665" t="str">
            <v>2505</v>
          </cell>
          <cell r="B665" t="str">
            <v>防蝕費</v>
          </cell>
          <cell r="C665" t="str">
            <v xml:space="preserve"> ﾌﾟﾗｽﾁｯｸﾃ-ﾌﾟ1回巻</v>
          </cell>
          <cell r="D665">
            <v>40</v>
          </cell>
          <cell r="E665" t="str">
            <v>m</v>
          </cell>
          <cell r="F665">
            <v>435</v>
          </cell>
          <cell r="G665" t="str">
            <v>P-25</v>
          </cell>
        </row>
        <row r="666">
          <cell r="A666" t="str">
            <v>2506</v>
          </cell>
          <cell r="B666" t="str">
            <v>防蝕費</v>
          </cell>
          <cell r="C666" t="str">
            <v xml:space="preserve"> ﾌﾟﾗｽﾁｯｸﾃ-ﾌﾟ1回巻</v>
          </cell>
          <cell r="D666">
            <v>50</v>
          </cell>
          <cell r="E666" t="str">
            <v>m</v>
          </cell>
          <cell r="F666">
            <v>528</v>
          </cell>
          <cell r="G666" t="str">
            <v>P-25</v>
          </cell>
        </row>
        <row r="667">
          <cell r="A667" t="str">
            <v>2507</v>
          </cell>
          <cell r="B667" t="str">
            <v>防蝕費</v>
          </cell>
          <cell r="C667" t="str">
            <v xml:space="preserve"> ﾌﾟﾗｽﾁｯｸﾃ-ﾌﾟ1回巻</v>
          </cell>
          <cell r="D667">
            <v>65</v>
          </cell>
          <cell r="E667" t="str">
            <v>m</v>
          </cell>
          <cell r="F667">
            <v>663</v>
          </cell>
          <cell r="G667" t="str">
            <v>P-25</v>
          </cell>
        </row>
        <row r="668">
          <cell r="A668" t="str">
            <v>2508</v>
          </cell>
          <cell r="B668" t="str">
            <v>防蝕費</v>
          </cell>
          <cell r="C668" t="str">
            <v xml:space="preserve"> ﾌﾟﾗｽﾁｯｸﾃ-ﾌﾟ1回巻</v>
          </cell>
          <cell r="D668">
            <v>75</v>
          </cell>
          <cell r="E668" t="str">
            <v>m</v>
          </cell>
          <cell r="F668">
            <v>777</v>
          </cell>
          <cell r="G668" t="str">
            <v>P-25</v>
          </cell>
        </row>
        <row r="669">
          <cell r="A669" t="str">
            <v>2509</v>
          </cell>
          <cell r="B669" t="str">
            <v>防蝕費</v>
          </cell>
          <cell r="C669" t="str">
            <v xml:space="preserve"> ﾌﾟﾗｽﾁｯｸﾃ-ﾌﾟ1回巻</v>
          </cell>
          <cell r="D669">
            <v>100</v>
          </cell>
          <cell r="E669" t="str">
            <v>m</v>
          </cell>
          <cell r="F669">
            <v>984</v>
          </cell>
          <cell r="G669" t="str">
            <v>P-25</v>
          </cell>
        </row>
        <row r="670">
          <cell r="A670" t="str">
            <v>2510</v>
          </cell>
          <cell r="B670" t="str">
            <v>防蝕費</v>
          </cell>
          <cell r="C670" t="str">
            <v xml:space="preserve"> ﾌﾟﾗｽﾁｯｸﾃ-ﾌﾟ1回巻</v>
          </cell>
          <cell r="D670">
            <v>125</v>
          </cell>
          <cell r="E670" t="str">
            <v>m</v>
          </cell>
          <cell r="F670">
            <v>1200</v>
          </cell>
          <cell r="G670" t="str">
            <v>P-25</v>
          </cell>
        </row>
        <row r="671">
          <cell r="A671" t="str">
            <v>2511</v>
          </cell>
          <cell r="B671" t="str">
            <v>防蝕費</v>
          </cell>
          <cell r="C671" t="str">
            <v xml:space="preserve"> ﾌﾟﾗｽﾁｯｸﾃ-ﾌﾟ1回巻</v>
          </cell>
          <cell r="D671">
            <v>150</v>
          </cell>
          <cell r="E671" t="str">
            <v>m</v>
          </cell>
          <cell r="F671">
            <v>1430</v>
          </cell>
          <cell r="G671" t="str">
            <v>P-25</v>
          </cell>
        </row>
        <row r="672">
          <cell r="A672" t="str">
            <v>2512</v>
          </cell>
          <cell r="B672" t="str">
            <v>防蝕費</v>
          </cell>
          <cell r="C672" t="str">
            <v xml:space="preserve"> ﾌﾟﾗｽﾁｯｸﾃ-ﾌﾟ1回巻</v>
          </cell>
          <cell r="D672">
            <v>200</v>
          </cell>
          <cell r="E672" t="str">
            <v>m</v>
          </cell>
          <cell r="F672">
            <v>1870</v>
          </cell>
          <cell r="G672" t="str">
            <v>P-25</v>
          </cell>
        </row>
        <row r="673">
          <cell r="A673" t="str">
            <v>2513</v>
          </cell>
          <cell r="B673" t="str">
            <v>防蝕費</v>
          </cell>
          <cell r="C673" t="str">
            <v xml:space="preserve"> ﾌﾟﾗｽﾁｯｸﾃ-ﾌﾟ2回巻</v>
          </cell>
          <cell r="D673">
            <v>15</v>
          </cell>
          <cell r="E673" t="str">
            <v>m</v>
          </cell>
          <cell r="F673">
            <v>463</v>
          </cell>
          <cell r="G673" t="str">
            <v>P-25</v>
          </cell>
        </row>
        <row r="674">
          <cell r="A674" t="str">
            <v>2514</v>
          </cell>
          <cell r="B674" t="str">
            <v>防蝕費</v>
          </cell>
          <cell r="C674" t="str">
            <v xml:space="preserve"> ﾌﾟﾗｽﾁｯｸﾃ-ﾌﾟ2回巻</v>
          </cell>
          <cell r="D674">
            <v>20</v>
          </cell>
          <cell r="E674" t="str">
            <v>m</v>
          </cell>
          <cell r="F674">
            <v>536</v>
          </cell>
          <cell r="G674" t="str">
            <v>P-25</v>
          </cell>
        </row>
        <row r="675">
          <cell r="A675" t="str">
            <v>2515</v>
          </cell>
          <cell r="B675" t="str">
            <v>防蝕費</v>
          </cell>
          <cell r="C675" t="str">
            <v xml:space="preserve"> ﾌﾟﾗｽﾁｯｸﾃ-ﾌﾟ2回巻</v>
          </cell>
          <cell r="D675">
            <v>25</v>
          </cell>
          <cell r="E675" t="str">
            <v>m</v>
          </cell>
          <cell r="F675">
            <v>652</v>
          </cell>
          <cell r="G675" t="str">
            <v>P-25</v>
          </cell>
        </row>
        <row r="676">
          <cell r="A676" t="str">
            <v>2516</v>
          </cell>
          <cell r="B676" t="str">
            <v>防蝕費</v>
          </cell>
          <cell r="C676" t="str">
            <v xml:space="preserve"> ﾌﾟﾗｽﾁｯｸﾃ-ﾌﾟ2回巻</v>
          </cell>
          <cell r="D676">
            <v>32</v>
          </cell>
          <cell r="E676" t="str">
            <v>m</v>
          </cell>
          <cell r="F676">
            <v>763</v>
          </cell>
          <cell r="G676" t="str">
            <v>P-25</v>
          </cell>
        </row>
        <row r="677">
          <cell r="A677" t="str">
            <v>2517</v>
          </cell>
          <cell r="B677" t="str">
            <v>防蝕費</v>
          </cell>
          <cell r="C677" t="str">
            <v xml:space="preserve"> ﾌﾟﾗｽﾁｯｸﾃ-ﾌﾟ2回巻</v>
          </cell>
          <cell r="D677">
            <v>40</v>
          </cell>
          <cell r="E677" t="str">
            <v>m</v>
          </cell>
          <cell r="F677">
            <v>871</v>
          </cell>
          <cell r="G677" t="str">
            <v>P-25</v>
          </cell>
        </row>
        <row r="678">
          <cell r="A678" t="str">
            <v>2518</v>
          </cell>
          <cell r="B678" t="str">
            <v>防蝕費</v>
          </cell>
          <cell r="C678" t="str">
            <v xml:space="preserve"> ﾌﾟﾗｽﾁｯｸﾃ-ﾌﾟ2回巻</v>
          </cell>
          <cell r="D678">
            <v>50</v>
          </cell>
          <cell r="E678" t="str">
            <v>m</v>
          </cell>
          <cell r="F678">
            <v>1050</v>
          </cell>
          <cell r="G678" t="str">
            <v>P-25</v>
          </cell>
        </row>
        <row r="679">
          <cell r="A679" t="str">
            <v>2519</v>
          </cell>
          <cell r="B679" t="str">
            <v>防蝕費</v>
          </cell>
          <cell r="C679" t="str">
            <v xml:space="preserve"> ﾌﾟﾗｽﾁｯｸﾃ-ﾌﾟ2回巻</v>
          </cell>
          <cell r="D679">
            <v>65</v>
          </cell>
          <cell r="E679" t="str">
            <v>m</v>
          </cell>
          <cell r="F679">
            <v>1320</v>
          </cell>
          <cell r="G679" t="str">
            <v>P-25</v>
          </cell>
        </row>
        <row r="680">
          <cell r="A680" t="str">
            <v>2520</v>
          </cell>
          <cell r="B680" t="str">
            <v>防蝕費</v>
          </cell>
          <cell r="C680" t="str">
            <v xml:space="preserve"> ﾌﾟﾗｽﾁｯｸﾃ-ﾌﾟ2回巻</v>
          </cell>
          <cell r="D680">
            <v>75</v>
          </cell>
          <cell r="E680" t="str">
            <v>m</v>
          </cell>
          <cell r="F680">
            <v>1550</v>
          </cell>
          <cell r="G680" t="str">
            <v>P-25</v>
          </cell>
        </row>
        <row r="681">
          <cell r="A681" t="str">
            <v>2521</v>
          </cell>
          <cell r="B681" t="str">
            <v>防蝕費</v>
          </cell>
          <cell r="C681" t="str">
            <v xml:space="preserve"> ﾌﾟﾗｽﾁｯｸﾃ-ﾌﾟ2回巻</v>
          </cell>
          <cell r="D681">
            <v>100</v>
          </cell>
          <cell r="E681" t="str">
            <v>m</v>
          </cell>
          <cell r="F681">
            <v>1960</v>
          </cell>
          <cell r="G681" t="str">
            <v>P-25</v>
          </cell>
        </row>
        <row r="682">
          <cell r="A682" t="str">
            <v>2522</v>
          </cell>
          <cell r="B682" t="str">
            <v>防蝕費</v>
          </cell>
          <cell r="C682" t="str">
            <v xml:space="preserve"> ﾌﾟﾗｽﾁｯｸﾃ-ﾌﾟ2回巻</v>
          </cell>
          <cell r="D682">
            <v>125</v>
          </cell>
          <cell r="E682" t="str">
            <v>m</v>
          </cell>
          <cell r="F682">
            <v>2410</v>
          </cell>
          <cell r="G682" t="str">
            <v>P-25</v>
          </cell>
        </row>
        <row r="683">
          <cell r="A683" t="str">
            <v>2523</v>
          </cell>
          <cell r="B683" t="str">
            <v>防蝕費</v>
          </cell>
          <cell r="C683" t="str">
            <v xml:space="preserve"> ﾌﾟﾗｽﾁｯｸﾃ-ﾌﾟ2回巻</v>
          </cell>
          <cell r="D683">
            <v>150</v>
          </cell>
          <cell r="E683" t="str">
            <v>m</v>
          </cell>
          <cell r="F683">
            <v>2870</v>
          </cell>
          <cell r="G683" t="str">
            <v>P-25</v>
          </cell>
        </row>
        <row r="684">
          <cell r="A684" t="str">
            <v>2524</v>
          </cell>
          <cell r="B684" t="str">
            <v>防蝕費</v>
          </cell>
          <cell r="C684" t="str">
            <v xml:space="preserve"> ﾌﾟﾗｽﾁｯｸﾃ-ﾌﾟ2回巻</v>
          </cell>
          <cell r="D684">
            <v>200</v>
          </cell>
          <cell r="E684" t="str">
            <v>m</v>
          </cell>
          <cell r="F684">
            <v>3740</v>
          </cell>
          <cell r="G684" t="str">
            <v>P-25</v>
          </cell>
        </row>
        <row r="685">
          <cell r="A685" t="str">
            <v>2525</v>
          </cell>
          <cell r="B685" t="str">
            <v>塗装費</v>
          </cell>
          <cell r="C685" t="str">
            <v xml:space="preserve"> ｴｯﾁ+調ぺ</v>
          </cell>
          <cell r="D685">
            <v>15</v>
          </cell>
          <cell r="E685" t="str">
            <v>m</v>
          </cell>
          <cell r="F685">
            <v>430</v>
          </cell>
          <cell r="G685" t="str">
            <v>P-25</v>
          </cell>
        </row>
        <row r="686">
          <cell r="A686" t="str">
            <v>2526</v>
          </cell>
          <cell r="B686" t="str">
            <v>塗装費</v>
          </cell>
          <cell r="C686" t="str">
            <v xml:space="preserve"> ｴｯﾁ+調ぺ</v>
          </cell>
          <cell r="D686">
            <v>20</v>
          </cell>
          <cell r="E686" t="str">
            <v>m</v>
          </cell>
          <cell r="F686">
            <v>449</v>
          </cell>
          <cell r="G686" t="str">
            <v>P-25</v>
          </cell>
        </row>
        <row r="687">
          <cell r="A687" t="str">
            <v>2527</v>
          </cell>
          <cell r="B687" t="str">
            <v>塗装費</v>
          </cell>
          <cell r="C687" t="str">
            <v xml:space="preserve"> ｴｯﾁ+調ぺ</v>
          </cell>
          <cell r="D687">
            <v>25</v>
          </cell>
          <cell r="E687" t="str">
            <v>m</v>
          </cell>
          <cell r="F687">
            <v>484</v>
          </cell>
          <cell r="G687" t="str">
            <v>P-25</v>
          </cell>
        </row>
        <row r="688">
          <cell r="A688" t="str">
            <v>2528</v>
          </cell>
          <cell r="B688" t="str">
            <v>塗装費</v>
          </cell>
          <cell r="C688" t="str">
            <v xml:space="preserve"> ｴｯﾁ+調ぺ</v>
          </cell>
          <cell r="D688">
            <v>32</v>
          </cell>
          <cell r="E688" t="str">
            <v>m</v>
          </cell>
          <cell r="F688">
            <v>534</v>
          </cell>
          <cell r="G688" t="str">
            <v>P-25</v>
          </cell>
        </row>
        <row r="689">
          <cell r="A689" t="str">
            <v>2529</v>
          </cell>
          <cell r="B689" t="str">
            <v>塗装費</v>
          </cell>
          <cell r="C689" t="str">
            <v xml:space="preserve"> ｴｯﾁ+調ぺ</v>
          </cell>
          <cell r="D689">
            <v>40</v>
          </cell>
          <cell r="E689" t="str">
            <v>m</v>
          </cell>
          <cell r="F689">
            <v>554</v>
          </cell>
          <cell r="G689" t="str">
            <v>P-25</v>
          </cell>
        </row>
        <row r="690">
          <cell r="A690" t="str">
            <v>2530</v>
          </cell>
          <cell r="B690" t="str">
            <v>塗装費</v>
          </cell>
          <cell r="C690" t="str">
            <v xml:space="preserve"> ｴｯﾁ+調ぺ</v>
          </cell>
          <cell r="D690">
            <v>50</v>
          </cell>
          <cell r="E690" t="str">
            <v>m</v>
          </cell>
          <cell r="F690">
            <v>607</v>
          </cell>
          <cell r="G690" t="str">
            <v>P-25</v>
          </cell>
        </row>
        <row r="691">
          <cell r="A691" t="str">
            <v>2531</v>
          </cell>
          <cell r="B691" t="str">
            <v>塗装費</v>
          </cell>
          <cell r="C691" t="str">
            <v xml:space="preserve"> ｴｯﾁ+調ぺ</v>
          </cell>
          <cell r="D691">
            <v>65</v>
          </cell>
          <cell r="E691" t="str">
            <v>m</v>
          </cell>
          <cell r="F691">
            <v>694</v>
          </cell>
          <cell r="G691" t="str">
            <v>P-25</v>
          </cell>
        </row>
        <row r="692">
          <cell r="A692" t="str">
            <v>2532</v>
          </cell>
          <cell r="B692" t="str">
            <v>塗装費</v>
          </cell>
          <cell r="C692" t="str">
            <v xml:space="preserve"> ｴｯﾁ+調ぺ</v>
          </cell>
          <cell r="D692">
            <v>75</v>
          </cell>
          <cell r="E692" t="str">
            <v>m</v>
          </cell>
          <cell r="F692">
            <v>749</v>
          </cell>
          <cell r="G692" t="str">
            <v>P-25</v>
          </cell>
        </row>
        <row r="693">
          <cell r="A693" t="str">
            <v>2533</v>
          </cell>
          <cell r="B693" t="str">
            <v>塗装費</v>
          </cell>
          <cell r="C693" t="str">
            <v xml:space="preserve"> ｴｯﾁ+調ぺ</v>
          </cell>
          <cell r="D693">
            <v>100</v>
          </cell>
          <cell r="E693" t="str">
            <v>m</v>
          </cell>
          <cell r="F693">
            <v>874</v>
          </cell>
          <cell r="G693" t="str">
            <v>P-25</v>
          </cell>
        </row>
        <row r="694">
          <cell r="A694" t="str">
            <v>2534</v>
          </cell>
          <cell r="B694" t="str">
            <v>塗装費</v>
          </cell>
          <cell r="C694" t="str">
            <v xml:space="preserve"> ｴｯﾁ+調ぺ</v>
          </cell>
          <cell r="D694">
            <v>125</v>
          </cell>
          <cell r="E694" t="str">
            <v>m</v>
          </cell>
          <cell r="F694">
            <v>995</v>
          </cell>
          <cell r="G694" t="str">
            <v>P-25</v>
          </cell>
        </row>
        <row r="695">
          <cell r="A695" t="str">
            <v>2535</v>
          </cell>
          <cell r="B695" t="str">
            <v>塗装費</v>
          </cell>
          <cell r="C695" t="str">
            <v xml:space="preserve"> ｴｯﾁ+調ぺ</v>
          </cell>
          <cell r="D695">
            <v>150</v>
          </cell>
          <cell r="E695" t="str">
            <v>m</v>
          </cell>
          <cell r="F695">
            <v>1110</v>
          </cell>
          <cell r="G695" t="str">
            <v>P-25</v>
          </cell>
        </row>
        <row r="696">
          <cell r="A696" t="str">
            <v>2536</v>
          </cell>
          <cell r="B696" t="str">
            <v>塗装費</v>
          </cell>
          <cell r="C696" t="str">
            <v xml:space="preserve"> ｴｯﾁ+調ぺ</v>
          </cell>
          <cell r="D696">
            <v>200</v>
          </cell>
          <cell r="E696" t="str">
            <v>m</v>
          </cell>
          <cell r="F696">
            <v>1340</v>
          </cell>
          <cell r="G696" t="str">
            <v>P-25</v>
          </cell>
        </row>
        <row r="698">
          <cell r="A698" t="str">
            <v>2601</v>
          </cell>
          <cell r="B698" t="str">
            <v>塗装費</v>
          </cell>
          <cell r="C698" t="str">
            <v xml:space="preserve"> 調ぺ(VP管)</v>
          </cell>
          <cell r="D698">
            <v>15</v>
          </cell>
          <cell r="E698" t="str">
            <v>m</v>
          </cell>
          <cell r="F698">
            <v>237</v>
          </cell>
          <cell r="G698" t="str">
            <v>P-26</v>
          </cell>
        </row>
        <row r="699">
          <cell r="A699" t="str">
            <v>2602</v>
          </cell>
          <cell r="B699" t="str">
            <v>塗装費</v>
          </cell>
          <cell r="C699" t="str">
            <v xml:space="preserve"> 調ぺ(VP管)</v>
          </cell>
          <cell r="D699">
            <v>20</v>
          </cell>
          <cell r="E699" t="str">
            <v>m</v>
          </cell>
          <cell r="F699">
            <v>254</v>
          </cell>
          <cell r="G699" t="str">
            <v>P-26</v>
          </cell>
        </row>
        <row r="700">
          <cell r="A700" t="str">
            <v>2603</v>
          </cell>
          <cell r="B700" t="str">
            <v>塗装費</v>
          </cell>
          <cell r="C700" t="str">
            <v xml:space="preserve"> 調ぺ(VP管)</v>
          </cell>
          <cell r="D700">
            <v>25</v>
          </cell>
          <cell r="E700" t="str">
            <v>m</v>
          </cell>
          <cell r="F700">
            <v>272</v>
          </cell>
          <cell r="G700" t="str">
            <v>P-26</v>
          </cell>
        </row>
        <row r="701">
          <cell r="A701" t="str">
            <v>2603</v>
          </cell>
          <cell r="B701" t="str">
            <v>塗装費</v>
          </cell>
          <cell r="C701" t="str">
            <v xml:space="preserve"> 調ぺ(VP管)</v>
          </cell>
          <cell r="D701">
            <v>32</v>
          </cell>
          <cell r="E701" t="str">
            <v>m</v>
          </cell>
          <cell r="F701">
            <v>290</v>
          </cell>
          <cell r="G701" t="str">
            <v>P-26</v>
          </cell>
        </row>
        <row r="702">
          <cell r="A702" t="str">
            <v>2604</v>
          </cell>
          <cell r="B702" t="str">
            <v>塗装費</v>
          </cell>
          <cell r="C702" t="str">
            <v xml:space="preserve"> 調ぺ(VP管)</v>
          </cell>
          <cell r="D702">
            <v>40</v>
          </cell>
          <cell r="E702" t="str">
            <v>m</v>
          </cell>
          <cell r="F702">
            <v>307</v>
          </cell>
          <cell r="G702" t="str">
            <v>P-26</v>
          </cell>
        </row>
        <row r="703">
          <cell r="A703" t="str">
            <v>2605</v>
          </cell>
          <cell r="B703" t="str">
            <v>塗装費</v>
          </cell>
          <cell r="C703" t="str">
            <v xml:space="preserve"> 調ぺ(VP管)</v>
          </cell>
          <cell r="D703">
            <v>50</v>
          </cell>
          <cell r="E703" t="str">
            <v>m</v>
          </cell>
          <cell r="F703">
            <v>341</v>
          </cell>
          <cell r="G703" t="str">
            <v>P-26</v>
          </cell>
        </row>
        <row r="704">
          <cell r="A704" t="str">
            <v>2606</v>
          </cell>
          <cell r="B704" t="str">
            <v>塗装費</v>
          </cell>
          <cell r="C704" t="str">
            <v xml:space="preserve"> 調ぺ(VP管)</v>
          </cell>
          <cell r="D704">
            <v>65</v>
          </cell>
          <cell r="E704" t="str">
            <v>m</v>
          </cell>
          <cell r="F704">
            <v>376</v>
          </cell>
          <cell r="G704" t="str">
            <v>P-26</v>
          </cell>
        </row>
        <row r="705">
          <cell r="A705" t="str">
            <v>2607</v>
          </cell>
          <cell r="B705" t="str">
            <v>塗装費</v>
          </cell>
          <cell r="C705" t="str">
            <v xml:space="preserve"> 調ぺ(VP管)</v>
          </cell>
          <cell r="D705">
            <v>75</v>
          </cell>
          <cell r="E705" t="str">
            <v>m</v>
          </cell>
          <cell r="F705">
            <v>411</v>
          </cell>
          <cell r="G705" t="str">
            <v>P-26</v>
          </cell>
        </row>
        <row r="706">
          <cell r="A706" t="str">
            <v>2608</v>
          </cell>
          <cell r="B706" t="str">
            <v>塗装費</v>
          </cell>
          <cell r="C706" t="str">
            <v xml:space="preserve"> 調ぺ(VP管)</v>
          </cell>
          <cell r="D706">
            <v>100</v>
          </cell>
          <cell r="E706" t="str">
            <v>m</v>
          </cell>
          <cell r="F706">
            <v>480</v>
          </cell>
          <cell r="G706" t="str">
            <v>P-26</v>
          </cell>
        </row>
        <row r="707">
          <cell r="A707" t="str">
            <v>2609</v>
          </cell>
          <cell r="B707" t="str">
            <v>塗装費</v>
          </cell>
          <cell r="C707" t="str">
            <v xml:space="preserve"> 調ぺ(VP管)</v>
          </cell>
          <cell r="D707">
            <v>125</v>
          </cell>
          <cell r="E707" t="str">
            <v>m</v>
          </cell>
          <cell r="F707">
            <v>549</v>
          </cell>
          <cell r="G707" t="str">
            <v>P-26</v>
          </cell>
        </row>
        <row r="708">
          <cell r="A708" t="str">
            <v>2610</v>
          </cell>
          <cell r="B708" t="str">
            <v>塗装費</v>
          </cell>
          <cell r="C708" t="str">
            <v xml:space="preserve"> 調ぺ(VP管)</v>
          </cell>
          <cell r="D708">
            <v>150</v>
          </cell>
          <cell r="E708" t="str">
            <v>m</v>
          </cell>
          <cell r="F708">
            <v>602</v>
          </cell>
          <cell r="G708" t="str">
            <v>P-26</v>
          </cell>
        </row>
        <row r="709">
          <cell r="A709" t="str">
            <v>2611</v>
          </cell>
          <cell r="B709" t="str">
            <v>塗装費</v>
          </cell>
          <cell r="C709" t="str">
            <v xml:space="preserve"> 調ぺ(VP管)</v>
          </cell>
          <cell r="D709">
            <v>200</v>
          </cell>
          <cell r="E709" t="str">
            <v>m</v>
          </cell>
          <cell r="F709">
            <v>741</v>
          </cell>
          <cell r="G709" t="str">
            <v>P-26</v>
          </cell>
        </row>
        <row r="710">
          <cell r="A710" t="str">
            <v>2612</v>
          </cell>
          <cell r="B710" t="str">
            <v>塗装費</v>
          </cell>
          <cell r="C710" t="str">
            <v xml:space="preserve"> 保温外装　（綿布）</v>
          </cell>
          <cell r="D710">
            <v>20</v>
          </cell>
          <cell r="E710" t="str">
            <v>m</v>
          </cell>
          <cell r="F710">
            <v>495</v>
          </cell>
          <cell r="G710" t="str">
            <v>P-26</v>
          </cell>
        </row>
        <row r="711">
          <cell r="A711" t="str">
            <v>2613</v>
          </cell>
          <cell r="B711" t="str">
            <v>塗装費</v>
          </cell>
          <cell r="C711" t="str">
            <v xml:space="preserve"> 保温外装　（綿布）</v>
          </cell>
          <cell r="D711">
            <v>25</v>
          </cell>
          <cell r="E711" t="str">
            <v>m</v>
          </cell>
          <cell r="F711">
            <v>529</v>
          </cell>
          <cell r="G711" t="str">
            <v>P-26</v>
          </cell>
        </row>
        <row r="712">
          <cell r="A712" t="str">
            <v>2614</v>
          </cell>
          <cell r="B712" t="str">
            <v>塗装費</v>
          </cell>
          <cell r="C712" t="str">
            <v xml:space="preserve"> 保温外装　（綿布）</v>
          </cell>
          <cell r="D712">
            <v>32</v>
          </cell>
          <cell r="E712" t="str">
            <v>m</v>
          </cell>
          <cell r="F712">
            <v>580</v>
          </cell>
          <cell r="G712" t="str">
            <v>P-26</v>
          </cell>
        </row>
        <row r="713">
          <cell r="A713" t="str">
            <v>2615</v>
          </cell>
          <cell r="B713" t="str">
            <v>塗装費</v>
          </cell>
          <cell r="C713" t="str">
            <v xml:space="preserve"> 保温外装　（綿布）</v>
          </cell>
          <cell r="D713">
            <v>40</v>
          </cell>
          <cell r="E713" t="str">
            <v>m</v>
          </cell>
          <cell r="F713">
            <v>599</v>
          </cell>
          <cell r="G713" t="str">
            <v>P-26</v>
          </cell>
        </row>
        <row r="714">
          <cell r="A714" t="str">
            <v>2616</v>
          </cell>
          <cell r="B714" t="str">
            <v>塗装費</v>
          </cell>
          <cell r="C714" t="str">
            <v xml:space="preserve"> 保温外装　（綿布）</v>
          </cell>
          <cell r="D714">
            <v>50</v>
          </cell>
          <cell r="E714" t="str">
            <v>m</v>
          </cell>
          <cell r="F714">
            <v>651</v>
          </cell>
          <cell r="G714" t="str">
            <v>P-26</v>
          </cell>
        </row>
        <row r="715">
          <cell r="A715" t="str">
            <v>2617</v>
          </cell>
          <cell r="B715" t="str">
            <v>塗装費</v>
          </cell>
          <cell r="C715" t="str">
            <v xml:space="preserve"> 保温外装　（綿布）</v>
          </cell>
          <cell r="D715">
            <v>65</v>
          </cell>
          <cell r="E715" t="str">
            <v>m</v>
          </cell>
          <cell r="F715">
            <v>720</v>
          </cell>
          <cell r="G715" t="str">
            <v>P-26</v>
          </cell>
        </row>
        <row r="716">
          <cell r="A716" t="str">
            <v>2618</v>
          </cell>
          <cell r="B716" t="str">
            <v>塗装費</v>
          </cell>
          <cell r="C716" t="str">
            <v xml:space="preserve"> 保温外装　（綿布）</v>
          </cell>
          <cell r="D716">
            <v>80</v>
          </cell>
          <cell r="E716" t="str">
            <v>m</v>
          </cell>
          <cell r="F716">
            <v>788</v>
          </cell>
          <cell r="G716" t="str">
            <v>P-26</v>
          </cell>
        </row>
        <row r="717">
          <cell r="A717" t="str">
            <v>2619</v>
          </cell>
          <cell r="B717" t="str">
            <v>塗装費</v>
          </cell>
          <cell r="C717" t="str">
            <v xml:space="preserve"> 保温外装　（綿布）</v>
          </cell>
          <cell r="D717">
            <v>100</v>
          </cell>
          <cell r="E717" t="str">
            <v>m</v>
          </cell>
          <cell r="F717">
            <v>893</v>
          </cell>
          <cell r="G717" t="str">
            <v>P-26</v>
          </cell>
        </row>
        <row r="719">
          <cell r="A719" t="str">
            <v>3301</v>
          </cell>
          <cell r="B719" t="str">
            <v>屋外機耐塩処理</v>
          </cell>
          <cell r="C719" t="str">
            <v xml:space="preserve"> 1HP以下</v>
          </cell>
          <cell r="D719" t="str">
            <v>個</v>
          </cell>
          <cell r="E719" t="str">
            <v>個</v>
          </cell>
          <cell r="F719">
            <v>43700</v>
          </cell>
          <cell r="G719" t="str">
            <v>P-33</v>
          </cell>
        </row>
        <row r="720">
          <cell r="A720" t="str">
            <v>3302</v>
          </cell>
          <cell r="B720" t="str">
            <v>屋外機耐塩処理</v>
          </cell>
          <cell r="C720" t="str">
            <v xml:space="preserve"> 1.5HP以下</v>
          </cell>
          <cell r="D720" t="str">
            <v>個</v>
          </cell>
          <cell r="E720" t="str">
            <v>個</v>
          </cell>
          <cell r="F720">
            <v>49500</v>
          </cell>
          <cell r="G720" t="str">
            <v>P-33</v>
          </cell>
        </row>
        <row r="721">
          <cell r="A721" t="str">
            <v>3303</v>
          </cell>
          <cell r="B721" t="str">
            <v>屋外機耐塩処理</v>
          </cell>
          <cell r="C721" t="str">
            <v xml:space="preserve"> 2HP以下</v>
          </cell>
          <cell r="D721" t="str">
            <v>個</v>
          </cell>
          <cell r="E721" t="str">
            <v>個</v>
          </cell>
          <cell r="F721">
            <v>57800</v>
          </cell>
          <cell r="G721" t="str">
            <v>P-33</v>
          </cell>
        </row>
        <row r="722">
          <cell r="A722" t="str">
            <v>3304</v>
          </cell>
          <cell r="B722" t="str">
            <v>屋外機耐塩処理</v>
          </cell>
          <cell r="C722" t="str">
            <v xml:space="preserve"> 3HP以下</v>
          </cell>
          <cell r="D722" t="str">
            <v>個</v>
          </cell>
          <cell r="E722" t="str">
            <v>個</v>
          </cell>
          <cell r="F722">
            <v>70800</v>
          </cell>
          <cell r="G722" t="str">
            <v>P-33</v>
          </cell>
        </row>
        <row r="723">
          <cell r="A723" t="str">
            <v>3305</v>
          </cell>
          <cell r="B723" t="str">
            <v>屋外機耐塩処理</v>
          </cell>
          <cell r="C723" t="str">
            <v xml:space="preserve"> 5HP以下</v>
          </cell>
          <cell r="D723" t="str">
            <v>個</v>
          </cell>
          <cell r="E723" t="str">
            <v>個</v>
          </cell>
          <cell r="F723">
            <v>98800</v>
          </cell>
          <cell r="G723" t="str">
            <v>P-33</v>
          </cell>
        </row>
        <row r="724">
          <cell r="A724" t="str">
            <v>3306</v>
          </cell>
          <cell r="B724" t="str">
            <v>屋外機耐塩処理</v>
          </cell>
          <cell r="C724" t="str">
            <v xml:space="preserve"> 7.5HP以下</v>
          </cell>
          <cell r="D724" t="str">
            <v>個</v>
          </cell>
          <cell r="E724" t="str">
            <v>個</v>
          </cell>
          <cell r="F724">
            <v>126000</v>
          </cell>
          <cell r="G724" t="str">
            <v>P-33</v>
          </cell>
        </row>
        <row r="725">
          <cell r="A725" t="str">
            <v>3307</v>
          </cell>
          <cell r="B725" t="str">
            <v>屋外機耐塩処理</v>
          </cell>
          <cell r="C725" t="str">
            <v xml:space="preserve"> 10HP以下</v>
          </cell>
          <cell r="D725" t="str">
            <v>個</v>
          </cell>
          <cell r="E725" t="str">
            <v>個</v>
          </cell>
          <cell r="F725">
            <v>157000</v>
          </cell>
          <cell r="G725" t="str">
            <v>P-33</v>
          </cell>
        </row>
        <row r="727">
          <cell r="A727" t="str">
            <v>3401</v>
          </cell>
          <cell r="B727" t="str">
            <v>空調換気扇</v>
          </cell>
          <cell r="C727" t="str">
            <v xml:space="preserve"> 風量:150m3/h,1φ100V</v>
          </cell>
          <cell r="D727" t="str">
            <v>台</v>
          </cell>
          <cell r="E727" t="str">
            <v>台</v>
          </cell>
          <cell r="F727">
            <v>116000</v>
          </cell>
          <cell r="G727" t="str">
            <v>P-34</v>
          </cell>
        </row>
        <row r="728">
          <cell r="A728" t="str">
            <v>3402</v>
          </cell>
          <cell r="B728" t="str">
            <v>空調換気扇</v>
          </cell>
          <cell r="C728" t="str">
            <v xml:space="preserve"> 風量:250m3/h,1φ100V</v>
          </cell>
          <cell r="D728" t="str">
            <v>台</v>
          </cell>
          <cell r="E728" t="str">
            <v>台</v>
          </cell>
          <cell r="F728">
            <v>135800</v>
          </cell>
          <cell r="G728" t="str">
            <v>P-34</v>
          </cell>
        </row>
        <row r="729">
          <cell r="A729" t="str">
            <v>3403</v>
          </cell>
          <cell r="B729" t="str">
            <v>空調換気扇</v>
          </cell>
          <cell r="C729" t="str">
            <v xml:space="preserve"> 風量:350m3/h,1φ100V</v>
          </cell>
          <cell r="D729" t="str">
            <v>台</v>
          </cell>
          <cell r="E729" t="str">
            <v>台</v>
          </cell>
          <cell r="F729">
            <v>172100</v>
          </cell>
          <cell r="G729" t="str">
            <v>P-34</v>
          </cell>
        </row>
        <row r="730">
          <cell r="A730" t="str">
            <v>3404</v>
          </cell>
          <cell r="B730" t="str">
            <v>空調換気扇</v>
          </cell>
          <cell r="C730" t="str">
            <v xml:space="preserve"> 風量:500m3/h,1φ100V</v>
          </cell>
          <cell r="D730" t="str">
            <v>台</v>
          </cell>
          <cell r="E730" t="str">
            <v>台</v>
          </cell>
          <cell r="F730">
            <v>187100</v>
          </cell>
          <cell r="G730" t="str">
            <v>P-34</v>
          </cell>
        </row>
        <row r="731">
          <cell r="A731" t="str">
            <v>3405</v>
          </cell>
          <cell r="B731" t="str">
            <v>壁付空調換気扇</v>
          </cell>
          <cell r="C731" t="str">
            <v xml:space="preserve"> 風量:19m3/h,1φ100V</v>
          </cell>
          <cell r="D731" t="str">
            <v>台</v>
          </cell>
          <cell r="E731" t="str">
            <v>台</v>
          </cell>
          <cell r="F731">
            <v>25200</v>
          </cell>
          <cell r="G731" t="str">
            <v>P-34</v>
          </cell>
        </row>
        <row r="732">
          <cell r="A732" t="str">
            <v>3406</v>
          </cell>
          <cell r="B732" t="str">
            <v>壁付空調換気扇</v>
          </cell>
          <cell r="C732" t="str">
            <v xml:space="preserve"> 風量:37m3/h,1φ100V</v>
          </cell>
          <cell r="D732" t="str">
            <v>台</v>
          </cell>
          <cell r="E732" t="str">
            <v>台</v>
          </cell>
          <cell r="F732">
            <v>28000</v>
          </cell>
          <cell r="G732" t="str">
            <v>P-34</v>
          </cell>
        </row>
        <row r="733">
          <cell r="A733" t="str">
            <v>3407</v>
          </cell>
          <cell r="B733" t="str">
            <v>天井埋込換気扇</v>
          </cell>
          <cell r="C733" t="str">
            <v xml:space="preserve"> φ100  風量:50m3/h</v>
          </cell>
          <cell r="D733" t="str">
            <v>台</v>
          </cell>
          <cell r="E733" t="str">
            <v>台</v>
          </cell>
          <cell r="F733">
            <v>14400</v>
          </cell>
          <cell r="G733" t="str">
            <v>P-34</v>
          </cell>
        </row>
        <row r="734">
          <cell r="A734" t="str">
            <v>3408</v>
          </cell>
          <cell r="B734" t="str">
            <v>天井埋込換気扇</v>
          </cell>
          <cell r="C734" t="str">
            <v xml:space="preserve"> φ100  風量:80m3/h</v>
          </cell>
          <cell r="D734" t="str">
            <v>台</v>
          </cell>
          <cell r="E734" t="str">
            <v>台</v>
          </cell>
          <cell r="F734">
            <v>15400</v>
          </cell>
          <cell r="G734" t="str">
            <v>P-34</v>
          </cell>
        </row>
        <row r="735">
          <cell r="A735" t="str">
            <v>3409</v>
          </cell>
          <cell r="B735" t="str">
            <v>天井埋込換気扇</v>
          </cell>
          <cell r="C735" t="str">
            <v xml:space="preserve"> φ100  風量:100m3/h</v>
          </cell>
          <cell r="D735" t="str">
            <v>台</v>
          </cell>
          <cell r="E735" t="str">
            <v>台</v>
          </cell>
          <cell r="F735">
            <v>16500</v>
          </cell>
          <cell r="G735" t="str">
            <v>P-34</v>
          </cell>
        </row>
        <row r="736">
          <cell r="A736" t="str">
            <v>3410</v>
          </cell>
          <cell r="B736" t="str">
            <v>天井埋込換気扇</v>
          </cell>
          <cell r="C736" t="str">
            <v xml:space="preserve"> φ100  風量:150m3/h</v>
          </cell>
          <cell r="D736" t="str">
            <v>台</v>
          </cell>
          <cell r="E736" t="str">
            <v>台</v>
          </cell>
          <cell r="F736">
            <v>17000</v>
          </cell>
          <cell r="G736" t="str">
            <v>P-34</v>
          </cell>
        </row>
        <row r="737">
          <cell r="A737" t="str">
            <v>3411</v>
          </cell>
          <cell r="B737" t="str">
            <v>天井埋込換気扇</v>
          </cell>
          <cell r="C737" t="str">
            <v xml:space="preserve"> φ150  風量:200m3/h</v>
          </cell>
          <cell r="D737" t="str">
            <v>台</v>
          </cell>
          <cell r="E737" t="str">
            <v>台</v>
          </cell>
          <cell r="F737">
            <v>21000</v>
          </cell>
          <cell r="G737" t="str">
            <v>P-34</v>
          </cell>
        </row>
        <row r="738">
          <cell r="A738" t="str">
            <v>3412</v>
          </cell>
          <cell r="B738" t="str">
            <v>天井埋込換気扇</v>
          </cell>
          <cell r="C738" t="str">
            <v xml:space="preserve"> φ150  風量:300m3/h</v>
          </cell>
          <cell r="D738" t="str">
            <v>台</v>
          </cell>
          <cell r="E738" t="str">
            <v>台</v>
          </cell>
          <cell r="F738">
            <v>21800</v>
          </cell>
          <cell r="G738" t="str">
            <v>P-34</v>
          </cell>
        </row>
        <row r="739">
          <cell r="A739" t="str">
            <v>VC100</v>
          </cell>
          <cell r="B739" t="str">
            <v>ﾊﾟｲﾌﾟﾌ-ﾄﾞ</v>
          </cell>
          <cell r="C739" t="str">
            <v xml:space="preserve"> SUS製 深型 ｶﾞﾗﾘ付</v>
          </cell>
          <cell r="D739">
            <v>100</v>
          </cell>
          <cell r="E739" t="str">
            <v>個</v>
          </cell>
          <cell r="F739">
            <v>4760</v>
          </cell>
          <cell r="G739" t="str">
            <v>P-34</v>
          </cell>
        </row>
        <row r="740">
          <cell r="A740" t="str">
            <v>VC150</v>
          </cell>
          <cell r="B740" t="str">
            <v>ﾊﾟｲﾌﾟﾌ-ﾄﾞ</v>
          </cell>
          <cell r="C740" t="str">
            <v xml:space="preserve"> SUS製 深型 ｶﾞﾗﾘ付</v>
          </cell>
          <cell r="D740">
            <v>150</v>
          </cell>
          <cell r="E740" t="str">
            <v>個</v>
          </cell>
          <cell r="F740">
            <v>6020</v>
          </cell>
          <cell r="G740" t="str">
            <v>P-34</v>
          </cell>
        </row>
        <row r="741">
          <cell r="A741" t="str">
            <v>VC200</v>
          </cell>
          <cell r="B741" t="str">
            <v>ﾊﾟｲﾌﾟﾌ-ﾄﾞ</v>
          </cell>
          <cell r="C741" t="str">
            <v xml:space="preserve"> SUS製 深型 ｶﾞﾗﾘ付</v>
          </cell>
          <cell r="D741">
            <v>200</v>
          </cell>
          <cell r="E741" t="str">
            <v>個</v>
          </cell>
          <cell r="F741">
            <v>11700</v>
          </cell>
          <cell r="G741" t="str">
            <v>P-34</v>
          </cell>
        </row>
        <row r="742">
          <cell r="A742" t="str">
            <v>VC250</v>
          </cell>
          <cell r="B742" t="str">
            <v>ﾊﾟｲﾌﾟﾌ-ﾄﾞ</v>
          </cell>
          <cell r="C742" t="str">
            <v xml:space="preserve"> SUS製 深型 ｶﾞﾗﾘ付</v>
          </cell>
          <cell r="D742">
            <v>250</v>
          </cell>
          <cell r="E742" t="str">
            <v>個</v>
          </cell>
          <cell r="F742">
            <v>20400</v>
          </cell>
          <cell r="G742" t="str">
            <v>P-34</v>
          </cell>
        </row>
        <row r="743">
          <cell r="A743" t="str">
            <v>3413</v>
          </cell>
          <cell r="B743" t="str">
            <v>ﾊﾟｲﾌﾟﾌｧﾝ</v>
          </cell>
          <cell r="C743" t="str">
            <v xml:space="preserve"> φ100  風量:90m3/h</v>
          </cell>
          <cell r="D743" t="str">
            <v>台</v>
          </cell>
          <cell r="E743" t="str">
            <v>台</v>
          </cell>
          <cell r="F743">
            <v>8520</v>
          </cell>
          <cell r="G743" t="str">
            <v>P-34</v>
          </cell>
        </row>
        <row r="744">
          <cell r="A744" t="str">
            <v>3414</v>
          </cell>
          <cell r="B744" t="str">
            <v>ﾊﾟｲﾌﾟﾌｧﾝ</v>
          </cell>
          <cell r="C744" t="str">
            <v xml:space="preserve"> φ100  風量:100m3/h</v>
          </cell>
          <cell r="D744" t="str">
            <v>台</v>
          </cell>
          <cell r="E744" t="str">
            <v>台</v>
          </cell>
          <cell r="F744">
            <v>8720</v>
          </cell>
          <cell r="G744" t="str">
            <v>P-34</v>
          </cell>
        </row>
        <row r="746">
          <cell r="A746" t="str">
            <v>SD100</v>
          </cell>
          <cell r="B746" t="str">
            <v>ｽﾊﾟｲﾗﾙﾀﾞｸﾄ</v>
          </cell>
          <cell r="C746" t="str">
            <v xml:space="preserve"> φ100</v>
          </cell>
          <cell r="D746" t="str">
            <v>m</v>
          </cell>
          <cell r="E746" t="str">
            <v>m</v>
          </cell>
          <cell r="F746">
            <v>2750</v>
          </cell>
          <cell r="G746" t="str">
            <v>P-35</v>
          </cell>
        </row>
        <row r="747">
          <cell r="A747" t="str">
            <v>SD125</v>
          </cell>
          <cell r="B747" t="str">
            <v>ｽﾊﾟｲﾗﾙﾀﾞｸﾄ</v>
          </cell>
          <cell r="C747" t="str">
            <v xml:space="preserve"> φ125</v>
          </cell>
          <cell r="D747" t="str">
            <v>m</v>
          </cell>
          <cell r="E747" t="str">
            <v>m</v>
          </cell>
          <cell r="F747">
            <v>2950</v>
          </cell>
          <cell r="G747" t="str">
            <v>P-35</v>
          </cell>
        </row>
        <row r="748">
          <cell r="A748" t="str">
            <v>SD150</v>
          </cell>
          <cell r="B748" t="str">
            <v>ｽﾊﾟｲﾗﾙﾀﾞｸﾄ</v>
          </cell>
          <cell r="C748" t="str">
            <v xml:space="preserve"> φ150</v>
          </cell>
          <cell r="D748" t="str">
            <v>m</v>
          </cell>
          <cell r="E748" t="str">
            <v>m</v>
          </cell>
          <cell r="F748">
            <v>3130</v>
          </cell>
          <cell r="G748" t="str">
            <v>P-35</v>
          </cell>
        </row>
        <row r="749">
          <cell r="A749" t="str">
            <v>SD175</v>
          </cell>
          <cell r="B749" t="str">
            <v>ｽﾊﾟｲﾗﾙﾀﾞｸﾄ</v>
          </cell>
          <cell r="C749" t="str">
            <v xml:space="preserve"> φ175</v>
          </cell>
          <cell r="D749" t="str">
            <v>m</v>
          </cell>
          <cell r="E749" t="str">
            <v>m</v>
          </cell>
          <cell r="F749">
            <v>3580</v>
          </cell>
          <cell r="G749" t="str">
            <v>P-35</v>
          </cell>
        </row>
        <row r="750">
          <cell r="A750" t="str">
            <v>SD200</v>
          </cell>
          <cell r="B750" t="str">
            <v>ｽﾊﾟｲﾗﾙﾀﾞｸﾄ</v>
          </cell>
          <cell r="C750" t="str">
            <v xml:space="preserve"> φ200</v>
          </cell>
          <cell r="D750" t="str">
            <v>m</v>
          </cell>
          <cell r="E750" t="str">
            <v>m</v>
          </cell>
          <cell r="F750">
            <v>4100</v>
          </cell>
          <cell r="G750" t="str">
            <v>P-35</v>
          </cell>
        </row>
        <row r="751">
          <cell r="A751" t="str">
            <v>SD225</v>
          </cell>
          <cell r="B751" t="str">
            <v>ｽﾊﾟｲﾗﾙﾀﾞｸﾄ</v>
          </cell>
          <cell r="C751" t="str">
            <v xml:space="preserve"> φ225</v>
          </cell>
          <cell r="D751" t="str">
            <v>m</v>
          </cell>
          <cell r="E751" t="str">
            <v>m</v>
          </cell>
          <cell r="F751">
            <v>4550</v>
          </cell>
          <cell r="G751" t="str">
            <v>P-35</v>
          </cell>
        </row>
        <row r="752">
          <cell r="A752" t="str">
            <v>SD250</v>
          </cell>
          <cell r="B752" t="str">
            <v>ｽﾊﾟｲﾗﾙﾀﾞｸﾄ</v>
          </cell>
          <cell r="C752" t="str">
            <v xml:space="preserve"> φ250</v>
          </cell>
          <cell r="D752" t="str">
            <v>m</v>
          </cell>
          <cell r="E752" t="str">
            <v>m</v>
          </cell>
          <cell r="F752">
            <v>5030</v>
          </cell>
          <cell r="G752" t="str">
            <v>P-35</v>
          </cell>
        </row>
        <row r="753">
          <cell r="A753" t="str">
            <v>SD275</v>
          </cell>
          <cell r="B753" t="str">
            <v>ｽﾊﾟｲﾗﾙﾀﾞｸﾄ</v>
          </cell>
          <cell r="C753" t="str">
            <v xml:space="preserve"> φ275</v>
          </cell>
          <cell r="D753" t="str">
            <v>m</v>
          </cell>
          <cell r="E753" t="str">
            <v>m</v>
          </cell>
          <cell r="F753">
            <v>5440</v>
          </cell>
          <cell r="G753" t="str">
            <v>P-35</v>
          </cell>
        </row>
        <row r="754">
          <cell r="A754" t="str">
            <v>SD300</v>
          </cell>
          <cell r="B754" t="str">
            <v>ｽﾊﾟｲﾗﾙﾀﾞｸﾄ</v>
          </cell>
          <cell r="C754" t="str">
            <v xml:space="preserve"> φ300</v>
          </cell>
          <cell r="D754" t="str">
            <v>m</v>
          </cell>
          <cell r="E754" t="str">
            <v>m</v>
          </cell>
          <cell r="F754">
            <v>5950</v>
          </cell>
          <cell r="G754" t="str">
            <v>P-35</v>
          </cell>
        </row>
        <row r="755">
          <cell r="A755" t="str">
            <v>SD350</v>
          </cell>
          <cell r="B755" t="str">
            <v>ｽﾊﾟｲﾗﾙﾀﾞｸﾄ</v>
          </cell>
          <cell r="C755" t="str">
            <v xml:space="preserve"> φ350</v>
          </cell>
          <cell r="D755" t="str">
            <v>m</v>
          </cell>
          <cell r="E755" t="str">
            <v>m</v>
          </cell>
          <cell r="F755">
            <v>6740</v>
          </cell>
          <cell r="G755" t="str">
            <v>P-35</v>
          </cell>
        </row>
        <row r="756">
          <cell r="A756" t="str">
            <v>3501</v>
          </cell>
          <cell r="B756" t="str">
            <v>ﾌﾚｷｼﾌﾞﾙﾀﾞｸﾄ</v>
          </cell>
          <cell r="C756" t="str">
            <v xml:space="preserve"> φ100 保温付</v>
          </cell>
          <cell r="D756" t="str">
            <v>m</v>
          </cell>
          <cell r="E756" t="str">
            <v>m</v>
          </cell>
          <cell r="F756">
            <v>3900</v>
          </cell>
          <cell r="G756" t="str">
            <v>P-35</v>
          </cell>
        </row>
        <row r="757">
          <cell r="A757" t="str">
            <v>3502</v>
          </cell>
          <cell r="B757" t="str">
            <v>ﾌﾚｷｼﾌﾞﾙﾀﾞｸﾄ</v>
          </cell>
          <cell r="C757" t="str">
            <v xml:space="preserve"> φ200 保温付</v>
          </cell>
          <cell r="D757" t="str">
            <v>m</v>
          </cell>
          <cell r="E757" t="str">
            <v>m</v>
          </cell>
          <cell r="F757">
            <v>5820</v>
          </cell>
          <cell r="G757" t="str">
            <v>P-35</v>
          </cell>
        </row>
        <row r="758">
          <cell r="A758" t="str">
            <v>3503</v>
          </cell>
          <cell r="B758" t="str">
            <v>ﾌﾚｷｼﾌﾞﾙﾀﾞｸﾄ</v>
          </cell>
          <cell r="C758" t="str">
            <v xml:space="preserve"> φ300 保温付</v>
          </cell>
          <cell r="D758" t="str">
            <v>m</v>
          </cell>
          <cell r="E758" t="str">
            <v>m</v>
          </cell>
          <cell r="F758">
            <v>8650</v>
          </cell>
          <cell r="G758" t="str">
            <v>P-35</v>
          </cell>
        </row>
        <row r="759">
          <cell r="A759" t="str">
            <v>3504</v>
          </cell>
          <cell r="B759" t="str">
            <v>ﾌﾚｷｼﾌﾞﾙﾀﾞｸﾄ</v>
          </cell>
          <cell r="C759" t="str">
            <v xml:space="preserve"> φ400 保温付</v>
          </cell>
          <cell r="D759" t="str">
            <v>m</v>
          </cell>
          <cell r="E759" t="str">
            <v>m</v>
          </cell>
          <cell r="F759">
            <v>11400</v>
          </cell>
          <cell r="G759" t="str">
            <v>P-35</v>
          </cell>
        </row>
        <row r="760">
          <cell r="A760" t="str">
            <v>3505</v>
          </cell>
          <cell r="B760" t="str">
            <v>ﾌﾚｷｼﾌﾞﾙﾀﾞｸﾄ</v>
          </cell>
          <cell r="C760" t="str">
            <v xml:space="preserve"> φ100</v>
          </cell>
          <cell r="D760" t="str">
            <v>m</v>
          </cell>
          <cell r="E760" t="str">
            <v>m</v>
          </cell>
          <cell r="F760">
            <v>2910</v>
          </cell>
          <cell r="G760" t="str">
            <v>P-35</v>
          </cell>
        </row>
        <row r="761">
          <cell r="A761" t="str">
            <v>3506</v>
          </cell>
          <cell r="B761" t="str">
            <v>ﾌﾚｷｼﾌﾞﾙﾀﾞｸﾄ</v>
          </cell>
          <cell r="C761" t="str">
            <v xml:space="preserve"> φ150</v>
          </cell>
          <cell r="D761" t="str">
            <v>m</v>
          </cell>
          <cell r="E761" t="str">
            <v>m</v>
          </cell>
          <cell r="F761">
            <v>3590</v>
          </cell>
          <cell r="G761" t="str">
            <v>P-35</v>
          </cell>
        </row>
        <row r="762">
          <cell r="A762" t="str">
            <v>3507</v>
          </cell>
          <cell r="B762" t="str">
            <v>ﾌﾚｷｼﾌﾞﾙﾀﾞｸﾄ</v>
          </cell>
          <cell r="C762" t="str">
            <v xml:space="preserve"> φ200</v>
          </cell>
          <cell r="D762" t="str">
            <v>m</v>
          </cell>
          <cell r="E762" t="str">
            <v>m</v>
          </cell>
          <cell r="F762">
            <v>4490</v>
          </cell>
          <cell r="G762" t="str">
            <v>P-35</v>
          </cell>
        </row>
        <row r="763">
          <cell r="A763" t="str">
            <v>3508</v>
          </cell>
          <cell r="B763" t="str">
            <v>ﾌﾚｷｼﾌﾞﾙﾀﾞｸﾄ</v>
          </cell>
          <cell r="C763" t="str">
            <v xml:space="preserve"> φ250</v>
          </cell>
          <cell r="D763" t="str">
            <v>m</v>
          </cell>
          <cell r="E763" t="str">
            <v>m</v>
          </cell>
          <cell r="F763">
            <v>5190</v>
          </cell>
          <cell r="G763" t="str">
            <v>P-35</v>
          </cell>
        </row>
        <row r="764">
          <cell r="A764" t="str">
            <v>3509</v>
          </cell>
          <cell r="B764" t="str">
            <v>ﾌﾚｷｼﾌﾞﾙﾀﾞｸﾄ</v>
          </cell>
          <cell r="C764" t="str">
            <v xml:space="preserve"> φ300</v>
          </cell>
          <cell r="D764" t="str">
            <v>m</v>
          </cell>
          <cell r="E764" t="str">
            <v>m</v>
          </cell>
          <cell r="F764">
            <v>6550</v>
          </cell>
          <cell r="G764" t="str">
            <v>P-35</v>
          </cell>
        </row>
        <row r="765">
          <cell r="A765" t="str">
            <v>3510</v>
          </cell>
          <cell r="B765" t="str">
            <v>ﾌﾚｷｼﾌﾞﾙﾀﾞｸﾄ</v>
          </cell>
          <cell r="C765" t="str">
            <v xml:space="preserve"> φ350</v>
          </cell>
          <cell r="D765" t="str">
            <v>m</v>
          </cell>
          <cell r="E765" t="str">
            <v>m</v>
          </cell>
          <cell r="F765">
            <v>7330</v>
          </cell>
          <cell r="G765" t="str">
            <v>P-35</v>
          </cell>
        </row>
        <row r="766">
          <cell r="A766" t="str">
            <v>3511</v>
          </cell>
          <cell r="B766" t="str">
            <v>ﾌﾚｷｼﾌﾞﾙﾀﾞｸﾄ</v>
          </cell>
          <cell r="C766" t="str">
            <v xml:space="preserve"> φ400</v>
          </cell>
          <cell r="D766" t="str">
            <v>m</v>
          </cell>
          <cell r="E766" t="str">
            <v>m</v>
          </cell>
          <cell r="F766">
            <v>8610</v>
          </cell>
          <cell r="G766" t="str">
            <v>P-35</v>
          </cell>
        </row>
        <row r="768">
          <cell r="A768" t="str">
            <v>3601</v>
          </cell>
          <cell r="B768" t="str">
            <v>和風大便器</v>
          </cell>
          <cell r="C768" t="str">
            <v xml:space="preserve"> 床節水FV　LP接続</v>
          </cell>
          <cell r="D768" t="str">
            <v>組</v>
          </cell>
          <cell r="E768" t="str">
            <v>組</v>
          </cell>
          <cell r="F768">
            <v>45100</v>
          </cell>
          <cell r="G768" t="str">
            <v>P-36</v>
          </cell>
        </row>
        <row r="769">
          <cell r="A769" t="str">
            <v>3602</v>
          </cell>
          <cell r="B769" t="str">
            <v>和風大便器</v>
          </cell>
          <cell r="C769" t="str">
            <v xml:space="preserve"> 床低圧FV　LP接続</v>
          </cell>
          <cell r="D769" t="str">
            <v>組</v>
          </cell>
          <cell r="E769" t="str">
            <v>組</v>
          </cell>
          <cell r="F769">
            <v>42500</v>
          </cell>
          <cell r="G769" t="str">
            <v>P-36</v>
          </cell>
        </row>
        <row r="770">
          <cell r="A770" t="str">
            <v>3603</v>
          </cell>
          <cell r="B770" t="str">
            <v>和風大便器</v>
          </cell>
          <cell r="C770" t="str">
            <v xml:space="preserve"> 壁節水FV　LP接続</v>
          </cell>
          <cell r="D770" t="str">
            <v>組</v>
          </cell>
          <cell r="E770" t="str">
            <v>組</v>
          </cell>
          <cell r="F770">
            <v>45900</v>
          </cell>
          <cell r="G770" t="str">
            <v>P-36</v>
          </cell>
        </row>
        <row r="771">
          <cell r="A771" t="str">
            <v>3604</v>
          </cell>
          <cell r="B771" t="str">
            <v>和風大便器</v>
          </cell>
          <cell r="C771" t="str">
            <v xml:space="preserve"> 壁低圧FV　LP接続</v>
          </cell>
          <cell r="D771" t="str">
            <v>組</v>
          </cell>
          <cell r="E771" t="str">
            <v>組</v>
          </cell>
          <cell r="F771">
            <v>42800</v>
          </cell>
          <cell r="G771" t="str">
            <v>P-36</v>
          </cell>
        </row>
        <row r="772">
          <cell r="A772" t="str">
            <v>3605</v>
          </cell>
          <cell r="B772" t="str">
            <v>和風大便器</v>
          </cell>
          <cell r="C772" t="str">
            <v xml:space="preserve"> ﾛｰﾀﾝｸ手洗付　LP接続</v>
          </cell>
          <cell r="D772" t="str">
            <v>組</v>
          </cell>
          <cell r="E772" t="str">
            <v>組</v>
          </cell>
          <cell r="F772">
            <v>58200</v>
          </cell>
          <cell r="G772" t="str">
            <v>P-36</v>
          </cell>
        </row>
        <row r="773">
          <cell r="A773" t="str">
            <v>3606</v>
          </cell>
          <cell r="B773" t="str">
            <v>和風大便器</v>
          </cell>
          <cell r="C773" t="str">
            <v xml:space="preserve"> ﾛｰﾀﾝｸ手洗無　LP接続</v>
          </cell>
          <cell r="D773" t="str">
            <v>組</v>
          </cell>
          <cell r="E773" t="str">
            <v>組</v>
          </cell>
          <cell r="F773">
            <v>55100</v>
          </cell>
          <cell r="G773" t="str">
            <v>P-36</v>
          </cell>
        </row>
        <row r="774">
          <cell r="A774" t="str">
            <v>3607</v>
          </cell>
          <cell r="B774" t="str">
            <v>和風大便器</v>
          </cell>
          <cell r="C774" t="str">
            <v xml:space="preserve"> ﾛｰﾀﾝｸ固定　LP接続</v>
          </cell>
          <cell r="D774" t="str">
            <v>組</v>
          </cell>
          <cell r="E774" t="str">
            <v>組</v>
          </cell>
          <cell r="F774">
            <v>56000</v>
          </cell>
          <cell r="G774" t="str">
            <v>P-36</v>
          </cell>
        </row>
        <row r="775">
          <cell r="A775" t="str">
            <v>3608</v>
          </cell>
          <cell r="B775" t="str">
            <v>和風大便器</v>
          </cell>
          <cell r="C775" t="str">
            <v xml:space="preserve"> 床節水FV　VP接続</v>
          </cell>
          <cell r="D775" t="str">
            <v>組</v>
          </cell>
          <cell r="E775" t="str">
            <v>組</v>
          </cell>
          <cell r="F775">
            <v>42700</v>
          </cell>
          <cell r="G775" t="str">
            <v>P-36</v>
          </cell>
        </row>
        <row r="776">
          <cell r="A776" t="str">
            <v>3609</v>
          </cell>
          <cell r="B776" t="str">
            <v>和風大便器</v>
          </cell>
          <cell r="C776" t="str">
            <v xml:space="preserve"> 床低圧FV　VP接続</v>
          </cell>
          <cell r="D776" t="str">
            <v>組</v>
          </cell>
          <cell r="E776" t="str">
            <v>組</v>
          </cell>
          <cell r="F776">
            <v>40200</v>
          </cell>
          <cell r="G776" t="str">
            <v>P-36</v>
          </cell>
        </row>
        <row r="777">
          <cell r="A777" t="str">
            <v>3610</v>
          </cell>
          <cell r="B777" t="str">
            <v>和風大便器</v>
          </cell>
          <cell r="C777" t="str">
            <v xml:space="preserve"> 壁節水FV　VP接続</v>
          </cell>
          <cell r="D777" t="str">
            <v>組</v>
          </cell>
          <cell r="E777" t="str">
            <v>組</v>
          </cell>
          <cell r="F777">
            <v>43500</v>
          </cell>
          <cell r="G777" t="str">
            <v>P-36</v>
          </cell>
        </row>
        <row r="778">
          <cell r="A778" t="str">
            <v>3611</v>
          </cell>
          <cell r="B778" t="str">
            <v>和風大便器</v>
          </cell>
          <cell r="C778" t="str">
            <v xml:space="preserve"> 壁低圧FV　VP接続</v>
          </cell>
          <cell r="D778" t="str">
            <v>組</v>
          </cell>
          <cell r="E778" t="str">
            <v>組</v>
          </cell>
          <cell r="F778">
            <v>40400</v>
          </cell>
          <cell r="G778" t="str">
            <v>P-36</v>
          </cell>
        </row>
        <row r="779">
          <cell r="A779" t="str">
            <v>3612</v>
          </cell>
          <cell r="B779" t="str">
            <v>和風大便器</v>
          </cell>
          <cell r="C779" t="str">
            <v xml:space="preserve"> ﾛｰﾀﾝｸ手洗付　VP接続</v>
          </cell>
          <cell r="D779" t="str">
            <v>組</v>
          </cell>
          <cell r="E779" t="str">
            <v>組</v>
          </cell>
          <cell r="F779">
            <v>54000</v>
          </cell>
          <cell r="G779" t="str">
            <v>P-36</v>
          </cell>
        </row>
        <row r="780">
          <cell r="A780" t="str">
            <v>3613</v>
          </cell>
          <cell r="B780" t="str">
            <v>和風大便器</v>
          </cell>
          <cell r="C780" t="str">
            <v xml:space="preserve"> ﾛｰﾀﾝｸ手洗無　VP接続</v>
          </cell>
          <cell r="D780" t="str">
            <v>組</v>
          </cell>
          <cell r="E780" t="str">
            <v>組</v>
          </cell>
          <cell r="F780">
            <v>52400</v>
          </cell>
          <cell r="G780" t="str">
            <v>P-36</v>
          </cell>
        </row>
        <row r="781">
          <cell r="A781" t="str">
            <v>3614</v>
          </cell>
          <cell r="B781" t="str">
            <v>和風大便器</v>
          </cell>
          <cell r="C781" t="str">
            <v xml:space="preserve"> ﾛｰﾀﾝｸ固定　VP接続</v>
          </cell>
          <cell r="D781" t="str">
            <v>組</v>
          </cell>
          <cell r="E781" t="str">
            <v>組</v>
          </cell>
          <cell r="F781">
            <v>53600</v>
          </cell>
          <cell r="G781" t="str">
            <v>P-36</v>
          </cell>
        </row>
        <row r="782">
          <cell r="A782" t="str">
            <v>3615</v>
          </cell>
          <cell r="B782" t="str">
            <v>和風大便器掃除口付</v>
          </cell>
          <cell r="C782" t="str">
            <v xml:space="preserve"> 床節水FV　LP接続</v>
          </cell>
          <cell r="D782" t="str">
            <v>組</v>
          </cell>
          <cell r="E782" t="str">
            <v>組</v>
          </cell>
          <cell r="F782">
            <v>63000</v>
          </cell>
          <cell r="G782" t="str">
            <v>P-36</v>
          </cell>
        </row>
        <row r="783">
          <cell r="A783" t="str">
            <v>3616</v>
          </cell>
          <cell r="B783" t="str">
            <v>和風大便器掃除口付</v>
          </cell>
          <cell r="C783" t="str">
            <v xml:space="preserve"> 床低圧FV　LP接続</v>
          </cell>
          <cell r="D783" t="str">
            <v>組</v>
          </cell>
          <cell r="E783" t="str">
            <v>組</v>
          </cell>
          <cell r="F783">
            <v>60400</v>
          </cell>
          <cell r="G783" t="str">
            <v>P-36</v>
          </cell>
        </row>
        <row r="784">
          <cell r="A784" t="str">
            <v>3617</v>
          </cell>
          <cell r="B784" t="str">
            <v>和風大便器掃除口付</v>
          </cell>
          <cell r="C784" t="str">
            <v xml:space="preserve"> 壁節水FV　LP接続</v>
          </cell>
          <cell r="D784" t="str">
            <v>組</v>
          </cell>
          <cell r="E784" t="str">
            <v>組</v>
          </cell>
          <cell r="F784">
            <v>63800</v>
          </cell>
          <cell r="G784" t="str">
            <v>P-36</v>
          </cell>
        </row>
        <row r="785">
          <cell r="A785" t="str">
            <v>3618</v>
          </cell>
          <cell r="B785" t="str">
            <v>和風大便器掃除口付</v>
          </cell>
          <cell r="C785" t="str">
            <v xml:space="preserve"> 壁低圧FV　LP接続</v>
          </cell>
          <cell r="D785" t="str">
            <v>組</v>
          </cell>
          <cell r="E785" t="str">
            <v>組</v>
          </cell>
          <cell r="F785">
            <v>60700</v>
          </cell>
          <cell r="G785" t="str">
            <v>P-36</v>
          </cell>
        </row>
        <row r="786">
          <cell r="A786" t="str">
            <v>3619</v>
          </cell>
          <cell r="B786" t="str">
            <v>和風大便器掃除口付</v>
          </cell>
          <cell r="C786" t="str">
            <v xml:space="preserve"> ﾛｰﾀﾝｸ固定　VP接続</v>
          </cell>
          <cell r="D786" t="str">
            <v>組</v>
          </cell>
          <cell r="E786" t="str">
            <v>組</v>
          </cell>
          <cell r="F786">
            <v>77300</v>
          </cell>
          <cell r="G786" t="str">
            <v>P-36</v>
          </cell>
        </row>
        <row r="787">
          <cell r="A787" t="str">
            <v>3620</v>
          </cell>
          <cell r="B787" t="str">
            <v>和風大便器掃除口付</v>
          </cell>
          <cell r="C787" t="str">
            <v xml:space="preserve"> 床節水FV　LP接続</v>
          </cell>
          <cell r="D787" t="str">
            <v>組</v>
          </cell>
          <cell r="E787" t="str">
            <v>組</v>
          </cell>
          <cell r="F787">
            <v>56500</v>
          </cell>
          <cell r="G787" t="str">
            <v>P-36</v>
          </cell>
        </row>
        <row r="788">
          <cell r="A788" t="str">
            <v>3621</v>
          </cell>
          <cell r="B788" t="str">
            <v>和風大便器掃除口付</v>
          </cell>
          <cell r="C788" t="str">
            <v xml:space="preserve"> 床低圧FV　LP接続</v>
          </cell>
          <cell r="D788" t="str">
            <v>組</v>
          </cell>
          <cell r="E788" t="str">
            <v>組</v>
          </cell>
          <cell r="F788">
            <v>53900</v>
          </cell>
          <cell r="G788" t="str">
            <v>P-36</v>
          </cell>
        </row>
        <row r="789">
          <cell r="A789" t="str">
            <v>3622</v>
          </cell>
          <cell r="B789" t="str">
            <v>和風大便器掃除口付</v>
          </cell>
          <cell r="C789" t="str">
            <v xml:space="preserve"> 壁節水FV　LP接続</v>
          </cell>
          <cell r="D789" t="str">
            <v>組</v>
          </cell>
          <cell r="E789" t="str">
            <v>組</v>
          </cell>
          <cell r="F789">
            <v>57200</v>
          </cell>
          <cell r="G789" t="str">
            <v>P-36</v>
          </cell>
        </row>
        <row r="790">
          <cell r="A790" t="str">
            <v>3623</v>
          </cell>
          <cell r="B790" t="str">
            <v>和風大便器掃除口付</v>
          </cell>
          <cell r="C790" t="str">
            <v xml:space="preserve"> 壁低圧FV　LP接続</v>
          </cell>
          <cell r="D790" t="str">
            <v>組</v>
          </cell>
          <cell r="E790" t="str">
            <v>組</v>
          </cell>
          <cell r="F790">
            <v>53900</v>
          </cell>
          <cell r="G790" t="str">
            <v>P-36</v>
          </cell>
        </row>
        <row r="791">
          <cell r="A791" t="str">
            <v>3624</v>
          </cell>
          <cell r="B791" t="str">
            <v>和風大便器掃除口付</v>
          </cell>
          <cell r="C791" t="str">
            <v xml:space="preserve"> ﾛｰﾀﾝｸ手洗付　LP接続</v>
          </cell>
          <cell r="D791" t="str">
            <v>組</v>
          </cell>
          <cell r="E791" t="str">
            <v>組</v>
          </cell>
          <cell r="F791">
            <v>69600</v>
          </cell>
          <cell r="G791" t="str">
            <v>P-36</v>
          </cell>
        </row>
        <row r="792">
          <cell r="A792" t="str">
            <v>3625</v>
          </cell>
          <cell r="B792" t="str">
            <v>和風大便器掃除口付</v>
          </cell>
          <cell r="C792" t="str">
            <v xml:space="preserve"> ﾛｰﾀﾝｸ手洗無　LP接続</v>
          </cell>
          <cell r="D792" t="str">
            <v>組</v>
          </cell>
          <cell r="E792" t="str">
            <v>組</v>
          </cell>
          <cell r="F792">
            <v>66400</v>
          </cell>
          <cell r="G792" t="str">
            <v>P-36</v>
          </cell>
        </row>
        <row r="793">
          <cell r="A793" t="str">
            <v>3626</v>
          </cell>
          <cell r="B793" t="str">
            <v>和風大便器掃除口付</v>
          </cell>
          <cell r="C793" t="str">
            <v xml:space="preserve"> ﾛｰﾀﾝｸ固定　LP接続</v>
          </cell>
          <cell r="D793" t="str">
            <v>組</v>
          </cell>
          <cell r="E793" t="str">
            <v>組</v>
          </cell>
          <cell r="F793">
            <v>67400</v>
          </cell>
          <cell r="G793" t="str">
            <v>P-36</v>
          </cell>
        </row>
        <row r="794">
          <cell r="A794" t="str">
            <v>3627</v>
          </cell>
          <cell r="B794" t="str">
            <v>洋風大便器(床下排水)</v>
          </cell>
          <cell r="C794" t="str">
            <v xml:space="preserve"> 床節水FV　LP接続</v>
          </cell>
          <cell r="D794" t="str">
            <v>組</v>
          </cell>
          <cell r="E794" t="str">
            <v>組</v>
          </cell>
          <cell r="F794">
            <v>56800</v>
          </cell>
          <cell r="G794" t="str">
            <v>P-36</v>
          </cell>
        </row>
        <row r="795">
          <cell r="A795" t="str">
            <v>3628</v>
          </cell>
          <cell r="B795" t="str">
            <v>洋風大便器(床下排水)</v>
          </cell>
          <cell r="C795" t="str">
            <v xml:space="preserve"> 壁節水FV　LP接続</v>
          </cell>
          <cell r="D795" t="str">
            <v>組</v>
          </cell>
          <cell r="E795" t="str">
            <v>組</v>
          </cell>
          <cell r="F795">
            <v>52100</v>
          </cell>
          <cell r="G795" t="str">
            <v>P-36</v>
          </cell>
        </row>
        <row r="796">
          <cell r="A796" t="str">
            <v>3629</v>
          </cell>
          <cell r="B796" t="str">
            <v>洋風大便器(床下排水)</v>
          </cell>
          <cell r="C796" t="str">
            <v xml:space="preserve"> 床低圧FV　LP接続</v>
          </cell>
          <cell r="D796" t="str">
            <v>組</v>
          </cell>
          <cell r="E796" t="str">
            <v>組</v>
          </cell>
          <cell r="F796">
            <v>54400</v>
          </cell>
          <cell r="G796" t="str">
            <v>P-36</v>
          </cell>
        </row>
        <row r="797">
          <cell r="A797" t="str">
            <v>3630</v>
          </cell>
          <cell r="B797" t="str">
            <v>洋風大便器(床下排水)</v>
          </cell>
          <cell r="C797" t="str">
            <v xml:space="preserve"> ﾛｰﾀﾝｸ手洗付　LP接続</v>
          </cell>
          <cell r="D797" t="str">
            <v>組</v>
          </cell>
          <cell r="E797" t="str">
            <v>組</v>
          </cell>
          <cell r="F797">
            <v>61200</v>
          </cell>
          <cell r="G797" t="str">
            <v>P-36</v>
          </cell>
        </row>
        <row r="798">
          <cell r="A798" t="str">
            <v>3631</v>
          </cell>
          <cell r="B798" t="str">
            <v>洋風大便器(床下排水)</v>
          </cell>
          <cell r="C798" t="str">
            <v xml:space="preserve"> ﾛｰﾀﾝｸ手洗無　LP接続</v>
          </cell>
          <cell r="D798" t="str">
            <v>組</v>
          </cell>
          <cell r="E798" t="str">
            <v>組</v>
          </cell>
          <cell r="F798">
            <v>59500</v>
          </cell>
          <cell r="G798" t="str">
            <v>P-36</v>
          </cell>
        </row>
        <row r="799">
          <cell r="A799" t="str">
            <v>3632</v>
          </cell>
          <cell r="B799" t="str">
            <v>洋風大便器(床下排水)</v>
          </cell>
          <cell r="C799" t="str">
            <v xml:space="preserve"> ﾛｰﾀﾝｸ固定　LP接続</v>
          </cell>
          <cell r="D799" t="str">
            <v>組</v>
          </cell>
          <cell r="E799" t="str">
            <v>組</v>
          </cell>
          <cell r="F799">
            <v>65900</v>
          </cell>
          <cell r="G799" t="str">
            <v>P-36</v>
          </cell>
        </row>
        <row r="800">
          <cell r="A800" t="str">
            <v>3633</v>
          </cell>
          <cell r="B800" t="str">
            <v>洋風大便器(床下排水)</v>
          </cell>
          <cell r="C800" t="str">
            <v xml:space="preserve"> 多目的便器(埋込自動ｾﾝｻｰFV)LP</v>
          </cell>
          <cell r="D800" t="str">
            <v>組</v>
          </cell>
          <cell r="E800" t="str">
            <v>組</v>
          </cell>
          <cell r="F800">
            <v>160600</v>
          </cell>
          <cell r="G800" t="str">
            <v>P-36</v>
          </cell>
        </row>
        <row r="801">
          <cell r="A801" t="str">
            <v>3634</v>
          </cell>
          <cell r="B801" t="str">
            <v>洋風大便器(床下排水)</v>
          </cell>
          <cell r="C801" t="str">
            <v xml:space="preserve"> 身障者便器(埋込自動ｾﾝｻｰFV)LP</v>
          </cell>
          <cell r="D801" t="str">
            <v>組</v>
          </cell>
          <cell r="E801" t="str">
            <v>組</v>
          </cell>
          <cell r="F801">
            <v>161600</v>
          </cell>
          <cell r="G801" t="str">
            <v>P-36</v>
          </cell>
        </row>
        <row r="802">
          <cell r="A802" t="str">
            <v>3635</v>
          </cell>
          <cell r="B802" t="str">
            <v>洋風大便器(床下排水)</v>
          </cell>
          <cell r="C802" t="str">
            <v xml:space="preserve"> 低ﾘｯﾌﾟ便器(壁FV) LP接続</v>
          </cell>
          <cell r="D802" t="str">
            <v>組</v>
          </cell>
          <cell r="E802" t="str">
            <v>組</v>
          </cell>
          <cell r="F802">
            <v>53100</v>
          </cell>
          <cell r="G802" t="str">
            <v>P-36</v>
          </cell>
        </row>
        <row r="803">
          <cell r="A803" t="str">
            <v>3636</v>
          </cell>
          <cell r="B803" t="str">
            <v>洋風大便器(床下排水)</v>
          </cell>
          <cell r="C803" t="str">
            <v xml:space="preserve"> 床節水FV　VP接続</v>
          </cell>
          <cell r="D803" t="str">
            <v>組</v>
          </cell>
          <cell r="E803" t="str">
            <v>組</v>
          </cell>
          <cell r="F803">
            <v>56500</v>
          </cell>
          <cell r="G803" t="str">
            <v>P-36</v>
          </cell>
        </row>
        <row r="804">
          <cell r="A804" t="str">
            <v>3637</v>
          </cell>
          <cell r="B804" t="str">
            <v>洋風大便器(床下排水)</v>
          </cell>
          <cell r="C804" t="str">
            <v xml:space="preserve"> 壁節水FV　VP接続</v>
          </cell>
          <cell r="D804" t="str">
            <v>組</v>
          </cell>
          <cell r="E804" t="str">
            <v>組</v>
          </cell>
          <cell r="F804">
            <v>51900</v>
          </cell>
          <cell r="G804" t="str">
            <v>P-36</v>
          </cell>
        </row>
        <row r="805">
          <cell r="A805" t="str">
            <v>3638</v>
          </cell>
          <cell r="B805" t="str">
            <v>洋風大便器(床下排水)</v>
          </cell>
          <cell r="C805" t="str">
            <v xml:space="preserve"> 床低圧FV　VP接続</v>
          </cell>
          <cell r="D805" t="str">
            <v>組</v>
          </cell>
          <cell r="E805" t="str">
            <v>組</v>
          </cell>
          <cell r="F805">
            <v>54200</v>
          </cell>
          <cell r="G805" t="str">
            <v>P-36</v>
          </cell>
        </row>
        <row r="806">
          <cell r="A806" t="str">
            <v>3639</v>
          </cell>
          <cell r="B806" t="str">
            <v>洋風大便器(床下排水)</v>
          </cell>
          <cell r="C806" t="str">
            <v xml:space="preserve"> ﾛｰﾀﾝｸ手洗付　VP接続</v>
          </cell>
          <cell r="D806" t="str">
            <v>組</v>
          </cell>
          <cell r="E806" t="str">
            <v>組</v>
          </cell>
          <cell r="F806">
            <v>59800</v>
          </cell>
          <cell r="G806" t="str">
            <v>P-36</v>
          </cell>
        </row>
        <row r="807">
          <cell r="A807" t="str">
            <v>3640</v>
          </cell>
          <cell r="B807" t="str">
            <v>洋風大便器(床下排水)</v>
          </cell>
          <cell r="C807" t="str">
            <v xml:space="preserve"> ﾛｰﾀﾝｸ手洗無　VP接続</v>
          </cell>
          <cell r="D807" t="str">
            <v>組</v>
          </cell>
          <cell r="E807" t="str">
            <v>組</v>
          </cell>
          <cell r="F807">
            <v>57900</v>
          </cell>
          <cell r="G807" t="str">
            <v>P-36</v>
          </cell>
        </row>
        <row r="808">
          <cell r="A808" t="str">
            <v>3641</v>
          </cell>
          <cell r="B808" t="str">
            <v>洋風大便器(床下排水)</v>
          </cell>
          <cell r="C808" t="str">
            <v xml:space="preserve"> ﾛｰﾀﾝｸ固定　VP接続</v>
          </cell>
          <cell r="D808" t="str">
            <v>組</v>
          </cell>
          <cell r="E808" t="str">
            <v>組</v>
          </cell>
          <cell r="F808">
            <v>64300</v>
          </cell>
          <cell r="G808" t="str">
            <v>P-36</v>
          </cell>
        </row>
        <row r="809">
          <cell r="A809" t="str">
            <v>3642</v>
          </cell>
          <cell r="B809" t="str">
            <v>洋風大便器(床下排水)</v>
          </cell>
          <cell r="C809" t="str">
            <v xml:space="preserve"> 多目的便器(埋込自動ｾﾝｻｰFV)VP</v>
          </cell>
          <cell r="D809" t="str">
            <v>組</v>
          </cell>
          <cell r="E809" t="str">
            <v>組</v>
          </cell>
          <cell r="F809">
            <v>160600</v>
          </cell>
          <cell r="G809" t="str">
            <v>P-36</v>
          </cell>
        </row>
        <row r="810">
          <cell r="A810" t="str">
            <v>3643</v>
          </cell>
          <cell r="B810" t="str">
            <v>洋風大便器(床下排水)</v>
          </cell>
          <cell r="C810" t="str">
            <v xml:space="preserve"> 身障者便器(埋込自動ｾﾝｻｰFV)VP</v>
          </cell>
          <cell r="D810" t="str">
            <v>組</v>
          </cell>
          <cell r="E810" t="str">
            <v>組</v>
          </cell>
          <cell r="F810">
            <v>161600</v>
          </cell>
          <cell r="G810" t="str">
            <v>P-36</v>
          </cell>
        </row>
        <row r="811">
          <cell r="A811" t="str">
            <v>3644</v>
          </cell>
          <cell r="B811" t="str">
            <v>洋風大便器(床下排水)</v>
          </cell>
          <cell r="C811" t="str">
            <v xml:space="preserve"> 低ﾘｯﾌﾟ便器(壁FV) VP接続</v>
          </cell>
          <cell r="D811" t="str">
            <v>組</v>
          </cell>
          <cell r="E811" t="str">
            <v>組</v>
          </cell>
          <cell r="F811">
            <v>52900</v>
          </cell>
          <cell r="G811" t="str">
            <v>P-36</v>
          </cell>
        </row>
        <row r="812">
          <cell r="A812" t="str">
            <v>3645</v>
          </cell>
          <cell r="B812" t="str">
            <v>洋風大便器(床上排水)</v>
          </cell>
          <cell r="C812" t="str">
            <v xml:space="preserve"> ﾛｰﾀﾝｸ手洗付　VP接続</v>
          </cell>
          <cell r="D812" t="str">
            <v>組</v>
          </cell>
          <cell r="E812" t="str">
            <v>組</v>
          </cell>
          <cell r="F812">
            <v>63000</v>
          </cell>
          <cell r="G812" t="str">
            <v>P-36</v>
          </cell>
        </row>
        <row r="813">
          <cell r="A813" t="str">
            <v>3646</v>
          </cell>
          <cell r="B813" t="str">
            <v>洋風大便器(床上排水)</v>
          </cell>
          <cell r="C813" t="str">
            <v xml:space="preserve"> ﾛｰﾀﾝｸ手洗無　VP接続</v>
          </cell>
          <cell r="D813" t="str">
            <v>組</v>
          </cell>
          <cell r="E813" t="str">
            <v>組</v>
          </cell>
          <cell r="F813">
            <v>61100</v>
          </cell>
          <cell r="G813" t="str">
            <v>P-36</v>
          </cell>
        </row>
        <row r="814">
          <cell r="A814" t="str">
            <v>3647</v>
          </cell>
          <cell r="B814" t="str">
            <v>和便耐火ｶﾊﾞｰ</v>
          </cell>
          <cell r="C814" t="str">
            <v xml:space="preserve"> HGS-755V</v>
          </cell>
          <cell r="D814" t="str">
            <v>個</v>
          </cell>
          <cell r="E814" t="str">
            <v>個</v>
          </cell>
          <cell r="F814">
            <v>18600</v>
          </cell>
          <cell r="G814" t="str">
            <v>P-36</v>
          </cell>
        </row>
        <row r="815">
          <cell r="A815" t="str">
            <v>3648</v>
          </cell>
          <cell r="B815" t="str">
            <v>和便耐火ｶﾊﾞｰ</v>
          </cell>
          <cell r="C815" t="str">
            <v xml:space="preserve"> HGS-750V</v>
          </cell>
          <cell r="D815" t="str">
            <v>個</v>
          </cell>
          <cell r="E815" t="str">
            <v>個</v>
          </cell>
          <cell r="F815">
            <v>18000</v>
          </cell>
          <cell r="G815" t="str">
            <v>P-36</v>
          </cell>
        </row>
        <row r="817">
          <cell r="A817" t="str">
            <v>3701</v>
          </cell>
          <cell r="B817" t="str">
            <v>洋風大便器排水管</v>
          </cell>
          <cell r="C817" t="str">
            <v xml:space="preserve"> 90°ｴﾙﾎﾞ　塩ﾋﾞ製</v>
          </cell>
          <cell r="D817" t="str">
            <v>個</v>
          </cell>
          <cell r="E817" t="str">
            <v>個</v>
          </cell>
          <cell r="F817">
            <v>697</v>
          </cell>
          <cell r="G817" t="str">
            <v>P-37</v>
          </cell>
        </row>
        <row r="818">
          <cell r="A818" t="str">
            <v>3702</v>
          </cell>
          <cell r="B818" t="str">
            <v>洋風大便器排水管</v>
          </cell>
          <cell r="C818" t="str">
            <v xml:space="preserve"> 110°ｴﾙﾎﾞ　塩ﾋﾞ製</v>
          </cell>
          <cell r="D818" t="str">
            <v>個</v>
          </cell>
          <cell r="E818" t="str">
            <v>個</v>
          </cell>
          <cell r="F818">
            <v>697</v>
          </cell>
          <cell r="G818" t="str">
            <v>P-37</v>
          </cell>
        </row>
        <row r="819">
          <cell r="A819" t="str">
            <v>3703</v>
          </cell>
          <cell r="B819" t="str">
            <v>洋風大便器排水管</v>
          </cell>
          <cell r="C819" t="str">
            <v xml:space="preserve"> 直管　塩ﾋﾞ製</v>
          </cell>
          <cell r="D819" t="str">
            <v>個</v>
          </cell>
          <cell r="E819" t="str">
            <v>個</v>
          </cell>
          <cell r="F819">
            <v>1620</v>
          </cell>
          <cell r="G819" t="str">
            <v>P-37</v>
          </cell>
        </row>
        <row r="820">
          <cell r="A820" t="str">
            <v>3704</v>
          </cell>
          <cell r="B820" t="str">
            <v>洋風大便器排水管</v>
          </cell>
          <cell r="C820" t="str">
            <v xml:space="preserve"> 10°曲がり管　塩ﾋﾞ製</v>
          </cell>
          <cell r="D820" t="str">
            <v>個</v>
          </cell>
          <cell r="E820" t="str">
            <v>個</v>
          </cell>
          <cell r="F820">
            <v>1780</v>
          </cell>
          <cell r="G820" t="str">
            <v>P-37</v>
          </cell>
        </row>
        <row r="821">
          <cell r="A821" t="str">
            <v>3705</v>
          </cell>
          <cell r="B821" t="str">
            <v>洋風大便器排水管</v>
          </cell>
          <cell r="C821" t="str">
            <v xml:space="preserve"> 90°ｴﾙﾎﾞ　ｺｰﾃｨﾝｸﾞ鋼管</v>
          </cell>
          <cell r="D821" t="str">
            <v>個</v>
          </cell>
          <cell r="E821" t="str">
            <v>個</v>
          </cell>
          <cell r="F821">
            <v>1400</v>
          </cell>
          <cell r="G821" t="str">
            <v>P-37</v>
          </cell>
        </row>
        <row r="822">
          <cell r="A822" t="str">
            <v>3706</v>
          </cell>
          <cell r="B822" t="str">
            <v>洋風大便器排水管</v>
          </cell>
          <cell r="C822" t="str">
            <v xml:space="preserve"> 110°ｴﾙﾎﾞ　ｺｰﾃｨﾝｸﾞ鋼管</v>
          </cell>
          <cell r="D822" t="str">
            <v>個</v>
          </cell>
          <cell r="E822" t="str">
            <v>個</v>
          </cell>
          <cell r="F822">
            <v>1400</v>
          </cell>
          <cell r="G822" t="str">
            <v>P-37</v>
          </cell>
        </row>
        <row r="823">
          <cell r="A823" t="str">
            <v>3707</v>
          </cell>
          <cell r="B823" t="str">
            <v>洋風大便器排水管</v>
          </cell>
          <cell r="C823" t="str">
            <v xml:space="preserve"> 直管　ｺｰﾃｨﾝｸﾞ鋼管</v>
          </cell>
          <cell r="D823" t="str">
            <v>個</v>
          </cell>
          <cell r="E823" t="str">
            <v>個</v>
          </cell>
          <cell r="F823">
            <v>2240</v>
          </cell>
          <cell r="G823" t="str">
            <v>P-37</v>
          </cell>
        </row>
        <row r="824">
          <cell r="A824" t="str">
            <v>3708</v>
          </cell>
          <cell r="B824" t="str">
            <v>洋風大便器排水管</v>
          </cell>
          <cell r="C824" t="str">
            <v xml:space="preserve"> 10°曲がり管　ｺｰﾃｨﾝｸﾞ鋼管</v>
          </cell>
          <cell r="D824" t="str">
            <v>個</v>
          </cell>
          <cell r="E824" t="str">
            <v>個</v>
          </cell>
          <cell r="F824">
            <v>2380</v>
          </cell>
          <cell r="G824" t="str">
            <v>P-37</v>
          </cell>
        </row>
        <row r="825">
          <cell r="A825" t="str">
            <v>3709</v>
          </cell>
          <cell r="B825" t="str">
            <v>しびん洗浄水栓</v>
          </cell>
          <cell r="C825" t="str">
            <v>個</v>
          </cell>
          <cell r="D825">
            <v>37500</v>
          </cell>
          <cell r="E825" t="str">
            <v>個</v>
          </cell>
          <cell r="F825">
            <v>37500</v>
          </cell>
          <cell r="G825" t="str">
            <v>P-37</v>
          </cell>
        </row>
        <row r="826">
          <cell r="A826" t="str">
            <v>3710</v>
          </cell>
          <cell r="B826" t="str">
            <v>温水洗浄便座</v>
          </cell>
          <cell r="C826" t="str">
            <v xml:space="preserve"> TCF6121V86R</v>
          </cell>
          <cell r="D826" t="str">
            <v>個</v>
          </cell>
          <cell r="E826" t="str">
            <v>個</v>
          </cell>
          <cell r="F826">
            <v>39900</v>
          </cell>
          <cell r="G826" t="str">
            <v>P-37</v>
          </cell>
        </row>
        <row r="827">
          <cell r="A827" t="str">
            <v>3711</v>
          </cell>
          <cell r="B827" t="str">
            <v>はめ込み洗面器</v>
          </cell>
          <cell r="C827" t="str">
            <v xml:space="preserve"> L537U,自動水栓</v>
          </cell>
          <cell r="D827" t="str">
            <v>個</v>
          </cell>
          <cell r="E827" t="str">
            <v>個</v>
          </cell>
          <cell r="F827">
            <v>53300</v>
          </cell>
          <cell r="G827" t="str">
            <v>P-37</v>
          </cell>
        </row>
        <row r="828">
          <cell r="A828" t="str">
            <v>3712</v>
          </cell>
          <cell r="B828" t="str">
            <v>洗面器（そで付中型）</v>
          </cell>
          <cell r="C828" t="str">
            <v xml:space="preserve"> 立水栓、ｺﾞﾑ栓</v>
          </cell>
          <cell r="D828" t="str">
            <v>組</v>
          </cell>
          <cell r="E828" t="str">
            <v>組</v>
          </cell>
          <cell r="F828">
            <v>17800</v>
          </cell>
          <cell r="G828" t="str">
            <v>P-37</v>
          </cell>
        </row>
        <row r="829">
          <cell r="A829" t="str">
            <v>3713</v>
          </cell>
          <cell r="B829" t="str">
            <v>洗面器（そで付中型）</v>
          </cell>
          <cell r="C829" t="str">
            <v xml:space="preserve"> 立水栓+水石鹸入、ｺﾞﾑ栓</v>
          </cell>
          <cell r="D829" t="str">
            <v>組</v>
          </cell>
          <cell r="E829" t="str">
            <v>組</v>
          </cell>
          <cell r="F829">
            <v>21200</v>
          </cell>
          <cell r="G829" t="str">
            <v>P-37</v>
          </cell>
        </row>
        <row r="830">
          <cell r="A830" t="str">
            <v>3714</v>
          </cell>
          <cell r="B830" t="str">
            <v>洗面器（そで無中型）</v>
          </cell>
          <cell r="C830" t="str">
            <v xml:space="preserve"> 立水栓（泡沫）、ｺﾞﾑ栓</v>
          </cell>
          <cell r="D830" t="str">
            <v>組</v>
          </cell>
          <cell r="E830" t="str">
            <v>組</v>
          </cell>
          <cell r="F830">
            <v>23300</v>
          </cell>
          <cell r="G830" t="str">
            <v>P-37</v>
          </cell>
        </row>
        <row r="831">
          <cell r="A831" t="str">
            <v>3715</v>
          </cell>
          <cell r="B831" t="str">
            <v>洗面器（そで無中型）</v>
          </cell>
          <cell r="C831" t="str">
            <v xml:space="preserve"> ｼﾝｸﾞﾙﾚﾊﾞｰ混合栓、P.U</v>
          </cell>
          <cell r="D831" t="str">
            <v>組</v>
          </cell>
          <cell r="E831" t="str">
            <v>組</v>
          </cell>
          <cell r="F831">
            <v>40200</v>
          </cell>
          <cell r="G831" t="str">
            <v>P-37</v>
          </cell>
        </row>
        <row r="832">
          <cell r="A832" t="str">
            <v>3716</v>
          </cell>
          <cell r="B832" t="str">
            <v>洗面器（そで無中型）</v>
          </cell>
          <cell r="C832" t="str">
            <v xml:space="preserve"> ｵｰﾄｽﾄｯﾌﾟ水栓、P.U</v>
          </cell>
          <cell r="D832" t="str">
            <v>組</v>
          </cell>
          <cell r="E832" t="str">
            <v>組</v>
          </cell>
          <cell r="F832">
            <v>31700</v>
          </cell>
          <cell r="G832" t="str">
            <v>P-37</v>
          </cell>
        </row>
        <row r="833">
          <cell r="A833" t="str">
            <v>3717</v>
          </cell>
          <cell r="B833" t="str">
            <v>洗面器（そで無中型）</v>
          </cell>
          <cell r="C833" t="str">
            <v xml:space="preserve"> 自動水栓(単栓)、P.U</v>
          </cell>
          <cell r="D833" t="str">
            <v>組</v>
          </cell>
          <cell r="E833" t="str">
            <v>組</v>
          </cell>
          <cell r="F833">
            <v>46800</v>
          </cell>
          <cell r="G833" t="str">
            <v>P-37</v>
          </cell>
        </row>
        <row r="834">
          <cell r="A834" t="str">
            <v>3718</v>
          </cell>
          <cell r="B834" t="str">
            <v>洗面器（そで無中型）</v>
          </cell>
          <cell r="C834" t="str">
            <v xml:space="preserve"> 自動水栓(混合)、P.U</v>
          </cell>
          <cell r="D834" t="str">
            <v>組</v>
          </cell>
          <cell r="E834" t="str">
            <v>組</v>
          </cell>
          <cell r="F834">
            <v>62900</v>
          </cell>
          <cell r="G834" t="str">
            <v>P-37</v>
          </cell>
        </row>
        <row r="835">
          <cell r="A835" t="str">
            <v>3719</v>
          </cell>
          <cell r="B835" t="str">
            <v>洗面器（そで無中型）</v>
          </cell>
          <cell r="C835" t="str">
            <v xml:space="preserve"> ｵｰﾄｽﾄｯﾌﾟ水栓+水石鹸入、P.U</v>
          </cell>
          <cell r="D835" t="str">
            <v>組</v>
          </cell>
          <cell r="E835" t="str">
            <v>組</v>
          </cell>
          <cell r="F835">
            <v>36600</v>
          </cell>
          <cell r="G835" t="str">
            <v>P-37</v>
          </cell>
        </row>
        <row r="836">
          <cell r="A836" t="str">
            <v>3720</v>
          </cell>
          <cell r="B836" t="str">
            <v>洗面器（そで無中型）</v>
          </cell>
          <cell r="C836" t="str">
            <v xml:space="preserve"> 自動水栓(単栓)+水石鹸入、P.U</v>
          </cell>
          <cell r="D836" t="str">
            <v>組</v>
          </cell>
          <cell r="E836" t="str">
            <v>組</v>
          </cell>
          <cell r="F836">
            <v>51600</v>
          </cell>
          <cell r="G836" t="str">
            <v>P-37</v>
          </cell>
        </row>
        <row r="837">
          <cell r="A837" t="str">
            <v>3721</v>
          </cell>
          <cell r="B837" t="str">
            <v>洗面器（そで無中型）</v>
          </cell>
          <cell r="C837" t="str">
            <v xml:space="preserve"> 自動水栓(混合)+水石鹸入、P.U</v>
          </cell>
          <cell r="D837" t="str">
            <v>組</v>
          </cell>
          <cell r="E837" t="str">
            <v>組</v>
          </cell>
          <cell r="F837">
            <v>67800</v>
          </cell>
          <cell r="G837" t="str">
            <v>P-37</v>
          </cell>
        </row>
        <row r="838">
          <cell r="A838" t="str">
            <v>3722</v>
          </cell>
          <cell r="B838" t="str">
            <v>身障者用洗面器</v>
          </cell>
          <cell r="C838" t="str">
            <v xml:space="preserve"> ﾚﾊﾞｰ式立水栓、ﾚﾊﾞｰ式P.U</v>
          </cell>
          <cell r="D838" t="str">
            <v>組</v>
          </cell>
          <cell r="E838" t="str">
            <v>組</v>
          </cell>
          <cell r="F838">
            <v>40500</v>
          </cell>
          <cell r="G838" t="str">
            <v>P-37</v>
          </cell>
        </row>
        <row r="839">
          <cell r="A839" t="str">
            <v>3723</v>
          </cell>
          <cell r="B839" t="str">
            <v>身障者用洗面器</v>
          </cell>
          <cell r="C839" t="str">
            <v xml:space="preserve"> 自動水栓(単栓)、P.U</v>
          </cell>
          <cell r="D839" t="str">
            <v>組</v>
          </cell>
          <cell r="E839" t="str">
            <v>組</v>
          </cell>
          <cell r="F839">
            <v>57500</v>
          </cell>
          <cell r="G839" t="str">
            <v>P-37</v>
          </cell>
        </row>
        <row r="840">
          <cell r="A840" t="str">
            <v>3724</v>
          </cell>
          <cell r="B840" t="str">
            <v>身障者用洗面器</v>
          </cell>
          <cell r="C840" t="str">
            <v xml:space="preserve"> 自動水栓(混合)、P.U</v>
          </cell>
          <cell r="D840" t="str">
            <v>組</v>
          </cell>
          <cell r="E840" t="str">
            <v>組</v>
          </cell>
          <cell r="F840">
            <v>73600</v>
          </cell>
          <cell r="G840" t="str">
            <v>P-37</v>
          </cell>
        </row>
        <row r="842">
          <cell r="A842" t="str">
            <v>3801</v>
          </cell>
          <cell r="B842" t="str">
            <v>手洗器（そで付）</v>
          </cell>
          <cell r="C842" t="str">
            <v xml:space="preserve"> 立水栓、ｺﾞﾑ栓</v>
          </cell>
          <cell r="D842" t="str">
            <v>組</v>
          </cell>
          <cell r="E842" t="str">
            <v>組</v>
          </cell>
          <cell r="F842">
            <v>11000</v>
          </cell>
          <cell r="G842" t="str">
            <v>P-38</v>
          </cell>
        </row>
        <row r="843">
          <cell r="A843" t="str">
            <v>3802</v>
          </cell>
          <cell r="B843" t="str">
            <v>手洗器（そで付）</v>
          </cell>
          <cell r="C843" t="str">
            <v xml:space="preserve"> 立水栓+水石鹸入、ｺﾞﾑ栓</v>
          </cell>
          <cell r="D843" t="str">
            <v>組</v>
          </cell>
          <cell r="E843" t="str">
            <v>組</v>
          </cell>
          <cell r="F843">
            <v>14500</v>
          </cell>
          <cell r="G843" t="str">
            <v>P-38</v>
          </cell>
        </row>
        <row r="844">
          <cell r="A844" t="str">
            <v>3803</v>
          </cell>
          <cell r="B844" t="str">
            <v>手洗器（そで無）</v>
          </cell>
          <cell r="C844" t="str">
            <v xml:space="preserve"> ｵｰﾄｽﾄｯﾌﾟ水栓</v>
          </cell>
          <cell r="D844" t="str">
            <v>組</v>
          </cell>
          <cell r="E844" t="str">
            <v>組</v>
          </cell>
          <cell r="F844">
            <v>19300</v>
          </cell>
          <cell r="G844" t="str">
            <v>P-38</v>
          </cell>
        </row>
        <row r="845">
          <cell r="A845" t="str">
            <v>3804</v>
          </cell>
          <cell r="B845" t="str">
            <v>手洗器（そで無）</v>
          </cell>
          <cell r="C845" t="str">
            <v xml:space="preserve"> 自動水栓(単栓)</v>
          </cell>
          <cell r="D845" t="str">
            <v>組</v>
          </cell>
          <cell r="E845" t="str">
            <v>組</v>
          </cell>
          <cell r="F845">
            <v>34100</v>
          </cell>
          <cell r="G845" t="str">
            <v>P-38</v>
          </cell>
        </row>
        <row r="846">
          <cell r="A846" t="str">
            <v>3805</v>
          </cell>
          <cell r="B846" t="str">
            <v>手洗器（そで無）</v>
          </cell>
          <cell r="C846" t="str">
            <v xml:space="preserve"> ｵｰﾄｽﾄｯﾌﾟ水栓+水石鹸入</v>
          </cell>
          <cell r="D846" t="str">
            <v>組</v>
          </cell>
          <cell r="E846" t="str">
            <v>組</v>
          </cell>
          <cell r="F846">
            <v>22900</v>
          </cell>
          <cell r="G846" t="str">
            <v>P-38</v>
          </cell>
        </row>
        <row r="847">
          <cell r="A847" t="str">
            <v>3806</v>
          </cell>
          <cell r="B847" t="str">
            <v>手洗器（そで無）</v>
          </cell>
          <cell r="C847" t="str">
            <v xml:space="preserve"> 自動水栓(単栓)+水石鹸入</v>
          </cell>
          <cell r="D847" t="str">
            <v>組</v>
          </cell>
          <cell r="E847" t="str">
            <v>組</v>
          </cell>
          <cell r="F847">
            <v>37300</v>
          </cell>
          <cell r="G847" t="str">
            <v>P-38</v>
          </cell>
        </row>
        <row r="848">
          <cell r="A848" t="str">
            <v>3807</v>
          </cell>
          <cell r="B848" t="str">
            <v>汚物流し（壁掛け）</v>
          </cell>
          <cell r="C848" t="str">
            <v xml:space="preserve"> 横水栓（自在・泡沫）壁FV</v>
          </cell>
          <cell r="D848" t="str">
            <v>組</v>
          </cell>
          <cell r="E848" t="str">
            <v>組</v>
          </cell>
          <cell r="F848">
            <v>55800</v>
          </cell>
          <cell r="G848" t="str">
            <v>P-38</v>
          </cell>
        </row>
        <row r="849">
          <cell r="A849" t="str">
            <v>3808</v>
          </cell>
          <cell r="B849" t="str">
            <v>汚物流し（壁掛け）</v>
          </cell>
          <cell r="C849" t="str">
            <v xml:space="preserve"> 自動水栓（単栓）壁FV</v>
          </cell>
          <cell r="D849" t="str">
            <v>組</v>
          </cell>
          <cell r="E849" t="str">
            <v>組</v>
          </cell>
          <cell r="F849">
            <v>86100</v>
          </cell>
          <cell r="G849" t="str">
            <v>P-38</v>
          </cell>
        </row>
        <row r="850">
          <cell r="A850" t="str">
            <v>3809</v>
          </cell>
          <cell r="B850" t="str">
            <v>汚物流し（壁掛け）</v>
          </cell>
          <cell r="C850" t="str">
            <v xml:space="preserve"> 自動水栓（混合）壁FV</v>
          </cell>
          <cell r="D850" t="str">
            <v>組</v>
          </cell>
          <cell r="E850" t="str">
            <v>組</v>
          </cell>
          <cell r="F850">
            <v>102800</v>
          </cell>
          <cell r="G850" t="str">
            <v>P-38</v>
          </cell>
        </row>
        <row r="851">
          <cell r="A851" t="str">
            <v>3810</v>
          </cell>
          <cell r="B851" t="str">
            <v>汚物流し（床置き、洗落し）</v>
          </cell>
          <cell r="C851" t="str">
            <v xml:space="preserve"> 横水栓（自在・泡沫）壁FV</v>
          </cell>
          <cell r="D851" t="str">
            <v>組</v>
          </cell>
          <cell r="E851" t="str">
            <v>組</v>
          </cell>
          <cell r="F851">
            <v>56200</v>
          </cell>
          <cell r="G851" t="str">
            <v>P-38</v>
          </cell>
        </row>
        <row r="852">
          <cell r="A852" t="str">
            <v>3811</v>
          </cell>
          <cell r="B852" t="str">
            <v>汚物流し（床置き、洗落し）</v>
          </cell>
          <cell r="C852" t="str">
            <v xml:space="preserve"> 自動水栓（単栓）壁FV</v>
          </cell>
          <cell r="D852" t="str">
            <v>組</v>
          </cell>
          <cell r="E852" t="str">
            <v>組</v>
          </cell>
          <cell r="F852">
            <v>85700</v>
          </cell>
          <cell r="G852" t="str">
            <v>P-38</v>
          </cell>
        </row>
        <row r="853">
          <cell r="A853" t="str">
            <v>3812</v>
          </cell>
          <cell r="B853" t="str">
            <v>汚物流し（床置き、洗落し）</v>
          </cell>
          <cell r="C853" t="str">
            <v xml:space="preserve"> 自動水栓（混合）壁FV</v>
          </cell>
          <cell r="D853" t="str">
            <v>組</v>
          </cell>
          <cell r="E853" t="str">
            <v>組</v>
          </cell>
          <cell r="F853">
            <v>102400</v>
          </cell>
          <cell r="G853" t="str">
            <v>P-38</v>
          </cell>
        </row>
        <row r="854">
          <cell r="A854" t="str">
            <v>3813</v>
          </cell>
          <cell r="B854" t="str">
            <v>汚物流し（床置き、ｻｲﾎﾝｾﾞｯﾄ）</v>
          </cell>
          <cell r="C854" t="str">
            <v xml:space="preserve"> 横水栓（自在・泡沫）壁FV</v>
          </cell>
          <cell r="D854" t="str">
            <v>組</v>
          </cell>
          <cell r="E854" t="str">
            <v>組</v>
          </cell>
          <cell r="F854">
            <v>64800</v>
          </cell>
          <cell r="G854" t="str">
            <v>P-38</v>
          </cell>
        </row>
        <row r="855">
          <cell r="A855" t="str">
            <v>3814</v>
          </cell>
          <cell r="B855" t="str">
            <v>汚物流し（床置き、ｻｲﾎﾝｾﾞｯﾄ）</v>
          </cell>
          <cell r="C855" t="str">
            <v xml:space="preserve"> 横水栓（自在・泡沫）ﾛｰﾀﾝｸ</v>
          </cell>
          <cell r="D855" t="str">
            <v>組</v>
          </cell>
          <cell r="E855" t="str">
            <v>組</v>
          </cell>
          <cell r="F855">
            <v>81800</v>
          </cell>
          <cell r="G855" t="str">
            <v>P-38</v>
          </cell>
        </row>
        <row r="856">
          <cell r="A856" t="str">
            <v>3815</v>
          </cell>
          <cell r="B856" t="str">
            <v>手洗器（そで付）</v>
          </cell>
          <cell r="C856" t="str">
            <v xml:space="preserve"> 立水栓、ｺﾞﾑ栓</v>
          </cell>
          <cell r="D856" t="str">
            <v>組</v>
          </cell>
          <cell r="E856" t="str">
            <v>組</v>
          </cell>
          <cell r="F856">
            <v>11000</v>
          </cell>
          <cell r="G856" t="str">
            <v>P-38</v>
          </cell>
        </row>
        <row r="857">
          <cell r="A857" t="str">
            <v>3816</v>
          </cell>
          <cell r="B857" t="str">
            <v>手洗器（そで付）</v>
          </cell>
          <cell r="C857" t="str">
            <v xml:space="preserve"> 立水栓+水石鹸入、ｺﾞﾑ栓</v>
          </cell>
          <cell r="D857" t="str">
            <v>組</v>
          </cell>
          <cell r="E857" t="str">
            <v>組</v>
          </cell>
          <cell r="F857">
            <v>14500</v>
          </cell>
          <cell r="G857" t="str">
            <v>P-38</v>
          </cell>
        </row>
        <row r="858">
          <cell r="A858" t="str">
            <v>3817</v>
          </cell>
          <cell r="B858" t="str">
            <v>手洗器（そで無）</v>
          </cell>
          <cell r="C858" t="str">
            <v xml:space="preserve"> ｵｰﾄｽﾄｯﾌﾟ水栓</v>
          </cell>
          <cell r="D858" t="str">
            <v>組</v>
          </cell>
          <cell r="E858" t="str">
            <v>組</v>
          </cell>
          <cell r="F858">
            <v>19300</v>
          </cell>
          <cell r="G858" t="str">
            <v>P-38</v>
          </cell>
        </row>
        <row r="859">
          <cell r="A859" t="str">
            <v>3818</v>
          </cell>
          <cell r="B859" t="str">
            <v>手洗器（そで無）</v>
          </cell>
          <cell r="C859" t="str">
            <v xml:space="preserve"> 自動水栓(単栓)</v>
          </cell>
          <cell r="D859" t="str">
            <v>組</v>
          </cell>
          <cell r="E859" t="str">
            <v>組</v>
          </cell>
          <cell r="F859">
            <v>34100</v>
          </cell>
          <cell r="G859" t="str">
            <v>P-38</v>
          </cell>
        </row>
        <row r="860">
          <cell r="A860" t="str">
            <v>3819</v>
          </cell>
          <cell r="B860" t="str">
            <v>手洗器（そで無）</v>
          </cell>
          <cell r="C860" t="str">
            <v xml:space="preserve"> ｵｰﾄｽﾄｯﾌﾟ水栓+水石鹸入</v>
          </cell>
          <cell r="D860" t="str">
            <v>組</v>
          </cell>
          <cell r="E860" t="str">
            <v>組</v>
          </cell>
          <cell r="F860">
            <v>22900</v>
          </cell>
          <cell r="G860" t="str">
            <v>P-38</v>
          </cell>
        </row>
        <row r="861">
          <cell r="A861" t="str">
            <v>3820</v>
          </cell>
          <cell r="B861" t="str">
            <v>手洗器（そで無）</v>
          </cell>
          <cell r="C861" t="str">
            <v xml:space="preserve"> 自動水栓(単栓)+水石鹸入</v>
          </cell>
          <cell r="D861" t="str">
            <v>組</v>
          </cell>
          <cell r="E861" t="str">
            <v>組</v>
          </cell>
          <cell r="F861">
            <v>37300</v>
          </cell>
          <cell r="G861" t="str">
            <v>P-38</v>
          </cell>
        </row>
        <row r="862">
          <cell r="A862" t="str">
            <v>3821</v>
          </cell>
          <cell r="B862" t="str">
            <v>汚物流し（壁掛け）</v>
          </cell>
          <cell r="C862" t="str">
            <v xml:space="preserve"> 横水栓（自在・泡沫）壁FV</v>
          </cell>
          <cell r="D862" t="str">
            <v>組</v>
          </cell>
          <cell r="E862" t="str">
            <v>組</v>
          </cell>
          <cell r="F862">
            <v>55800</v>
          </cell>
          <cell r="G862" t="str">
            <v>P-38</v>
          </cell>
        </row>
        <row r="863">
          <cell r="A863" t="str">
            <v>3822</v>
          </cell>
          <cell r="B863" t="str">
            <v>汚物流し（壁掛け）</v>
          </cell>
          <cell r="C863" t="str">
            <v xml:space="preserve"> 自動水栓（単栓）壁FV</v>
          </cell>
          <cell r="D863" t="str">
            <v>組</v>
          </cell>
          <cell r="E863" t="str">
            <v>組</v>
          </cell>
          <cell r="F863">
            <v>86100</v>
          </cell>
          <cell r="G863" t="str">
            <v>P-38</v>
          </cell>
        </row>
        <row r="864">
          <cell r="A864" t="str">
            <v>3823</v>
          </cell>
          <cell r="B864" t="str">
            <v>汚物流し（壁掛け）</v>
          </cell>
          <cell r="C864" t="str">
            <v xml:space="preserve"> 自動水栓（混合）壁FV</v>
          </cell>
          <cell r="D864" t="str">
            <v>組</v>
          </cell>
          <cell r="E864" t="str">
            <v>組</v>
          </cell>
          <cell r="F864">
            <v>102800</v>
          </cell>
          <cell r="G864" t="str">
            <v>P-38</v>
          </cell>
        </row>
        <row r="865">
          <cell r="A865" t="str">
            <v>3824</v>
          </cell>
          <cell r="B865" t="str">
            <v>汚物流し（床置き、洗落し）</v>
          </cell>
          <cell r="C865" t="str">
            <v xml:space="preserve"> 横水栓（自在・泡沫）壁FV</v>
          </cell>
          <cell r="D865" t="str">
            <v>組</v>
          </cell>
          <cell r="E865" t="str">
            <v>組</v>
          </cell>
          <cell r="F865">
            <v>56200</v>
          </cell>
          <cell r="G865" t="str">
            <v>P-38</v>
          </cell>
        </row>
        <row r="866">
          <cell r="A866" t="str">
            <v>3825</v>
          </cell>
          <cell r="B866" t="str">
            <v>汚物流し（床置き、洗落し）</v>
          </cell>
          <cell r="C866" t="str">
            <v xml:space="preserve"> 自動水栓（単栓）壁FV</v>
          </cell>
          <cell r="D866" t="str">
            <v>組</v>
          </cell>
          <cell r="E866" t="str">
            <v>組</v>
          </cell>
          <cell r="F866">
            <v>85700</v>
          </cell>
          <cell r="G866" t="str">
            <v>P-38</v>
          </cell>
        </row>
        <row r="867">
          <cell r="A867" t="str">
            <v>3826</v>
          </cell>
          <cell r="B867" t="str">
            <v>汚物流し（床置き、洗落し）</v>
          </cell>
          <cell r="C867" t="str">
            <v xml:space="preserve"> 自動水栓（混合）壁FV</v>
          </cell>
          <cell r="D867" t="str">
            <v>組</v>
          </cell>
          <cell r="E867" t="str">
            <v>組</v>
          </cell>
          <cell r="F867">
            <v>102400</v>
          </cell>
          <cell r="G867" t="str">
            <v>P-38</v>
          </cell>
        </row>
        <row r="868">
          <cell r="A868" t="str">
            <v>3827</v>
          </cell>
          <cell r="B868" t="str">
            <v>汚物流し（床置き、ｻｲﾎﾝｾﾞｯﾄ）</v>
          </cell>
          <cell r="C868" t="str">
            <v xml:space="preserve"> 横水栓（自在・泡沫）壁FV</v>
          </cell>
          <cell r="D868" t="str">
            <v>組</v>
          </cell>
          <cell r="E868" t="str">
            <v>組</v>
          </cell>
          <cell r="F868">
            <v>64800</v>
          </cell>
          <cell r="G868" t="str">
            <v>P-38</v>
          </cell>
        </row>
        <row r="869">
          <cell r="A869" t="str">
            <v>3828</v>
          </cell>
          <cell r="B869" t="str">
            <v>汚物流し（床置き、ｻｲﾎﾝｾﾞｯﾄ）</v>
          </cell>
          <cell r="C869" t="str">
            <v xml:space="preserve"> 横水栓（自在・泡沫）ﾛｰﾀﾝｸ</v>
          </cell>
          <cell r="D869" t="str">
            <v>組</v>
          </cell>
          <cell r="E869" t="str">
            <v>組</v>
          </cell>
          <cell r="F869">
            <v>81800</v>
          </cell>
          <cell r="G869" t="str">
            <v>P-38</v>
          </cell>
        </row>
        <row r="870">
          <cell r="A870" t="str">
            <v>SK22A</v>
          </cell>
          <cell r="B870" t="str">
            <v>ﾊﾞｯｸ付掃除流し</v>
          </cell>
          <cell r="C870" t="str">
            <v xml:space="preserve"> 給水栓、取付穴付</v>
          </cell>
          <cell r="D870" t="str">
            <v>組</v>
          </cell>
          <cell r="E870" t="str">
            <v>組</v>
          </cell>
          <cell r="F870">
            <v>53800</v>
          </cell>
          <cell r="G870" t="str">
            <v>P-38</v>
          </cell>
        </row>
        <row r="872">
          <cell r="A872" t="str">
            <v>3901</v>
          </cell>
          <cell r="B872" t="str">
            <v>小便器</v>
          </cell>
          <cell r="C872" t="str">
            <v xml:space="preserve"> ｾﾝｻｰ一体型</v>
          </cell>
          <cell r="D872" t="str">
            <v>組</v>
          </cell>
          <cell r="E872" t="str">
            <v>組</v>
          </cell>
          <cell r="F872">
            <v>99300</v>
          </cell>
          <cell r="G872" t="str">
            <v>P-39</v>
          </cell>
        </row>
        <row r="873">
          <cell r="A873" t="str">
            <v>3902</v>
          </cell>
          <cell r="B873" t="str">
            <v>小便器</v>
          </cell>
          <cell r="C873" t="str">
            <v xml:space="preserve"> ｾﾝｻｰ埋め込み型</v>
          </cell>
          <cell r="D873" t="str">
            <v>組</v>
          </cell>
          <cell r="E873" t="str">
            <v>組</v>
          </cell>
          <cell r="F873">
            <v>88100</v>
          </cell>
          <cell r="G873" t="str">
            <v>P-39</v>
          </cell>
        </row>
        <row r="874">
          <cell r="A874" t="str">
            <v>3903</v>
          </cell>
          <cell r="B874" t="str">
            <v>小便器</v>
          </cell>
          <cell r="C874" t="str">
            <v xml:space="preserve"> ﾌﾗｯｼｭﾎﾞﾀﾝ　大</v>
          </cell>
          <cell r="D874" t="str">
            <v>組</v>
          </cell>
          <cell r="E874" t="str">
            <v>組</v>
          </cell>
          <cell r="F874">
            <v>50100</v>
          </cell>
          <cell r="G874" t="str">
            <v>P-39</v>
          </cell>
        </row>
        <row r="875">
          <cell r="A875" t="str">
            <v>3904</v>
          </cell>
          <cell r="B875" t="str">
            <v>小便器</v>
          </cell>
          <cell r="C875" t="str">
            <v xml:space="preserve"> ﾌﾗｯｼｭﾎﾞﾀﾝ　小</v>
          </cell>
          <cell r="D875" t="str">
            <v>組</v>
          </cell>
          <cell r="E875" t="str">
            <v>組</v>
          </cell>
          <cell r="F875">
            <v>48900</v>
          </cell>
          <cell r="G875" t="str">
            <v>P-39</v>
          </cell>
        </row>
        <row r="876">
          <cell r="A876" t="str">
            <v>3905</v>
          </cell>
          <cell r="B876" t="str">
            <v>小便器</v>
          </cell>
          <cell r="C876" t="str">
            <v xml:space="preserve"> 幼児用ｽﾄｰﾙ小便器</v>
          </cell>
          <cell r="D876" t="str">
            <v>組</v>
          </cell>
          <cell r="E876" t="str">
            <v>組</v>
          </cell>
          <cell r="F876">
            <v>40200</v>
          </cell>
          <cell r="G876" t="str">
            <v>P-39</v>
          </cell>
        </row>
        <row r="877">
          <cell r="A877" t="str">
            <v>3906</v>
          </cell>
          <cell r="B877" t="str">
            <v>鏡</v>
          </cell>
          <cell r="C877" t="str">
            <v xml:space="preserve"> 化粧鏡 木ﾋﾞｽ 363*455</v>
          </cell>
          <cell r="D877" t="str">
            <v>枚</v>
          </cell>
          <cell r="E877" t="str">
            <v>枚</v>
          </cell>
          <cell r="F877">
            <v>6030</v>
          </cell>
          <cell r="G877" t="str">
            <v>P-39</v>
          </cell>
        </row>
        <row r="878">
          <cell r="A878" t="str">
            <v>3907</v>
          </cell>
          <cell r="B878" t="str">
            <v>鏡</v>
          </cell>
          <cell r="C878" t="str">
            <v xml:space="preserve"> 化粧鏡 木ﾋﾞｽ 455*608</v>
          </cell>
          <cell r="D878" t="str">
            <v>枚</v>
          </cell>
          <cell r="E878" t="str">
            <v>枚</v>
          </cell>
          <cell r="F878">
            <v>7230</v>
          </cell>
          <cell r="G878" t="str">
            <v>P-39</v>
          </cell>
        </row>
        <row r="879">
          <cell r="A879" t="str">
            <v>3908</v>
          </cell>
          <cell r="B879" t="str">
            <v>鏡</v>
          </cell>
          <cell r="C879" t="str">
            <v xml:space="preserve"> 化粧鏡 木ﾋﾞｽ 506*760</v>
          </cell>
          <cell r="D879" t="str">
            <v>枚</v>
          </cell>
          <cell r="E879" t="str">
            <v>枚</v>
          </cell>
          <cell r="F879">
            <v>10500</v>
          </cell>
          <cell r="G879" t="str">
            <v>P-39</v>
          </cell>
        </row>
        <row r="880">
          <cell r="A880" t="str">
            <v>3909</v>
          </cell>
          <cell r="B880" t="str">
            <v>鏡</v>
          </cell>
          <cell r="C880" t="str">
            <v xml:space="preserve"> 化粧鏡 木ﾋﾞｽ 608*912</v>
          </cell>
          <cell r="D880" t="str">
            <v>枚</v>
          </cell>
          <cell r="E880" t="str">
            <v>枚</v>
          </cell>
          <cell r="F880">
            <v>13400</v>
          </cell>
          <cell r="G880" t="str">
            <v>P-39</v>
          </cell>
        </row>
        <row r="881">
          <cell r="A881" t="str">
            <v>3910</v>
          </cell>
          <cell r="B881" t="str">
            <v>鏡</v>
          </cell>
          <cell r="C881" t="str">
            <v xml:space="preserve"> 化粧鏡 AYﾎﾞﾙﾄ 363*455</v>
          </cell>
          <cell r="D881" t="str">
            <v>枚</v>
          </cell>
          <cell r="E881" t="str">
            <v>枚</v>
          </cell>
          <cell r="F881">
            <v>6240</v>
          </cell>
          <cell r="G881" t="str">
            <v>P-39</v>
          </cell>
        </row>
        <row r="882">
          <cell r="A882" t="str">
            <v>3911</v>
          </cell>
          <cell r="B882" t="str">
            <v>鏡</v>
          </cell>
          <cell r="C882" t="str">
            <v xml:space="preserve"> 化粧鏡 AYﾎﾞﾙﾄ 455*608</v>
          </cell>
          <cell r="D882" t="str">
            <v>枚</v>
          </cell>
          <cell r="E882" t="str">
            <v>枚</v>
          </cell>
          <cell r="F882">
            <v>7440</v>
          </cell>
          <cell r="G882" t="str">
            <v>P-39</v>
          </cell>
        </row>
        <row r="883">
          <cell r="A883" t="str">
            <v>3912</v>
          </cell>
          <cell r="B883" t="str">
            <v>鏡</v>
          </cell>
          <cell r="C883" t="str">
            <v xml:space="preserve"> 化粧鏡 AYﾎﾞﾙﾄ 506*760</v>
          </cell>
          <cell r="D883" t="str">
            <v>枚</v>
          </cell>
          <cell r="E883" t="str">
            <v>枚</v>
          </cell>
          <cell r="F883">
            <v>10700</v>
          </cell>
          <cell r="G883" t="str">
            <v>P-39</v>
          </cell>
        </row>
        <row r="884">
          <cell r="A884" t="str">
            <v>3913</v>
          </cell>
          <cell r="B884" t="str">
            <v>鏡</v>
          </cell>
          <cell r="C884" t="str">
            <v xml:space="preserve"> 化粧鏡 AYﾎﾞﾙﾄ 608*912</v>
          </cell>
          <cell r="D884" t="str">
            <v>枚</v>
          </cell>
          <cell r="E884" t="str">
            <v>枚</v>
          </cell>
          <cell r="F884">
            <v>14000</v>
          </cell>
          <cell r="G884" t="str">
            <v>P-39</v>
          </cell>
        </row>
        <row r="885">
          <cell r="A885" t="str">
            <v>3914</v>
          </cell>
          <cell r="B885" t="str">
            <v>鏡</v>
          </cell>
          <cell r="C885" t="str">
            <v xml:space="preserve"> 化粧鏡 盗難防止木ﾋﾞｽ 363*455</v>
          </cell>
          <cell r="D885" t="str">
            <v>枚</v>
          </cell>
          <cell r="E885" t="str">
            <v>枚</v>
          </cell>
          <cell r="F885">
            <v>894</v>
          </cell>
          <cell r="G885" t="str">
            <v>P-39</v>
          </cell>
        </row>
        <row r="886">
          <cell r="A886" t="str">
            <v>3915</v>
          </cell>
          <cell r="B886" t="str">
            <v>鏡</v>
          </cell>
          <cell r="C886" t="str">
            <v xml:space="preserve"> 化粧鏡 盗難防止木ﾋﾞｽ 455*608</v>
          </cell>
          <cell r="D886" t="str">
            <v>枚</v>
          </cell>
          <cell r="E886" t="str">
            <v>枚</v>
          </cell>
          <cell r="F886">
            <v>10500</v>
          </cell>
          <cell r="G886" t="str">
            <v>P-39</v>
          </cell>
        </row>
        <row r="887">
          <cell r="A887" t="str">
            <v>3916</v>
          </cell>
          <cell r="B887" t="str">
            <v>鏡</v>
          </cell>
          <cell r="C887" t="str">
            <v xml:space="preserve"> 化粧鏡 盗難防止AYﾎﾞﾙﾄ 363*455</v>
          </cell>
          <cell r="D887" t="str">
            <v>枚</v>
          </cell>
          <cell r="E887" t="str">
            <v>枚</v>
          </cell>
          <cell r="F887">
            <v>9150</v>
          </cell>
          <cell r="G887" t="str">
            <v>P-39</v>
          </cell>
        </row>
        <row r="888">
          <cell r="A888" t="str">
            <v>3917</v>
          </cell>
          <cell r="B888" t="str">
            <v>鏡</v>
          </cell>
          <cell r="C888" t="str">
            <v xml:space="preserve"> 化粧鏡 盗難防止AYﾎﾞﾙﾄ 455*608</v>
          </cell>
          <cell r="D888" t="str">
            <v>枚</v>
          </cell>
          <cell r="E888" t="str">
            <v>枚</v>
          </cell>
          <cell r="F888">
            <v>10700</v>
          </cell>
          <cell r="G888" t="str">
            <v>P-39</v>
          </cell>
        </row>
        <row r="889">
          <cell r="A889" t="str">
            <v>3918</v>
          </cell>
          <cell r="B889" t="str">
            <v>鏡</v>
          </cell>
          <cell r="C889" t="str">
            <v xml:space="preserve"> 耐食鏡 木ﾋﾞｽ 363*455</v>
          </cell>
          <cell r="D889" t="str">
            <v>枚</v>
          </cell>
          <cell r="E889" t="str">
            <v>枚</v>
          </cell>
          <cell r="F889">
            <v>6450</v>
          </cell>
          <cell r="G889" t="str">
            <v>P-39</v>
          </cell>
        </row>
        <row r="890">
          <cell r="A890" t="str">
            <v>3919</v>
          </cell>
          <cell r="B890" t="str">
            <v>鏡</v>
          </cell>
          <cell r="C890" t="str">
            <v xml:space="preserve"> 耐食鏡 木ﾋﾞｽ 455*608</v>
          </cell>
          <cell r="D890" t="str">
            <v>枚</v>
          </cell>
          <cell r="E890" t="str">
            <v>枚</v>
          </cell>
          <cell r="F890">
            <v>8240</v>
          </cell>
          <cell r="G890" t="str">
            <v>P-39</v>
          </cell>
        </row>
        <row r="891">
          <cell r="A891" t="str">
            <v>3920</v>
          </cell>
          <cell r="B891" t="str">
            <v>鏡</v>
          </cell>
          <cell r="C891" t="str">
            <v xml:space="preserve"> 耐食鏡 木ﾋﾞｽ 506*760</v>
          </cell>
          <cell r="D891" t="str">
            <v>枚</v>
          </cell>
          <cell r="E891" t="str">
            <v>枚</v>
          </cell>
          <cell r="F891">
            <v>12600</v>
          </cell>
          <cell r="G891" t="str">
            <v>P-39</v>
          </cell>
        </row>
        <row r="892">
          <cell r="A892" t="str">
            <v>3921</v>
          </cell>
          <cell r="B892" t="str">
            <v>鏡</v>
          </cell>
          <cell r="C892" t="str">
            <v xml:space="preserve"> 耐食鏡 木ﾋﾞｽ 608*912</v>
          </cell>
          <cell r="D892" t="str">
            <v>枚</v>
          </cell>
          <cell r="E892" t="str">
            <v>枚</v>
          </cell>
          <cell r="F892">
            <v>16900</v>
          </cell>
          <cell r="G892" t="str">
            <v>P-39</v>
          </cell>
        </row>
        <row r="893">
          <cell r="A893" t="str">
            <v>3922</v>
          </cell>
          <cell r="B893" t="str">
            <v>鏡</v>
          </cell>
          <cell r="C893" t="str">
            <v xml:space="preserve"> 耐食鏡 AYﾎﾞﾙﾄ 363*455</v>
          </cell>
          <cell r="D893" t="str">
            <v>枚</v>
          </cell>
          <cell r="E893" t="str">
            <v>枚</v>
          </cell>
          <cell r="F893">
            <v>6660</v>
          </cell>
          <cell r="G893" t="str">
            <v>P-39</v>
          </cell>
        </row>
        <row r="894">
          <cell r="A894" t="str">
            <v>3923</v>
          </cell>
          <cell r="B894" t="str">
            <v>鏡</v>
          </cell>
          <cell r="C894" t="str">
            <v xml:space="preserve"> 耐食鏡 AYﾎﾞﾙﾄ 455*608</v>
          </cell>
          <cell r="D894" t="str">
            <v>枚</v>
          </cell>
          <cell r="E894" t="str">
            <v>枚</v>
          </cell>
          <cell r="F894">
            <v>8480</v>
          </cell>
          <cell r="G894" t="str">
            <v>P-39</v>
          </cell>
        </row>
        <row r="895">
          <cell r="A895" t="str">
            <v>3924</v>
          </cell>
          <cell r="B895" t="str">
            <v>鏡</v>
          </cell>
          <cell r="C895" t="str">
            <v xml:space="preserve"> 耐食鏡 AYﾎﾞﾙﾄ 506*760</v>
          </cell>
          <cell r="D895" t="str">
            <v>枚</v>
          </cell>
          <cell r="E895" t="str">
            <v>枚</v>
          </cell>
          <cell r="F895">
            <v>12800</v>
          </cell>
          <cell r="G895" t="str">
            <v>P-39</v>
          </cell>
        </row>
        <row r="896">
          <cell r="A896" t="str">
            <v>3925</v>
          </cell>
          <cell r="B896" t="str">
            <v>鏡</v>
          </cell>
          <cell r="C896" t="str">
            <v xml:space="preserve"> 耐食鏡 AYﾎﾞﾙﾄ 608*912</v>
          </cell>
          <cell r="D896" t="str">
            <v>枚</v>
          </cell>
          <cell r="E896" t="str">
            <v>枚</v>
          </cell>
          <cell r="F896">
            <v>17100</v>
          </cell>
          <cell r="G896" t="str">
            <v>P-39</v>
          </cell>
        </row>
        <row r="897">
          <cell r="A897" t="str">
            <v>3926</v>
          </cell>
          <cell r="B897" t="str">
            <v>鏡</v>
          </cell>
          <cell r="C897" t="str">
            <v xml:space="preserve"> 耐食,盗難防止 木ﾋﾞｽ 363*455</v>
          </cell>
          <cell r="D897" t="str">
            <v>枚</v>
          </cell>
          <cell r="E897" t="str">
            <v>枚</v>
          </cell>
          <cell r="F897">
            <v>8940</v>
          </cell>
          <cell r="G897" t="str">
            <v>P-39</v>
          </cell>
        </row>
        <row r="898">
          <cell r="A898" t="str">
            <v>3927</v>
          </cell>
          <cell r="B898" t="str">
            <v>鏡</v>
          </cell>
          <cell r="C898" t="str">
            <v xml:space="preserve"> 耐食,盗難防止 木ﾋﾞｽ 455*608</v>
          </cell>
          <cell r="D898" t="str">
            <v>枚</v>
          </cell>
          <cell r="E898" t="str">
            <v>枚</v>
          </cell>
          <cell r="F898">
            <v>10500</v>
          </cell>
          <cell r="G898" t="str">
            <v>P-39</v>
          </cell>
        </row>
        <row r="899">
          <cell r="A899" t="str">
            <v>3928</v>
          </cell>
          <cell r="B899" t="str">
            <v>鏡</v>
          </cell>
          <cell r="C899" t="str">
            <v xml:space="preserve"> 耐食,盗難防止 AYﾎﾞﾙﾄ 363*455</v>
          </cell>
          <cell r="D899" t="str">
            <v>枚</v>
          </cell>
          <cell r="E899" t="str">
            <v>枚</v>
          </cell>
          <cell r="F899">
            <v>9570</v>
          </cell>
          <cell r="G899" t="str">
            <v>P-39</v>
          </cell>
        </row>
        <row r="900">
          <cell r="A900" t="str">
            <v>3929</v>
          </cell>
          <cell r="B900" t="str">
            <v>鏡</v>
          </cell>
          <cell r="C900" t="str">
            <v xml:space="preserve"> 耐食,盗難防止 AYﾎﾞﾙﾄ 455*608</v>
          </cell>
          <cell r="D900" t="str">
            <v>枚</v>
          </cell>
          <cell r="E900" t="str">
            <v>枚</v>
          </cell>
          <cell r="F900">
            <v>11300</v>
          </cell>
          <cell r="G900" t="str">
            <v>P-39</v>
          </cell>
        </row>
        <row r="901">
          <cell r="A901" t="str">
            <v>3930</v>
          </cell>
          <cell r="B901" t="str">
            <v>ﾀｵﾙ掛け</v>
          </cell>
          <cell r="C901" t="str">
            <v xml:space="preserve"> ﾀｵﾙ用　TS113W</v>
          </cell>
          <cell r="D901" t="str">
            <v>個</v>
          </cell>
          <cell r="E901" t="str">
            <v>個</v>
          </cell>
          <cell r="F901">
            <v>4080</v>
          </cell>
          <cell r="G901" t="str">
            <v>P-39</v>
          </cell>
        </row>
        <row r="902">
          <cell r="A902" t="str">
            <v>3931</v>
          </cell>
          <cell r="B902" t="str">
            <v>ﾀｵﾙ掛け</v>
          </cell>
          <cell r="C902" t="str">
            <v xml:space="preserve"> ﾀｵﾙ用　TS113A1R</v>
          </cell>
          <cell r="D902" t="str">
            <v>個</v>
          </cell>
          <cell r="E902" t="str">
            <v>個</v>
          </cell>
          <cell r="F902">
            <v>3090</v>
          </cell>
          <cell r="G902" t="str">
            <v>P-39</v>
          </cell>
        </row>
        <row r="904">
          <cell r="A904" t="str">
            <v>PW800Y</v>
          </cell>
          <cell r="B904" t="str">
            <v>洗濯機ﾊﾟﾝ</v>
          </cell>
          <cell r="C904" t="str">
            <v xml:space="preserve"> 800型 横排水</v>
          </cell>
          <cell r="D904" t="str">
            <v>個</v>
          </cell>
          <cell r="E904" t="str">
            <v>個</v>
          </cell>
          <cell r="F904">
            <v>14700</v>
          </cell>
          <cell r="G904" t="str">
            <v>P-40</v>
          </cell>
        </row>
        <row r="905">
          <cell r="A905" t="str">
            <v>PW800S</v>
          </cell>
          <cell r="B905" t="str">
            <v>洗濯機ﾊﾟﾝ</v>
          </cell>
          <cell r="C905" t="str">
            <v xml:space="preserve"> 800型 下排水</v>
          </cell>
          <cell r="D905" t="str">
            <v>個</v>
          </cell>
          <cell r="E905" t="str">
            <v>個</v>
          </cell>
          <cell r="F905">
            <v>14700</v>
          </cell>
          <cell r="G905" t="str">
            <v>P-40</v>
          </cell>
        </row>
        <row r="906">
          <cell r="A906" t="str">
            <v>PW900Y</v>
          </cell>
          <cell r="B906" t="str">
            <v>洗濯機ﾊﾟﾝ</v>
          </cell>
          <cell r="C906" t="str">
            <v xml:space="preserve"> 900型 横排水</v>
          </cell>
          <cell r="D906" t="str">
            <v>個</v>
          </cell>
          <cell r="E906" t="str">
            <v>個</v>
          </cell>
          <cell r="F906">
            <v>18100</v>
          </cell>
          <cell r="G906" t="str">
            <v>P-40</v>
          </cell>
        </row>
        <row r="907">
          <cell r="A907" t="str">
            <v>PW900S</v>
          </cell>
          <cell r="B907" t="str">
            <v>洗濯機ﾊﾟﾝ</v>
          </cell>
          <cell r="C907" t="str">
            <v xml:space="preserve"> 900型 下排水</v>
          </cell>
          <cell r="D907" t="str">
            <v>個</v>
          </cell>
          <cell r="E907" t="str">
            <v>個</v>
          </cell>
          <cell r="F907">
            <v>18100</v>
          </cell>
          <cell r="G907" t="str">
            <v>P-40</v>
          </cell>
        </row>
        <row r="908">
          <cell r="A908" t="str">
            <v>4001</v>
          </cell>
          <cell r="B908" t="str">
            <v>擬音装置(電気式)</v>
          </cell>
          <cell r="C908" t="str">
            <v xml:space="preserve"> 埋込 YES312</v>
          </cell>
          <cell r="D908" t="str">
            <v>組</v>
          </cell>
          <cell r="E908" t="str">
            <v>組</v>
          </cell>
          <cell r="F908">
            <v>13900</v>
          </cell>
          <cell r="G908" t="str">
            <v>P-40</v>
          </cell>
        </row>
        <row r="909">
          <cell r="A909" t="str">
            <v>4002</v>
          </cell>
          <cell r="B909" t="str">
            <v>擬音装置(電気式)</v>
          </cell>
          <cell r="C909" t="str">
            <v xml:space="preserve"> 露出 YES302</v>
          </cell>
          <cell r="D909" t="str">
            <v>組</v>
          </cell>
          <cell r="E909" t="str">
            <v>組</v>
          </cell>
          <cell r="F909">
            <v>14600</v>
          </cell>
          <cell r="G909" t="str">
            <v>P-40</v>
          </cell>
        </row>
        <row r="910">
          <cell r="A910" t="str">
            <v>600</v>
          </cell>
          <cell r="B910" t="str">
            <v>洗面化粧台</v>
          </cell>
          <cell r="C910" t="str">
            <v xml:space="preserve"> 600ﾀｲﾌﾟ</v>
          </cell>
          <cell r="D910" t="str">
            <v>組</v>
          </cell>
          <cell r="E910" t="str">
            <v>組</v>
          </cell>
          <cell r="F910">
            <v>44600</v>
          </cell>
          <cell r="G910" t="str">
            <v>P-40</v>
          </cell>
        </row>
        <row r="911">
          <cell r="A911" t="str">
            <v>LM</v>
          </cell>
          <cell r="B911" t="str">
            <v>ﾐﾗｰｷｬﾋﾞﾈｯﾄ</v>
          </cell>
          <cell r="C911" t="str">
            <v xml:space="preserve"> JLM603</v>
          </cell>
          <cell r="D911" t="str">
            <v>組</v>
          </cell>
          <cell r="E911" t="str">
            <v>組</v>
          </cell>
          <cell r="F911">
            <v>14200</v>
          </cell>
          <cell r="G911" t="str">
            <v>P-40</v>
          </cell>
        </row>
        <row r="912">
          <cell r="A912" t="str">
            <v>4003</v>
          </cell>
          <cell r="B912" t="str">
            <v>ﾀﾞﾌﾞﾙﾌｯｸ</v>
          </cell>
          <cell r="C912" t="str">
            <v xml:space="preserve"> YKH21W</v>
          </cell>
          <cell r="D912" t="str">
            <v>個</v>
          </cell>
          <cell r="E912" t="str">
            <v>個</v>
          </cell>
          <cell r="F912">
            <v>2450</v>
          </cell>
          <cell r="G912" t="str">
            <v>P-40</v>
          </cell>
        </row>
        <row r="913">
          <cell r="A913" t="str">
            <v>4004</v>
          </cell>
          <cell r="B913" t="str">
            <v>棚付二連紙巻器</v>
          </cell>
          <cell r="C913" t="str">
            <v xml:space="preserve"> YH60M</v>
          </cell>
          <cell r="D913" t="str">
            <v>個</v>
          </cell>
          <cell r="E913" t="str">
            <v>個</v>
          </cell>
          <cell r="F913">
            <v>5880</v>
          </cell>
          <cell r="G913" t="str">
            <v>P-40</v>
          </cell>
        </row>
        <row r="914">
          <cell r="A914" t="str">
            <v>4005</v>
          </cell>
          <cell r="B914" t="str">
            <v>化粧棚</v>
          </cell>
          <cell r="C914" t="str">
            <v xml:space="preserve"> H-36,KF-2</v>
          </cell>
          <cell r="D914" t="str">
            <v>個</v>
          </cell>
          <cell r="E914" t="str">
            <v>個</v>
          </cell>
          <cell r="F914">
            <v>3380</v>
          </cell>
          <cell r="G914" t="str">
            <v>P-40</v>
          </cell>
        </row>
        <row r="915">
          <cell r="A915" t="str">
            <v>4006</v>
          </cell>
          <cell r="B915" t="str">
            <v>化粧棚</v>
          </cell>
          <cell r="C915" t="str">
            <v xml:space="preserve"> H-36,AY-43</v>
          </cell>
          <cell r="D915" t="str">
            <v>個</v>
          </cell>
          <cell r="E915" t="str">
            <v>個</v>
          </cell>
          <cell r="F915">
            <v>3330</v>
          </cell>
          <cell r="G915" t="str">
            <v>P-40</v>
          </cell>
        </row>
        <row r="917">
          <cell r="A917" t="str">
            <v>4101</v>
          </cell>
          <cell r="B917" t="str">
            <v>手すり（跳ね上げ）</v>
          </cell>
          <cell r="C917" t="str">
            <v xml:space="preserve"> 樹脂被覆　ｺﾝｸﾘｰﾄ用600</v>
          </cell>
          <cell r="D917" t="str">
            <v>個</v>
          </cell>
          <cell r="E917" t="str">
            <v>個</v>
          </cell>
          <cell r="F917">
            <v>49000</v>
          </cell>
          <cell r="G917" t="str">
            <v>P-41</v>
          </cell>
        </row>
        <row r="918">
          <cell r="A918" t="str">
            <v>4102</v>
          </cell>
          <cell r="B918" t="str">
            <v>手すり（跳ね上げ）</v>
          </cell>
          <cell r="C918" t="str">
            <v xml:space="preserve"> 樹脂被覆　ｺﾝｸﾘｰﾄ用700</v>
          </cell>
          <cell r="D918" t="str">
            <v>個</v>
          </cell>
          <cell r="E918" t="str">
            <v>個</v>
          </cell>
          <cell r="F918">
            <v>50000</v>
          </cell>
          <cell r="G918" t="str">
            <v>P-41</v>
          </cell>
        </row>
        <row r="919">
          <cell r="A919" t="str">
            <v>4103</v>
          </cell>
          <cell r="B919" t="str">
            <v>手すり（跳ね上げ）</v>
          </cell>
          <cell r="C919" t="str">
            <v xml:space="preserve"> 樹脂被覆　木下地用600</v>
          </cell>
          <cell r="D919" t="str">
            <v>個</v>
          </cell>
          <cell r="E919" t="str">
            <v>個</v>
          </cell>
          <cell r="F919">
            <v>49000</v>
          </cell>
          <cell r="G919" t="str">
            <v>P-41</v>
          </cell>
        </row>
        <row r="920">
          <cell r="A920" t="str">
            <v>4104</v>
          </cell>
          <cell r="B920" t="str">
            <v>手すり（跳ね上げ）</v>
          </cell>
          <cell r="C920" t="str">
            <v xml:space="preserve"> 樹脂被覆　木下地用700</v>
          </cell>
          <cell r="D920" t="str">
            <v>個</v>
          </cell>
          <cell r="E920" t="str">
            <v>個</v>
          </cell>
          <cell r="F920">
            <v>5000</v>
          </cell>
          <cell r="G920" t="str">
            <v>P-41</v>
          </cell>
        </row>
        <row r="921">
          <cell r="A921" t="str">
            <v>4105</v>
          </cell>
          <cell r="B921" t="str">
            <v>手すり（跳ね上げ）</v>
          </cell>
          <cell r="C921" t="str">
            <v xml:space="preserve"> 樹脂被覆　CB用600</v>
          </cell>
          <cell r="D921" t="str">
            <v>個</v>
          </cell>
          <cell r="E921" t="str">
            <v>個</v>
          </cell>
          <cell r="F921">
            <v>49000</v>
          </cell>
          <cell r="G921" t="str">
            <v>P-41</v>
          </cell>
        </row>
        <row r="922">
          <cell r="A922" t="str">
            <v>4106</v>
          </cell>
          <cell r="B922" t="str">
            <v>手すり（跳ね上げ）</v>
          </cell>
          <cell r="C922" t="str">
            <v xml:space="preserve"> 樹脂被覆　CB用700</v>
          </cell>
          <cell r="D922" t="str">
            <v>個</v>
          </cell>
          <cell r="E922" t="str">
            <v>個</v>
          </cell>
          <cell r="F922">
            <v>49900</v>
          </cell>
          <cell r="G922" t="str">
            <v>P-41</v>
          </cell>
        </row>
        <row r="923">
          <cell r="A923" t="str">
            <v>4107</v>
          </cell>
          <cell r="B923" t="str">
            <v>手すり（小便器用）</v>
          </cell>
          <cell r="C923" t="str">
            <v xml:space="preserve"> 樹脂被覆　ｺﾝｸﾘｰﾄ用</v>
          </cell>
          <cell r="D923" t="str">
            <v>個</v>
          </cell>
          <cell r="E923" t="str">
            <v>個</v>
          </cell>
          <cell r="F923">
            <v>38100</v>
          </cell>
          <cell r="G923" t="str">
            <v>P-41</v>
          </cell>
        </row>
        <row r="924">
          <cell r="A924" t="str">
            <v>4108</v>
          </cell>
          <cell r="B924" t="str">
            <v>手すり（小便器用）</v>
          </cell>
          <cell r="C924" t="str">
            <v xml:space="preserve"> 樹脂被覆　木下地用</v>
          </cell>
          <cell r="D924" t="str">
            <v>個</v>
          </cell>
          <cell r="E924" t="str">
            <v>個</v>
          </cell>
          <cell r="F924">
            <v>36500</v>
          </cell>
          <cell r="G924" t="str">
            <v>P-41</v>
          </cell>
        </row>
        <row r="925">
          <cell r="A925" t="str">
            <v>4109</v>
          </cell>
          <cell r="B925" t="str">
            <v>手すり（小便器用）</v>
          </cell>
          <cell r="C925" t="str">
            <v xml:space="preserve"> 樹脂被覆　CB用</v>
          </cell>
          <cell r="D925" t="str">
            <v>個</v>
          </cell>
          <cell r="E925" t="str">
            <v>個</v>
          </cell>
          <cell r="F925">
            <v>38500</v>
          </cell>
          <cell r="G925" t="str">
            <v>P-41</v>
          </cell>
        </row>
        <row r="926">
          <cell r="A926" t="str">
            <v>4110</v>
          </cell>
          <cell r="B926" t="str">
            <v>手すり（洗面器用）</v>
          </cell>
          <cell r="C926" t="str">
            <v xml:space="preserve"> 樹脂被覆　ｺﾝｸﾘｰﾄ用550</v>
          </cell>
          <cell r="D926" t="str">
            <v>個</v>
          </cell>
          <cell r="E926" t="str">
            <v>個</v>
          </cell>
          <cell r="F926">
            <v>24100</v>
          </cell>
          <cell r="G926" t="str">
            <v>P-41</v>
          </cell>
        </row>
        <row r="927">
          <cell r="A927" t="str">
            <v>4111</v>
          </cell>
          <cell r="B927" t="str">
            <v>手すり（洗面器用）</v>
          </cell>
          <cell r="C927" t="str">
            <v xml:space="preserve"> 樹脂被覆　ｺﾝｸﾘｰﾄ用700</v>
          </cell>
          <cell r="D927" t="str">
            <v>個</v>
          </cell>
          <cell r="E927" t="str">
            <v>個</v>
          </cell>
          <cell r="F927">
            <v>25000</v>
          </cell>
          <cell r="G927" t="str">
            <v>P-41</v>
          </cell>
        </row>
        <row r="928">
          <cell r="A928" t="str">
            <v>4112</v>
          </cell>
          <cell r="B928" t="str">
            <v>手すり（洗面器用）</v>
          </cell>
          <cell r="C928" t="str">
            <v xml:space="preserve"> 樹脂被覆　木下地用550</v>
          </cell>
          <cell r="D928" t="str">
            <v>個</v>
          </cell>
          <cell r="E928" t="str">
            <v>個</v>
          </cell>
          <cell r="F928">
            <v>23300</v>
          </cell>
          <cell r="G928" t="str">
            <v>P-41</v>
          </cell>
        </row>
        <row r="929">
          <cell r="A929" t="str">
            <v>4113</v>
          </cell>
          <cell r="B929" t="str">
            <v>手すり（洗面器用）</v>
          </cell>
          <cell r="C929" t="str">
            <v xml:space="preserve"> 樹脂被覆　木下地用700</v>
          </cell>
          <cell r="D929" t="str">
            <v>個</v>
          </cell>
          <cell r="E929" t="str">
            <v>個</v>
          </cell>
          <cell r="F929">
            <v>24300</v>
          </cell>
          <cell r="G929" t="str">
            <v>P-41</v>
          </cell>
        </row>
        <row r="930">
          <cell r="A930" t="str">
            <v>4114</v>
          </cell>
          <cell r="B930" t="str">
            <v>手すり（洗面器用）</v>
          </cell>
          <cell r="C930" t="str">
            <v xml:space="preserve"> 樹脂被覆　CB用550</v>
          </cell>
          <cell r="D930" t="str">
            <v>個</v>
          </cell>
          <cell r="E930" t="str">
            <v>個</v>
          </cell>
          <cell r="F930">
            <v>24900</v>
          </cell>
          <cell r="G930" t="str">
            <v>P-41</v>
          </cell>
        </row>
        <row r="931">
          <cell r="A931" t="str">
            <v>4115</v>
          </cell>
          <cell r="B931" t="str">
            <v>手すり（洗面器用）</v>
          </cell>
          <cell r="C931" t="str">
            <v xml:space="preserve"> 樹脂被覆　CB用700</v>
          </cell>
          <cell r="D931" t="str">
            <v>個</v>
          </cell>
          <cell r="E931" t="str">
            <v>個</v>
          </cell>
          <cell r="F931">
            <v>25800</v>
          </cell>
          <cell r="G931" t="str">
            <v>P-41</v>
          </cell>
        </row>
        <row r="932">
          <cell r="A932" t="str">
            <v>4116</v>
          </cell>
          <cell r="B932" t="str">
            <v>手すり（I型）</v>
          </cell>
          <cell r="C932" t="str">
            <v xml:space="preserve"> 樹脂被覆　ｺﾝｸﾘｰﾄ用300</v>
          </cell>
          <cell r="D932" t="str">
            <v>個</v>
          </cell>
          <cell r="E932" t="str">
            <v>個</v>
          </cell>
          <cell r="F932">
            <v>12500</v>
          </cell>
          <cell r="G932" t="str">
            <v>P-41</v>
          </cell>
        </row>
        <row r="933">
          <cell r="A933" t="str">
            <v>4117</v>
          </cell>
          <cell r="B933" t="str">
            <v>手すり（I型）</v>
          </cell>
          <cell r="C933" t="str">
            <v xml:space="preserve"> 樹脂被覆　ｺﾝｸﾘｰﾄ用400</v>
          </cell>
          <cell r="D933" t="str">
            <v>個</v>
          </cell>
          <cell r="E933" t="str">
            <v>個</v>
          </cell>
          <cell r="F933">
            <v>12700</v>
          </cell>
          <cell r="G933" t="str">
            <v>P-41</v>
          </cell>
        </row>
        <row r="934">
          <cell r="A934" t="str">
            <v>4118</v>
          </cell>
          <cell r="B934" t="str">
            <v>手すり（I型）</v>
          </cell>
          <cell r="C934" t="str">
            <v xml:space="preserve"> 樹脂被覆　ｺﾝｸﾘｰﾄ用500</v>
          </cell>
          <cell r="D934" t="str">
            <v>個</v>
          </cell>
          <cell r="E934" t="str">
            <v>個</v>
          </cell>
          <cell r="F934">
            <v>13000</v>
          </cell>
          <cell r="G934" t="str">
            <v>P-41</v>
          </cell>
        </row>
        <row r="935">
          <cell r="A935" t="str">
            <v>4119</v>
          </cell>
          <cell r="B935" t="str">
            <v>手すり（I型）</v>
          </cell>
          <cell r="C935" t="str">
            <v xml:space="preserve"> 樹脂被覆　ｺﾝｸﾘｰﾄ用600</v>
          </cell>
          <cell r="D935" t="str">
            <v>個</v>
          </cell>
          <cell r="E935" t="str">
            <v>個</v>
          </cell>
          <cell r="F935">
            <v>13300</v>
          </cell>
          <cell r="G935" t="str">
            <v>P-41</v>
          </cell>
        </row>
        <row r="936">
          <cell r="A936" t="str">
            <v>4120</v>
          </cell>
          <cell r="B936" t="str">
            <v>手すり（I型）</v>
          </cell>
          <cell r="C936" t="str">
            <v xml:space="preserve"> 樹脂被覆　ｺﾝｸﾘｰﾄ用800</v>
          </cell>
          <cell r="D936" t="str">
            <v>個</v>
          </cell>
          <cell r="E936" t="str">
            <v>個</v>
          </cell>
          <cell r="F936">
            <v>13800</v>
          </cell>
          <cell r="G936" t="str">
            <v>P-41</v>
          </cell>
        </row>
        <row r="937">
          <cell r="A937" t="str">
            <v>4121</v>
          </cell>
          <cell r="B937" t="str">
            <v>手すり（I型）</v>
          </cell>
          <cell r="C937" t="str">
            <v xml:space="preserve"> 樹脂被覆　木下地用300</v>
          </cell>
          <cell r="D937" t="str">
            <v>個</v>
          </cell>
          <cell r="E937" t="str">
            <v>個</v>
          </cell>
          <cell r="F937">
            <v>11700</v>
          </cell>
          <cell r="G937" t="str">
            <v>P-41</v>
          </cell>
        </row>
        <row r="938">
          <cell r="A938" t="str">
            <v>4122</v>
          </cell>
          <cell r="B938" t="str">
            <v>手すり（I型）</v>
          </cell>
          <cell r="C938" t="str">
            <v xml:space="preserve"> 樹脂被覆　木下地用400</v>
          </cell>
          <cell r="D938" t="str">
            <v>個</v>
          </cell>
          <cell r="E938" t="str">
            <v>個</v>
          </cell>
          <cell r="F938">
            <v>12000</v>
          </cell>
          <cell r="G938" t="str">
            <v>P-41</v>
          </cell>
        </row>
        <row r="939">
          <cell r="A939" t="str">
            <v>4123</v>
          </cell>
          <cell r="B939" t="str">
            <v>手すり（I型）</v>
          </cell>
          <cell r="C939" t="str">
            <v xml:space="preserve"> 樹脂被覆　木下地用500</v>
          </cell>
          <cell r="D939" t="str">
            <v>個</v>
          </cell>
          <cell r="E939" t="str">
            <v>個</v>
          </cell>
          <cell r="F939">
            <v>12200</v>
          </cell>
          <cell r="G939" t="str">
            <v>P-41</v>
          </cell>
        </row>
        <row r="940">
          <cell r="A940" t="str">
            <v>4124</v>
          </cell>
          <cell r="B940" t="str">
            <v>手すり（I型）</v>
          </cell>
          <cell r="C940" t="str">
            <v xml:space="preserve"> 樹脂被覆　木下地用600</v>
          </cell>
          <cell r="D940" t="str">
            <v>個</v>
          </cell>
          <cell r="E940" t="str">
            <v>個</v>
          </cell>
          <cell r="F940">
            <v>12500</v>
          </cell>
          <cell r="G940" t="str">
            <v>P-41</v>
          </cell>
        </row>
        <row r="941">
          <cell r="A941" t="str">
            <v>4125</v>
          </cell>
          <cell r="B941" t="str">
            <v>手すり（I型）</v>
          </cell>
          <cell r="C941" t="str">
            <v xml:space="preserve"> 樹脂被覆　木下地用800</v>
          </cell>
          <cell r="D941" t="str">
            <v>個</v>
          </cell>
          <cell r="E941" t="str">
            <v>個</v>
          </cell>
          <cell r="F941">
            <v>13000</v>
          </cell>
          <cell r="G941" t="str">
            <v>P-41</v>
          </cell>
        </row>
        <row r="942">
          <cell r="A942" t="str">
            <v>4126</v>
          </cell>
          <cell r="B942" t="str">
            <v>手すり（I型）</v>
          </cell>
          <cell r="C942" t="str">
            <v xml:space="preserve"> 樹脂被覆　CB用300</v>
          </cell>
          <cell r="D942" t="str">
            <v>個</v>
          </cell>
          <cell r="E942" t="str">
            <v>個</v>
          </cell>
          <cell r="F942">
            <v>13300</v>
          </cell>
          <cell r="G942" t="str">
            <v>P-41</v>
          </cell>
        </row>
        <row r="943">
          <cell r="A943" t="str">
            <v>4127</v>
          </cell>
          <cell r="B943" t="str">
            <v>手すり（I型）</v>
          </cell>
          <cell r="C943" t="str">
            <v xml:space="preserve"> 樹脂被覆　CB用400</v>
          </cell>
          <cell r="D943" t="str">
            <v>個</v>
          </cell>
          <cell r="E943" t="str">
            <v>個</v>
          </cell>
          <cell r="F943">
            <v>13500</v>
          </cell>
          <cell r="G943" t="str">
            <v>P-41</v>
          </cell>
        </row>
        <row r="944">
          <cell r="A944" t="str">
            <v>4128</v>
          </cell>
          <cell r="B944" t="str">
            <v>手すり（I型）</v>
          </cell>
          <cell r="C944" t="str">
            <v xml:space="preserve"> 樹脂被覆　CB用500</v>
          </cell>
          <cell r="D944" t="str">
            <v>個</v>
          </cell>
          <cell r="E944" t="str">
            <v>個</v>
          </cell>
          <cell r="F944">
            <v>13800</v>
          </cell>
          <cell r="G944" t="str">
            <v>P-41</v>
          </cell>
        </row>
        <row r="945">
          <cell r="A945" t="str">
            <v>4129</v>
          </cell>
          <cell r="B945" t="str">
            <v>手すり（I型）</v>
          </cell>
          <cell r="C945" t="str">
            <v xml:space="preserve"> 樹脂被覆　CB用600</v>
          </cell>
          <cell r="D945" t="str">
            <v>個</v>
          </cell>
          <cell r="E945" t="str">
            <v>個</v>
          </cell>
          <cell r="F945">
            <v>14000</v>
          </cell>
          <cell r="G945" t="str">
            <v>P-41</v>
          </cell>
        </row>
        <row r="946">
          <cell r="A946" t="str">
            <v>4130</v>
          </cell>
          <cell r="B946" t="str">
            <v>手すり（I型）</v>
          </cell>
          <cell r="C946" t="str">
            <v xml:space="preserve"> 樹脂被覆　CB用800</v>
          </cell>
          <cell r="D946" t="str">
            <v>個</v>
          </cell>
          <cell r="E946" t="str">
            <v>個</v>
          </cell>
          <cell r="F946">
            <v>14600</v>
          </cell>
          <cell r="G946" t="str">
            <v>P-41</v>
          </cell>
        </row>
        <row r="947">
          <cell r="A947" t="str">
            <v>4131</v>
          </cell>
          <cell r="B947" t="str">
            <v>手すり（L型）</v>
          </cell>
          <cell r="C947" t="str">
            <v xml:space="preserve"> 樹脂被覆　ｺﾝｸﾘｰﾄ用500</v>
          </cell>
          <cell r="D947" t="str">
            <v>個</v>
          </cell>
          <cell r="E947" t="str">
            <v>個</v>
          </cell>
          <cell r="F947">
            <v>24800</v>
          </cell>
          <cell r="G947" t="str">
            <v>P-41</v>
          </cell>
        </row>
        <row r="948">
          <cell r="A948" t="str">
            <v>4132</v>
          </cell>
          <cell r="B948" t="str">
            <v>手すり（L型）</v>
          </cell>
          <cell r="C948" t="str">
            <v xml:space="preserve"> 樹脂被覆　ｺﾝｸﾘｰﾄ用600</v>
          </cell>
          <cell r="D948" t="str">
            <v>個</v>
          </cell>
          <cell r="E948" t="str">
            <v>個</v>
          </cell>
          <cell r="F948">
            <v>25600</v>
          </cell>
          <cell r="G948" t="str">
            <v>P-41</v>
          </cell>
        </row>
        <row r="949">
          <cell r="A949" t="str">
            <v>4133</v>
          </cell>
          <cell r="B949" t="str">
            <v>手すり（L型）</v>
          </cell>
          <cell r="C949" t="str">
            <v xml:space="preserve"> 樹脂被覆　木下地用500</v>
          </cell>
          <cell r="D949" t="str">
            <v>個</v>
          </cell>
          <cell r="E949" t="str">
            <v>個</v>
          </cell>
          <cell r="F949">
            <v>23600</v>
          </cell>
          <cell r="G949" t="str">
            <v>P-41</v>
          </cell>
        </row>
        <row r="950">
          <cell r="A950" t="str">
            <v>4134</v>
          </cell>
          <cell r="B950" t="str">
            <v>手すり（L型）</v>
          </cell>
          <cell r="C950" t="str">
            <v xml:space="preserve"> 樹脂被覆　木下地用600</v>
          </cell>
          <cell r="D950" t="str">
            <v>個</v>
          </cell>
          <cell r="E950" t="str">
            <v>個</v>
          </cell>
          <cell r="F950">
            <v>24400</v>
          </cell>
          <cell r="G950" t="str">
            <v>P-41</v>
          </cell>
        </row>
        <row r="951">
          <cell r="A951" t="str">
            <v>4135</v>
          </cell>
          <cell r="B951" t="str">
            <v>手すり（L型）</v>
          </cell>
          <cell r="C951" t="str">
            <v xml:space="preserve"> 樹脂被覆　CB用500</v>
          </cell>
          <cell r="D951" t="str">
            <v>個</v>
          </cell>
          <cell r="E951" t="str">
            <v>個</v>
          </cell>
          <cell r="F951">
            <v>26000</v>
          </cell>
          <cell r="G951" t="str">
            <v>P-41</v>
          </cell>
        </row>
        <row r="952">
          <cell r="A952" t="str">
            <v>4136</v>
          </cell>
          <cell r="B952" t="str">
            <v>手すり（L型）</v>
          </cell>
          <cell r="C952" t="str">
            <v xml:space="preserve"> 樹脂被覆　CB用600</v>
          </cell>
          <cell r="D952" t="str">
            <v>個</v>
          </cell>
          <cell r="E952" t="str">
            <v>個</v>
          </cell>
          <cell r="F952">
            <v>26800</v>
          </cell>
          <cell r="G952" t="str">
            <v>P-41</v>
          </cell>
        </row>
        <row r="954">
          <cell r="A954" t="str">
            <v>4201</v>
          </cell>
          <cell r="B954" t="str">
            <v>横水栓(胴長)</v>
          </cell>
          <cell r="C954" t="str">
            <v xml:space="preserve"> 13-F4   T23A13</v>
          </cell>
          <cell r="D954" t="str">
            <v>個</v>
          </cell>
          <cell r="E954" t="str">
            <v>個</v>
          </cell>
          <cell r="F954">
            <v>1940</v>
          </cell>
          <cell r="G954" t="str">
            <v>P-42</v>
          </cell>
        </row>
        <row r="955">
          <cell r="A955" t="str">
            <v>4202</v>
          </cell>
          <cell r="B955" t="str">
            <v>横水栓</v>
          </cell>
          <cell r="C955" t="str">
            <v xml:space="preserve"> 13-F3   T23B13</v>
          </cell>
          <cell r="D955" t="str">
            <v>個</v>
          </cell>
          <cell r="E955" t="str">
            <v>個</v>
          </cell>
          <cell r="F955">
            <v>1940</v>
          </cell>
          <cell r="G955" t="str">
            <v>P-42</v>
          </cell>
        </row>
        <row r="956">
          <cell r="A956" t="str">
            <v>4203</v>
          </cell>
          <cell r="B956" t="str">
            <v>横水栓</v>
          </cell>
          <cell r="C956" t="str">
            <v xml:space="preserve"> 20-F3   T23B20</v>
          </cell>
          <cell r="D956" t="str">
            <v>個</v>
          </cell>
          <cell r="E956" t="str">
            <v>個</v>
          </cell>
          <cell r="F956">
            <v>2760</v>
          </cell>
          <cell r="G956" t="str">
            <v>P-42</v>
          </cell>
        </row>
        <row r="957">
          <cell r="A957" t="str">
            <v>4204</v>
          </cell>
          <cell r="B957" t="str">
            <v>ｶｯﾌﾟﾘﾝｸﾞ付横水栓</v>
          </cell>
          <cell r="C957" t="str">
            <v xml:space="preserve"> 13-F12   T26-NH13</v>
          </cell>
          <cell r="D957" t="str">
            <v>個</v>
          </cell>
          <cell r="E957" t="str">
            <v>個</v>
          </cell>
          <cell r="F957">
            <v>2690</v>
          </cell>
          <cell r="G957" t="str">
            <v>P-42</v>
          </cell>
        </row>
        <row r="958">
          <cell r="A958" t="str">
            <v>4205</v>
          </cell>
          <cell r="B958" t="str">
            <v>ｶｯﾌﾟﾘﾝｸﾞ付横水栓</v>
          </cell>
          <cell r="C958" t="str">
            <v xml:space="preserve"> 20-F12   T26-H20</v>
          </cell>
          <cell r="D958" t="str">
            <v>個</v>
          </cell>
          <cell r="E958" t="str">
            <v>個</v>
          </cell>
          <cell r="F958">
            <v>3560</v>
          </cell>
          <cell r="G958" t="str">
            <v>P-42</v>
          </cell>
        </row>
        <row r="959">
          <cell r="A959" t="str">
            <v>4206</v>
          </cell>
          <cell r="B959" t="str">
            <v>自動接手付横水栓</v>
          </cell>
          <cell r="C959" t="str">
            <v xml:space="preserve"> 13-F12(胴短) T28ANH13</v>
          </cell>
          <cell r="D959" t="str">
            <v>個</v>
          </cell>
          <cell r="E959" t="str">
            <v>個</v>
          </cell>
          <cell r="F959">
            <v>4320</v>
          </cell>
          <cell r="G959" t="str">
            <v>P-42</v>
          </cell>
        </row>
        <row r="960">
          <cell r="A960" t="str">
            <v>4207</v>
          </cell>
          <cell r="B960" t="str">
            <v>自動接手付横水栓</v>
          </cell>
          <cell r="C960" t="str">
            <v xml:space="preserve"> 20-F12(胴短) T28AH20</v>
          </cell>
          <cell r="D960" t="str">
            <v>個</v>
          </cell>
          <cell r="E960" t="str">
            <v>個</v>
          </cell>
          <cell r="F960">
            <v>5380</v>
          </cell>
          <cell r="G960" t="str">
            <v>P-42</v>
          </cell>
        </row>
        <row r="961">
          <cell r="A961" t="str">
            <v>4208</v>
          </cell>
          <cell r="B961" t="str">
            <v>化粧ﾌﾟﾗｸﾞ</v>
          </cell>
          <cell r="C961" t="str">
            <v xml:space="preserve"> T1286</v>
          </cell>
          <cell r="D961" t="str">
            <v>個</v>
          </cell>
          <cell r="E961" t="str">
            <v>個</v>
          </cell>
          <cell r="F961">
            <v>796</v>
          </cell>
          <cell r="G961" t="str">
            <v>P-42</v>
          </cell>
        </row>
        <row r="962">
          <cell r="A962" t="str">
            <v>4209</v>
          </cell>
          <cell r="B962" t="str">
            <v>自在水栓</v>
          </cell>
          <cell r="C962" t="str">
            <v xml:space="preserve"> 13-F5   T30ARNR13</v>
          </cell>
          <cell r="D962" t="str">
            <v>個</v>
          </cell>
          <cell r="E962" t="str">
            <v>個</v>
          </cell>
          <cell r="F962">
            <v>2160</v>
          </cell>
          <cell r="G962" t="str">
            <v>P-42</v>
          </cell>
        </row>
        <row r="963">
          <cell r="A963" t="str">
            <v>4210</v>
          </cell>
          <cell r="B963" t="str">
            <v>自在水栓</v>
          </cell>
          <cell r="C963" t="str">
            <v xml:space="preserve"> 20-F5   T30AR20</v>
          </cell>
          <cell r="D963" t="str">
            <v>個</v>
          </cell>
          <cell r="E963" t="str">
            <v>個</v>
          </cell>
          <cell r="F963">
            <v>3420</v>
          </cell>
          <cell r="G963" t="str">
            <v>P-42</v>
          </cell>
        </row>
        <row r="964">
          <cell r="A964" t="str">
            <v>4211</v>
          </cell>
          <cell r="B964" t="str">
            <v>横形自在水栓</v>
          </cell>
          <cell r="C964" t="str">
            <v xml:space="preserve"> 13-F10A T31SNR13</v>
          </cell>
          <cell r="D964" t="str">
            <v>個</v>
          </cell>
          <cell r="E964" t="str">
            <v>個</v>
          </cell>
          <cell r="F964">
            <v>2440</v>
          </cell>
          <cell r="G964" t="str">
            <v>P-42</v>
          </cell>
        </row>
        <row r="965">
          <cell r="A965" t="str">
            <v>4212</v>
          </cell>
          <cell r="B965" t="str">
            <v>横形自在水栓</v>
          </cell>
          <cell r="C965" t="str">
            <v xml:space="preserve"> 20-F10A T31S20</v>
          </cell>
          <cell r="D965" t="str">
            <v>個</v>
          </cell>
          <cell r="E965" t="str">
            <v>個</v>
          </cell>
          <cell r="F965">
            <v>3610</v>
          </cell>
          <cell r="G965" t="str">
            <v>P-42</v>
          </cell>
        </row>
        <row r="966">
          <cell r="A966" t="str">
            <v>4213</v>
          </cell>
          <cell r="B966" t="str">
            <v>立形自在水栓</v>
          </cell>
          <cell r="C966" t="str">
            <v xml:space="preserve"> 13-F9A  T36SNR13</v>
          </cell>
          <cell r="D966" t="str">
            <v>個</v>
          </cell>
          <cell r="E966" t="str">
            <v>個</v>
          </cell>
          <cell r="F966">
            <v>3220</v>
          </cell>
          <cell r="G966" t="str">
            <v>P-42</v>
          </cell>
        </row>
        <row r="967">
          <cell r="A967" t="str">
            <v>4214</v>
          </cell>
          <cell r="B967" t="str">
            <v>泡末自在水栓</v>
          </cell>
          <cell r="C967" t="str">
            <v xml:space="preserve"> 13-F5(泡沫) T130AR13</v>
          </cell>
          <cell r="D967" t="str">
            <v>個</v>
          </cell>
          <cell r="E967" t="str">
            <v>個</v>
          </cell>
          <cell r="F967">
            <v>3030</v>
          </cell>
          <cell r="G967" t="str">
            <v>P-42</v>
          </cell>
        </row>
        <row r="968">
          <cell r="A968" t="str">
            <v>4215</v>
          </cell>
          <cell r="B968" t="str">
            <v>泡末自在水栓</v>
          </cell>
          <cell r="C968" t="str">
            <v xml:space="preserve"> 20-F5(泡沫) T130AR20</v>
          </cell>
          <cell r="D968" t="str">
            <v>個</v>
          </cell>
          <cell r="E968" t="str">
            <v>個</v>
          </cell>
          <cell r="F968">
            <v>4020</v>
          </cell>
          <cell r="G968" t="str">
            <v>P-42</v>
          </cell>
        </row>
        <row r="969">
          <cell r="A969" t="str">
            <v>4216</v>
          </cell>
          <cell r="B969" t="str">
            <v>横形泡末自在水栓</v>
          </cell>
          <cell r="C969" t="str">
            <v xml:space="preserve"> 13-F10A(泡沫) T131S13</v>
          </cell>
          <cell r="D969" t="str">
            <v>個</v>
          </cell>
          <cell r="E969" t="str">
            <v>個</v>
          </cell>
          <cell r="F969">
            <v>3310</v>
          </cell>
          <cell r="G969" t="str">
            <v>P-42</v>
          </cell>
        </row>
        <row r="970">
          <cell r="A970" t="str">
            <v>4217</v>
          </cell>
          <cell r="B970" t="str">
            <v>横形泡末自在水栓</v>
          </cell>
          <cell r="C970" t="str">
            <v xml:space="preserve"> 13-F10A(泡沫) T131S20</v>
          </cell>
          <cell r="D970" t="str">
            <v>個</v>
          </cell>
          <cell r="E970" t="str">
            <v>個</v>
          </cell>
          <cell r="F970">
            <v>4500</v>
          </cell>
          <cell r="G970" t="str">
            <v>P-42</v>
          </cell>
        </row>
        <row r="971">
          <cell r="A971" t="str">
            <v>4218</v>
          </cell>
          <cell r="B971" t="str">
            <v>立形泡末自在水栓</v>
          </cell>
          <cell r="C971" t="str">
            <v xml:space="preserve"> 13-F9A(泡沫)  T136S13</v>
          </cell>
          <cell r="D971" t="str">
            <v>個</v>
          </cell>
          <cell r="E971" t="str">
            <v>個</v>
          </cell>
          <cell r="F971">
            <v>4090</v>
          </cell>
          <cell r="G971" t="str">
            <v>P-42</v>
          </cell>
        </row>
        <row r="972">
          <cell r="A972" t="str">
            <v>4219</v>
          </cell>
          <cell r="B972" t="str">
            <v>ﾎ-ﾑ水栓</v>
          </cell>
          <cell r="C972" t="str">
            <v xml:space="preserve"> 13-F7   T200SNR13</v>
          </cell>
          <cell r="D972" t="str">
            <v>個</v>
          </cell>
          <cell r="E972" t="str">
            <v>個</v>
          </cell>
          <cell r="F972">
            <v>2270</v>
          </cell>
          <cell r="G972" t="str">
            <v>P-42</v>
          </cell>
        </row>
        <row r="973">
          <cell r="A973" t="str">
            <v>4220</v>
          </cell>
          <cell r="B973" t="str">
            <v>ﾎ-ﾑ水栓(胴長)</v>
          </cell>
          <cell r="C973" t="str">
            <v xml:space="preserve"> 13-F6   T200BSNR13</v>
          </cell>
          <cell r="D973" t="str">
            <v>個</v>
          </cell>
          <cell r="E973" t="str">
            <v>個</v>
          </cell>
          <cell r="F973">
            <v>2390</v>
          </cell>
          <cell r="G973" t="str">
            <v>P-42</v>
          </cell>
        </row>
        <row r="974">
          <cell r="A974" t="str">
            <v>4221</v>
          </cell>
          <cell r="B974" t="str">
            <v>ｷ-式ﾎ-ﾑ水栓</v>
          </cell>
          <cell r="C974" t="str">
            <v xml:space="preserve"> 13-F7   T200CSNR13</v>
          </cell>
          <cell r="D974" t="str">
            <v>個</v>
          </cell>
          <cell r="E974" t="str">
            <v>個</v>
          </cell>
          <cell r="F974">
            <v>2730</v>
          </cell>
          <cell r="G974" t="str">
            <v>P-42</v>
          </cell>
        </row>
        <row r="976">
          <cell r="A976" t="str">
            <v>900</v>
          </cell>
          <cell r="B976" t="str">
            <v>ﾋﾞﾆ-ﾙ水栓柱</v>
          </cell>
          <cell r="C976" t="str">
            <v xml:space="preserve"> 900Hxφ13</v>
          </cell>
          <cell r="D976" t="str">
            <v>個</v>
          </cell>
          <cell r="E976" t="str">
            <v>個</v>
          </cell>
          <cell r="F976">
            <v>5940</v>
          </cell>
          <cell r="G976" t="str">
            <v>P-43</v>
          </cell>
        </row>
        <row r="977">
          <cell r="A977" t="str">
            <v>1200</v>
          </cell>
          <cell r="B977" t="str">
            <v>ﾋﾞﾆ-ﾙ水栓柱</v>
          </cell>
          <cell r="C977" t="str">
            <v xml:space="preserve"> 1200Hxφ13</v>
          </cell>
          <cell r="D977" t="str">
            <v>個</v>
          </cell>
          <cell r="E977" t="str">
            <v>個</v>
          </cell>
          <cell r="F977">
            <v>6430</v>
          </cell>
          <cell r="G977" t="str">
            <v>P-43</v>
          </cell>
        </row>
        <row r="978">
          <cell r="A978" t="str">
            <v>TKJ30U3</v>
          </cell>
          <cell r="B978" t="str">
            <v>混合水栓</v>
          </cell>
          <cell r="C978" t="str">
            <v xml:space="preserve"> TKJ30U3</v>
          </cell>
          <cell r="D978" t="str">
            <v>個</v>
          </cell>
          <cell r="E978" t="str">
            <v>個</v>
          </cell>
          <cell r="F978">
            <v>12100</v>
          </cell>
          <cell r="G978" t="str">
            <v>P-43</v>
          </cell>
        </row>
        <row r="979">
          <cell r="A979" t="str">
            <v>TKJ31UF3</v>
          </cell>
          <cell r="B979" t="str">
            <v>混合水栓</v>
          </cell>
          <cell r="C979" t="str">
            <v xml:space="preserve"> TKJ31UF3</v>
          </cell>
          <cell r="D979" t="str">
            <v>個</v>
          </cell>
          <cell r="E979" t="str">
            <v>個</v>
          </cell>
          <cell r="F979">
            <v>13200</v>
          </cell>
          <cell r="G979" t="str">
            <v>P-43</v>
          </cell>
        </row>
        <row r="980">
          <cell r="A980" t="str">
            <v>4301</v>
          </cell>
          <cell r="B980" t="str">
            <v>洗濯用水栓</v>
          </cell>
          <cell r="C980" t="str">
            <v xml:space="preserve"> TW11R</v>
          </cell>
          <cell r="D980" t="str">
            <v>個</v>
          </cell>
          <cell r="E980" t="str">
            <v>個</v>
          </cell>
          <cell r="F980">
            <v>3780</v>
          </cell>
          <cell r="G980" t="str">
            <v>P-43</v>
          </cell>
        </row>
        <row r="981">
          <cell r="A981" t="str">
            <v>4302</v>
          </cell>
          <cell r="B981" t="str">
            <v>分岐水栓</v>
          </cell>
          <cell r="C981" t="str">
            <v xml:space="preserve"> T87RX13</v>
          </cell>
          <cell r="D981" t="str">
            <v>個</v>
          </cell>
          <cell r="E981" t="str">
            <v>個</v>
          </cell>
          <cell r="F981">
            <v>2850</v>
          </cell>
          <cell r="G981" t="str">
            <v>P-43</v>
          </cell>
        </row>
        <row r="982">
          <cell r="A982" t="str">
            <v>4303</v>
          </cell>
          <cell r="B982" t="str">
            <v>固定ｼｬﾜ-</v>
          </cell>
          <cell r="C982" t="str">
            <v xml:space="preserve"> TB18R-13</v>
          </cell>
          <cell r="D982" t="str">
            <v>個</v>
          </cell>
          <cell r="E982" t="str">
            <v>個</v>
          </cell>
          <cell r="F982">
            <v>4530</v>
          </cell>
          <cell r="G982" t="str">
            <v>P-43</v>
          </cell>
        </row>
        <row r="983">
          <cell r="A983" t="str">
            <v>4304</v>
          </cell>
          <cell r="B983" t="str">
            <v>ｽﾄﾚ-ﾄ止水栓(水)</v>
          </cell>
          <cell r="C983" t="str">
            <v xml:space="preserve"> T4J1UNV1X</v>
          </cell>
          <cell r="D983" t="str">
            <v>個</v>
          </cell>
          <cell r="E983" t="str">
            <v>個</v>
          </cell>
          <cell r="F983">
            <v>2030</v>
          </cell>
          <cell r="G983" t="str">
            <v>P-43</v>
          </cell>
        </row>
        <row r="984">
          <cell r="A984" t="str">
            <v>4305</v>
          </cell>
          <cell r="B984" t="str">
            <v>ｽﾄﾚ-ﾄ止水栓(水)</v>
          </cell>
          <cell r="C984" t="str">
            <v xml:space="preserve"> T4JL1UNV8</v>
          </cell>
          <cell r="D984" t="str">
            <v>個</v>
          </cell>
          <cell r="E984" t="str">
            <v>個</v>
          </cell>
          <cell r="F984">
            <v>2110</v>
          </cell>
          <cell r="G984" t="str">
            <v>P-43</v>
          </cell>
        </row>
        <row r="985">
          <cell r="A985" t="str">
            <v>4306</v>
          </cell>
          <cell r="B985" t="str">
            <v>接続ﾌﾚｷ(金属)</v>
          </cell>
          <cell r="C985" t="str">
            <v xml:space="preserve"> 15A-300L(ﾍﾞﾝﾘｰ管)</v>
          </cell>
          <cell r="D985" t="str">
            <v>個</v>
          </cell>
          <cell r="E985" t="str">
            <v>個</v>
          </cell>
          <cell r="F985">
            <v>1300</v>
          </cell>
          <cell r="G985" t="str">
            <v>P-43</v>
          </cell>
        </row>
        <row r="986">
          <cell r="A986" t="str">
            <v>4307</v>
          </cell>
          <cell r="B986" t="str">
            <v>水栓取付脚</v>
          </cell>
          <cell r="C986" t="str">
            <v xml:space="preserve"> TN52AX-13</v>
          </cell>
          <cell r="D986" t="str">
            <v>個</v>
          </cell>
          <cell r="E986" t="str">
            <v>個</v>
          </cell>
          <cell r="F986">
            <v>2730</v>
          </cell>
          <cell r="G986" t="str">
            <v>P-43</v>
          </cell>
        </row>
        <row r="988">
          <cell r="A988" t="str">
            <v>4401</v>
          </cell>
          <cell r="B988" t="str">
            <v>量水器</v>
          </cell>
          <cell r="C988" t="str">
            <v xml:space="preserve"> ﾋﾞﾆ-ﾙ用金具付,液封ﾃﾞｼﾞﾀﾙ式</v>
          </cell>
          <cell r="D988">
            <v>13</v>
          </cell>
          <cell r="E988" t="str">
            <v>個</v>
          </cell>
          <cell r="F988">
            <v>8360</v>
          </cell>
          <cell r="G988" t="str">
            <v>P-44</v>
          </cell>
        </row>
        <row r="989">
          <cell r="A989" t="str">
            <v>4402</v>
          </cell>
          <cell r="B989" t="str">
            <v>量水器</v>
          </cell>
          <cell r="C989" t="str">
            <v xml:space="preserve"> ﾋﾞﾆ-ﾙ用金具付,液封ﾃﾞｼﾞﾀﾙ式</v>
          </cell>
          <cell r="D989">
            <v>20</v>
          </cell>
          <cell r="E989" t="str">
            <v>個</v>
          </cell>
          <cell r="F989">
            <v>13100</v>
          </cell>
          <cell r="G989" t="str">
            <v>P-44</v>
          </cell>
        </row>
        <row r="990">
          <cell r="A990" t="str">
            <v>4403</v>
          </cell>
          <cell r="B990" t="str">
            <v>量水器</v>
          </cell>
          <cell r="C990" t="str">
            <v xml:space="preserve"> ﾋﾞﾆ-ﾙ用金具付,液封ﾃﾞｼﾞﾀﾙ式</v>
          </cell>
          <cell r="D990">
            <v>25</v>
          </cell>
          <cell r="E990" t="str">
            <v>個</v>
          </cell>
          <cell r="F990">
            <v>15300</v>
          </cell>
          <cell r="G990" t="str">
            <v>P-44</v>
          </cell>
        </row>
        <row r="991">
          <cell r="A991" t="str">
            <v>4404</v>
          </cell>
          <cell r="B991" t="str">
            <v>量水器</v>
          </cell>
          <cell r="C991" t="str">
            <v xml:space="preserve"> ﾋﾞﾆ-ﾙ用金具付,液封ﾃﾞｼﾞﾀﾙ式</v>
          </cell>
          <cell r="D991">
            <v>30</v>
          </cell>
          <cell r="E991" t="str">
            <v>個</v>
          </cell>
          <cell r="F991">
            <v>22500</v>
          </cell>
          <cell r="G991" t="str">
            <v>P-44</v>
          </cell>
        </row>
        <row r="992">
          <cell r="A992" t="str">
            <v>4405</v>
          </cell>
          <cell r="B992" t="str">
            <v>量水器</v>
          </cell>
          <cell r="C992" t="str">
            <v xml:space="preserve"> ﾋﾞﾆ-ﾙ用金具付,液封ﾃﾞｼﾞﾀﾙ式</v>
          </cell>
          <cell r="D992">
            <v>40</v>
          </cell>
          <cell r="E992" t="str">
            <v>個</v>
          </cell>
          <cell r="F992">
            <v>25900</v>
          </cell>
          <cell r="G992" t="str">
            <v>P-44</v>
          </cell>
        </row>
        <row r="993">
          <cell r="A993" t="str">
            <v>4406</v>
          </cell>
          <cell r="B993" t="str">
            <v>量水器</v>
          </cell>
          <cell r="C993" t="str">
            <v xml:space="preserve"> ｶﾞｽ管用金具付,液封ﾃﾞｼﾞﾀﾙ式</v>
          </cell>
          <cell r="D993">
            <v>13</v>
          </cell>
          <cell r="E993" t="str">
            <v>個</v>
          </cell>
          <cell r="F993">
            <v>8230</v>
          </cell>
          <cell r="G993" t="str">
            <v>P-44</v>
          </cell>
        </row>
        <row r="994">
          <cell r="A994" t="str">
            <v>4407</v>
          </cell>
          <cell r="B994" t="str">
            <v>量水器</v>
          </cell>
          <cell r="C994" t="str">
            <v xml:space="preserve"> ｶﾞｽ管用金具付,液封ﾃﾞｼﾞﾀﾙ式</v>
          </cell>
          <cell r="D994">
            <v>20</v>
          </cell>
          <cell r="E994" t="str">
            <v>個</v>
          </cell>
          <cell r="F994">
            <v>13200</v>
          </cell>
          <cell r="G994" t="str">
            <v>P-44</v>
          </cell>
        </row>
        <row r="995">
          <cell r="A995" t="str">
            <v>4408</v>
          </cell>
          <cell r="B995" t="str">
            <v>量水器</v>
          </cell>
          <cell r="C995" t="str">
            <v xml:space="preserve"> ｶﾞｽ管用金具付,液封ﾃﾞｼﾞﾀﾙ式</v>
          </cell>
          <cell r="D995">
            <v>25</v>
          </cell>
          <cell r="E995" t="str">
            <v>個</v>
          </cell>
          <cell r="F995">
            <v>15100</v>
          </cell>
          <cell r="G995" t="str">
            <v>P-44</v>
          </cell>
        </row>
        <row r="996">
          <cell r="A996" t="str">
            <v>4409</v>
          </cell>
          <cell r="B996" t="str">
            <v>量水器</v>
          </cell>
          <cell r="C996" t="str">
            <v xml:space="preserve"> ｶﾞｽ管用金具付,液封ﾃﾞｼﾞﾀﾙ式</v>
          </cell>
          <cell r="D996">
            <v>30</v>
          </cell>
          <cell r="E996" t="str">
            <v>個</v>
          </cell>
          <cell r="F996">
            <v>21900</v>
          </cell>
          <cell r="G996" t="str">
            <v>P-44</v>
          </cell>
        </row>
        <row r="997">
          <cell r="A997" t="str">
            <v>4410</v>
          </cell>
          <cell r="B997" t="str">
            <v>量水器</v>
          </cell>
          <cell r="C997" t="str">
            <v xml:space="preserve"> ｶﾞｽ管用金具付,液封ﾃﾞｼﾞﾀﾙ式</v>
          </cell>
          <cell r="D997">
            <v>40</v>
          </cell>
          <cell r="E997" t="str">
            <v>個</v>
          </cell>
          <cell r="F997">
            <v>25000</v>
          </cell>
          <cell r="G997" t="str">
            <v>P-44</v>
          </cell>
        </row>
        <row r="998">
          <cell r="A998" t="str">
            <v>4411</v>
          </cell>
          <cell r="B998" t="str">
            <v>量水器取付費</v>
          </cell>
          <cell r="C998">
            <v>13</v>
          </cell>
          <cell r="D998">
            <v>13</v>
          </cell>
          <cell r="E998" t="str">
            <v>個</v>
          </cell>
          <cell r="F998">
            <v>3360</v>
          </cell>
          <cell r="G998" t="str">
            <v>P-44</v>
          </cell>
        </row>
        <row r="999">
          <cell r="A999" t="str">
            <v>4412</v>
          </cell>
          <cell r="B999" t="str">
            <v>量水器取付費</v>
          </cell>
          <cell r="C999">
            <v>20</v>
          </cell>
          <cell r="D999">
            <v>20</v>
          </cell>
          <cell r="E999" t="str">
            <v>個</v>
          </cell>
          <cell r="F999">
            <v>3660</v>
          </cell>
          <cell r="G999" t="str">
            <v>P-44</v>
          </cell>
        </row>
        <row r="1000">
          <cell r="A1000" t="str">
            <v>4413</v>
          </cell>
          <cell r="B1000" t="str">
            <v>量水器取付費</v>
          </cell>
          <cell r="C1000">
            <v>25</v>
          </cell>
          <cell r="D1000">
            <v>25</v>
          </cell>
          <cell r="E1000" t="str">
            <v>個</v>
          </cell>
          <cell r="F1000">
            <v>5190</v>
          </cell>
          <cell r="G1000" t="str">
            <v>P-44</v>
          </cell>
        </row>
        <row r="1001">
          <cell r="A1001" t="str">
            <v>4414</v>
          </cell>
          <cell r="B1001" t="str">
            <v>量水器取付費</v>
          </cell>
          <cell r="C1001">
            <v>30</v>
          </cell>
          <cell r="D1001">
            <v>30</v>
          </cell>
          <cell r="E1001" t="str">
            <v>個</v>
          </cell>
          <cell r="F1001">
            <v>5490</v>
          </cell>
          <cell r="G1001" t="str">
            <v>P-44</v>
          </cell>
        </row>
        <row r="1002">
          <cell r="A1002" t="str">
            <v>4415</v>
          </cell>
          <cell r="B1002" t="str">
            <v>量水器取付費</v>
          </cell>
          <cell r="C1002">
            <v>40</v>
          </cell>
          <cell r="D1002">
            <v>40</v>
          </cell>
          <cell r="E1002" t="str">
            <v>個</v>
          </cell>
          <cell r="F1002">
            <v>5800</v>
          </cell>
          <cell r="G1002" t="str">
            <v>P-44</v>
          </cell>
        </row>
        <row r="1003">
          <cell r="A1003" t="str">
            <v>4416</v>
          </cell>
          <cell r="B1003" t="str">
            <v>量水器(副管付)</v>
          </cell>
          <cell r="C1003" t="str">
            <v xml:space="preserve"> 液封ﾃﾞｼﾞﾀﾙ式(F付)</v>
          </cell>
          <cell r="D1003">
            <v>50</v>
          </cell>
          <cell r="E1003" t="str">
            <v>個</v>
          </cell>
          <cell r="F1003">
            <v>7630</v>
          </cell>
          <cell r="G1003" t="str">
            <v>P-44</v>
          </cell>
        </row>
        <row r="1004">
          <cell r="A1004" t="str">
            <v>4417</v>
          </cell>
          <cell r="B1004" t="str">
            <v>量水器(副管付)</v>
          </cell>
          <cell r="C1004" t="str">
            <v xml:space="preserve"> 液封ﾃﾞｼﾞﾀﾙ式(F付)</v>
          </cell>
          <cell r="D1004">
            <v>65</v>
          </cell>
          <cell r="E1004" t="str">
            <v>個</v>
          </cell>
          <cell r="F1004">
            <v>9620</v>
          </cell>
          <cell r="G1004" t="str">
            <v>P-44</v>
          </cell>
        </row>
        <row r="1005">
          <cell r="A1005" t="str">
            <v>4418</v>
          </cell>
          <cell r="B1005" t="str">
            <v>量水器(副管付)</v>
          </cell>
          <cell r="C1005" t="str">
            <v xml:space="preserve"> 液封ﾃﾞｼﾞﾀﾙ式(F付)</v>
          </cell>
          <cell r="D1005">
            <v>75</v>
          </cell>
          <cell r="E1005" t="str">
            <v>個</v>
          </cell>
          <cell r="F1005">
            <v>10300</v>
          </cell>
          <cell r="G1005" t="str">
            <v>P-44</v>
          </cell>
        </row>
        <row r="1006">
          <cell r="A1006" t="str">
            <v>4419</v>
          </cell>
          <cell r="B1006" t="str">
            <v>量水器(副管付)</v>
          </cell>
          <cell r="C1006" t="str">
            <v xml:space="preserve"> 液封ﾃﾞｼﾞﾀﾙ式(F付)</v>
          </cell>
          <cell r="D1006">
            <v>100</v>
          </cell>
          <cell r="E1006" t="str">
            <v>個</v>
          </cell>
          <cell r="F1006">
            <v>11300</v>
          </cell>
          <cell r="G1006" t="str">
            <v>P-44</v>
          </cell>
        </row>
        <row r="1007">
          <cell r="A1007" t="str">
            <v>4420</v>
          </cell>
          <cell r="B1007" t="str">
            <v>量水器取付費</v>
          </cell>
          <cell r="C1007">
            <v>50</v>
          </cell>
          <cell r="D1007">
            <v>50</v>
          </cell>
          <cell r="E1007" t="str">
            <v>個</v>
          </cell>
          <cell r="F1007">
            <v>7630</v>
          </cell>
          <cell r="G1007" t="str">
            <v>P-44</v>
          </cell>
        </row>
        <row r="1008">
          <cell r="A1008" t="str">
            <v>4421</v>
          </cell>
          <cell r="B1008" t="str">
            <v>量水器取付費</v>
          </cell>
          <cell r="C1008">
            <v>65</v>
          </cell>
          <cell r="D1008">
            <v>65</v>
          </cell>
          <cell r="E1008" t="str">
            <v>個</v>
          </cell>
          <cell r="F1008">
            <v>9620</v>
          </cell>
          <cell r="G1008" t="str">
            <v>P-44</v>
          </cell>
        </row>
        <row r="1009">
          <cell r="A1009" t="str">
            <v>4422</v>
          </cell>
          <cell r="B1009" t="str">
            <v>量水器取付費</v>
          </cell>
          <cell r="C1009">
            <v>75</v>
          </cell>
          <cell r="D1009">
            <v>75</v>
          </cell>
          <cell r="E1009" t="str">
            <v>個</v>
          </cell>
          <cell r="F1009">
            <v>10300</v>
          </cell>
          <cell r="G1009" t="str">
            <v>P-44</v>
          </cell>
        </row>
        <row r="1010">
          <cell r="A1010" t="str">
            <v>4423</v>
          </cell>
          <cell r="B1010" t="str">
            <v>量水器取付費</v>
          </cell>
          <cell r="C1010">
            <v>100</v>
          </cell>
          <cell r="D1010">
            <v>100</v>
          </cell>
          <cell r="E1010" t="str">
            <v>個</v>
          </cell>
          <cell r="F1010">
            <v>11300</v>
          </cell>
          <cell r="G1010" t="str">
            <v>P-44</v>
          </cell>
        </row>
        <row r="1011">
          <cell r="A1011" t="str">
            <v>4424</v>
          </cell>
          <cell r="B1011" t="str">
            <v>隔測水道ﾒ-ﾀ</v>
          </cell>
          <cell r="C1011" t="str">
            <v xml:space="preserve"> 遠隔式翼車式(ﾘﾓ-ﾄ式)</v>
          </cell>
          <cell r="D1011">
            <v>13</v>
          </cell>
          <cell r="E1011" t="str">
            <v>個</v>
          </cell>
          <cell r="F1011">
            <v>18600</v>
          </cell>
          <cell r="G1011" t="str">
            <v>P-44</v>
          </cell>
        </row>
        <row r="1012">
          <cell r="A1012" t="str">
            <v>4425</v>
          </cell>
          <cell r="B1012" t="str">
            <v>隔測水道ﾒ-ﾀ</v>
          </cell>
          <cell r="C1012" t="str">
            <v xml:space="preserve"> 遠隔式翼車式(ﾘﾓ-ﾄ式)</v>
          </cell>
          <cell r="D1012">
            <v>20</v>
          </cell>
          <cell r="E1012" t="str">
            <v>個</v>
          </cell>
          <cell r="F1012">
            <v>23800</v>
          </cell>
          <cell r="G1012" t="str">
            <v>P-44</v>
          </cell>
        </row>
        <row r="1013">
          <cell r="A1013" t="str">
            <v>4426</v>
          </cell>
          <cell r="B1013" t="str">
            <v>集中検針盤</v>
          </cell>
          <cell r="C1013" t="str">
            <v xml:space="preserve"> 10戸用(屋内,自動送り型)</v>
          </cell>
          <cell r="D1013" t="str">
            <v>個</v>
          </cell>
          <cell r="E1013" t="str">
            <v>個</v>
          </cell>
          <cell r="F1013">
            <v>264200</v>
          </cell>
          <cell r="G1013" t="str">
            <v>P-44</v>
          </cell>
        </row>
        <row r="1014">
          <cell r="A1014" t="str">
            <v>4427</v>
          </cell>
          <cell r="B1014" t="str">
            <v>集中検針盤</v>
          </cell>
          <cell r="C1014" t="str">
            <v xml:space="preserve"> 20戸用(屋内,自動送り型)</v>
          </cell>
          <cell r="D1014" t="str">
            <v>個</v>
          </cell>
          <cell r="E1014" t="str">
            <v>個</v>
          </cell>
          <cell r="F1014">
            <v>281200</v>
          </cell>
          <cell r="G1014" t="str">
            <v>P-44</v>
          </cell>
        </row>
        <row r="1015">
          <cell r="A1015" t="str">
            <v>4428</v>
          </cell>
          <cell r="B1015" t="str">
            <v>集中検針盤</v>
          </cell>
          <cell r="C1015" t="str">
            <v xml:space="preserve"> 30戸用(屋内,自動送り型)</v>
          </cell>
          <cell r="D1015" t="str">
            <v>個</v>
          </cell>
          <cell r="E1015" t="str">
            <v>個</v>
          </cell>
          <cell r="F1015">
            <v>306200</v>
          </cell>
          <cell r="G1015" t="str">
            <v>P-44</v>
          </cell>
        </row>
        <row r="1016">
          <cell r="A1016" t="str">
            <v>4429</v>
          </cell>
          <cell r="B1016" t="str">
            <v>集中検針盤</v>
          </cell>
          <cell r="C1016" t="str">
            <v xml:space="preserve"> 40戸用(屋内,自動送り型)</v>
          </cell>
          <cell r="D1016" t="str">
            <v>個</v>
          </cell>
          <cell r="E1016" t="str">
            <v>個</v>
          </cell>
          <cell r="F1016">
            <v>329200</v>
          </cell>
          <cell r="G1016" t="str">
            <v>P-44</v>
          </cell>
        </row>
        <row r="1017">
          <cell r="A1017" t="str">
            <v>4430</v>
          </cell>
          <cell r="B1017" t="str">
            <v>ﾘﾓｰﾄ用接続箱</v>
          </cell>
          <cell r="C1017" t="str">
            <v>個</v>
          </cell>
          <cell r="D1017">
            <v>378</v>
          </cell>
          <cell r="E1017" t="str">
            <v>個</v>
          </cell>
          <cell r="F1017">
            <v>378</v>
          </cell>
          <cell r="G1017" t="str">
            <v>P-44</v>
          </cell>
        </row>
        <row r="1018">
          <cell r="A1018" t="str">
            <v>MC1</v>
          </cell>
          <cell r="B1018" t="str">
            <v>ﾒ-ﾀﾎﾞｯｸｽ</v>
          </cell>
          <cell r="C1018" t="str">
            <v xml:space="preserve"> MC-1(MB1)</v>
          </cell>
          <cell r="D1018" t="str">
            <v>個</v>
          </cell>
          <cell r="E1018" t="str">
            <v>個</v>
          </cell>
          <cell r="F1018">
            <v>24100</v>
          </cell>
          <cell r="G1018" t="str">
            <v>P-44</v>
          </cell>
        </row>
        <row r="1019">
          <cell r="A1019" t="str">
            <v>MC2</v>
          </cell>
          <cell r="B1019" t="str">
            <v>ﾒ-ﾀﾎﾞｯｸｽ</v>
          </cell>
          <cell r="C1019" t="str">
            <v xml:space="preserve"> MC-2(MB-2)</v>
          </cell>
          <cell r="D1019" t="str">
            <v>個</v>
          </cell>
          <cell r="E1019" t="str">
            <v>個</v>
          </cell>
          <cell r="F1019">
            <v>76900</v>
          </cell>
          <cell r="G1019" t="str">
            <v>P-44</v>
          </cell>
        </row>
        <row r="1020">
          <cell r="A1020" t="str">
            <v>MC3</v>
          </cell>
          <cell r="B1020" t="str">
            <v>ﾒ-ﾀﾎﾞｯｸｽ</v>
          </cell>
          <cell r="C1020" t="str">
            <v xml:space="preserve"> MC-3(MB-3)</v>
          </cell>
          <cell r="D1020" t="str">
            <v>個</v>
          </cell>
          <cell r="E1020" t="str">
            <v>個</v>
          </cell>
          <cell r="F1020">
            <v>143600</v>
          </cell>
          <cell r="G1020" t="str">
            <v>P-44</v>
          </cell>
        </row>
        <row r="1021">
          <cell r="A1021" t="str">
            <v>MB15</v>
          </cell>
          <cell r="B1021" t="str">
            <v>ﾒ-ﾀﾎﾞｯｸｽ</v>
          </cell>
          <cell r="C1021" t="str">
            <v xml:space="preserve"> FRP製</v>
          </cell>
          <cell r="D1021">
            <v>15</v>
          </cell>
          <cell r="E1021" t="str">
            <v>個</v>
          </cell>
          <cell r="F1021">
            <v>6460</v>
          </cell>
          <cell r="G1021" t="str">
            <v>P-44</v>
          </cell>
        </row>
        <row r="1022">
          <cell r="A1022" t="str">
            <v>MB20</v>
          </cell>
          <cell r="B1022" t="str">
            <v>ﾒ-ﾀﾎﾞｯｸｽ</v>
          </cell>
          <cell r="C1022" t="str">
            <v xml:space="preserve"> FRP製</v>
          </cell>
          <cell r="D1022">
            <v>20</v>
          </cell>
          <cell r="E1022" t="str">
            <v>個</v>
          </cell>
          <cell r="F1022">
            <v>8760</v>
          </cell>
          <cell r="G1022" t="str">
            <v>P-44</v>
          </cell>
        </row>
        <row r="1023">
          <cell r="A1023" t="str">
            <v>MB25</v>
          </cell>
          <cell r="B1023" t="str">
            <v>ﾒ-ﾀﾎﾞｯｸｽ</v>
          </cell>
          <cell r="C1023" t="str">
            <v xml:space="preserve"> FRP製</v>
          </cell>
          <cell r="D1023">
            <v>25</v>
          </cell>
          <cell r="E1023" t="str">
            <v>個</v>
          </cell>
          <cell r="F1023">
            <v>10800</v>
          </cell>
          <cell r="G1023" t="str">
            <v>P-44</v>
          </cell>
        </row>
        <row r="1024">
          <cell r="A1024" t="str">
            <v>MB40</v>
          </cell>
          <cell r="B1024" t="str">
            <v>ﾒ-ﾀﾎﾞｯｸｽ</v>
          </cell>
          <cell r="C1024" t="str">
            <v xml:space="preserve"> FRP製</v>
          </cell>
          <cell r="D1024">
            <v>40</v>
          </cell>
          <cell r="E1024" t="str">
            <v>個</v>
          </cell>
          <cell r="F1024">
            <v>31500</v>
          </cell>
          <cell r="G1024" t="str">
            <v>P-44</v>
          </cell>
        </row>
        <row r="1026">
          <cell r="A1026" t="str">
            <v>T5A40</v>
          </cell>
          <cell r="B1026" t="str">
            <v>床排水ﾄﾗｯﾌﾟ</v>
          </cell>
          <cell r="C1026" t="str">
            <v xml:space="preserve"> T-5A</v>
          </cell>
          <cell r="D1026">
            <v>40</v>
          </cell>
          <cell r="E1026" t="str">
            <v>個</v>
          </cell>
          <cell r="F1026">
            <v>6830</v>
          </cell>
          <cell r="G1026" t="str">
            <v>P-45</v>
          </cell>
        </row>
        <row r="1027">
          <cell r="A1027" t="str">
            <v>T5A50</v>
          </cell>
          <cell r="B1027" t="str">
            <v>床排水ﾄﾗｯﾌﾟ</v>
          </cell>
          <cell r="C1027" t="str">
            <v xml:space="preserve"> T-5A</v>
          </cell>
          <cell r="D1027">
            <v>50</v>
          </cell>
          <cell r="E1027" t="str">
            <v>個</v>
          </cell>
          <cell r="F1027">
            <v>8240</v>
          </cell>
          <cell r="G1027" t="str">
            <v>P-45</v>
          </cell>
        </row>
        <row r="1028">
          <cell r="A1028" t="str">
            <v>T5A65</v>
          </cell>
          <cell r="B1028" t="str">
            <v>床排水ﾄﾗｯﾌﾟ</v>
          </cell>
          <cell r="C1028" t="str">
            <v xml:space="preserve"> T-5A</v>
          </cell>
          <cell r="D1028">
            <v>65</v>
          </cell>
          <cell r="E1028" t="str">
            <v>個</v>
          </cell>
          <cell r="F1028">
            <v>13200</v>
          </cell>
          <cell r="G1028" t="str">
            <v>P-45</v>
          </cell>
        </row>
        <row r="1029">
          <cell r="A1029" t="str">
            <v>T5A80</v>
          </cell>
          <cell r="B1029" t="str">
            <v>床排水ﾄﾗｯﾌﾟ</v>
          </cell>
          <cell r="C1029" t="str">
            <v xml:space="preserve"> T-5A</v>
          </cell>
          <cell r="D1029">
            <v>75</v>
          </cell>
          <cell r="E1029" t="str">
            <v>個</v>
          </cell>
          <cell r="F1029">
            <v>15500</v>
          </cell>
          <cell r="G1029" t="str">
            <v>P-45</v>
          </cell>
        </row>
        <row r="1030">
          <cell r="A1030" t="str">
            <v>T5A100</v>
          </cell>
          <cell r="B1030" t="str">
            <v>床排水ﾄﾗｯﾌﾟ</v>
          </cell>
          <cell r="C1030" t="str">
            <v xml:space="preserve"> T-5A</v>
          </cell>
          <cell r="D1030">
            <v>100</v>
          </cell>
          <cell r="E1030" t="str">
            <v>個</v>
          </cell>
          <cell r="F1030">
            <v>23600</v>
          </cell>
          <cell r="G1030" t="str">
            <v>P-45</v>
          </cell>
        </row>
        <row r="1031">
          <cell r="A1031" t="str">
            <v>T5B40</v>
          </cell>
          <cell r="B1031" t="str">
            <v>床排水ﾄﾗｯﾌﾟ</v>
          </cell>
          <cell r="C1031" t="str">
            <v xml:space="preserve"> T-5B</v>
          </cell>
          <cell r="D1031">
            <v>40</v>
          </cell>
          <cell r="E1031" t="str">
            <v>個</v>
          </cell>
          <cell r="F1031">
            <v>7930</v>
          </cell>
          <cell r="G1031" t="str">
            <v>P-45</v>
          </cell>
        </row>
        <row r="1032">
          <cell r="A1032" t="str">
            <v>T5B50</v>
          </cell>
          <cell r="B1032" t="str">
            <v>床排水ﾄﾗｯﾌﾟ</v>
          </cell>
          <cell r="C1032" t="str">
            <v xml:space="preserve"> T-5B</v>
          </cell>
          <cell r="D1032">
            <v>50</v>
          </cell>
          <cell r="E1032" t="str">
            <v>個</v>
          </cell>
          <cell r="F1032">
            <v>9410</v>
          </cell>
          <cell r="G1032" t="str">
            <v>P-45</v>
          </cell>
        </row>
        <row r="1033">
          <cell r="A1033" t="str">
            <v>T5B65</v>
          </cell>
          <cell r="B1033" t="str">
            <v>床排水ﾄﾗｯﾌﾟ</v>
          </cell>
          <cell r="C1033" t="str">
            <v xml:space="preserve"> T-5B</v>
          </cell>
          <cell r="D1033">
            <v>65</v>
          </cell>
          <cell r="E1033" t="str">
            <v>個</v>
          </cell>
          <cell r="F1033">
            <v>15400</v>
          </cell>
          <cell r="G1033" t="str">
            <v>P-45</v>
          </cell>
        </row>
        <row r="1034">
          <cell r="A1034" t="str">
            <v>T5B80</v>
          </cell>
          <cell r="B1034" t="str">
            <v>床排水ﾄﾗｯﾌﾟ</v>
          </cell>
          <cell r="C1034" t="str">
            <v xml:space="preserve"> T-5B</v>
          </cell>
          <cell r="D1034">
            <v>75</v>
          </cell>
          <cell r="E1034" t="str">
            <v>個</v>
          </cell>
          <cell r="F1034">
            <v>18200</v>
          </cell>
          <cell r="G1034" t="str">
            <v>P-45</v>
          </cell>
        </row>
        <row r="1035">
          <cell r="A1035" t="str">
            <v>T5B100</v>
          </cell>
          <cell r="B1035" t="str">
            <v>床排水ﾄﾗｯﾌﾟ</v>
          </cell>
          <cell r="C1035" t="str">
            <v xml:space="preserve"> T-5B</v>
          </cell>
          <cell r="D1035">
            <v>100</v>
          </cell>
          <cell r="E1035" t="str">
            <v>個</v>
          </cell>
          <cell r="F1035">
            <v>26700</v>
          </cell>
          <cell r="G1035" t="str">
            <v>P-45</v>
          </cell>
        </row>
        <row r="1036">
          <cell r="A1036" t="str">
            <v>D50</v>
          </cell>
          <cell r="B1036" t="str">
            <v>ｽﾄﾚｰﾅ付掃除口</v>
          </cell>
          <cell r="C1036">
            <v>50</v>
          </cell>
          <cell r="D1036">
            <v>50</v>
          </cell>
          <cell r="E1036" t="str">
            <v>個</v>
          </cell>
          <cell r="F1036">
            <v>9360</v>
          </cell>
          <cell r="G1036" t="str">
            <v>P-45</v>
          </cell>
        </row>
        <row r="1037">
          <cell r="A1037" t="str">
            <v>D65</v>
          </cell>
          <cell r="B1037" t="str">
            <v>ｽﾄﾚｰﾅ付掃除口</v>
          </cell>
          <cell r="C1037">
            <v>65</v>
          </cell>
          <cell r="D1037">
            <v>65</v>
          </cell>
          <cell r="E1037" t="str">
            <v>個</v>
          </cell>
          <cell r="F1037">
            <v>11600</v>
          </cell>
          <cell r="G1037" t="str">
            <v>P-45</v>
          </cell>
        </row>
        <row r="1038">
          <cell r="A1038" t="str">
            <v>D80</v>
          </cell>
          <cell r="B1038" t="str">
            <v>ｽﾄﾚｰﾅ付掃除口</v>
          </cell>
          <cell r="C1038">
            <v>80</v>
          </cell>
          <cell r="D1038">
            <v>80</v>
          </cell>
          <cell r="E1038" t="str">
            <v>個</v>
          </cell>
          <cell r="F1038">
            <v>13300</v>
          </cell>
          <cell r="G1038" t="str">
            <v>P-45</v>
          </cell>
        </row>
        <row r="1039">
          <cell r="A1039" t="str">
            <v>D100</v>
          </cell>
          <cell r="B1039" t="str">
            <v>ｽﾄﾚｰﾅ付掃除口</v>
          </cell>
          <cell r="C1039">
            <v>100</v>
          </cell>
          <cell r="D1039">
            <v>100</v>
          </cell>
          <cell r="E1039" t="str">
            <v>個</v>
          </cell>
          <cell r="F1039">
            <v>16600</v>
          </cell>
          <cell r="G1039" t="str">
            <v>P-45</v>
          </cell>
        </row>
        <row r="1040">
          <cell r="A1040" t="str">
            <v>COA40</v>
          </cell>
          <cell r="B1040" t="str">
            <v>掃除口</v>
          </cell>
          <cell r="C1040" t="str">
            <v xml:space="preserve"> COA</v>
          </cell>
          <cell r="D1040">
            <v>40</v>
          </cell>
          <cell r="E1040" t="str">
            <v>個</v>
          </cell>
          <cell r="F1040">
            <v>4510</v>
          </cell>
          <cell r="G1040" t="str">
            <v>P-45</v>
          </cell>
        </row>
        <row r="1041">
          <cell r="A1041" t="str">
            <v>COA50</v>
          </cell>
          <cell r="B1041" t="str">
            <v>掃除口</v>
          </cell>
          <cell r="C1041" t="str">
            <v xml:space="preserve"> COA</v>
          </cell>
          <cell r="D1041">
            <v>50</v>
          </cell>
          <cell r="E1041" t="str">
            <v>個</v>
          </cell>
          <cell r="F1041">
            <v>5140</v>
          </cell>
          <cell r="G1041" t="str">
            <v>P-45</v>
          </cell>
        </row>
        <row r="1042">
          <cell r="A1042" t="str">
            <v>COA65</v>
          </cell>
          <cell r="B1042" t="str">
            <v>掃除口</v>
          </cell>
          <cell r="C1042" t="str">
            <v xml:space="preserve"> COA</v>
          </cell>
          <cell r="D1042">
            <v>65</v>
          </cell>
          <cell r="E1042" t="str">
            <v>個</v>
          </cell>
          <cell r="F1042">
            <v>5920</v>
          </cell>
          <cell r="G1042" t="str">
            <v>P-45</v>
          </cell>
        </row>
        <row r="1043">
          <cell r="A1043" t="str">
            <v>COA80</v>
          </cell>
          <cell r="B1043" t="str">
            <v>掃除口</v>
          </cell>
          <cell r="C1043" t="str">
            <v xml:space="preserve"> COA</v>
          </cell>
          <cell r="D1043">
            <v>75</v>
          </cell>
          <cell r="E1043" t="str">
            <v>個</v>
          </cell>
          <cell r="F1043">
            <v>6810</v>
          </cell>
          <cell r="G1043" t="str">
            <v>P-45</v>
          </cell>
        </row>
        <row r="1044">
          <cell r="A1044" t="str">
            <v>COA100</v>
          </cell>
          <cell r="B1044" t="str">
            <v>掃除口</v>
          </cell>
          <cell r="C1044" t="str">
            <v xml:space="preserve"> COA</v>
          </cell>
          <cell r="D1044">
            <v>100</v>
          </cell>
          <cell r="E1044" t="str">
            <v>個</v>
          </cell>
          <cell r="F1044">
            <v>8070</v>
          </cell>
          <cell r="G1044" t="str">
            <v>P-45</v>
          </cell>
        </row>
        <row r="1045">
          <cell r="A1045" t="str">
            <v>COA125</v>
          </cell>
          <cell r="B1045" t="str">
            <v>掃除口</v>
          </cell>
          <cell r="C1045" t="str">
            <v xml:space="preserve"> COA</v>
          </cell>
          <cell r="D1045">
            <v>125</v>
          </cell>
          <cell r="E1045" t="str">
            <v>個</v>
          </cell>
          <cell r="F1045">
            <v>12200</v>
          </cell>
          <cell r="G1045" t="str">
            <v>P-45</v>
          </cell>
        </row>
        <row r="1046">
          <cell r="A1046" t="str">
            <v>COA150</v>
          </cell>
          <cell r="B1046" t="str">
            <v>掃除口</v>
          </cell>
          <cell r="C1046" t="str">
            <v xml:space="preserve"> COA</v>
          </cell>
          <cell r="D1046">
            <v>150</v>
          </cell>
          <cell r="E1046" t="str">
            <v>個</v>
          </cell>
          <cell r="F1046">
            <v>13800</v>
          </cell>
          <cell r="G1046" t="str">
            <v>P-45</v>
          </cell>
        </row>
        <row r="1047">
          <cell r="A1047" t="str">
            <v>COB40</v>
          </cell>
          <cell r="B1047" t="str">
            <v>掃除口</v>
          </cell>
          <cell r="C1047" t="str">
            <v xml:space="preserve"> COB</v>
          </cell>
          <cell r="D1047">
            <v>40</v>
          </cell>
          <cell r="E1047" t="str">
            <v>個</v>
          </cell>
          <cell r="F1047">
            <v>6060</v>
          </cell>
          <cell r="G1047" t="str">
            <v>P-45</v>
          </cell>
        </row>
        <row r="1048">
          <cell r="A1048" t="str">
            <v>COB50</v>
          </cell>
          <cell r="B1048" t="str">
            <v>掃除口</v>
          </cell>
          <cell r="C1048" t="str">
            <v xml:space="preserve"> COB</v>
          </cell>
          <cell r="D1048">
            <v>50</v>
          </cell>
          <cell r="E1048" t="str">
            <v>個</v>
          </cell>
          <cell r="F1048">
            <v>7070</v>
          </cell>
          <cell r="G1048" t="str">
            <v>P-45</v>
          </cell>
        </row>
        <row r="1049">
          <cell r="A1049" t="str">
            <v>COB65</v>
          </cell>
          <cell r="B1049" t="str">
            <v>掃除口</v>
          </cell>
          <cell r="C1049" t="str">
            <v xml:space="preserve"> COB</v>
          </cell>
          <cell r="D1049">
            <v>65</v>
          </cell>
          <cell r="E1049" t="str">
            <v>個</v>
          </cell>
          <cell r="F1049">
            <v>8810</v>
          </cell>
          <cell r="G1049" t="str">
            <v>P-45</v>
          </cell>
        </row>
        <row r="1050">
          <cell r="A1050" t="str">
            <v>COB80</v>
          </cell>
          <cell r="B1050" t="str">
            <v>掃除口</v>
          </cell>
          <cell r="C1050" t="str">
            <v xml:space="preserve"> COB</v>
          </cell>
          <cell r="D1050">
            <v>75</v>
          </cell>
          <cell r="E1050" t="str">
            <v>個</v>
          </cell>
          <cell r="F1050">
            <v>10000</v>
          </cell>
          <cell r="G1050" t="str">
            <v>P-45</v>
          </cell>
        </row>
        <row r="1051">
          <cell r="A1051" t="str">
            <v>COB100</v>
          </cell>
          <cell r="B1051" t="str">
            <v>掃除口</v>
          </cell>
          <cell r="C1051" t="str">
            <v xml:space="preserve"> COB</v>
          </cell>
          <cell r="D1051">
            <v>100</v>
          </cell>
          <cell r="E1051" t="str">
            <v>個</v>
          </cell>
          <cell r="F1051">
            <v>11800</v>
          </cell>
          <cell r="G1051" t="str">
            <v>P-45</v>
          </cell>
        </row>
        <row r="1052">
          <cell r="A1052" t="str">
            <v>COB125</v>
          </cell>
          <cell r="B1052" t="str">
            <v>掃除口</v>
          </cell>
          <cell r="C1052" t="str">
            <v xml:space="preserve"> COB</v>
          </cell>
          <cell r="D1052">
            <v>125</v>
          </cell>
          <cell r="E1052" t="str">
            <v>個</v>
          </cell>
          <cell r="F1052">
            <v>18000</v>
          </cell>
          <cell r="G1052" t="str">
            <v>P-45</v>
          </cell>
        </row>
        <row r="1053">
          <cell r="A1053" t="str">
            <v>COB150</v>
          </cell>
          <cell r="B1053" t="str">
            <v>掃除口</v>
          </cell>
          <cell r="C1053" t="str">
            <v xml:space="preserve"> COB</v>
          </cell>
          <cell r="D1053">
            <v>150</v>
          </cell>
          <cell r="E1053" t="str">
            <v>個</v>
          </cell>
          <cell r="F1053">
            <v>20400</v>
          </cell>
          <cell r="G1053" t="str">
            <v>P-45</v>
          </cell>
        </row>
        <row r="1054">
          <cell r="A1054" t="str">
            <v>COWV32</v>
          </cell>
          <cell r="B1054" t="str">
            <v>立管掃除口</v>
          </cell>
          <cell r="C1054" t="str">
            <v xml:space="preserve"> COWV</v>
          </cell>
          <cell r="D1054">
            <v>32</v>
          </cell>
          <cell r="E1054" t="str">
            <v>個</v>
          </cell>
          <cell r="F1054">
            <v>1830</v>
          </cell>
          <cell r="G1054" t="str">
            <v>P-45</v>
          </cell>
        </row>
        <row r="1055">
          <cell r="A1055" t="str">
            <v>COWV40</v>
          </cell>
          <cell r="B1055" t="str">
            <v>立管掃除口</v>
          </cell>
          <cell r="C1055" t="str">
            <v xml:space="preserve"> COWV</v>
          </cell>
          <cell r="D1055">
            <v>40</v>
          </cell>
          <cell r="E1055" t="str">
            <v>個</v>
          </cell>
          <cell r="F1055">
            <v>1990</v>
          </cell>
          <cell r="G1055" t="str">
            <v>P-45</v>
          </cell>
        </row>
        <row r="1056">
          <cell r="A1056" t="str">
            <v>COWV50</v>
          </cell>
          <cell r="B1056" t="str">
            <v>立管掃除口</v>
          </cell>
          <cell r="C1056" t="str">
            <v xml:space="preserve"> COWV</v>
          </cell>
          <cell r="D1056">
            <v>50</v>
          </cell>
          <cell r="E1056" t="str">
            <v>個</v>
          </cell>
          <cell r="F1056">
            <v>2360</v>
          </cell>
          <cell r="G1056" t="str">
            <v>P-45</v>
          </cell>
        </row>
        <row r="1057">
          <cell r="A1057" t="str">
            <v>COWV65</v>
          </cell>
          <cell r="B1057" t="str">
            <v>立管掃除口</v>
          </cell>
          <cell r="C1057" t="str">
            <v xml:space="preserve"> COWV</v>
          </cell>
          <cell r="D1057">
            <v>65</v>
          </cell>
          <cell r="E1057" t="str">
            <v>個</v>
          </cell>
          <cell r="F1057">
            <v>2820</v>
          </cell>
          <cell r="G1057" t="str">
            <v>P-45</v>
          </cell>
        </row>
        <row r="1058">
          <cell r="A1058" t="str">
            <v>COWV80</v>
          </cell>
          <cell r="B1058" t="str">
            <v>立管掃除口</v>
          </cell>
          <cell r="C1058" t="str">
            <v xml:space="preserve"> COWV</v>
          </cell>
          <cell r="D1058">
            <v>75</v>
          </cell>
          <cell r="E1058" t="str">
            <v>個</v>
          </cell>
          <cell r="F1058">
            <v>3360</v>
          </cell>
          <cell r="G1058" t="str">
            <v>P-45</v>
          </cell>
        </row>
        <row r="1059">
          <cell r="A1059" t="str">
            <v>COWV100</v>
          </cell>
          <cell r="B1059" t="str">
            <v>立管掃除口</v>
          </cell>
          <cell r="C1059" t="str">
            <v xml:space="preserve"> COWV</v>
          </cell>
          <cell r="D1059">
            <v>100</v>
          </cell>
          <cell r="E1059" t="str">
            <v>個</v>
          </cell>
          <cell r="F1059">
            <v>4050</v>
          </cell>
          <cell r="G1059" t="str">
            <v>P-45</v>
          </cell>
        </row>
        <row r="1060">
          <cell r="A1060" t="str">
            <v>COWV125</v>
          </cell>
          <cell r="B1060" t="str">
            <v>立管掃除口</v>
          </cell>
          <cell r="C1060" t="str">
            <v xml:space="preserve"> COWV</v>
          </cell>
          <cell r="D1060">
            <v>125</v>
          </cell>
          <cell r="E1060" t="str">
            <v>個</v>
          </cell>
          <cell r="F1060">
            <v>6500</v>
          </cell>
          <cell r="G1060" t="str">
            <v>P-45</v>
          </cell>
        </row>
        <row r="1061">
          <cell r="A1061" t="str">
            <v>COWV150</v>
          </cell>
          <cell r="B1061" t="str">
            <v>立管掃除口</v>
          </cell>
          <cell r="C1061" t="str">
            <v xml:space="preserve"> COWV</v>
          </cell>
          <cell r="D1061">
            <v>150</v>
          </cell>
          <cell r="E1061" t="str">
            <v>個</v>
          </cell>
          <cell r="F1061">
            <v>9300</v>
          </cell>
          <cell r="G1061" t="str">
            <v>P-45</v>
          </cell>
        </row>
        <row r="1062">
          <cell r="A1062" t="str">
            <v>COC40</v>
          </cell>
          <cell r="B1062" t="str">
            <v>床下掃除口</v>
          </cell>
          <cell r="C1062" t="str">
            <v xml:space="preserve"> COC</v>
          </cell>
          <cell r="D1062">
            <v>40</v>
          </cell>
          <cell r="E1062" t="str">
            <v>個</v>
          </cell>
          <cell r="F1062">
            <v>2050</v>
          </cell>
          <cell r="G1062" t="str">
            <v>P-45</v>
          </cell>
        </row>
        <row r="1063">
          <cell r="A1063" t="str">
            <v>COC50</v>
          </cell>
          <cell r="B1063" t="str">
            <v>床下掃除口</v>
          </cell>
          <cell r="C1063" t="str">
            <v xml:space="preserve"> COC</v>
          </cell>
          <cell r="D1063">
            <v>50</v>
          </cell>
          <cell r="E1063" t="str">
            <v>個</v>
          </cell>
          <cell r="F1063">
            <v>2400</v>
          </cell>
          <cell r="G1063" t="str">
            <v>P-45</v>
          </cell>
        </row>
        <row r="1064">
          <cell r="A1064" t="str">
            <v>COC65</v>
          </cell>
          <cell r="B1064" t="str">
            <v>床下掃除口</v>
          </cell>
          <cell r="C1064" t="str">
            <v xml:space="preserve"> COC</v>
          </cell>
          <cell r="D1064">
            <v>65</v>
          </cell>
          <cell r="E1064" t="str">
            <v>個</v>
          </cell>
          <cell r="F1064">
            <v>2810</v>
          </cell>
          <cell r="G1064" t="str">
            <v>P-45</v>
          </cell>
        </row>
        <row r="1065">
          <cell r="A1065" t="str">
            <v>COC80</v>
          </cell>
          <cell r="B1065" t="str">
            <v>床下掃除口</v>
          </cell>
          <cell r="C1065" t="str">
            <v xml:space="preserve"> COC</v>
          </cell>
          <cell r="D1065">
            <v>75</v>
          </cell>
          <cell r="E1065" t="str">
            <v>個</v>
          </cell>
          <cell r="F1065">
            <v>3520</v>
          </cell>
          <cell r="G1065" t="str">
            <v>P-45</v>
          </cell>
        </row>
        <row r="1066">
          <cell r="A1066" t="str">
            <v>COC100</v>
          </cell>
          <cell r="B1066" t="str">
            <v>床下掃除口</v>
          </cell>
          <cell r="C1066" t="str">
            <v xml:space="preserve"> COC</v>
          </cell>
          <cell r="D1066">
            <v>100</v>
          </cell>
          <cell r="E1066" t="str">
            <v>個</v>
          </cell>
          <cell r="F1066">
            <v>4530</v>
          </cell>
          <cell r="G1066" t="str">
            <v>P-45</v>
          </cell>
        </row>
        <row r="1067">
          <cell r="A1067" t="str">
            <v>COC125</v>
          </cell>
          <cell r="B1067" t="str">
            <v>床下掃除口</v>
          </cell>
          <cell r="C1067" t="str">
            <v xml:space="preserve"> COC</v>
          </cell>
          <cell r="D1067">
            <v>125</v>
          </cell>
          <cell r="E1067" t="str">
            <v>個</v>
          </cell>
          <cell r="F1067">
            <v>6650</v>
          </cell>
          <cell r="G1067" t="str">
            <v>P-45</v>
          </cell>
        </row>
        <row r="1068">
          <cell r="A1068" t="str">
            <v>COC150</v>
          </cell>
          <cell r="B1068" t="str">
            <v>床下掃除口</v>
          </cell>
          <cell r="C1068" t="str">
            <v xml:space="preserve"> COC</v>
          </cell>
          <cell r="D1068">
            <v>150</v>
          </cell>
          <cell r="E1068" t="str">
            <v>個</v>
          </cell>
          <cell r="F1068">
            <v>8420</v>
          </cell>
          <cell r="G1068" t="str">
            <v>P-45</v>
          </cell>
        </row>
        <row r="1069">
          <cell r="A1069" t="str">
            <v>DV32</v>
          </cell>
          <cell r="B1069" t="str">
            <v>目皿</v>
          </cell>
          <cell r="C1069" t="str">
            <v xml:space="preserve"> VP用</v>
          </cell>
          <cell r="D1069">
            <v>32</v>
          </cell>
          <cell r="E1069" t="str">
            <v>個</v>
          </cell>
          <cell r="F1069">
            <v>3620</v>
          </cell>
          <cell r="G1069" t="str">
            <v>P-45</v>
          </cell>
        </row>
        <row r="1070">
          <cell r="A1070" t="str">
            <v>DV40</v>
          </cell>
          <cell r="B1070" t="str">
            <v>目皿</v>
          </cell>
          <cell r="C1070" t="str">
            <v xml:space="preserve"> VP用</v>
          </cell>
          <cell r="D1070">
            <v>40</v>
          </cell>
          <cell r="E1070" t="str">
            <v>個</v>
          </cell>
          <cell r="F1070">
            <v>4140</v>
          </cell>
          <cell r="G1070" t="str">
            <v>P-45</v>
          </cell>
        </row>
        <row r="1071">
          <cell r="A1071" t="str">
            <v>DV50</v>
          </cell>
          <cell r="B1071" t="str">
            <v>目皿</v>
          </cell>
          <cell r="C1071" t="str">
            <v xml:space="preserve"> VP用</v>
          </cell>
          <cell r="D1071">
            <v>50</v>
          </cell>
          <cell r="E1071" t="str">
            <v>個</v>
          </cell>
          <cell r="F1071">
            <v>4710</v>
          </cell>
          <cell r="G1071" t="str">
            <v>P-45</v>
          </cell>
        </row>
        <row r="1072">
          <cell r="A1072" t="str">
            <v>DV65</v>
          </cell>
          <cell r="B1072" t="str">
            <v>目皿</v>
          </cell>
          <cell r="C1072" t="str">
            <v xml:space="preserve"> VP用</v>
          </cell>
          <cell r="D1072">
            <v>65</v>
          </cell>
          <cell r="E1072" t="str">
            <v>個</v>
          </cell>
          <cell r="F1072">
            <v>5690</v>
          </cell>
          <cell r="G1072" t="str">
            <v>P-45</v>
          </cell>
        </row>
        <row r="1073">
          <cell r="A1073" t="str">
            <v>DV80</v>
          </cell>
          <cell r="B1073" t="str">
            <v>目皿</v>
          </cell>
          <cell r="C1073" t="str">
            <v xml:space="preserve"> VP用</v>
          </cell>
          <cell r="D1073">
            <v>75</v>
          </cell>
          <cell r="E1073" t="str">
            <v>個</v>
          </cell>
          <cell r="F1073">
            <v>6380</v>
          </cell>
          <cell r="G1073" t="str">
            <v>P-45</v>
          </cell>
        </row>
        <row r="1074">
          <cell r="A1074" t="str">
            <v>DV100</v>
          </cell>
          <cell r="B1074" t="str">
            <v>目皿</v>
          </cell>
          <cell r="C1074" t="str">
            <v xml:space="preserve"> VP用</v>
          </cell>
          <cell r="D1074">
            <v>100</v>
          </cell>
          <cell r="E1074" t="str">
            <v>個</v>
          </cell>
          <cell r="F1074">
            <v>7380</v>
          </cell>
          <cell r="G1074" t="str">
            <v>P-45</v>
          </cell>
        </row>
        <row r="1075">
          <cell r="A1075" t="str">
            <v>DV125</v>
          </cell>
          <cell r="B1075" t="str">
            <v>目皿</v>
          </cell>
          <cell r="C1075" t="str">
            <v xml:space="preserve"> VP用</v>
          </cell>
          <cell r="D1075">
            <v>125</v>
          </cell>
          <cell r="E1075" t="str">
            <v>個</v>
          </cell>
          <cell r="F1075">
            <v>9760</v>
          </cell>
          <cell r="G1075" t="str">
            <v>P-45</v>
          </cell>
        </row>
        <row r="1076">
          <cell r="A1076" t="str">
            <v>DV150</v>
          </cell>
          <cell r="B1076" t="str">
            <v>目皿</v>
          </cell>
          <cell r="C1076" t="str">
            <v xml:space="preserve"> VP用</v>
          </cell>
          <cell r="D1076">
            <v>150</v>
          </cell>
          <cell r="E1076" t="str">
            <v>個</v>
          </cell>
          <cell r="F1076">
            <v>12400</v>
          </cell>
          <cell r="G1076" t="str">
            <v>P-45</v>
          </cell>
        </row>
        <row r="1078">
          <cell r="A1078" t="str">
            <v>SNC32</v>
          </cell>
          <cell r="B1078" t="str">
            <v>目皿</v>
          </cell>
          <cell r="C1078" t="str">
            <v xml:space="preserve"> SNC</v>
          </cell>
          <cell r="D1078">
            <v>32</v>
          </cell>
          <cell r="E1078" t="str">
            <v>個</v>
          </cell>
          <cell r="F1078">
            <v>5400</v>
          </cell>
          <cell r="G1078" t="str">
            <v>P-46</v>
          </cell>
        </row>
        <row r="1079">
          <cell r="A1079" t="str">
            <v>SNC40</v>
          </cell>
          <cell r="B1079" t="str">
            <v>目皿</v>
          </cell>
          <cell r="C1079" t="str">
            <v xml:space="preserve"> SNC</v>
          </cell>
          <cell r="D1079">
            <v>40</v>
          </cell>
          <cell r="E1079" t="str">
            <v>個</v>
          </cell>
          <cell r="F1079">
            <v>6520</v>
          </cell>
          <cell r="G1079" t="str">
            <v>P-46</v>
          </cell>
        </row>
        <row r="1080">
          <cell r="A1080" t="str">
            <v>SNC50</v>
          </cell>
          <cell r="B1080" t="str">
            <v>目皿</v>
          </cell>
          <cell r="C1080" t="str">
            <v xml:space="preserve"> SNC</v>
          </cell>
          <cell r="D1080">
            <v>50</v>
          </cell>
          <cell r="E1080" t="str">
            <v>個</v>
          </cell>
          <cell r="F1080">
            <v>7820</v>
          </cell>
          <cell r="G1080" t="str">
            <v>P-46</v>
          </cell>
        </row>
        <row r="1081">
          <cell r="A1081" t="str">
            <v>SNC80</v>
          </cell>
          <cell r="B1081" t="str">
            <v>目皿</v>
          </cell>
          <cell r="C1081" t="str">
            <v xml:space="preserve"> SNC</v>
          </cell>
          <cell r="D1081">
            <v>80</v>
          </cell>
          <cell r="E1081" t="str">
            <v>個</v>
          </cell>
          <cell r="F1081">
            <v>12300</v>
          </cell>
          <cell r="G1081" t="str">
            <v>P-46</v>
          </cell>
        </row>
        <row r="1082">
          <cell r="A1082" t="str">
            <v>SNA40</v>
          </cell>
          <cell r="B1082" t="str">
            <v>目皿</v>
          </cell>
          <cell r="C1082" t="str">
            <v xml:space="preserve"> SNA</v>
          </cell>
          <cell r="D1082">
            <v>40</v>
          </cell>
          <cell r="E1082" t="str">
            <v>個</v>
          </cell>
          <cell r="F1082">
            <v>7100</v>
          </cell>
          <cell r="G1082" t="str">
            <v>P-46</v>
          </cell>
        </row>
        <row r="1083">
          <cell r="A1083" t="str">
            <v>SNA50</v>
          </cell>
          <cell r="B1083" t="str">
            <v>目皿</v>
          </cell>
          <cell r="C1083" t="str">
            <v xml:space="preserve"> SNA</v>
          </cell>
          <cell r="D1083">
            <v>50</v>
          </cell>
          <cell r="E1083" t="str">
            <v>個</v>
          </cell>
          <cell r="F1083">
            <v>8740</v>
          </cell>
          <cell r="G1083" t="str">
            <v>P-46</v>
          </cell>
        </row>
        <row r="1084">
          <cell r="A1084" t="str">
            <v>SNA65</v>
          </cell>
          <cell r="B1084" t="str">
            <v>目皿</v>
          </cell>
          <cell r="C1084" t="str">
            <v xml:space="preserve"> SNA</v>
          </cell>
          <cell r="D1084">
            <v>65</v>
          </cell>
          <cell r="E1084" t="str">
            <v>個</v>
          </cell>
          <cell r="F1084">
            <v>11200</v>
          </cell>
          <cell r="G1084" t="str">
            <v>P-46</v>
          </cell>
        </row>
        <row r="1085">
          <cell r="A1085" t="str">
            <v>SNA80</v>
          </cell>
          <cell r="B1085" t="str">
            <v>目皿</v>
          </cell>
          <cell r="C1085" t="str">
            <v xml:space="preserve"> SNA</v>
          </cell>
          <cell r="D1085">
            <v>80</v>
          </cell>
          <cell r="E1085" t="str">
            <v>個</v>
          </cell>
          <cell r="F1085">
            <v>13800</v>
          </cell>
          <cell r="G1085" t="str">
            <v>P-46</v>
          </cell>
        </row>
        <row r="1086">
          <cell r="A1086" t="str">
            <v>SNA100</v>
          </cell>
          <cell r="B1086" t="str">
            <v>目皿</v>
          </cell>
          <cell r="C1086" t="str">
            <v xml:space="preserve"> SNA</v>
          </cell>
          <cell r="D1086">
            <v>100</v>
          </cell>
          <cell r="E1086" t="str">
            <v>個</v>
          </cell>
          <cell r="F1086">
            <v>18300</v>
          </cell>
          <cell r="G1086" t="str">
            <v>P-46</v>
          </cell>
        </row>
        <row r="1087">
          <cell r="A1087" t="str">
            <v>SNB32</v>
          </cell>
          <cell r="B1087" t="str">
            <v>目皿</v>
          </cell>
          <cell r="C1087" t="str">
            <v xml:space="preserve"> SNB</v>
          </cell>
          <cell r="D1087">
            <v>32</v>
          </cell>
          <cell r="E1087" t="str">
            <v>個</v>
          </cell>
          <cell r="F1087">
            <v>5630</v>
          </cell>
          <cell r="G1087" t="str">
            <v>P-46</v>
          </cell>
        </row>
        <row r="1088">
          <cell r="A1088" t="str">
            <v>SNB40</v>
          </cell>
          <cell r="B1088" t="str">
            <v>目皿</v>
          </cell>
          <cell r="C1088" t="str">
            <v xml:space="preserve"> SNB</v>
          </cell>
          <cell r="D1088">
            <v>40</v>
          </cell>
          <cell r="E1088" t="str">
            <v>個</v>
          </cell>
          <cell r="F1088">
            <v>6870</v>
          </cell>
          <cell r="G1088" t="str">
            <v>P-46</v>
          </cell>
        </row>
        <row r="1089">
          <cell r="A1089" t="str">
            <v>SNB50</v>
          </cell>
          <cell r="B1089" t="str">
            <v>目皿</v>
          </cell>
          <cell r="C1089" t="str">
            <v xml:space="preserve"> SNB</v>
          </cell>
          <cell r="D1089">
            <v>50</v>
          </cell>
          <cell r="E1089" t="str">
            <v>個</v>
          </cell>
          <cell r="F1089">
            <v>8080</v>
          </cell>
          <cell r="G1089" t="str">
            <v>P-46</v>
          </cell>
        </row>
        <row r="1090">
          <cell r="A1090" t="str">
            <v>SNB80</v>
          </cell>
          <cell r="B1090" t="str">
            <v>目皿</v>
          </cell>
          <cell r="C1090" t="str">
            <v xml:space="preserve"> SNB</v>
          </cell>
          <cell r="D1090">
            <v>80</v>
          </cell>
          <cell r="E1090" t="str">
            <v>個</v>
          </cell>
          <cell r="F1090">
            <v>12900</v>
          </cell>
          <cell r="G1090" t="str">
            <v>P-46</v>
          </cell>
        </row>
        <row r="1091">
          <cell r="A1091" t="str">
            <v>T14AA40</v>
          </cell>
          <cell r="B1091" t="str">
            <v>流しﾄﾗｯﾌﾟ</v>
          </cell>
          <cell r="C1091" t="str">
            <v xml:space="preserve"> T-14AA</v>
          </cell>
          <cell r="D1091">
            <v>40</v>
          </cell>
          <cell r="E1091" t="str">
            <v>個</v>
          </cell>
          <cell r="F1091">
            <v>8010</v>
          </cell>
          <cell r="G1091" t="str">
            <v>P-46</v>
          </cell>
        </row>
        <row r="1092">
          <cell r="A1092" t="str">
            <v>T14AA50</v>
          </cell>
          <cell r="B1092" t="str">
            <v>流しﾄﾗｯﾌﾟ</v>
          </cell>
          <cell r="C1092" t="str">
            <v xml:space="preserve"> T-14AA</v>
          </cell>
          <cell r="D1092">
            <v>50</v>
          </cell>
          <cell r="E1092" t="str">
            <v>個</v>
          </cell>
          <cell r="F1092">
            <v>10800</v>
          </cell>
          <cell r="G1092" t="str">
            <v>P-46</v>
          </cell>
        </row>
        <row r="1093">
          <cell r="A1093" t="str">
            <v>T14BA40</v>
          </cell>
          <cell r="B1093" t="str">
            <v>流しﾄﾗｯﾌﾟ</v>
          </cell>
          <cell r="C1093" t="str">
            <v xml:space="preserve"> T-14BA</v>
          </cell>
          <cell r="D1093">
            <v>40</v>
          </cell>
          <cell r="E1093" t="str">
            <v>個</v>
          </cell>
          <cell r="F1093">
            <v>8790</v>
          </cell>
          <cell r="G1093" t="str">
            <v>P-46</v>
          </cell>
        </row>
        <row r="1094">
          <cell r="A1094" t="str">
            <v>T14BA50</v>
          </cell>
          <cell r="B1094" t="str">
            <v>流しﾄﾗｯﾌﾟ</v>
          </cell>
          <cell r="C1094" t="str">
            <v xml:space="preserve"> T-14BA</v>
          </cell>
          <cell r="D1094">
            <v>50</v>
          </cell>
          <cell r="E1094" t="str">
            <v>個</v>
          </cell>
          <cell r="F1094">
            <v>12100</v>
          </cell>
          <cell r="G1094" t="str">
            <v>P-46</v>
          </cell>
        </row>
        <row r="1095">
          <cell r="A1095" t="str">
            <v>T14AB40</v>
          </cell>
          <cell r="B1095" t="str">
            <v>流しﾄﾗｯﾌﾟ</v>
          </cell>
          <cell r="C1095" t="str">
            <v xml:space="preserve"> T-14AB</v>
          </cell>
          <cell r="D1095">
            <v>40</v>
          </cell>
          <cell r="E1095" t="str">
            <v>個</v>
          </cell>
          <cell r="F1095">
            <v>8270</v>
          </cell>
          <cell r="G1095" t="str">
            <v>P-46</v>
          </cell>
        </row>
        <row r="1096">
          <cell r="A1096" t="str">
            <v>T14AB50</v>
          </cell>
          <cell r="B1096" t="str">
            <v>流しﾄﾗｯﾌﾟ</v>
          </cell>
          <cell r="C1096" t="str">
            <v xml:space="preserve"> T-14AB</v>
          </cell>
          <cell r="D1096">
            <v>50</v>
          </cell>
          <cell r="E1096" t="str">
            <v>個</v>
          </cell>
          <cell r="F1096">
            <v>11100</v>
          </cell>
          <cell r="G1096" t="str">
            <v>P-46</v>
          </cell>
        </row>
        <row r="1097">
          <cell r="A1097" t="str">
            <v>T14BB40</v>
          </cell>
          <cell r="B1097" t="str">
            <v>流しﾄﾗｯﾌﾟ</v>
          </cell>
          <cell r="C1097" t="str">
            <v xml:space="preserve"> T-14BB</v>
          </cell>
          <cell r="D1097">
            <v>40</v>
          </cell>
          <cell r="E1097" t="str">
            <v>個</v>
          </cell>
          <cell r="F1097">
            <v>9050</v>
          </cell>
          <cell r="G1097" t="str">
            <v>P-46</v>
          </cell>
        </row>
        <row r="1098">
          <cell r="A1098" t="str">
            <v>T14BB50</v>
          </cell>
          <cell r="B1098" t="str">
            <v>流しﾄﾗｯﾌﾟ</v>
          </cell>
          <cell r="C1098" t="str">
            <v xml:space="preserve"> T-14BB</v>
          </cell>
          <cell r="D1098">
            <v>50</v>
          </cell>
          <cell r="E1098" t="str">
            <v>個</v>
          </cell>
          <cell r="F1098">
            <v>12300</v>
          </cell>
          <cell r="G1098" t="str">
            <v>P-46</v>
          </cell>
        </row>
        <row r="1099">
          <cell r="A1099" t="str">
            <v>COAGV40</v>
          </cell>
          <cell r="B1099" t="str">
            <v>床上掃除口</v>
          </cell>
          <cell r="C1099" t="str">
            <v xml:space="preserve"> COA-ﾂﾊﾞ広化粧</v>
          </cell>
          <cell r="D1099">
            <v>40</v>
          </cell>
          <cell r="E1099" t="str">
            <v>個</v>
          </cell>
          <cell r="F1099">
            <v>4380</v>
          </cell>
          <cell r="G1099" t="str">
            <v>P-46</v>
          </cell>
        </row>
        <row r="1100">
          <cell r="A1100" t="str">
            <v>COAGV50</v>
          </cell>
          <cell r="B1100" t="str">
            <v>床上掃除口</v>
          </cell>
          <cell r="C1100" t="str">
            <v xml:space="preserve"> COA-ﾂﾊﾞ広化粧</v>
          </cell>
          <cell r="D1100">
            <v>50</v>
          </cell>
          <cell r="E1100" t="str">
            <v>個</v>
          </cell>
          <cell r="F1100">
            <v>5140</v>
          </cell>
          <cell r="G1100" t="str">
            <v>P-46</v>
          </cell>
        </row>
        <row r="1101">
          <cell r="A1101" t="str">
            <v>COAGV65</v>
          </cell>
          <cell r="B1101" t="str">
            <v>床上掃除口</v>
          </cell>
          <cell r="C1101" t="str">
            <v xml:space="preserve"> COA-ﾂﾊﾞ広化粧</v>
          </cell>
          <cell r="D1101">
            <v>65</v>
          </cell>
          <cell r="E1101" t="str">
            <v>個</v>
          </cell>
          <cell r="F1101">
            <v>6290</v>
          </cell>
          <cell r="G1101" t="str">
            <v>P-46</v>
          </cell>
        </row>
        <row r="1102">
          <cell r="A1102" t="str">
            <v>COAGV80</v>
          </cell>
          <cell r="B1102" t="str">
            <v>床上掃除口</v>
          </cell>
          <cell r="C1102" t="str">
            <v xml:space="preserve"> COA-ﾂﾊﾞ広化粧</v>
          </cell>
          <cell r="D1102">
            <v>75</v>
          </cell>
          <cell r="E1102" t="str">
            <v>個</v>
          </cell>
          <cell r="F1102">
            <v>7040</v>
          </cell>
          <cell r="G1102" t="str">
            <v>P-46</v>
          </cell>
        </row>
        <row r="1103">
          <cell r="A1103" t="str">
            <v>COAGV100</v>
          </cell>
          <cell r="B1103" t="str">
            <v>床上掃除口</v>
          </cell>
          <cell r="C1103" t="str">
            <v xml:space="preserve"> COA-ﾂﾊﾞ広化粧</v>
          </cell>
          <cell r="D1103">
            <v>100</v>
          </cell>
          <cell r="E1103" t="str">
            <v>個</v>
          </cell>
          <cell r="F1103">
            <v>8650</v>
          </cell>
          <cell r="G1103" t="str">
            <v>P-46</v>
          </cell>
        </row>
        <row r="1104">
          <cell r="A1104" t="str">
            <v>COAGV125</v>
          </cell>
          <cell r="B1104" t="str">
            <v>床上掃除口</v>
          </cell>
          <cell r="C1104" t="str">
            <v xml:space="preserve"> COA-ﾂﾊﾞ広化粧</v>
          </cell>
          <cell r="D1104">
            <v>125</v>
          </cell>
          <cell r="E1104" t="str">
            <v>個</v>
          </cell>
          <cell r="F1104">
            <v>12400</v>
          </cell>
          <cell r="G1104" t="str">
            <v>P-46</v>
          </cell>
        </row>
        <row r="1105">
          <cell r="A1105" t="str">
            <v>COAGV150</v>
          </cell>
          <cell r="B1105" t="str">
            <v>床上掃除口</v>
          </cell>
          <cell r="C1105" t="str">
            <v xml:space="preserve"> COA-ﾂﾊﾞ広化粧</v>
          </cell>
          <cell r="D1105">
            <v>150</v>
          </cell>
          <cell r="E1105" t="str">
            <v>個</v>
          </cell>
          <cell r="F1105">
            <v>14700</v>
          </cell>
          <cell r="G1105" t="str">
            <v>P-46</v>
          </cell>
        </row>
        <row r="1106">
          <cell r="A1106" t="str">
            <v>DTI50</v>
          </cell>
          <cell r="B1106" t="str">
            <v>排水用通気弁</v>
          </cell>
          <cell r="C1106" t="str">
            <v xml:space="preserve"> 屋内</v>
          </cell>
          <cell r="D1106">
            <v>50</v>
          </cell>
          <cell r="E1106" t="str">
            <v>個</v>
          </cell>
          <cell r="F1106">
            <v>7540</v>
          </cell>
          <cell r="G1106" t="str">
            <v>P-46</v>
          </cell>
        </row>
        <row r="1107">
          <cell r="A1107" t="str">
            <v>DTI65</v>
          </cell>
          <cell r="B1107" t="str">
            <v>排水用通気弁</v>
          </cell>
          <cell r="C1107" t="str">
            <v xml:space="preserve"> 屋内</v>
          </cell>
          <cell r="D1107">
            <v>65</v>
          </cell>
          <cell r="E1107" t="str">
            <v>個</v>
          </cell>
          <cell r="F1107">
            <v>8080</v>
          </cell>
          <cell r="G1107" t="str">
            <v>P-46</v>
          </cell>
        </row>
        <row r="1108">
          <cell r="A1108" t="str">
            <v>DTI75</v>
          </cell>
          <cell r="B1108" t="str">
            <v>排水用通気弁</v>
          </cell>
          <cell r="C1108" t="str">
            <v xml:space="preserve"> 屋内</v>
          </cell>
          <cell r="D1108">
            <v>75</v>
          </cell>
          <cell r="E1108" t="str">
            <v>個</v>
          </cell>
          <cell r="F1108">
            <v>8260</v>
          </cell>
          <cell r="G1108" t="str">
            <v>P-46</v>
          </cell>
        </row>
        <row r="1109">
          <cell r="A1109" t="str">
            <v>DTI100</v>
          </cell>
          <cell r="B1109" t="str">
            <v>排水用通気弁</v>
          </cell>
          <cell r="C1109" t="str">
            <v xml:space="preserve"> 屋内</v>
          </cell>
          <cell r="D1109">
            <v>100</v>
          </cell>
          <cell r="E1109" t="str">
            <v>個</v>
          </cell>
          <cell r="F1109">
            <v>10400</v>
          </cell>
          <cell r="G1109" t="str">
            <v>P-46</v>
          </cell>
        </row>
        <row r="1110">
          <cell r="A1110" t="str">
            <v>DTO50</v>
          </cell>
          <cell r="B1110" t="str">
            <v>排水用通気弁</v>
          </cell>
          <cell r="C1110" t="str">
            <v xml:space="preserve"> 屋外</v>
          </cell>
          <cell r="D1110">
            <v>50</v>
          </cell>
          <cell r="E1110" t="str">
            <v>個</v>
          </cell>
          <cell r="F1110">
            <v>10200</v>
          </cell>
          <cell r="G1110" t="str">
            <v>P-46</v>
          </cell>
        </row>
        <row r="1111">
          <cell r="A1111" t="str">
            <v>DTO65</v>
          </cell>
          <cell r="B1111" t="str">
            <v>排水用通気弁</v>
          </cell>
          <cell r="C1111" t="str">
            <v xml:space="preserve"> 屋外</v>
          </cell>
          <cell r="D1111">
            <v>65</v>
          </cell>
          <cell r="E1111" t="str">
            <v>個</v>
          </cell>
          <cell r="F1111">
            <v>11000</v>
          </cell>
          <cell r="G1111" t="str">
            <v>P-46</v>
          </cell>
        </row>
        <row r="1112">
          <cell r="A1112" t="str">
            <v>DTO75</v>
          </cell>
          <cell r="B1112" t="str">
            <v>排水用通気弁</v>
          </cell>
          <cell r="C1112" t="str">
            <v xml:space="preserve"> 屋外</v>
          </cell>
          <cell r="D1112">
            <v>75</v>
          </cell>
          <cell r="E1112" t="str">
            <v>個</v>
          </cell>
          <cell r="F1112">
            <v>11800</v>
          </cell>
          <cell r="G1112" t="str">
            <v>P-46</v>
          </cell>
        </row>
        <row r="1113">
          <cell r="A1113" t="str">
            <v>DTO100</v>
          </cell>
          <cell r="B1113" t="str">
            <v>排水用通気弁</v>
          </cell>
          <cell r="C1113" t="str">
            <v xml:space="preserve"> 屋外</v>
          </cell>
          <cell r="D1113">
            <v>100</v>
          </cell>
          <cell r="E1113" t="str">
            <v>個</v>
          </cell>
          <cell r="F1113">
            <v>14600</v>
          </cell>
          <cell r="G1113" t="str">
            <v>P-46</v>
          </cell>
        </row>
        <row r="1114">
          <cell r="A1114" t="str">
            <v>T5WA40</v>
          </cell>
          <cell r="B1114" t="str">
            <v>洗濯機ﾄﾗｯﾌﾟ</v>
          </cell>
          <cell r="C1114" t="str">
            <v xml:space="preserve"> T5WA</v>
          </cell>
          <cell r="D1114">
            <v>40</v>
          </cell>
          <cell r="E1114" t="str">
            <v>個</v>
          </cell>
          <cell r="F1114">
            <v>8950</v>
          </cell>
          <cell r="G1114" t="str">
            <v>P-46</v>
          </cell>
        </row>
        <row r="1115">
          <cell r="A1115" t="str">
            <v>T5WA50</v>
          </cell>
          <cell r="B1115" t="str">
            <v>洗濯機ﾄﾗｯﾌﾟ</v>
          </cell>
          <cell r="C1115" t="str">
            <v xml:space="preserve"> T5WA</v>
          </cell>
          <cell r="D1115">
            <v>50</v>
          </cell>
          <cell r="E1115" t="str">
            <v>個</v>
          </cell>
          <cell r="F1115">
            <v>10400</v>
          </cell>
          <cell r="G1115" t="str">
            <v>P-46</v>
          </cell>
        </row>
        <row r="1116">
          <cell r="A1116" t="str">
            <v>ASV32</v>
          </cell>
          <cell r="B1116" t="str">
            <v>配管用防虫網</v>
          </cell>
          <cell r="C1116" t="str">
            <v xml:space="preserve"> ｽﾃﾝﾚｽ製</v>
          </cell>
          <cell r="D1116">
            <v>32</v>
          </cell>
          <cell r="E1116" t="str">
            <v>個</v>
          </cell>
          <cell r="F1116">
            <v>3580</v>
          </cell>
          <cell r="G1116" t="str">
            <v>P-46</v>
          </cell>
        </row>
        <row r="1117">
          <cell r="A1117" t="str">
            <v>ASV40</v>
          </cell>
          <cell r="B1117" t="str">
            <v>配管用防虫網</v>
          </cell>
          <cell r="C1117" t="str">
            <v xml:space="preserve"> ｽﾃﾝﾚｽ製</v>
          </cell>
          <cell r="D1117">
            <v>40</v>
          </cell>
          <cell r="E1117" t="str">
            <v>個</v>
          </cell>
          <cell r="F1117">
            <v>4050</v>
          </cell>
          <cell r="G1117" t="str">
            <v>P-46</v>
          </cell>
        </row>
        <row r="1118">
          <cell r="A1118" t="str">
            <v>ASV50</v>
          </cell>
          <cell r="B1118" t="str">
            <v>配管用防虫網</v>
          </cell>
          <cell r="C1118" t="str">
            <v xml:space="preserve"> ｽﾃﾝﾚｽ製</v>
          </cell>
          <cell r="D1118">
            <v>50</v>
          </cell>
          <cell r="E1118" t="str">
            <v>個</v>
          </cell>
          <cell r="F1118">
            <v>4680</v>
          </cell>
          <cell r="G1118" t="str">
            <v>P-46</v>
          </cell>
        </row>
        <row r="1119">
          <cell r="A1119" t="str">
            <v>ASV65</v>
          </cell>
          <cell r="B1119" t="str">
            <v>配管用防虫網</v>
          </cell>
          <cell r="C1119" t="str">
            <v xml:space="preserve"> ｽﾃﾝﾚｽ製</v>
          </cell>
          <cell r="D1119">
            <v>65</v>
          </cell>
          <cell r="E1119" t="str">
            <v>個</v>
          </cell>
          <cell r="F1119">
            <v>5550</v>
          </cell>
          <cell r="G1119" t="str">
            <v>P-46</v>
          </cell>
        </row>
        <row r="1120">
          <cell r="A1120" t="str">
            <v>ASV80</v>
          </cell>
          <cell r="B1120" t="str">
            <v>配管用防虫網</v>
          </cell>
          <cell r="C1120" t="str">
            <v xml:space="preserve"> ｽﾃﾝﾚｽ製</v>
          </cell>
          <cell r="D1120">
            <v>75</v>
          </cell>
          <cell r="E1120" t="str">
            <v>個</v>
          </cell>
          <cell r="F1120">
            <v>6210</v>
          </cell>
          <cell r="G1120" t="str">
            <v>P-46</v>
          </cell>
        </row>
        <row r="1121">
          <cell r="A1121" t="str">
            <v>ASV100</v>
          </cell>
          <cell r="B1121" t="str">
            <v>配管用防虫網</v>
          </cell>
          <cell r="C1121" t="str">
            <v xml:space="preserve"> ｽﾃﾝﾚｽ製</v>
          </cell>
          <cell r="D1121">
            <v>100</v>
          </cell>
          <cell r="E1121" t="str">
            <v>個</v>
          </cell>
          <cell r="F1121">
            <v>7230</v>
          </cell>
          <cell r="G1121" t="str">
            <v>P-46</v>
          </cell>
        </row>
        <row r="1122">
          <cell r="A1122" t="str">
            <v>ASV125</v>
          </cell>
          <cell r="B1122" t="str">
            <v>配管用防虫網</v>
          </cell>
          <cell r="C1122" t="str">
            <v xml:space="preserve"> ｽﾃﾝﾚｽ製</v>
          </cell>
          <cell r="D1122">
            <v>125</v>
          </cell>
          <cell r="E1122" t="str">
            <v>個</v>
          </cell>
          <cell r="F1122">
            <v>9220</v>
          </cell>
          <cell r="G1122" t="str">
            <v>P-46</v>
          </cell>
        </row>
        <row r="1123">
          <cell r="A1123" t="str">
            <v>ASV150</v>
          </cell>
          <cell r="B1123" t="str">
            <v>配管用防虫網</v>
          </cell>
          <cell r="C1123" t="str">
            <v xml:space="preserve"> ｽﾃﾝﾚｽ製</v>
          </cell>
          <cell r="D1123">
            <v>150</v>
          </cell>
          <cell r="E1123" t="str">
            <v>個</v>
          </cell>
          <cell r="F1123">
            <v>12300</v>
          </cell>
          <cell r="G1123" t="str">
            <v>P-46</v>
          </cell>
        </row>
        <row r="1125">
          <cell r="A1125" t="str">
            <v>BBT40</v>
          </cell>
          <cell r="B1125" t="str">
            <v>排水通気金物</v>
          </cell>
          <cell r="C1125" t="str">
            <v xml:space="preserve"> 埋込型,ｱﾙﾐ製</v>
          </cell>
          <cell r="D1125">
            <v>40</v>
          </cell>
          <cell r="E1125" t="str">
            <v>個</v>
          </cell>
          <cell r="F1125">
            <v>5520</v>
          </cell>
          <cell r="G1125" t="str">
            <v>P-47</v>
          </cell>
        </row>
        <row r="1126">
          <cell r="A1126" t="str">
            <v>BBT50</v>
          </cell>
          <cell r="B1126" t="str">
            <v>排水通気金物</v>
          </cell>
          <cell r="C1126" t="str">
            <v xml:space="preserve"> 埋込型,ｱﾙﾐ製</v>
          </cell>
          <cell r="D1126">
            <v>50</v>
          </cell>
          <cell r="E1126" t="str">
            <v>個</v>
          </cell>
          <cell r="F1126">
            <v>6130</v>
          </cell>
          <cell r="G1126" t="str">
            <v>P-47</v>
          </cell>
        </row>
        <row r="1127">
          <cell r="A1127" t="str">
            <v>BBT65</v>
          </cell>
          <cell r="B1127" t="str">
            <v>排水通気金物</v>
          </cell>
          <cell r="C1127" t="str">
            <v xml:space="preserve"> 埋込型,ｱﾙﾐ製</v>
          </cell>
          <cell r="D1127">
            <v>65</v>
          </cell>
          <cell r="E1127" t="str">
            <v>個</v>
          </cell>
          <cell r="F1127">
            <v>8200</v>
          </cell>
          <cell r="G1127" t="str">
            <v>P-47</v>
          </cell>
        </row>
        <row r="1128">
          <cell r="A1128" t="str">
            <v>BBT80</v>
          </cell>
          <cell r="B1128" t="str">
            <v>排水通気金物</v>
          </cell>
          <cell r="C1128" t="str">
            <v xml:space="preserve"> 埋込型,ｱﾙﾐ製</v>
          </cell>
          <cell r="D1128">
            <v>80</v>
          </cell>
          <cell r="E1128" t="str">
            <v>個</v>
          </cell>
          <cell r="F1128">
            <v>9820</v>
          </cell>
          <cell r="G1128" t="str">
            <v>P-47</v>
          </cell>
        </row>
        <row r="1129">
          <cell r="A1129" t="str">
            <v>BBT100</v>
          </cell>
          <cell r="B1129" t="str">
            <v>排水通気金物</v>
          </cell>
          <cell r="C1129" t="str">
            <v xml:space="preserve"> 埋込型,ｱﾙﾐ製</v>
          </cell>
          <cell r="D1129">
            <v>100</v>
          </cell>
          <cell r="E1129" t="str">
            <v>個</v>
          </cell>
          <cell r="F1129">
            <v>11800</v>
          </cell>
          <cell r="G1129" t="str">
            <v>P-47</v>
          </cell>
        </row>
        <row r="1130">
          <cell r="A1130" t="str">
            <v>BBT125</v>
          </cell>
          <cell r="B1130" t="str">
            <v>排水通気金物</v>
          </cell>
          <cell r="C1130" t="str">
            <v xml:space="preserve"> 埋込型,ｱﾙﾐ製</v>
          </cell>
          <cell r="D1130">
            <v>125</v>
          </cell>
          <cell r="E1130" t="str">
            <v>個</v>
          </cell>
          <cell r="F1130">
            <v>17200</v>
          </cell>
          <cell r="G1130" t="str">
            <v>P-47</v>
          </cell>
        </row>
        <row r="1131">
          <cell r="A1131" t="str">
            <v>BBT150</v>
          </cell>
          <cell r="B1131" t="str">
            <v>排水通気金物</v>
          </cell>
          <cell r="C1131" t="str">
            <v xml:space="preserve"> 埋込型,ｱﾙﾐ製</v>
          </cell>
          <cell r="D1131">
            <v>150</v>
          </cell>
          <cell r="E1131" t="str">
            <v>個</v>
          </cell>
          <cell r="F1131">
            <v>18700</v>
          </cell>
          <cell r="G1131" t="str">
            <v>P-47</v>
          </cell>
        </row>
        <row r="1132">
          <cell r="A1132" t="str">
            <v>BCT40</v>
          </cell>
          <cell r="B1132" t="str">
            <v>排水通気金物</v>
          </cell>
          <cell r="C1132" t="str">
            <v xml:space="preserve"> 露出型,ｱﾙﾐ製</v>
          </cell>
          <cell r="D1132">
            <v>40</v>
          </cell>
          <cell r="E1132" t="str">
            <v>個</v>
          </cell>
          <cell r="F1132">
            <v>5150</v>
          </cell>
          <cell r="G1132" t="str">
            <v>P-47</v>
          </cell>
        </row>
        <row r="1133">
          <cell r="A1133" t="str">
            <v>BCT50</v>
          </cell>
          <cell r="B1133" t="str">
            <v>排水通気金物</v>
          </cell>
          <cell r="C1133" t="str">
            <v xml:space="preserve"> 露出型,ｱﾙﾐ製</v>
          </cell>
          <cell r="D1133">
            <v>50</v>
          </cell>
          <cell r="E1133" t="str">
            <v>個</v>
          </cell>
          <cell r="F1133">
            <v>6030</v>
          </cell>
          <cell r="G1133" t="str">
            <v>P-47</v>
          </cell>
        </row>
        <row r="1134">
          <cell r="A1134" t="str">
            <v>BCT65</v>
          </cell>
          <cell r="B1134" t="str">
            <v>排水通気金物</v>
          </cell>
          <cell r="C1134" t="str">
            <v xml:space="preserve"> 露出型,ｱﾙﾐ製</v>
          </cell>
          <cell r="D1134">
            <v>65</v>
          </cell>
          <cell r="E1134" t="str">
            <v>個</v>
          </cell>
          <cell r="F1134">
            <v>7490</v>
          </cell>
          <cell r="G1134" t="str">
            <v>P-47</v>
          </cell>
        </row>
        <row r="1135">
          <cell r="A1135" t="str">
            <v>BCT80</v>
          </cell>
          <cell r="B1135" t="str">
            <v>排水通気金物</v>
          </cell>
          <cell r="C1135" t="str">
            <v xml:space="preserve"> 露出型,ｱﾙﾐ製</v>
          </cell>
          <cell r="D1135">
            <v>80</v>
          </cell>
          <cell r="E1135" t="str">
            <v>個</v>
          </cell>
          <cell r="F1135">
            <v>8310</v>
          </cell>
          <cell r="G1135" t="str">
            <v>P-47</v>
          </cell>
        </row>
        <row r="1136">
          <cell r="A1136" t="str">
            <v>BCT100</v>
          </cell>
          <cell r="B1136" t="str">
            <v>排水通気金物</v>
          </cell>
          <cell r="C1136" t="str">
            <v xml:space="preserve"> 露出型,ｱﾙﾐ製</v>
          </cell>
          <cell r="D1136">
            <v>100</v>
          </cell>
          <cell r="E1136" t="str">
            <v>個</v>
          </cell>
          <cell r="F1136">
            <v>10800</v>
          </cell>
          <cell r="G1136" t="str">
            <v>P-47</v>
          </cell>
        </row>
        <row r="1137">
          <cell r="A1137" t="str">
            <v>BCT125</v>
          </cell>
          <cell r="B1137" t="str">
            <v>排水通気金物</v>
          </cell>
          <cell r="C1137" t="str">
            <v xml:space="preserve"> 露出型,ｱﾙﾐ製</v>
          </cell>
          <cell r="D1137">
            <v>125</v>
          </cell>
          <cell r="E1137" t="str">
            <v>個</v>
          </cell>
          <cell r="F1137">
            <v>18500</v>
          </cell>
          <cell r="G1137" t="str">
            <v>P-47</v>
          </cell>
        </row>
        <row r="1138">
          <cell r="A1138" t="str">
            <v>BCT150</v>
          </cell>
          <cell r="B1138" t="str">
            <v>排水通気金物</v>
          </cell>
          <cell r="C1138" t="str">
            <v xml:space="preserve"> 露出型,ｱﾙﾐ製</v>
          </cell>
          <cell r="D1138">
            <v>150</v>
          </cell>
          <cell r="E1138" t="str">
            <v>個</v>
          </cell>
          <cell r="F1138">
            <v>19000</v>
          </cell>
          <cell r="G1138" t="str">
            <v>P-47</v>
          </cell>
        </row>
        <row r="1140">
          <cell r="A1140" t="str">
            <v>1ST300</v>
          </cell>
          <cell r="B1140" t="str">
            <v>塩ﾋﾞ桝（排水桝）　No.</v>
          </cell>
          <cell r="C1140" t="str">
            <v xml:space="preserve"> 100*150,(ST,90L,45L),300H,塩ﾋﾞ蓋</v>
          </cell>
          <cell r="D1140" t="str">
            <v>個</v>
          </cell>
          <cell r="E1140" t="str">
            <v>個</v>
          </cell>
          <cell r="F1140">
            <v>5970</v>
          </cell>
          <cell r="G1140" t="str">
            <v>P-48</v>
          </cell>
        </row>
        <row r="1141">
          <cell r="A1141" t="str">
            <v>1ST400</v>
          </cell>
          <cell r="B1141" t="str">
            <v>塩ﾋﾞ桝（排水桝）　No.</v>
          </cell>
          <cell r="C1141" t="str">
            <v xml:space="preserve"> 100*150,(ST,90L,45L),400H,塩ﾋﾞ蓋</v>
          </cell>
          <cell r="D1141" t="str">
            <v>個</v>
          </cell>
          <cell r="E1141" t="str">
            <v>個</v>
          </cell>
          <cell r="F1141">
            <v>6080</v>
          </cell>
          <cell r="G1141" t="str">
            <v>P-48</v>
          </cell>
        </row>
        <row r="1142">
          <cell r="A1142" t="str">
            <v>1ST500</v>
          </cell>
          <cell r="B1142" t="str">
            <v>塩ﾋﾞ桝（排水桝）　No.</v>
          </cell>
          <cell r="C1142" t="str">
            <v xml:space="preserve"> 100*150,(ST,90L,45L),500H,塩ﾋﾞ蓋</v>
          </cell>
          <cell r="D1142" t="str">
            <v>個</v>
          </cell>
          <cell r="E1142" t="str">
            <v>個</v>
          </cell>
          <cell r="F1142">
            <v>6190</v>
          </cell>
          <cell r="G1142" t="str">
            <v>P-48</v>
          </cell>
        </row>
        <row r="1143">
          <cell r="A1143" t="str">
            <v>1ST600</v>
          </cell>
          <cell r="B1143" t="str">
            <v>塩ﾋﾞ桝（排水桝）　No.</v>
          </cell>
          <cell r="C1143" t="str">
            <v xml:space="preserve"> 100*150,(ST,90L,45L),600H,塩ﾋﾞ蓋</v>
          </cell>
          <cell r="D1143" t="str">
            <v>個</v>
          </cell>
          <cell r="E1143" t="str">
            <v>個</v>
          </cell>
          <cell r="F1143">
            <v>6300</v>
          </cell>
          <cell r="G1143" t="str">
            <v>P-48</v>
          </cell>
        </row>
        <row r="1144">
          <cell r="A1144" t="str">
            <v>1ST300B</v>
          </cell>
          <cell r="B1144" t="str">
            <v>塩ﾋﾞ桝（排水桝）　No.</v>
          </cell>
          <cell r="C1144" t="str">
            <v xml:space="preserve"> 100*150,(ST,90L,45L),300H,防護蓋</v>
          </cell>
          <cell r="D1144" t="str">
            <v>個</v>
          </cell>
          <cell r="E1144" t="str">
            <v>個</v>
          </cell>
          <cell r="F1144">
            <v>16100</v>
          </cell>
          <cell r="G1144" t="str">
            <v>P-48</v>
          </cell>
        </row>
        <row r="1145">
          <cell r="A1145" t="str">
            <v>1ST400B</v>
          </cell>
          <cell r="B1145" t="str">
            <v>塩ﾋﾞ桝（排水桝）　No.</v>
          </cell>
          <cell r="C1145" t="str">
            <v xml:space="preserve"> 100*150,(ST,90L,45L),400H,防護蓋</v>
          </cell>
          <cell r="D1145" t="str">
            <v>個</v>
          </cell>
          <cell r="E1145" t="str">
            <v>個</v>
          </cell>
          <cell r="F1145">
            <v>16200</v>
          </cell>
          <cell r="G1145" t="str">
            <v>P-48</v>
          </cell>
        </row>
        <row r="1146">
          <cell r="A1146" t="str">
            <v>1ST500B</v>
          </cell>
          <cell r="B1146" t="str">
            <v>塩ﾋﾞ桝（排水桝）　No.</v>
          </cell>
          <cell r="C1146" t="str">
            <v xml:space="preserve"> 100*150,(ST,90L,45L),500H,防護蓋</v>
          </cell>
          <cell r="D1146" t="str">
            <v>個</v>
          </cell>
          <cell r="E1146" t="str">
            <v>個</v>
          </cell>
          <cell r="F1146">
            <v>16300</v>
          </cell>
          <cell r="G1146" t="str">
            <v>P-48</v>
          </cell>
        </row>
        <row r="1147">
          <cell r="A1147" t="str">
            <v>1ST600B</v>
          </cell>
          <cell r="B1147" t="str">
            <v>塩ﾋﾞ桝（排水桝）　No.</v>
          </cell>
          <cell r="C1147" t="str">
            <v xml:space="preserve"> 100*150,(ST,90L,45L),600H,防護蓋</v>
          </cell>
          <cell r="D1147" t="str">
            <v>個</v>
          </cell>
          <cell r="E1147" t="str">
            <v>個</v>
          </cell>
          <cell r="F1147">
            <v>16400</v>
          </cell>
          <cell r="G1147" t="str">
            <v>P-48</v>
          </cell>
        </row>
        <row r="1149">
          <cell r="A1149" t="str">
            <v>2ST300</v>
          </cell>
          <cell r="B1149" t="str">
            <v>塩ﾋﾞ桝（排水桝）　No.</v>
          </cell>
          <cell r="C1149" t="str">
            <v xml:space="preserve"> 100*200,(ST,90L,45L),300H,塩ﾋﾞ蓋</v>
          </cell>
          <cell r="D1149" t="str">
            <v>個</v>
          </cell>
          <cell r="E1149" t="str">
            <v>個</v>
          </cell>
          <cell r="F1149">
            <v>7340</v>
          </cell>
          <cell r="G1149" t="str">
            <v>P-48</v>
          </cell>
        </row>
        <row r="1150">
          <cell r="A1150" t="str">
            <v>2ST400</v>
          </cell>
          <cell r="B1150" t="str">
            <v>塩ﾋﾞ桝（排水桝）　No.</v>
          </cell>
          <cell r="C1150" t="str">
            <v xml:space="preserve"> 100*200,(ST,90L,45L),400H,塩ﾋﾞ蓋</v>
          </cell>
          <cell r="D1150" t="str">
            <v>個</v>
          </cell>
          <cell r="E1150" t="str">
            <v>個</v>
          </cell>
          <cell r="F1150">
            <v>7520</v>
          </cell>
          <cell r="G1150" t="str">
            <v>P-48</v>
          </cell>
        </row>
        <row r="1151">
          <cell r="A1151" t="str">
            <v>2ST500</v>
          </cell>
          <cell r="B1151" t="str">
            <v>塩ﾋﾞ桝（排水桝）　No.</v>
          </cell>
          <cell r="C1151" t="str">
            <v xml:space="preserve"> 100*200,(ST,90L,45L),500H,塩ﾋﾞ蓋</v>
          </cell>
          <cell r="D1151" t="str">
            <v>個</v>
          </cell>
          <cell r="E1151" t="str">
            <v>個</v>
          </cell>
          <cell r="F1151">
            <v>7700</v>
          </cell>
          <cell r="G1151" t="str">
            <v>P-48</v>
          </cell>
        </row>
        <row r="1152">
          <cell r="A1152" t="str">
            <v>2ST600</v>
          </cell>
          <cell r="B1152" t="str">
            <v>塩ﾋﾞ桝（排水桝）　No.</v>
          </cell>
          <cell r="C1152" t="str">
            <v xml:space="preserve"> 100*200,(ST,90L,45L),600H,塩ﾋﾞ蓋</v>
          </cell>
          <cell r="D1152" t="str">
            <v>個</v>
          </cell>
          <cell r="E1152" t="str">
            <v>個</v>
          </cell>
          <cell r="F1152">
            <v>7890</v>
          </cell>
          <cell r="G1152" t="str">
            <v>P-48</v>
          </cell>
        </row>
        <row r="1153">
          <cell r="A1153" t="str">
            <v>2ST800</v>
          </cell>
          <cell r="B1153" t="str">
            <v>塩ﾋﾞ桝（排水桝）　No.</v>
          </cell>
          <cell r="C1153" t="str">
            <v xml:space="preserve"> 100*200,(ST,90L,45L),800H,塩ﾋﾞ蓋</v>
          </cell>
          <cell r="D1153" t="str">
            <v>個</v>
          </cell>
          <cell r="E1153" t="str">
            <v>個</v>
          </cell>
          <cell r="F1153">
            <v>8250</v>
          </cell>
          <cell r="G1153" t="str">
            <v>P-48</v>
          </cell>
        </row>
        <row r="1154">
          <cell r="A1154" t="str">
            <v>2ST1000</v>
          </cell>
          <cell r="B1154" t="str">
            <v>塩ﾋﾞ桝（排水桝）　No.</v>
          </cell>
          <cell r="C1154" t="str">
            <v xml:space="preserve"> 100*200,(ST,90L,45L),1000H,塩ﾋﾞ蓋</v>
          </cell>
          <cell r="D1154" t="str">
            <v>個</v>
          </cell>
          <cell r="E1154" t="str">
            <v>個</v>
          </cell>
          <cell r="F1154">
            <v>8620</v>
          </cell>
          <cell r="G1154" t="str">
            <v>P-48</v>
          </cell>
        </row>
        <row r="1155">
          <cell r="A1155" t="str">
            <v>2ST1200</v>
          </cell>
          <cell r="B1155" t="str">
            <v>塩ﾋﾞ桝（排水桝）　No.</v>
          </cell>
          <cell r="C1155" t="str">
            <v xml:space="preserve"> 100*200,(ST,90L,45L),1200H,塩ﾋﾞ蓋</v>
          </cell>
          <cell r="D1155" t="str">
            <v>個</v>
          </cell>
          <cell r="E1155" t="str">
            <v>個</v>
          </cell>
          <cell r="F1155">
            <v>8980</v>
          </cell>
          <cell r="G1155" t="str">
            <v>P-48</v>
          </cell>
        </row>
        <row r="1156">
          <cell r="A1156" t="str">
            <v>2ST300B</v>
          </cell>
          <cell r="B1156" t="str">
            <v>塩ﾋﾞ桝（排水桝）　No.</v>
          </cell>
          <cell r="C1156" t="str">
            <v xml:space="preserve"> 100*200,(ST,90L,45L),300H,防護蓋</v>
          </cell>
          <cell r="D1156" t="str">
            <v>個</v>
          </cell>
          <cell r="E1156" t="str">
            <v>個</v>
          </cell>
          <cell r="F1156">
            <v>19400</v>
          </cell>
          <cell r="G1156" t="str">
            <v>P-48</v>
          </cell>
        </row>
        <row r="1157">
          <cell r="A1157" t="str">
            <v>2ST400B</v>
          </cell>
          <cell r="B1157" t="str">
            <v>塩ﾋﾞ桝（排水桝）　No.</v>
          </cell>
          <cell r="C1157" t="str">
            <v xml:space="preserve"> 100*200,(ST,90L,45L),400H,防護蓋</v>
          </cell>
          <cell r="D1157" t="str">
            <v>個</v>
          </cell>
          <cell r="E1157" t="str">
            <v>個</v>
          </cell>
          <cell r="F1157">
            <v>19600</v>
          </cell>
          <cell r="G1157" t="str">
            <v>P-48</v>
          </cell>
        </row>
        <row r="1158">
          <cell r="A1158" t="str">
            <v>2ST500B</v>
          </cell>
          <cell r="B1158" t="str">
            <v>塩ﾋﾞ桝（排水桝）　No.</v>
          </cell>
          <cell r="C1158" t="str">
            <v xml:space="preserve"> 100*200,(ST,90L,45L),500H,防護蓋</v>
          </cell>
          <cell r="D1158" t="str">
            <v>個</v>
          </cell>
          <cell r="E1158" t="str">
            <v>個</v>
          </cell>
          <cell r="F1158">
            <v>19800</v>
          </cell>
          <cell r="G1158" t="str">
            <v>P-48</v>
          </cell>
        </row>
        <row r="1159">
          <cell r="A1159" t="str">
            <v>2ST600B</v>
          </cell>
          <cell r="B1159" t="str">
            <v>塩ﾋﾞ桝（排水桝）　No.</v>
          </cell>
          <cell r="C1159" t="str">
            <v xml:space="preserve"> 100*200,(ST,90L,45L),600H,防護蓋</v>
          </cell>
          <cell r="D1159" t="str">
            <v>個</v>
          </cell>
          <cell r="E1159" t="str">
            <v>個</v>
          </cell>
          <cell r="F1159">
            <v>19900</v>
          </cell>
          <cell r="G1159" t="str">
            <v>P-48</v>
          </cell>
        </row>
        <row r="1160">
          <cell r="A1160" t="str">
            <v>2ST800B</v>
          </cell>
          <cell r="B1160" t="str">
            <v>塩ﾋﾞ桝（排水桝）　No.</v>
          </cell>
          <cell r="C1160" t="str">
            <v xml:space="preserve"> 100*200,(ST,90L,45L),800H,防護蓋</v>
          </cell>
          <cell r="D1160" t="str">
            <v>個</v>
          </cell>
          <cell r="E1160" t="str">
            <v>個</v>
          </cell>
          <cell r="F1160">
            <v>20300</v>
          </cell>
          <cell r="G1160" t="str">
            <v>P-48</v>
          </cell>
        </row>
        <row r="1161">
          <cell r="A1161" t="str">
            <v>2ST1000B</v>
          </cell>
          <cell r="B1161" t="str">
            <v>塩ﾋﾞ桝（排水桝）　No.</v>
          </cell>
          <cell r="C1161" t="str">
            <v xml:space="preserve"> 100*200,(ST,90L,45L),1000H,防護蓋</v>
          </cell>
          <cell r="D1161" t="str">
            <v>個</v>
          </cell>
          <cell r="E1161" t="str">
            <v>個</v>
          </cell>
          <cell r="F1161">
            <v>20700</v>
          </cell>
          <cell r="G1161" t="str">
            <v>P-48</v>
          </cell>
        </row>
        <row r="1162">
          <cell r="A1162" t="str">
            <v>2ST1200B</v>
          </cell>
          <cell r="B1162" t="str">
            <v>塩ﾋﾞ桝（排水桝）　No.</v>
          </cell>
          <cell r="C1162" t="str">
            <v xml:space="preserve"> 100*200,(ST,90L,45L),1200H,防護蓋</v>
          </cell>
          <cell r="D1162" t="str">
            <v>個</v>
          </cell>
          <cell r="E1162" t="str">
            <v>個</v>
          </cell>
          <cell r="F1162">
            <v>21000</v>
          </cell>
          <cell r="G1162" t="str">
            <v>P-48</v>
          </cell>
        </row>
        <row r="1164">
          <cell r="A1164" t="str">
            <v>125ST300</v>
          </cell>
          <cell r="B1164" t="str">
            <v>塩ﾋﾞ桝（排水桝）　No.</v>
          </cell>
          <cell r="C1164" t="str">
            <v xml:space="preserve"> 125*200(ST,90L,45L),300H,塩ﾋﾞ蓋</v>
          </cell>
          <cell r="D1164" t="str">
            <v>個</v>
          </cell>
          <cell r="E1164" t="str">
            <v>個</v>
          </cell>
          <cell r="F1164">
            <v>8230</v>
          </cell>
          <cell r="G1164" t="str">
            <v>P-48</v>
          </cell>
        </row>
        <row r="1165">
          <cell r="A1165" t="str">
            <v>125ST400</v>
          </cell>
          <cell r="B1165" t="str">
            <v>塩ﾋﾞ桝（排水桝）　No.</v>
          </cell>
          <cell r="C1165" t="str">
            <v xml:space="preserve"> 125*200(ST,90L,45L),400H,塩ﾋﾞ蓋</v>
          </cell>
          <cell r="D1165" t="str">
            <v>個</v>
          </cell>
          <cell r="E1165" t="str">
            <v>個</v>
          </cell>
          <cell r="F1165">
            <v>8410</v>
          </cell>
          <cell r="G1165" t="str">
            <v>P-48</v>
          </cell>
        </row>
        <row r="1166">
          <cell r="A1166" t="str">
            <v>125ST500</v>
          </cell>
          <cell r="B1166" t="str">
            <v>塩ﾋﾞ桝（排水桝）　No.</v>
          </cell>
          <cell r="C1166" t="str">
            <v xml:space="preserve"> 125*200(ST,90L,45L),500H,塩ﾋﾞ蓋</v>
          </cell>
          <cell r="D1166" t="str">
            <v>個</v>
          </cell>
          <cell r="E1166" t="str">
            <v>個</v>
          </cell>
          <cell r="F1166">
            <v>8600</v>
          </cell>
          <cell r="G1166" t="str">
            <v>P-48</v>
          </cell>
        </row>
        <row r="1167">
          <cell r="A1167" t="str">
            <v>125ST600</v>
          </cell>
          <cell r="B1167" t="str">
            <v>塩ﾋﾞ桝（排水桝）　No.</v>
          </cell>
          <cell r="C1167" t="str">
            <v xml:space="preserve"> 125*200(ST,90L,45L),600H,塩ﾋﾞ蓋</v>
          </cell>
          <cell r="D1167" t="str">
            <v>個</v>
          </cell>
          <cell r="E1167" t="str">
            <v>個</v>
          </cell>
          <cell r="F1167">
            <v>8780</v>
          </cell>
          <cell r="G1167" t="str">
            <v>P-48</v>
          </cell>
        </row>
        <row r="1168">
          <cell r="A1168" t="str">
            <v>125ST800</v>
          </cell>
          <cell r="B1168" t="str">
            <v>塩ﾋﾞ桝（排水桝）　No.</v>
          </cell>
          <cell r="C1168" t="str">
            <v xml:space="preserve"> 125*200(ST,90L,45L),800H,塩ﾋﾞ蓋</v>
          </cell>
          <cell r="D1168" t="str">
            <v>個</v>
          </cell>
          <cell r="E1168" t="str">
            <v>個</v>
          </cell>
          <cell r="F1168">
            <v>9140</v>
          </cell>
          <cell r="G1168" t="str">
            <v>P-48</v>
          </cell>
        </row>
        <row r="1169">
          <cell r="A1169" t="str">
            <v>125ST1000</v>
          </cell>
          <cell r="B1169" t="str">
            <v>塩ﾋﾞ桝（排水桝）　No.</v>
          </cell>
          <cell r="C1169" t="str">
            <v xml:space="preserve"> 125*200(ST,90L,45L),1000H,塩ﾋﾞ蓋</v>
          </cell>
          <cell r="D1169" t="str">
            <v>個</v>
          </cell>
          <cell r="E1169" t="str">
            <v>個</v>
          </cell>
          <cell r="F1169">
            <v>9510</v>
          </cell>
          <cell r="G1169" t="str">
            <v>P-48</v>
          </cell>
        </row>
        <row r="1170">
          <cell r="A1170" t="str">
            <v>125ST1200</v>
          </cell>
          <cell r="B1170" t="str">
            <v>塩ﾋﾞ桝（排水桝）　No.</v>
          </cell>
          <cell r="C1170" t="str">
            <v xml:space="preserve"> 125*200(ST,90L,45L),1200H,塩ﾋﾞ蓋</v>
          </cell>
          <cell r="D1170" t="str">
            <v>個</v>
          </cell>
          <cell r="E1170" t="str">
            <v>個</v>
          </cell>
          <cell r="F1170">
            <v>9870</v>
          </cell>
          <cell r="G1170" t="str">
            <v>P-48</v>
          </cell>
        </row>
        <row r="1171">
          <cell r="A1171" t="str">
            <v>125ST300B</v>
          </cell>
          <cell r="B1171" t="str">
            <v>塩ﾋﾞ桝（排水桝）　No.</v>
          </cell>
          <cell r="C1171" t="str">
            <v xml:space="preserve"> 125*200(ST,90L,45L),300H,防護蓋</v>
          </cell>
          <cell r="D1171" t="str">
            <v>個</v>
          </cell>
          <cell r="E1171" t="str">
            <v>個</v>
          </cell>
          <cell r="F1171">
            <v>20300</v>
          </cell>
          <cell r="G1171" t="str">
            <v>P-48</v>
          </cell>
        </row>
        <row r="1172">
          <cell r="A1172" t="str">
            <v>125ST400B</v>
          </cell>
          <cell r="B1172" t="str">
            <v>塩ﾋﾞ桝（排水桝）　No.</v>
          </cell>
          <cell r="C1172" t="str">
            <v xml:space="preserve"> 125*200(ST,90L,45L),400H,防護蓋</v>
          </cell>
          <cell r="D1172" t="str">
            <v>個</v>
          </cell>
          <cell r="E1172" t="str">
            <v>個</v>
          </cell>
          <cell r="F1172">
            <v>20500</v>
          </cell>
          <cell r="G1172" t="str">
            <v>P-48</v>
          </cell>
        </row>
        <row r="1173">
          <cell r="A1173" t="str">
            <v>125ST500B</v>
          </cell>
          <cell r="B1173" t="str">
            <v>塩ﾋﾞ桝（排水桝）　No.</v>
          </cell>
          <cell r="C1173" t="str">
            <v xml:space="preserve"> 125*200(ST,90L,45L),500H,防護蓋</v>
          </cell>
          <cell r="D1173" t="str">
            <v>個</v>
          </cell>
          <cell r="E1173" t="str">
            <v>個</v>
          </cell>
          <cell r="F1173">
            <v>20700</v>
          </cell>
          <cell r="G1173" t="str">
            <v>P-48</v>
          </cell>
        </row>
        <row r="1174">
          <cell r="A1174" t="str">
            <v>125ST600B</v>
          </cell>
          <cell r="B1174" t="str">
            <v>塩ﾋﾞ桝（排水桝）　No.</v>
          </cell>
          <cell r="C1174" t="str">
            <v xml:space="preserve"> 125*200(ST,90L,45L),600H,防護蓋</v>
          </cell>
          <cell r="D1174" t="str">
            <v>個</v>
          </cell>
          <cell r="E1174" t="str">
            <v>個</v>
          </cell>
          <cell r="F1174">
            <v>20800</v>
          </cell>
          <cell r="G1174" t="str">
            <v>P-48</v>
          </cell>
        </row>
        <row r="1175">
          <cell r="A1175" t="str">
            <v>125ST800B</v>
          </cell>
          <cell r="B1175" t="str">
            <v>塩ﾋﾞ桝（排水桝）　No.</v>
          </cell>
          <cell r="C1175" t="str">
            <v xml:space="preserve"> 125*200(ST,90L,45L),800H,防護蓋</v>
          </cell>
          <cell r="D1175" t="str">
            <v>個</v>
          </cell>
          <cell r="E1175" t="str">
            <v>個</v>
          </cell>
          <cell r="F1175">
            <v>21200</v>
          </cell>
          <cell r="G1175" t="str">
            <v>P-48</v>
          </cell>
        </row>
        <row r="1176">
          <cell r="A1176" t="str">
            <v>125ST1000B</v>
          </cell>
          <cell r="B1176" t="str">
            <v>塩ﾋﾞ桝（排水桝）　No.</v>
          </cell>
          <cell r="C1176" t="str">
            <v xml:space="preserve"> 125*200(ST,90L,45L),1000H,防護蓋</v>
          </cell>
          <cell r="D1176" t="str">
            <v>個</v>
          </cell>
          <cell r="E1176" t="str">
            <v>個</v>
          </cell>
          <cell r="F1176">
            <v>21600</v>
          </cell>
          <cell r="G1176" t="str">
            <v>P-48</v>
          </cell>
        </row>
        <row r="1177">
          <cell r="A1177" t="str">
            <v>125ST1200B</v>
          </cell>
          <cell r="B1177" t="str">
            <v>塩ﾋﾞ桝（排水桝）　No.</v>
          </cell>
          <cell r="C1177" t="str">
            <v xml:space="preserve"> 125*200(ST,90L,45L),1200H,防護蓋</v>
          </cell>
          <cell r="D1177" t="str">
            <v>個</v>
          </cell>
          <cell r="E1177" t="str">
            <v>個</v>
          </cell>
          <cell r="F1177">
            <v>21900</v>
          </cell>
          <cell r="G1177" t="str">
            <v>P-48</v>
          </cell>
        </row>
        <row r="1179">
          <cell r="A1179" t="str">
            <v>150ST300</v>
          </cell>
          <cell r="B1179" t="str">
            <v>塩ﾋﾞ桝（排水桝）　No.</v>
          </cell>
          <cell r="C1179" t="str">
            <v xml:space="preserve"> 150*200(ST,90L,45L),300H,塩ﾋﾞ蓋</v>
          </cell>
          <cell r="D1179" t="str">
            <v>個</v>
          </cell>
          <cell r="E1179" t="str">
            <v>個</v>
          </cell>
          <cell r="F1179">
            <v>9420</v>
          </cell>
          <cell r="G1179" t="str">
            <v>P-48</v>
          </cell>
        </row>
        <row r="1180">
          <cell r="A1180" t="str">
            <v>150ST400</v>
          </cell>
          <cell r="B1180" t="str">
            <v>塩ﾋﾞ桝（排水桝）　No.</v>
          </cell>
          <cell r="C1180" t="str">
            <v xml:space="preserve"> 150*200(ST,90L,45L),400H,塩ﾋﾞ蓋</v>
          </cell>
          <cell r="D1180" t="str">
            <v>個</v>
          </cell>
          <cell r="E1180" t="str">
            <v>個</v>
          </cell>
          <cell r="F1180">
            <v>9600</v>
          </cell>
          <cell r="G1180" t="str">
            <v>P-48</v>
          </cell>
        </row>
        <row r="1181">
          <cell r="A1181" t="str">
            <v>150ST500</v>
          </cell>
          <cell r="B1181" t="str">
            <v>塩ﾋﾞ桝（排水桝）　No.</v>
          </cell>
          <cell r="C1181" t="str">
            <v xml:space="preserve"> 150*200(ST,90L,45L),500H,塩ﾋﾞ蓋</v>
          </cell>
          <cell r="D1181" t="str">
            <v>個</v>
          </cell>
          <cell r="E1181" t="str">
            <v>個</v>
          </cell>
          <cell r="F1181">
            <v>9780</v>
          </cell>
          <cell r="G1181" t="str">
            <v>P-48</v>
          </cell>
        </row>
        <row r="1182">
          <cell r="A1182" t="str">
            <v>150ST600</v>
          </cell>
          <cell r="B1182" t="str">
            <v>塩ﾋﾞ桝（排水桝）　No.</v>
          </cell>
          <cell r="C1182" t="str">
            <v xml:space="preserve"> 150*200(ST,90L,45L),600H,塩ﾋﾞ蓋</v>
          </cell>
          <cell r="D1182" t="str">
            <v>個</v>
          </cell>
          <cell r="E1182" t="str">
            <v>個</v>
          </cell>
          <cell r="F1182">
            <v>9970</v>
          </cell>
          <cell r="G1182" t="str">
            <v>P-48</v>
          </cell>
        </row>
        <row r="1183">
          <cell r="A1183" t="str">
            <v>150ST800</v>
          </cell>
          <cell r="B1183" t="str">
            <v>塩ﾋﾞ桝（排水桝）　No.</v>
          </cell>
          <cell r="C1183" t="str">
            <v xml:space="preserve"> 150*200(ST,90L,45L),800H,塩ﾋﾞ蓋</v>
          </cell>
          <cell r="D1183" t="str">
            <v>個</v>
          </cell>
          <cell r="E1183" t="str">
            <v>個</v>
          </cell>
          <cell r="F1183">
            <v>10300</v>
          </cell>
          <cell r="G1183" t="str">
            <v>P-48</v>
          </cell>
        </row>
        <row r="1184">
          <cell r="A1184" t="str">
            <v>150ST1000</v>
          </cell>
          <cell r="B1184" t="str">
            <v>塩ﾋﾞ桝（排水桝）　No.</v>
          </cell>
          <cell r="C1184" t="str">
            <v xml:space="preserve"> 150*200(ST,90L,45L),1000H,塩ﾋﾞ蓋</v>
          </cell>
          <cell r="D1184" t="str">
            <v>個</v>
          </cell>
          <cell r="E1184" t="str">
            <v>個</v>
          </cell>
          <cell r="F1184">
            <v>10700</v>
          </cell>
          <cell r="G1184" t="str">
            <v>P-48</v>
          </cell>
        </row>
        <row r="1185">
          <cell r="A1185" t="str">
            <v>150ST1200</v>
          </cell>
          <cell r="B1185" t="str">
            <v>塩ﾋﾞ桝（排水桝）　No.</v>
          </cell>
          <cell r="C1185" t="str">
            <v xml:space="preserve"> 150*200(ST,90L,45L),1200H,塩ﾋﾞ蓋</v>
          </cell>
          <cell r="D1185" t="str">
            <v>個</v>
          </cell>
          <cell r="E1185" t="str">
            <v>個</v>
          </cell>
          <cell r="F1185">
            <v>11000</v>
          </cell>
          <cell r="G1185" t="str">
            <v>P-48</v>
          </cell>
        </row>
        <row r="1186">
          <cell r="A1186" t="str">
            <v>150ST300B</v>
          </cell>
          <cell r="B1186" t="str">
            <v>塩ﾋﾞ桝（排水桝）　No.</v>
          </cell>
          <cell r="C1186" t="str">
            <v xml:space="preserve"> 150*200(ST,90L,45L),300H,防護蓋</v>
          </cell>
          <cell r="D1186" t="str">
            <v>個</v>
          </cell>
          <cell r="E1186" t="str">
            <v>個</v>
          </cell>
          <cell r="F1186">
            <v>21500</v>
          </cell>
          <cell r="G1186" t="str">
            <v>P-48</v>
          </cell>
        </row>
        <row r="1187">
          <cell r="A1187" t="str">
            <v>150ST400B</v>
          </cell>
          <cell r="B1187" t="str">
            <v>塩ﾋﾞ桝（排水桝）　No.</v>
          </cell>
          <cell r="C1187" t="str">
            <v xml:space="preserve"> 150*200(ST,90L,45L),400H,防護蓋</v>
          </cell>
          <cell r="D1187" t="str">
            <v>個</v>
          </cell>
          <cell r="E1187" t="str">
            <v>個</v>
          </cell>
          <cell r="F1187">
            <v>21700</v>
          </cell>
          <cell r="G1187" t="str">
            <v>P-48</v>
          </cell>
        </row>
        <row r="1188">
          <cell r="A1188" t="str">
            <v>150ST500B</v>
          </cell>
          <cell r="B1188" t="str">
            <v>塩ﾋﾞ桝（排水桝）　No.</v>
          </cell>
          <cell r="C1188" t="str">
            <v xml:space="preserve"> 150*200(ST,90L,45L),500H,防護蓋</v>
          </cell>
          <cell r="D1188" t="str">
            <v>個</v>
          </cell>
          <cell r="E1188" t="str">
            <v>個</v>
          </cell>
          <cell r="F1188">
            <v>21800</v>
          </cell>
          <cell r="G1188" t="str">
            <v>P-48</v>
          </cell>
        </row>
        <row r="1189">
          <cell r="A1189" t="str">
            <v>150ST600B</v>
          </cell>
          <cell r="B1189" t="str">
            <v>塩ﾋﾞ桝（排水桝）　No.</v>
          </cell>
          <cell r="C1189" t="str">
            <v xml:space="preserve"> 150*200(ST,90L,45L),600H,防護蓋</v>
          </cell>
          <cell r="D1189" t="str">
            <v>個</v>
          </cell>
          <cell r="E1189" t="str">
            <v>個</v>
          </cell>
          <cell r="F1189">
            <v>22000</v>
          </cell>
          <cell r="G1189" t="str">
            <v>P-48</v>
          </cell>
        </row>
        <row r="1190">
          <cell r="A1190" t="str">
            <v>150ST800B</v>
          </cell>
          <cell r="B1190" t="str">
            <v>塩ﾋﾞ桝（排水桝）　No.</v>
          </cell>
          <cell r="C1190" t="str">
            <v xml:space="preserve"> 150*200(ST,90L,45L),800H,防護蓋</v>
          </cell>
          <cell r="D1190" t="str">
            <v>個</v>
          </cell>
          <cell r="E1190" t="str">
            <v>個</v>
          </cell>
          <cell r="F1190">
            <v>22400</v>
          </cell>
          <cell r="G1190" t="str">
            <v>P-48</v>
          </cell>
        </row>
        <row r="1191">
          <cell r="A1191" t="str">
            <v>150ST1000B</v>
          </cell>
          <cell r="B1191" t="str">
            <v>塩ﾋﾞ桝（排水桝）　No.</v>
          </cell>
          <cell r="C1191" t="str">
            <v xml:space="preserve"> 150*200(ST,90L,45L),1000H,防護蓋</v>
          </cell>
          <cell r="D1191" t="str">
            <v>個</v>
          </cell>
          <cell r="E1191" t="str">
            <v>個</v>
          </cell>
          <cell r="F1191">
            <v>22800</v>
          </cell>
          <cell r="G1191" t="str">
            <v>P-48</v>
          </cell>
        </row>
        <row r="1192">
          <cell r="A1192" t="str">
            <v>150ST1200B</v>
          </cell>
          <cell r="B1192" t="str">
            <v>塩ﾋﾞ桝（排水桝）　No.</v>
          </cell>
          <cell r="C1192" t="str">
            <v xml:space="preserve"> 150*200(ST,90L,45L),1200H,防護蓋</v>
          </cell>
          <cell r="D1192" t="str">
            <v>個</v>
          </cell>
          <cell r="E1192" t="str">
            <v>個</v>
          </cell>
          <cell r="F1192">
            <v>23100</v>
          </cell>
          <cell r="G1192" t="str">
            <v>P-48</v>
          </cell>
        </row>
        <row r="1194">
          <cell r="A1194" t="str">
            <v>190Y300</v>
          </cell>
          <cell r="B1194" t="str">
            <v>塩ﾋﾞ桝（排水桝）　No.</v>
          </cell>
          <cell r="C1194" t="str">
            <v xml:space="preserve"> 100*150(90Y,45Y)300H,塩ﾋﾞ蓋</v>
          </cell>
          <cell r="D1194" t="str">
            <v>個</v>
          </cell>
          <cell r="E1194" t="str">
            <v>個</v>
          </cell>
          <cell r="F1194">
            <v>6470</v>
          </cell>
          <cell r="G1194" t="str">
            <v>P-48</v>
          </cell>
        </row>
        <row r="1195">
          <cell r="A1195" t="str">
            <v>190Y400</v>
          </cell>
          <cell r="B1195" t="str">
            <v>塩ﾋﾞ桝（排水桝）　No.</v>
          </cell>
          <cell r="C1195" t="str">
            <v xml:space="preserve"> 100*150(90Y,45Y)400H,塩ﾋﾞ蓋</v>
          </cell>
          <cell r="D1195" t="str">
            <v>個</v>
          </cell>
          <cell r="E1195" t="str">
            <v>個</v>
          </cell>
          <cell r="F1195">
            <v>6580</v>
          </cell>
          <cell r="G1195" t="str">
            <v>P-48</v>
          </cell>
        </row>
        <row r="1196">
          <cell r="A1196" t="str">
            <v>190Y500</v>
          </cell>
          <cell r="B1196" t="str">
            <v>塩ﾋﾞ桝（排水桝）　No.</v>
          </cell>
          <cell r="C1196" t="str">
            <v xml:space="preserve"> 100*150(90Y,45Y)500H,塩ﾋﾞ蓋</v>
          </cell>
          <cell r="D1196" t="str">
            <v>個</v>
          </cell>
          <cell r="E1196" t="str">
            <v>個</v>
          </cell>
          <cell r="F1196">
            <v>6690</v>
          </cell>
          <cell r="G1196" t="str">
            <v>P-48</v>
          </cell>
        </row>
        <row r="1197">
          <cell r="A1197" t="str">
            <v>190Y600</v>
          </cell>
          <cell r="B1197" t="str">
            <v>塩ﾋﾞ桝（排水桝）　No.</v>
          </cell>
          <cell r="C1197" t="str">
            <v xml:space="preserve"> 100*150(90Y,45Y)600H,塩ﾋﾞ蓋</v>
          </cell>
          <cell r="D1197" t="str">
            <v>個</v>
          </cell>
          <cell r="E1197" t="str">
            <v>個</v>
          </cell>
          <cell r="F1197">
            <v>6800</v>
          </cell>
          <cell r="G1197" t="str">
            <v>P-48</v>
          </cell>
        </row>
        <row r="1198">
          <cell r="A1198" t="str">
            <v>190Y300B</v>
          </cell>
          <cell r="B1198" t="str">
            <v>塩ﾋﾞ桝（排水桝）　No.</v>
          </cell>
          <cell r="C1198" t="str">
            <v xml:space="preserve"> 100*150(90Y,45Y)300H,防護蓋</v>
          </cell>
          <cell r="D1198" t="str">
            <v>個</v>
          </cell>
          <cell r="E1198" t="str">
            <v>個</v>
          </cell>
          <cell r="F1198">
            <v>16600</v>
          </cell>
          <cell r="G1198" t="str">
            <v>P-48</v>
          </cell>
        </row>
        <row r="1199">
          <cell r="A1199" t="str">
            <v>190Y400B</v>
          </cell>
          <cell r="B1199" t="str">
            <v>塩ﾋﾞ桝（排水桝）　No.</v>
          </cell>
          <cell r="C1199" t="str">
            <v xml:space="preserve"> 100*150(90Y,45Y)400H,防護蓋</v>
          </cell>
          <cell r="D1199" t="str">
            <v>個</v>
          </cell>
          <cell r="E1199" t="str">
            <v>個</v>
          </cell>
          <cell r="F1199">
            <v>16700</v>
          </cell>
          <cell r="G1199" t="str">
            <v>P-48</v>
          </cell>
        </row>
        <row r="1200">
          <cell r="A1200" t="str">
            <v>190Y500B</v>
          </cell>
          <cell r="B1200" t="str">
            <v>塩ﾋﾞ桝（排水桝）　No.</v>
          </cell>
          <cell r="C1200" t="str">
            <v xml:space="preserve"> 100*150(90Y,45Y)500H,防護蓋</v>
          </cell>
          <cell r="D1200" t="str">
            <v>個</v>
          </cell>
          <cell r="E1200" t="str">
            <v>個</v>
          </cell>
          <cell r="F1200">
            <v>16800</v>
          </cell>
          <cell r="G1200" t="str">
            <v>P-48</v>
          </cell>
        </row>
        <row r="1201">
          <cell r="A1201" t="str">
            <v>190Y600B</v>
          </cell>
          <cell r="B1201" t="str">
            <v>塩ﾋﾞ桝（排水桝）　No.</v>
          </cell>
          <cell r="C1201" t="str">
            <v xml:space="preserve"> 100*150(90Y,45Y)600H,防護蓋</v>
          </cell>
          <cell r="D1201" t="str">
            <v>個</v>
          </cell>
          <cell r="E1201" t="str">
            <v>個</v>
          </cell>
          <cell r="F1201">
            <v>17000</v>
          </cell>
          <cell r="G1201" t="str">
            <v>P-48</v>
          </cell>
        </row>
        <row r="1203">
          <cell r="A1203" t="str">
            <v>290Y300</v>
          </cell>
          <cell r="B1203" t="str">
            <v>塩ﾋﾞ桝（排水桝）　No.</v>
          </cell>
          <cell r="C1203" t="str">
            <v xml:space="preserve"> 100*200(90Y,45Y)300H,塩ﾋﾞ蓋</v>
          </cell>
          <cell r="D1203" t="str">
            <v>個</v>
          </cell>
          <cell r="E1203" t="str">
            <v>個</v>
          </cell>
          <cell r="F1203">
            <v>7830</v>
          </cell>
          <cell r="G1203" t="str">
            <v>P-48</v>
          </cell>
        </row>
        <row r="1204">
          <cell r="A1204" t="str">
            <v>290Y400</v>
          </cell>
          <cell r="B1204" t="str">
            <v>塩ﾋﾞ桝（排水桝）　No.</v>
          </cell>
          <cell r="C1204" t="str">
            <v xml:space="preserve"> 100*200(90Y,45Y)400H,塩ﾋﾞ蓋</v>
          </cell>
          <cell r="D1204" t="str">
            <v>個</v>
          </cell>
          <cell r="E1204" t="str">
            <v>個</v>
          </cell>
          <cell r="F1204">
            <v>8020</v>
          </cell>
          <cell r="G1204" t="str">
            <v>P-48</v>
          </cell>
        </row>
        <row r="1205">
          <cell r="A1205" t="str">
            <v>290Y500</v>
          </cell>
          <cell r="B1205" t="str">
            <v>塩ﾋﾞ桝（排水桝）　No.</v>
          </cell>
          <cell r="C1205" t="str">
            <v xml:space="preserve"> 100*200(90Y,45Y)500H,塩ﾋﾞ蓋</v>
          </cell>
          <cell r="D1205" t="str">
            <v>個</v>
          </cell>
          <cell r="E1205" t="str">
            <v>個</v>
          </cell>
          <cell r="F1205">
            <v>8200</v>
          </cell>
          <cell r="G1205" t="str">
            <v>P-48</v>
          </cell>
        </row>
        <row r="1206">
          <cell r="A1206" t="str">
            <v>290Y600</v>
          </cell>
          <cell r="B1206" t="str">
            <v>塩ﾋﾞ桝（排水桝）　No.</v>
          </cell>
          <cell r="C1206" t="str">
            <v xml:space="preserve"> 100*200(90Y,45Y)600H,塩ﾋﾞ蓋</v>
          </cell>
          <cell r="D1206" t="str">
            <v>個</v>
          </cell>
          <cell r="E1206" t="str">
            <v>個</v>
          </cell>
          <cell r="F1206">
            <v>8380</v>
          </cell>
          <cell r="G1206" t="str">
            <v>P-48</v>
          </cell>
        </row>
        <row r="1207">
          <cell r="A1207" t="str">
            <v>290Y800</v>
          </cell>
          <cell r="B1207" t="str">
            <v>塩ﾋﾞ桝（排水桝）　No.</v>
          </cell>
          <cell r="C1207" t="str">
            <v xml:space="preserve"> 100*200(90Y,45Y)800H,塩ﾋﾞ蓋</v>
          </cell>
          <cell r="D1207" t="str">
            <v>個</v>
          </cell>
          <cell r="E1207" t="str">
            <v>個</v>
          </cell>
          <cell r="F1207">
            <v>8750</v>
          </cell>
          <cell r="G1207" t="str">
            <v>P-48</v>
          </cell>
        </row>
        <row r="1208">
          <cell r="A1208" t="str">
            <v>290Y1000</v>
          </cell>
          <cell r="B1208" t="str">
            <v>塩ﾋﾞ桝（排水桝）　No.</v>
          </cell>
          <cell r="C1208" t="str">
            <v xml:space="preserve"> 100*200(90Y,45Y)1000H,塩ﾋﾞ蓋</v>
          </cell>
          <cell r="D1208" t="str">
            <v>個</v>
          </cell>
          <cell r="E1208" t="str">
            <v>個</v>
          </cell>
          <cell r="F1208">
            <v>9110</v>
          </cell>
          <cell r="G1208" t="str">
            <v>P-48</v>
          </cell>
        </row>
        <row r="1209">
          <cell r="A1209" t="str">
            <v>290Y1200</v>
          </cell>
          <cell r="B1209" t="str">
            <v>塩ﾋﾞ桝（排水桝）　No.</v>
          </cell>
          <cell r="C1209" t="str">
            <v xml:space="preserve"> 100*200(90Y,45Y)1200H,塩ﾋﾞ蓋</v>
          </cell>
          <cell r="D1209" t="str">
            <v>個</v>
          </cell>
          <cell r="E1209" t="str">
            <v>個</v>
          </cell>
          <cell r="F1209">
            <v>9480</v>
          </cell>
          <cell r="G1209" t="str">
            <v>P-48</v>
          </cell>
        </row>
        <row r="1210">
          <cell r="A1210" t="str">
            <v>290Y300B</v>
          </cell>
          <cell r="B1210" t="str">
            <v>塩ﾋﾞ桝（排水桝）　No.</v>
          </cell>
          <cell r="C1210" t="str">
            <v xml:space="preserve"> 100*200(90Y,45Y)300H,防護蓋</v>
          </cell>
          <cell r="D1210" t="str">
            <v>個</v>
          </cell>
          <cell r="E1210" t="str">
            <v>個</v>
          </cell>
          <cell r="F1210">
            <v>19900</v>
          </cell>
          <cell r="G1210" t="str">
            <v>P-48</v>
          </cell>
        </row>
        <row r="1211">
          <cell r="A1211" t="str">
            <v>290Y400B</v>
          </cell>
          <cell r="B1211" t="str">
            <v>塩ﾋﾞ桝（排水桝）　No.</v>
          </cell>
          <cell r="C1211" t="str">
            <v xml:space="preserve"> 100*200(90Y,45Y)400H,防護蓋</v>
          </cell>
          <cell r="D1211" t="str">
            <v>個</v>
          </cell>
          <cell r="E1211" t="str">
            <v>個</v>
          </cell>
          <cell r="F1211">
            <v>20100</v>
          </cell>
          <cell r="G1211" t="str">
            <v>P-48</v>
          </cell>
        </row>
        <row r="1212">
          <cell r="A1212" t="str">
            <v>290Y500B</v>
          </cell>
          <cell r="B1212" t="str">
            <v>塩ﾋﾞ桝（排水桝）　No.</v>
          </cell>
          <cell r="C1212" t="str">
            <v xml:space="preserve"> 100*200(90Y,45Y)500H,防護蓋</v>
          </cell>
          <cell r="D1212" t="str">
            <v>個</v>
          </cell>
          <cell r="E1212" t="str">
            <v>個</v>
          </cell>
          <cell r="F1212">
            <v>20300</v>
          </cell>
          <cell r="G1212" t="str">
            <v>P-48</v>
          </cell>
        </row>
        <row r="1213">
          <cell r="A1213" t="str">
            <v>290Y600B</v>
          </cell>
          <cell r="B1213" t="str">
            <v>塩ﾋﾞ桝（排水桝）　No.</v>
          </cell>
          <cell r="C1213" t="str">
            <v xml:space="preserve"> 100*200(90Y,45Y)600H,防護蓋</v>
          </cell>
          <cell r="D1213" t="str">
            <v>個</v>
          </cell>
          <cell r="E1213" t="str">
            <v>個</v>
          </cell>
          <cell r="F1213">
            <v>20400</v>
          </cell>
          <cell r="G1213" t="str">
            <v>P-48</v>
          </cell>
        </row>
        <row r="1214">
          <cell r="A1214" t="str">
            <v>290Y800B</v>
          </cell>
          <cell r="B1214" t="str">
            <v>塩ﾋﾞ桝（排水桝）　No.</v>
          </cell>
          <cell r="C1214" t="str">
            <v xml:space="preserve"> 100*200(90Y,45Y)800H,防護蓋</v>
          </cell>
          <cell r="D1214" t="str">
            <v>個</v>
          </cell>
          <cell r="E1214" t="str">
            <v>個</v>
          </cell>
          <cell r="F1214">
            <v>20800</v>
          </cell>
          <cell r="G1214" t="str">
            <v>P-48</v>
          </cell>
        </row>
        <row r="1215">
          <cell r="A1215" t="str">
            <v>290Y1000B</v>
          </cell>
          <cell r="B1215" t="str">
            <v>塩ﾋﾞ桝（排水桝）　No.</v>
          </cell>
          <cell r="C1215" t="str">
            <v xml:space="preserve"> 100*200(90Y,45Y)1000H,防護蓋</v>
          </cell>
          <cell r="D1215" t="str">
            <v>個</v>
          </cell>
          <cell r="E1215" t="str">
            <v>個</v>
          </cell>
          <cell r="F1215">
            <v>21200</v>
          </cell>
          <cell r="G1215" t="str">
            <v>P-48</v>
          </cell>
        </row>
        <row r="1216">
          <cell r="A1216" t="str">
            <v>290Y1200B</v>
          </cell>
          <cell r="B1216" t="str">
            <v>塩ﾋﾞ桝（排水桝）　No.</v>
          </cell>
          <cell r="C1216" t="str">
            <v xml:space="preserve"> 100*200(90Y,45Y)1200H,防護蓋</v>
          </cell>
          <cell r="D1216" t="str">
            <v>個</v>
          </cell>
          <cell r="E1216" t="str">
            <v>個</v>
          </cell>
          <cell r="F1216">
            <v>21500</v>
          </cell>
          <cell r="G1216" t="str">
            <v>P-48</v>
          </cell>
        </row>
        <row r="1219">
          <cell r="A1219" t="str">
            <v>12590Y300</v>
          </cell>
          <cell r="B1219" t="str">
            <v>塩ﾋﾞ桝（排水桝）　No.</v>
          </cell>
          <cell r="C1219" t="str">
            <v xml:space="preserve"> 125*200(90Y,45Y)300H,塩ﾋﾞ蓋</v>
          </cell>
          <cell r="D1219" t="str">
            <v>個</v>
          </cell>
          <cell r="E1219" t="str">
            <v>個</v>
          </cell>
          <cell r="F1219">
            <v>8980</v>
          </cell>
          <cell r="G1219" t="str">
            <v>P-48</v>
          </cell>
        </row>
        <row r="1220">
          <cell r="A1220" t="str">
            <v>12590Y400</v>
          </cell>
          <cell r="B1220" t="str">
            <v>塩ﾋﾞ桝（排水桝）　No.</v>
          </cell>
          <cell r="C1220" t="str">
            <v xml:space="preserve"> 125*200(90Y,45Y)400H,塩ﾋﾞ蓋</v>
          </cell>
          <cell r="D1220" t="str">
            <v>個</v>
          </cell>
          <cell r="E1220" t="str">
            <v>個</v>
          </cell>
          <cell r="F1220">
            <v>9160</v>
          </cell>
          <cell r="G1220" t="str">
            <v>P-48</v>
          </cell>
        </row>
        <row r="1221">
          <cell r="A1221" t="str">
            <v>12590Y500</v>
          </cell>
          <cell r="B1221" t="str">
            <v>塩ﾋﾞ桝（排水桝）　No.</v>
          </cell>
          <cell r="C1221" t="str">
            <v xml:space="preserve"> 125*200(90Y,45Y)500H,塩ﾋﾞ蓋</v>
          </cell>
          <cell r="D1221" t="str">
            <v>個</v>
          </cell>
          <cell r="E1221" t="str">
            <v>個</v>
          </cell>
          <cell r="F1221">
            <v>9340</v>
          </cell>
          <cell r="G1221" t="str">
            <v>P-48</v>
          </cell>
        </row>
        <row r="1222">
          <cell r="A1222" t="str">
            <v>12590Y600</v>
          </cell>
          <cell r="B1222" t="str">
            <v>塩ﾋﾞ桝（排水桝）　No.</v>
          </cell>
          <cell r="C1222" t="str">
            <v xml:space="preserve"> 125*200(90Y,45Y)600H,塩ﾋﾞ蓋</v>
          </cell>
          <cell r="D1222" t="str">
            <v>個</v>
          </cell>
          <cell r="E1222" t="str">
            <v>個</v>
          </cell>
          <cell r="F1222">
            <v>9530</v>
          </cell>
          <cell r="G1222" t="str">
            <v>P-48</v>
          </cell>
        </row>
        <row r="1223">
          <cell r="A1223" t="str">
            <v>12590Y800</v>
          </cell>
          <cell r="B1223" t="str">
            <v>塩ﾋﾞ桝（排水桝）　No.</v>
          </cell>
          <cell r="C1223" t="str">
            <v xml:space="preserve"> 125*200(90Y,45Y)800H,塩ﾋﾞ蓋</v>
          </cell>
          <cell r="D1223" t="str">
            <v>個</v>
          </cell>
          <cell r="E1223" t="str">
            <v>個</v>
          </cell>
          <cell r="F1223">
            <v>9890</v>
          </cell>
          <cell r="G1223" t="str">
            <v>P-48</v>
          </cell>
        </row>
        <row r="1224">
          <cell r="A1224" t="str">
            <v>12590Y1000</v>
          </cell>
          <cell r="B1224" t="str">
            <v>塩ﾋﾞ桝（排水桝）　No.</v>
          </cell>
          <cell r="C1224" t="str">
            <v xml:space="preserve"> 125*200(90Y,45Y)1000H,塩ﾋﾞ蓋</v>
          </cell>
          <cell r="D1224" t="str">
            <v>個</v>
          </cell>
          <cell r="E1224" t="str">
            <v>個</v>
          </cell>
          <cell r="F1224">
            <v>10200</v>
          </cell>
          <cell r="G1224" t="str">
            <v>P-48</v>
          </cell>
        </row>
        <row r="1225">
          <cell r="A1225" t="str">
            <v>12590Y1200</v>
          </cell>
          <cell r="B1225" t="str">
            <v>塩ﾋﾞ桝（排水桝）　No.</v>
          </cell>
          <cell r="C1225" t="str">
            <v xml:space="preserve"> 125*200(90Y,45Y)1200H,塩ﾋﾞ蓋</v>
          </cell>
          <cell r="D1225" t="str">
            <v>個</v>
          </cell>
          <cell r="E1225" t="str">
            <v>個</v>
          </cell>
          <cell r="F1225">
            <v>10600</v>
          </cell>
          <cell r="G1225" t="str">
            <v>P-48</v>
          </cell>
        </row>
        <row r="1226">
          <cell r="A1226" t="str">
            <v>12590Y300B</v>
          </cell>
          <cell r="B1226" t="str">
            <v>塩ﾋﾞ桝（排水桝）　No.</v>
          </cell>
          <cell r="C1226" t="str">
            <v xml:space="preserve"> 125*200(90Y,45Y)300H,防護蓋</v>
          </cell>
          <cell r="D1226" t="str">
            <v>個</v>
          </cell>
          <cell r="E1226" t="str">
            <v>個</v>
          </cell>
          <cell r="F1226">
            <v>21000</v>
          </cell>
          <cell r="G1226" t="str">
            <v>P-48</v>
          </cell>
        </row>
        <row r="1227">
          <cell r="A1227" t="str">
            <v>12590Y400B</v>
          </cell>
          <cell r="B1227" t="str">
            <v>塩ﾋﾞ桝（排水桝）　No.</v>
          </cell>
          <cell r="C1227" t="str">
            <v xml:space="preserve"> 125*200(90Y,45Y)400H,防護蓋</v>
          </cell>
          <cell r="D1227" t="str">
            <v>個</v>
          </cell>
          <cell r="E1227" t="str">
            <v>個</v>
          </cell>
          <cell r="F1227">
            <v>21200</v>
          </cell>
          <cell r="G1227" t="str">
            <v>P-48</v>
          </cell>
        </row>
        <row r="1228">
          <cell r="A1228" t="str">
            <v>12590Y500B</v>
          </cell>
          <cell r="B1228" t="str">
            <v>塩ﾋﾞ桝（排水桝）　No.</v>
          </cell>
          <cell r="C1228" t="str">
            <v xml:space="preserve"> 125*200(90Y,45Y)500H,防護蓋</v>
          </cell>
          <cell r="D1228" t="str">
            <v>個</v>
          </cell>
          <cell r="E1228" t="str">
            <v>個</v>
          </cell>
          <cell r="F1228">
            <v>21400</v>
          </cell>
          <cell r="G1228" t="str">
            <v>P-48</v>
          </cell>
        </row>
        <row r="1229">
          <cell r="A1229" t="str">
            <v>12590Y600B</v>
          </cell>
          <cell r="B1229" t="str">
            <v>塩ﾋﾞ桝（排水桝）　No.</v>
          </cell>
          <cell r="C1229" t="str">
            <v xml:space="preserve"> 125*200(90Y,45Y)600H,防護蓋</v>
          </cell>
          <cell r="D1229" t="str">
            <v>個</v>
          </cell>
          <cell r="E1229" t="str">
            <v>個</v>
          </cell>
          <cell r="F1229">
            <v>21600</v>
          </cell>
          <cell r="G1229" t="str">
            <v>P-48</v>
          </cell>
        </row>
        <row r="1230">
          <cell r="A1230" t="str">
            <v>12590Y800B</v>
          </cell>
          <cell r="B1230" t="str">
            <v>塩ﾋﾞ桝（排水桝）　No.</v>
          </cell>
          <cell r="C1230" t="str">
            <v xml:space="preserve"> 125*200(90Y,45Y)800H,防護蓋</v>
          </cell>
          <cell r="D1230" t="str">
            <v>個</v>
          </cell>
          <cell r="E1230" t="str">
            <v>個</v>
          </cell>
          <cell r="F1230">
            <v>21900</v>
          </cell>
          <cell r="G1230" t="str">
            <v>P-48</v>
          </cell>
        </row>
        <row r="1231">
          <cell r="A1231" t="str">
            <v>12590Y1000B</v>
          </cell>
          <cell r="B1231" t="str">
            <v>塩ﾋﾞ桝（排水桝）　No.</v>
          </cell>
          <cell r="C1231" t="str">
            <v xml:space="preserve"> 125*200(90Y,45Y)1000H,防護蓋</v>
          </cell>
          <cell r="D1231" t="str">
            <v>個</v>
          </cell>
          <cell r="E1231" t="str">
            <v>個</v>
          </cell>
          <cell r="F1231">
            <v>22300</v>
          </cell>
          <cell r="G1231" t="str">
            <v>P-48</v>
          </cell>
        </row>
        <row r="1232">
          <cell r="A1232" t="str">
            <v>12590Y1200B</v>
          </cell>
          <cell r="B1232" t="str">
            <v>塩ﾋﾞ桝（排水桝）　No.</v>
          </cell>
          <cell r="C1232" t="str">
            <v xml:space="preserve"> 125*200(90Y,45Y)1200H,防護蓋</v>
          </cell>
          <cell r="D1232" t="str">
            <v>個</v>
          </cell>
          <cell r="E1232" t="str">
            <v>個</v>
          </cell>
          <cell r="F1232">
            <v>22700</v>
          </cell>
          <cell r="G1232" t="str">
            <v>P-48</v>
          </cell>
        </row>
        <row r="1234">
          <cell r="A1234" t="str">
            <v>15090Y300</v>
          </cell>
          <cell r="B1234" t="str">
            <v>塩ﾋﾞ桝（排水桝）　No.</v>
          </cell>
          <cell r="C1234" t="str">
            <v xml:space="preserve"> 150*200(90Y,45Y)300H,塩ﾋﾞ蓋</v>
          </cell>
          <cell r="D1234" t="str">
            <v>個</v>
          </cell>
          <cell r="E1234" t="str">
            <v>個</v>
          </cell>
          <cell r="F1234">
            <v>10400</v>
          </cell>
          <cell r="G1234" t="str">
            <v>P-48</v>
          </cell>
        </row>
        <row r="1235">
          <cell r="A1235" t="str">
            <v>15090Y400</v>
          </cell>
          <cell r="B1235" t="str">
            <v>塩ﾋﾞ桝（排水桝）　No.</v>
          </cell>
          <cell r="C1235" t="str">
            <v xml:space="preserve"> 150*200(90Y,45Y)400H,塩ﾋﾞ蓋</v>
          </cell>
          <cell r="D1235" t="str">
            <v>個</v>
          </cell>
          <cell r="E1235" t="str">
            <v>個</v>
          </cell>
          <cell r="F1235">
            <v>10600</v>
          </cell>
          <cell r="G1235" t="str">
            <v>P-48</v>
          </cell>
        </row>
        <row r="1236">
          <cell r="A1236" t="str">
            <v>15090Y500</v>
          </cell>
          <cell r="B1236" t="str">
            <v>塩ﾋﾞ桝（排水桝）　No.</v>
          </cell>
          <cell r="C1236" t="str">
            <v xml:space="preserve"> 150*200(90Y,45Y)500H,塩ﾋﾞ蓋</v>
          </cell>
          <cell r="D1236" t="str">
            <v>個</v>
          </cell>
          <cell r="E1236" t="str">
            <v>個</v>
          </cell>
          <cell r="F1236">
            <v>10800</v>
          </cell>
          <cell r="G1236" t="str">
            <v>P-48</v>
          </cell>
        </row>
        <row r="1237">
          <cell r="A1237" t="str">
            <v>15090Y600</v>
          </cell>
          <cell r="B1237" t="str">
            <v>塩ﾋﾞ桝（排水桝）　No.</v>
          </cell>
          <cell r="C1237" t="str">
            <v xml:space="preserve"> 150*200(90Y,45Y)600H,塩ﾋﾞ蓋</v>
          </cell>
          <cell r="D1237" t="str">
            <v>個</v>
          </cell>
          <cell r="E1237" t="str">
            <v>個</v>
          </cell>
          <cell r="F1237">
            <v>11000</v>
          </cell>
          <cell r="G1237" t="str">
            <v>P-48</v>
          </cell>
        </row>
        <row r="1238">
          <cell r="A1238" t="str">
            <v>15090Y800</v>
          </cell>
          <cell r="B1238" t="str">
            <v>塩ﾋﾞ桝（排水桝）　No.</v>
          </cell>
          <cell r="C1238" t="str">
            <v xml:space="preserve"> 150*200(90Y,45Y)800H,塩ﾋﾞ蓋</v>
          </cell>
          <cell r="D1238" t="str">
            <v>個</v>
          </cell>
          <cell r="E1238" t="str">
            <v>個</v>
          </cell>
          <cell r="F1238">
            <v>11300</v>
          </cell>
          <cell r="G1238" t="str">
            <v>P-48</v>
          </cell>
        </row>
        <row r="1239">
          <cell r="A1239" t="str">
            <v>15090Y1000</v>
          </cell>
          <cell r="B1239" t="str">
            <v>塩ﾋﾞ桝（排水桝）　No.</v>
          </cell>
          <cell r="C1239" t="str">
            <v xml:space="preserve"> 150*200(90Y,45Y)1000H,塩ﾋﾞ蓋</v>
          </cell>
          <cell r="D1239" t="str">
            <v>個</v>
          </cell>
          <cell r="E1239" t="str">
            <v>個</v>
          </cell>
          <cell r="F1239">
            <v>11700</v>
          </cell>
          <cell r="G1239" t="str">
            <v>P-48</v>
          </cell>
        </row>
        <row r="1240">
          <cell r="A1240" t="str">
            <v>15090Y1200</v>
          </cell>
          <cell r="B1240" t="str">
            <v>塩ﾋﾞ桝（排水桝）　No.</v>
          </cell>
          <cell r="C1240" t="str">
            <v xml:space="preserve"> 150*200(90Y,45Y)1200H,塩ﾋﾞ蓋</v>
          </cell>
          <cell r="D1240" t="str">
            <v>個</v>
          </cell>
          <cell r="E1240" t="str">
            <v>個</v>
          </cell>
          <cell r="F1240">
            <v>12100</v>
          </cell>
          <cell r="G1240" t="str">
            <v>P-48</v>
          </cell>
        </row>
        <row r="1241">
          <cell r="A1241" t="str">
            <v>15090Y300B</v>
          </cell>
          <cell r="B1241" t="str">
            <v>塩ﾋﾞ桝（排水桝）　No.</v>
          </cell>
          <cell r="C1241" t="str">
            <v xml:space="preserve"> 150*200(90Y,45Y)300H,防護蓋</v>
          </cell>
          <cell r="D1241" t="str">
            <v>個</v>
          </cell>
          <cell r="E1241" t="str">
            <v>個</v>
          </cell>
          <cell r="F1241">
            <v>22500</v>
          </cell>
          <cell r="G1241" t="str">
            <v>P-48</v>
          </cell>
        </row>
        <row r="1242">
          <cell r="A1242" t="str">
            <v>15090Y400B</v>
          </cell>
          <cell r="B1242" t="str">
            <v>塩ﾋﾞ桝（排水桝）　No.</v>
          </cell>
          <cell r="C1242" t="str">
            <v xml:space="preserve"> 150*200(90Y,45Y)400H,防護蓋</v>
          </cell>
          <cell r="D1242" t="str">
            <v>個</v>
          </cell>
          <cell r="E1242" t="str">
            <v>個</v>
          </cell>
          <cell r="F1242">
            <v>22700</v>
          </cell>
          <cell r="G1242" t="str">
            <v>P-48</v>
          </cell>
        </row>
        <row r="1243">
          <cell r="A1243" t="str">
            <v>15090Y500B</v>
          </cell>
          <cell r="B1243" t="str">
            <v>塩ﾋﾞ桝（排水桝）　No.</v>
          </cell>
          <cell r="C1243" t="str">
            <v xml:space="preserve"> 150*200(90Y,45Y)500H,防護蓋</v>
          </cell>
          <cell r="D1243" t="str">
            <v>個</v>
          </cell>
          <cell r="E1243" t="str">
            <v>個</v>
          </cell>
          <cell r="F1243">
            <v>22900</v>
          </cell>
          <cell r="G1243" t="str">
            <v>P-48</v>
          </cell>
        </row>
        <row r="1244">
          <cell r="A1244" t="str">
            <v>15090Y600B</v>
          </cell>
          <cell r="B1244" t="str">
            <v>塩ﾋﾞ桝（排水桝）　No.</v>
          </cell>
          <cell r="C1244" t="str">
            <v xml:space="preserve"> 150*200(90Y,45Y)600H,防護蓋</v>
          </cell>
          <cell r="D1244" t="str">
            <v>個</v>
          </cell>
          <cell r="E1244" t="str">
            <v>個</v>
          </cell>
          <cell r="F1244">
            <v>23100</v>
          </cell>
          <cell r="G1244" t="str">
            <v>P-48</v>
          </cell>
        </row>
        <row r="1245">
          <cell r="A1245" t="str">
            <v>15090Y800B</v>
          </cell>
          <cell r="B1245" t="str">
            <v>塩ﾋﾞ桝（排水桝）　No.</v>
          </cell>
          <cell r="C1245" t="str">
            <v xml:space="preserve"> 150*200(90Y,45Y)800H,防護蓋</v>
          </cell>
          <cell r="D1245" t="str">
            <v>個</v>
          </cell>
          <cell r="E1245" t="str">
            <v>個</v>
          </cell>
          <cell r="F1245">
            <v>23400</v>
          </cell>
          <cell r="G1245" t="str">
            <v>P-48</v>
          </cell>
        </row>
        <row r="1246">
          <cell r="A1246" t="str">
            <v>15090Y1000B</v>
          </cell>
          <cell r="B1246" t="str">
            <v>塩ﾋﾞ桝（排水桝）　No.</v>
          </cell>
          <cell r="C1246" t="str">
            <v xml:space="preserve"> 150*200(90Y,45Y)1000H,防護蓋</v>
          </cell>
          <cell r="D1246" t="str">
            <v>個</v>
          </cell>
          <cell r="E1246" t="str">
            <v>個</v>
          </cell>
          <cell r="F1246">
            <v>23800</v>
          </cell>
          <cell r="G1246" t="str">
            <v>P-48</v>
          </cell>
        </row>
        <row r="1247">
          <cell r="A1247" t="str">
            <v>15090Y1200B</v>
          </cell>
          <cell r="B1247" t="str">
            <v>塩ﾋﾞ桝（排水桝）　No.</v>
          </cell>
          <cell r="C1247" t="str">
            <v xml:space="preserve"> 150*200(90Y,45Y)1200H,防護蓋</v>
          </cell>
          <cell r="D1247" t="str">
            <v>個</v>
          </cell>
          <cell r="E1247" t="str">
            <v>個</v>
          </cell>
          <cell r="F1247">
            <v>24200</v>
          </cell>
          <cell r="G1247" t="str">
            <v>P-48</v>
          </cell>
        </row>
        <row r="1249">
          <cell r="A1249" t="str">
            <v>4801</v>
          </cell>
          <cell r="B1249" t="str">
            <v>塩ﾋﾞ桝（ﾄﾗｯﾌﾟ桝）　No.</v>
          </cell>
          <cell r="C1249" t="str">
            <v xml:space="preserve"> 100*150,ﾄﾗｯﾌﾟ,300H,塩ﾋﾞ蓋</v>
          </cell>
          <cell r="D1249" t="str">
            <v>個</v>
          </cell>
          <cell r="E1249" t="str">
            <v>個</v>
          </cell>
          <cell r="F1249">
            <v>8100</v>
          </cell>
          <cell r="G1249" t="str">
            <v>P-48</v>
          </cell>
        </row>
        <row r="1250">
          <cell r="A1250" t="str">
            <v>4802</v>
          </cell>
          <cell r="B1250" t="str">
            <v>塩ﾋﾞ桝（ﾄﾗｯﾌﾟ桝）　No.</v>
          </cell>
          <cell r="C1250" t="str">
            <v xml:space="preserve"> 100*150,ﾄﾗｯﾌﾟ,400H,塩ﾋﾞ蓋</v>
          </cell>
          <cell r="D1250" t="str">
            <v>個</v>
          </cell>
          <cell r="E1250" t="str">
            <v>個</v>
          </cell>
          <cell r="F1250">
            <v>8220</v>
          </cell>
          <cell r="G1250" t="str">
            <v>P-48</v>
          </cell>
        </row>
        <row r="1251">
          <cell r="A1251" t="str">
            <v>4803</v>
          </cell>
          <cell r="B1251" t="str">
            <v>塩ﾋﾞ桝（ﾄﾗｯﾌﾟ桝）　No.</v>
          </cell>
          <cell r="C1251" t="str">
            <v xml:space="preserve"> 100*150,ﾄﾗｯﾌﾟ,500H,塩ﾋﾞ蓋</v>
          </cell>
          <cell r="D1251" t="str">
            <v>個</v>
          </cell>
          <cell r="E1251" t="str">
            <v>個</v>
          </cell>
          <cell r="F1251">
            <v>8330</v>
          </cell>
          <cell r="G1251" t="str">
            <v>P-48</v>
          </cell>
        </row>
        <row r="1252">
          <cell r="A1252" t="str">
            <v>4804</v>
          </cell>
          <cell r="B1252" t="str">
            <v>塩ﾋﾞ桝（ﾄﾗｯﾌﾟ桝）　No.</v>
          </cell>
          <cell r="C1252" t="str">
            <v xml:space="preserve"> 100*150,ﾄﾗｯﾌﾟ,600H,塩ﾋﾞ蓋</v>
          </cell>
          <cell r="D1252" t="str">
            <v>個</v>
          </cell>
          <cell r="E1252" t="str">
            <v>個</v>
          </cell>
          <cell r="F1252">
            <v>8440</v>
          </cell>
          <cell r="G1252" t="str">
            <v>P-48</v>
          </cell>
        </row>
        <row r="1253">
          <cell r="A1253" t="str">
            <v>4805</v>
          </cell>
          <cell r="B1253" t="str">
            <v>塩ﾋﾞ桝（ﾄﾗｯﾌﾟ桝）　No.</v>
          </cell>
          <cell r="C1253" t="str">
            <v xml:space="preserve"> 100*150,ﾄﾗｯﾌﾟ,300H,防護蓋</v>
          </cell>
          <cell r="D1253" t="str">
            <v>個</v>
          </cell>
          <cell r="E1253" t="str">
            <v>個</v>
          </cell>
          <cell r="F1253">
            <v>18200</v>
          </cell>
          <cell r="G1253" t="str">
            <v>P-48</v>
          </cell>
        </row>
        <row r="1254">
          <cell r="A1254" t="str">
            <v>4806</v>
          </cell>
          <cell r="B1254" t="str">
            <v>塩ﾋﾞ桝（ﾄﾗｯﾌﾟ桝）　No.</v>
          </cell>
          <cell r="C1254" t="str">
            <v xml:space="preserve"> 100*150,ﾄﾗｯﾌﾟ,400H,防護蓋</v>
          </cell>
          <cell r="D1254" t="str">
            <v>個</v>
          </cell>
          <cell r="E1254" t="str">
            <v>個</v>
          </cell>
          <cell r="F1254">
            <v>18300</v>
          </cell>
          <cell r="G1254" t="str">
            <v>P-48</v>
          </cell>
        </row>
        <row r="1255">
          <cell r="A1255" t="str">
            <v>4807</v>
          </cell>
          <cell r="B1255" t="str">
            <v>塩ﾋﾞ桝（ﾄﾗｯﾌﾟ桝）　No.</v>
          </cell>
          <cell r="C1255" t="str">
            <v xml:space="preserve"> 100*150,ﾄﾗｯﾌﾟ,500H,防護蓋</v>
          </cell>
          <cell r="D1255" t="str">
            <v>個</v>
          </cell>
          <cell r="E1255" t="str">
            <v>個</v>
          </cell>
          <cell r="F1255">
            <v>18400</v>
          </cell>
          <cell r="G1255" t="str">
            <v>P-48</v>
          </cell>
        </row>
        <row r="1256">
          <cell r="A1256" t="str">
            <v>4808</v>
          </cell>
          <cell r="B1256" t="str">
            <v>塩ﾋﾞ桝（ﾄﾗｯﾌﾟ桝）　No.</v>
          </cell>
          <cell r="C1256" t="str">
            <v xml:space="preserve"> 100*150,ﾄﾗｯﾌﾟ,600H,防護蓋</v>
          </cell>
          <cell r="D1256" t="str">
            <v>個</v>
          </cell>
          <cell r="E1256" t="str">
            <v>個</v>
          </cell>
          <cell r="F1256">
            <v>18500</v>
          </cell>
          <cell r="G1256" t="str">
            <v>P-48</v>
          </cell>
        </row>
        <row r="1258">
          <cell r="A1258" t="str">
            <v>4809</v>
          </cell>
          <cell r="B1258" t="str">
            <v>塩ﾋﾞ桝（ﾄﾗｯﾌﾟ桝）　No.</v>
          </cell>
          <cell r="C1258" t="str">
            <v xml:space="preserve"> 100*200,ﾄﾗｯﾌﾟ,300H,塩ﾋﾞ蓋</v>
          </cell>
          <cell r="D1258" t="str">
            <v>個</v>
          </cell>
          <cell r="E1258" t="str">
            <v>個</v>
          </cell>
          <cell r="F1258">
            <v>9390</v>
          </cell>
          <cell r="G1258" t="str">
            <v>P-48</v>
          </cell>
        </row>
        <row r="1259">
          <cell r="A1259" t="str">
            <v>4810</v>
          </cell>
          <cell r="B1259" t="str">
            <v>塩ﾋﾞ桝（ﾄﾗｯﾌﾟ桝）　No.</v>
          </cell>
          <cell r="C1259" t="str">
            <v xml:space="preserve"> 100*200,ﾄﾗｯﾌﾟ,400H,塩ﾋﾞ蓋</v>
          </cell>
          <cell r="D1259" t="str">
            <v>個</v>
          </cell>
          <cell r="E1259" t="str">
            <v>個</v>
          </cell>
          <cell r="F1259">
            <v>9570</v>
          </cell>
          <cell r="G1259" t="str">
            <v>P-48</v>
          </cell>
        </row>
        <row r="1260">
          <cell r="A1260" t="str">
            <v>4811</v>
          </cell>
          <cell r="B1260" t="str">
            <v>塩ﾋﾞ桝（ﾄﾗｯﾌﾟ桝）　No.</v>
          </cell>
          <cell r="C1260" t="str">
            <v xml:space="preserve"> 100*200,ﾄﾗｯﾌﾟ,500H,塩ﾋﾞ蓋</v>
          </cell>
          <cell r="D1260" t="str">
            <v>個</v>
          </cell>
          <cell r="E1260" t="str">
            <v>個</v>
          </cell>
          <cell r="F1260">
            <v>9750</v>
          </cell>
          <cell r="G1260" t="str">
            <v>P-48</v>
          </cell>
        </row>
        <row r="1261">
          <cell r="A1261" t="str">
            <v>4812</v>
          </cell>
          <cell r="B1261" t="str">
            <v>塩ﾋﾞ桝（ﾄﾗｯﾌﾟ桝）　No.</v>
          </cell>
          <cell r="C1261" t="str">
            <v xml:space="preserve"> 100*200,ﾄﾗｯﾌﾟ,600H,塩ﾋﾞ蓋</v>
          </cell>
          <cell r="D1261" t="str">
            <v>個</v>
          </cell>
          <cell r="E1261" t="str">
            <v>個</v>
          </cell>
          <cell r="F1261">
            <v>9930</v>
          </cell>
          <cell r="G1261" t="str">
            <v>P-48</v>
          </cell>
        </row>
        <row r="1262">
          <cell r="A1262" t="str">
            <v>4813</v>
          </cell>
          <cell r="B1262" t="str">
            <v>塩ﾋﾞ桝（ﾄﾗｯﾌﾟ桝）　No.</v>
          </cell>
          <cell r="C1262" t="str">
            <v xml:space="preserve"> 100*200,ﾄﾗｯﾌﾟ,800H,塩ﾋﾞ蓋</v>
          </cell>
          <cell r="D1262" t="str">
            <v>個</v>
          </cell>
          <cell r="E1262" t="str">
            <v>個</v>
          </cell>
          <cell r="F1262">
            <v>10300</v>
          </cell>
          <cell r="G1262" t="str">
            <v>P-48</v>
          </cell>
        </row>
        <row r="1263">
          <cell r="A1263" t="str">
            <v>4814</v>
          </cell>
          <cell r="B1263" t="str">
            <v>塩ﾋﾞ桝（ﾄﾗｯﾌﾟ桝）　No.</v>
          </cell>
          <cell r="C1263" t="str">
            <v xml:space="preserve"> 100*200,ﾄﾗｯﾌﾟ,1000H,塩ﾋﾞ蓋</v>
          </cell>
          <cell r="D1263" t="str">
            <v>個</v>
          </cell>
          <cell r="E1263" t="str">
            <v>個</v>
          </cell>
          <cell r="F1263">
            <v>10600</v>
          </cell>
          <cell r="G1263" t="str">
            <v>P-48</v>
          </cell>
        </row>
        <row r="1264">
          <cell r="A1264" t="str">
            <v>4815</v>
          </cell>
          <cell r="B1264" t="str">
            <v>塩ﾋﾞ桝（ﾄﾗｯﾌﾟ桝）　No.</v>
          </cell>
          <cell r="C1264" t="str">
            <v xml:space="preserve"> 100*200,ﾄﾗｯﾌﾟ,1200H,塩ﾋﾞ蓋</v>
          </cell>
          <cell r="D1264" t="str">
            <v>個</v>
          </cell>
          <cell r="E1264" t="str">
            <v>個</v>
          </cell>
          <cell r="F1264">
            <v>11000</v>
          </cell>
          <cell r="G1264" t="str">
            <v>P-48</v>
          </cell>
        </row>
        <row r="1265">
          <cell r="A1265" t="str">
            <v>4816</v>
          </cell>
          <cell r="B1265" t="str">
            <v>塩ﾋﾞ桝（ﾄﾗｯﾌﾟ桝）　No.</v>
          </cell>
          <cell r="C1265" t="str">
            <v xml:space="preserve"> 100*200,ﾄﾗｯﾌﾟ,300H,防護蓋</v>
          </cell>
          <cell r="D1265" t="str">
            <v>個</v>
          </cell>
          <cell r="E1265" t="str">
            <v>個</v>
          </cell>
          <cell r="F1265">
            <v>21400</v>
          </cell>
          <cell r="G1265" t="str">
            <v>P-48</v>
          </cell>
        </row>
        <row r="1266">
          <cell r="A1266" t="str">
            <v>4817</v>
          </cell>
          <cell r="B1266" t="str">
            <v>塩ﾋﾞ桝（ﾄﾗｯﾌﾟ桝）　No.</v>
          </cell>
          <cell r="C1266" t="str">
            <v xml:space="preserve"> 100*200,ﾄﾗｯﾌﾟ,400H,防護蓋</v>
          </cell>
          <cell r="D1266" t="str">
            <v>個</v>
          </cell>
          <cell r="E1266" t="str">
            <v>個</v>
          </cell>
          <cell r="F1266">
            <v>21600</v>
          </cell>
          <cell r="G1266" t="str">
            <v>P-48</v>
          </cell>
        </row>
        <row r="1267">
          <cell r="A1267" t="str">
            <v>4818</v>
          </cell>
          <cell r="B1267" t="str">
            <v>塩ﾋﾞ桝（ﾄﾗｯﾌﾟ桝）　No.</v>
          </cell>
          <cell r="C1267" t="str">
            <v xml:space="preserve"> 100*200,ﾄﾗｯﾌﾟ,500H,防護蓋</v>
          </cell>
          <cell r="D1267" t="str">
            <v>個</v>
          </cell>
          <cell r="E1267" t="str">
            <v>個</v>
          </cell>
          <cell r="F1267">
            <v>21800</v>
          </cell>
          <cell r="G1267" t="str">
            <v>P-48</v>
          </cell>
        </row>
        <row r="1268">
          <cell r="A1268" t="str">
            <v>4819</v>
          </cell>
          <cell r="B1268" t="str">
            <v>塩ﾋﾞ桝（ﾄﾗｯﾌﾟ桝）　No.</v>
          </cell>
          <cell r="C1268" t="str">
            <v xml:space="preserve"> 100*200,ﾄﾗｯﾌﾟ,600H,防護蓋</v>
          </cell>
          <cell r="D1268" t="str">
            <v>個</v>
          </cell>
          <cell r="E1268" t="str">
            <v>個</v>
          </cell>
          <cell r="F1268">
            <v>22000</v>
          </cell>
          <cell r="G1268" t="str">
            <v>P-48</v>
          </cell>
        </row>
        <row r="1269">
          <cell r="A1269" t="str">
            <v>4820</v>
          </cell>
          <cell r="B1269" t="str">
            <v>塩ﾋﾞ桝（ﾄﾗｯﾌﾟ桝）　No.</v>
          </cell>
          <cell r="C1269" t="str">
            <v xml:space="preserve"> 100*200,ﾄﾗｯﾌﾟ,800H,防護蓋</v>
          </cell>
          <cell r="D1269" t="str">
            <v>個</v>
          </cell>
          <cell r="E1269" t="str">
            <v>個</v>
          </cell>
          <cell r="F1269">
            <v>22400</v>
          </cell>
          <cell r="G1269" t="str">
            <v>P-48</v>
          </cell>
        </row>
        <row r="1270">
          <cell r="A1270" t="str">
            <v>4821</v>
          </cell>
          <cell r="B1270" t="str">
            <v>塩ﾋﾞ桝（ﾄﾗｯﾌﾟ桝）　No.</v>
          </cell>
          <cell r="C1270" t="str">
            <v xml:space="preserve"> 100*200,ﾄﾗｯﾌﾟ,1000H,防護蓋</v>
          </cell>
          <cell r="D1270" t="str">
            <v>個</v>
          </cell>
          <cell r="E1270" t="str">
            <v>個</v>
          </cell>
          <cell r="F1270">
            <v>22700</v>
          </cell>
          <cell r="G1270" t="str">
            <v>P-48</v>
          </cell>
        </row>
        <row r="1271">
          <cell r="A1271" t="str">
            <v>4822</v>
          </cell>
          <cell r="B1271" t="str">
            <v>塩ﾋﾞ桝（ﾄﾗｯﾌﾟ桝）　No.</v>
          </cell>
          <cell r="C1271" t="str">
            <v xml:space="preserve"> 100*200,ﾄﾗｯﾌﾟ,1200H,防護蓋</v>
          </cell>
          <cell r="D1271" t="str">
            <v>個</v>
          </cell>
          <cell r="E1271" t="str">
            <v>個</v>
          </cell>
          <cell r="F1271">
            <v>23100</v>
          </cell>
          <cell r="G1271" t="str">
            <v>P-48</v>
          </cell>
        </row>
        <row r="1273">
          <cell r="A1273" t="str">
            <v>300B300</v>
          </cell>
          <cell r="B1273" t="str">
            <v>汚水桝（ｲﾝﾊﾞｰﾄ）　No.</v>
          </cell>
          <cell r="C1273" t="str">
            <v xml:space="preserve"> 300*300 MHB H≦300</v>
          </cell>
          <cell r="D1273" t="str">
            <v>個</v>
          </cell>
          <cell r="E1273" t="str">
            <v>個</v>
          </cell>
          <cell r="F1273">
            <v>14800</v>
          </cell>
          <cell r="G1273" t="str">
            <v>P-49</v>
          </cell>
        </row>
        <row r="1274">
          <cell r="A1274" t="str">
            <v>300B400</v>
          </cell>
          <cell r="B1274" t="str">
            <v>汚水桝（ｲﾝﾊﾞｰﾄ）　No.</v>
          </cell>
          <cell r="C1274" t="str">
            <v xml:space="preserve"> 300*300 MHB H≦400</v>
          </cell>
          <cell r="D1274" t="str">
            <v>個</v>
          </cell>
          <cell r="E1274" t="str">
            <v>個</v>
          </cell>
          <cell r="F1274">
            <v>18200</v>
          </cell>
          <cell r="G1274" t="str">
            <v>P-49</v>
          </cell>
        </row>
        <row r="1275">
          <cell r="A1275" t="str">
            <v>300B500</v>
          </cell>
          <cell r="B1275" t="str">
            <v>汚水桝（ｲﾝﾊﾞｰﾄ）　No.</v>
          </cell>
          <cell r="C1275" t="str">
            <v xml:space="preserve"> 300*300 MHB H≦500</v>
          </cell>
          <cell r="D1275" t="str">
            <v>個</v>
          </cell>
          <cell r="E1275" t="str">
            <v>個</v>
          </cell>
          <cell r="F1275">
            <v>19400</v>
          </cell>
          <cell r="G1275" t="str">
            <v>P-49</v>
          </cell>
        </row>
        <row r="1276">
          <cell r="A1276" t="str">
            <v>450B300</v>
          </cell>
          <cell r="B1276" t="str">
            <v>汚水桝（ｲﾝﾊﾞｰﾄ）　No.</v>
          </cell>
          <cell r="C1276" t="str">
            <v xml:space="preserve"> 450*450 MHB H≦300</v>
          </cell>
          <cell r="D1276" t="str">
            <v>個</v>
          </cell>
          <cell r="E1276" t="str">
            <v>個</v>
          </cell>
          <cell r="F1276">
            <v>22600</v>
          </cell>
          <cell r="G1276" t="str">
            <v>P-49</v>
          </cell>
        </row>
        <row r="1277">
          <cell r="A1277" t="str">
            <v>450B400</v>
          </cell>
          <cell r="B1277" t="str">
            <v>汚水桝（ｲﾝﾊﾞｰﾄ）　No.</v>
          </cell>
          <cell r="C1277" t="str">
            <v xml:space="preserve"> 450*450 MHB H≦400</v>
          </cell>
          <cell r="D1277" t="str">
            <v>個</v>
          </cell>
          <cell r="E1277" t="str">
            <v>個</v>
          </cell>
          <cell r="F1277">
            <v>26700</v>
          </cell>
          <cell r="G1277" t="str">
            <v>P-49</v>
          </cell>
        </row>
        <row r="1278">
          <cell r="A1278" t="str">
            <v>450B500</v>
          </cell>
          <cell r="B1278" t="str">
            <v>汚水桝（ｲﾝﾊﾞｰﾄ）　No.</v>
          </cell>
          <cell r="C1278" t="str">
            <v xml:space="preserve"> 450*450 MHB H≦500</v>
          </cell>
          <cell r="D1278" t="str">
            <v>個</v>
          </cell>
          <cell r="E1278" t="str">
            <v>個</v>
          </cell>
          <cell r="F1278">
            <v>28400</v>
          </cell>
          <cell r="G1278" t="str">
            <v>P-49</v>
          </cell>
        </row>
        <row r="1279">
          <cell r="A1279" t="str">
            <v>450B600</v>
          </cell>
          <cell r="B1279" t="str">
            <v>汚水桝（ｲﾝﾊﾞｰﾄ）　No.</v>
          </cell>
          <cell r="C1279" t="str">
            <v xml:space="preserve"> 450*450 MHB H≦600</v>
          </cell>
          <cell r="D1279" t="str">
            <v>個</v>
          </cell>
          <cell r="E1279" t="str">
            <v>個</v>
          </cell>
          <cell r="F1279">
            <v>31600</v>
          </cell>
          <cell r="G1279" t="str">
            <v>P-49</v>
          </cell>
        </row>
        <row r="1280">
          <cell r="A1280" t="str">
            <v>600B600</v>
          </cell>
          <cell r="B1280" t="str">
            <v>汚水桝（ｲﾝﾊﾞｰﾄ）　No.</v>
          </cell>
          <cell r="C1280" t="str">
            <v xml:space="preserve"> 600*600 MHB H≦600</v>
          </cell>
          <cell r="D1280" t="str">
            <v>個</v>
          </cell>
          <cell r="E1280" t="str">
            <v>個</v>
          </cell>
          <cell r="F1280">
            <v>40500</v>
          </cell>
          <cell r="G1280" t="str">
            <v>P-49</v>
          </cell>
        </row>
        <row r="1281">
          <cell r="A1281" t="str">
            <v>600B800</v>
          </cell>
          <cell r="B1281" t="str">
            <v>汚水桝（ｲﾝﾊﾞｰﾄ）　No.</v>
          </cell>
          <cell r="C1281" t="str">
            <v xml:space="preserve"> 600*600 MHB H≦800</v>
          </cell>
          <cell r="D1281" t="str">
            <v>個</v>
          </cell>
          <cell r="E1281" t="str">
            <v>個</v>
          </cell>
          <cell r="F1281">
            <v>45100</v>
          </cell>
          <cell r="G1281" t="str">
            <v>P-49</v>
          </cell>
        </row>
        <row r="1282">
          <cell r="A1282" t="str">
            <v>600B1000</v>
          </cell>
          <cell r="B1282" t="str">
            <v>汚水桝（ｲﾝﾊﾞｰﾄ）　No.</v>
          </cell>
          <cell r="C1282" t="str">
            <v xml:space="preserve"> 600*600 MHB H≦1000</v>
          </cell>
          <cell r="D1282" t="str">
            <v>個</v>
          </cell>
          <cell r="E1282" t="str">
            <v>個</v>
          </cell>
          <cell r="F1282">
            <v>49500</v>
          </cell>
          <cell r="G1282" t="str">
            <v>P-49</v>
          </cell>
        </row>
        <row r="1283">
          <cell r="A1283" t="str">
            <v>600B1200</v>
          </cell>
          <cell r="B1283" t="str">
            <v>汚水桝（ｲﾝﾊﾞｰﾄ）　No.</v>
          </cell>
          <cell r="C1283" t="str">
            <v xml:space="preserve"> 600*600 MHB H≦1200</v>
          </cell>
          <cell r="D1283" t="str">
            <v>個</v>
          </cell>
          <cell r="E1283" t="str">
            <v>個</v>
          </cell>
          <cell r="F1283">
            <v>58600</v>
          </cell>
          <cell r="G1283" t="str">
            <v>P-49</v>
          </cell>
        </row>
        <row r="1285">
          <cell r="A1285" t="str">
            <v>300A300</v>
          </cell>
          <cell r="B1285" t="str">
            <v>汚水桝（ｲﾝﾊﾞｰﾄ）　No.</v>
          </cell>
          <cell r="C1285" t="str">
            <v xml:space="preserve"> 300*300 MHA H≦300</v>
          </cell>
          <cell r="D1285" t="str">
            <v>個</v>
          </cell>
          <cell r="E1285" t="str">
            <v>個</v>
          </cell>
          <cell r="F1285">
            <v>15600</v>
          </cell>
          <cell r="G1285" t="str">
            <v>P-49</v>
          </cell>
        </row>
        <row r="1286">
          <cell r="A1286" t="str">
            <v>300A400</v>
          </cell>
          <cell r="B1286" t="str">
            <v>汚水桝（ｲﾝﾊﾞｰﾄ）　No.</v>
          </cell>
          <cell r="C1286" t="str">
            <v xml:space="preserve"> 300*300 MHA H≦400</v>
          </cell>
          <cell r="D1286" t="str">
            <v>個</v>
          </cell>
          <cell r="E1286" t="str">
            <v>個</v>
          </cell>
          <cell r="F1286">
            <v>19000</v>
          </cell>
          <cell r="G1286" t="str">
            <v>P-49</v>
          </cell>
        </row>
        <row r="1287">
          <cell r="A1287" t="str">
            <v>300A500</v>
          </cell>
          <cell r="B1287" t="str">
            <v>汚水桝（ｲﾝﾊﾞｰﾄ）　No.</v>
          </cell>
          <cell r="C1287" t="str">
            <v xml:space="preserve"> 300*300 MHA H≦500</v>
          </cell>
          <cell r="D1287" t="str">
            <v>個</v>
          </cell>
          <cell r="E1287" t="str">
            <v>個</v>
          </cell>
          <cell r="F1287">
            <v>20200</v>
          </cell>
          <cell r="G1287" t="str">
            <v>P-49</v>
          </cell>
        </row>
        <row r="1288">
          <cell r="A1288" t="str">
            <v>450A300</v>
          </cell>
          <cell r="B1288" t="str">
            <v>汚水桝（ｲﾝﾊﾞｰﾄ）　No.</v>
          </cell>
          <cell r="C1288" t="str">
            <v xml:space="preserve"> 450*450 MHA H≦300</v>
          </cell>
          <cell r="D1288" t="str">
            <v>個</v>
          </cell>
          <cell r="E1288" t="str">
            <v>個</v>
          </cell>
          <cell r="F1288">
            <v>24200</v>
          </cell>
          <cell r="G1288" t="str">
            <v>P-49</v>
          </cell>
        </row>
        <row r="1289">
          <cell r="A1289" t="str">
            <v>450A400</v>
          </cell>
          <cell r="B1289" t="str">
            <v>汚水桝（ｲﾝﾊﾞｰﾄ）　No.</v>
          </cell>
          <cell r="C1289" t="str">
            <v xml:space="preserve"> 450*450 MHA H≦400</v>
          </cell>
          <cell r="D1289" t="str">
            <v>個</v>
          </cell>
          <cell r="E1289" t="str">
            <v>個</v>
          </cell>
          <cell r="F1289">
            <v>28300</v>
          </cell>
          <cell r="G1289" t="str">
            <v>P-49</v>
          </cell>
        </row>
        <row r="1290">
          <cell r="A1290" t="str">
            <v>450A500</v>
          </cell>
          <cell r="B1290" t="str">
            <v>汚水桝（ｲﾝﾊﾞｰﾄ）　No.</v>
          </cell>
          <cell r="C1290" t="str">
            <v xml:space="preserve"> 450*450 MHA H≦500</v>
          </cell>
          <cell r="D1290" t="str">
            <v>個</v>
          </cell>
          <cell r="E1290" t="str">
            <v>個</v>
          </cell>
          <cell r="F1290">
            <v>30100</v>
          </cell>
          <cell r="G1290" t="str">
            <v>P-49</v>
          </cell>
        </row>
        <row r="1291">
          <cell r="A1291" t="str">
            <v>450A600</v>
          </cell>
          <cell r="B1291" t="str">
            <v>汚水桝（ｲﾝﾊﾞｰﾄ）　No.</v>
          </cell>
          <cell r="C1291" t="str">
            <v xml:space="preserve"> 450*450 MHA H≦600</v>
          </cell>
          <cell r="D1291" t="str">
            <v>個</v>
          </cell>
          <cell r="E1291" t="str">
            <v>個</v>
          </cell>
          <cell r="F1291">
            <v>33200</v>
          </cell>
          <cell r="G1291" t="str">
            <v>P-49</v>
          </cell>
        </row>
        <row r="1292">
          <cell r="A1292" t="str">
            <v>600A600</v>
          </cell>
          <cell r="B1292" t="str">
            <v>汚水桝（ｲﾝﾊﾞｰﾄ）　No.</v>
          </cell>
          <cell r="C1292" t="str">
            <v xml:space="preserve"> 600*600 MHA H≦600</v>
          </cell>
          <cell r="D1292" t="str">
            <v>個</v>
          </cell>
          <cell r="E1292" t="str">
            <v>個</v>
          </cell>
          <cell r="F1292">
            <v>44400</v>
          </cell>
          <cell r="G1292" t="str">
            <v>P-49</v>
          </cell>
        </row>
        <row r="1293">
          <cell r="A1293" t="str">
            <v>600A800</v>
          </cell>
          <cell r="B1293" t="str">
            <v>汚水桝（ｲﾝﾊﾞｰﾄ）　No.</v>
          </cell>
          <cell r="C1293" t="str">
            <v xml:space="preserve"> 600*600 MHA H≦800</v>
          </cell>
          <cell r="D1293" t="str">
            <v>個</v>
          </cell>
          <cell r="E1293" t="str">
            <v>個</v>
          </cell>
          <cell r="F1293">
            <v>49000</v>
          </cell>
          <cell r="G1293" t="str">
            <v>P-49</v>
          </cell>
        </row>
        <row r="1294">
          <cell r="A1294" t="str">
            <v>600A1000</v>
          </cell>
          <cell r="B1294" t="str">
            <v>汚水桝（ｲﾝﾊﾞｰﾄ）　No.</v>
          </cell>
          <cell r="C1294" t="str">
            <v xml:space="preserve"> 600*600 MHA H≦1000</v>
          </cell>
          <cell r="D1294" t="str">
            <v>個</v>
          </cell>
          <cell r="E1294" t="str">
            <v>個</v>
          </cell>
          <cell r="F1294">
            <v>53400</v>
          </cell>
          <cell r="G1294" t="str">
            <v>P-49</v>
          </cell>
        </row>
        <row r="1295">
          <cell r="A1295" t="str">
            <v>600A1200</v>
          </cell>
          <cell r="B1295" t="str">
            <v>汚水桝（ｲﾝﾊﾞｰﾄ）　No.</v>
          </cell>
          <cell r="C1295" t="str">
            <v xml:space="preserve"> 600*600 MHA H≦1200</v>
          </cell>
          <cell r="D1295" t="str">
            <v>個</v>
          </cell>
          <cell r="E1295" t="str">
            <v>個</v>
          </cell>
          <cell r="F1295">
            <v>62500</v>
          </cell>
          <cell r="G1295" t="str">
            <v>P-49</v>
          </cell>
        </row>
        <row r="1296">
          <cell r="A1296" t="str">
            <v>4901</v>
          </cell>
          <cell r="B1296" t="str">
            <v>雑排水桝</v>
          </cell>
          <cell r="C1296" t="str">
            <v xml:space="preserve"> 300*300 MHB H≦300</v>
          </cell>
          <cell r="D1296" t="str">
            <v>個</v>
          </cell>
          <cell r="E1296" t="str">
            <v>個</v>
          </cell>
          <cell r="F1296">
            <v>16300</v>
          </cell>
          <cell r="G1296" t="str">
            <v>P-49</v>
          </cell>
        </row>
        <row r="1297">
          <cell r="A1297" t="str">
            <v>4902</v>
          </cell>
          <cell r="B1297" t="str">
            <v>雑排水桝</v>
          </cell>
          <cell r="C1297" t="str">
            <v xml:space="preserve"> 300*300 MHB H≦400</v>
          </cell>
          <cell r="D1297" t="str">
            <v>個</v>
          </cell>
          <cell r="E1297" t="str">
            <v>個</v>
          </cell>
          <cell r="F1297">
            <v>19900</v>
          </cell>
          <cell r="G1297" t="str">
            <v>P-49</v>
          </cell>
        </row>
        <row r="1298">
          <cell r="A1298" t="str">
            <v>4903</v>
          </cell>
          <cell r="B1298" t="str">
            <v>雑排水桝</v>
          </cell>
          <cell r="C1298" t="str">
            <v xml:space="preserve"> 300*300 MHB H≦500</v>
          </cell>
          <cell r="D1298" t="str">
            <v>個</v>
          </cell>
          <cell r="E1298" t="str">
            <v>個</v>
          </cell>
          <cell r="F1298">
            <v>21200</v>
          </cell>
          <cell r="G1298" t="str">
            <v>P-49</v>
          </cell>
        </row>
        <row r="1299">
          <cell r="A1299" t="str">
            <v>4904</v>
          </cell>
          <cell r="B1299" t="str">
            <v>雑排水桝</v>
          </cell>
          <cell r="C1299" t="str">
            <v xml:space="preserve"> 450*450 MHB H≦300</v>
          </cell>
          <cell r="D1299" t="str">
            <v>個</v>
          </cell>
          <cell r="E1299" t="str">
            <v>個</v>
          </cell>
          <cell r="F1299">
            <v>24600</v>
          </cell>
          <cell r="G1299" t="str">
            <v>P-49</v>
          </cell>
        </row>
        <row r="1300">
          <cell r="A1300" t="str">
            <v>4905</v>
          </cell>
          <cell r="B1300" t="str">
            <v>雑排水桝</v>
          </cell>
          <cell r="C1300" t="str">
            <v xml:space="preserve"> 450*450 MHB H≦400</v>
          </cell>
          <cell r="D1300" t="str">
            <v>個</v>
          </cell>
          <cell r="E1300" t="str">
            <v>個</v>
          </cell>
          <cell r="F1300">
            <v>29600</v>
          </cell>
          <cell r="G1300" t="str">
            <v>P-49</v>
          </cell>
        </row>
        <row r="1301">
          <cell r="A1301" t="str">
            <v>4906</v>
          </cell>
          <cell r="B1301" t="str">
            <v>雑排水桝</v>
          </cell>
          <cell r="C1301" t="str">
            <v xml:space="preserve"> 450*450 MHB H≦500</v>
          </cell>
          <cell r="D1301" t="str">
            <v>個</v>
          </cell>
          <cell r="E1301" t="str">
            <v>個</v>
          </cell>
          <cell r="F1301">
            <v>31500</v>
          </cell>
          <cell r="G1301" t="str">
            <v>P-49</v>
          </cell>
        </row>
        <row r="1302">
          <cell r="A1302" t="str">
            <v>4907</v>
          </cell>
          <cell r="B1302" t="str">
            <v>雑排水桝</v>
          </cell>
          <cell r="C1302" t="str">
            <v xml:space="preserve"> 450*450 MHB H≦600</v>
          </cell>
          <cell r="D1302" t="str">
            <v>個</v>
          </cell>
          <cell r="E1302" t="str">
            <v>個</v>
          </cell>
          <cell r="F1302">
            <v>33400</v>
          </cell>
          <cell r="G1302" t="str">
            <v>P-49</v>
          </cell>
        </row>
        <row r="1303">
          <cell r="A1303" t="str">
            <v>4908</v>
          </cell>
          <cell r="B1303" t="str">
            <v>雑排水桝</v>
          </cell>
          <cell r="C1303" t="str">
            <v xml:space="preserve"> 600*600 MHB H≦600</v>
          </cell>
          <cell r="D1303" t="str">
            <v>個</v>
          </cell>
          <cell r="E1303" t="str">
            <v>個</v>
          </cell>
          <cell r="F1303">
            <v>40700</v>
          </cell>
          <cell r="G1303" t="str">
            <v>P-49</v>
          </cell>
        </row>
        <row r="1304">
          <cell r="A1304" t="str">
            <v>4909</v>
          </cell>
          <cell r="B1304" t="str">
            <v>雑排水桝</v>
          </cell>
          <cell r="C1304" t="str">
            <v xml:space="preserve"> 600*600 MHB H≦800</v>
          </cell>
          <cell r="D1304" t="str">
            <v>個</v>
          </cell>
          <cell r="E1304" t="str">
            <v>個</v>
          </cell>
          <cell r="F1304">
            <v>45300</v>
          </cell>
          <cell r="G1304" t="str">
            <v>P-49</v>
          </cell>
        </row>
        <row r="1305">
          <cell r="A1305" t="str">
            <v>4910</v>
          </cell>
          <cell r="B1305" t="str">
            <v>雑排水桝</v>
          </cell>
          <cell r="C1305" t="str">
            <v xml:space="preserve"> 600*600 MHB H≦1000</v>
          </cell>
          <cell r="D1305" t="str">
            <v>個</v>
          </cell>
          <cell r="E1305" t="str">
            <v>個</v>
          </cell>
          <cell r="F1305">
            <v>51700</v>
          </cell>
          <cell r="G1305" t="str">
            <v>P-49</v>
          </cell>
        </row>
        <row r="1306">
          <cell r="A1306" t="str">
            <v>4911</v>
          </cell>
          <cell r="B1306" t="str">
            <v>雑排水桝</v>
          </cell>
          <cell r="C1306" t="str">
            <v xml:space="preserve"> 600*600 MHB H≦1200</v>
          </cell>
          <cell r="D1306" t="str">
            <v>個</v>
          </cell>
          <cell r="E1306" t="str">
            <v>個</v>
          </cell>
          <cell r="F1306">
            <v>58800</v>
          </cell>
          <cell r="G1306" t="str">
            <v>P-49</v>
          </cell>
        </row>
        <row r="1308">
          <cell r="A1308" t="str">
            <v>4912</v>
          </cell>
          <cell r="B1308" t="str">
            <v>雑排水桝</v>
          </cell>
          <cell r="C1308" t="str">
            <v xml:space="preserve"> 300*300 MHA H≦300</v>
          </cell>
          <cell r="D1308" t="str">
            <v>個</v>
          </cell>
          <cell r="E1308" t="str">
            <v>個</v>
          </cell>
          <cell r="F1308">
            <v>17000</v>
          </cell>
          <cell r="G1308" t="str">
            <v>P-49</v>
          </cell>
        </row>
        <row r="1309">
          <cell r="A1309" t="str">
            <v>4913</v>
          </cell>
          <cell r="B1309" t="str">
            <v>雑排水桝</v>
          </cell>
          <cell r="C1309" t="str">
            <v xml:space="preserve"> 300*300 MHA H≦400</v>
          </cell>
          <cell r="D1309" t="str">
            <v>個</v>
          </cell>
          <cell r="E1309" t="str">
            <v>個</v>
          </cell>
          <cell r="F1309">
            <v>20700</v>
          </cell>
          <cell r="G1309" t="str">
            <v>P-49</v>
          </cell>
        </row>
        <row r="1310">
          <cell r="A1310" t="str">
            <v>4914</v>
          </cell>
          <cell r="B1310" t="str">
            <v>雑排水桝</v>
          </cell>
          <cell r="C1310" t="str">
            <v xml:space="preserve"> 300*300 MHA H≦500</v>
          </cell>
          <cell r="D1310" t="str">
            <v>個</v>
          </cell>
          <cell r="E1310" t="str">
            <v>個</v>
          </cell>
          <cell r="F1310">
            <v>21900</v>
          </cell>
          <cell r="G1310" t="str">
            <v>P-49</v>
          </cell>
        </row>
        <row r="1311">
          <cell r="A1311" t="str">
            <v>4915</v>
          </cell>
          <cell r="B1311" t="str">
            <v>雑排水桝</v>
          </cell>
          <cell r="C1311" t="str">
            <v xml:space="preserve"> 450*450 MHA H≦300</v>
          </cell>
          <cell r="D1311" t="str">
            <v>個</v>
          </cell>
          <cell r="E1311" t="str">
            <v>個</v>
          </cell>
          <cell r="F1311">
            <v>26200</v>
          </cell>
          <cell r="G1311" t="str">
            <v>P-49</v>
          </cell>
        </row>
        <row r="1312">
          <cell r="A1312" t="str">
            <v>4916</v>
          </cell>
          <cell r="B1312" t="str">
            <v>雑排水桝</v>
          </cell>
          <cell r="C1312" t="str">
            <v xml:space="preserve"> 450*450 MHA H≦400</v>
          </cell>
          <cell r="D1312" t="str">
            <v>個</v>
          </cell>
          <cell r="E1312" t="str">
            <v>個</v>
          </cell>
          <cell r="F1312">
            <v>31300</v>
          </cell>
          <cell r="G1312" t="str">
            <v>P-49</v>
          </cell>
        </row>
        <row r="1313">
          <cell r="A1313" t="str">
            <v>4917</v>
          </cell>
          <cell r="B1313" t="str">
            <v>雑排水桝</v>
          </cell>
          <cell r="C1313" t="str">
            <v xml:space="preserve"> 450*450 MHA H≦500</v>
          </cell>
          <cell r="D1313" t="str">
            <v>個</v>
          </cell>
          <cell r="E1313" t="str">
            <v>個</v>
          </cell>
          <cell r="F1313">
            <v>33100</v>
          </cell>
          <cell r="G1313" t="str">
            <v>P-49</v>
          </cell>
        </row>
        <row r="1314">
          <cell r="A1314" t="str">
            <v>4918</v>
          </cell>
          <cell r="B1314" t="str">
            <v>雑排水桝</v>
          </cell>
          <cell r="C1314" t="str">
            <v xml:space="preserve"> 450*450 MHA H≦600</v>
          </cell>
          <cell r="D1314" t="str">
            <v>個</v>
          </cell>
          <cell r="E1314" t="str">
            <v>個</v>
          </cell>
          <cell r="F1314">
            <v>35000</v>
          </cell>
          <cell r="G1314" t="str">
            <v>P-49</v>
          </cell>
        </row>
        <row r="1315">
          <cell r="A1315" t="str">
            <v>4919</v>
          </cell>
          <cell r="B1315" t="str">
            <v>雑排水桝</v>
          </cell>
          <cell r="C1315" t="str">
            <v xml:space="preserve"> 600*600 MHA H≦600</v>
          </cell>
          <cell r="D1315" t="str">
            <v>個</v>
          </cell>
          <cell r="E1315" t="str">
            <v>個</v>
          </cell>
          <cell r="F1315">
            <v>44600</v>
          </cell>
          <cell r="G1315" t="str">
            <v>P-49</v>
          </cell>
        </row>
        <row r="1316">
          <cell r="A1316" t="str">
            <v>4920</v>
          </cell>
          <cell r="B1316" t="str">
            <v>雑排水桝</v>
          </cell>
          <cell r="C1316" t="str">
            <v xml:space="preserve"> 600*600 MHA H≦800</v>
          </cell>
          <cell r="D1316" t="str">
            <v>個</v>
          </cell>
          <cell r="E1316" t="str">
            <v>個</v>
          </cell>
          <cell r="F1316">
            <v>49200</v>
          </cell>
          <cell r="G1316" t="str">
            <v>P-49</v>
          </cell>
        </row>
        <row r="1317">
          <cell r="A1317" t="str">
            <v>4921</v>
          </cell>
          <cell r="B1317" t="str">
            <v>雑排水桝</v>
          </cell>
          <cell r="C1317" t="str">
            <v xml:space="preserve"> 600*600 MHA H≦1000</v>
          </cell>
          <cell r="D1317" t="str">
            <v>個</v>
          </cell>
          <cell r="E1317" t="str">
            <v>個</v>
          </cell>
          <cell r="F1317">
            <v>55600</v>
          </cell>
          <cell r="G1317" t="str">
            <v>P-49</v>
          </cell>
        </row>
        <row r="1318">
          <cell r="A1318" t="str">
            <v>4922</v>
          </cell>
          <cell r="B1318" t="str">
            <v>雑排水桝</v>
          </cell>
          <cell r="C1318" t="str">
            <v xml:space="preserve"> 600*600 MHA H≦1200</v>
          </cell>
          <cell r="D1318" t="str">
            <v>個</v>
          </cell>
          <cell r="E1318" t="str">
            <v>個</v>
          </cell>
          <cell r="F1318">
            <v>62700</v>
          </cell>
          <cell r="G1318" t="str">
            <v>P-49</v>
          </cell>
        </row>
        <row r="1319">
          <cell r="A1319" t="str">
            <v>4923</v>
          </cell>
          <cell r="B1319" t="str">
            <v>人孔桝(ｲﾝﾊﾞｰﾄ桝)</v>
          </cell>
          <cell r="C1319" t="str">
            <v xml:space="preserve"> 600*900 MHA H≦1500</v>
          </cell>
          <cell r="D1319" t="str">
            <v>個</v>
          </cell>
          <cell r="E1319" t="str">
            <v>個</v>
          </cell>
          <cell r="F1319">
            <v>148600</v>
          </cell>
          <cell r="G1319" t="str">
            <v>P-49</v>
          </cell>
        </row>
        <row r="1320">
          <cell r="A1320" t="str">
            <v>4924</v>
          </cell>
          <cell r="B1320" t="str">
            <v>人孔桝(ｲﾝﾊﾞｰﾄ桝)</v>
          </cell>
          <cell r="C1320" t="str">
            <v xml:space="preserve"> 600*900 MHA H≦1800</v>
          </cell>
          <cell r="D1320" t="str">
            <v>個</v>
          </cell>
          <cell r="E1320" t="str">
            <v>個</v>
          </cell>
          <cell r="F1320">
            <v>192600</v>
          </cell>
          <cell r="G1320" t="str">
            <v>P-49</v>
          </cell>
        </row>
        <row r="1321">
          <cell r="A1321" t="str">
            <v>4925</v>
          </cell>
          <cell r="B1321" t="str">
            <v>人孔桝(ｲﾝﾊﾞｰﾄ桝)</v>
          </cell>
          <cell r="C1321" t="str">
            <v xml:space="preserve"> 600*900 MHA H≦2100</v>
          </cell>
          <cell r="D1321" t="str">
            <v>個</v>
          </cell>
          <cell r="E1321" t="str">
            <v>個</v>
          </cell>
          <cell r="F1321">
            <v>217300</v>
          </cell>
          <cell r="G1321" t="str">
            <v>P-49</v>
          </cell>
        </row>
        <row r="1322">
          <cell r="A1322" t="str">
            <v>4926</v>
          </cell>
          <cell r="B1322" t="str">
            <v>人孔桝(ｲﾝﾊﾞｰﾄ桝)</v>
          </cell>
          <cell r="C1322" t="str">
            <v xml:space="preserve"> 600*900 MHA H≦2400</v>
          </cell>
          <cell r="D1322" t="str">
            <v>個</v>
          </cell>
          <cell r="E1322" t="str">
            <v>個</v>
          </cell>
          <cell r="F1322">
            <v>232400</v>
          </cell>
          <cell r="G1322" t="str">
            <v>P-49</v>
          </cell>
        </row>
        <row r="1323">
          <cell r="A1323" t="str">
            <v>4927</v>
          </cell>
          <cell r="B1323" t="str">
            <v>人孔桝(ｲﾝﾊﾞｰﾄ桝)</v>
          </cell>
          <cell r="C1323" t="str">
            <v xml:space="preserve"> 600*1200 MHA H≦2700</v>
          </cell>
          <cell r="D1323" t="str">
            <v>個</v>
          </cell>
          <cell r="E1323" t="str">
            <v>個</v>
          </cell>
          <cell r="F1323">
            <v>328600</v>
          </cell>
          <cell r="G1323" t="str">
            <v>P-49</v>
          </cell>
        </row>
        <row r="1324">
          <cell r="A1324" t="str">
            <v>4928</v>
          </cell>
          <cell r="B1324" t="str">
            <v>人孔桝(ｲﾝﾊﾞｰﾄ桝)</v>
          </cell>
          <cell r="C1324" t="str">
            <v xml:space="preserve"> 600*1200 MHA H≦3000</v>
          </cell>
          <cell r="D1324" t="str">
            <v>個</v>
          </cell>
          <cell r="E1324" t="str">
            <v>個</v>
          </cell>
          <cell r="F1324">
            <v>361500</v>
          </cell>
          <cell r="G1324" t="str">
            <v>P-49</v>
          </cell>
        </row>
        <row r="1325">
          <cell r="A1325" t="str">
            <v>4929</v>
          </cell>
          <cell r="B1325" t="str">
            <v>人孔桝(ｲﾝﾊﾞｰﾄ桝)</v>
          </cell>
          <cell r="C1325" t="str">
            <v xml:space="preserve"> 600*1200 MHA H≦3300</v>
          </cell>
          <cell r="D1325" t="str">
            <v>個</v>
          </cell>
          <cell r="E1325" t="str">
            <v>個</v>
          </cell>
          <cell r="F1325">
            <v>401100</v>
          </cell>
          <cell r="G1325" t="str">
            <v>P-49</v>
          </cell>
        </row>
        <row r="1326">
          <cell r="A1326" t="str">
            <v>4930</v>
          </cell>
          <cell r="B1326" t="str">
            <v>人孔桝(ｲﾝﾊﾞｰﾄ桝)</v>
          </cell>
          <cell r="C1326" t="str">
            <v xml:space="preserve"> 600*1200 MHA H≦3600</v>
          </cell>
          <cell r="D1326" t="str">
            <v>個</v>
          </cell>
          <cell r="E1326" t="str">
            <v>個</v>
          </cell>
          <cell r="F1326">
            <v>423900</v>
          </cell>
          <cell r="G1326" t="str">
            <v>P-49</v>
          </cell>
        </row>
        <row r="1327">
          <cell r="A1327" t="str">
            <v>COA</v>
          </cell>
          <cell r="B1327" t="str">
            <v>掃除口ｺﾝｸﾘ-ﾄ巻</v>
          </cell>
          <cell r="C1327" t="str">
            <v>個</v>
          </cell>
          <cell r="D1327">
            <v>1140</v>
          </cell>
          <cell r="E1327" t="str">
            <v>個</v>
          </cell>
          <cell r="F1327">
            <v>1140</v>
          </cell>
          <cell r="G1327" t="str">
            <v>P-49</v>
          </cell>
        </row>
        <row r="1329">
          <cell r="A1329" t="str">
            <v>5001</v>
          </cell>
          <cell r="B1329" t="str">
            <v>ﾌﾟﾛﾊﾟﾝｶﾞｽ集合装置</v>
          </cell>
          <cell r="C1329" t="str">
            <v xml:space="preserve"> 50kg容器2本立x6kg/h</v>
          </cell>
          <cell r="D1329" t="str">
            <v>式</v>
          </cell>
          <cell r="E1329" t="str">
            <v>式</v>
          </cell>
          <cell r="F1329">
            <v>14600</v>
          </cell>
          <cell r="G1329" t="str">
            <v>P-50</v>
          </cell>
        </row>
        <row r="1330">
          <cell r="A1330" t="str">
            <v>5002</v>
          </cell>
          <cell r="B1330" t="str">
            <v>ﾌﾟﾛﾊﾟﾝｶﾞｽ集合装置</v>
          </cell>
          <cell r="C1330" t="str">
            <v xml:space="preserve"> 50kg容器4本立x10kg/h</v>
          </cell>
          <cell r="D1330" t="str">
            <v>式</v>
          </cell>
          <cell r="E1330" t="str">
            <v>式</v>
          </cell>
          <cell r="F1330">
            <v>155000</v>
          </cell>
          <cell r="G1330" t="str">
            <v>P-50</v>
          </cell>
        </row>
        <row r="1331">
          <cell r="A1331" t="str">
            <v>5003</v>
          </cell>
          <cell r="B1331" t="str">
            <v>ﾌﾟﾛﾊﾟﾝｶﾞｽ集合装置</v>
          </cell>
          <cell r="C1331" t="str">
            <v xml:space="preserve"> 50kg容器6本立x10kg/h</v>
          </cell>
          <cell r="D1331" t="str">
            <v>式</v>
          </cell>
          <cell r="E1331" t="str">
            <v>式</v>
          </cell>
          <cell r="F1331">
            <v>309000</v>
          </cell>
          <cell r="G1331" t="str">
            <v>P-50</v>
          </cell>
        </row>
        <row r="1332">
          <cell r="A1332" t="str">
            <v>5004</v>
          </cell>
          <cell r="B1332" t="str">
            <v>ﾌﾟﾛﾊﾟﾝｶﾞｽ集合装置</v>
          </cell>
          <cell r="C1332" t="str">
            <v xml:space="preserve"> 50kg容器6本立x20kg/h</v>
          </cell>
          <cell r="D1332" t="str">
            <v>式</v>
          </cell>
          <cell r="E1332" t="str">
            <v>式</v>
          </cell>
          <cell r="F1332">
            <v>328000</v>
          </cell>
          <cell r="G1332" t="str">
            <v>P-50</v>
          </cell>
        </row>
        <row r="1333">
          <cell r="A1333" t="str">
            <v>5005</v>
          </cell>
          <cell r="B1333" t="str">
            <v>ﾌﾟﾛﾊﾟﾝｶﾞｽ集合装置</v>
          </cell>
          <cell r="C1333" t="str">
            <v xml:space="preserve"> 50kg容器8本立x20kg/h</v>
          </cell>
          <cell r="D1333" t="str">
            <v>式</v>
          </cell>
          <cell r="E1333" t="str">
            <v>式</v>
          </cell>
          <cell r="F1333">
            <v>337000</v>
          </cell>
          <cell r="G1333" t="str">
            <v>P-50</v>
          </cell>
        </row>
        <row r="1334">
          <cell r="A1334" t="str">
            <v>5006</v>
          </cell>
          <cell r="B1334" t="str">
            <v>ﾌﾟﾛﾊﾟﾝｶﾞｽ集合装置</v>
          </cell>
          <cell r="C1334" t="str">
            <v xml:space="preserve"> 50kg容器10本立x20kg/h</v>
          </cell>
          <cell r="D1334" t="str">
            <v>式</v>
          </cell>
          <cell r="E1334" t="str">
            <v>式</v>
          </cell>
          <cell r="F1334">
            <v>346000</v>
          </cell>
          <cell r="G1334" t="str">
            <v>P-50</v>
          </cell>
        </row>
        <row r="1335">
          <cell r="A1335" t="str">
            <v>5007</v>
          </cell>
          <cell r="B1335" t="str">
            <v>ﾌﾟﾛﾊﾟﾝｶﾞｽ集合装置</v>
          </cell>
          <cell r="C1335" t="str">
            <v xml:space="preserve"> 50kg容器10本立x30kg/h</v>
          </cell>
          <cell r="D1335" t="str">
            <v>式</v>
          </cell>
          <cell r="E1335" t="str">
            <v>式</v>
          </cell>
          <cell r="F1335">
            <v>354000</v>
          </cell>
          <cell r="G1335" t="str">
            <v>P-50</v>
          </cell>
        </row>
        <row r="1336">
          <cell r="A1336" t="str">
            <v>5008</v>
          </cell>
          <cell r="B1336" t="str">
            <v>ﾌﾟﾛﾊﾟﾝｶﾞｽ集合装置</v>
          </cell>
          <cell r="C1336" t="str">
            <v xml:space="preserve"> 50kg容器12本立x20kg/h</v>
          </cell>
          <cell r="D1336" t="str">
            <v>式</v>
          </cell>
          <cell r="E1336" t="str">
            <v>式</v>
          </cell>
          <cell r="F1336">
            <v>385000</v>
          </cell>
          <cell r="G1336" t="str">
            <v>P-50</v>
          </cell>
        </row>
        <row r="1337">
          <cell r="A1337" t="str">
            <v>5009</v>
          </cell>
          <cell r="B1337" t="str">
            <v>ﾌﾟﾛﾊﾟﾝｶﾞｽ集合装置</v>
          </cell>
          <cell r="C1337" t="str">
            <v xml:space="preserve"> 50kg容器12本立x30kg/h</v>
          </cell>
          <cell r="D1337" t="str">
            <v>式</v>
          </cell>
          <cell r="E1337" t="str">
            <v>式</v>
          </cell>
          <cell r="F1337">
            <v>392000</v>
          </cell>
          <cell r="G1337" t="str">
            <v>P-50</v>
          </cell>
        </row>
        <row r="1338">
          <cell r="A1338" t="str">
            <v>5010</v>
          </cell>
          <cell r="B1338" t="str">
            <v>ﾌﾟﾛﾊﾟﾝｶﾞｽ集合装置</v>
          </cell>
          <cell r="C1338" t="str">
            <v xml:space="preserve"> 50kg容器14本立x30kg/h</v>
          </cell>
          <cell r="D1338" t="str">
            <v>式</v>
          </cell>
          <cell r="E1338" t="str">
            <v>式</v>
          </cell>
          <cell r="F1338">
            <v>406000</v>
          </cell>
          <cell r="G1338" t="str">
            <v>P-50</v>
          </cell>
        </row>
        <row r="1339">
          <cell r="A1339" t="str">
            <v>5011</v>
          </cell>
          <cell r="B1339" t="str">
            <v>ﾌﾟﾛﾊﾟﾝｶﾞｽ集合装置</v>
          </cell>
          <cell r="C1339" t="str">
            <v xml:space="preserve"> 50kg容器16本立x30kg/h</v>
          </cell>
          <cell r="D1339" t="str">
            <v>式</v>
          </cell>
          <cell r="E1339" t="str">
            <v>式</v>
          </cell>
          <cell r="F1339">
            <v>421000</v>
          </cell>
          <cell r="G1339" t="str">
            <v>P-50</v>
          </cell>
        </row>
        <row r="1340">
          <cell r="A1340" t="str">
            <v>5012</v>
          </cell>
          <cell r="B1340" t="str">
            <v>ﾌﾟﾛﾊﾟﾝｶﾞｽ集合装置</v>
          </cell>
          <cell r="C1340" t="str">
            <v xml:space="preserve"> 50kg容器18本立x30kg/h</v>
          </cell>
          <cell r="D1340" t="str">
            <v>式</v>
          </cell>
          <cell r="E1340" t="str">
            <v>式</v>
          </cell>
          <cell r="F1340">
            <v>435000</v>
          </cell>
          <cell r="G1340" t="str">
            <v>P-50</v>
          </cell>
        </row>
        <row r="1341">
          <cell r="A1341" t="str">
            <v>5013</v>
          </cell>
          <cell r="B1341" t="str">
            <v>ﾌﾟﾛﾊﾟﾝｶﾞｽ集合装置</v>
          </cell>
          <cell r="C1341" t="str">
            <v xml:space="preserve"> 50kg容器20本立x30kg/h</v>
          </cell>
          <cell r="D1341" t="str">
            <v>式</v>
          </cell>
          <cell r="E1341" t="str">
            <v>式</v>
          </cell>
          <cell r="F1341">
            <v>449000</v>
          </cell>
          <cell r="G1341" t="str">
            <v>P-50</v>
          </cell>
        </row>
        <row r="1342">
          <cell r="A1342" t="str">
            <v>5014</v>
          </cell>
          <cell r="B1342" t="str">
            <v>ﾌﾟﾛﾊﾟﾝｶﾞｽ集合装置</v>
          </cell>
          <cell r="C1342" t="str">
            <v xml:space="preserve"> 50kg容器20本立x50kg/h</v>
          </cell>
          <cell r="D1342" t="str">
            <v>式</v>
          </cell>
          <cell r="E1342" t="str">
            <v>式</v>
          </cell>
          <cell r="F1342">
            <v>579000</v>
          </cell>
          <cell r="G1342" t="str">
            <v>P-50</v>
          </cell>
        </row>
        <row r="1343">
          <cell r="A1343" t="str">
            <v>5015</v>
          </cell>
          <cell r="B1343" t="str">
            <v>ﾌﾟﾛﾊﾟﾝｶﾞｽ集合装置</v>
          </cell>
          <cell r="C1343" t="str">
            <v xml:space="preserve"> 50kg容器24本立x50kg/h</v>
          </cell>
          <cell r="D1343" t="str">
            <v>式</v>
          </cell>
          <cell r="E1343" t="str">
            <v>式</v>
          </cell>
          <cell r="F1343">
            <v>619000</v>
          </cell>
          <cell r="G1343" t="str">
            <v>P-50</v>
          </cell>
        </row>
        <row r="1344">
          <cell r="A1344" t="str">
            <v>5016</v>
          </cell>
          <cell r="B1344" t="str">
            <v>ﾌﾟﾛﾊﾟﾝｶﾞｽ集合装置</v>
          </cell>
          <cell r="C1344" t="str">
            <v xml:space="preserve"> 50kg容器26本立x50kg/h</v>
          </cell>
          <cell r="D1344" t="str">
            <v>式</v>
          </cell>
          <cell r="E1344" t="str">
            <v>式</v>
          </cell>
          <cell r="F1344">
            <v>633000</v>
          </cell>
          <cell r="G1344" t="str">
            <v>P-50</v>
          </cell>
        </row>
        <row r="1345">
          <cell r="A1345" t="str">
            <v>5017</v>
          </cell>
          <cell r="B1345" t="str">
            <v>ﾌﾟﾛﾊﾟﾝｶﾞｽ集合装置</v>
          </cell>
          <cell r="C1345" t="str">
            <v xml:space="preserve"> 50kg容器28本立x50kg/h</v>
          </cell>
          <cell r="D1345" t="str">
            <v>式</v>
          </cell>
          <cell r="E1345" t="str">
            <v>式</v>
          </cell>
          <cell r="F1345">
            <v>648000</v>
          </cell>
          <cell r="G1345" t="str">
            <v>P-50</v>
          </cell>
        </row>
        <row r="1346">
          <cell r="A1346" t="str">
            <v>5018</v>
          </cell>
          <cell r="B1346" t="str">
            <v>ﾌﾟﾛﾊﾟﾝｶﾞｽ集合装置</v>
          </cell>
          <cell r="C1346" t="str">
            <v xml:space="preserve"> 50kg容器30本立x50kg/h</v>
          </cell>
          <cell r="D1346" t="str">
            <v>式</v>
          </cell>
          <cell r="E1346" t="str">
            <v>式</v>
          </cell>
          <cell r="F1346">
            <v>661000</v>
          </cell>
          <cell r="G1346" t="str">
            <v>P-50</v>
          </cell>
        </row>
        <row r="1347">
          <cell r="A1347" t="str">
            <v>5019</v>
          </cell>
          <cell r="B1347" t="str">
            <v>容器用固定具</v>
          </cell>
          <cell r="C1347" t="str">
            <v xml:space="preserve"> Aﾀｲﾌﾟ</v>
          </cell>
          <cell r="D1347" t="str">
            <v>個</v>
          </cell>
          <cell r="E1347" t="str">
            <v>個</v>
          </cell>
          <cell r="F1347">
            <v>8970</v>
          </cell>
          <cell r="G1347" t="str">
            <v>P-50</v>
          </cell>
        </row>
        <row r="1348">
          <cell r="A1348" t="str">
            <v>5020</v>
          </cell>
          <cell r="B1348" t="str">
            <v>容器用固定具</v>
          </cell>
          <cell r="C1348" t="str">
            <v xml:space="preserve"> Bﾀｲﾌﾟ</v>
          </cell>
          <cell r="D1348" t="str">
            <v>個</v>
          </cell>
          <cell r="E1348" t="str">
            <v>個</v>
          </cell>
          <cell r="F1348">
            <v>10100</v>
          </cell>
          <cell r="G1348" t="str">
            <v>P-50</v>
          </cell>
        </row>
        <row r="1349">
          <cell r="A1349" t="str">
            <v>5021</v>
          </cell>
          <cell r="B1349" t="str">
            <v>ﾎﾞ-ﾙﾊﾞﾙﾌﾞ(露出)</v>
          </cell>
          <cell r="C1349">
            <v>20</v>
          </cell>
          <cell r="D1349">
            <v>20</v>
          </cell>
          <cell r="E1349" t="str">
            <v>個</v>
          </cell>
          <cell r="F1349">
            <v>6170</v>
          </cell>
          <cell r="G1349" t="str">
            <v>P-50</v>
          </cell>
        </row>
        <row r="1350">
          <cell r="A1350" t="str">
            <v>5022</v>
          </cell>
          <cell r="B1350" t="str">
            <v>ﾎﾞ-ﾙﾊﾞﾙﾌﾞ(露出)</v>
          </cell>
          <cell r="C1350">
            <v>25</v>
          </cell>
          <cell r="D1350">
            <v>25</v>
          </cell>
          <cell r="E1350" t="str">
            <v>個</v>
          </cell>
          <cell r="F1350">
            <v>6700</v>
          </cell>
          <cell r="G1350" t="str">
            <v>P-50</v>
          </cell>
        </row>
        <row r="1351">
          <cell r="A1351" t="str">
            <v>5023</v>
          </cell>
          <cell r="B1351" t="str">
            <v>ﾎﾞ-ﾙﾊﾞﾙﾌﾞ(露出)</v>
          </cell>
          <cell r="C1351">
            <v>32</v>
          </cell>
          <cell r="D1351">
            <v>32</v>
          </cell>
          <cell r="E1351" t="str">
            <v>個</v>
          </cell>
          <cell r="F1351">
            <v>9310</v>
          </cell>
          <cell r="G1351" t="str">
            <v>P-50</v>
          </cell>
        </row>
        <row r="1352">
          <cell r="A1352" t="str">
            <v>5024</v>
          </cell>
          <cell r="B1352" t="str">
            <v>ﾎﾞ-ﾙﾊﾞﾙﾌﾞ(露出)</v>
          </cell>
          <cell r="C1352">
            <v>40</v>
          </cell>
          <cell r="D1352">
            <v>40</v>
          </cell>
          <cell r="E1352" t="str">
            <v>個</v>
          </cell>
          <cell r="F1352">
            <v>10100</v>
          </cell>
          <cell r="G1352" t="str">
            <v>P-50</v>
          </cell>
        </row>
        <row r="1353">
          <cell r="A1353" t="str">
            <v>5025</v>
          </cell>
          <cell r="B1353" t="str">
            <v>ﾎﾞ-ﾙﾊﾞﾙﾌﾞ(露出)</v>
          </cell>
          <cell r="C1353">
            <v>50</v>
          </cell>
          <cell r="D1353">
            <v>50</v>
          </cell>
          <cell r="E1353" t="str">
            <v>個</v>
          </cell>
          <cell r="F1353">
            <v>13500</v>
          </cell>
          <cell r="G1353" t="str">
            <v>P-50</v>
          </cell>
        </row>
        <row r="1354">
          <cell r="A1354" t="str">
            <v>5026</v>
          </cell>
          <cell r="B1354" t="str">
            <v>ﾎﾞ-ﾙﾊﾞﾙﾌﾞ(露出)</v>
          </cell>
          <cell r="C1354">
            <v>80</v>
          </cell>
          <cell r="D1354">
            <v>80</v>
          </cell>
          <cell r="E1354" t="str">
            <v>個</v>
          </cell>
          <cell r="F1354">
            <v>29200</v>
          </cell>
          <cell r="G1354" t="str">
            <v>P-50</v>
          </cell>
        </row>
        <row r="1355">
          <cell r="A1355" t="str">
            <v>5027</v>
          </cell>
          <cell r="B1355" t="str">
            <v>ﾎﾞ-ﾙﾊﾞﾙﾌﾞ(露出)</v>
          </cell>
          <cell r="C1355">
            <v>100</v>
          </cell>
          <cell r="D1355">
            <v>100</v>
          </cell>
          <cell r="E1355" t="str">
            <v>個</v>
          </cell>
          <cell r="F1355">
            <v>47200</v>
          </cell>
          <cell r="G1355" t="str">
            <v>P-50</v>
          </cell>
        </row>
        <row r="1356">
          <cell r="A1356" t="str">
            <v>5028</v>
          </cell>
          <cell r="B1356" t="str">
            <v>ﾎﾞ-ﾙﾊﾞﾙﾌﾞ(埋設)</v>
          </cell>
          <cell r="C1356">
            <v>25</v>
          </cell>
          <cell r="D1356">
            <v>25</v>
          </cell>
          <cell r="E1356" t="str">
            <v>個</v>
          </cell>
          <cell r="F1356">
            <v>6700</v>
          </cell>
          <cell r="G1356" t="str">
            <v>P-50</v>
          </cell>
        </row>
        <row r="1357">
          <cell r="A1357" t="str">
            <v>5029</v>
          </cell>
          <cell r="B1357" t="str">
            <v>ﾎﾞ-ﾙﾊﾞﾙﾌﾞ(埋設)</v>
          </cell>
          <cell r="C1357">
            <v>32</v>
          </cell>
          <cell r="D1357">
            <v>32</v>
          </cell>
          <cell r="E1357" t="str">
            <v>個</v>
          </cell>
          <cell r="F1357">
            <v>9310</v>
          </cell>
          <cell r="G1357" t="str">
            <v>P-50</v>
          </cell>
        </row>
        <row r="1358">
          <cell r="A1358" t="str">
            <v>5030</v>
          </cell>
          <cell r="B1358" t="str">
            <v>ﾎﾞ-ﾙﾊﾞﾙﾌﾞ(埋設)</v>
          </cell>
          <cell r="C1358">
            <v>40</v>
          </cell>
          <cell r="D1358">
            <v>40</v>
          </cell>
          <cell r="E1358" t="str">
            <v>個</v>
          </cell>
          <cell r="F1358">
            <v>10100</v>
          </cell>
          <cell r="G1358" t="str">
            <v>P-50</v>
          </cell>
        </row>
        <row r="1359">
          <cell r="A1359" t="str">
            <v>5031</v>
          </cell>
          <cell r="B1359" t="str">
            <v>ﾎﾞ-ﾙﾊﾞﾙﾌﾞ(埋設)</v>
          </cell>
          <cell r="C1359">
            <v>50</v>
          </cell>
          <cell r="D1359">
            <v>50</v>
          </cell>
          <cell r="E1359" t="str">
            <v>個</v>
          </cell>
          <cell r="F1359">
            <v>13500</v>
          </cell>
          <cell r="G1359" t="str">
            <v>P-50</v>
          </cell>
        </row>
        <row r="1360">
          <cell r="A1360" t="str">
            <v>5032</v>
          </cell>
          <cell r="B1360" t="str">
            <v>ﾎﾞ-ﾙﾊﾞﾙﾌﾞ(埋設)</v>
          </cell>
          <cell r="C1360">
            <v>80</v>
          </cell>
          <cell r="D1360">
            <v>80</v>
          </cell>
          <cell r="E1360" t="str">
            <v>個</v>
          </cell>
          <cell r="F1360">
            <v>29200</v>
          </cell>
          <cell r="G1360" t="str">
            <v>P-50</v>
          </cell>
        </row>
        <row r="1361">
          <cell r="A1361" t="str">
            <v>5033</v>
          </cell>
          <cell r="B1361" t="str">
            <v>ﾎﾞ-ﾙﾊﾞﾙﾌﾞ(埋設)</v>
          </cell>
          <cell r="C1361">
            <v>100</v>
          </cell>
          <cell r="D1361">
            <v>100</v>
          </cell>
          <cell r="E1361" t="str">
            <v>個</v>
          </cell>
          <cell r="F1361">
            <v>47200</v>
          </cell>
          <cell r="G1361" t="str">
            <v>P-50</v>
          </cell>
        </row>
        <row r="1362">
          <cell r="A1362" t="str">
            <v>5034</v>
          </cell>
          <cell r="B1362" t="str">
            <v>鉄蓋ﾋﾟｯﾄ(埋設ﾎﾞｯｸｽ)</v>
          </cell>
          <cell r="C1362">
            <v>25</v>
          </cell>
          <cell r="D1362">
            <v>25</v>
          </cell>
          <cell r="E1362" t="str">
            <v>個</v>
          </cell>
          <cell r="F1362">
            <v>12700</v>
          </cell>
          <cell r="G1362" t="str">
            <v>P-50</v>
          </cell>
        </row>
        <row r="1363">
          <cell r="A1363" t="str">
            <v>5035</v>
          </cell>
          <cell r="B1363" t="str">
            <v>鉄蓋ﾋﾟｯﾄ(埋設ﾎﾞｯｸｽ)</v>
          </cell>
          <cell r="C1363">
            <v>32</v>
          </cell>
          <cell r="D1363">
            <v>32</v>
          </cell>
          <cell r="E1363" t="str">
            <v>個</v>
          </cell>
          <cell r="F1363">
            <v>12700</v>
          </cell>
          <cell r="G1363" t="str">
            <v>P-50</v>
          </cell>
        </row>
        <row r="1364">
          <cell r="A1364" t="str">
            <v>5036</v>
          </cell>
          <cell r="B1364" t="str">
            <v>鉄蓋ﾋﾟｯﾄ(埋設ﾎﾞｯｸｽ)</v>
          </cell>
          <cell r="C1364">
            <v>40</v>
          </cell>
          <cell r="D1364">
            <v>40</v>
          </cell>
          <cell r="E1364" t="str">
            <v>個</v>
          </cell>
          <cell r="F1364">
            <v>12700</v>
          </cell>
          <cell r="G1364" t="str">
            <v>P-50</v>
          </cell>
        </row>
        <row r="1365">
          <cell r="A1365" t="str">
            <v>5037</v>
          </cell>
          <cell r="B1365" t="str">
            <v>鉄蓋ﾋﾟｯﾄ(埋設ﾎﾞｯｸｽ)</v>
          </cell>
          <cell r="C1365">
            <v>50</v>
          </cell>
          <cell r="D1365">
            <v>50</v>
          </cell>
          <cell r="E1365" t="str">
            <v>個</v>
          </cell>
          <cell r="F1365">
            <v>12700</v>
          </cell>
          <cell r="G1365" t="str">
            <v>P-50</v>
          </cell>
        </row>
        <row r="1366">
          <cell r="A1366" t="str">
            <v>5038</v>
          </cell>
          <cell r="B1366" t="str">
            <v>鉄蓋ﾋﾟｯﾄ(埋設ﾎﾞｯｸｽ)</v>
          </cell>
          <cell r="C1366">
            <v>80</v>
          </cell>
          <cell r="D1366">
            <v>80</v>
          </cell>
          <cell r="E1366" t="str">
            <v>個</v>
          </cell>
          <cell r="F1366">
            <v>12700</v>
          </cell>
          <cell r="G1366" t="str">
            <v>P-50</v>
          </cell>
        </row>
        <row r="1367">
          <cell r="A1367" t="str">
            <v>5039</v>
          </cell>
          <cell r="B1367" t="str">
            <v>鉄蓋ﾋﾟｯﾄ(埋設ﾎﾞｯｸｽ)</v>
          </cell>
          <cell r="C1367">
            <v>100</v>
          </cell>
          <cell r="D1367">
            <v>100</v>
          </cell>
          <cell r="E1367" t="str">
            <v>個</v>
          </cell>
          <cell r="F1367">
            <v>21700</v>
          </cell>
          <cell r="G1367" t="str">
            <v>P-50</v>
          </cell>
        </row>
        <row r="1369">
          <cell r="A1369" t="str">
            <v>Z15</v>
          </cell>
          <cell r="B1369" t="str">
            <v>絶縁継手</v>
          </cell>
          <cell r="C1369">
            <v>15</v>
          </cell>
          <cell r="D1369">
            <v>15</v>
          </cell>
          <cell r="E1369" t="str">
            <v>個</v>
          </cell>
          <cell r="F1369">
            <v>1710</v>
          </cell>
          <cell r="G1369" t="str">
            <v>P-51</v>
          </cell>
        </row>
        <row r="1370">
          <cell r="A1370" t="str">
            <v>Z20</v>
          </cell>
          <cell r="B1370" t="str">
            <v>絶縁継手</v>
          </cell>
          <cell r="C1370">
            <v>20</v>
          </cell>
          <cell r="D1370">
            <v>20</v>
          </cell>
          <cell r="E1370" t="str">
            <v>個</v>
          </cell>
          <cell r="F1370">
            <v>1980</v>
          </cell>
          <cell r="G1370" t="str">
            <v>P-51</v>
          </cell>
        </row>
        <row r="1371">
          <cell r="A1371" t="str">
            <v>Z25</v>
          </cell>
          <cell r="B1371" t="str">
            <v>絶縁継手</v>
          </cell>
          <cell r="C1371">
            <v>25</v>
          </cell>
          <cell r="D1371">
            <v>25</v>
          </cell>
          <cell r="E1371" t="str">
            <v>個</v>
          </cell>
          <cell r="F1371">
            <v>2350</v>
          </cell>
          <cell r="G1371" t="str">
            <v>P-51</v>
          </cell>
        </row>
        <row r="1372">
          <cell r="A1372" t="str">
            <v>Z32</v>
          </cell>
          <cell r="B1372" t="str">
            <v>絶縁継手</v>
          </cell>
          <cell r="C1372">
            <v>32</v>
          </cell>
          <cell r="D1372">
            <v>32</v>
          </cell>
          <cell r="E1372" t="str">
            <v>個</v>
          </cell>
          <cell r="F1372">
            <v>2920</v>
          </cell>
          <cell r="G1372" t="str">
            <v>P-51</v>
          </cell>
        </row>
        <row r="1373">
          <cell r="A1373" t="str">
            <v>Z40</v>
          </cell>
          <cell r="B1373" t="str">
            <v>絶縁継手</v>
          </cell>
          <cell r="C1373">
            <v>40</v>
          </cell>
          <cell r="D1373">
            <v>40</v>
          </cell>
          <cell r="E1373" t="str">
            <v>個</v>
          </cell>
          <cell r="F1373">
            <v>3550</v>
          </cell>
          <cell r="G1373" t="str">
            <v>P-51</v>
          </cell>
        </row>
        <row r="1374">
          <cell r="A1374" t="str">
            <v>Z50</v>
          </cell>
          <cell r="B1374" t="str">
            <v>絶縁継手</v>
          </cell>
          <cell r="C1374">
            <v>50</v>
          </cell>
          <cell r="D1374">
            <v>50</v>
          </cell>
          <cell r="E1374" t="str">
            <v>個</v>
          </cell>
          <cell r="F1374">
            <v>4530</v>
          </cell>
          <cell r="G1374" t="str">
            <v>P-51</v>
          </cell>
        </row>
        <row r="1376">
          <cell r="A1376" t="str">
            <v>5101</v>
          </cell>
          <cell r="B1376" t="str">
            <v>ｶﾞｽ栓</v>
          </cell>
          <cell r="C1376" t="str">
            <v xml:space="preserve"> ﾋｭ-ｽﾞﾎ-ｽｶﾞｽ栓 LB10</v>
          </cell>
          <cell r="D1376" t="str">
            <v>個</v>
          </cell>
          <cell r="E1376" t="str">
            <v>個</v>
          </cell>
          <cell r="F1376">
            <v>2850</v>
          </cell>
          <cell r="G1376" t="str">
            <v>P-51</v>
          </cell>
        </row>
        <row r="1377">
          <cell r="A1377" t="str">
            <v>5102</v>
          </cell>
          <cell r="B1377" t="str">
            <v>ｶﾞｽ栓</v>
          </cell>
          <cell r="C1377" t="str">
            <v xml:space="preserve"> ﾋｭ-ｽﾞﾎ-ｽｶﾞｽ栓 Y10</v>
          </cell>
          <cell r="D1377" t="str">
            <v>個</v>
          </cell>
          <cell r="E1377" t="str">
            <v>個</v>
          </cell>
          <cell r="F1377">
            <v>2970</v>
          </cell>
          <cell r="G1377" t="str">
            <v>P-51</v>
          </cell>
        </row>
        <row r="1378">
          <cell r="A1378" t="str">
            <v>5103</v>
          </cell>
          <cell r="B1378" t="str">
            <v>ｶﾞｽ栓</v>
          </cell>
          <cell r="C1378" t="str">
            <v xml:space="preserve"> ﾋｭ-ｽﾞﾎ-ｽｶﾞｽ栓 LB2口</v>
          </cell>
          <cell r="D1378" t="str">
            <v>個</v>
          </cell>
          <cell r="E1378" t="str">
            <v>個</v>
          </cell>
          <cell r="F1378">
            <v>4350</v>
          </cell>
          <cell r="G1378" t="str">
            <v>P-51</v>
          </cell>
        </row>
        <row r="1379">
          <cell r="A1379" t="str">
            <v>5104</v>
          </cell>
          <cell r="B1379" t="str">
            <v>ｶﾞｽ栓</v>
          </cell>
          <cell r="C1379" t="str">
            <v xml:space="preserve"> ﾋｭ-ｽﾞｺﾝｾﾝﾄｶﾞｽ栓 LB10</v>
          </cell>
          <cell r="D1379" t="str">
            <v>個</v>
          </cell>
          <cell r="E1379" t="str">
            <v>個</v>
          </cell>
          <cell r="F1379">
            <v>2900</v>
          </cell>
          <cell r="G1379" t="str">
            <v>P-51</v>
          </cell>
        </row>
        <row r="1380">
          <cell r="A1380" t="str">
            <v>5105</v>
          </cell>
          <cell r="B1380" t="str">
            <v>ｶﾞｽ栓</v>
          </cell>
          <cell r="C1380" t="str">
            <v xml:space="preserve"> 可とう管ｶﾞｽ栓 I13</v>
          </cell>
          <cell r="D1380" t="str">
            <v>個</v>
          </cell>
          <cell r="E1380" t="str">
            <v>個</v>
          </cell>
          <cell r="F1380">
            <v>2360</v>
          </cell>
          <cell r="G1380" t="str">
            <v>P-51</v>
          </cell>
        </row>
        <row r="1381">
          <cell r="A1381" t="str">
            <v>5106</v>
          </cell>
          <cell r="B1381" t="str">
            <v>ｶﾞｽ栓</v>
          </cell>
          <cell r="C1381" t="str">
            <v xml:space="preserve"> 可とう管ｶﾞｽ栓 L13</v>
          </cell>
          <cell r="D1381" t="str">
            <v>個</v>
          </cell>
          <cell r="E1381" t="str">
            <v>個</v>
          </cell>
          <cell r="F1381">
            <v>2370</v>
          </cell>
          <cell r="G1381" t="str">
            <v>P-51</v>
          </cell>
        </row>
        <row r="1382">
          <cell r="A1382" t="str">
            <v>5107</v>
          </cell>
          <cell r="B1382" t="str">
            <v>ｶﾞｽ栓</v>
          </cell>
          <cell r="C1382" t="str">
            <v xml:space="preserve"> 可とう管ｶﾞｽ栓 座付L13</v>
          </cell>
          <cell r="D1382" t="str">
            <v>個</v>
          </cell>
          <cell r="E1382" t="str">
            <v>個</v>
          </cell>
          <cell r="F1382">
            <v>2560</v>
          </cell>
          <cell r="G1382" t="str">
            <v>P-51</v>
          </cell>
        </row>
        <row r="1383">
          <cell r="A1383" t="str">
            <v>5108</v>
          </cell>
          <cell r="B1383" t="str">
            <v>ｶﾞｽ栓</v>
          </cell>
          <cell r="C1383" t="str">
            <v xml:space="preserve"> ｺﾝｾﾝﾄ式ﾎﾞｯｸｽｶﾞｽ栓　床壁兼用</v>
          </cell>
          <cell r="D1383" t="str">
            <v>個</v>
          </cell>
          <cell r="E1383" t="str">
            <v>個</v>
          </cell>
          <cell r="F1383">
            <v>4240</v>
          </cell>
          <cell r="G1383" t="str">
            <v>P-51</v>
          </cell>
        </row>
        <row r="1384">
          <cell r="A1384" t="str">
            <v>5109</v>
          </cell>
          <cell r="B1384" t="str">
            <v>ｶﾞｽ栓</v>
          </cell>
          <cell r="C1384" t="str">
            <v xml:space="preserve"> ｺﾝｾﾝﾄ式ﾎﾞｯｸｽｶﾞｽ栓　壁用</v>
          </cell>
          <cell r="D1384" t="str">
            <v>個</v>
          </cell>
          <cell r="E1384" t="str">
            <v>個</v>
          </cell>
          <cell r="F1384">
            <v>3590</v>
          </cell>
          <cell r="G1384" t="str">
            <v>P-51</v>
          </cell>
        </row>
        <row r="1385">
          <cell r="A1385" t="str">
            <v>5110</v>
          </cell>
          <cell r="B1385" t="str">
            <v>ｶﾞｽﾒ-ﾀ取付費</v>
          </cell>
          <cell r="C1385" t="str">
            <v xml:space="preserve"> AP-S2(φ20)</v>
          </cell>
          <cell r="D1385" t="str">
            <v>個</v>
          </cell>
          <cell r="E1385" t="str">
            <v>個</v>
          </cell>
          <cell r="F1385">
            <v>3660</v>
          </cell>
          <cell r="G1385" t="str">
            <v>P-51</v>
          </cell>
        </row>
        <row r="1386">
          <cell r="A1386" t="str">
            <v>5111</v>
          </cell>
          <cell r="B1386" t="str">
            <v>ｶﾞｽﾒ-ﾀ取付費</v>
          </cell>
          <cell r="C1386" t="str">
            <v xml:space="preserve"> N-3(φ20)</v>
          </cell>
          <cell r="D1386" t="str">
            <v>個</v>
          </cell>
          <cell r="E1386" t="str">
            <v>個</v>
          </cell>
          <cell r="F1386">
            <v>3660</v>
          </cell>
          <cell r="G1386" t="str">
            <v>P-51</v>
          </cell>
        </row>
        <row r="1387">
          <cell r="A1387" t="str">
            <v>5112</v>
          </cell>
          <cell r="B1387" t="str">
            <v>ｶﾞｽﾒ-ﾀ取付費</v>
          </cell>
          <cell r="C1387" t="str">
            <v xml:space="preserve"> N-5(φ20)</v>
          </cell>
          <cell r="D1387" t="str">
            <v>個</v>
          </cell>
          <cell r="E1387" t="str">
            <v>個</v>
          </cell>
          <cell r="F1387">
            <v>3660</v>
          </cell>
          <cell r="G1387" t="str">
            <v>P-51</v>
          </cell>
        </row>
        <row r="1388">
          <cell r="A1388" t="str">
            <v>5113</v>
          </cell>
          <cell r="B1388" t="str">
            <v>ｶﾞｽﾒ-ﾀ取付費</v>
          </cell>
          <cell r="C1388" t="str">
            <v xml:space="preserve"> N-7(φ20)</v>
          </cell>
          <cell r="D1388" t="str">
            <v>個</v>
          </cell>
          <cell r="E1388" t="str">
            <v>個</v>
          </cell>
          <cell r="F1388">
            <v>3660</v>
          </cell>
          <cell r="G1388" t="str">
            <v>P-51</v>
          </cell>
        </row>
        <row r="1389">
          <cell r="A1389" t="str">
            <v>5114</v>
          </cell>
          <cell r="B1389" t="str">
            <v>ｶﾞｽﾒ-ﾀ取付費</v>
          </cell>
          <cell r="C1389" t="str">
            <v xml:space="preserve"> N-10(φ32)</v>
          </cell>
          <cell r="D1389" t="str">
            <v>個</v>
          </cell>
          <cell r="E1389" t="str">
            <v>個</v>
          </cell>
          <cell r="F1389">
            <v>3660</v>
          </cell>
          <cell r="G1389" t="str">
            <v>P-51</v>
          </cell>
        </row>
        <row r="1390">
          <cell r="A1390" t="str">
            <v>5115</v>
          </cell>
          <cell r="B1390" t="str">
            <v>ｶﾞｽﾒ-ﾀ取付費</v>
          </cell>
          <cell r="C1390" t="str">
            <v xml:space="preserve"> N-15(φ40)</v>
          </cell>
          <cell r="D1390" t="str">
            <v>個</v>
          </cell>
          <cell r="E1390" t="str">
            <v>個</v>
          </cell>
          <cell r="F1390">
            <v>3660</v>
          </cell>
          <cell r="G1390" t="str">
            <v>P-51</v>
          </cell>
        </row>
        <row r="1391">
          <cell r="A1391" t="str">
            <v>5116</v>
          </cell>
          <cell r="B1391" t="str">
            <v>ｶﾞｽﾒ-ﾀ取付費</v>
          </cell>
          <cell r="C1391" t="str">
            <v xml:space="preserve"> N-30(φ50)</v>
          </cell>
          <cell r="D1391" t="str">
            <v>個</v>
          </cell>
          <cell r="E1391" t="str">
            <v>個</v>
          </cell>
          <cell r="F1391">
            <v>3660</v>
          </cell>
          <cell r="G1391" t="str">
            <v>P-51</v>
          </cell>
        </row>
        <row r="1392">
          <cell r="A1392" t="str">
            <v>5117</v>
          </cell>
          <cell r="B1392" t="str">
            <v>ｶﾞｽﾒ-ﾀ取付費</v>
          </cell>
          <cell r="C1392" t="str">
            <v xml:space="preserve"> N-50(φ50)</v>
          </cell>
          <cell r="D1392" t="str">
            <v>個</v>
          </cell>
          <cell r="E1392" t="str">
            <v>個</v>
          </cell>
          <cell r="F1392">
            <v>3660</v>
          </cell>
          <cell r="G1392" t="str">
            <v>P-51</v>
          </cell>
        </row>
        <row r="1394">
          <cell r="A1394" t="str">
            <v>5201</v>
          </cell>
          <cell r="B1394" t="str">
            <v>ｶﾞｽ緊急遮断弁</v>
          </cell>
          <cell r="C1394" t="str">
            <v xml:space="preserve"> 20A</v>
          </cell>
          <cell r="D1394" t="str">
            <v>個</v>
          </cell>
          <cell r="E1394" t="str">
            <v>個</v>
          </cell>
          <cell r="F1394">
            <v>16100</v>
          </cell>
          <cell r="G1394" t="str">
            <v>P-52</v>
          </cell>
        </row>
        <row r="1395">
          <cell r="A1395" t="str">
            <v>5202</v>
          </cell>
          <cell r="B1395" t="str">
            <v>ｶﾞｽ緊急遮断弁</v>
          </cell>
          <cell r="C1395" t="str">
            <v xml:space="preserve"> 25A</v>
          </cell>
          <cell r="D1395" t="str">
            <v>個</v>
          </cell>
          <cell r="E1395" t="str">
            <v>個</v>
          </cell>
          <cell r="F1395">
            <v>16500</v>
          </cell>
          <cell r="G1395" t="str">
            <v>P-52</v>
          </cell>
        </row>
        <row r="1396">
          <cell r="A1396" t="str">
            <v>5203</v>
          </cell>
          <cell r="B1396" t="str">
            <v>ｶﾞｽ緊急遮断弁</v>
          </cell>
          <cell r="C1396" t="str">
            <v xml:space="preserve"> 32A</v>
          </cell>
          <cell r="D1396" t="str">
            <v>個</v>
          </cell>
          <cell r="E1396" t="str">
            <v>個</v>
          </cell>
          <cell r="F1396">
            <v>17400</v>
          </cell>
          <cell r="G1396" t="str">
            <v>P-52</v>
          </cell>
        </row>
        <row r="1397">
          <cell r="A1397" t="str">
            <v>5204</v>
          </cell>
          <cell r="B1397" t="str">
            <v>ｶﾞｽ緊急遮断弁</v>
          </cell>
          <cell r="C1397" t="str">
            <v xml:space="preserve"> 40A</v>
          </cell>
          <cell r="D1397" t="str">
            <v>個</v>
          </cell>
          <cell r="E1397" t="str">
            <v>個</v>
          </cell>
          <cell r="F1397">
            <v>42000</v>
          </cell>
          <cell r="G1397" t="str">
            <v>P-52</v>
          </cell>
        </row>
        <row r="1398">
          <cell r="A1398" t="str">
            <v>5205</v>
          </cell>
          <cell r="B1398" t="str">
            <v>ｶﾞｽ緊急遮断弁</v>
          </cell>
          <cell r="C1398" t="str">
            <v xml:space="preserve"> 50A</v>
          </cell>
          <cell r="D1398" t="str">
            <v>個</v>
          </cell>
          <cell r="E1398" t="str">
            <v>個</v>
          </cell>
          <cell r="F1398">
            <v>60300</v>
          </cell>
          <cell r="G1398" t="str">
            <v>P-52</v>
          </cell>
        </row>
        <row r="1399">
          <cell r="A1399" t="str">
            <v>5206</v>
          </cell>
          <cell r="B1399" t="str">
            <v>ｶﾞｽ緊急遮断弁</v>
          </cell>
          <cell r="C1399" t="str">
            <v xml:space="preserve"> 80A</v>
          </cell>
          <cell r="D1399" t="str">
            <v>個</v>
          </cell>
          <cell r="E1399" t="str">
            <v>個</v>
          </cell>
          <cell r="F1399">
            <v>126100</v>
          </cell>
          <cell r="G1399" t="str">
            <v>P-52</v>
          </cell>
        </row>
        <row r="1400">
          <cell r="A1400" t="str">
            <v>5207</v>
          </cell>
          <cell r="B1400" t="str">
            <v>ｶﾞｽ警報機</v>
          </cell>
          <cell r="C1400" t="str">
            <v>個</v>
          </cell>
          <cell r="D1400">
            <v>6490</v>
          </cell>
          <cell r="E1400" t="str">
            <v>個</v>
          </cell>
          <cell r="F1400">
            <v>6490</v>
          </cell>
          <cell r="G1400" t="str">
            <v>P-52</v>
          </cell>
        </row>
        <row r="1401">
          <cell r="A1401" t="str">
            <v>5208</v>
          </cell>
          <cell r="B1401" t="str">
            <v>ｶﾞｽｺﾝﾄﾛｰﾗ</v>
          </cell>
          <cell r="C1401" t="str">
            <v xml:space="preserve"> 32φ以下</v>
          </cell>
          <cell r="D1401" t="str">
            <v>個</v>
          </cell>
          <cell r="E1401" t="str">
            <v>個</v>
          </cell>
          <cell r="F1401">
            <v>21600</v>
          </cell>
          <cell r="G1401" t="str">
            <v>P-52</v>
          </cell>
        </row>
        <row r="1402">
          <cell r="A1402" t="str">
            <v>5209</v>
          </cell>
          <cell r="B1402" t="str">
            <v>ｶﾞｽｺﾝﾄﾛｰﾗ</v>
          </cell>
          <cell r="C1402" t="str">
            <v xml:space="preserve"> 40φ以上</v>
          </cell>
          <cell r="D1402" t="str">
            <v>個</v>
          </cell>
          <cell r="E1402" t="str">
            <v>個</v>
          </cell>
          <cell r="F1402">
            <v>21600</v>
          </cell>
          <cell r="G1402" t="str">
            <v>P-52</v>
          </cell>
        </row>
        <row r="1403">
          <cell r="A1403" t="str">
            <v>5210</v>
          </cell>
          <cell r="B1403" t="str">
            <v>中継器</v>
          </cell>
          <cell r="C1403" t="str">
            <v xml:space="preserve"> 3個用</v>
          </cell>
          <cell r="D1403" t="str">
            <v>個</v>
          </cell>
          <cell r="E1403" t="str">
            <v>個</v>
          </cell>
          <cell r="F1403">
            <v>4970</v>
          </cell>
          <cell r="G1403" t="str">
            <v>P-52</v>
          </cell>
        </row>
        <row r="1404">
          <cell r="A1404" t="str">
            <v>5211</v>
          </cell>
          <cell r="B1404" t="str">
            <v>中継器</v>
          </cell>
          <cell r="C1404" t="str">
            <v xml:space="preserve"> 5個用</v>
          </cell>
          <cell r="D1404" t="str">
            <v>個</v>
          </cell>
          <cell r="E1404" t="str">
            <v>個</v>
          </cell>
          <cell r="F1404">
            <v>5670</v>
          </cell>
          <cell r="G1404" t="str">
            <v>P-52</v>
          </cell>
        </row>
        <row r="1406">
          <cell r="A1406" t="str">
            <v>5</v>
          </cell>
          <cell r="B1406" t="str">
            <v>瞬間湯沸器</v>
          </cell>
          <cell r="C1406" t="str">
            <v xml:space="preserve"> 5号,元止め式</v>
          </cell>
          <cell r="D1406" t="str">
            <v>組</v>
          </cell>
          <cell r="E1406" t="str">
            <v>組</v>
          </cell>
          <cell r="F1406">
            <v>27000</v>
          </cell>
          <cell r="G1406" t="str">
            <v>P-53</v>
          </cell>
        </row>
        <row r="1407">
          <cell r="A1407" t="str">
            <v>16</v>
          </cell>
          <cell r="B1407" t="str">
            <v>ｶﾞｽ給湯機</v>
          </cell>
          <cell r="C1407" t="str">
            <v xml:space="preserve"> 16号,屋外壁掛,本体操作型</v>
          </cell>
          <cell r="D1407" t="str">
            <v>組</v>
          </cell>
          <cell r="E1407" t="str">
            <v>組</v>
          </cell>
          <cell r="F1407">
            <v>72100</v>
          </cell>
          <cell r="G1407" t="str">
            <v>P-53</v>
          </cell>
        </row>
        <row r="1408">
          <cell r="A1408" t="str">
            <v>KABA</v>
          </cell>
          <cell r="B1408" t="str">
            <v>配管ｶﾊﾞ-</v>
          </cell>
          <cell r="C1408" t="str">
            <v xml:space="preserve"> H=450</v>
          </cell>
          <cell r="D1408" t="str">
            <v>個</v>
          </cell>
          <cell r="E1408" t="str">
            <v>個</v>
          </cell>
          <cell r="F1408">
            <v>4480</v>
          </cell>
          <cell r="G1408" t="str">
            <v>P-53</v>
          </cell>
        </row>
        <row r="1409">
          <cell r="A1409" t="str">
            <v>20</v>
          </cell>
          <cell r="B1409" t="str">
            <v>ｶﾞｽ給湯機</v>
          </cell>
          <cell r="C1409" t="str">
            <v xml:space="preserve"> 20号,屋外壁掛,本体操作型</v>
          </cell>
          <cell r="D1409" t="str">
            <v>組</v>
          </cell>
          <cell r="E1409" t="str">
            <v>組</v>
          </cell>
          <cell r="F1409">
            <v>79500</v>
          </cell>
          <cell r="G1409" t="str">
            <v>P-53</v>
          </cell>
        </row>
        <row r="1410">
          <cell r="A1410" t="str">
            <v>10</v>
          </cell>
          <cell r="B1410" t="str">
            <v>ｶﾞｽ給湯機</v>
          </cell>
          <cell r="C1410" t="str">
            <v xml:space="preserve"> 10号,屋外壁掛,本体操作型</v>
          </cell>
          <cell r="D1410" t="str">
            <v>個</v>
          </cell>
          <cell r="E1410" t="str">
            <v>個</v>
          </cell>
          <cell r="F1410">
            <v>62300</v>
          </cell>
          <cell r="G1410" t="str">
            <v>P-53</v>
          </cell>
        </row>
        <row r="1411">
          <cell r="A1411" t="str">
            <v>5301</v>
          </cell>
          <cell r="B1411" t="str">
            <v>強化ｶﾞｽﾎ-ｽ</v>
          </cell>
          <cell r="C1411" t="str">
            <v xml:space="preserve"> 鋼線入り 300L</v>
          </cell>
          <cell r="D1411" t="str">
            <v>個</v>
          </cell>
          <cell r="E1411" t="str">
            <v>個</v>
          </cell>
          <cell r="F1411">
            <v>2460</v>
          </cell>
          <cell r="G1411" t="str">
            <v>P-53</v>
          </cell>
        </row>
        <row r="1412">
          <cell r="A1412" t="str">
            <v>5302</v>
          </cell>
          <cell r="B1412" t="str">
            <v>強化ｶﾞｽﾎ-ｽ</v>
          </cell>
          <cell r="C1412" t="str">
            <v xml:space="preserve"> 鋼線入り 500L</v>
          </cell>
          <cell r="D1412" t="str">
            <v>個</v>
          </cell>
          <cell r="E1412" t="str">
            <v>個</v>
          </cell>
          <cell r="F1412">
            <v>2740</v>
          </cell>
          <cell r="G1412" t="str">
            <v>P-53</v>
          </cell>
        </row>
        <row r="1413">
          <cell r="A1413" t="str">
            <v>5303</v>
          </cell>
          <cell r="B1413" t="str">
            <v>強化ｶﾞｽﾎ-ｽ</v>
          </cell>
          <cell r="C1413" t="str">
            <v xml:space="preserve"> 鋼線入り 700L</v>
          </cell>
          <cell r="D1413" t="str">
            <v>個</v>
          </cell>
          <cell r="E1413" t="str">
            <v>個</v>
          </cell>
          <cell r="F1413">
            <v>3300</v>
          </cell>
          <cell r="G1413" t="str">
            <v>P-53</v>
          </cell>
        </row>
        <row r="1415">
          <cell r="A1415" t="str">
            <v>EM</v>
          </cell>
          <cell r="B1415" t="str">
            <v>操作電源線</v>
          </cell>
          <cell r="C1415" t="str">
            <v xml:space="preserve"> EM-CEE2°-2c(ﾋﾟｯﾄ･天井)</v>
          </cell>
          <cell r="D1415" t="str">
            <v>m</v>
          </cell>
          <cell r="E1415" t="str">
            <v>m</v>
          </cell>
          <cell r="F1415">
            <v>361</v>
          </cell>
          <cell r="G1415" t="str">
            <v>電気P-35</v>
          </cell>
        </row>
        <row r="1417">
          <cell r="A1417" t="str">
            <v>J1</v>
          </cell>
          <cell r="B1417" t="str">
            <v>遣方</v>
          </cell>
          <cell r="C1417" t="str">
            <v xml:space="preserve"> 簡易</v>
          </cell>
          <cell r="D1417" t="str">
            <v>m2</v>
          </cell>
          <cell r="E1417" t="str">
            <v>m2</v>
          </cell>
          <cell r="F1417">
            <v>120</v>
          </cell>
          <cell r="G1417" t="str">
            <v>建築P3</v>
          </cell>
        </row>
        <row r="1418">
          <cell r="A1418" t="str">
            <v>J2</v>
          </cell>
          <cell r="B1418" t="str">
            <v>墨出し</v>
          </cell>
          <cell r="C1418" t="str">
            <v xml:space="preserve"> 簡易</v>
          </cell>
          <cell r="D1418" t="str">
            <v>m2</v>
          </cell>
          <cell r="E1418" t="str">
            <v>m2</v>
          </cell>
          <cell r="F1418">
            <v>230</v>
          </cell>
          <cell r="G1418" t="str">
            <v>建築P3</v>
          </cell>
        </row>
        <row r="1419">
          <cell r="A1419" t="str">
            <v>J3</v>
          </cell>
          <cell r="B1419" t="str">
            <v>養生</v>
          </cell>
          <cell r="C1419" t="str">
            <v xml:space="preserve"> 簡易</v>
          </cell>
          <cell r="D1419" t="str">
            <v>m2</v>
          </cell>
          <cell r="E1419" t="str">
            <v>m2</v>
          </cell>
          <cell r="F1419">
            <v>130</v>
          </cell>
          <cell r="G1419" t="str">
            <v>建築P4</v>
          </cell>
        </row>
        <row r="1420">
          <cell r="A1420" t="str">
            <v>J4</v>
          </cell>
          <cell r="B1420" t="str">
            <v>整理清掃 後片付け</v>
          </cell>
          <cell r="C1420" t="str">
            <v xml:space="preserve"> 簡易</v>
          </cell>
          <cell r="D1420" t="str">
            <v>m2</v>
          </cell>
          <cell r="E1420" t="str">
            <v>m2</v>
          </cell>
          <cell r="F1420">
            <v>520</v>
          </cell>
          <cell r="G1420" t="str">
            <v>建築P4</v>
          </cell>
        </row>
        <row r="1421">
          <cell r="A1421" t="str">
            <v>J5</v>
          </cell>
          <cell r="B1421" t="str">
            <v>根切り</v>
          </cell>
          <cell r="C1421" t="str">
            <v xml:space="preserve"> つぼ､布掘り</v>
          </cell>
          <cell r="D1421" t="str">
            <v>m3</v>
          </cell>
          <cell r="E1421" t="str">
            <v>m3</v>
          </cell>
          <cell r="F1421">
            <v>500</v>
          </cell>
          <cell r="G1421" t="str">
            <v>建築P41</v>
          </cell>
        </row>
        <row r="1422">
          <cell r="A1422" t="str">
            <v>J6</v>
          </cell>
          <cell r="B1422" t="str">
            <v>埋戻し</v>
          </cell>
          <cell r="C1422" t="str">
            <v xml:space="preserve"> 山砂の類</v>
          </cell>
          <cell r="D1422" t="str">
            <v>m3</v>
          </cell>
          <cell r="E1422" t="str">
            <v>m3</v>
          </cell>
          <cell r="F1422">
            <v>1640</v>
          </cell>
          <cell r="G1422" t="str">
            <v>建築P42</v>
          </cell>
        </row>
        <row r="1423">
          <cell r="A1423" t="str">
            <v>J7</v>
          </cell>
          <cell r="B1423" t="str">
            <v>敷きならし</v>
          </cell>
          <cell r="C1423" t="str">
            <v xml:space="preserve"> 締め固め共</v>
          </cell>
          <cell r="D1423" t="str">
            <v>m3</v>
          </cell>
          <cell r="E1423" t="str">
            <v>m3</v>
          </cell>
          <cell r="F1423">
            <v>680</v>
          </cell>
          <cell r="G1423" t="str">
            <v>建築P42</v>
          </cell>
        </row>
        <row r="1424">
          <cell r="A1424" t="str">
            <v>J8</v>
          </cell>
          <cell r="B1424" t="str">
            <v>建設発生土運搬</v>
          </cell>
          <cell r="C1424" t="str">
            <v xml:space="preserve"> ﾀﾞﾝﾌﾟﾄﾗｯｸ4t積 3.5km以下</v>
          </cell>
          <cell r="D1424" t="str">
            <v>m3</v>
          </cell>
          <cell r="E1424" t="str">
            <v>m3</v>
          </cell>
          <cell r="F1424">
            <v>1210</v>
          </cell>
          <cell r="G1424" t="str">
            <v>建築P43</v>
          </cell>
        </row>
        <row r="1425">
          <cell r="A1425" t="str">
            <v>J9</v>
          </cell>
          <cell r="B1425" t="str">
            <v>建設発生土処分</v>
          </cell>
          <cell r="C1425" t="str">
            <v>m3</v>
          </cell>
          <cell r="E1425" t="str">
            <v>m3</v>
          </cell>
        </row>
        <row r="1426">
          <cell r="A1426" t="str">
            <v>J10</v>
          </cell>
          <cell r="B1426" t="str">
            <v>土工機械運搬</v>
          </cell>
          <cell r="C1426" t="str">
            <v xml:space="preserve"> 10km</v>
          </cell>
          <cell r="D1426" t="str">
            <v>台</v>
          </cell>
          <cell r="E1426" t="str">
            <v>台</v>
          </cell>
          <cell r="F1426">
            <v>12600</v>
          </cell>
          <cell r="G1426" t="str">
            <v>建築P48</v>
          </cell>
        </row>
        <row r="1427">
          <cell r="A1427" t="str">
            <v>J11</v>
          </cell>
          <cell r="B1427" t="str">
            <v>砂利地業</v>
          </cell>
          <cell r="C1427" t="str">
            <v xml:space="preserve"> 再生切込砕石</v>
          </cell>
          <cell r="D1427" t="str">
            <v>m3</v>
          </cell>
          <cell r="E1427" t="str">
            <v>m3</v>
          </cell>
          <cell r="F1427">
            <v>5460</v>
          </cell>
          <cell r="G1427" t="str">
            <v>建築P49</v>
          </cell>
        </row>
        <row r="1428">
          <cell r="A1428" t="str">
            <v>J12</v>
          </cell>
          <cell r="B1428" t="str">
            <v>土留工事</v>
          </cell>
          <cell r="C1428" t="str">
            <v xml:space="preserve"> ﾊﾞｲﾌﾞﾛﾊﾝﾏｰ Ⅱ型</v>
          </cell>
          <cell r="D1428" t="str">
            <v>m2</v>
          </cell>
          <cell r="E1428" t="str">
            <v>m2</v>
          </cell>
        </row>
        <row r="1429">
          <cell r="A1429" t="str">
            <v>J13</v>
          </cell>
          <cell r="B1429" t="str">
            <v>ｺﾝｸﾘｰﾄ</v>
          </cell>
          <cell r="C1429" t="str">
            <v xml:space="preserve"> 18-18-20</v>
          </cell>
          <cell r="D1429" t="str">
            <v>m3</v>
          </cell>
          <cell r="E1429" t="str">
            <v>m3</v>
          </cell>
          <cell r="G1429" t="str">
            <v>建築P56</v>
          </cell>
        </row>
        <row r="1430">
          <cell r="A1430" t="str">
            <v>J14</v>
          </cell>
          <cell r="B1430" t="str">
            <v>ｺﾝｸﾘｰﾄ</v>
          </cell>
          <cell r="C1430" t="str">
            <v xml:space="preserve"> 21-18-20</v>
          </cell>
          <cell r="D1430" t="str">
            <v>m3</v>
          </cell>
          <cell r="E1430" t="str">
            <v>m3</v>
          </cell>
          <cell r="G1430" t="str">
            <v>建築P56</v>
          </cell>
        </row>
        <row r="1431">
          <cell r="A1431" t="str">
            <v>J15</v>
          </cell>
          <cell r="B1431" t="str">
            <v>ｺﾝｸﾘｰﾄ打設手間</v>
          </cell>
          <cell r="C1431" t="str">
            <v xml:space="preserve"> 人力 工作物の基礎程度</v>
          </cell>
          <cell r="D1431" t="str">
            <v>m3</v>
          </cell>
          <cell r="E1431" t="str">
            <v>m3</v>
          </cell>
          <cell r="F1431">
            <v>9630</v>
          </cell>
          <cell r="G1431" t="str">
            <v>建築P58</v>
          </cell>
        </row>
        <row r="1432">
          <cell r="A1432" t="str">
            <v>J16</v>
          </cell>
          <cell r="B1432" t="str">
            <v>型枠</v>
          </cell>
          <cell r="C1432" t="str">
            <v xml:space="preserve"> 小型構造物用型枠</v>
          </cell>
          <cell r="D1432" t="str">
            <v>m2</v>
          </cell>
          <cell r="E1432" t="str">
            <v>m2</v>
          </cell>
          <cell r="F1432">
            <v>3560</v>
          </cell>
          <cell r="G1432" t="str">
            <v>建築P60</v>
          </cell>
        </row>
        <row r="1433">
          <cell r="A1433" t="str">
            <v>J17</v>
          </cell>
          <cell r="B1433" t="str">
            <v>型枠運搬</v>
          </cell>
          <cell r="C1433" t="str">
            <v xml:space="preserve"> 4t車 30km程度</v>
          </cell>
          <cell r="D1433" t="str">
            <v>m2</v>
          </cell>
          <cell r="E1433" t="str">
            <v>m2</v>
          </cell>
          <cell r="F1433">
            <v>160</v>
          </cell>
          <cell r="G1433" t="str">
            <v>建築P60</v>
          </cell>
        </row>
        <row r="1434">
          <cell r="A1434" t="str">
            <v>J18</v>
          </cell>
          <cell r="B1434" t="str">
            <v>鉄筋</v>
          </cell>
          <cell r="C1434" t="str">
            <v xml:space="preserve"> D10</v>
          </cell>
          <cell r="D1434" t="str">
            <v>ton</v>
          </cell>
          <cell r="E1434" t="str">
            <v>ton</v>
          </cell>
          <cell r="F1434">
            <v>69500</v>
          </cell>
          <cell r="G1434" t="str">
            <v>建築P62</v>
          </cell>
        </row>
        <row r="1435">
          <cell r="A1435" t="str">
            <v>J19</v>
          </cell>
          <cell r="B1435" t="str">
            <v>鉄筋</v>
          </cell>
          <cell r="C1435" t="str">
            <v xml:space="preserve"> D13</v>
          </cell>
          <cell r="D1435" t="str">
            <v>ton</v>
          </cell>
          <cell r="E1435" t="str">
            <v>ton</v>
          </cell>
          <cell r="F1435">
            <v>66500</v>
          </cell>
          <cell r="G1435" t="str">
            <v>建築P62</v>
          </cell>
        </row>
        <row r="1436">
          <cell r="A1436" t="str">
            <v>J20</v>
          </cell>
          <cell r="B1436" t="str">
            <v>鉄筋</v>
          </cell>
          <cell r="C1436" t="str">
            <v xml:space="preserve"> D16</v>
          </cell>
          <cell r="D1436" t="str">
            <v>ton</v>
          </cell>
          <cell r="E1436" t="str">
            <v>ton</v>
          </cell>
          <cell r="F1436">
            <v>64500</v>
          </cell>
          <cell r="G1436" t="str">
            <v>建築P62</v>
          </cell>
        </row>
        <row r="1437">
          <cell r="A1437" t="str">
            <v>J21</v>
          </cell>
          <cell r="B1437" t="str">
            <v>鉄筋加工組立</v>
          </cell>
          <cell r="C1437" t="str">
            <v xml:space="preserve"> 小型構造物</v>
          </cell>
          <cell r="D1437" t="str">
            <v>ton</v>
          </cell>
          <cell r="E1437" t="str">
            <v>ton</v>
          </cell>
          <cell r="F1437">
            <v>79900</v>
          </cell>
          <cell r="G1437" t="str">
            <v>建築P62</v>
          </cell>
        </row>
        <row r="1438">
          <cell r="A1438" t="str">
            <v>J22</v>
          </cell>
          <cell r="B1438" t="str">
            <v>左官</v>
          </cell>
          <cell r="C1438" t="str">
            <v xml:space="preserve"> 金ごて 直均し仕上げ</v>
          </cell>
          <cell r="D1438" t="str">
            <v>m2</v>
          </cell>
          <cell r="E1438" t="str">
            <v>m2</v>
          </cell>
          <cell r="F1438">
            <v>360</v>
          </cell>
          <cell r="G1438" t="str">
            <v>建築P95</v>
          </cell>
        </row>
        <row r="1439">
          <cell r="A1439" t="str">
            <v>J23</v>
          </cell>
          <cell r="B1439" t="str">
            <v>浄化槽</v>
          </cell>
          <cell r="C1439" t="str">
            <v xml:space="preserve">     人槽  放流水質 BOD20PPM</v>
          </cell>
          <cell r="D1439" t="str">
            <v>基</v>
          </cell>
          <cell r="E1439" t="str">
            <v>基</v>
          </cell>
          <cell r="G1439" t="str">
            <v>P-47</v>
          </cell>
        </row>
        <row r="1440">
          <cell r="A1440" t="str">
            <v>J24</v>
          </cell>
          <cell r="B1440" t="str">
            <v>浄化槽搬入費</v>
          </cell>
          <cell r="C1440" t="str">
            <v>C-10</v>
          </cell>
          <cell r="G1440" t="str">
            <v>C-10</v>
          </cell>
        </row>
        <row r="1441">
          <cell r="A1441" t="str">
            <v>J25</v>
          </cell>
          <cell r="B1441" t="str">
            <v>浮上防止ﾊﾞﾝﾄﾞ</v>
          </cell>
          <cell r="C1441" t="str">
            <v>個</v>
          </cell>
          <cell r="D1441" t="str">
            <v>見積</v>
          </cell>
          <cell r="E1441" t="str">
            <v>個</v>
          </cell>
          <cell r="G1441" t="str">
            <v>見積</v>
          </cell>
        </row>
        <row r="1442">
          <cell r="A1442" t="str">
            <v>J26</v>
          </cell>
          <cell r="B1442" t="str">
            <v>ﾌﾞﾛﾜｰｶﾊﾞｰ</v>
          </cell>
          <cell r="C1442" t="str">
            <v>個</v>
          </cell>
          <cell r="D1442" t="str">
            <v>見積</v>
          </cell>
          <cell r="E1442" t="str">
            <v>個</v>
          </cell>
          <cell r="G1442" t="str">
            <v>見積</v>
          </cell>
        </row>
      </sheetData>
      <sheetData sheetId="1"/>
      <sheetData sheetId="2" refreshError="1"/>
      <sheetData sheetId="3" refreshError="1"/>
      <sheetData sheetId="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総括"/>
      <sheetName val="A.建築"/>
      <sheetName val="B.電気"/>
      <sheetName val="C.機械"/>
      <sheetName val="D.解体"/>
      <sheetName val="E.外構"/>
      <sheetName val="F.渡廊下"/>
      <sheetName val="共通"/>
      <sheetName val="000000"/>
      <sheetName val="照度"/>
      <sheetName val="電圧降下"/>
      <sheetName val="計算用"/>
      <sheetName val="契約(高圧)"/>
      <sheetName val="契約(低圧)"/>
      <sheetName val="電気料(高圧)"/>
      <sheetName val="電気料(低圧)"/>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総括"/>
      <sheetName val="A.建築"/>
      <sheetName val="B.電気"/>
      <sheetName val="C.機械"/>
      <sheetName val="D.解体"/>
      <sheetName val="E.外構"/>
      <sheetName val="F.渡廊下"/>
      <sheetName val="共通"/>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仮設計算"/>
      <sheetName val="土工計算"/>
      <sheetName val="基礎集計"/>
      <sheetName val="基礎計算"/>
      <sheetName val="木材集計"/>
      <sheetName val="木材計算"/>
      <sheetName val="鉄骨集計"/>
      <sheetName val="鉄骨計算"/>
      <sheetName val="躯体〔積算調書〕村所駅周辺整備事業(事務所棟)新築工事"/>
    </sheetNames>
    <definedNames>
      <definedName name="Module1.外部名前"/>
    </defined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仮設計算"/>
      <sheetName val="土工計算"/>
      <sheetName val="基礎集計"/>
      <sheetName val="基礎計算"/>
      <sheetName val="木材集計"/>
      <sheetName val="木材計算"/>
      <sheetName val="鉄骨集計"/>
      <sheetName val="鉄骨計算"/>
      <sheetName val="躯体〔積算調書〕村所駅周辺整備事業(事務所棟)新築工事"/>
      <sheetName val="回復された外部リンク125"/>
      <sheetName val="照明器具"/>
      <sheetName val="分電盤"/>
      <sheetName val="電気錠他"/>
      <sheetName val="防災受信機"/>
      <sheetName val="見積"/>
      <sheetName val="見積比較"/>
    </sheetNames>
    <definedNames>
      <definedName name="Module1.外部名前"/>
    </definedNames>
    <sheetDataSet>
      <sheetData sheetId="0"/>
      <sheetData sheetId="1"/>
      <sheetData sheetId="2"/>
      <sheetData sheetId="3"/>
      <sheetData sheetId="4"/>
      <sheetData sheetId="5"/>
      <sheetData sheetId="6"/>
      <sheetData sheetId="7"/>
      <sheetData sheetId="8" refreshError="1"/>
      <sheetData sheetId="9" refreshError="1"/>
      <sheetData sheetId="10">
        <row r="2">
          <cell r="B2" t="str">
            <v>見積検討調書（一般機材）</v>
          </cell>
        </row>
      </sheetData>
      <sheetData sheetId="11"/>
      <sheetData sheetId="12"/>
      <sheetData sheetId="13"/>
      <sheetData sheetId="14" refreshError="1"/>
      <sheetData sheetId="15"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s>
    <sheetDataSet>
      <sheetData sheetId="0">
        <row r="2">
          <cell r="B2" t="str">
            <v>仮設工事</v>
          </cell>
          <cell r="D2" t="str">
            <v>土工事</v>
          </cell>
          <cell r="E2" t="str">
            <v>コンクリート工事</v>
          </cell>
          <cell r="F2" t="str">
            <v>型枠工事</v>
          </cell>
          <cell r="G2" t="str">
            <v>鉄筋工事</v>
          </cell>
          <cell r="H2" t="str">
            <v>既成コンクリ－ト工事</v>
          </cell>
          <cell r="I2" t="str">
            <v>防水工事</v>
          </cell>
          <cell r="J2" t="str">
            <v>石工事</v>
          </cell>
          <cell r="K2" t="str">
            <v>タイル工事</v>
          </cell>
          <cell r="L2" t="str">
            <v>木工事</v>
          </cell>
          <cell r="M2" t="str">
            <v>屋根工事</v>
          </cell>
          <cell r="N2" t="str">
            <v>金物工事</v>
          </cell>
          <cell r="O2" t="str">
            <v>左官工事</v>
          </cell>
          <cell r="P2" t="str">
            <v>木製建具工事</v>
          </cell>
          <cell r="Q2" t="str">
            <v>鋼製建具工事</v>
          </cell>
          <cell r="R2" t="str">
            <v>塗装工事</v>
          </cell>
          <cell r="S2" t="str">
            <v>内外装工事</v>
          </cell>
          <cell r="T2" t="str">
            <v>雑工事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照度"/>
      <sheetName val="電圧降下"/>
      <sheetName val="計算用"/>
      <sheetName val="契約(高圧)"/>
      <sheetName val="契約(低圧)"/>
      <sheetName val="電気料(高圧)"/>
      <sheetName val="電気料(低圧)"/>
      <sheetName val="設計書"/>
      <sheetName val="明細書"/>
      <sheetName val="複合単価 "/>
      <sheetName val="塗装費"/>
      <sheetName val="見積比較表"/>
      <sheetName val="産廃"/>
      <sheetName val="支線工事"/>
      <sheetName val="動力盤"/>
      <sheetName val="分電盤"/>
      <sheetName val="#REF!"/>
      <sheetName val="建築経費"/>
      <sheetName val="電気"/>
      <sheetName val="フォーム"/>
      <sheetName val="類別歩掛表"/>
      <sheetName val="内訳経費"/>
    </sheetNames>
    <sheetDataSet>
      <sheetData sheetId="0" refreshError="1"/>
      <sheetData sheetId="1" refreshError="1">
        <row r="3">
          <cell r="C3" t="str">
            <v>~~~~~~~~~~~~~~~~~~~~~~~</v>
          </cell>
        </row>
      </sheetData>
      <sheetData sheetId="2" refreshError="1"/>
      <sheetData sheetId="3" refreshError="1">
        <row r="3">
          <cell r="A3">
            <v>0</v>
          </cell>
          <cell r="B3">
            <v>1.2</v>
          </cell>
          <cell r="D3">
            <v>0</v>
          </cell>
          <cell r="E3">
            <v>2</v>
          </cell>
          <cell r="G3">
            <v>0</v>
          </cell>
          <cell r="H3">
            <v>1.2</v>
          </cell>
          <cell r="J3">
            <v>0</v>
          </cell>
          <cell r="K3">
            <v>2</v>
          </cell>
          <cell r="M3">
            <v>0</v>
          </cell>
          <cell r="N3">
            <v>3</v>
          </cell>
          <cell r="O3">
            <v>2</v>
          </cell>
          <cell r="Q3">
            <v>3.5</v>
          </cell>
          <cell r="R3">
            <v>0.91</v>
          </cell>
          <cell r="T3">
            <v>2</v>
          </cell>
          <cell r="U3">
            <v>1.98</v>
          </cell>
        </row>
        <row r="4">
          <cell r="A4">
            <v>13</v>
          </cell>
          <cell r="B4">
            <v>1.6</v>
          </cell>
          <cell r="D4">
            <v>23</v>
          </cell>
          <cell r="E4">
            <v>3.5</v>
          </cell>
          <cell r="G4">
            <v>1.3</v>
          </cell>
          <cell r="H4">
            <v>1.6</v>
          </cell>
          <cell r="J4">
            <v>2.1</v>
          </cell>
          <cell r="K4">
            <v>3.5</v>
          </cell>
          <cell r="M4">
            <v>60.1</v>
          </cell>
          <cell r="N4">
            <v>5</v>
          </cell>
          <cell r="O4">
            <v>4</v>
          </cell>
          <cell r="Q4">
            <v>5.5</v>
          </cell>
          <cell r="R4">
            <v>0.92</v>
          </cell>
          <cell r="T4">
            <v>3.5</v>
          </cell>
          <cell r="U4">
            <v>3.52</v>
          </cell>
        </row>
        <row r="5">
          <cell r="A5">
            <v>19</v>
          </cell>
          <cell r="B5">
            <v>2</v>
          </cell>
          <cell r="D5">
            <v>31</v>
          </cell>
          <cell r="E5">
            <v>5.5</v>
          </cell>
          <cell r="G5">
            <v>1.7000000000000002</v>
          </cell>
          <cell r="H5">
            <v>2</v>
          </cell>
          <cell r="J5">
            <v>3.6</v>
          </cell>
          <cell r="K5">
            <v>5.5</v>
          </cell>
          <cell r="M5">
            <v>120.1</v>
          </cell>
          <cell r="N5">
            <v>6</v>
          </cell>
          <cell r="O5">
            <v>5</v>
          </cell>
          <cell r="Q5">
            <v>8</v>
          </cell>
          <cell r="R5">
            <v>0.93</v>
          </cell>
          <cell r="T5">
            <v>5.5</v>
          </cell>
          <cell r="U5">
            <v>5.5</v>
          </cell>
        </row>
        <row r="6">
          <cell r="A6">
            <v>24</v>
          </cell>
          <cell r="B6">
            <v>2.6</v>
          </cell>
          <cell r="D6">
            <v>41</v>
          </cell>
          <cell r="E6">
            <v>8</v>
          </cell>
          <cell r="G6">
            <v>2.1</v>
          </cell>
          <cell r="H6">
            <v>2.6</v>
          </cell>
          <cell r="J6">
            <v>5.6</v>
          </cell>
          <cell r="K6">
            <v>8</v>
          </cell>
          <cell r="M6">
            <v>200.1</v>
          </cell>
          <cell r="N6">
            <v>7</v>
          </cell>
          <cell r="O6">
            <v>6</v>
          </cell>
          <cell r="Q6">
            <v>14</v>
          </cell>
          <cell r="R6">
            <v>0.94</v>
          </cell>
          <cell r="T6">
            <v>8</v>
          </cell>
          <cell r="U6">
            <v>7.92</v>
          </cell>
        </row>
        <row r="7">
          <cell r="A7">
            <v>33</v>
          </cell>
          <cell r="B7">
            <v>3.2</v>
          </cell>
          <cell r="D7">
            <v>51</v>
          </cell>
          <cell r="E7">
            <v>14</v>
          </cell>
          <cell r="G7">
            <v>2.7</v>
          </cell>
          <cell r="H7">
            <v>3.2</v>
          </cell>
          <cell r="J7">
            <v>8.1</v>
          </cell>
          <cell r="K7">
            <v>14</v>
          </cell>
          <cell r="Q7">
            <v>22</v>
          </cell>
          <cell r="R7">
            <v>0.96</v>
          </cell>
          <cell r="T7">
            <v>14</v>
          </cell>
          <cell r="U7">
            <v>14.08</v>
          </cell>
        </row>
        <row r="8">
          <cell r="A8">
            <v>43</v>
          </cell>
          <cell r="B8">
            <v>5.5</v>
          </cell>
          <cell r="D8">
            <v>70</v>
          </cell>
          <cell r="E8">
            <v>22</v>
          </cell>
          <cell r="G8">
            <v>3.3000000000000003</v>
          </cell>
          <cell r="H8">
            <v>5.5</v>
          </cell>
          <cell r="J8">
            <v>14.1</v>
          </cell>
          <cell r="K8">
            <v>22</v>
          </cell>
          <cell r="Q8">
            <v>38</v>
          </cell>
          <cell r="R8">
            <v>1.01</v>
          </cell>
          <cell r="T8">
            <v>22</v>
          </cell>
          <cell r="U8">
            <v>21.99</v>
          </cell>
        </row>
        <row r="9">
          <cell r="A9">
            <v>34</v>
          </cell>
          <cell r="B9">
            <v>8</v>
          </cell>
          <cell r="D9">
            <v>93</v>
          </cell>
          <cell r="E9">
            <v>38</v>
          </cell>
          <cell r="G9">
            <v>5.6</v>
          </cell>
          <cell r="H9">
            <v>8</v>
          </cell>
          <cell r="J9">
            <v>22.1</v>
          </cell>
          <cell r="K9">
            <v>38</v>
          </cell>
          <cell r="Q9">
            <v>60</v>
          </cell>
          <cell r="R9">
            <v>1.07</v>
          </cell>
          <cell r="T9">
            <v>38</v>
          </cell>
          <cell r="U9">
            <v>37.159999999999997</v>
          </cell>
        </row>
        <row r="10">
          <cell r="A10">
            <v>42</v>
          </cell>
          <cell r="B10">
            <v>14</v>
          </cell>
          <cell r="D10">
            <v>135</v>
          </cell>
          <cell r="E10">
            <v>60</v>
          </cell>
          <cell r="G10">
            <v>8.1</v>
          </cell>
          <cell r="H10">
            <v>14</v>
          </cell>
          <cell r="J10">
            <v>38.1</v>
          </cell>
          <cell r="K10">
            <v>60</v>
          </cell>
          <cell r="Q10">
            <v>100</v>
          </cell>
          <cell r="R10">
            <v>1.18</v>
          </cell>
          <cell r="T10">
            <v>60</v>
          </cell>
          <cell r="U10">
            <v>59.7</v>
          </cell>
        </row>
        <row r="11">
          <cell r="A11">
            <v>61</v>
          </cell>
          <cell r="B11">
            <v>22</v>
          </cell>
          <cell r="D11">
            <v>175</v>
          </cell>
          <cell r="E11">
            <v>100</v>
          </cell>
          <cell r="G11">
            <v>14.1</v>
          </cell>
          <cell r="H11">
            <v>22</v>
          </cell>
          <cell r="J11">
            <v>60.1</v>
          </cell>
          <cell r="K11">
            <v>100</v>
          </cell>
          <cell r="Q11">
            <v>150</v>
          </cell>
          <cell r="R11">
            <v>1.3</v>
          </cell>
          <cell r="T11">
            <v>100</v>
          </cell>
          <cell r="U11">
            <v>100.9</v>
          </cell>
        </row>
        <row r="12">
          <cell r="A12">
            <v>80</v>
          </cell>
          <cell r="B12">
            <v>38</v>
          </cell>
          <cell r="D12">
            <v>245</v>
          </cell>
          <cell r="E12">
            <v>150</v>
          </cell>
          <cell r="G12">
            <v>22.1</v>
          </cell>
          <cell r="H12">
            <v>38</v>
          </cell>
          <cell r="J12">
            <v>100.1</v>
          </cell>
          <cell r="K12">
            <v>150</v>
          </cell>
          <cell r="Q12">
            <v>200</v>
          </cell>
          <cell r="R12">
            <v>1.41</v>
          </cell>
          <cell r="T12">
            <v>150</v>
          </cell>
          <cell r="U12">
            <v>153.69999999999999</v>
          </cell>
        </row>
        <row r="13">
          <cell r="A13">
            <v>113</v>
          </cell>
          <cell r="B13">
            <v>60</v>
          </cell>
          <cell r="D13">
            <v>320</v>
          </cell>
          <cell r="E13">
            <v>200</v>
          </cell>
          <cell r="G13">
            <v>38.1</v>
          </cell>
          <cell r="H13">
            <v>60</v>
          </cell>
          <cell r="J13">
            <v>150.1</v>
          </cell>
          <cell r="K13">
            <v>200</v>
          </cell>
          <cell r="Q13">
            <v>250</v>
          </cell>
          <cell r="R13">
            <v>1.55</v>
          </cell>
          <cell r="T13">
            <v>200</v>
          </cell>
          <cell r="U13">
            <v>196.4</v>
          </cell>
        </row>
        <row r="14">
          <cell r="A14">
            <v>152</v>
          </cell>
          <cell r="B14">
            <v>100</v>
          </cell>
          <cell r="D14">
            <v>390</v>
          </cell>
          <cell r="E14">
            <v>250</v>
          </cell>
          <cell r="G14">
            <v>60.1</v>
          </cell>
          <cell r="H14">
            <v>100</v>
          </cell>
          <cell r="J14">
            <v>200.1</v>
          </cell>
          <cell r="K14">
            <v>250</v>
          </cell>
          <cell r="T14">
            <v>250</v>
          </cell>
          <cell r="U14">
            <v>253.5</v>
          </cell>
        </row>
        <row r="15">
          <cell r="A15">
            <v>208</v>
          </cell>
          <cell r="B15">
            <v>150</v>
          </cell>
          <cell r="D15">
            <v>455</v>
          </cell>
          <cell r="E15">
            <v>325</v>
          </cell>
          <cell r="G15">
            <v>100.1</v>
          </cell>
          <cell r="H15">
            <v>150</v>
          </cell>
          <cell r="J15">
            <v>250.1</v>
          </cell>
          <cell r="K15">
            <v>325</v>
          </cell>
          <cell r="T15">
            <v>325</v>
          </cell>
          <cell r="U15">
            <v>323.8</v>
          </cell>
        </row>
        <row r="16">
          <cell r="A16">
            <v>276</v>
          </cell>
          <cell r="B16">
            <v>200</v>
          </cell>
          <cell r="D16">
            <v>540</v>
          </cell>
          <cell r="E16" t="str">
            <v>***</v>
          </cell>
          <cell r="G16">
            <v>150.1</v>
          </cell>
          <cell r="H16">
            <v>200</v>
          </cell>
          <cell r="J16">
            <v>325.10000000000002</v>
          </cell>
          <cell r="K16" t="str">
            <v>***</v>
          </cell>
        </row>
        <row r="17">
          <cell r="A17">
            <v>328</v>
          </cell>
          <cell r="B17">
            <v>250</v>
          </cell>
          <cell r="G17">
            <v>200.1</v>
          </cell>
          <cell r="H17">
            <v>250</v>
          </cell>
        </row>
        <row r="18">
          <cell r="A18">
            <v>389</v>
          </cell>
          <cell r="B18">
            <v>325</v>
          </cell>
          <cell r="G18">
            <v>250.1</v>
          </cell>
          <cell r="H18">
            <v>325</v>
          </cell>
        </row>
        <row r="19">
          <cell r="A19">
            <v>455</v>
          </cell>
          <cell r="B19">
            <v>400</v>
          </cell>
          <cell r="G19">
            <v>325.10000000000002</v>
          </cell>
          <cell r="H19">
            <v>400</v>
          </cell>
        </row>
        <row r="20">
          <cell r="A20">
            <v>521</v>
          </cell>
          <cell r="B20">
            <v>500</v>
          </cell>
          <cell r="G20">
            <v>400.1</v>
          </cell>
          <cell r="H20" t="str">
            <v>***</v>
          </cell>
        </row>
        <row r="21">
          <cell r="A21">
            <v>589</v>
          </cell>
          <cell r="B21" t="str">
            <v>***</v>
          </cell>
        </row>
        <row r="28">
          <cell r="A28">
            <v>0</v>
          </cell>
          <cell r="B28">
            <v>1650</v>
          </cell>
          <cell r="D28">
            <v>0</v>
          </cell>
          <cell r="E28">
            <v>15</v>
          </cell>
          <cell r="G28">
            <v>0</v>
          </cell>
          <cell r="H28">
            <v>1.6</v>
          </cell>
        </row>
        <row r="29">
          <cell r="A29">
            <v>20.100000000000001</v>
          </cell>
          <cell r="B29">
            <v>1500</v>
          </cell>
          <cell r="D29">
            <v>15.1</v>
          </cell>
          <cell r="E29">
            <v>20</v>
          </cell>
          <cell r="G29">
            <v>3.1</v>
          </cell>
          <cell r="H29">
            <v>2</v>
          </cell>
        </row>
        <row r="30">
          <cell r="A30">
            <v>25.1</v>
          </cell>
          <cell r="B30">
            <v>1450</v>
          </cell>
          <cell r="D30">
            <v>20.100000000000001</v>
          </cell>
          <cell r="E30">
            <v>30</v>
          </cell>
          <cell r="G30">
            <v>4.5999999999999996</v>
          </cell>
          <cell r="H30">
            <v>5.5</v>
          </cell>
        </row>
        <row r="31">
          <cell r="A31">
            <v>35.1</v>
          </cell>
          <cell r="B31">
            <v>1360</v>
          </cell>
          <cell r="D31">
            <v>30.1</v>
          </cell>
          <cell r="E31">
            <v>40</v>
          </cell>
          <cell r="G31">
            <v>6.4</v>
          </cell>
          <cell r="H31">
            <v>8</v>
          </cell>
        </row>
        <row r="32">
          <cell r="A32">
            <v>65.099999999999994</v>
          </cell>
          <cell r="B32">
            <v>1400</v>
          </cell>
          <cell r="D32">
            <v>40.1</v>
          </cell>
          <cell r="E32">
            <v>50</v>
          </cell>
          <cell r="G32">
            <v>8.3000000000000007</v>
          </cell>
          <cell r="H32">
            <v>14</v>
          </cell>
        </row>
        <row r="33">
          <cell r="D33">
            <v>50.1</v>
          </cell>
          <cell r="E33">
            <v>60</v>
          </cell>
          <cell r="G33">
            <v>12.1</v>
          </cell>
          <cell r="H33">
            <v>22</v>
          </cell>
        </row>
        <row r="34">
          <cell r="D34">
            <v>60.1</v>
          </cell>
          <cell r="E34">
            <v>75</v>
          </cell>
          <cell r="G34">
            <v>15.8</v>
          </cell>
          <cell r="H34">
            <v>38</v>
          </cell>
        </row>
        <row r="35">
          <cell r="D35">
            <v>75.099999999999994</v>
          </cell>
          <cell r="E35">
            <v>100</v>
          </cell>
          <cell r="G35">
            <v>19.600000000000001</v>
          </cell>
          <cell r="H35">
            <v>38</v>
          </cell>
        </row>
        <row r="36">
          <cell r="D36">
            <v>100.1</v>
          </cell>
          <cell r="E36">
            <v>125</v>
          </cell>
          <cell r="G36">
            <v>23.3</v>
          </cell>
          <cell r="H36">
            <v>60</v>
          </cell>
        </row>
        <row r="37">
          <cell r="D37">
            <v>125.1</v>
          </cell>
          <cell r="E37">
            <v>150</v>
          </cell>
          <cell r="G37">
            <v>30.1</v>
          </cell>
          <cell r="H37">
            <v>60</v>
          </cell>
        </row>
        <row r="38">
          <cell r="D38">
            <v>150.1</v>
          </cell>
          <cell r="E38">
            <v>175</v>
          </cell>
          <cell r="G38">
            <v>37.6</v>
          </cell>
          <cell r="H38">
            <v>100</v>
          </cell>
        </row>
        <row r="39">
          <cell r="D39">
            <v>175.1</v>
          </cell>
          <cell r="E39">
            <v>200</v>
          </cell>
          <cell r="G39">
            <v>45.1</v>
          </cell>
          <cell r="H39">
            <v>100</v>
          </cell>
        </row>
        <row r="40">
          <cell r="D40">
            <v>200.1</v>
          </cell>
          <cell r="E40">
            <v>225</v>
          </cell>
          <cell r="G40">
            <v>52.6</v>
          </cell>
          <cell r="H40">
            <v>150</v>
          </cell>
        </row>
        <row r="41">
          <cell r="D41">
            <v>225.1</v>
          </cell>
          <cell r="E41">
            <v>250</v>
          </cell>
          <cell r="G41">
            <v>63.8</v>
          </cell>
          <cell r="H41">
            <v>200</v>
          </cell>
        </row>
        <row r="42">
          <cell r="D42">
            <v>250.1</v>
          </cell>
          <cell r="E42">
            <v>300</v>
          </cell>
          <cell r="G42">
            <v>75.099999999999994</v>
          </cell>
          <cell r="H42">
            <v>250</v>
          </cell>
        </row>
        <row r="43">
          <cell r="D43">
            <v>300.10000000000002</v>
          </cell>
          <cell r="E43">
            <v>400</v>
          </cell>
          <cell r="G43">
            <v>86.3</v>
          </cell>
          <cell r="H43" t="str">
            <v>***</v>
          </cell>
        </row>
        <row r="44">
          <cell r="D44">
            <v>400.1</v>
          </cell>
          <cell r="E44" t="str">
            <v>***</v>
          </cell>
        </row>
      </sheetData>
      <sheetData sheetId="4" refreshError="1"/>
      <sheetData sheetId="5" refreshError="1"/>
      <sheetData sheetId="6"/>
      <sheetData sheetId="7"/>
      <sheetData sheetId="8"/>
      <sheetData sheetId="9"/>
      <sheetData sheetId="10"/>
      <sheetData sheetId="11"/>
      <sheetData sheetId="12"/>
      <sheetData sheetId="13"/>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照度"/>
      <sheetName val="電圧降下"/>
      <sheetName val="計算用"/>
      <sheetName val="契約(高圧)"/>
      <sheetName val="契約(低圧)"/>
      <sheetName val="電気料(高圧)"/>
      <sheetName val="電気料(低圧)"/>
    </sheetNames>
    <sheetDataSet>
      <sheetData sheetId="0" refreshError="1"/>
      <sheetData sheetId="1" refreshError="1">
        <row r="3">
          <cell r="C3" t="str">
            <v>~~~~~~~~~~~~~~~~~~~~~~~</v>
          </cell>
        </row>
      </sheetData>
      <sheetData sheetId="2" refreshError="1"/>
      <sheetData sheetId="3" refreshError="1">
        <row r="3">
          <cell r="A3">
            <v>0</v>
          </cell>
          <cell r="B3">
            <v>1.2</v>
          </cell>
          <cell r="D3">
            <v>0</v>
          </cell>
          <cell r="E3">
            <v>2</v>
          </cell>
          <cell r="G3">
            <v>0</v>
          </cell>
          <cell r="H3">
            <v>1.2</v>
          </cell>
          <cell r="J3">
            <v>0</v>
          </cell>
          <cell r="K3">
            <v>2</v>
          </cell>
          <cell r="M3">
            <v>0</v>
          </cell>
          <cell r="N3">
            <v>3</v>
          </cell>
          <cell r="O3">
            <v>2</v>
          </cell>
          <cell r="Q3">
            <v>3.5</v>
          </cell>
          <cell r="R3">
            <v>0.91</v>
          </cell>
          <cell r="T3">
            <v>2</v>
          </cell>
          <cell r="U3">
            <v>1.98</v>
          </cell>
        </row>
        <row r="4">
          <cell r="A4">
            <v>13</v>
          </cell>
          <cell r="B4">
            <v>1.6</v>
          </cell>
          <cell r="D4">
            <v>23</v>
          </cell>
          <cell r="E4">
            <v>3.5</v>
          </cell>
          <cell r="G4">
            <v>1.3</v>
          </cell>
          <cell r="H4">
            <v>1.6</v>
          </cell>
          <cell r="J4">
            <v>2.1</v>
          </cell>
          <cell r="K4">
            <v>3.5</v>
          </cell>
          <cell r="M4">
            <v>60.1</v>
          </cell>
          <cell r="N4">
            <v>5</v>
          </cell>
          <cell r="O4">
            <v>4</v>
          </cell>
          <cell r="Q4">
            <v>5.5</v>
          </cell>
          <cell r="R4">
            <v>0.92</v>
          </cell>
          <cell r="T4">
            <v>3.5</v>
          </cell>
          <cell r="U4">
            <v>3.52</v>
          </cell>
        </row>
        <row r="5">
          <cell r="A5">
            <v>19</v>
          </cell>
          <cell r="B5">
            <v>2</v>
          </cell>
          <cell r="D5">
            <v>31</v>
          </cell>
          <cell r="E5">
            <v>5.5</v>
          </cell>
          <cell r="G5">
            <v>1.7000000000000002</v>
          </cell>
          <cell r="H5">
            <v>2</v>
          </cell>
          <cell r="J5">
            <v>3.6</v>
          </cell>
          <cell r="K5">
            <v>5.5</v>
          </cell>
          <cell r="M5">
            <v>120.1</v>
          </cell>
          <cell r="N5">
            <v>6</v>
          </cell>
          <cell r="O5">
            <v>5</v>
          </cell>
          <cell r="Q5">
            <v>8</v>
          </cell>
          <cell r="R5">
            <v>0.93</v>
          </cell>
          <cell r="T5">
            <v>5.5</v>
          </cell>
          <cell r="U5">
            <v>5.5</v>
          </cell>
        </row>
        <row r="6">
          <cell r="A6">
            <v>24</v>
          </cell>
          <cell r="B6">
            <v>2.6</v>
          </cell>
          <cell r="D6">
            <v>41</v>
          </cell>
          <cell r="E6">
            <v>8</v>
          </cell>
          <cell r="G6">
            <v>2.1</v>
          </cell>
          <cell r="H6">
            <v>2.6</v>
          </cell>
          <cell r="J6">
            <v>5.6</v>
          </cell>
          <cell r="K6">
            <v>8</v>
          </cell>
          <cell r="M6">
            <v>200.1</v>
          </cell>
          <cell r="N6">
            <v>7</v>
          </cell>
          <cell r="O6">
            <v>6</v>
          </cell>
          <cell r="Q6">
            <v>14</v>
          </cell>
          <cell r="R6">
            <v>0.94</v>
          </cell>
          <cell r="T6">
            <v>8</v>
          </cell>
          <cell r="U6">
            <v>7.92</v>
          </cell>
        </row>
        <row r="7">
          <cell r="A7">
            <v>33</v>
          </cell>
          <cell r="B7">
            <v>3.2</v>
          </cell>
          <cell r="D7">
            <v>51</v>
          </cell>
          <cell r="E7">
            <v>14</v>
          </cell>
          <cell r="G7">
            <v>2.7</v>
          </cell>
          <cell r="H7">
            <v>3.2</v>
          </cell>
          <cell r="J7">
            <v>8.1</v>
          </cell>
          <cell r="K7">
            <v>14</v>
          </cell>
          <cell r="Q7">
            <v>22</v>
          </cell>
          <cell r="R7">
            <v>0.96</v>
          </cell>
          <cell r="T7">
            <v>14</v>
          </cell>
          <cell r="U7">
            <v>14.08</v>
          </cell>
        </row>
        <row r="8">
          <cell r="A8">
            <v>43</v>
          </cell>
          <cell r="B8">
            <v>5.5</v>
          </cell>
          <cell r="D8">
            <v>70</v>
          </cell>
          <cell r="E8">
            <v>22</v>
          </cell>
          <cell r="G8">
            <v>3.3000000000000003</v>
          </cell>
          <cell r="H8">
            <v>5.5</v>
          </cell>
          <cell r="J8">
            <v>14.1</v>
          </cell>
          <cell r="K8">
            <v>22</v>
          </cell>
          <cell r="Q8">
            <v>38</v>
          </cell>
          <cell r="R8">
            <v>1.01</v>
          </cell>
          <cell r="T8">
            <v>22</v>
          </cell>
          <cell r="U8">
            <v>21.99</v>
          </cell>
        </row>
        <row r="9">
          <cell r="A9">
            <v>34</v>
          </cell>
          <cell r="B9">
            <v>8</v>
          </cell>
          <cell r="D9">
            <v>93</v>
          </cell>
          <cell r="E9">
            <v>38</v>
          </cell>
          <cell r="G9">
            <v>5.6</v>
          </cell>
          <cell r="H9">
            <v>8</v>
          </cell>
          <cell r="J9">
            <v>22.1</v>
          </cell>
          <cell r="K9">
            <v>38</v>
          </cell>
          <cell r="Q9">
            <v>60</v>
          </cell>
          <cell r="R9">
            <v>1.07</v>
          </cell>
          <cell r="T9">
            <v>38</v>
          </cell>
          <cell r="U9">
            <v>37.159999999999997</v>
          </cell>
        </row>
        <row r="10">
          <cell r="A10">
            <v>42</v>
          </cell>
          <cell r="B10">
            <v>14</v>
          </cell>
          <cell r="D10">
            <v>135</v>
          </cell>
          <cell r="E10">
            <v>60</v>
          </cell>
          <cell r="G10">
            <v>8.1</v>
          </cell>
          <cell r="H10">
            <v>14</v>
          </cell>
          <cell r="J10">
            <v>38.1</v>
          </cell>
          <cell r="K10">
            <v>60</v>
          </cell>
          <cell r="Q10">
            <v>100</v>
          </cell>
          <cell r="R10">
            <v>1.18</v>
          </cell>
          <cell r="T10">
            <v>60</v>
          </cell>
          <cell r="U10">
            <v>59.7</v>
          </cell>
        </row>
        <row r="11">
          <cell r="A11">
            <v>61</v>
          </cell>
          <cell r="B11">
            <v>22</v>
          </cell>
          <cell r="D11">
            <v>175</v>
          </cell>
          <cell r="E11">
            <v>100</v>
          </cell>
          <cell r="G11">
            <v>14.1</v>
          </cell>
          <cell r="H11">
            <v>22</v>
          </cell>
          <cell r="J11">
            <v>60.1</v>
          </cell>
          <cell r="K11">
            <v>100</v>
          </cell>
          <cell r="Q11">
            <v>150</v>
          </cell>
          <cell r="R11">
            <v>1.3</v>
          </cell>
          <cell r="T11">
            <v>100</v>
          </cell>
          <cell r="U11">
            <v>100.9</v>
          </cell>
        </row>
        <row r="12">
          <cell r="A12">
            <v>80</v>
          </cell>
          <cell r="B12">
            <v>38</v>
          </cell>
          <cell r="D12">
            <v>245</v>
          </cell>
          <cell r="E12">
            <v>150</v>
          </cell>
          <cell r="G12">
            <v>22.1</v>
          </cell>
          <cell r="H12">
            <v>38</v>
          </cell>
          <cell r="J12">
            <v>100.1</v>
          </cell>
          <cell r="K12">
            <v>150</v>
          </cell>
          <cell r="Q12">
            <v>200</v>
          </cell>
          <cell r="R12">
            <v>1.41</v>
          </cell>
          <cell r="T12">
            <v>150</v>
          </cell>
          <cell r="U12">
            <v>153.69999999999999</v>
          </cell>
        </row>
        <row r="13">
          <cell r="A13">
            <v>113</v>
          </cell>
          <cell r="B13">
            <v>60</v>
          </cell>
          <cell r="D13">
            <v>320</v>
          </cell>
          <cell r="E13">
            <v>200</v>
          </cell>
          <cell r="G13">
            <v>38.1</v>
          </cell>
          <cell r="H13">
            <v>60</v>
          </cell>
          <cell r="J13">
            <v>150.1</v>
          </cell>
          <cell r="K13">
            <v>200</v>
          </cell>
          <cell r="Q13">
            <v>250</v>
          </cell>
          <cell r="R13">
            <v>1.55</v>
          </cell>
          <cell r="T13">
            <v>200</v>
          </cell>
          <cell r="U13">
            <v>196.4</v>
          </cell>
        </row>
        <row r="14">
          <cell r="A14">
            <v>152</v>
          </cell>
          <cell r="B14">
            <v>100</v>
          </cell>
          <cell r="D14">
            <v>390</v>
          </cell>
          <cell r="E14">
            <v>250</v>
          </cell>
          <cell r="G14">
            <v>60.1</v>
          </cell>
          <cell r="H14">
            <v>100</v>
          </cell>
          <cell r="J14">
            <v>200.1</v>
          </cell>
          <cell r="K14">
            <v>250</v>
          </cell>
          <cell r="T14">
            <v>250</v>
          </cell>
          <cell r="U14">
            <v>253.5</v>
          </cell>
        </row>
        <row r="15">
          <cell r="A15">
            <v>208</v>
          </cell>
          <cell r="B15">
            <v>150</v>
          </cell>
          <cell r="D15">
            <v>455</v>
          </cell>
          <cell r="E15">
            <v>325</v>
          </cell>
          <cell r="G15">
            <v>100.1</v>
          </cell>
          <cell r="H15">
            <v>150</v>
          </cell>
          <cell r="J15">
            <v>250.1</v>
          </cell>
          <cell r="K15">
            <v>325</v>
          </cell>
          <cell r="T15">
            <v>325</v>
          </cell>
          <cell r="U15">
            <v>323.8</v>
          </cell>
        </row>
        <row r="16">
          <cell r="A16">
            <v>276</v>
          </cell>
          <cell r="B16">
            <v>200</v>
          </cell>
          <cell r="D16">
            <v>540</v>
          </cell>
          <cell r="E16" t="str">
            <v>***</v>
          </cell>
          <cell r="G16">
            <v>150.1</v>
          </cell>
          <cell r="H16">
            <v>200</v>
          </cell>
          <cell r="J16">
            <v>325.10000000000002</v>
          </cell>
          <cell r="K16" t="str">
            <v>***</v>
          </cell>
        </row>
        <row r="17">
          <cell r="A17">
            <v>328</v>
          </cell>
          <cell r="B17">
            <v>250</v>
          </cell>
          <cell r="G17">
            <v>200.1</v>
          </cell>
          <cell r="H17">
            <v>250</v>
          </cell>
        </row>
        <row r="18">
          <cell r="A18">
            <v>389</v>
          </cell>
          <cell r="B18">
            <v>325</v>
          </cell>
          <cell r="G18">
            <v>250.1</v>
          </cell>
          <cell r="H18">
            <v>325</v>
          </cell>
        </row>
        <row r="19">
          <cell r="A19">
            <v>455</v>
          </cell>
          <cell r="B19">
            <v>400</v>
          </cell>
          <cell r="G19">
            <v>325.10000000000002</v>
          </cell>
          <cell r="H19">
            <v>400</v>
          </cell>
        </row>
        <row r="20">
          <cell r="A20">
            <v>521</v>
          </cell>
          <cell r="B20">
            <v>500</v>
          </cell>
          <cell r="G20">
            <v>400.1</v>
          </cell>
          <cell r="H20" t="str">
            <v>***</v>
          </cell>
        </row>
        <row r="21">
          <cell r="A21">
            <v>589</v>
          </cell>
          <cell r="B21" t="str">
            <v>***</v>
          </cell>
        </row>
        <row r="28">
          <cell r="A28">
            <v>0</v>
          </cell>
          <cell r="B28">
            <v>1650</v>
          </cell>
          <cell r="D28">
            <v>0</v>
          </cell>
          <cell r="E28">
            <v>15</v>
          </cell>
          <cell r="G28">
            <v>0</v>
          </cell>
          <cell r="H28">
            <v>1.6</v>
          </cell>
        </row>
        <row r="29">
          <cell r="A29">
            <v>20.100000000000001</v>
          </cell>
          <cell r="B29">
            <v>1500</v>
          </cell>
          <cell r="D29">
            <v>15.1</v>
          </cell>
          <cell r="E29">
            <v>20</v>
          </cell>
          <cell r="G29">
            <v>3.1</v>
          </cell>
          <cell r="H29">
            <v>2</v>
          </cell>
        </row>
        <row r="30">
          <cell r="A30">
            <v>25.1</v>
          </cell>
          <cell r="B30">
            <v>1450</v>
          </cell>
          <cell r="D30">
            <v>20.100000000000001</v>
          </cell>
          <cell r="E30">
            <v>30</v>
          </cell>
          <cell r="G30">
            <v>4.5999999999999996</v>
          </cell>
          <cell r="H30">
            <v>5.5</v>
          </cell>
        </row>
        <row r="31">
          <cell r="A31">
            <v>35.1</v>
          </cell>
          <cell r="B31">
            <v>1360</v>
          </cell>
          <cell r="D31">
            <v>30.1</v>
          </cell>
          <cell r="E31">
            <v>40</v>
          </cell>
          <cell r="G31">
            <v>6.4</v>
          </cell>
          <cell r="H31">
            <v>8</v>
          </cell>
        </row>
        <row r="32">
          <cell r="A32">
            <v>65.099999999999994</v>
          </cell>
          <cell r="B32">
            <v>1400</v>
          </cell>
          <cell r="D32">
            <v>40.1</v>
          </cell>
          <cell r="E32">
            <v>50</v>
          </cell>
          <cell r="G32">
            <v>8.3000000000000007</v>
          </cell>
          <cell r="H32">
            <v>14</v>
          </cell>
        </row>
        <row r="33">
          <cell r="D33">
            <v>50.1</v>
          </cell>
          <cell r="E33">
            <v>60</v>
          </cell>
          <cell r="G33">
            <v>12.1</v>
          </cell>
          <cell r="H33">
            <v>22</v>
          </cell>
        </row>
        <row r="34">
          <cell r="D34">
            <v>60.1</v>
          </cell>
          <cell r="E34">
            <v>75</v>
          </cell>
          <cell r="G34">
            <v>15.8</v>
          </cell>
          <cell r="H34">
            <v>38</v>
          </cell>
        </row>
        <row r="35">
          <cell r="D35">
            <v>75.099999999999994</v>
          </cell>
          <cell r="E35">
            <v>100</v>
          </cell>
          <cell r="G35">
            <v>19.600000000000001</v>
          </cell>
          <cell r="H35">
            <v>38</v>
          </cell>
        </row>
        <row r="36">
          <cell r="D36">
            <v>100.1</v>
          </cell>
          <cell r="E36">
            <v>125</v>
          </cell>
          <cell r="G36">
            <v>23.3</v>
          </cell>
          <cell r="H36">
            <v>60</v>
          </cell>
        </row>
        <row r="37">
          <cell r="D37">
            <v>125.1</v>
          </cell>
          <cell r="E37">
            <v>150</v>
          </cell>
          <cell r="G37">
            <v>30.1</v>
          </cell>
          <cell r="H37">
            <v>60</v>
          </cell>
        </row>
        <row r="38">
          <cell r="D38">
            <v>150.1</v>
          </cell>
          <cell r="E38">
            <v>175</v>
          </cell>
          <cell r="G38">
            <v>37.6</v>
          </cell>
          <cell r="H38">
            <v>100</v>
          </cell>
        </row>
        <row r="39">
          <cell r="D39">
            <v>175.1</v>
          </cell>
          <cell r="E39">
            <v>200</v>
          </cell>
          <cell r="G39">
            <v>45.1</v>
          </cell>
          <cell r="H39">
            <v>100</v>
          </cell>
        </row>
        <row r="40">
          <cell r="D40">
            <v>200.1</v>
          </cell>
          <cell r="E40">
            <v>225</v>
          </cell>
          <cell r="G40">
            <v>52.6</v>
          </cell>
          <cell r="H40">
            <v>150</v>
          </cell>
        </row>
        <row r="41">
          <cell r="D41">
            <v>225.1</v>
          </cell>
          <cell r="E41">
            <v>250</v>
          </cell>
          <cell r="G41">
            <v>63.8</v>
          </cell>
          <cell r="H41">
            <v>200</v>
          </cell>
        </row>
        <row r="42">
          <cell r="D42">
            <v>250.1</v>
          </cell>
          <cell r="E42">
            <v>300</v>
          </cell>
          <cell r="G42">
            <v>75.099999999999994</v>
          </cell>
          <cell r="H42">
            <v>250</v>
          </cell>
        </row>
        <row r="43">
          <cell r="D43">
            <v>300.10000000000002</v>
          </cell>
          <cell r="E43">
            <v>400</v>
          </cell>
          <cell r="G43">
            <v>86.3</v>
          </cell>
          <cell r="H43" t="str">
            <v>***</v>
          </cell>
        </row>
        <row r="44">
          <cell r="D44">
            <v>400.1</v>
          </cell>
          <cell r="E44" t="str">
            <v>***</v>
          </cell>
        </row>
      </sheetData>
      <sheetData sheetId="4" refreshError="1"/>
      <sheetData sheetId="5" refreshError="1"/>
      <sheetData sheetId="6"/>
      <sheetData sheetId="7"/>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照明器具"/>
      <sheetName val="分電盤"/>
      <sheetName val="電気錠他"/>
      <sheetName val="防災受信機"/>
      <sheetName val="見積"/>
      <sheetName val="見積比較"/>
    </sheetNames>
    <sheetDataSet>
      <sheetData sheetId="0">
        <row r="2">
          <cell r="B2" t="str">
            <v>見積検討調書（一般機材）</v>
          </cell>
        </row>
        <row r="4">
          <cell r="C4" t="str">
            <v xml:space="preserve"> 工　事</v>
          </cell>
          <cell r="D4" t="str">
            <v>熊本大学（本荘南）保健学科校舎内部改修電気設備工事</v>
          </cell>
          <cell r="K4" t="str">
            <v>機　材</v>
          </cell>
          <cell r="L4" t="str">
            <v>照明器具</v>
          </cell>
          <cell r="Q4" t="str">
            <v>低減率</v>
          </cell>
          <cell r="R4">
            <v>45</v>
          </cell>
        </row>
        <row r="5">
          <cell r="C5" t="str">
            <v xml:space="preserve"> 名　称</v>
          </cell>
          <cell r="K5" t="str">
            <v>種　別</v>
          </cell>
          <cell r="R5" t="str">
            <v>％</v>
          </cell>
        </row>
        <row r="7">
          <cell r="G7" t="str">
            <v>採　用　値</v>
          </cell>
          <cell r="I7" t="str">
            <v>東芝ライテック(株）</v>
          </cell>
          <cell r="K7" t="str">
            <v>松下電工（株）</v>
          </cell>
          <cell r="M7" t="str">
            <v>岩崎電気（株）</v>
          </cell>
        </row>
        <row r="8">
          <cell r="B8" t="str">
            <v>名　　称</v>
          </cell>
          <cell r="E8" t="str">
            <v>摘要</v>
          </cell>
          <cell r="F8" t="str">
            <v>数量</v>
          </cell>
          <cell r="G8" t="str">
            <v>単　価</v>
          </cell>
          <cell r="H8" t="str">
            <v>金　額</v>
          </cell>
          <cell r="I8" t="str">
            <v>単　価</v>
          </cell>
          <cell r="J8" t="str">
            <v>金　額</v>
          </cell>
          <cell r="K8" t="str">
            <v>単　価</v>
          </cell>
          <cell r="L8" t="str">
            <v>金　額</v>
          </cell>
          <cell r="M8" t="str">
            <v>単　価</v>
          </cell>
          <cell r="N8" t="str">
            <v>金　額</v>
          </cell>
          <cell r="O8" t="str">
            <v>単　価</v>
          </cell>
          <cell r="P8" t="str">
            <v>金　額</v>
          </cell>
          <cell r="Q8" t="str">
            <v>単　価</v>
          </cell>
          <cell r="R8" t="str">
            <v>金　額</v>
          </cell>
        </row>
        <row r="10">
          <cell r="B10" t="str">
            <v>蛍光灯　SP-1　32W×2</v>
          </cell>
          <cell r="E10" t="str">
            <v>耐酸形</v>
          </cell>
          <cell r="F10">
            <v>1</v>
          </cell>
          <cell r="G10">
            <v>22050</v>
          </cell>
          <cell r="H10">
            <v>22050</v>
          </cell>
          <cell r="I10">
            <v>49000</v>
          </cell>
          <cell r="J10">
            <v>49000</v>
          </cell>
          <cell r="K10">
            <v>65600</v>
          </cell>
          <cell r="L10">
            <v>65600</v>
          </cell>
          <cell r="M10">
            <v>58000</v>
          </cell>
          <cell r="N10">
            <v>58000</v>
          </cell>
          <cell r="P10">
            <v>0</v>
          </cell>
          <cell r="R10">
            <v>0</v>
          </cell>
        </row>
        <row r="11">
          <cell r="G11">
            <v>0</v>
          </cell>
          <cell r="H11">
            <v>0</v>
          </cell>
          <cell r="J11">
            <v>0</v>
          </cell>
          <cell r="L11">
            <v>0</v>
          </cell>
          <cell r="N11">
            <v>0</v>
          </cell>
          <cell r="P11">
            <v>0</v>
          </cell>
          <cell r="R11">
            <v>0</v>
          </cell>
        </row>
        <row r="12">
          <cell r="G12">
            <v>0</v>
          </cell>
          <cell r="H12">
            <v>0</v>
          </cell>
          <cell r="J12">
            <v>0</v>
          </cell>
          <cell r="L12">
            <v>0</v>
          </cell>
          <cell r="N12">
            <v>0</v>
          </cell>
          <cell r="P12">
            <v>0</v>
          </cell>
          <cell r="R12">
            <v>0</v>
          </cell>
        </row>
        <row r="13">
          <cell r="G13">
            <v>0</v>
          </cell>
          <cell r="H13">
            <v>0</v>
          </cell>
          <cell r="J13">
            <v>0</v>
          </cell>
          <cell r="L13">
            <v>0</v>
          </cell>
          <cell r="N13">
            <v>0</v>
          </cell>
          <cell r="P13">
            <v>0</v>
          </cell>
          <cell r="R13">
            <v>0</v>
          </cell>
        </row>
        <row r="14">
          <cell r="G14">
            <v>0</v>
          </cell>
          <cell r="H14">
            <v>0</v>
          </cell>
          <cell r="J14">
            <v>0</v>
          </cell>
          <cell r="L14">
            <v>0</v>
          </cell>
          <cell r="N14">
            <v>0</v>
          </cell>
          <cell r="P14">
            <v>0</v>
          </cell>
          <cell r="R14">
            <v>0</v>
          </cell>
        </row>
        <row r="15">
          <cell r="G15">
            <v>0</v>
          </cell>
          <cell r="H15">
            <v>0</v>
          </cell>
          <cell r="J15">
            <v>0</v>
          </cell>
          <cell r="L15">
            <v>0</v>
          </cell>
          <cell r="N15">
            <v>0</v>
          </cell>
          <cell r="P15">
            <v>0</v>
          </cell>
          <cell r="R15">
            <v>0</v>
          </cell>
        </row>
        <row r="16">
          <cell r="G16">
            <v>0</v>
          </cell>
          <cell r="H16">
            <v>0</v>
          </cell>
          <cell r="J16">
            <v>0</v>
          </cell>
          <cell r="L16">
            <v>0</v>
          </cell>
          <cell r="N16">
            <v>0</v>
          </cell>
          <cell r="P16">
            <v>0</v>
          </cell>
          <cell r="R16">
            <v>0</v>
          </cell>
        </row>
        <row r="17">
          <cell r="G17">
            <v>0</v>
          </cell>
          <cell r="H17">
            <v>0</v>
          </cell>
          <cell r="J17">
            <v>0</v>
          </cell>
          <cell r="L17">
            <v>0</v>
          </cell>
          <cell r="N17">
            <v>0</v>
          </cell>
          <cell r="P17">
            <v>0</v>
          </cell>
          <cell r="R17">
            <v>0</v>
          </cell>
        </row>
        <row r="18">
          <cell r="G18">
            <v>0</v>
          </cell>
          <cell r="H18">
            <v>0</v>
          </cell>
          <cell r="J18">
            <v>0</v>
          </cell>
          <cell r="L18">
            <v>0</v>
          </cell>
          <cell r="N18">
            <v>0</v>
          </cell>
          <cell r="P18">
            <v>0</v>
          </cell>
          <cell r="R18">
            <v>0</v>
          </cell>
        </row>
        <row r="19">
          <cell r="G19">
            <v>0</v>
          </cell>
          <cell r="H19">
            <v>0</v>
          </cell>
          <cell r="J19">
            <v>0</v>
          </cell>
          <cell r="L19">
            <v>0</v>
          </cell>
          <cell r="N19">
            <v>0</v>
          </cell>
          <cell r="P19">
            <v>0</v>
          </cell>
          <cell r="R19">
            <v>0</v>
          </cell>
        </row>
        <row r="20">
          <cell r="G20">
            <v>0</v>
          </cell>
          <cell r="H20">
            <v>0</v>
          </cell>
          <cell r="J20">
            <v>0</v>
          </cell>
          <cell r="L20">
            <v>0</v>
          </cell>
          <cell r="N20">
            <v>0</v>
          </cell>
          <cell r="P20">
            <v>0</v>
          </cell>
          <cell r="R20">
            <v>0</v>
          </cell>
        </row>
        <row r="21">
          <cell r="G21">
            <v>0</v>
          </cell>
          <cell r="H21">
            <v>0</v>
          </cell>
          <cell r="J21">
            <v>0</v>
          </cell>
          <cell r="L21">
            <v>0</v>
          </cell>
          <cell r="N21">
            <v>0</v>
          </cell>
          <cell r="P21">
            <v>0</v>
          </cell>
          <cell r="R21">
            <v>0</v>
          </cell>
        </row>
        <row r="22">
          <cell r="G22">
            <v>0</v>
          </cell>
          <cell r="H22">
            <v>0</v>
          </cell>
          <cell r="J22">
            <v>0</v>
          </cell>
          <cell r="L22">
            <v>0</v>
          </cell>
          <cell r="N22">
            <v>0</v>
          </cell>
          <cell r="P22">
            <v>0</v>
          </cell>
          <cell r="R22">
            <v>0</v>
          </cell>
        </row>
        <row r="23">
          <cell r="G23">
            <v>0</v>
          </cell>
          <cell r="H23">
            <v>0</v>
          </cell>
          <cell r="J23">
            <v>0</v>
          </cell>
          <cell r="L23">
            <v>0</v>
          </cell>
          <cell r="N23">
            <v>0</v>
          </cell>
          <cell r="P23">
            <v>0</v>
          </cell>
          <cell r="R23">
            <v>0</v>
          </cell>
        </row>
        <row r="24">
          <cell r="G24">
            <v>0</v>
          </cell>
          <cell r="H24">
            <v>0</v>
          </cell>
          <cell r="J24">
            <v>0</v>
          </cell>
          <cell r="L24">
            <v>0</v>
          </cell>
          <cell r="N24">
            <v>0</v>
          </cell>
          <cell r="P24">
            <v>0</v>
          </cell>
          <cell r="R24">
            <v>0</v>
          </cell>
        </row>
        <row r="25">
          <cell r="G25">
            <v>0</v>
          </cell>
          <cell r="H25">
            <v>0</v>
          </cell>
          <cell r="J25">
            <v>0</v>
          </cell>
          <cell r="L25">
            <v>0</v>
          </cell>
          <cell r="N25">
            <v>0</v>
          </cell>
          <cell r="P25">
            <v>0</v>
          </cell>
          <cell r="R25">
            <v>0</v>
          </cell>
        </row>
        <row r="26">
          <cell r="G26">
            <v>0</v>
          </cell>
          <cell r="H26">
            <v>0</v>
          </cell>
          <cell r="J26">
            <v>0</v>
          </cell>
          <cell r="L26">
            <v>0</v>
          </cell>
          <cell r="N26">
            <v>0</v>
          </cell>
          <cell r="P26">
            <v>0</v>
          </cell>
          <cell r="R26">
            <v>0</v>
          </cell>
        </row>
        <row r="27">
          <cell r="G27">
            <v>0</v>
          </cell>
          <cell r="H27">
            <v>0</v>
          </cell>
          <cell r="J27">
            <v>0</v>
          </cell>
          <cell r="L27">
            <v>0</v>
          </cell>
          <cell r="N27">
            <v>0</v>
          </cell>
          <cell r="P27">
            <v>0</v>
          </cell>
          <cell r="R27">
            <v>0</v>
          </cell>
        </row>
        <row r="28">
          <cell r="G28">
            <v>0</v>
          </cell>
          <cell r="H28">
            <v>0</v>
          </cell>
          <cell r="J28">
            <v>0</v>
          </cell>
          <cell r="L28">
            <v>0</v>
          </cell>
          <cell r="N28">
            <v>0</v>
          </cell>
          <cell r="P28">
            <v>0</v>
          </cell>
          <cell r="R28">
            <v>0</v>
          </cell>
        </row>
        <row r="29">
          <cell r="G29">
            <v>0</v>
          </cell>
          <cell r="H29">
            <v>0</v>
          </cell>
          <cell r="J29">
            <v>0</v>
          </cell>
          <cell r="L29">
            <v>0</v>
          </cell>
          <cell r="N29">
            <v>0</v>
          </cell>
          <cell r="P29">
            <v>0</v>
          </cell>
          <cell r="R29">
            <v>0</v>
          </cell>
        </row>
        <row r="30">
          <cell r="B30" t="str">
            <v>計</v>
          </cell>
          <cell r="H30">
            <v>22050</v>
          </cell>
          <cell r="J30">
            <v>49000</v>
          </cell>
          <cell r="L30">
            <v>65600</v>
          </cell>
          <cell r="N30">
            <v>58000</v>
          </cell>
          <cell r="P30">
            <v>0</v>
          </cell>
          <cell r="R30">
            <v>0</v>
          </cell>
        </row>
      </sheetData>
      <sheetData sheetId="1"/>
      <sheetData sheetId="2"/>
      <sheetData sheetId="3"/>
      <sheetData sheetId="4" refreshError="1"/>
      <sheetData sheetId="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
      <sheetName val="明細書"/>
      <sheetName val="複合単価 "/>
      <sheetName val="塗装費"/>
      <sheetName val="見積比較表"/>
      <sheetName val="産廃"/>
      <sheetName val="支線工事"/>
      <sheetName val="動力盤"/>
      <sheetName val="分電盤"/>
      <sheetName val="#REF!"/>
      <sheetName val="建築経費"/>
      <sheetName val="電気"/>
      <sheetName val="フォーム"/>
      <sheetName val="類別歩掛表"/>
      <sheetName val="内訳経費"/>
    </sheetNames>
    <sheetDataSet>
      <sheetData sheetId="0"/>
      <sheetData sheetId="1"/>
      <sheetData sheetId="2"/>
      <sheetData sheetId="3"/>
      <sheetData sheetId="4"/>
      <sheetData sheetId="5"/>
      <sheetData sheetId="6" refreshError="1">
        <row r="12">
          <cell r="B12" t="str">
            <v>複合単価計算書</v>
          </cell>
        </row>
        <row r="14">
          <cell r="C14" t="str">
            <v>工事名称 :</v>
          </cell>
        </row>
        <row r="16">
          <cell r="F16" t="str">
            <v>数</v>
          </cell>
          <cell r="G16" t="str">
            <v>単</v>
          </cell>
        </row>
        <row r="17">
          <cell r="C17" t="str">
            <v>名  称</v>
          </cell>
          <cell r="D17" t="str">
            <v xml:space="preserve">  規  格</v>
          </cell>
          <cell r="E17" t="str">
            <v>単  価</v>
          </cell>
          <cell r="F17" t="str">
            <v>雑材料</v>
          </cell>
          <cell r="G17" t="str">
            <v>小  計</v>
          </cell>
          <cell r="H17" t="str">
            <v>単  価</v>
          </cell>
          <cell r="I17" t="str">
            <v>雑材料</v>
          </cell>
          <cell r="J17" t="str">
            <v>小  計</v>
          </cell>
          <cell r="K17" t="str">
            <v>小  計</v>
          </cell>
          <cell r="L17" t="str">
            <v>労務単価</v>
          </cell>
          <cell r="M17" t="str">
            <v>労務単価</v>
          </cell>
          <cell r="N17" t="str">
            <v>歩  掛</v>
          </cell>
          <cell r="O17" t="str">
            <v>その他</v>
          </cell>
          <cell r="P17" t="str">
            <v>小  計</v>
          </cell>
        </row>
        <row r="18">
          <cell r="F18" t="str">
            <v>量</v>
          </cell>
          <cell r="G18" t="str">
            <v>位</v>
          </cell>
        </row>
        <row r="20">
          <cell r="C20" t="str">
            <v xml:space="preserve"> 鋼線（亜鉛メッキ）</v>
          </cell>
          <cell r="D20">
            <v>38</v>
          </cell>
          <cell r="E20" t="str">
            <v>㎡</v>
          </cell>
          <cell r="F20">
            <v>8</v>
          </cell>
          <cell r="G20" t="str">
            <v>ｍ</v>
          </cell>
          <cell r="H20">
            <v>94</v>
          </cell>
          <cell r="I20">
            <v>3.0000000000000002E-2</v>
          </cell>
          <cell r="J20">
            <v>774</v>
          </cell>
          <cell r="K20" t="str">
            <v>電      工</v>
          </cell>
          <cell r="L20" t="str">
            <v>電      工</v>
          </cell>
          <cell r="M20">
            <v>17100</v>
          </cell>
          <cell r="N20">
            <v>0.67</v>
          </cell>
          <cell r="O20">
            <v>0.12</v>
          </cell>
          <cell r="P20">
            <v>12831</v>
          </cell>
        </row>
        <row r="21">
          <cell r="C21" t="str">
            <v xml:space="preserve"> P-70</v>
          </cell>
          <cell r="D21">
            <v>0</v>
          </cell>
          <cell r="E21">
            <v>0</v>
          </cell>
          <cell r="F21">
            <v>0</v>
          </cell>
          <cell r="G21">
            <v>0</v>
          </cell>
          <cell r="H21">
            <v>0</v>
          </cell>
          <cell r="J21" t="str">
            <v/>
          </cell>
        </row>
        <row r="22">
          <cell r="B22" t="str">
            <v>資</v>
          </cell>
          <cell r="C22" t="str">
            <v xml:space="preserve"> 支線バンド</v>
          </cell>
          <cell r="D22">
            <v>1</v>
          </cell>
          <cell r="E22" t="str">
            <v>個</v>
          </cell>
          <cell r="F22">
            <v>1</v>
          </cell>
          <cell r="G22" t="str">
            <v>個</v>
          </cell>
          <cell r="H22">
            <v>864</v>
          </cell>
          <cell r="I22">
            <v>3.0000000000000002E-2</v>
          </cell>
          <cell r="J22">
            <v>889</v>
          </cell>
          <cell r="K22" t="str">
            <v>労</v>
          </cell>
          <cell r="L22" t="str">
            <v>普通作業員</v>
          </cell>
          <cell r="M22">
            <v>19700</v>
          </cell>
          <cell r="N22">
            <v>0.26100000000000001</v>
          </cell>
          <cell r="O22">
            <v>0.12</v>
          </cell>
          <cell r="P22">
            <v>5758</v>
          </cell>
        </row>
        <row r="23">
          <cell r="C23" t="str">
            <v xml:space="preserve"> P-68</v>
          </cell>
          <cell r="D23">
            <v>0</v>
          </cell>
          <cell r="E23">
            <v>0</v>
          </cell>
          <cell r="F23">
            <v>0</v>
          </cell>
          <cell r="G23">
            <v>0</v>
          </cell>
          <cell r="H23">
            <v>0</v>
          </cell>
          <cell r="I23" t="str">
            <v/>
          </cell>
          <cell r="J23" t="str">
            <v/>
          </cell>
        </row>
        <row r="24">
          <cell r="C24" t="str">
            <v xml:space="preserve"> シンプル</v>
          </cell>
          <cell r="D24" t="str">
            <v xml:space="preserve">  丸  型</v>
          </cell>
          <cell r="E24">
            <v>1</v>
          </cell>
          <cell r="F24">
            <v>1</v>
          </cell>
          <cell r="G24" t="str">
            <v>個</v>
          </cell>
          <cell r="H24">
            <v>160</v>
          </cell>
          <cell r="I24">
            <v>3.0000000000000002E-2</v>
          </cell>
          <cell r="J24">
            <v>164</v>
          </cell>
        </row>
        <row r="25">
          <cell r="C25" t="str">
            <v xml:space="preserve"> P-78</v>
          </cell>
          <cell r="D25">
            <v>0</v>
          </cell>
          <cell r="E25">
            <v>0</v>
          </cell>
          <cell r="F25">
            <v>0</v>
          </cell>
          <cell r="G25">
            <v>0</v>
          </cell>
          <cell r="H25">
            <v>0</v>
          </cell>
          <cell r="I25" t="str">
            <v/>
          </cell>
          <cell r="J25" t="str">
            <v/>
          </cell>
        </row>
        <row r="26">
          <cell r="C26" t="str">
            <v xml:space="preserve"> 巻付グリップ</v>
          </cell>
          <cell r="D26">
            <v>38</v>
          </cell>
          <cell r="E26" t="str">
            <v>㎡</v>
          </cell>
          <cell r="F26">
            <v>4</v>
          </cell>
          <cell r="G26" t="str">
            <v>個</v>
          </cell>
          <cell r="H26">
            <v>320</v>
          </cell>
          <cell r="I26">
            <v>3.0000000000000002E-2</v>
          </cell>
          <cell r="J26">
            <v>1318</v>
          </cell>
        </row>
        <row r="27">
          <cell r="C27" t="str">
            <v xml:space="preserve"> P-70</v>
          </cell>
          <cell r="D27">
            <v>0</v>
          </cell>
          <cell r="E27">
            <v>0</v>
          </cell>
          <cell r="F27">
            <v>0</v>
          </cell>
          <cell r="G27">
            <v>0</v>
          </cell>
          <cell r="H27">
            <v>0</v>
          </cell>
          <cell r="I27" t="str">
            <v/>
          </cell>
          <cell r="J27" t="str">
            <v/>
          </cell>
        </row>
        <row r="28">
          <cell r="C28" t="str">
            <v xml:space="preserve"> 玉碍子</v>
          </cell>
          <cell r="D28" t="str">
            <v xml:space="preserve">    中</v>
          </cell>
          <cell r="E28">
            <v>1</v>
          </cell>
          <cell r="F28">
            <v>1</v>
          </cell>
          <cell r="G28" t="str">
            <v>個</v>
          </cell>
          <cell r="H28">
            <v>416</v>
          </cell>
          <cell r="I28">
            <v>3.0000000000000002E-2</v>
          </cell>
          <cell r="J28">
            <v>428</v>
          </cell>
          <cell r="K28" t="str">
            <v>務</v>
          </cell>
        </row>
        <row r="29">
          <cell r="C29" t="str">
            <v xml:space="preserve"> P-69</v>
          </cell>
          <cell r="D29">
            <v>0</v>
          </cell>
          <cell r="E29">
            <v>0</v>
          </cell>
          <cell r="F29">
            <v>0</v>
          </cell>
          <cell r="G29">
            <v>0</v>
          </cell>
          <cell r="H29">
            <v>0</v>
          </cell>
          <cell r="I29" t="str">
            <v/>
          </cell>
          <cell r="J29" t="str">
            <v/>
          </cell>
        </row>
        <row r="30">
          <cell r="B30" t="str">
            <v>材</v>
          </cell>
          <cell r="C30" t="str">
            <v xml:space="preserve"> 支線ガード（樹脂）</v>
          </cell>
          <cell r="D30">
            <v>1</v>
          </cell>
          <cell r="E30" t="str">
            <v>本</v>
          </cell>
          <cell r="F30">
            <v>1</v>
          </cell>
          <cell r="G30" t="str">
            <v>本</v>
          </cell>
          <cell r="H30">
            <v>1528</v>
          </cell>
          <cell r="I30">
            <v>3.0000000000000002E-2</v>
          </cell>
          <cell r="J30">
            <v>1573</v>
          </cell>
        </row>
        <row r="31">
          <cell r="C31" t="str">
            <v xml:space="preserve"> P-70</v>
          </cell>
          <cell r="D31">
            <v>0</v>
          </cell>
          <cell r="E31">
            <v>0</v>
          </cell>
          <cell r="F31">
            <v>0</v>
          </cell>
          <cell r="G31">
            <v>0</v>
          </cell>
          <cell r="H31">
            <v>0</v>
          </cell>
          <cell r="I31" t="str">
            <v/>
          </cell>
          <cell r="J31" t="str">
            <v/>
          </cell>
        </row>
        <row r="32">
          <cell r="C32" t="str">
            <v xml:space="preserve"> ステーブロック</v>
          </cell>
          <cell r="D32" t="str">
            <v xml:space="preserve">  ＃５型</v>
          </cell>
          <cell r="E32">
            <v>1</v>
          </cell>
          <cell r="F32">
            <v>1</v>
          </cell>
          <cell r="G32" t="str">
            <v>個</v>
          </cell>
          <cell r="H32">
            <v>2960</v>
          </cell>
          <cell r="I32">
            <v>3.0000000000000002E-2</v>
          </cell>
          <cell r="J32">
            <v>3048</v>
          </cell>
          <cell r="K32">
            <v>18589</v>
          </cell>
          <cell r="L32" t="str">
            <v>労務費計</v>
          </cell>
          <cell r="M32">
            <v>18589</v>
          </cell>
          <cell r="N32" t="str">
            <v>労務費計</v>
          </cell>
          <cell r="O32" t="str">
            <v>労務費計</v>
          </cell>
          <cell r="P32">
            <v>18589</v>
          </cell>
        </row>
        <row r="33">
          <cell r="C33" t="str">
            <v xml:space="preserve"> P-70</v>
          </cell>
          <cell r="D33">
            <v>0</v>
          </cell>
          <cell r="E33">
            <v>0</v>
          </cell>
          <cell r="F33">
            <v>0</v>
          </cell>
          <cell r="G33">
            <v>0</v>
          </cell>
          <cell r="H33">
            <v>0</v>
          </cell>
          <cell r="I33" t="str">
            <v/>
          </cell>
          <cell r="J33" t="str">
            <v/>
          </cell>
        </row>
        <row r="35">
          <cell r="I35" t="str">
            <v>資材費計</v>
          </cell>
          <cell r="J35">
            <v>8194</v>
          </cell>
          <cell r="K35" t="str">
            <v>資材費計</v>
          </cell>
          <cell r="L35">
            <v>8194</v>
          </cell>
          <cell r="M35" t="str">
            <v>資材費計</v>
          </cell>
          <cell r="N35">
            <v>8194</v>
          </cell>
          <cell r="O35" t="str">
            <v>資材費計</v>
          </cell>
          <cell r="P35">
            <v>8194</v>
          </cell>
        </row>
        <row r="38">
          <cell r="C38" t="str">
            <v>備    考</v>
          </cell>
          <cell r="D38" t="str">
            <v>合計</v>
          </cell>
          <cell r="E38">
            <v>26783</v>
          </cell>
          <cell r="F38" t="str">
            <v>合計</v>
          </cell>
          <cell r="G38">
            <v>26783</v>
          </cell>
          <cell r="H38" t="str">
            <v>合計</v>
          </cell>
          <cell r="I38">
            <v>26783</v>
          </cell>
          <cell r="J38" t="str">
            <v>合計</v>
          </cell>
          <cell r="K38">
            <v>26783</v>
          </cell>
          <cell r="L38" t="str">
            <v>合計</v>
          </cell>
          <cell r="M38">
            <v>26783</v>
          </cell>
          <cell r="O38" t="str">
            <v>合計</v>
          </cell>
          <cell r="P38">
            <v>26783</v>
          </cell>
        </row>
        <row r="40">
          <cell r="C40" t="str">
            <v>※ステーブロックはロッド付とする．</v>
          </cell>
        </row>
        <row r="41">
          <cell r="O41" t="str">
            <v>複合単価</v>
          </cell>
          <cell r="P41">
            <v>26700</v>
          </cell>
        </row>
      </sheetData>
      <sheetData sheetId="7"/>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ﾌﾞﾝﾃﾞﾝﾊﾞﾝ"/>
      <sheetName val="ﾃﾞ-ﾀ"/>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表紙"/>
      <sheetName val="Sheet1"/>
      <sheetName val="先頭"/>
    </sheetNames>
    <sheetDataSet>
      <sheetData sheetId="0"/>
      <sheetData sheetId="1">
        <row r="3">
          <cell r="A3">
            <v>20</v>
          </cell>
          <cell r="B3">
            <v>0.21</v>
          </cell>
          <cell r="C3">
            <v>0.26</v>
          </cell>
          <cell r="D3">
            <v>0.38</v>
          </cell>
          <cell r="H3">
            <v>1</v>
          </cell>
          <cell r="I3">
            <v>3</v>
          </cell>
        </row>
        <row r="4">
          <cell r="A4">
            <v>50</v>
          </cell>
          <cell r="B4">
            <v>0.3</v>
          </cell>
          <cell r="C4">
            <v>0.38</v>
          </cell>
          <cell r="D4">
            <v>0.55000000000000004</v>
          </cell>
          <cell r="E4">
            <v>0.72</v>
          </cell>
          <cell r="H4">
            <v>2</v>
          </cell>
          <cell r="I4">
            <v>3</v>
          </cell>
        </row>
        <row r="5">
          <cell r="A5">
            <v>100</v>
          </cell>
          <cell r="C5">
            <v>0.52</v>
          </cell>
          <cell r="D5">
            <v>0.7</v>
          </cell>
          <cell r="E5">
            <v>0.92</v>
          </cell>
          <cell r="H5">
            <v>3</v>
          </cell>
          <cell r="I5">
            <v>3</v>
          </cell>
        </row>
        <row r="6">
          <cell r="A6">
            <v>200</v>
          </cell>
          <cell r="C6">
            <v>0.74</v>
          </cell>
          <cell r="D6">
            <v>1.04</v>
          </cell>
          <cell r="E6">
            <v>1.35</v>
          </cell>
          <cell r="H6">
            <v>4</v>
          </cell>
          <cell r="I6">
            <v>4</v>
          </cell>
        </row>
        <row r="7">
          <cell r="A7">
            <v>300</v>
          </cell>
          <cell r="C7">
            <v>0.89</v>
          </cell>
          <cell r="D7">
            <v>1.26</v>
          </cell>
          <cell r="E7">
            <v>1.63</v>
          </cell>
          <cell r="H7">
            <v>5</v>
          </cell>
          <cell r="I7">
            <v>5</v>
          </cell>
        </row>
        <row r="8">
          <cell r="A8">
            <v>600</v>
          </cell>
          <cell r="D8">
            <v>1.32</v>
          </cell>
          <cell r="E8">
            <v>1.72</v>
          </cell>
          <cell r="H8">
            <v>6</v>
          </cell>
          <cell r="I8">
            <v>6</v>
          </cell>
        </row>
        <row r="9">
          <cell r="A9">
            <v>1200</v>
          </cell>
          <cell r="D9">
            <v>1.55</v>
          </cell>
          <cell r="E9">
            <v>2.02</v>
          </cell>
          <cell r="H9">
            <v>7</v>
          </cell>
          <cell r="I9">
            <v>7</v>
          </cell>
        </row>
        <row r="10">
          <cell r="A10">
            <v>1610</v>
          </cell>
          <cell r="D10">
            <v>1.76</v>
          </cell>
          <cell r="E10">
            <v>2.2999999999999998</v>
          </cell>
          <cell r="H10">
            <v>8.5</v>
          </cell>
          <cell r="I10">
            <v>8</v>
          </cell>
        </row>
        <row r="11">
          <cell r="A11">
            <v>3000</v>
          </cell>
          <cell r="H11">
            <v>10</v>
          </cell>
          <cell r="I11">
            <v>10</v>
          </cell>
        </row>
        <row r="12">
          <cell r="H12">
            <v>13</v>
          </cell>
          <cell r="I12">
            <v>11</v>
          </cell>
        </row>
        <row r="13">
          <cell r="H13">
            <v>16</v>
          </cell>
          <cell r="I13">
            <v>12</v>
          </cell>
        </row>
        <row r="14">
          <cell r="H14">
            <v>19</v>
          </cell>
          <cell r="I14">
            <v>15</v>
          </cell>
        </row>
        <row r="15">
          <cell r="H15">
            <v>22</v>
          </cell>
          <cell r="I15">
            <v>18</v>
          </cell>
        </row>
        <row r="16">
          <cell r="H16">
            <v>26</v>
          </cell>
          <cell r="I16">
            <v>21</v>
          </cell>
        </row>
        <row r="17">
          <cell r="H17">
            <v>30</v>
          </cell>
          <cell r="I17">
            <v>24</v>
          </cell>
        </row>
        <row r="18">
          <cell r="H18">
            <v>35</v>
          </cell>
          <cell r="I18">
            <v>28</v>
          </cell>
        </row>
        <row r="19">
          <cell r="H19">
            <v>41</v>
          </cell>
          <cell r="I19">
            <v>33</v>
          </cell>
        </row>
        <row r="20">
          <cell r="H20">
            <v>100</v>
          </cell>
          <cell r="I20">
            <v>33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ﾌﾞﾝﾃﾞﾝﾊﾞﾝ"/>
      <sheetName val="ﾃﾞ-ﾀ"/>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row r="3">
          <cell r="A3">
            <v>20</v>
          </cell>
          <cell r="B3">
            <v>0.21</v>
          </cell>
          <cell r="C3">
            <v>0.26</v>
          </cell>
          <cell r="D3">
            <v>0.38</v>
          </cell>
          <cell r="H3">
            <v>1</v>
          </cell>
          <cell r="I3">
            <v>3</v>
          </cell>
        </row>
        <row r="4">
          <cell r="A4">
            <v>50</v>
          </cell>
          <cell r="B4">
            <v>0.3</v>
          </cell>
          <cell r="C4">
            <v>0.38</v>
          </cell>
          <cell r="D4">
            <v>0.55000000000000004</v>
          </cell>
          <cell r="E4">
            <v>0.72</v>
          </cell>
          <cell r="H4">
            <v>2</v>
          </cell>
          <cell r="I4">
            <v>3</v>
          </cell>
        </row>
        <row r="5">
          <cell r="A5">
            <v>100</v>
          </cell>
          <cell r="C5">
            <v>0.52</v>
          </cell>
          <cell r="D5">
            <v>0.7</v>
          </cell>
          <cell r="E5">
            <v>0.92</v>
          </cell>
          <cell r="H5">
            <v>3</v>
          </cell>
          <cell r="I5">
            <v>3</v>
          </cell>
        </row>
        <row r="6">
          <cell r="A6">
            <v>200</v>
          </cell>
          <cell r="C6">
            <v>0.74</v>
          </cell>
          <cell r="D6">
            <v>1.04</v>
          </cell>
          <cell r="E6">
            <v>1.35</v>
          </cell>
          <cell r="H6">
            <v>4</v>
          </cell>
          <cell r="I6">
            <v>4</v>
          </cell>
        </row>
        <row r="7">
          <cell r="A7">
            <v>300</v>
          </cell>
          <cell r="C7">
            <v>0.89</v>
          </cell>
          <cell r="D7">
            <v>1.26</v>
          </cell>
          <cell r="E7">
            <v>1.63</v>
          </cell>
          <cell r="H7">
            <v>5</v>
          </cell>
          <cell r="I7">
            <v>5</v>
          </cell>
        </row>
        <row r="8">
          <cell r="A8">
            <v>600</v>
          </cell>
          <cell r="D8">
            <v>1.32</v>
          </cell>
          <cell r="E8">
            <v>1.72</v>
          </cell>
          <cell r="H8">
            <v>6</v>
          </cell>
          <cell r="I8">
            <v>6</v>
          </cell>
        </row>
        <row r="9">
          <cell r="A9">
            <v>1200</v>
          </cell>
          <cell r="D9">
            <v>1.55</v>
          </cell>
          <cell r="E9">
            <v>2.02</v>
          </cell>
          <cell r="H9">
            <v>7</v>
          </cell>
          <cell r="I9">
            <v>7</v>
          </cell>
        </row>
        <row r="10">
          <cell r="A10">
            <v>1610</v>
          </cell>
          <cell r="D10">
            <v>1.76</v>
          </cell>
          <cell r="E10">
            <v>2.2999999999999998</v>
          </cell>
          <cell r="H10">
            <v>8.5</v>
          </cell>
          <cell r="I10">
            <v>8</v>
          </cell>
        </row>
        <row r="11">
          <cell r="A11">
            <v>3000</v>
          </cell>
          <cell r="H11">
            <v>10</v>
          </cell>
          <cell r="I11">
            <v>10</v>
          </cell>
        </row>
        <row r="12">
          <cell r="H12">
            <v>13</v>
          </cell>
          <cell r="I12">
            <v>11</v>
          </cell>
        </row>
        <row r="13">
          <cell r="H13">
            <v>16</v>
          </cell>
          <cell r="I13">
            <v>12</v>
          </cell>
        </row>
        <row r="14">
          <cell r="H14">
            <v>19</v>
          </cell>
          <cell r="I14">
            <v>15</v>
          </cell>
        </row>
        <row r="15">
          <cell r="H15">
            <v>22</v>
          </cell>
          <cell r="I15">
            <v>18</v>
          </cell>
        </row>
        <row r="16">
          <cell r="H16">
            <v>26</v>
          </cell>
          <cell r="I16">
            <v>21</v>
          </cell>
        </row>
        <row r="17">
          <cell r="H17">
            <v>30</v>
          </cell>
          <cell r="I17">
            <v>24</v>
          </cell>
        </row>
        <row r="18">
          <cell r="H18">
            <v>35</v>
          </cell>
          <cell r="I18">
            <v>28</v>
          </cell>
        </row>
        <row r="19">
          <cell r="H19">
            <v>41</v>
          </cell>
          <cell r="I19">
            <v>33</v>
          </cell>
        </row>
        <row r="20">
          <cell r="H20">
            <v>100</v>
          </cell>
          <cell r="I20">
            <v>33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費算定根拠"/>
      <sheetName val="設計書1"/>
      <sheetName val="工期"/>
      <sheetName val="積上"/>
      <sheetName val="農改センター解体内訳書"/>
      <sheetName val="設定"/>
      <sheetName val="機械諸元"/>
      <sheetName val="基本頁"/>
      <sheetName val="基本1"/>
      <sheetName val="基本2"/>
      <sheetName val="基本3"/>
      <sheetName val="基本4"/>
      <sheetName val="基本5"/>
      <sheetName val="基本予備"/>
      <sheetName val="A主要機"/>
      <sheetName val="B主要機"/>
      <sheetName val="C主要機 "/>
      <sheetName val="D主要機"/>
      <sheetName val="J主要機"/>
      <sheetName val="ﾄｲﾚ器具"/>
      <sheetName val="A概算"/>
      <sheetName val="B概算"/>
      <sheetName val="C概算"/>
      <sheetName val="D概算"/>
      <sheetName val="J概算"/>
      <sheetName val="給水概算"/>
      <sheetName val="ﾄｲﾚ概算"/>
      <sheetName val="消火概算"/>
      <sheetName val="基本設計4"/>
    </sheetNames>
    <sheetDataSet>
      <sheetData sheetId="0"/>
      <sheetData sheetId="1"/>
      <sheetData sheetId="2"/>
      <sheetData sheetId="3" refreshError="1"/>
      <sheetData sheetId="4" refreshError="1"/>
      <sheetData sheetId="5"/>
      <sheetData sheetId="6">
        <row r="6">
          <cell r="G6">
            <v>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標準工期算出"/>
      <sheetName val="単価表"/>
      <sheetName val="資材単価"/>
      <sheetName val="賃料補正"/>
      <sheetName val="労務単価"/>
      <sheetName val="見積業者"/>
      <sheetName val="見積比較（歩車道境界） "/>
      <sheetName val="見積比較（撤去）"/>
      <sheetName val="見積比較（樹木撤去）"/>
      <sheetName val="見積比較（ﾀﾞｸﾀｲﾙ）"/>
      <sheetName val="見積比較（ﾏﾝﾎ-ﾙ）"/>
      <sheetName val="見積比較（4号設置）"/>
      <sheetName val="見積比較（蓋）"/>
      <sheetName val="見積比較（ﾚｼﾞﾝ）"/>
      <sheetName val="Input"/>
      <sheetName val="Saitei"/>
      <sheetName val="Kyo1C "/>
      <sheetName val="共通費メモ"/>
      <sheetName val="付加運搬費"/>
      <sheetName val="特定工事一覧"/>
      <sheetName val="付加安全費"/>
      <sheetName val="表"/>
      <sheetName val="全体"/>
      <sheetName val="経費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1">
          <cell r="S1" t="str">
            <v>※注　？印のみ打込み</v>
          </cell>
        </row>
      </sheetData>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標準工期算出"/>
      <sheetName val="単価表"/>
      <sheetName val="資材単価"/>
      <sheetName val="賃料補正"/>
      <sheetName val="労務単価"/>
      <sheetName val="見積業者"/>
      <sheetName val="見積比較（歩車道境界） "/>
      <sheetName val="見積比較（撤去）"/>
      <sheetName val="見積比較（樹木撤去）"/>
      <sheetName val="見積比較（ﾀﾞｸﾀｲﾙ）"/>
      <sheetName val="見積比較（ﾏﾝﾎ-ﾙ）"/>
      <sheetName val="見積比較（4号設置）"/>
      <sheetName val="見積比較（蓋）"/>
      <sheetName val="見積比較（ﾚｼﾞﾝ）"/>
      <sheetName val="Input"/>
      <sheetName val="Saitei"/>
      <sheetName val="Kyo1C "/>
      <sheetName val="共通費メモ"/>
      <sheetName val="付加運搬費"/>
      <sheetName val="特定工事一覧"/>
      <sheetName val="付加安全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Sheet1"/>
      <sheetName val="先頭"/>
      <sheetName val="代価 （２）"/>
      <sheetName val="代価"/>
      <sheetName val="総集計"/>
      <sheetName val="総集計 (2)"/>
      <sheetName val="集計"/>
      <sheetName val="集計2"/>
      <sheetName val="EV･便所"/>
      <sheetName val="渡り廊下新設"/>
      <sheetName val="渡り廊下改造"/>
      <sheetName val="新設便所"/>
      <sheetName val="段差解消"/>
      <sheetName val="電気設備"/>
      <sheetName val="電気設備２"/>
      <sheetName val="管設備"/>
      <sheetName val="管設備２"/>
      <sheetName val="控え設計書 "/>
      <sheetName val="コンクリ"/>
      <sheetName val="鉄筋"/>
      <sheetName val="鉄骨"/>
      <sheetName val="既製コン"/>
      <sheetName val="防水"/>
      <sheetName val="木"/>
      <sheetName val="金属"/>
      <sheetName val="屋根"/>
      <sheetName val="左官 "/>
      <sheetName val="金属製建具"/>
      <sheetName val="ｶﾞﾗｽ "/>
      <sheetName val="塗装 "/>
      <sheetName val="内外装"/>
      <sheetName val="雑"/>
      <sheetName val="ＥＶ"/>
      <sheetName val="解体"/>
      <sheetName val="段差"/>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Sheet1"/>
      <sheetName val="先頭"/>
    </sheetNames>
    <sheetDataSet>
      <sheetData sheetId="0" refreshError="1"/>
      <sheetData sheetId="1"/>
      <sheetData sheetId="2"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
      <sheetName val="ﾃﾞｨｻｰﾋﾞｽ"/>
      <sheetName val="ｸﾞﾙｰﾌﾟﾎｰﾑ"/>
      <sheetName val="生活支援"/>
      <sheetName val="共用"/>
      <sheetName val="複合"/>
      <sheetName val="ｺｽﾄ比較表"/>
      <sheetName val="電線管"/>
      <sheetName val="電線･ケーブル"/>
      <sheetName val="盤"/>
      <sheetName val="非常放送"/>
      <sheetName val="音響"/>
      <sheetName val="ﾅｰｽｺｰﾙ"/>
      <sheetName val="電力量計"/>
      <sheetName val="発電機"/>
      <sheetName val="憩いの館(最新)"/>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Ａ４"/>
      <sheetName val="内訳書表紙（工事明細書） "/>
      <sheetName val="内訳Ａ４ (金抜)"/>
      <sheetName val="別紙 (外構)"/>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表紙（工事明細書） "/>
      <sheetName val="内訳Ａ４"/>
      <sheetName val="内訳Ａ４ (金抜)"/>
      <sheetName val="別紙 (外構)"/>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
      <sheetName val="全体"/>
      <sheetName val="経費率"/>
      <sheetName val="表紙"/>
      <sheetName val="諸経費"/>
      <sheetName val="建築"/>
      <sheetName val="電気"/>
      <sheetName val="機械"/>
      <sheetName val="屋外付帯"/>
      <sheetName val="単価表"/>
      <sheetName val="電対価"/>
      <sheetName val="機械対価"/>
      <sheetName val="衛生器具比較"/>
      <sheetName val="屋外集計"/>
    </sheetNames>
    <sheetDataSet>
      <sheetData sheetId="0" refreshError="1"/>
      <sheetData sheetId="1" refreshError="1"/>
      <sheetData sheetId="2" refreshError="1">
        <row r="1">
          <cell r="S1" t="str">
            <v>※注　？印のみ打込み</v>
          </cell>
          <cell r="U1" t="str">
            <v>　</v>
          </cell>
        </row>
        <row r="2">
          <cell r="S2" t="str">
            <v>建築主体工事</v>
          </cell>
        </row>
        <row r="4">
          <cell r="S4" t="str">
            <v>直接工事費</v>
          </cell>
          <cell r="T4" t="str">
            <v>*</v>
          </cell>
          <cell r="U4">
            <v>16134656</v>
          </cell>
          <cell r="V4" t="str">
            <v>　</v>
          </cell>
        </row>
        <row r="5">
          <cell r="S5" t="str">
            <v>２次製品</v>
          </cell>
          <cell r="T5" t="str">
            <v>*</v>
          </cell>
          <cell r="U5">
            <v>0</v>
          </cell>
          <cell r="V5" t="str">
            <v>　</v>
          </cell>
        </row>
        <row r="6">
          <cell r="S6" t="str">
            <v>２次製品/2</v>
          </cell>
          <cell r="U6">
            <v>0</v>
          </cell>
          <cell r="V6" t="str">
            <v>　</v>
          </cell>
        </row>
        <row r="7">
          <cell r="S7" t="str">
            <v>直工ｰ(2次製品/2)</v>
          </cell>
          <cell r="U7">
            <v>16134656</v>
          </cell>
          <cell r="V7" t="str">
            <v>　</v>
          </cell>
        </row>
        <row r="8">
          <cell r="S8" t="str">
            <v>共通仮設費率</v>
          </cell>
          <cell r="U8">
            <v>4.03</v>
          </cell>
          <cell r="V8" t="str">
            <v>　</v>
          </cell>
        </row>
        <row r="9">
          <cell r="S9" t="str">
            <v>共通仮設費</v>
          </cell>
          <cell r="U9">
            <v>650226</v>
          </cell>
          <cell r="V9" t="str">
            <v>　</v>
          </cell>
        </row>
        <row r="10">
          <cell r="S10" t="str">
            <v>純工事費</v>
          </cell>
          <cell r="U10">
            <v>16784882</v>
          </cell>
          <cell r="V10" t="str">
            <v>　</v>
          </cell>
        </row>
        <row r="11">
          <cell r="S11" t="str">
            <v>諸経費率</v>
          </cell>
          <cell r="U11">
            <v>15.83</v>
          </cell>
          <cell r="V11" t="str">
            <v>　</v>
          </cell>
        </row>
        <row r="12">
          <cell r="S12" t="str">
            <v>諸経費</v>
          </cell>
          <cell r="U12">
            <v>2657046</v>
          </cell>
          <cell r="V12" t="str">
            <v>　</v>
          </cell>
        </row>
        <row r="13">
          <cell r="S13" t="str">
            <v>共通費</v>
          </cell>
          <cell r="U13">
            <v>3307272</v>
          </cell>
          <cell r="V13" t="str">
            <v>　</v>
          </cell>
        </row>
        <row r="14">
          <cell r="V14" t="str">
            <v>　</v>
          </cell>
        </row>
        <row r="15">
          <cell r="S15" t="str">
            <v>合計</v>
          </cell>
          <cell r="U15">
            <v>19441928</v>
          </cell>
        </row>
        <row r="16">
          <cell r="S16" t="str">
            <v>消費税相当額</v>
          </cell>
          <cell r="U16">
            <v>972096</v>
          </cell>
        </row>
        <row r="17">
          <cell r="S17" t="str">
            <v>総計</v>
          </cell>
          <cell r="U17">
            <v>20414024</v>
          </cell>
          <cell r="V17" t="str">
            <v>　</v>
          </cell>
        </row>
        <row r="18">
          <cell r="S18" t="str">
            <v>千円未満切捨</v>
          </cell>
          <cell r="U18">
            <v>20414000</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
      <sheetName val="全体"/>
      <sheetName val="経費率"/>
    </sheetNames>
    <sheetDataSet>
      <sheetData sheetId="0" refreshError="1"/>
      <sheetData sheetId="1" refreshError="1"/>
      <sheetData sheetId="2">
        <row r="1">
          <cell r="S1" t="str">
            <v>※注　？印のみ打込み</v>
          </cell>
          <cell r="U1" t="str">
            <v>　</v>
          </cell>
        </row>
        <row r="2">
          <cell r="S2" t="str">
            <v>建築主体工事</v>
          </cell>
        </row>
        <row r="4">
          <cell r="S4" t="str">
            <v>直接工事費</v>
          </cell>
          <cell r="T4" t="str">
            <v>*</v>
          </cell>
          <cell r="U4">
            <v>16134656</v>
          </cell>
          <cell r="V4" t="str">
            <v>　</v>
          </cell>
        </row>
        <row r="5">
          <cell r="S5" t="str">
            <v>２次製品</v>
          </cell>
          <cell r="T5" t="str">
            <v>*</v>
          </cell>
          <cell r="U5">
            <v>0</v>
          </cell>
          <cell r="V5" t="str">
            <v>　</v>
          </cell>
        </row>
        <row r="6">
          <cell r="S6" t="str">
            <v>２次製品/2</v>
          </cell>
          <cell r="U6">
            <v>0</v>
          </cell>
          <cell r="V6" t="str">
            <v>　</v>
          </cell>
        </row>
        <row r="7">
          <cell r="S7" t="str">
            <v>直工ｰ(2次製品/2)</v>
          </cell>
          <cell r="U7">
            <v>16134656</v>
          </cell>
          <cell r="V7" t="str">
            <v>　</v>
          </cell>
        </row>
        <row r="8">
          <cell r="S8" t="str">
            <v>共通仮設費率</v>
          </cell>
          <cell r="U8">
            <v>4.03</v>
          </cell>
          <cell r="V8" t="str">
            <v>　</v>
          </cell>
        </row>
        <row r="9">
          <cell r="S9" t="str">
            <v>共通仮設費</v>
          </cell>
          <cell r="U9">
            <v>650226</v>
          </cell>
          <cell r="V9" t="str">
            <v>　</v>
          </cell>
        </row>
        <row r="10">
          <cell r="S10" t="str">
            <v>純工事費</v>
          </cell>
          <cell r="U10">
            <v>16784882</v>
          </cell>
          <cell r="V10" t="str">
            <v>　</v>
          </cell>
        </row>
        <row r="11">
          <cell r="S11" t="str">
            <v>諸経費率</v>
          </cell>
          <cell r="U11">
            <v>15.83</v>
          </cell>
          <cell r="V11" t="str">
            <v>　</v>
          </cell>
        </row>
        <row r="12">
          <cell r="S12" t="str">
            <v>諸経費</v>
          </cell>
          <cell r="U12">
            <v>2657046</v>
          </cell>
          <cell r="V12" t="str">
            <v>　</v>
          </cell>
        </row>
        <row r="13">
          <cell r="S13" t="str">
            <v>共通費</v>
          </cell>
          <cell r="U13">
            <v>3307272</v>
          </cell>
          <cell r="V13" t="str">
            <v>　</v>
          </cell>
        </row>
        <row r="14">
          <cell r="V14" t="str">
            <v>　</v>
          </cell>
        </row>
        <row r="15">
          <cell r="S15" t="str">
            <v>合計</v>
          </cell>
          <cell r="U15">
            <v>19441928</v>
          </cell>
        </row>
        <row r="16">
          <cell r="S16" t="str">
            <v>消費税相当額</v>
          </cell>
          <cell r="U16">
            <v>972096</v>
          </cell>
        </row>
        <row r="17">
          <cell r="S17" t="str">
            <v>総計</v>
          </cell>
          <cell r="U17">
            <v>20414024</v>
          </cell>
          <cell r="V17" t="str">
            <v>　</v>
          </cell>
        </row>
        <row r="18">
          <cell r="S18" t="str">
            <v>千円未満切捨</v>
          </cell>
          <cell r="U18">
            <v>20414000</v>
          </cell>
        </row>
      </sheetData>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 （２）"/>
      <sheetName val="代価"/>
      <sheetName val="総集計"/>
      <sheetName val="総集計 (2)"/>
      <sheetName val="集計"/>
      <sheetName val="集計2"/>
      <sheetName val="EV･便所"/>
      <sheetName val="渡り廊下新設"/>
      <sheetName val="渡り廊下改造"/>
      <sheetName val="新設便所"/>
      <sheetName val="段差解消"/>
      <sheetName val="電気設備"/>
      <sheetName val="電気設備２"/>
      <sheetName val="管設備"/>
      <sheetName val="管設備２"/>
      <sheetName val="控え設計書 "/>
      <sheetName val="コンクリ"/>
      <sheetName val="鉄筋"/>
      <sheetName val="鉄骨"/>
      <sheetName val="既製コン"/>
      <sheetName val="防水"/>
      <sheetName val="木"/>
      <sheetName val="金属"/>
      <sheetName val="屋根"/>
      <sheetName val="左官 "/>
      <sheetName val="金属製建具"/>
      <sheetName val="ｶﾞﾗｽ "/>
      <sheetName val="塗装 "/>
      <sheetName val="内外装"/>
      <sheetName val="雑"/>
      <sheetName val="ＥＶ"/>
      <sheetName val="解体"/>
      <sheetName val="段差"/>
      <sheetName val="機械設備"/>
      <sheetName val="単価"/>
      <sheetName val="管複単"/>
      <sheetName val="桝"/>
      <sheetName val="便所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sheetData sheetId="37"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 （２）"/>
      <sheetName val="代価"/>
      <sheetName val="総集計"/>
      <sheetName val="総集計 (2)"/>
      <sheetName val="集計"/>
      <sheetName val="集計2"/>
      <sheetName val="EV･便所"/>
      <sheetName val="渡り廊下新設"/>
      <sheetName val="渡り廊下改造"/>
      <sheetName val="新設便所"/>
      <sheetName val="段差解消"/>
      <sheetName val="電気設備"/>
      <sheetName val="電気設備２"/>
      <sheetName val="管設備"/>
      <sheetName val="管設備２"/>
      <sheetName val="控え設計書 "/>
      <sheetName val="コンクリ"/>
      <sheetName val="鉄筋"/>
      <sheetName val="鉄骨"/>
      <sheetName val="既製コン"/>
      <sheetName val="防水"/>
      <sheetName val="木"/>
      <sheetName val="金属"/>
      <sheetName val="屋根"/>
      <sheetName val="左官 "/>
      <sheetName val="金属製建具"/>
      <sheetName val="ｶﾞﾗｽ "/>
      <sheetName val="塗装 "/>
      <sheetName val="内外装"/>
      <sheetName val="雑"/>
      <sheetName val="ＥＶ"/>
      <sheetName val="解体"/>
      <sheetName val="段差"/>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取扱い説明"/>
      <sheetName val="材料一覧"/>
      <sheetName val="架台工事"/>
      <sheetName val="ﾏﾝﾎｰﾙ蓋"/>
      <sheetName val="複単ＶＵ管"/>
      <sheetName val="量水器"/>
      <sheetName val="排水ポンプ"/>
      <sheetName val="土量計算"/>
    </sheetNames>
    <sheetDataSet>
      <sheetData sheetId="0" refreshError="1"/>
      <sheetData sheetId="1" refreshError="1">
        <row r="18">
          <cell r="K18">
            <v>17100</v>
          </cell>
        </row>
      </sheetData>
      <sheetData sheetId="2" refreshError="1"/>
      <sheetData sheetId="3"/>
      <sheetData sheetId="4" refreshError="1"/>
      <sheetData sheetId="5" refreshError="1"/>
      <sheetData sheetId="6"/>
      <sheetData sheetId="7"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取扱い説明"/>
      <sheetName val="材料一覧"/>
    </sheetNames>
    <sheetDataSet>
      <sheetData sheetId="0" refreshError="1"/>
      <sheetData sheetId="1" refreshError="1">
        <row r="18">
          <cell r="K18">
            <v>17100</v>
          </cell>
        </row>
      </sheetData>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集"/>
      <sheetName val="単価集２"/>
      <sheetName val="塗装"/>
      <sheetName val="塗装２"/>
      <sheetName val="流し台"/>
      <sheetName val="ガラリ"/>
      <sheetName val="単価表"/>
      <sheetName val="内訳代価"/>
      <sheetName val="複合器具"/>
      <sheetName val="桝類"/>
      <sheetName val="複合配管"/>
      <sheetName val="数量計算B(2)"/>
      <sheetName val="数量計算（甲）"/>
      <sheetName val="仕訳"/>
      <sheetName val="内訳"/>
      <sheetName val="数量"/>
      <sheetName val="ハツリ"/>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集"/>
      <sheetName val="単価集２"/>
      <sheetName val="塗装"/>
      <sheetName val="塗装２"/>
      <sheetName val="流し台"/>
      <sheetName val="ガラリ"/>
      <sheetName val="単価表"/>
    </sheetNames>
    <sheetDataSet>
      <sheetData sheetId="0"/>
      <sheetData sheetId="1"/>
      <sheetData sheetId="2"/>
      <sheetData sheetId="3"/>
      <sheetData sheetId="4"/>
      <sheetData sheetId="5"/>
      <sheetData sheetId="6"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経費率"/>
      <sheetName val="諸経費"/>
      <sheetName val="建築"/>
      <sheetName val="電気"/>
      <sheetName val="機械"/>
      <sheetName val="屋外付帯"/>
      <sheetName val="単価表"/>
      <sheetName val="電対価"/>
      <sheetName val="機械対価"/>
      <sheetName val="衛生器具比較"/>
      <sheetName val="屋外集計"/>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便所３"/>
      <sheetName val="給排水1２（変）"/>
      <sheetName val="給排水1２"/>
      <sheetName val="屋外内訳３（変）"/>
      <sheetName val="屋外内訳３"/>
      <sheetName val="ｱﾘｰﾅ５ （変）"/>
      <sheetName val="ｱﾘｰﾅ５"/>
      <sheetName val="便所３（変）"/>
      <sheetName val="広瀬中内訳"/>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機械設備"/>
      <sheetName val="単価"/>
      <sheetName val="管複単"/>
      <sheetName val="桝"/>
      <sheetName val="便所３"/>
    </sheetNames>
    <sheetDataSet>
      <sheetData sheetId="0" refreshError="1"/>
      <sheetData sheetId="1" refreshError="1"/>
      <sheetData sheetId="2" refreshError="1"/>
      <sheetData sheetId="3"/>
      <sheetData sheetId="4"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 val="工事ﾃﾞｰﾀ入力ｼｰﾄ"/>
      <sheetName val="#REF!"/>
      <sheetName val="表紙"/>
      <sheetName val="試作集.XLS"/>
      <sheetName val="%E8%A9%A6%E4%BD%9C%E9%9B%86.XLS"/>
      <sheetName val="桝配管データ"/>
      <sheetName val="代価表 "/>
      <sheetName val="盤労務"/>
      <sheetName val="電気設備－安心院"/>
      <sheetName val="交通料金 "/>
      <sheetName val="内訳書"/>
      <sheetName val="諸経費"/>
      <sheetName val="回復された外部リンク83"/>
      <sheetName val="XXXXXXX"/>
      <sheetName val="見積"/>
      <sheetName val="とりこわし"/>
      <sheetName val="スライディングウォール"/>
      <sheetName val="造作家具"/>
      <sheetName val="床塗料"/>
      <sheetName val="内装（天井）"/>
      <sheetName val="OA，FAフロア"/>
      <sheetName val="床工事"/>
      <sheetName val="ガラス工事"/>
      <sheetName val="木製建具改"/>
      <sheetName val="木製建具"/>
      <sheetName val="シャッター"/>
      <sheetName val="ステンレス製建具"/>
      <sheetName val="鋼製建具"/>
      <sheetName val="アルミ製建具"/>
      <sheetName val="カーテンウォール"/>
      <sheetName val="開口補強"/>
      <sheetName val="金属工事"/>
      <sheetName val="タイル"/>
      <sheetName val="石工事"/>
      <sheetName val="撥水材塗布"/>
      <sheetName val="防水工事"/>
      <sheetName val="耐火塗料改"/>
      <sheetName val="耐火塗料"/>
      <sheetName val="鉄骨積上げ"/>
      <sheetName val="鉄骨（組立加工費）改"/>
      <sheetName val="鉄骨（組立加工費）"/>
      <sheetName val="鉄骨（鋼材費）"/>
      <sheetName val="杭頭補強筋"/>
      <sheetName val="杭（無溶接）"/>
      <sheetName val="杭（溶接）"/>
      <sheetName val="杭（材料費）"/>
      <sheetName val="山留め"/>
      <sheetName val="見積比較"/>
    </sheetNames>
    <definedNames>
      <definedName name="マクロ終了"/>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架台工事"/>
      <sheetName val="ﾏﾝﾎｰﾙ蓋"/>
      <sheetName val="複単ＶＵ管"/>
      <sheetName val="量水器"/>
      <sheetName val="排水ポンプ"/>
      <sheetName val="土量計算"/>
    </sheetNames>
    <sheetDataSet>
      <sheetData sheetId="0" refreshError="1"/>
      <sheetData sheetId="1"/>
      <sheetData sheetId="2" refreshError="1"/>
      <sheetData sheetId="3" refreshError="1"/>
      <sheetData sheetId="4"/>
      <sheetData sheetId="5"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
      <sheetName val="代価表"/>
      <sheetName val="小口径"/>
      <sheetName val="衛生器具"/>
      <sheetName val="機器類"/>
      <sheetName val="歩掛ﾃﾞｰﾀ"/>
      <sheetName val="搬入据付費(1)"/>
      <sheetName val="搬入据付費(2)"/>
      <sheetName val="見積比較表"/>
      <sheetName val="屋内給水"/>
      <sheetName val="屋外給水（対象内）"/>
      <sheetName val="屋外給水（対象外）"/>
      <sheetName val="集会所給水"/>
      <sheetName val="児童公園給水"/>
      <sheetName val="児童公園排水"/>
      <sheetName val="屋外ガス"/>
      <sheetName val="本体排水（１）"/>
      <sheetName val="本体排水（２）"/>
      <sheetName val="対象外排水"/>
      <sheetName val="集会所排水"/>
      <sheetName val="歩掛"/>
      <sheetName val="Sheet1"/>
      <sheetName val="桝配管データ"/>
      <sheetName val="_x0000__x0000__x0000__x0004__x0000_"/>
      <sheetName val="???_x0004_?"/>
      <sheetName val="内訳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row r="4">
          <cell r="B4">
            <v>1</v>
          </cell>
          <cell r="C4" t="str">
            <v>SA</v>
          </cell>
          <cell r="D4" t="str">
            <v>RA</v>
          </cell>
          <cell r="E4">
            <v>0.4</v>
          </cell>
          <cell r="F4">
            <v>0.2</v>
          </cell>
        </row>
        <row r="5">
          <cell r="B5">
            <v>2</v>
          </cell>
          <cell r="C5" t="str">
            <v>SB</v>
          </cell>
          <cell r="D5" t="str">
            <v>RB</v>
          </cell>
          <cell r="E5">
            <v>0.5</v>
          </cell>
          <cell r="F5">
            <v>0.25</v>
          </cell>
        </row>
        <row r="6">
          <cell r="B6">
            <v>3</v>
          </cell>
          <cell r="C6" t="str">
            <v>SC-1</v>
          </cell>
          <cell r="D6" t="str">
            <v>RC-1</v>
          </cell>
          <cell r="E6">
            <v>0.35</v>
          </cell>
          <cell r="F6">
            <v>0.17499999999999999</v>
          </cell>
        </row>
        <row r="7">
          <cell r="B7">
            <v>4</v>
          </cell>
          <cell r="C7" t="str">
            <v>SC-2</v>
          </cell>
          <cell r="D7" t="str">
            <v>RC-2</v>
          </cell>
          <cell r="E7">
            <v>0.45</v>
          </cell>
          <cell r="F7">
            <v>0.22500000000000001</v>
          </cell>
        </row>
        <row r="8">
          <cell r="B8">
            <v>5</v>
          </cell>
          <cell r="C8" t="str">
            <v>SC-3</v>
          </cell>
          <cell r="D8" t="str">
            <v>RC-3</v>
          </cell>
          <cell r="E8">
            <v>0.6</v>
          </cell>
          <cell r="F8">
            <v>0.3</v>
          </cell>
        </row>
        <row r="9">
          <cell r="B9">
            <v>6</v>
          </cell>
          <cell r="C9" t="str">
            <v>SC-4</v>
          </cell>
          <cell r="D9" t="str">
            <v>RC-4</v>
          </cell>
          <cell r="E9">
            <v>0.9</v>
          </cell>
          <cell r="F9">
            <v>0.45</v>
          </cell>
        </row>
        <row r="10">
          <cell r="B10">
            <v>7</v>
          </cell>
          <cell r="C10" t="str">
            <v>SC-5</v>
          </cell>
          <cell r="D10" t="str">
            <v>RC-5</v>
          </cell>
          <cell r="E10">
            <v>1.2</v>
          </cell>
          <cell r="F10">
            <v>0.6</v>
          </cell>
        </row>
        <row r="11">
          <cell r="B11">
            <v>8</v>
          </cell>
          <cell r="C11" t="str">
            <v>小口径</v>
          </cell>
          <cell r="D11" t="str">
            <v>RA</v>
          </cell>
          <cell r="E11">
            <v>0.15</v>
          </cell>
          <cell r="F11">
            <v>7.4999999999999997E-2</v>
          </cell>
        </row>
        <row r="17">
          <cell r="C17">
            <v>0</v>
          </cell>
          <cell r="D17">
            <v>1</v>
          </cell>
          <cell r="E17">
            <v>2</v>
          </cell>
        </row>
        <row r="18">
          <cell r="C18">
            <v>0.3</v>
          </cell>
          <cell r="D18">
            <v>0.5</v>
          </cell>
          <cell r="E18">
            <v>1</v>
          </cell>
        </row>
        <row r="31">
          <cell r="D31">
            <v>0</v>
          </cell>
          <cell r="E31">
            <v>0.2</v>
          </cell>
        </row>
        <row r="32">
          <cell r="D32">
            <v>1</v>
          </cell>
          <cell r="E32">
            <v>0.4</v>
          </cell>
        </row>
        <row r="33">
          <cell r="D33">
            <v>2</v>
          </cell>
          <cell r="E33">
            <v>0.2</v>
          </cell>
        </row>
        <row r="34">
          <cell r="D34">
            <v>3</v>
          </cell>
          <cell r="E34">
            <v>0.6</v>
          </cell>
        </row>
      </sheetData>
      <sheetData sheetId="24" refreshError="1"/>
      <sheetData sheetId="25"/>
      <sheetData sheetId="26"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ﾊﾝﾆｭｳﾋ"/>
      <sheetName val="ﾏﾘﾏｼﾘﾂ"/>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鏡"/>
      <sheetName val="工事概要"/>
      <sheetName val="設計書"/>
      <sheetName val="内訳"/>
      <sheetName val="機器設備内訳"/>
      <sheetName val="機器設備"/>
      <sheetName val="配管設備内訳"/>
      <sheetName val="予算書"/>
      <sheetName val="配管設備"/>
      <sheetName val="印刷DLG"/>
      <sheetName val="機械設備設計書"/>
      <sheetName val="改修仮設"/>
      <sheetName val="足場単価"/>
      <sheetName val="1山村"/>
      <sheetName val="機械設備設計書.xls"/>
      <sheetName val="%E6%A9%9F%E6%A2%B0%E8%A8%AD%E5%"/>
      <sheetName val="回復された外部リンク150"/>
    </sheetNames>
    <sheetDataSet>
      <sheetData sheetId="0" refreshError="1"/>
      <sheetData sheetId="1" refreshError="1">
        <row r="3">
          <cell r="A3">
            <v>0</v>
          </cell>
          <cell r="B3">
            <v>1.3</v>
          </cell>
          <cell r="C3">
            <v>1.69</v>
          </cell>
        </row>
        <row r="4">
          <cell r="A4">
            <v>1</v>
          </cell>
          <cell r="B4">
            <v>1.3</v>
          </cell>
          <cell r="C4">
            <v>1.69</v>
          </cell>
        </row>
        <row r="5">
          <cell r="A5">
            <v>250</v>
          </cell>
          <cell r="B5">
            <v>1.3</v>
          </cell>
          <cell r="C5">
            <v>1.69</v>
          </cell>
        </row>
        <row r="6">
          <cell r="A6">
            <v>251</v>
          </cell>
          <cell r="B6">
            <v>1.2</v>
          </cell>
          <cell r="C6">
            <v>1.56</v>
          </cell>
        </row>
        <row r="7">
          <cell r="A7">
            <v>500</v>
          </cell>
          <cell r="B7">
            <v>1.2</v>
          </cell>
          <cell r="C7">
            <v>1.56</v>
          </cell>
        </row>
        <row r="8">
          <cell r="A8">
            <v>501</v>
          </cell>
          <cell r="B8">
            <v>1.1000000000000001</v>
          </cell>
          <cell r="C8">
            <v>1.43</v>
          </cell>
        </row>
        <row r="9">
          <cell r="A9">
            <v>800</v>
          </cell>
          <cell r="B9">
            <v>1.1000000000000001</v>
          </cell>
          <cell r="C9">
            <v>1.43</v>
          </cell>
        </row>
        <row r="10">
          <cell r="A10">
            <v>801</v>
          </cell>
          <cell r="B10">
            <v>1</v>
          </cell>
          <cell r="C10">
            <v>1.3</v>
          </cell>
        </row>
        <row r="11">
          <cell r="A11">
            <v>1000</v>
          </cell>
          <cell r="B11">
            <v>1</v>
          </cell>
          <cell r="C11">
            <v>1.3</v>
          </cell>
        </row>
        <row r="12">
          <cell r="A12">
            <v>1001</v>
          </cell>
          <cell r="B12">
            <v>0.85</v>
          </cell>
          <cell r="C12">
            <v>1.1100000000000001</v>
          </cell>
        </row>
        <row r="13">
          <cell r="A13">
            <v>3000</v>
          </cell>
          <cell r="B13">
            <v>0.85</v>
          </cell>
          <cell r="C13">
            <v>1.1100000000000001</v>
          </cell>
        </row>
        <row r="14">
          <cell r="A14">
            <v>3001</v>
          </cell>
          <cell r="B14">
            <v>0.75</v>
          </cell>
          <cell r="C14">
            <v>0.98</v>
          </cell>
        </row>
        <row r="15">
          <cell r="A15">
            <v>5000</v>
          </cell>
          <cell r="B15">
            <v>0.75</v>
          </cell>
          <cell r="C15">
            <v>0.98</v>
          </cell>
        </row>
        <row r="16">
          <cell r="A16">
            <v>5001</v>
          </cell>
          <cell r="B16">
            <v>0.7</v>
          </cell>
          <cell r="C16">
            <v>0.91</v>
          </cell>
        </row>
        <row r="17">
          <cell r="A17">
            <v>7000</v>
          </cell>
          <cell r="B17">
            <v>0.7</v>
          </cell>
          <cell r="C17">
            <v>0.91</v>
          </cell>
        </row>
        <row r="18">
          <cell r="A18">
            <v>7001</v>
          </cell>
          <cell r="B18">
            <v>0.6</v>
          </cell>
          <cell r="C18">
            <v>0.78</v>
          </cell>
        </row>
        <row r="19">
          <cell r="A19">
            <v>10000</v>
          </cell>
          <cell r="B19">
            <v>0.6</v>
          </cell>
          <cell r="C19">
            <v>0.78</v>
          </cell>
        </row>
        <row r="20">
          <cell r="A20">
            <v>10001</v>
          </cell>
          <cell r="B20">
            <v>0.5</v>
          </cell>
          <cell r="C20">
            <v>0.65</v>
          </cell>
        </row>
        <row r="21">
          <cell r="A21">
            <v>15000</v>
          </cell>
          <cell r="B21">
            <v>0.5</v>
          </cell>
          <cell r="C21">
            <v>0.65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ﾊﾝﾆｭｳﾋ"/>
      <sheetName val="ﾏﾘﾏｼﾘﾂ"/>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row r="3">
          <cell r="A3">
            <v>0</v>
          </cell>
          <cell r="B3">
            <v>1.3</v>
          </cell>
          <cell r="C3">
            <v>1.69</v>
          </cell>
        </row>
        <row r="4">
          <cell r="A4">
            <v>1</v>
          </cell>
          <cell r="B4">
            <v>1.3</v>
          </cell>
          <cell r="C4">
            <v>1.69</v>
          </cell>
        </row>
        <row r="5">
          <cell r="A5">
            <v>250</v>
          </cell>
          <cell r="B5">
            <v>1.3</v>
          </cell>
          <cell r="C5">
            <v>1.69</v>
          </cell>
        </row>
        <row r="6">
          <cell r="A6">
            <v>251</v>
          </cell>
          <cell r="B6">
            <v>1.2</v>
          </cell>
          <cell r="C6">
            <v>1.56</v>
          </cell>
        </row>
        <row r="7">
          <cell r="A7">
            <v>500</v>
          </cell>
          <cell r="B7">
            <v>1.2</v>
          </cell>
          <cell r="C7">
            <v>1.56</v>
          </cell>
        </row>
        <row r="8">
          <cell r="A8">
            <v>501</v>
          </cell>
          <cell r="B8">
            <v>1.1000000000000001</v>
          </cell>
          <cell r="C8">
            <v>1.43</v>
          </cell>
        </row>
        <row r="9">
          <cell r="A9">
            <v>800</v>
          </cell>
          <cell r="B9">
            <v>1.1000000000000001</v>
          </cell>
          <cell r="C9">
            <v>1.43</v>
          </cell>
        </row>
        <row r="10">
          <cell r="A10">
            <v>801</v>
          </cell>
          <cell r="B10">
            <v>1</v>
          </cell>
          <cell r="C10">
            <v>1.3</v>
          </cell>
        </row>
        <row r="11">
          <cell r="A11">
            <v>1000</v>
          </cell>
          <cell r="B11">
            <v>1</v>
          </cell>
          <cell r="C11">
            <v>1.3</v>
          </cell>
        </row>
        <row r="12">
          <cell r="A12">
            <v>1001</v>
          </cell>
          <cell r="B12">
            <v>0.85</v>
          </cell>
          <cell r="C12">
            <v>1.1100000000000001</v>
          </cell>
        </row>
        <row r="13">
          <cell r="A13">
            <v>3000</v>
          </cell>
          <cell r="B13">
            <v>0.85</v>
          </cell>
          <cell r="C13">
            <v>1.1100000000000001</v>
          </cell>
        </row>
        <row r="14">
          <cell r="A14">
            <v>3001</v>
          </cell>
          <cell r="B14">
            <v>0.75</v>
          </cell>
          <cell r="C14">
            <v>0.98</v>
          </cell>
        </row>
        <row r="15">
          <cell r="A15">
            <v>5000</v>
          </cell>
          <cell r="B15">
            <v>0.75</v>
          </cell>
          <cell r="C15">
            <v>0.98</v>
          </cell>
        </row>
        <row r="16">
          <cell r="A16">
            <v>5001</v>
          </cell>
          <cell r="B16">
            <v>0.7</v>
          </cell>
          <cell r="C16">
            <v>0.91</v>
          </cell>
        </row>
        <row r="17">
          <cell r="A17">
            <v>7000</v>
          </cell>
          <cell r="B17">
            <v>0.7</v>
          </cell>
          <cell r="C17">
            <v>0.91</v>
          </cell>
        </row>
        <row r="18">
          <cell r="A18">
            <v>7001</v>
          </cell>
          <cell r="B18">
            <v>0.6</v>
          </cell>
          <cell r="C18">
            <v>0.78</v>
          </cell>
        </row>
        <row r="19">
          <cell r="A19">
            <v>10000</v>
          </cell>
          <cell r="B19">
            <v>0.6</v>
          </cell>
          <cell r="C19">
            <v>0.78</v>
          </cell>
        </row>
        <row r="20">
          <cell r="A20">
            <v>10001</v>
          </cell>
          <cell r="B20">
            <v>0.5</v>
          </cell>
          <cell r="C20">
            <v>0.65</v>
          </cell>
        </row>
        <row r="21">
          <cell r="A21">
            <v>15000</v>
          </cell>
          <cell r="B21">
            <v>0.5</v>
          </cell>
          <cell r="C21">
            <v>0.65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sheetName val="内訳書"/>
      <sheetName val="空調機器"/>
      <sheetName val="換気機器"/>
      <sheetName val="内訳書 (3)"/>
      <sheetName val="別紙内訳"/>
      <sheetName val="照明器具"/>
      <sheetName val="#REF!"/>
      <sheetName val="1山村"/>
      <sheetName val="改修工事経費率"/>
      <sheetName val="工事経費明細書"/>
      <sheetName val="表紙"/>
      <sheetName val="種目別内訳書"/>
      <sheetName val="科目別内訳書"/>
      <sheetName val="内訳明細書"/>
      <sheetName val="別紙明細書"/>
      <sheetName val="代価表"/>
      <sheetName val="複合単価表"/>
      <sheetName val="複単(冷媒管)"/>
      <sheetName val="見積比較表"/>
      <sheetName val="改修工事"/>
      <sheetName val="細目別内訳書（16棟）"/>
      <sheetName val="別紙明細書（16棟）"/>
      <sheetName val="細目別内訳書（職員便所）"/>
      <sheetName val="別紙明細書（職員便所）"/>
      <sheetName val="細目別内訳書（給食棟）"/>
      <sheetName val="変更経費率"/>
      <sheetName val="経費率"/>
      <sheetName val="細目別内訳書（19棟）"/>
      <sheetName val="別紙明細書（19棟）"/>
      <sheetName val="科目別内訳書（15-B)"/>
      <sheetName val="細目別内訳書（15棟－B便所）"/>
      <sheetName val="別紙明細書（15棟－B便所）"/>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入力ｼｰﾄ"/>
      <sheetName val="依頼度"/>
      <sheetName val="委託設計書"/>
      <sheetName val="概要"/>
      <sheetName val="概要(2)"/>
      <sheetName val="特記"/>
      <sheetName val="離島調整費"/>
      <sheetName val="ｱｽﾍﾞｽﾄ"/>
      <sheetName val="ﾀﾞｲｵｷｼﾝ"/>
      <sheetName val="見積"/>
      <sheetName val="FAX"/>
      <sheetName val="郵送"/>
      <sheetName val="入札結果"/>
      <sheetName val="Module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入力"/>
      <sheetName val="内訳書"/>
      <sheetName val="明細書"/>
      <sheetName val="代価表"/>
      <sheetName val="単価"/>
      <sheetName val="見積"/>
      <sheetName val="諸経費算出表"/>
      <sheetName val="試運転等"/>
      <sheetName val="表紙"/>
      <sheetName val="回復済み_Sheet1"/>
      <sheetName val="回復済み_Sheet2"/>
      <sheetName val="回復済み_Sheet3"/>
      <sheetName val="回復済み_Sheet4"/>
      <sheetName val="回復済み_Sheet5"/>
      <sheetName val="種目"/>
      <sheetName val="科目"/>
      <sheetName val="中科目"/>
      <sheetName val="細目"/>
      <sheetName val="別紙"/>
      <sheetName val="諸経費"/>
    </sheetNames>
    <sheetDataSet>
      <sheetData sheetId="0" refreshError="1"/>
      <sheetData sheetId="1" refreshError="1"/>
      <sheetData sheetId="2" refreshError="1"/>
      <sheetData sheetId="3" refreshError="1"/>
      <sheetData sheetId="4" refreshError="1"/>
      <sheetData sheetId="5" refreshError="1"/>
      <sheetData sheetId="6">
        <row r="42">
          <cell r="C42">
            <v>43283179</v>
          </cell>
        </row>
      </sheetData>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入力"/>
      <sheetName val="内訳書"/>
      <sheetName val="明細書"/>
      <sheetName val="代価表"/>
      <sheetName val="単価"/>
      <sheetName val="見積"/>
      <sheetName val="諸経費算出表"/>
      <sheetName val="試運転等"/>
      <sheetName val="表紙"/>
    </sheetNames>
    <sheetDataSet>
      <sheetData sheetId="0" refreshError="1"/>
      <sheetData sheetId="1" refreshError="1"/>
      <sheetData sheetId="2" refreshError="1"/>
      <sheetData sheetId="3" refreshError="1"/>
      <sheetData sheetId="4" refreshError="1"/>
      <sheetData sheetId="5" refreshError="1"/>
      <sheetData sheetId="6">
        <row r="42">
          <cell r="C42">
            <v>43283179</v>
          </cell>
        </row>
      </sheetData>
      <sheetData sheetId="7" refreshError="1"/>
      <sheetData sheetId="8"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目的目次"/>
      <sheetName val="作成要領"/>
      <sheetName val="表紙,別途工事"/>
      <sheetName val="見積内訳書式"/>
    </sheetNames>
    <sheetDataSet>
      <sheetData sheetId="0" refreshError="1"/>
      <sheetData sheetId="1" refreshError="1"/>
      <sheetData sheetId="2" refreshError="1"/>
      <sheetData sheetId="3"/>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鏡"/>
      <sheetName val="工事概要"/>
      <sheetName val="設計書"/>
      <sheetName val="内訳"/>
      <sheetName val="機器設備内訳"/>
      <sheetName val="機器設備"/>
      <sheetName val="配管設備内訳"/>
      <sheetName val="予算書"/>
      <sheetName val="配管設備"/>
      <sheetName val="印刷DLG"/>
      <sheetName val="機械設備設計書"/>
      <sheetName val="改修仮設"/>
      <sheetName val="足場単価"/>
      <sheetName val="1山村"/>
      <sheetName val="機械設備設計書.xls"/>
      <sheetName val="%E6%A9%9F%E6%A2%B0%E8%A8%AD%E5%"/>
      <sheetName val="Sheet1"/>
    </sheetNames>
    <definedNames>
      <definedName name="マクロ終了"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
      <sheetName val="諸経費"/>
      <sheetName val="一位代価"/>
      <sheetName val="電灯"/>
      <sheetName val="動力"/>
      <sheetName val="電話"/>
      <sheetName val="放送"/>
      <sheetName val="インタ－ホン"/>
      <sheetName val="ﾃﾚﾋﾞ共同受信"/>
      <sheetName val="火災報知"/>
      <sheetName val="表示"/>
      <sheetName val="防犯"/>
      <sheetName val="構内配電"/>
      <sheetName val="構内通信"/>
      <sheetName val="撤去"/>
      <sheetName val="電灯拾"/>
      <sheetName val="動力拾"/>
      <sheetName val="電話拾"/>
      <sheetName val="放送拾"/>
      <sheetName val="ｲﾝﾀ-ﾎﾝ拾"/>
      <sheetName val="ﾃﾚﾋﾞ拾"/>
      <sheetName val="火災拾"/>
      <sheetName val="表示拾"/>
      <sheetName val="防犯拾"/>
      <sheetName val="構配拾"/>
      <sheetName val="構通拾"/>
      <sheetName val="Sheet2"/>
      <sheetName val="リスト表"/>
      <sheetName val="Sheet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
      <sheetName val="諸経費"/>
      <sheetName val="一位代価"/>
    </sheetNames>
    <sheetDataSet>
      <sheetData sheetId="0"/>
      <sheetData sheetId="1"/>
      <sheetData sheetId="2"/>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空調"/>
      <sheetName val="換気"/>
      <sheetName val="美術館搬入M('00.9)"/>
    </sheetNames>
    <sheetDataSet>
      <sheetData sheetId="0">
        <row r="3">
          <cell r="K3">
            <v>0</v>
          </cell>
          <cell r="L3">
            <v>40400</v>
          </cell>
        </row>
        <row r="4">
          <cell r="K4">
            <v>251</v>
          </cell>
          <cell r="L4">
            <v>37300</v>
          </cell>
        </row>
        <row r="5">
          <cell r="K5">
            <v>501</v>
          </cell>
          <cell r="L5">
            <v>33600</v>
          </cell>
        </row>
        <row r="6">
          <cell r="K6">
            <v>801</v>
          </cell>
          <cell r="L6">
            <v>30600</v>
          </cell>
        </row>
        <row r="7">
          <cell r="K7">
            <v>1001</v>
          </cell>
          <cell r="L7">
            <v>26000</v>
          </cell>
        </row>
        <row r="8">
          <cell r="K8">
            <v>3001</v>
          </cell>
          <cell r="L8">
            <v>22900</v>
          </cell>
        </row>
        <row r="9">
          <cell r="K9">
            <v>5001</v>
          </cell>
          <cell r="L9">
            <v>21500</v>
          </cell>
        </row>
        <row r="10">
          <cell r="K10">
            <v>7001</v>
          </cell>
          <cell r="L10">
            <v>18700</v>
          </cell>
        </row>
        <row r="11">
          <cell r="K11">
            <v>10001</v>
          </cell>
          <cell r="L11">
            <v>15300</v>
          </cell>
        </row>
        <row r="12">
          <cell r="K12">
            <v>15001</v>
          </cell>
          <cell r="L12" t="str">
            <v>E</v>
          </cell>
        </row>
      </sheetData>
      <sheetData sheetId="1"/>
      <sheetData sheetId="2"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
      <sheetName val="全体"/>
      <sheetName val="経費率"/>
      <sheetName val="工事ﾃﾞｰﾀ入力ｼｰﾄ"/>
      <sheetName val="表紙"/>
      <sheetName val="工事（業務委託）執行伺　表面（黄紙）"/>
      <sheetName val="工事（業務委託）執行伺　裏面（黄紙）"/>
      <sheetName val="概要書"/>
      <sheetName val="工事報告書"/>
      <sheetName val="H13前払金(伺)"/>
      <sheetName val="検査依頼"/>
      <sheetName val="検査調書決裁順"/>
      <sheetName val="工事検査調書（表）"/>
      <sheetName val="(裏)"/>
      <sheetName val="H80601単価"/>
    </sheetNames>
    <sheetDataSet>
      <sheetData sheetId="0" refreshError="1"/>
      <sheetData sheetId="1" refreshError="1"/>
      <sheetData sheetId="2">
        <row r="1">
          <cell r="S1" t="str">
            <v>※注　？印のみ打込み</v>
          </cell>
          <cell r="U1" t="str">
            <v>　</v>
          </cell>
        </row>
        <row r="2">
          <cell r="S2" t="str">
            <v>建築主体工事</v>
          </cell>
        </row>
        <row r="4">
          <cell r="S4" t="str">
            <v>直接工事費</v>
          </cell>
          <cell r="T4" t="str">
            <v>*</v>
          </cell>
          <cell r="U4">
            <v>32970000</v>
          </cell>
          <cell r="V4" t="str">
            <v>　</v>
          </cell>
        </row>
        <row r="5">
          <cell r="S5" t="str">
            <v>２次製品</v>
          </cell>
          <cell r="T5" t="str">
            <v>*</v>
          </cell>
          <cell r="U5" t="e">
            <v>#REF!</v>
          </cell>
          <cell r="V5" t="str">
            <v>　</v>
          </cell>
        </row>
        <row r="6">
          <cell r="S6" t="str">
            <v>２次製品/2</v>
          </cell>
          <cell r="U6" t="e">
            <v>#REF!</v>
          </cell>
          <cell r="V6" t="str">
            <v>　</v>
          </cell>
        </row>
        <row r="7">
          <cell r="S7" t="str">
            <v>直工ｰ(2次製品/2)</v>
          </cell>
          <cell r="U7" t="e">
            <v>#REF!</v>
          </cell>
          <cell r="V7" t="str">
            <v>　</v>
          </cell>
        </row>
        <row r="8">
          <cell r="S8" t="str">
            <v>共通仮設費率</v>
          </cell>
          <cell r="U8" t="e">
            <v>#REF!</v>
          </cell>
          <cell r="V8" t="str">
            <v>　</v>
          </cell>
        </row>
        <row r="9">
          <cell r="S9" t="str">
            <v>共通仮設費</v>
          </cell>
          <cell r="U9" t="e">
            <v>#REF!</v>
          </cell>
          <cell r="V9" t="str">
            <v>　</v>
          </cell>
        </row>
        <row r="10">
          <cell r="S10" t="str">
            <v>純工事費</v>
          </cell>
          <cell r="U10" t="e">
            <v>#REF!</v>
          </cell>
          <cell r="V10" t="str">
            <v>　</v>
          </cell>
        </row>
        <row r="11">
          <cell r="S11" t="str">
            <v>諸経費率</v>
          </cell>
          <cell r="U11" t="e">
            <v>#REF!</v>
          </cell>
          <cell r="V11" t="str">
            <v>　</v>
          </cell>
        </row>
        <row r="12">
          <cell r="S12" t="str">
            <v>諸経費</v>
          </cell>
          <cell r="U12" t="e">
            <v>#REF!</v>
          </cell>
          <cell r="V12" t="str">
            <v>　</v>
          </cell>
        </row>
        <row r="13">
          <cell r="S13" t="str">
            <v>共通費</v>
          </cell>
          <cell r="U13" t="e">
            <v>#REF!</v>
          </cell>
          <cell r="V13" t="str">
            <v>　</v>
          </cell>
        </row>
        <row r="14">
          <cell r="V14" t="str">
            <v>　</v>
          </cell>
        </row>
        <row r="15">
          <cell r="S15" t="str">
            <v>合計</v>
          </cell>
          <cell r="U15" t="e">
            <v>#REF!</v>
          </cell>
        </row>
        <row r="16">
          <cell r="S16" t="str">
            <v>消費税相当額</v>
          </cell>
          <cell r="U16" t="e">
            <v>#REF!</v>
          </cell>
        </row>
        <row r="17">
          <cell r="S17" t="str">
            <v>総計</v>
          </cell>
          <cell r="U17" t="e">
            <v>#REF!</v>
          </cell>
          <cell r="V17" t="str">
            <v>　</v>
          </cell>
        </row>
        <row r="18">
          <cell r="S18" t="str">
            <v>千円未満切捨</v>
          </cell>
          <cell r="U18" t="e">
            <v>#REF!</v>
          </cell>
        </row>
      </sheetData>
      <sheetData sheetId="3" refreshError="1"/>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
      <sheetName val="全体"/>
      <sheetName val="経費率"/>
    </sheetNames>
    <sheetDataSet>
      <sheetData sheetId="0" refreshError="1"/>
      <sheetData sheetId="1" refreshError="1"/>
      <sheetData sheetId="2">
        <row r="1">
          <cell r="S1" t="str">
            <v>※注　？印のみ打込み</v>
          </cell>
          <cell r="U1" t="str">
            <v>　</v>
          </cell>
        </row>
        <row r="2">
          <cell r="S2" t="str">
            <v>建築主体工事</v>
          </cell>
        </row>
        <row r="4">
          <cell r="S4" t="str">
            <v>直接工事費</v>
          </cell>
          <cell r="T4" t="str">
            <v>*</v>
          </cell>
          <cell r="U4">
            <v>32970000</v>
          </cell>
          <cell r="V4" t="str">
            <v>　</v>
          </cell>
        </row>
        <row r="5">
          <cell r="S5" t="str">
            <v>２次製品</v>
          </cell>
          <cell r="T5" t="str">
            <v>*</v>
          </cell>
          <cell r="U5" t="e">
            <v>#REF!</v>
          </cell>
          <cell r="V5" t="str">
            <v>　</v>
          </cell>
        </row>
        <row r="6">
          <cell r="S6" t="str">
            <v>２次製品/2</v>
          </cell>
          <cell r="U6" t="e">
            <v>#REF!</v>
          </cell>
          <cell r="V6" t="str">
            <v>　</v>
          </cell>
        </row>
        <row r="7">
          <cell r="S7" t="str">
            <v>直工ｰ(2次製品/2)</v>
          </cell>
          <cell r="U7" t="e">
            <v>#REF!</v>
          </cell>
          <cell r="V7" t="str">
            <v>　</v>
          </cell>
        </row>
        <row r="8">
          <cell r="S8" t="str">
            <v>共通仮設費率</v>
          </cell>
          <cell r="U8" t="e">
            <v>#REF!</v>
          </cell>
          <cell r="V8" t="str">
            <v>　</v>
          </cell>
        </row>
        <row r="9">
          <cell r="S9" t="str">
            <v>共通仮設費</v>
          </cell>
          <cell r="U9" t="e">
            <v>#REF!</v>
          </cell>
          <cell r="V9" t="str">
            <v>　</v>
          </cell>
        </row>
        <row r="10">
          <cell r="S10" t="str">
            <v>純工事費</v>
          </cell>
          <cell r="U10" t="e">
            <v>#REF!</v>
          </cell>
          <cell r="V10" t="str">
            <v>　</v>
          </cell>
        </row>
        <row r="11">
          <cell r="S11" t="str">
            <v>諸経費率</v>
          </cell>
          <cell r="U11" t="e">
            <v>#REF!</v>
          </cell>
          <cell r="V11" t="str">
            <v>　</v>
          </cell>
        </row>
        <row r="12">
          <cell r="S12" t="str">
            <v>諸経費</v>
          </cell>
          <cell r="U12" t="e">
            <v>#REF!</v>
          </cell>
          <cell r="V12" t="str">
            <v>　</v>
          </cell>
        </row>
        <row r="13">
          <cell r="S13" t="str">
            <v>共通費</v>
          </cell>
          <cell r="U13" t="e">
            <v>#REF!</v>
          </cell>
          <cell r="V13" t="str">
            <v>　</v>
          </cell>
        </row>
        <row r="14">
          <cell r="V14" t="str">
            <v>　</v>
          </cell>
        </row>
        <row r="15">
          <cell r="S15" t="str">
            <v>合計</v>
          </cell>
          <cell r="U15" t="e">
            <v>#REF!</v>
          </cell>
        </row>
        <row r="16">
          <cell r="S16" t="str">
            <v>消費税相当額</v>
          </cell>
          <cell r="U16" t="e">
            <v>#REF!</v>
          </cell>
        </row>
        <row r="17">
          <cell r="S17" t="str">
            <v>総計</v>
          </cell>
          <cell r="U17" t="e">
            <v>#REF!</v>
          </cell>
          <cell r="V17" t="str">
            <v>　</v>
          </cell>
        </row>
        <row r="18">
          <cell r="S18" t="str">
            <v>千円未満切捨</v>
          </cell>
          <cell r="U18" t="e">
            <v>#REF!</v>
          </cell>
        </row>
      </sheetData>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回復済み_Sheet2"/>
      <sheetName val="回復済み_Sheet3"/>
      <sheetName val="回復済み_Sheet4"/>
      <sheetName val="回復済み_Sheet5"/>
      <sheetName val="種目"/>
      <sheetName val="科目"/>
      <sheetName val="中科目"/>
      <sheetName val="細目"/>
      <sheetName val="別紙"/>
      <sheetName val="諸経費"/>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 val="電線管"/>
    </sheetNames>
    <sheetDataSet>
      <sheetData sheetId="0"/>
      <sheetData sheetId="1"/>
      <sheetData sheetId="2"/>
      <sheetData sheetId="3"/>
      <sheetData sheetId="4"/>
      <sheetData sheetId="5"/>
      <sheetData sheetId="6"/>
      <sheetData sheetId="7"/>
      <sheetData sheetId="8"/>
      <sheetData sheetId="9"/>
      <sheetData sheetId="10"/>
      <sheetData sheetId="11">
        <row r="5">
          <cell r="B5">
            <v>1</v>
          </cell>
        </row>
      </sheetData>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回復済み_Sheet2"/>
      <sheetName val="回復済み_Sheet3"/>
      <sheetName val="回復済み_Sheet4"/>
      <sheetName val="回復済み_Sheet5"/>
      <sheetName val="種目"/>
      <sheetName val="科目"/>
      <sheetName val="中科目"/>
      <sheetName val="細目"/>
      <sheetName val="別紙"/>
      <sheetName val="諸経費"/>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量計算書"/>
      <sheetName val="科目名称リスト"/>
      <sheetName val="単価表"/>
      <sheetName val="内訳"/>
    </sheetNames>
    <sheetDataSet>
      <sheetData sheetId="0">
        <row r="2">
          <cell r="B2" t="str">
            <v>塗装</v>
          </cell>
        </row>
      </sheetData>
      <sheetData sheetId="1"/>
      <sheetData sheetId="2"/>
      <sheetData sheetId="3"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積算DT"/>
      <sheetName val="積算集計"/>
      <sheetName val="仮設 "/>
      <sheetName val="土"/>
      <sheetName val="地業"/>
      <sheetName val="ｺﾝｸﾘ-ﾄ"/>
      <sheetName val="型枠"/>
      <sheetName val="鉄筋全"/>
      <sheetName val="鉄筋画面"/>
      <sheetName val="係数"/>
      <sheetName val="Module1"/>
      <sheetName val="鉄筋個"/>
      <sheetName val="鉄骨"/>
      <sheetName val="既製ｺﾝ"/>
      <sheetName val="防水"/>
      <sheetName val="石"/>
      <sheetName val="ﾀｲﾙ"/>
      <sheetName val="木"/>
      <sheetName val="金属"/>
      <sheetName val="左官"/>
      <sheetName val="建具"/>
      <sheetName val="建具画面"/>
      <sheetName val="Sheet3"/>
      <sheetName val="Sheet4"/>
      <sheetName val="積算DT.XLS"/>
      <sheetName val="%E7%A9%8D%E7%AE%97DT.XLS"/>
      <sheetName val="経費率"/>
      <sheetName val="覧"/>
    </sheetNames>
    <definedNames>
      <definedName name="画面分割"/>
      <definedName name="分割解除"/>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積算DT"/>
      <sheetName val="積算集計"/>
      <sheetName val="仮設 "/>
      <sheetName val="土"/>
      <sheetName val="地業"/>
      <sheetName val="ｺﾝｸﾘ-ﾄ"/>
      <sheetName val="型枠"/>
      <sheetName val="鉄筋全"/>
      <sheetName val="鉄筋画面"/>
      <sheetName val="係数"/>
      <sheetName val="Module1"/>
      <sheetName val="鉄筋個"/>
      <sheetName val="鉄骨"/>
      <sheetName val="既製ｺﾝ"/>
      <sheetName val="防水"/>
      <sheetName val="石"/>
      <sheetName val="ﾀｲﾙ"/>
      <sheetName val="木"/>
      <sheetName val="金属"/>
      <sheetName val="左官"/>
      <sheetName val="建具"/>
      <sheetName val="建具画面"/>
      <sheetName val="Sheet3"/>
      <sheetName val="Sheet4"/>
      <sheetName val="積算DT.XLS"/>
      <sheetName val="%E7%A9%8D%E7%AE%97DT.XLS"/>
      <sheetName val="経費率"/>
      <sheetName val="覧"/>
      <sheetName val="回復された外部リンク163"/>
      <sheetName val="表紙"/>
      <sheetName val="種目"/>
      <sheetName val="科目"/>
      <sheetName val="細目"/>
      <sheetName val="別紙"/>
      <sheetName val="外構"/>
      <sheetName val="代価（外構）"/>
      <sheetName val="金物"/>
    </sheetNames>
    <definedNames>
      <definedName name="画面分割"/>
      <definedName name="分割解除"/>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最低基準価格"/>
      <sheetName val="細目内訳"/>
      <sheetName val="一式金額"/>
      <sheetName val="共通費"/>
      <sheetName val="種目内訳"/>
      <sheetName val="科目内訳"/>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共通費"/>
      <sheetName val="種目"/>
      <sheetName val="科目"/>
      <sheetName val="中科目"/>
      <sheetName val="細目"/>
      <sheetName val="見積比較表"/>
      <sheetName val="単価比較表"/>
      <sheetName val="代価表"/>
      <sheetName val="歩掛り"/>
      <sheetName val="賃料"/>
      <sheetName val="基準金額"/>
      <sheetName val="細目 (建築)"/>
      <sheetName val="見積（建築）"/>
      <sheetName val="直工区分（建築）"/>
      <sheetName val="共通費 (建築)"/>
      <sheetName val="共通費2（建築）"/>
      <sheetName val="数量（建築）"/>
      <sheetName val="数量（機械）"/>
      <sheetName val="石神井宿舎内訳(機械)070703"/>
    </sheetNames>
    <sheetDataSet>
      <sheetData sheetId="0"/>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ﾃﾞｰﾀ入力ｼｰﾄ"/>
      <sheetName val="表紙"/>
      <sheetName val="工事（業務委託）執行伺　表面（黄紙）"/>
      <sheetName val="工事（業務委託）執行伺　裏面（黄紙）"/>
      <sheetName val="概要書"/>
      <sheetName val="工事報告書"/>
      <sheetName val="H13前払金(伺)"/>
      <sheetName val="検査依頼"/>
      <sheetName val="検査調書決裁順"/>
      <sheetName val="工事検査調書（表）"/>
      <sheetName val="(裏)"/>
      <sheetName val="H80601単価"/>
    </sheetNames>
    <sheetDataSet>
      <sheetData sheetId="0" refreshError="1">
        <row r="65">
          <cell r="D65" t="str">
            <v>工事請負費</v>
          </cell>
        </row>
        <row r="66">
          <cell r="D66" t="str">
            <v>修繕料</v>
          </cell>
        </row>
        <row r="67">
          <cell r="D67" t="str">
            <v>手数料</v>
          </cell>
        </row>
        <row r="68">
          <cell r="D68" t="str">
            <v>委託料</v>
          </cell>
        </row>
        <row r="72">
          <cell r="D72" t="str">
            <v>建設リサイクル法対象工事</v>
          </cell>
        </row>
        <row r="73">
          <cell r="D73" t="str">
            <v>建設リサイクル法対象外工事</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 val="電線管"/>
    </sheetNames>
    <sheetDataSet>
      <sheetData sheetId="0">
        <row r="5">
          <cell r="B5">
            <v>1</v>
          </cell>
          <cell r="C5" t="str">
            <v>片吸込渦巻ﾎﾟﾝﾌﾟ</v>
          </cell>
          <cell r="D5">
            <v>0.75</v>
          </cell>
          <cell r="E5" t="str">
            <v>kw</v>
          </cell>
          <cell r="F5">
            <v>1.18</v>
          </cell>
          <cell r="K5">
            <v>0</v>
          </cell>
          <cell r="L5">
            <v>1.3</v>
          </cell>
          <cell r="N5">
            <v>0</v>
          </cell>
          <cell r="O5">
            <v>2.5</v>
          </cell>
        </row>
        <row r="6">
          <cell r="B6">
            <v>2</v>
          </cell>
          <cell r="C6" t="str">
            <v>片吸込渦巻ﾎﾟﾝﾌﾟ</v>
          </cell>
          <cell r="D6">
            <v>1.5</v>
          </cell>
          <cell r="E6" t="str">
            <v>kw</v>
          </cell>
          <cell r="F6">
            <v>1.41</v>
          </cell>
          <cell r="K6">
            <v>250</v>
          </cell>
          <cell r="L6">
            <v>1.3</v>
          </cell>
          <cell r="N6">
            <v>100</v>
          </cell>
          <cell r="O6">
            <v>2</v>
          </cell>
        </row>
        <row r="7">
          <cell r="B7">
            <v>3</v>
          </cell>
          <cell r="C7" t="str">
            <v>片吸込渦巻ﾎﾟﾝﾌﾟ</v>
          </cell>
          <cell r="D7">
            <v>2.2000000000000002</v>
          </cell>
          <cell r="E7" t="str">
            <v>kw</v>
          </cell>
          <cell r="F7">
            <v>1.65</v>
          </cell>
          <cell r="K7">
            <v>500</v>
          </cell>
          <cell r="L7">
            <v>1.2</v>
          </cell>
          <cell r="N7">
            <v>200</v>
          </cell>
          <cell r="O7">
            <v>1.7</v>
          </cell>
        </row>
        <row r="8">
          <cell r="B8">
            <v>4</v>
          </cell>
          <cell r="C8" t="str">
            <v>片吸込渦巻ﾎﾟﾝﾌﾟ</v>
          </cell>
          <cell r="D8">
            <v>3.7</v>
          </cell>
          <cell r="E8" t="str">
            <v>kw</v>
          </cell>
          <cell r="F8">
            <v>1.8</v>
          </cell>
          <cell r="K8">
            <v>800</v>
          </cell>
          <cell r="L8">
            <v>1.1000000000000001</v>
          </cell>
          <cell r="N8">
            <v>300</v>
          </cell>
          <cell r="O8">
            <v>1.4</v>
          </cell>
        </row>
        <row r="9">
          <cell r="B9">
            <v>5</v>
          </cell>
          <cell r="C9" t="str">
            <v>片吸込渦巻ﾎﾟﾝﾌﾟ</v>
          </cell>
          <cell r="D9">
            <v>5.5</v>
          </cell>
          <cell r="E9" t="str">
            <v>kw</v>
          </cell>
          <cell r="F9">
            <v>2.25</v>
          </cell>
          <cell r="K9">
            <v>1000</v>
          </cell>
          <cell r="L9">
            <v>1</v>
          </cell>
          <cell r="N9">
            <v>400</v>
          </cell>
          <cell r="O9">
            <v>1.2</v>
          </cell>
        </row>
        <row r="10">
          <cell r="B10">
            <v>6</v>
          </cell>
          <cell r="C10" t="str">
            <v>片吸込渦巻ﾎﾟﾝﾌﾟ</v>
          </cell>
          <cell r="D10">
            <v>7.5</v>
          </cell>
          <cell r="E10" t="str">
            <v>kw</v>
          </cell>
          <cell r="F10">
            <v>2.36</v>
          </cell>
          <cell r="K10">
            <v>3000</v>
          </cell>
          <cell r="L10">
            <v>0.85</v>
          </cell>
          <cell r="N10">
            <v>500</v>
          </cell>
          <cell r="O10">
            <v>1</v>
          </cell>
        </row>
        <row r="11">
          <cell r="B11">
            <v>7</v>
          </cell>
          <cell r="C11" t="str">
            <v>片吸込渦巻ﾎﾟﾝﾌﾟ</v>
          </cell>
          <cell r="D11">
            <v>11</v>
          </cell>
          <cell r="E11" t="str">
            <v>kw</v>
          </cell>
          <cell r="F11">
            <v>2.9</v>
          </cell>
          <cell r="K11">
            <v>5000</v>
          </cell>
          <cell r="L11">
            <v>0.75</v>
          </cell>
          <cell r="N11">
            <v>600</v>
          </cell>
          <cell r="O11">
            <v>1</v>
          </cell>
        </row>
        <row r="12">
          <cell r="B12">
            <v>8</v>
          </cell>
          <cell r="C12" t="str">
            <v>片吸込渦巻ﾎﾟﾝﾌﾟ</v>
          </cell>
          <cell r="D12">
            <v>15</v>
          </cell>
          <cell r="E12" t="str">
            <v>kw</v>
          </cell>
          <cell r="F12">
            <v>3.55</v>
          </cell>
          <cell r="K12">
            <v>7000</v>
          </cell>
          <cell r="L12">
            <v>0.7</v>
          </cell>
        </row>
        <row r="13">
          <cell r="B13">
            <v>9</v>
          </cell>
          <cell r="C13" t="str">
            <v>片吸込渦巻ﾎﾟﾝﾌﾟ</v>
          </cell>
          <cell r="D13">
            <v>18.5</v>
          </cell>
          <cell r="E13" t="str">
            <v>kw</v>
          </cell>
          <cell r="F13">
            <v>4.09</v>
          </cell>
          <cell r="K13">
            <v>10000</v>
          </cell>
          <cell r="L13">
            <v>0.6</v>
          </cell>
        </row>
        <row r="14">
          <cell r="B14">
            <v>10</v>
          </cell>
          <cell r="C14" t="str">
            <v>片吸込渦巻ﾎﾟﾝﾌﾟ</v>
          </cell>
          <cell r="D14">
            <v>22</v>
          </cell>
          <cell r="E14" t="str">
            <v>kw</v>
          </cell>
          <cell r="F14">
            <v>4.3099999999999996</v>
          </cell>
          <cell r="K14">
            <v>15000</v>
          </cell>
          <cell r="L14">
            <v>0.5</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F183">
            <v>0.54</v>
          </cell>
        </row>
        <row r="184">
          <cell r="B184">
            <v>180</v>
          </cell>
          <cell r="C184" t="str">
            <v>ﾍｯﾀﾞｰ</v>
          </cell>
          <cell r="D184" t="str">
            <v>250φ×2500L</v>
          </cell>
          <cell r="F184">
            <v>0.92</v>
          </cell>
        </row>
        <row r="185">
          <cell r="B185">
            <v>181</v>
          </cell>
          <cell r="C185" t="str">
            <v>ﾍｯﾀﾞｰ</v>
          </cell>
          <cell r="D185" t="str">
            <v>300φ×3000L</v>
          </cell>
          <cell r="F185">
            <v>1.19</v>
          </cell>
        </row>
        <row r="186">
          <cell r="B186">
            <v>182</v>
          </cell>
          <cell r="C186" t="str">
            <v>ﾍｯﾀﾞｰ</v>
          </cell>
          <cell r="D186" t="str">
            <v>350φ×4000L</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F535">
            <v>0.05</v>
          </cell>
        </row>
        <row r="536">
          <cell r="B536">
            <v>532</v>
          </cell>
          <cell r="C536" t="str">
            <v>ﾊﾟﾈﾙ形ｴｱﾌｨﾙﾀｰ</v>
          </cell>
          <cell r="D536" t="str">
            <v>500×500×50t</v>
          </cell>
          <cell r="F536">
            <v>0.06</v>
          </cell>
        </row>
        <row r="537">
          <cell r="B537">
            <v>533</v>
          </cell>
          <cell r="C537" t="str">
            <v>折込形ｴｱﾌｨﾙﾀｰ</v>
          </cell>
          <cell r="D537" t="str">
            <v>610×610</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F641">
            <v>0.85</v>
          </cell>
        </row>
        <row r="642">
          <cell r="B642">
            <v>638</v>
          </cell>
          <cell r="C642" t="str">
            <v>小型送風機</v>
          </cell>
          <cell r="D642" t="str">
            <v>ﾌｧﾝﾕﾆｯﾄ(天井吊)</v>
          </cell>
          <cell r="F642">
            <v>1.7</v>
          </cell>
        </row>
        <row r="643">
          <cell r="B643">
            <v>639</v>
          </cell>
          <cell r="C643" t="str">
            <v>小型送風機</v>
          </cell>
          <cell r="D643" t="str">
            <v>ﾐﾆｼﾛｯｺﾌｧﾝ</v>
          </cell>
          <cell r="F643">
            <v>0.85</v>
          </cell>
        </row>
        <row r="644">
          <cell r="B644">
            <v>640</v>
          </cell>
          <cell r="C644" t="str">
            <v>小型送風機</v>
          </cell>
          <cell r="D644" t="str">
            <v>天井埋込型換気扇</v>
          </cell>
          <cell r="F644">
            <v>0.5</v>
          </cell>
        </row>
        <row r="645">
          <cell r="B645">
            <v>641</v>
          </cell>
          <cell r="C645" t="str">
            <v>小型送風機</v>
          </cell>
          <cell r="D645" t="str">
            <v>ﾊﾟｲﾌﾟ用ﾌｧﾝ</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F691">
            <v>1.07</v>
          </cell>
        </row>
        <row r="692">
          <cell r="B692">
            <v>688</v>
          </cell>
          <cell r="C692" t="str">
            <v>ｺﾝﾍﾞｸﾀｰ</v>
          </cell>
          <cell r="D692" t="str">
            <v>ｴﾚﾒﾝﾄ1.5m以上</v>
          </cell>
          <cell r="F692">
            <v>1.27</v>
          </cell>
        </row>
        <row r="693">
          <cell r="B693">
            <v>689</v>
          </cell>
          <cell r="C693" t="str">
            <v>ﾌｧﾝｺﾝﾍﾞｸﾀｰ</v>
          </cell>
          <cell r="D693" t="str">
            <v>ｴﾚﾒﾝﾄ1.5m未満</v>
          </cell>
          <cell r="F693">
            <v>1.284</v>
          </cell>
        </row>
        <row r="694">
          <cell r="B694">
            <v>690</v>
          </cell>
          <cell r="C694" t="str">
            <v>ﾌｧﾝｺﾝﾍﾞｸﾀｰ</v>
          </cell>
          <cell r="D694" t="str">
            <v>ｴﾚﾒﾝﾄ1.5m以上</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F715">
            <v>0.1</v>
          </cell>
        </row>
        <row r="716">
          <cell r="B716">
            <v>712</v>
          </cell>
          <cell r="C716" t="str">
            <v>放熱器弁</v>
          </cell>
          <cell r="F716">
            <v>0.1</v>
          </cell>
        </row>
        <row r="717">
          <cell r="B717">
            <v>713</v>
          </cell>
          <cell r="C717" t="str">
            <v>放熱器ﾄﾗｯﾌﾟ</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内訳書"/>
    </sheetNames>
    <sheetDataSet>
      <sheetData sheetId="0">
        <row r="2">
          <cell r="D2" t="str">
            <v>頁設定</v>
          </cell>
        </row>
      </sheetData>
      <sheetData sheetId="1"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費 "/>
      <sheetName val="金入設計 (１)"/>
      <sheetName val="金無設計 (１)"/>
      <sheetName val="金入様式(２)"/>
      <sheetName val="金無様式(２)"/>
      <sheetName val="A金入直工費"/>
      <sheetName val="A金無直工費 (2)"/>
      <sheetName val="衛生器具"/>
      <sheetName val="給水"/>
      <sheetName val="排水"/>
      <sheetName val="ろ過循環"/>
      <sheetName val="代価表"/>
      <sheetName val="単価表"/>
      <sheetName val="刊行物"/>
      <sheetName val="見積比較表"/>
      <sheetName val="直接工事小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R2">
            <v>1</v>
          </cell>
          <cell r="S2">
            <v>10</v>
          </cell>
        </row>
        <row r="3">
          <cell r="R3">
            <v>1000</v>
          </cell>
          <cell r="S3">
            <v>10</v>
          </cell>
        </row>
        <row r="4">
          <cell r="R4">
            <v>10000</v>
          </cell>
          <cell r="S4">
            <v>100</v>
          </cell>
        </row>
        <row r="5">
          <cell r="R5">
            <v>100000</v>
          </cell>
          <cell r="S5">
            <v>1000</v>
          </cell>
        </row>
        <row r="6">
          <cell r="R6">
            <v>1000000</v>
          </cell>
          <cell r="S6">
            <v>10000</v>
          </cell>
        </row>
        <row r="7">
          <cell r="R7">
            <v>10000000</v>
          </cell>
          <cell r="S7">
            <v>100000</v>
          </cell>
        </row>
      </sheetData>
      <sheetData sheetId="12" refreshError="1"/>
      <sheetData sheetId="13"/>
      <sheetData sheetId="14"/>
      <sheetData sheetId="15"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見積比較"/>
      <sheetName val="Sheet1"/>
      <sheetName val="最低基準価格"/>
      <sheetName val="A01"/>
      <sheetName val="歩掛ﾃﾞｰﾀ"/>
      <sheetName val="EV内訳1"/>
      <sheetName val="設計書"/>
      <sheetName val="工事ﾃﾞｰﾀ入力ｼｰﾄ"/>
      <sheetName val="種目別内訳"/>
      <sheetName val="科目別内訳"/>
      <sheetName val="細目別内訳"/>
      <sheetName val="諸経費"/>
      <sheetName val="建築経費"/>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refreshError="1"/>
      <sheetData sheetId="16"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別紙"/>
      <sheetName val="外構"/>
      <sheetName val="代価（外構）"/>
      <sheetName val="金物"/>
      <sheetName val="集計(動力・交換・舞台・ﾅｰｽ)"/>
      <sheetName val="集計【電灯】"/>
      <sheetName val="集計【付属】"/>
      <sheetName val="集計【仮設】"/>
      <sheetName val="集計【本体】"/>
      <sheetName val="集計(構内配電・通信)"/>
      <sheetName val="集計(舞台)"/>
      <sheetName val="集計(通信網)"/>
      <sheetName val="大集計(電灯)"/>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別紙"/>
      <sheetName val="外構"/>
      <sheetName val="代価（外構）"/>
      <sheetName val="金物"/>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気設備種目･科目内訳"/>
      <sheetName val="電気設備細目内訳"/>
      <sheetName val="数量調書"/>
      <sheetName val="一位代価"/>
      <sheetName val="川原設計用"/>
      <sheetName val="#REF!"/>
      <sheetName val="A01"/>
      <sheetName val="類別歩掛表"/>
      <sheetName val="フォーム"/>
      <sheetName val="集計(動力・交換・舞台・ﾅｰｽ)"/>
      <sheetName val="集計【電灯】"/>
      <sheetName val="集計【付属】"/>
      <sheetName val="集計【仮設】"/>
      <sheetName val="集計【本体】"/>
      <sheetName val="集計(構内配電・通信)"/>
      <sheetName val="集計(舞台)"/>
      <sheetName val="集計(通信網)"/>
      <sheetName val="大集計(電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気設備種目･科目内訳"/>
      <sheetName val="電気設備細目内訳"/>
      <sheetName val="数量調書"/>
      <sheetName val="一位代価"/>
      <sheetName val="川原設計用"/>
      <sheetName val="#REF!"/>
      <sheetName val="A01"/>
      <sheetName val="類別歩掛表"/>
      <sheetName val="フォーム"/>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機械概算集計表"/>
      <sheetName val="第一回概算集計"/>
      <sheetName val="空A　明細"/>
      <sheetName val="A　熱源機器"/>
      <sheetName val="A　空調機器"/>
      <sheetName val="A　換気・排煙機器"/>
      <sheetName val="空B　明細"/>
      <sheetName val="B　熱源機器"/>
      <sheetName val="B　空調機器"/>
      <sheetName val="B　換気・排煙機器"/>
      <sheetName val="空C　明細"/>
      <sheetName val="Ｃ　空調機器"/>
      <sheetName val="Ｃ　換気・排煙機器"/>
      <sheetName val="空D(S)　明細"/>
      <sheetName val="Ｄ（Ｓ）　熱源機器"/>
      <sheetName val="Ｄ（Ｓ）　空調機器"/>
      <sheetName val="Ｄ（Ｓ）　換気・排煙機器"/>
      <sheetName val="空D(N)　明細"/>
      <sheetName val="Ｄ（Ｎ）　熱源機器"/>
      <sheetName val="Ｄ（Ｎ）　空調機器"/>
      <sheetName val="Ｄ（Ｎ）　換気・排煙機器"/>
      <sheetName val="空E　明細"/>
      <sheetName val="Ｅ　熱源機器"/>
      <sheetName val="Ｅ　空調機器"/>
      <sheetName val="Ｅ　換気・排煙機器"/>
      <sheetName val="空F　明細"/>
      <sheetName val="Ｆ　熱源・空調機器"/>
      <sheetName val="Ｆ　換気・排煙機器"/>
      <sheetName val="空DHC　明細"/>
      <sheetName val="DHC　熱源・空調機器"/>
      <sheetName val="DHC　換気・排煙機器"/>
      <sheetName val="衛A　明細"/>
      <sheetName val="A　給水・給湯・排水機器"/>
      <sheetName val="衛B　明細"/>
      <sheetName val="B　給水・給湯・排水機器"/>
      <sheetName val="衛C　明細"/>
      <sheetName val="C　給水・給湯・排水機器"/>
      <sheetName val="衛D(S)　明細"/>
      <sheetName val="D（Ｓ）　給水・給湯・排水機器"/>
      <sheetName val="衛D(N)　明細"/>
      <sheetName val="Ｄ（Ｎ）　給水・給湯・排水機器"/>
      <sheetName val="衛E　明細"/>
      <sheetName val="Ｅ　給水・給湯・排水機器"/>
      <sheetName val="衛F　明細"/>
      <sheetName val="Ｆ　給水・給湯・排水機器"/>
      <sheetName val="衛DHC＋外構　明細"/>
      <sheetName val="ＤＨＣ　給水・排水機器"/>
      <sheetName val="衛外構内訳"/>
      <sheetName val="その他"/>
      <sheetName val="共通　衛生器具"/>
      <sheetName val="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5">
          <cell r="BN5" t="str">
            <v>№</v>
          </cell>
          <cell r="BO5" t="str">
            <v>項目</v>
          </cell>
          <cell r="BP5" t="str">
            <v>単価</v>
          </cell>
        </row>
        <row r="6">
          <cell r="BN6">
            <v>100</v>
          </cell>
          <cell r="BO6" t="str">
            <v>冷水配管工事</v>
          </cell>
          <cell r="BP6">
            <v>1700</v>
          </cell>
        </row>
        <row r="7">
          <cell r="BN7">
            <v>101</v>
          </cell>
          <cell r="BO7" t="str">
            <v>温水配管工事</v>
          </cell>
          <cell r="BP7">
            <v>1600</v>
          </cell>
        </row>
        <row r="8">
          <cell r="BN8">
            <v>102</v>
          </cell>
          <cell r="BO8" t="str">
            <v>蒸気配管工事</v>
          </cell>
          <cell r="BP8">
            <v>1600</v>
          </cell>
        </row>
        <row r="9">
          <cell r="BN9">
            <v>103</v>
          </cell>
          <cell r="BO9" t="str">
            <v>冷却水配管工事</v>
          </cell>
          <cell r="BP9">
            <v>1600</v>
          </cell>
        </row>
        <row r="10">
          <cell r="BN10">
            <v>104</v>
          </cell>
          <cell r="BO10" t="str">
            <v>冷却水配管工事(VLP)</v>
          </cell>
          <cell r="BP10">
            <v>2500</v>
          </cell>
        </row>
        <row r="11">
          <cell r="BN11">
            <v>105</v>
          </cell>
          <cell r="BO11" t="str">
            <v>冷媒配管工事</v>
          </cell>
          <cell r="BP11">
            <v>9</v>
          </cell>
        </row>
        <row r="12">
          <cell r="BN12">
            <v>106</v>
          </cell>
          <cell r="BO12" t="str">
            <v>給水配管工事</v>
          </cell>
          <cell r="BP12">
            <v>1600</v>
          </cell>
        </row>
        <row r="13">
          <cell r="BN13">
            <v>107</v>
          </cell>
          <cell r="BO13" t="str">
            <v>ドレン配管工事</v>
          </cell>
          <cell r="BP13">
            <v>1350</v>
          </cell>
        </row>
        <row r="14">
          <cell r="BN14">
            <v>108</v>
          </cell>
          <cell r="BO14" t="str">
            <v>ドレン配管工事(住戸内)</v>
          </cell>
          <cell r="BP14">
            <v>15</v>
          </cell>
        </row>
        <row r="15">
          <cell r="BN15">
            <v>109</v>
          </cell>
          <cell r="BO15" t="str">
            <v>冷媒･ドレン(住戸内)</v>
          </cell>
          <cell r="BP15">
            <v>100</v>
          </cell>
        </row>
        <row r="17">
          <cell r="BN17">
            <v>130</v>
          </cell>
          <cell r="BO17" t="str">
            <v>空調ダクトオフィス</v>
          </cell>
          <cell r="BP17">
            <v>9.5</v>
          </cell>
        </row>
        <row r="18">
          <cell r="BN18">
            <v>131</v>
          </cell>
          <cell r="BO18" t="str">
            <v>空調ダクト商業</v>
          </cell>
          <cell r="BP18">
            <v>8.1999999999999993</v>
          </cell>
        </row>
        <row r="19">
          <cell r="BN19">
            <v>132</v>
          </cell>
          <cell r="BO19" t="str">
            <v>空調ダクトホテル</v>
          </cell>
          <cell r="BP19">
            <v>8.5</v>
          </cell>
        </row>
        <row r="20">
          <cell r="BN20">
            <v>133</v>
          </cell>
          <cell r="BO20" t="str">
            <v>空調ダクト住宅</v>
          </cell>
          <cell r="BP20">
            <v>70</v>
          </cell>
        </row>
        <row r="21">
          <cell r="BN21">
            <v>134</v>
          </cell>
          <cell r="BO21" t="str">
            <v>空調ダクト文化交流</v>
          </cell>
          <cell r="BP21">
            <v>10</v>
          </cell>
        </row>
        <row r="22">
          <cell r="BN22">
            <v>135</v>
          </cell>
          <cell r="BO22" t="str">
            <v>空調ダクト共用</v>
          </cell>
          <cell r="BP22">
            <v>8.1999999999999993</v>
          </cell>
        </row>
        <row r="24">
          <cell r="BN24">
            <v>140</v>
          </cell>
          <cell r="BO24" t="str">
            <v>換気ダクトオフィス</v>
          </cell>
          <cell r="BP24">
            <v>8</v>
          </cell>
        </row>
        <row r="25">
          <cell r="BN25">
            <v>141</v>
          </cell>
          <cell r="BO25" t="str">
            <v>換気ダクト商業</v>
          </cell>
          <cell r="BP25">
            <v>15</v>
          </cell>
        </row>
        <row r="26">
          <cell r="BN26">
            <v>142</v>
          </cell>
          <cell r="BO26" t="str">
            <v>換気ダクトホテル</v>
          </cell>
          <cell r="BP26">
            <v>15</v>
          </cell>
        </row>
        <row r="27">
          <cell r="BN27">
            <v>143</v>
          </cell>
          <cell r="BO27" t="str">
            <v>換気ダクト住宅</v>
          </cell>
          <cell r="BP27">
            <v>270</v>
          </cell>
        </row>
        <row r="28">
          <cell r="BN28">
            <v>144</v>
          </cell>
          <cell r="BO28" t="str">
            <v>換気ダクト文化交流</v>
          </cell>
          <cell r="BP28">
            <v>8</v>
          </cell>
        </row>
        <row r="29">
          <cell r="BN29">
            <v>145</v>
          </cell>
          <cell r="BO29" t="str">
            <v>換気ダクト共用</v>
          </cell>
          <cell r="BP29">
            <v>8</v>
          </cell>
        </row>
        <row r="30">
          <cell r="BN30">
            <v>146</v>
          </cell>
          <cell r="BO30" t="str">
            <v>換気ダクトパーキング</v>
          </cell>
          <cell r="BP30">
            <v>8</v>
          </cell>
        </row>
        <row r="32">
          <cell r="BN32">
            <v>150</v>
          </cell>
          <cell r="BO32" t="str">
            <v>排煙ダクトオフィス</v>
          </cell>
          <cell r="BP32">
            <v>12</v>
          </cell>
        </row>
        <row r="33">
          <cell r="BN33">
            <v>151</v>
          </cell>
          <cell r="BO33" t="str">
            <v>排煙ダクト商業</v>
          </cell>
          <cell r="BP33">
            <v>13</v>
          </cell>
        </row>
        <row r="34">
          <cell r="BN34">
            <v>152</v>
          </cell>
          <cell r="BO34" t="str">
            <v>排煙ダクトホテル</v>
          </cell>
          <cell r="BP34">
            <v>15</v>
          </cell>
        </row>
        <row r="35">
          <cell r="BN35">
            <v>153</v>
          </cell>
          <cell r="BO35" t="str">
            <v>排煙ダクト住宅</v>
          </cell>
          <cell r="BP35">
            <v>12</v>
          </cell>
        </row>
        <row r="36">
          <cell r="BN36">
            <v>154</v>
          </cell>
          <cell r="BO36" t="str">
            <v>排煙ダクト文化交流</v>
          </cell>
          <cell r="BP36">
            <v>15</v>
          </cell>
        </row>
        <row r="37">
          <cell r="BN37">
            <v>155</v>
          </cell>
          <cell r="BO37" t="str">
            <v>排煙ダクト共用</v>
          </cell>
          <cell r="BP37">
            <v>15</v>
          </cell>
        </row>
        <row r="38">
          <cell r="BN38">
            <v>156</v>
          </cell>
          <cell r="BO38" t="str">
            <v>排煙ダクトパーキング</v>
          </cell>
          <cell r="BP38">
            <v>12</v>
          </cell>
        </row>
        <row r="40">
          <cell r="BN40">
            <v>200</v>
          </cell>
          <cell r="BO40" t="str">
            <v>上水（低圧）</v>
          </cell>
          <cell r="BP40">
            <v>1600</v>
          </cell>
        </row>
        <row r="41">
          <cell r="BN41">
            <v>201</v>
          </cell>
          <cell r="BO41" t="str">
            <v>上水（高圧）</v>
          </cell>
          <cell r="BP41">
            <v>2500</v>
          </cell>
        </row>
        <row r="42">
          <cell r="BN42">
            <v>202</v>
          </cell>
          <cell r="BO42" t="str">
            <v>中水（低圧）</v>
          </cell>
          <cell r="BP42">
            <v>1600</v>
          </cell>
        </row>
        <row r="43">
          <cell r="BN43">
            <v>203</v>
          </cell>
          <cell r="BO43" t="str">
            <v>中水（高圧）</v>
          </cell>
          <cell r="BP43">
            <v>2500</v>
          </cell>
        </row>
        <row r="44">
          <cell r="BN44">
            <v>204</v>
          </cell>
          <cell r="BO44" t="str">
            <v>上水（住宅）</v>
          </cell>
          <cell r="BP44">
            <v>150</v>
          </cell>
        </row>
        <row r="45">
          <cell r="BN45">
            <v>205</v>
          </cell>
          <cell r="BO45" t="str">
            <v>上水鋳鉄管100A</v>
          </cell>
          <cell r="BP45">
            <v>19</v>
          </cell>
        </row>
        <row r="46">
          <cell r="BN46">
            <v>206</v>
          </cell>
          <cell r="BO46" t="str">
            <v>上水鋳鉄管150A</v>
          </cell>
          <cell r="BP46">
            <v>21</v>
          </cell>
        </row>
        <row r="48">
          <cell r="BN48">
            <v>210</v>
          </cell>
          <cell r="BO48" t="str">
            <v>給湯一般</v>
          </cell>
          <cell r="BP48">
            <v>2000</v>
          </cell>
        </row>
        <row r="49">
          <cell r="BN49">
            <v>211</v>
          </cell>
          <cell r="BO49" t="str">
            <v>給湯ホテル</v>
          </cell>
          <cell r="BP49">
            <v>2600</v>
          </cell>
        </row>
        <row r="50">
          <cell r="BN50">
            <v>212</v>
          </cell>
          <cell r="BO50" t="str">
            <v>給湯Ｂ棟住宅</v>
          </cell>
          <cell r="BP50">
            <v>2400</v>
          </cell>
        </row>
        <row r="51">
          <cell r="BN51">
            <v>213</v>
          </cell>
          <cell r="BO51" t="str">
            <v>給湯住戸</v>
          </cell>
          <cell r="BP51">
            <v>60</v>
          </cell>
        </row>
        <row r="53">
          <cell r="BN53">
            <v>220</v>
          </cell>
          <cell r="BO53" t="str">
            <v>排水一般</v>
          </cell>
          <cell r="BP53">
            <v>1600</v>
          </cell>
        </row>
        <row r="54">
          <cell r="BN54">
            <v>221</v>
          </cell>
          <cell r="BO54" t="str">
            <v>排水ホテル</v>
          </cell>
          <cell r="BP54">
            <v>2200</v>
          </cell>
        </row>
        <row r="55">
          <cell r="BN55">
            <v>222</v>
          </cell>
          <cell r="BO55" t="str">
            <v>排水住戸（分）</v>
          </cell>
          <cell r="BP55">
            <v>150</v>
          </cell>
        </row>
        <row r="56">
          <cell r="BN56">
            <v>223</v>
          </cell>
          <cell r="BO56" t="str">
            <v>排水住戸（合）</v>
          </cell>
          <cell r="BP56">
            <v>100</v>
          </cell>
        </row>
        <row r="57">
          <cell r="BN57">
            <v>230</v>
          </cell>
          <cell r="BO57" t="str">
            <v>屋外給水（VLP-VD）50A</v>
          </cell>
          <cell r="BP57">
            <v>17</v>
          </cell>
        </row>
        <row r="58">
          <cell r="BN58">
            <v>231</v>
          </cell>
          <cell r="BO58" t="str">
            <v>屋外給水（VLP-VD）80A</v>
          </cell>
          <cell r="BP58">
            <v>20</v>
          </cell>
        </row>
        <row r="59">
          <cell r="BN59">
            <v>232</v>
          </cell>
          <cell r="BO59" t="str">
            <v>屋外給水（鋳鉄管）75A</v>
          </cell>
          <cell r="BP59">
            <v>18</v>
          </cell>
        </row>
        <row r="60">
          <cell r="BN60">
            <v>233</v>
          </cell>
          <cell r="BO60" t="str">
            <v>屋外給水（鋳鉄管）100A</v>
          </cell>
          <cell r="BP60">
            <v>19</v>
          </cell>
        </row>
        <row r="61">
          <cell r="BN61">
            <v>234</v>
          </cell>
          <cell r="BO61" t="str">
            <v>屋外給水（鋳鉄管）150A</v>
          </cell>
          <cell r="BP61">
            <v>21</v>
          </cell>
        </row>
        <row r="62">
          <cell r="BN62">
            <v>235</v>
          </cell>
          <cell r="BO62" t="str">
            <v>屋外給水（鋳鉄管）200A</v>
          </cell>
          <cell r="BP62">
            <v>25</v>
          </cell>
        </row>
        <row r="64">
          <cell r="BN64">
            <v>240</v>
          </cell>
          <cell r="BO64" t="str">
            <v>屋外排水（VP）100A</v>
          </cell>
          <cell r="BP64">
            <v>15</v>
          </cell>
        </row>
        <row r="65">
          <cell r="BN65">
            <v>241</v>
          </cell>
          <cell r="BO65" t="str">
            <v>屋外排水（VP）150A</v>
          </cell>
          <cell r="BP65">
            <v>17</v>
          </cell>
        </row>
      </sheetData>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施工単価"/>
      <sheetName val="機器単価"/>
      <sheetName val="機器搬入"/>
      <sheetName val="電気設備－安心院"/>
    </sheetNames>
    <sheetDataSet>
      <sheetData sheetId="0"/>
      <sheetData sheetId="1">
        <row r="6">
          <cell r="D6" t="str">
            <v>M1</v>
          </cell>
          <cell r="E6" t="str">
            <v>M2</v>
          </cell>
          <cell r="F6" t="str">
            <v>M3</v>
          </cell>
          <cell r="G6" t="str">
            <v>M4</v>
          </cell>
          <cell r="H6" t="str">
            <v>M5</v>
          </cell>
          <cell r="I6" t="str">
            <v>M6</v>
          </cell>
          <cell r="J6" t="str">
            <v>M7</v>
          </cell>
          <cell r="K6" t="str">
            <v>M8</v>
          </cell>
          <cell r="L6" t="str">
            <v>M9</v>
          </cell>
          <cell r="M6" t="str">
            <v>M10</v>
          </cell>
          <cell r="N6" t="str">
            <v>M11</v>
          </cell>
          <cell r="O6" t="str">
            <v>M12</v>
          </cell>
          <cell r="P6" t="str">
            <v>M13</v>
          </cell>
          <cell r="Q6" t="str">
            <v>M14</v>
          </cell>
          <cell r="R6" t="str">
            <v>M15</v>
          </cell>
          <cell r="S6" t="str">
            <v>M16</v>
          </cell>
          <cell r="T6" t="str">
            <v>M17</v>
          </cell>
          <cell r="U6" t="str">
            <v>M18</v>
          </cell>
          <cell r="V6" t="str">
            <v>M19</v>
          </cell>
          <cell r="W6" t="str">
            <v>M20</v>
          </cell>
          <cell r="X6" t="str">
            <v>M21</v>
          </cell>
          <cell r="Y6" t="str">
            <v>M22</v>
          </cell>
          <cell r="Z6" t="str">
            <v>M23</v>
          </cell>
          <cell r="AA6" t="str">
            <v>M24</v>
          </cell>
          <cell r="AB6" t="str">
            <v>M25</v>
          </cell>
          <cell r="AC6" t="str">
            <v>M26</v>
          </cell>
          <cell r="AD6" t="str">
            <v>M27</v>
          </cell>
          <cell r="AE6" t="str">
            <v>M28</v>
          </cell>
          <cell r="AF6" t="str">
            <v>M29</v>
          </cell>
          <cell r="AG6" t="str">
            <v>M30</v>
          </cell>
          <cell r="AH6" t="str">
            <v>M31</v>
          </cell>
          <cell r="AI6" t="str">
            <v>M32</v>
          </cell>
          <cell r="AJ6" t="str">
            <v>M33</v>
          </cell>
        </row>
        <row r="7">
          <cell r="D7" t="str">
            <v>渦巻ﾎﾟﾝﾌﾟ</v>
          </cell>
          <cell r="E7" t="str">
            <v>多段ﾎﾟﾝﾌﾟ</v>
          </cell>
          <cell r="F7" t="str">
            <v>汚水汚物</v>
          </cell>
          <cell r="G7" t="str">
            <v>消火ﾎﾟﾝﾌﾟ</v>
          </cell>
          <cell r="H7" t="str">
            <v>オイル</v>
          </cell>
          <cell r="I7" t="str">
            <v>ﾗｲﾝ</v>
          </cell>
          <cell r="J7" t="str">
            <v>空冷ﾁﾗ</v>
          </cell>
          <cell r="K7" t="str">
            <v>水冷PAC</v>
          </cell>
          <cell r="L7" t="str">
            <v>EHP・PAC</v>
          </cell>
          <cell r="M7" t="str">
            <v>EHP・PAC</v>
          </cell>
          <cell r="N7" t="str">
            <v>EHP・PAC</v>
          </cell>
          <cell r="O7" t="str">
            <v>ﾏﾙﾁ</v>
          </cell>
          <cell r="P7" t="str">
            <v>ﾏﾙﾁ</v>
          </cell>
          <cell r="Q7" t="str">
            <v>ﾏﾙﾁ</v>
          </cell>
          <cell r="R7" t="str">
            <v>ﾏﾙﾁ</v>
          </cell>
          <cell r="S7" t="str">
            <v>ﾙｰﾑAC</v>
          </cell>
          <cell r="T7" t="str">
            <v>FC</v>
          </cell>
          <cell r="U7" t="str">
            <v>FC</v>
          </cell>
          <cell r="V7" t="str">
            <v>片吸込ｼﾛｯｺ</v>
          </cell>
          <cell r="W7" t="str">
            <v>ﾌｧﾝﾕﾆｯﾄ</v>
          </cell>
          <cell r="X7" t="str">
            <v>ＡＨＵ</v>
          </cell>
          <cell r="Y7" t="str">
            <v>片吸込ｼﾛｯｺ</v>
          </cell>
          <cell r="Z7" t="str">
            <v>ﾌｧﾝﾕﾆｯﾄ</v>
          </cell>
          <cell r="AC7" t="str">
            <v>EXタンク</v>
          </cell>
        </row>
        <row r="8">
          <cell r="D8" t="str">
            <v>片吸込</v>
          </cell>
          <cell r="E8" t="str">
            <v>室内圧縮機</v>
          </cell>
          <cell r="F8" t="str">
            <v>ｾﾊﾟﾚｰﾄ形</v>
          </cell>
          <cell r="G8" t="str">
            <v>ｾﾊﾟﾚｰﾄ形</v>
          </cell>
          <cell r="H8" t="str">
            <v>室外機</v>
          </cell>
          <cell r="I8" t="str">
            <v>室内機</v>
          </cell>
          <cell r="J8" t="str">
            <v>室内機</v>
          </cell>
          <cell r="K8" t="str">
            <v>室内機</v>
          </cell>
          <cell r="L8" t="str">
            <v>室内圧縮機</v>
          </cell>
          <cell r="M8" t="str">
            <v>ｾﾊﾟﾚｰﾄ形</v>
          </cell>
          <cell r="N8" t="str">
            <v>ｾﾊﾟﾚｰﾄ形</v>
          </cell>
          <cell r="O8" t="str">
            <v>室外機</v>
          </cell>
          <cell r="P8" t="str">
            <v>室内機</v>
          </cell>
          <cell r="Q8" t="str">
            <v>室内機</v>
          </cell>
          <cell r="R8" t="str">
            <v>室内機</v>
          </cell>
          <cell r="S8" t="str">
            <v>床</v>
          </cell>
          <cell r="T8" t="str">
            <v>壁</v>
          </cell>
          <cell r="Z8" t="str">
            <v>ﾐﾆｼﾛｯｺ</v>
          </cell>
        </row>
        <row r="9">
          <cell r="M9" t="str">
            <v>床置</v>
          </cell>
          <cell r="N9" t="str">
            <v>壁掛</v>
          </cell>
          <cell r="O9" t="str">
            <v>天井ｶｾｯﾄ</v>
          </cell>
          <cell r="P9" t="str">
            <v>天井ｶｾｯﾄ</v>
          </cell>
          <cell r="Q9" t="str">
            <v>天井ﾋﾞﾙﾄｲﾝ</v>
          </cell>
          <cell r="R9" t="str">
            <v>天井吊</v>
          </cell>
          <cell r="S9" t="str">
            <v>天井吊</v>
          </cell>
          <cell r="T9" t="str">
            <v>天井ｶｾｯﾄ</v>
          </cell>
          <cell r="U9" t="str">
            <v>床置</v>
          </cell>
          <cell r="V9" t="str">
            <v>天井吊</v>
          </cell>
          <cell r="W9" t="str">
            <v>天井ｶｾｯﾄ</v>
          </cell>
          <cell r="Z9" t="str">
            <v>天井換気</v>
          </cell>
        </row>
        <row r="10">
          <cell r="Z10" t="str">
            <v>ﾊﾟｲﾌﾟﾌｧﾝ</v>
          </cell>
        </row>
        <row r="11">
          <cell r="Z11" t="str">
            <v>換気扇</v>
          </cell>
        </row>
        <row r="14">
          <cell r="B14">
            <v>0.4</v>
          </cell>
          <cell r="C14">
            <v>15200</v>
          </cell>
          <cell r="D14">
            <v>8920</v>
          </cell>
          <cell r="E14">
            <v>10700</v>
          </cell>
          <cell r="F14">
            <v>15200</v>
          </cell>
          <cell r="H14">
            <v>8920</v>
          </cell>
          <cell r="I14">
            <v>10700</v>
          </cell>
        </row>
        <row r="15">
          <cell r="B15">
            <v>0.75</v>
          </cell>
          <cell r="C15" t="str">
            <v>kw</v>
          </cell>
          <cell r="D15">
            <v>18500</v>
          </cell>
          <cell r="E15">
            <v>15600</v>
          </cell>
          <cell r="F15">
            <v>15600</v>
          </cell>
          <cell r="G15">
            <v>11400</v>
          </cell>
          <cell r="H15">
            <v>10500</v>
          </cell>
          <cell r="I15">
            <v>11400</v>
          </cell>
        </row>
        <row r="16">
          <cell r="B16">
            <v>1.5</v>
          </cell>
          <cell r="C16" t="str">
            <v>kw</v>
          </cell>
          <cell r="D16">
            <v>22100</v>
          </cell>
          <cell r="E16">
            <v>28400</v>
          </cell>
          <cell r="F16">
            <v>19200</v>
          </cell>
          <cell r="G16">
            <v>14500</v>
          </cell>
          <cell r="H16">
            <v>14500</v>
          </cell>
        </row>
        <row r="17">
          <cell r="B17">
            <v>2.2000000000000002</v>
          </cell>
          <cell r="C17" t="str">
            <v>kw</v>
          </cell>
          <cell r="D17">
            <v>25900</v>
          </cell>
          <cell r="E17">
            <v>31800</v>
          </cell>
          <cell r="F17">
            <v>21100</v>
          </cell>
          <cell r="G17">
            <v>28500</v>
          </cell>
          <cell r="J17">
            <v>28500</v>
          </cell>
        </row>
        <row r="18">
          <cell r="B18">
            <v>3.7</v>
          </cell>
          <cell r="C18" t="str">
            <v>kw</v>
          </cell>
          <cell r="D18">
            <v>28200</v>
          </cell>
          <cell r="E18">
            <v>36800</v>
          </cell>
          <cell r="F18">
            <v>23500</v>
          </cell>
          <cell r="G18">
            <v>35200</v>
          </cell>
          <cell r="H18">
            <v>23000</v>
          </cell>
          <cell r="J18">
            <v>35200</v>
          </cell>
          <cell r="L18">
            <v>23000</v>
          </cell>
        </row>
        <row r="19">
          <cell r="B19">
            <v>5.5</v>
          </cell>
          <cell r="C19" t="str">
            <v>kw</v>
          </cell>
          <cell r="D19">
            <v>35300</v>
          </cell>
          <cell r="E19">
            <v>41800</v>
          </cell>
          <cell r="F19">
            <v>58900</v>
          </cell>
          <cell r="G19">
            <v>58900</v>
          </cell>
          <cell r="H19">
            <v>32500</v>
          </cell>
          <cell r="J19">
            <v>47300</v>
          </cell>
          <cell r="L19">
            <v>32500</v>
          </cell>
        </row>
        <row r="20">
          <cell r="B20">
            <v>7.5</v>
          </cell>
          <cell r="C20" t="str">
            <v>kw</v>
          </cell>
          <cell r="D20">
            <v>37000</v>
          </cell>
          <cell r="E20">
            <v>52000</v>
          </cell>
          <cell r="F20">
            <v>80200</v>
          </cell>
          <cell r="G20">
            <v>80200</v>
          </cell>
          <cell r="H20">
            <v>40000</v>
          </cell>
          <cell r="J20">
            <v>52800</v>
          </cell>
          <cell r="L20">
            <v>40000</v>
          </cell>
        </row>
        <row r="21">
          <cell r="B21">
            <v>11</v>
          </cell>
          <cell r="C21" t="str">
            <v>kw</v>
          </cell>
          <cell r="D21">
            <v>45500</v>
          </cell>
          <cell r="E21">
            <v>72300</v>
          </cell>
          <cell r="F21">
            <v>92800</v>
          </cell>
          <cell r="G21">
            <v>92800</v>
          </cell>
          <cell r="H21">
            <v>66200</v>
          </cell>
          <cell r="J21">
            <v>78000</v>
          </cell>
          <cell r="L21">
            <v>66200</v>
          </cell>
        </row>
        <row r="22">
          <cell r="B22">
            <v>15</v>
          </cell>
          <cell r="C22" t="str">
            <v>kw</v>
          </cell>
          <cell r="D22">
            <v>55700</v>
          </cell>
          <cell r="E22">
            <v>77400</v>
          </cell>
          <cell r="F22">
            <v>109000</v>
          </cell>
          <cell r="G22">
            <v>109000</v>
          </cell>
          <cell r="H22">
            <v>77500</v>
          </cell>
          <cell r="J22">
            <v>81200</v>
          </cell>
          <cell r="L22">
            <v>77500</v>
          </cell>
        </row>
        <row r="23">
          <cell r="B23">
            <v>18.5</v>
          </cell>
          <cell r="C23" t="str">
            <v>kw</v>
          </cell>
          <cell r="D23">
            <v>64100</v>
          </cell>
          <cell r="E23">
            <v>89100</v>
          </cell>
          <cell r="F23">
            <v>129000</v>
          </cell>
          <cell r="G23">
            <v>129000</v>
          </cell>
          <cell r="H23">
            <v>85500</v>
          </cell>
          <cell r="J23">
            <v>102000</v>
          </cell>
          <cell r="L23">
            <v>85500</v>
          </cell>
        </row>
        <row r="24">
          <cell r="B24">
            <v>22</v>
          </cell>
          <cell r="C24" t="str">
            <v>kw</v>
          </cell>
          <cell r="D24">
            <v>97300</v>
          </cell>
          <cell r="E24">
            <v>97300</v>
          </cell>
          <cell r="F24">
            <v>112000</v>
          </cell>
          <cell r="J24">
            <v>157000</v>
          </cell>
          <cell r="L24">
            <v>112000</v>
          </cell>
        </row>
        <row r="25">
          <cell r="B25">
            <v>30</v>
          </cell>
          <cell r="C25" t="str">
            <v>kw</v>
          </cell>
          <cell r="D25">
            <v>109000</v>
          </cell>
          <cell r="E25">
            <v>109000</v>
          </cell>
        </row>
        <row r="26">
          <cell r="B26">
            <v>37</v>
          </cell>
          <cell r="C26" t="str">
            <v>kw</v>
          </cell>
        </row>
        <row r="27">
          <cell r="B27" t="str">
            <v>C1.8</v>
          </cell>
          <cell r="C27">
            <v>6520</v>
          </cell>
          <cell r="N27">
            <v>6520</v>
          </cell>
        </row>
        <row r="28">
          <cell r="B28" t="str">
            <v>C2.2</v>
          </cell>
          <cell r="C28" t="str">
            <v>kw</v>
          </cell>
          <cell r="D28">
            <v>16700</v>
          </cell>
          <cell r="E28">
            <v>14200</v>
          </cell>
          <cell r="P28">
            <v>16700</v>
          </cell>
          <cell r="Q28">
            <v>14200</v>
          </cell>
        </row>
        <row r="29">
          <cell r="B29" t="str">
            <v>C2.5</v>
          </cell>
          <cell r="C29">
            <v>19800</v>
          </cell>
          <cell r="D29">
            <v>7860</v>
          </cell>
          <cell r="E29">
            <v>6690</v>
          </cell>
          <cell r="F29">
            <v>8500</v>
          </cell>
          <cell r="G29">
            <v>7600</v>
          </cell>
          <cell r="K29">
            <v>19800</v>
          </cell>
          <cell r="M29">
            <v>7860</v>
          </cell>
          <cell r="N29">
            <v>6690</v>
          </cell>
          <cell r="S29">
            <v>8500</v>
          </cell>
          <cell r="T29">
            <v>7600</v>
          </cell>
        </row>
        <row r="30">
          <cell r="B30" t="str">
            <v>C3.2</v>
          </cell>
          <cell r="C30">
            <v>9060</v>
          </cell>
          <cell r="D30">
            <v>8190</v>
          </cell>
          <cell r="M30">
            <v>9060</v>
          </cell>
          <cell r="N30">
            <v>8190</v>
          </cell>
        </row>
        <row r="31">
          <cell r="B31" t="str">
            <v>C3.6</v>
          </cell>
          <cell r="C31">
            <v>18600</v>
          </cell>
          <cell r="D31">
            <v>15500</v>
          </cell>
          <cell r="E31">
            <v>15000</v>
          </cell>
          <cell r="F31">
            <v>9700</v>
          </cell>
          <cell r="G31">
            <v>9400</v>
          </cell>
          <cell r="P31">
            <v>18600</v>
          </cell>
          <cell r="Q31">
            <v>15500</v>
          </cell>
          <cell r="R31">
            <v>15000</v>
          </cell>
          <cell r="S31">
            <v>9700</v>
          </cell>
          <cell r="T31">
            <v>9400</v>
          </cell>
        </row>
        <row r="32">
          <cell r="B32" t="str">
            <v>C4.0</v>
          </cell>
          <cell r="C32">
            <v>11400</v>
          </cell>
          <cell r="D32">
            <v>11300</v>
          </cell>
          <cell r="S32">
            <v>11400</v>
          </cell>
          <cell r="T32">
            <v>11300</v>
          </cell>
        </row>
        <row r="33">
          <cell r="B33" t="str">
            <v>C4.5</v>
          </cell>
          <cell r="C33">
            <v>13900</v>
          </cell>
          <cell r="D33">
            <v>14300</v>
          </cell>
          <cell r="E33">
            <v>16400</v>
          </cell>
          <cell r="F33">
            <v>16300</v>
          </cell>
          <cell r="M33">
            <v>13900</v>
          </cell>
          <cell r="N33">
            <v>14300</v>
          </cell>
          <cell r="S33">
            <v>16400</v>
          </cell>
          <cell r="T33">
            <v>16300</v>
          </cell>
        </row>
        <row r="34">
          <cell r="B34" t="str">
            <v>C5.0</v>
          </cell>
          <cell r="C34">
            <v>26000</v>
          </cell>
          <cell r="K34">
            <v>26000</v>
          </cell>
        </row>
        <row r="35">
          <cell r="B35" t="str">
            <v>C5.6</v>
          </cell>
          <cell r="C35">
            <v>15900</v>
          </cell>
          <cell r="D35">
            <v>20100</v>
          </cell>
          <cell r="E35">
            <v>16900</v>
          </cell>
          <cell r="F35">
            <v>16700</v>
          </cell>
          <cell r="M35">
            <v>15900</v>
          </cell>
          <cell r="P35">
            <v>20100</v>
          </cell>
          <cell r="Q35">
            <v>16900</v>
          </cell>
          <cell r="R35">
            <v>16700</v>
          </cell>
        </row>
        <row r="36">
          <cell r="B36" t="str">
            <v>C6.3</v>
          </cell>
          <cell r="C36">
            <v>17200</v>
          </cell>
          <cell r="D36">
            <v>19600</v>
          </cell>
          <cell r="N36">
            <v>17200</v>
          </cell>
          <cell r="T36">
            <v>19600</v>
          </cell>
        </row>
        <row r="37">
          <cell r="B37" t="str">
            <v>C8.0</v>
          </cell>
          <cell r="C37">
            <v>22700</v>
          </cell>
          <cell r="D37">
            <v>19000</v>
          </cell>
          <cell r="P37">
            <v>22700</v>
          </cell>
          <cell r="R37">
            <v>19000</v>
          </cell>
        </row>
        <row r="38">
          <cell r="B38" t="str">
            <v>C9.0</v>
          </cell>
          <cell r="C38">
            <v>26700</v>
          </cell>
          <cell r="K38">
            <v>26700</v>
          </cell>
        </row>
        <row r="39">
          <cell r="B39" t="str">
            <v>C11.2</v>
          </cell>
          <cell r="C39">
            <v>28300</v>
          </cell>
          <cell r="D39">
            <v>23800</v>
          </cell>
          <cell r="P39">
            <v>28300</v>
          </cell>
          <cell r="R39">
            <v>23800</v>
          </cell>
        </row>
        <row r="40">
          <cell r="B40" t="str">
            <v>C14.0</v>
          </cell>
          <cell r="C40">
            <v>32600</v>
          </cell>
          <cell r="D40">
            <v>21000</v>
          </cell>
          <cell r="K40">
            <v>32600</v>
          </cell>
          <cell r="O40">
            <v>21000</v>
          </cell>
        </row>
        <row r="41">
          <cell r="B41" t="str">
            <v>C16.0</v>
          </cell>
          <cell r="C41">
            <v>30300</v>
          </cell>
          <cell r="R41">
            <v>30300</v>
          </cell>
        </row>
        <row r="42">
          <cell r="B42" t="str">
            <v>C22.4</v>
          </cell>
          <cell r="C42">
            <v>37700</v>
          </cell>
          <cell r="D42">
            <v>34500</v>
          </cell>
          <cell r="K42">
            <v>37700</v>
          </cell>
          <cell r="O42">
            <v>34500</v>
          </cell>
        </row>
        <row r="43">
          <cell r="B43" t="str">
            <v>C28.0</v>
          </cell>
          <cell r="C43">
            <v>42100</v>
          </cell>
          <cell r="K43">
            <v>42100</v>
          </cell>
        </row>
        <row r="44">
          <cell r="B44" t="str">
            <v>C35.5</v>
          </cell>
          <cell r="C44">
            <v>46800</v>
          </cell>
          <cell r="O44">
            <v>46800</v>
          </cell>
        </row>
        <row r="45">
          <cell r="B45" t="str">
            <v>C45.0</v>
          </cell>
          <cell r="C45">
            <v>54800</v>
          </cell>
          <cell r="K45">
            <v>54800</v>
          </cell>
        </row>
        <row r="46">
          <cell r="B46" t="str">
            <v>C56.0</v>
          </cell>
          <cell r="C46">
            <v>62600</v>
          </cell>
          <cell r="D46">
            <v>65400</v>
          </cell>
          <cell r="K46">
            <v>62600</v>
          </cell>
          <cell r="O46">
            <v>65400</v>
          </cell>
        </row>
        <row r="47">
          <cell r="B47" t="str">
            <v>C71.0</v>
          </cell>
          <cell r="C47">
            <v>92800</v>
          </cell>
          <cell r="K47">
            <v>92800</v>
          </cell>
        </row>
        <row r="48">
          <cell r="B48" t="str">
            <v>C90.0</v>
          </cell>
          <cell r="C48">
            <v>101000</v>
          </cell>
          <cell r="K48">
            <v>101000</v>
          </cell>
        </row>
        <row r="49">
          <cell r="B49" t="str">
            <v>C112.0</v>
          </cell>
          <cell r="C49">
            <v>144000</v>
          </cell>
          <cell r="K49">
            <v>144000</v>
          </cell>
        </row>
        <row r="50">
          <cell r="B50" t="str">
            <v>FC2</v>
          </cell>
          <cell r="C50" t="str">
            <v>＃</v>
          </cell>
          <cell r="D50">
            <v>11800</v>
          </cell>
          <cell r="E50">
            <v>17800</v>
          </cell>
          <cell r="F50">
            <v>18800</v>
          </cell>
          <cell r="U50">
            <v>11800</v>
          </cell>
          <cell r="V50">
            <v>17800</v>
          </cell>
          <cell r="W50">
            <v>18800</v>
          </cell>
        </row>
        <row r="51">
          <cell r="B51" t="str">
            <v>FC3</v>
          </cell>
          <cell r="C51">
            <v>11800</v>
          </cell>
          <cell r="D51">
            <v>17800</v>
          </cell>
          <cell r="E51">
            <v>18800</v>
          </cell>
          <cell r="U51">
            <v>11800</v>
          </cell>
          <cell r="V51">
            <v>17800</v>
          </cell>
          <cell r="W51">
            <v>18800</v>
          </cell>
        </row>
        <row r="52">
          <cell r="B52" t="str">
            <v>FC4</v>
          </cell>
          <cell r="C52">
            <v>13000</v>
          </cell>
          <cell r="D52">
            <v>19600</v>
          </cell>
          <cell r="E52">
            <v>20500</v>
          </cell>
          <cell r="U52">
            <v>13000</v>
          </cell>
          <cell r="V52">
            <v>19600</v>
          </cell>
          <cell r="W52">
            <v>20500</v>
          </cell>
        </row>
        <row r="53">
          <cell r="B53" t="str">
            <v>FC6</v>
          </cell>
          <cell r="C53">
            <v>13000</v>
          </cell>
          <cell r="D53">
            <v>19600</v>
          </cell>
          <cell r="E53">
            <v>20500</v>
          </cell>
          <cell r="U53">
            <v>13000</v>
          </cell>
          <cell r="V53">
            <v>19600</v>
          </cell>
          <cell r="W53">
            <v>20500</v>
          </cell>
        </row>
        <row r="54">
          <cell r="B54" t="str">
            <v>FC8</v>
          </cell>
          <cell r="C54">
            <v>14200</v>
          </cell>
          <cell r="D54">
            <v>21500</v>
          </cell>
          <cell r="E54">
            <v>23000</v>
          </cell>
          <cell r="U54">
            <v>14200</v>
          </cell>
          <cell r="V54">
            <v>21500</v>
          </cell>
          <cell r="W54">
            <v>23000</v>
          </cell>
        </row>
        <row r="55">
          <cell r="B55" t="str">
            <v>FC12</v>
          </cell>
          <cell r="C55">
            <v>15700</v>
          </cell>
          <cell r="D55">
            <v>23600</v>
          </cell>
          <cell r="E55">
            <v>25700</v>
          </cell>
          <cell r="U55">
            <v>15700</v>
          </cell>
          <cell r="V55">
            <v>23600</v>
          </cell>
          <cell r="W55">
            <v>25700</v>
          </cell>
        </row>
        <row r="57">
          <cell r="B57" t="str">
            <v>F1.25</v>
          </cell>
          <cell r="C57" t="str">
            <v>＃</v>
          </cell>
          <cell r="D57">
            <v>12800</v>
          </cell>
          <cell r="Y57">
            <v>12800</v>
          </cell>
        </row>
        <row r="58">
          <cell r="B58" t="str">
            <v>F1.5</v>
          </cell>
          <cell r="C58">
            <v>15000</v>
          </cell>
          <cell r="Y58">
            <v>15000</v>
          </cell>
        </row>
        <row r="59">
          <cell r="B59" t="str">
            <v>F2</v>
          </cell>
          <cell r="C59">
            <v>18500</v>
          </cell>
          <cell r="Y59">
            <v>18500</v>
          </cell>
        </row>
        <row r="60">
          <cell r="B60" t="str">
            <v>F2.5</v>
          </cell>
          <cell r="C60">
            <v>21100</v>
          </cell>
          <cell r="Y60">
            <v>21100</v>
          </cell>
        </row>
        <row r="61">
          <cell r="B61" t="str">
            <v>F3</v>
          </cell>
          <cell r="C61">
            <v>24400</v>
          </cell>
          <cell r="Y61">
            <v>24400</v>
          </cell>
        </row>
        <row r="62">
          <cell r="B62" t="str">
            <v>F3.5</v>
          </cell>
          <cell r="C62">
            <v>30400</v>
          </cell>
          <cell r="Y62">
            <v>30400</v>
          </cell>
        </row>
        <row r="63">
          <cell r="B63" t="str">
            <v>F4</v>
          </cell>
          <cell r="C63">
            <v>34700</v>
          </cell>
          <cell r="Y63">
            <v>34700</v>
          </cell>
        </row>
        <row r="64">
          <cell r="B64" t="str">
            <v>F5</v>
          </cell>
          <cell r="C64">
            <v>46200</v>
          </cell>
          <cell r="Y64">
            <v>46200</v>
          </cell>
        </row>
        <row r="65">
          <cell r="B65" t="str">
            <v>F6</v>
          </cell>
          <cell r="C65">
            <v>58400</v>
          </cell>
          <cell r="Y65">
            <v>58400</v>
          </cell>
        </row>
        <row r="66">
          <cell r="B66" t="str">
            <v>F7</v>
          </cell>
        </row>
        <row r="67">
          <cell r="B67" t="str">
            <v>F8</v>
          </cell>
        </row>
        <row r="68">
          <cell r="B68" t="str">
            <v>F9</v>
          </cell>
        </row>
        <row r="69">
          <cell r="B69" t="str">
            <v>F10</v>
          </cell>
        </row>
        <row r="70">
          <cell r="B70" t="str">
            <v>FU</v>
          </cell>
          <cell r="C70">
            <v>12700</v>
          </cell>
          <cell r="Z70">
            <v>12700</v>
          </cell>
        </row>
        <row r="71">
          <cell r="B71" t="str">
            <v>MS</v>
          </cell>
          <cell r="C71">
            <v>12700</v>
          </cell>
          <cell r="Z71">
            <v>12700</v>
          </cell>
        </row>
        <row r="72">
          <cell r="B72" t="str">
            <v>FT</v>
          </cell>
          <cell r="C72">
            <v>7490</v>
          </cell>
          <cell r="Z72">
            <v>7490</v>
          </cell>
        </row>
        <row r="73">
          <cell r="B73" t="str">
            <v>FP</v>
          </cell>
          <cell r="C73">
            <v>3750</v>
          </cell>
          <cell r="Z73">
            <v>3750</v>
          </cell>
        </row>
        <row r="74">
          <cell r="B74" t="str">
            <v>E200</v>
          </cell>
          <cell r="C74" t="str">
            <v>φ</v>
          </cell>
          <cell r="D74">
            <v>5720</v>
          </cell>
          <cell r="Z74">
            <v>5720</v>
          </cell>
        </row>
        <row r="75">
          <cell r="B75" t="str">
            <v>E250</v>
          </cell>
          <cell r="C75">
            <v>6600</v>
          </cell>
          <cell r="Z75">
            <v>6600</v>
          </cell>
        </row>
        <row r="76">
          <cell r="B76" t="str">
            <v>E300</v>
          </cell>
          <cell r="C76">
            <v>7920</v>
          </cell>
          <cell r="Z76">
            <v>7920</v>
          </cell>
        </row>
        <row r="77">
          <cell r="B77" t="str">
            <v>E400</v>
          </cell>
          <cell r="C77">
            <v>8500</v>
          </cell>
          <cell r="Z77">
            <v>8500</v>
          </cell>
        </row>
        <row r="78">
          <cell r="B78" t="str">
            <v>E500</v>
          </cell>
          <cell r="C78">
            <v>9100</v>
          </cell>
          <cell r="Z78">
            <v>9100</v>
          </cell>
        </row>
        <row r="79">
          <cell r="B79" t="str">
            <v>T100</v>
          </cell>
          <cell r="C79">
            <v>7080</v>
          </cell>
          <cell r="AC79">
            <v>7080</v>
          </cell>
        </row>
        <row r="80">
          <cell r="B80" t="str">
            <v>T200</v>
          </cell>
          <cell r="C80">
            <v>8390</v>
          </cell>
          <cell r="AC80">
            <v>8390</v>
          </cell>
        </row>
        <row r="81">
          <cell r="B81" t="str">
            <v>T300</v>
          </cell>
          <cell r="C81">
            <v>12500</v>
          </cell>
          <cell r="AC81">
            <v>12500</v>
          </cell>
        </row>
        <row r="82">
          <cell r="B82" t="str">
            <v>T500</v>
          </cell>
          <cell r="C82">
            <v>15500</v>
          </cell>
          <cell r="AC82">
            <v>15500</v>
          </cell>
        </row>
        <row r="83">
          <cell r="B83" t="str">
            <v>T750</v>
          </cell>
          <cell r="C83">
            <v>18100</v>
          </cell>
          <cell r="AC83">
            <v>18100</v>
          </cell>
        </row>
        <row r="84">
          <cell r="B84" t="str">
            <v>T1000</v>
          </cell>
        </row>
        <row r="85">
          <cell r="B85" t="str">
            <v>Q2500</v>
          </cell>
          <cell r="C85" t="str">
            <v>m3/h</v>
          </cell>
        </row>
        <row r="86">
          <cell r="B86" t="str">
            <v>Q9780</v>
          </cell>
          <cell r="C86">
            <v>74600</v>
          </cell>
          <cell r="X86">
            <v>74600</v>
          </cell>
        </row>
        <row r="87">
          <cell r="B87" t="str">
            <v>Q11300</v>
          </cell>
          <cell r="C87">
            <v>81500</v>
          </cell>
          <cell r="X87">
            <v>81500</v>
          </cell>
        </row>
        <row r="88">
          <cell r="B88" t="str">
            <v>Q17100</v>
          </cell>
          <cell r="C88">
            <v>123000</v>
          </cell>
          <cell r="X88">
            <v>123000</v>
          </cell>
        </row>
        <row r="89">
          <cell r="B89" t="str">
            <v>Q25900</v>
          </cell>
          <cell r="C89">
            <v>150000</v>
          </cell>
          <cell r="X89">
            <v>150000</v>
          </cell>
        </row>
        <row r="90">
          <cell r="B90" t="str">
            <v>Q30700</v>
          </cell>
          <cell r="C90">
            <v>161000</v>
          </cell>
          <cell r="X90">
            <v>161000</v>
          </cell>
        </row>
        <row r="91">
          <cell r="B91" t="str">
            <v>Q35700</v>
          </cell>
          <cell r="C91">
            <v>195000</v>
          </cell>
          <cell r="X91">
            <v>195000</v>
          </cell>
        </row>
        <row r="94">
          <cell r="B94" t="str">
            <v>（コ）</v>
          </cell>
          <cell r="C94" t="str">
            <v>P491</v>
          </cell>
          <cell r="D94" t="str">
            <v>P491</v>
          </cell>
          <cell r="M94" t="str">
            <v>P491</v>
          </cell>
          <cell r="N94" t="str">
            <v>P491</v>
          </cell>
        </row>
        <row r="95">
          <cell r="B95" t="str">
            <v>（施）</v>
          </cell>
          <cell r="C95" t="str">
            <v>P532</v>
          </cell>
          <cell r="D95" t="str">
            <v>P532</v>
          </cell>
          <cell r="E95" t="str">
            <v>P532</v>
          </cell>
          <cell r="F95" t="str">
            <v>P532</v>
          </cell>
          <cell r="G95" t="str">
            <v>P533</v>
          </cell>
          <cell r="H95" t="str">
            <v>P533</v>
          </cell>
          <cell r="I95" t="str">
            <v>P533</v>
          </cell>
          <cell r="J95" t="str">
            <v>P536</v>
          </cell>
          <cell r="K95" t="str">
            <v>P537</v>
          </cell>
          <cell r="L95" t="str">
            <v>P537</v>
          </cell>
          <cell r="M95" t="str">
            <v>P537</v>
          </cell>
          <cell r="N95" t="str">
            <v>P537</v>
          </cell>
          <cell r="O95" t="str">
            <v>P537</v>
          </cell>
          <cell r="P95" t="str">
            <v>P537</v>
          </cell>
          <cell r="Q95" t="str">
            <v>P537</v>
          </cell>
          <cell r="R95" t="str">
            <v>P537</v>
          </cell>
          <cell r="S95" t="str">
            <v>P538</v>
          </cell>
          <cell r="T95" t="str">
            <v>P538</v>
          </cell>
          <cell r="U95" t="str">
            <v>P538</v>
          </cell>
          <cell r="V95" t="str">
            <v>P538</v>
          </cell>
          <cell r="W95" t="str">
            <v>P538</v>
          </cell>
          <cell r="X95" t="str">
            <v>P538</v>
          </cell>
          <cell r="Y95" t="str">
            <v>P540</v>
          </cell>
          <cell r="Z95" t="str">
            <v>P541</v>
          </cell>
          <cell r="AC95" t="str">
            <v>Ｐ535</v>
          </cell>
        </row>
      </sheetData>
      <sheetData sheetId="2"/>
      <sheetData sheetId="3"/>
      <sheetData sheetId="4"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出来高） "/>
      <sheetName val="機器費(出来高）"/>
      <sheetName val="諸経費 (出来高)"/>
      <sheetName val="諸経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見積比較表 "/>
      <sheetName val="建物・積資比較表"/>
      <sheetName val="単価一覧表 "/>
      <sheetName val="Sheet1"/>
      <sheetName val="ＳＷ代価1"/>
      <sheetName val="表紙"/>
      <sheetName val="表紙2"/>
      <sheetName val="工事概要"/>
      <sheetName val="設計書"/>
      <sheetName val="複合単価 "/>
      <sheetName val="PB単価表"/>
      <sheetName val="分電盤"/>
      <sheetName val="見積比較表"/>
      <sheetName val="共通費"/>
      <sheetName val="集計【電灯】"/>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出来高） "/>
      <sheetName val="機器費(出来高）"/>
      <sheetName val="諸経費 (出来高)"/>
      <sheetName val="諸経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見積比較表 "/>
      <sheetName val="建物・積資比較表"/>
      <sheetName val="単価一覧表 "/>
      <sheetName val="Sheet1"/>
      <sheetName val="ＳＷ代価1"/>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sheetData sheetId="18" refreshError="1"/>
      <sheetData sheetId="19"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建築まとめ"/>
      <sheetName val="トイレ"/>
      <sheetName val="スロープ"/>
      <sheetName val="頭"/>
      <sheetName val="123号棟"/>
      <sheetName val="456号棟 (2)"/>
      <sheetName val="78号棟 (3)"/>
      <sheetName val="9号"/>
      <sheetName val="集会所"/>
      <sheetName val="A01"/>
      <sheetName val="配管"/>
      <sheetName val="設定"/>
      <sheetName val="複単価"/>
      <sheetName val="表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動力・交換・舞台・ﾅｰｽ)"/>
      <sheetName val="集計【電灯】"/>
      <sheetName val="集計【付属】"/>
      <sheetName val="集計【仮設】"/>
      <sheetName val="集計【本体】"/>
      <sheetName val="集計(構内配電・通信)"/>
      <sheetName val="集計(舞台)"/>
      <sheetName val="集計(通信網)"/>
      <sheetName val="大集計(電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動力・交換・舞台・ﾅｰｽ)"/>
      <sheetName val="集計【電灯】"/>
      <sheetName val="集計【付属】"/>
      <sheetName val="集計【仮設】"/>
      <sheetName val="集計【本体】"/>
      <sheetName val="集計(構内配電・通信)"/>
      <sheetName val="集計(舞台)"/>
      <sheetName val="集計(通信網)"/>
      <sheetName val="大集計(電灯)"/>
      <sheetName val="リスト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動力・交換・舞台・ﾅｰｽ)"/>
      <sheetName val="集計【電灯】"/>
      <sheetName val="集計【付属】"/>
      <sheetName val="集計【仮設】"/>
      <sheetName val="集計【本体】"/>
      <sheetName val="集計(構内配電・通信)"/>
      <sheetName val="集計(舞台)"/>
      <sheetName val="集計(通信網)"/>
      <sheetName val="大集計(電灯)"/>
    </sheetNames>
    <sheetDataSet>
      <sheetData sheetId="0"/>
      <sheetData sheetId="1"/>
      <sheetData sheetId="2"/>
      <sheetData sheetId="3"/>
      <sheetData sheetId="4"/>
      <sheetData sheetId="5" refreshError="1"/>
      <sheetData sheetId="6"/>
      <sheetData sheetId="7"/>
      <sheetData sheetId="8"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表紙2"/>
      <sheetName val="工事概要"/>
      <sheetName val="設計書"/>
      <sheetName val="複合単価 "/>
      <sheetName val="PB単価表"/>
      <sheetName val="分電盤"/>
      <sheetName val="見積比較表"/>
      <sheetName val="共通費"/>
      <sheetName val="集計【電灯】"/>
      <sheetName val="直接経費"/>
      <sheetName val="試運転費"/>
      <sheetName val="機器費(出来高）"/>
      <sheetName val="直接材料"/>
      <sheetName val="共通仮設費"/>
      <sheetName val="据付間接費"/>
      <sheetName val="直接労務"/>
      <sheetName val="一般管理費"/>
      <sheetName val="複合工"/>
      <sheetName val="輸送費"/>
      <sheetName val="補助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直接工事小計"/>
      <sheetName val="案内"/>
      <sheetName val="解体"/>
      <sheetName val="運搬"/>
      <sheetName val="廃材(複数棟）"/>
      <sheetName val="処分"/>
      <sheetName val="処分(非木造)"/>
      <sheetName val="単価比較"/>
      <sheetName val="単価表"/>
    </sheetNames>
    <sheetDataSet>
      <sheetData sheetId="0"/>
      <sheetData sheetId="1"/>
      <sheetData sheetId="2">
        <row r="4">
          <cell r="B4" t="str">
            <v>平嶋 達男</v>
          </cell>
        </row>
      </sheetData>
      <sheetData sheetId="3"/>
      <sheetData sheetId="4"/>
      <sheetData sheetId="5"/>
      <sheetData sheetId="6" refreshError="1"/>
      <sheetData sheetId="7"/>
      <sheetData sheetId="8"/>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直接工事小計"/>
    </sheetNames>
    <sheetDataSet>
      <sheetData sheetId="0"/>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10ｺｰﾄﾞ"/>
      <sheetName val="基本"/>
      <sheetName val="macro"/>
    </sheetNames>
    <sheetDataSet>
      <sheetData sheetId="0" refreshError="1">
        <row r="3">
          <cell r="A3" t="str">
            <v>ｺｰﾄﾞ</v>
          </cell>
          <cell r="B3" t="str">
            <v>名　　　称</v>
          </cell>
          <cell r="C3" t="str">
            <v>規　　　格</v>
          </cell>
          <cell r="D3" t="str">
            <v>単位</v>
          </cell>
          <cell r="E3" t="str">
            <v>単　価</v>
          </cell>
          <cell r="F3" t="str">
            <v>備考</v>
          </cell>
        </row>
        <row r="4">
          <cell r="A4" t="str">
            <v>1-1</v>
          </cell>
          <cell r="B4" t="str">
            <v xml:space="preserve"> 電線管</v>
          </cell>
          <cell r="C4" t="str">
            <v xml:space="preserve"> GP16  打込ｲﾝﾍﾟｲ</v>
          </cell>
          <cell r="D4" t="str">
            <v>m</v>
          </cell>
          <cell r="E4">
            <v>1400</v>
          </cell>
          <cell r="F4" t="str">
            <v>P1</v>
          </cell>
        </row>
        <row r="5">
          <cell r="A5" t="str">
            <v>1-2</v>
          </cell>
          <cell r="B5" t="str">
            <v xml:space="preserve"> 電線管</v>
          </cell>
          <cell r="C5" t="str">
            <v xml:space="preserve"> GP22  打込ｲﾝﾍﾟｲ</v>
          </cell>
          <cell r="D5" t="str">
            <v>m</v>
          </cell>
          <cell r="E5">
            <v>1850</v>
          </cell>
          <cell r="F5" t="str">
            <v>P1</v>
          </cell>
        </row>
        <row r="6">
          <cell r="A6" t="str">
            <v>1-3</v>
          </cell>
          <cell r="B6" t="str">
            <v xml:space="preserve"> 電線管</v>
          </cell>
          <cell r="C6" t="str">
            <v xml:space="preserve"> GP28  打込ｲﾝﾍﾟｲ</v>
          </cell>
          <cell r="D6" t="str">
            <v>m</v>
          </cell>
          <cell r="E6">
            <v>2410</v>
          </cell>
          <cell r="F6" t="str">
            <v>P1</v>
          </cell>
        </row>
        <row r="7">
          <cell r="A7" t="str">
            <v>1-4</v>
          </cell>
          <cell r="B7" t="str">
            <v xml:space="preserve"> 電線管</v>
          </cell>
          <cell r="C7" t="str">
            <v xml:space="preserve"> GP36  打込ｲﾝﾍﾟｲ</v>
          </cell>
          <cell r="D7" t="str">
            <v>m</v>
          </cell>
          <cell r="E7">
            <v>2910</v>
          </cell>
          <cell r="F7" t="str">
            <v>P1</v>
          </cell>
        </row>
        <row r="8">
          <cell r="A8" t="str">
            <v>1-5</v>
          </cell>
          <cell r="B8" t="str">
            <v xml:space="preserve"> 電線管</v>
          </cell>
          <cell r="C8" t="str">
            <v xml:space="preserve"> GP42  打込ｲﾝﾍﾟｲ</v>
          </cell>
          <cell r="D8" t="str">
            <v>m</v>
          </cell>
          <cell r="E8">
            <v>3890</v>
          </cell>
          <cell r="F8" t="str">
            <v>P1</v>
          </cell>
        </row>
        <row r="9">
          <cell r="A9" t="str">
            <v>1-6</v>
          </cell>
          <cell r="B9" t="str">
            <v xml:space="preserve"> 電線管</v>
          </cell>
          <cell r="C9" t="str">
            <v xml:space="preserve"> GP54  打込ｲﾝﾍﾟｲ</v>
          </cell>
          <cell r="D9" t="str">
            <v>m</v>
          </cell>
          <cell r="E9">
            <v>5290</v>
          </cell>
          <cell r="F9" t="str">
            <v>P1</v>
          </cell>
        </row>
        <row r="10">
          <cell r="A10" t="str">
            <v>1-7</v>
          </cell>
          <cell r="B10" t="str">
            <v xml:space="preserve"> 電線管</v>
          </cell>
          <cell r="C10" t="str">
            <v xml:space="preserve"> GP70  打込ｲﾝﾍﾟｲ</v>
          </cell>
          <cell r="D10" t="str">
            <v>m</v>
          </cell>
          <cell r="E10">
            <v>6360</v>
          </cell>
          <cell r="F10" t="str">
            <v>P1</v>
          </cell>
        </row>
        <row r="11">
          <cell r="A11" t="str">
            <v>1-8</v>
          </cell>
          <cell r="B11" t="str">
            <v xml:space="preserve"> 電線管</v>
          </cell>
          <cell r="C11" t="str">
            <v xml:space="preserve"> GP82  打込ｲﾝﾍﾟｲ</v>
          </cell>
          <cell r="D11" t="str">
            <v>m</v>
          </cell>
          <cell r="E11">
            <v>7780</v>
          </cell>
          <cell r="F11" t="str">
            <v>P1</v>
          </cell>
        </row>
        <row r="12">
          <cell r="A12" t="str">
            <v>1-9</v>
          </cell>
          <cell r="B12" t="str">
            <v xml:space="preserve"> 電線管</v>
          </cell>
          <cell r="C12" t="str">
            <v xml:space="preserve"> GP92  打込ｲﾝﾍﾟｲ</v>
          </cell>
          <cell r="D12" t="str">
            <v>m</v>
          </cell>
          <cell r="E12">
            <v>9670</v>
          </cell>
          <cell r="F12" t="str">
            <v>P1</v>
          </cell>
        </row>
        <row r="13">
          <cell r="A13" t="str">
            <v>1-10</v>
          </cell>
          <cell r="B13" t="str">
            <v xml:space="preserve"> 電線管</v>
          </cell>
          <cell r="C13" t="str">
            <v xml:space="preserve"> GP104 打込ｲﾝﾍﾟｲ</v>
          </cell>
          <cell r="D13" t="str">
            <v>m</v>
          </cell>
          <cell r="E13">
            <v>10800</v>
          </cell>
          <cell r="F13" t="str">
            <v>P1</v>
          </cell>
        </row>
        <row r="14">
          <cell r="A14" t="str">
            <v>1-11</v>
          </cell>
          <cell r="B14" t="str">
            <v xml:space="preserve"> 電線管</v>
          </cell>
          <cell r="C14" t="str">
            <v xml:space="preserve"> GP16  露出</v>
          </cell>
          <cell r="D14" t="str">
            <v>m</v>
          </cell>
          <cell r="E14">
            <v>1800</v>
          </cell>
          <cell r="F14" t="str">
            <v>P1</v>
          </cell>
        </row>
        <row r="15">
          <cell r="A15" t="str">
            <v>1-12</v>
          </cell>
          <cell r="B15" t="str">
            <v xml:space="preserve"> 電線管</v>
          </cell>
          <cell r="C15" t="str">
            <v xml:space="preserve"> GP22  露出</v>
          </cell>
          <cell r="D15" t="str">
            <v>m</v>
          </cell>
          <cell r="E15">
            <v>2380</v>
          </cell>
          <cell r="F15" t="str">
            <v>P1</v>
          </cell>
        </row>
        <row r="16">
          <cell r="A16" t="str">
            <v>1-13</v>
          </cell>
          <cell r="B16" t="str">
            <v xml:space="preserve"> 電線管</v>
          </cell>
          <cell r="C16" t="str">
            <v xml:space="preserve"> GP28  露出</v>
          </cell>
          <cell r="D16" t="str">
            <v>m</v>
          </cell>
          <cell r="E16">
            <v>3060</v>
          </cell>
          <cell r="F16" t="str">
            <v>P1</v>
          </cell>
        </row>
        <row r="17">
          <cell r="A17" t="str">
            <v>1-14</v>
          </cell>
          <cell r="B17" t="str">
            <v xml:space="preserve"> 電線管</v>
          </cell>
          <cell r="C17" t="str">
            <v xml:space="preserve"> GP36  露出</v>
          </cell>
          <cell r="D17" t="str">
            <v>m</v>
          </cell>
          <cell r="E17">
            <v>3690</v>
          </cell>
          <cell r="F17" t="str">
            <v>P1</v>
          </cell>
        </row>
        <row r="18">
          <cell r="A18" t="str">
            <v>1-15</v>
          </cell>
          <cell r="B18" t="str">
            <v xml:space="preserve"> 電線管</v>
          </cell>
          <cell r="C18" t="str">
            <v xml:space="preserve"> GP42  露出</v>
          </cell>
          <cell r="D18" t="str">
            <v>m</v>
          </cell>
          <cell r="E18">
            <v>4920</v>
          </cell>
          <cell r="F18" t="str">
            <v>P1</v>
          </cell>
        </row>
        <row r="19">
          <cell r="A19" t="str">
            <v>1-16</v>
          </cell>
          <cell r="B19" t="str">
            <v xml:space="preserve"> 電線管</v>
          </cell>
          <cell r="C19" t="str">
            <v xml:space="preserve"> GP54  露出</v>
          </cell>
          <cell r="D19" t="str">
            <v>m</v>
          </cell>
          <cell r="E19">
            <v>6630</v>
          </cell>
          <cell r="F19" t="str">
            <v>P1</v>
          </cell>
        </row>
        <row r="20">
          <cell r="A20" t="str">
            <v>1-17</v>
          </cell>
          <cell r="B20" t="str">
            <v xml:space="preserve"> 電線管</v>
          </cell>
          <cell r="C20" t="str">
            <v xml:space="preserve"> GP70  露出</v>
          </cell>
          <cell r="D20" t="str">
            <v>m</v>
          </cell>
          <cell r="E20">
            <v>7980</v>
          </cell>
          <cell r="F20" t="str">
            <v>P1</v>
          </cell>
        </row>
        <row r="21">
          <cell r="A21" t="str">
            <v>1-18</v>
          </cell>
          <cell r="B21" t="str">
            <v xml:space="preserve"> 電線管</v>
          </cell>
          <cell r="C21" t="str">
            <v xml:space="preserve"> GP82  露出</v>
          </cell>
          <cell r="D21" t="str">
            <v>m</v>
          </cell>
          <cell r="E21">
            <v>9690</v>
          </cell>
          <cell r="F21" t="str">
            <v>P1</v>
          </cell>
        </row>
        <row r="22">
          <cell r="A22" t="str">
            <v>1-19</v>
          </cell>
          <cell r="B22" t="str">
            <v xml:space="preserve"> 電線管</v>
          </cell>
          <cell r="C22" t="str">
            <v xml:space="preserve"> GP92  露出</v>
          </cell>
          <cell r="D22" t="str">
            <v>m</v>
          </cell>
          <cell r="E22">
            <v>11800</v>
          </cell>
          <cell r="F22" t="str">
            <v>P1</v>
          </cell>
        </row>
        <row r="23">
          <cell r="A23" t="str">
            <v>1-20</v>
          </cell>
          <cell r="B23" t="str">
            <v xml:space="preserve"> 電線管</v>
          </cell>
          <cell r="C23" t="str">
            <v xml:space="preserve"> GP104 露出</v>
          </cell>
          <cell r="D23" t="str">
            <v>m</v>
          </cell>
          <cell r="E23">
            <v>13200</v>
          </cell>
          <cell r="F23" t="str">
            <v>P1</v>
          </cell>
        </row>
        <row r="24">
          <cell r="A24" t="str">
            <v>1-21</v>
          </cell>
          <cell r="B24" t="str">
            <v xml:space="preserve"> 電線管</v>
          </cell>
          <cell r="C24" t="str">
            <v xml:space="preserve"> GP16  土中</v>
          </cell>
          <cell r="D24" t="str">
            <v>m</v>
          </cell>
          <cell r="E24">
            <v>1570</v>
          </cell>
          <cell r="F24" t="str">
            <v>P1</v>
          </cell>
        </row>
        <row r="25">
          <cell r="A25" t="str">
            <v>1-22</v>
          </cell>
          <cell r="B25" t="str">
            <v xml:space="preserve"> 電線管</v>
          </cell>
          <cell r="C25" t="str">
            <v xml:space="preserve"> GP22  土中</v>
          </cell>
          <cell r="D25" t="str">
            <v>m</v>
          </cell>
          <cell r="E25">
            <v>2000</v>
          </cell>
          <cell r="F25" t="str">
            <v>P1</v>
          </cell>
        </row>
        <row r="26">
          <cell r="A26" t="str">
            <v>1-23</v>
          </cell>
          <cell r="B26" t="str">
            <v xml:space="preserve"> 電線管</v>
          </cell>
          <cell r="C26" t="str">
            <v xml:space="preserve"> GP28  土中</v>
          </cell>
          <cell r="D26" t="str">
            <v>m</v>
          </cell>
          <cell r="E26">
            <v>2540</v>
          </cell>
          <cell r="F26" t="str">
            <v>P1</v>
          </cell>
        </row>
        <row r="27">
          <cell r="A27" t="str">
            <v>1-24</v>
          </cell>
          <cell r="B27" t="str">
            <v xml:space="preserve"> 電線管</v>
          </cell>
          <cell r="C27" t="str">
            <v xml:space="preserve"> GP36  土中</v>
          </cell>
          <cell r="D27" t="str">
            <v>m</v>
          </cell>
          <cell r="E27">
            <v>3060</v>
          </cell>
          <cell r="F27" t="str">
            <v>P1</v>
          </cell>
        </row>
        <row r="28">
          <cell r="A28" t="str">
            <v>1-25</v>
          </cell>
          <cell r="B28" t="str">
            <v xml:space="preserve"> 電線管</v>
          </cell>
          <cell r="C28" t="str">
            <v xml:space="preserve"> GP42  土中</v>
          </cell>
          <cell r="D28" t="str">
            <v>m</v>
          </cell>
          <cell r="E28">
            <v>3890</v>
          </cell>
          <cell r="F28" t="str">
            <v>P1</v>
          </cell>
        </row>
        <row r="29">
          <cell r="A29" t="str">
            <v>1-26</v>
          </cell>
          <cell r="B29" t="str">
            <v xml:space="preserve"> 電線管</v>
          </cell>
          <cell r="C29" t="str">
            <v xml:space="preserve"> GP54  土中</v>
          </cell>
          <cell r="D29" t="str">
            <v>m</v>
          </cell>
          <cell r="E29">
            <v>5140</v>
          </cell>
          <cell r="F29" t="str">
            <v>P1</v>
          </cell>
        </row>
        <row r="30">
          <cell r="A30" t="str">
            <v>1-27</v>
          </cell>
          <cell r="B30" t="str">
            <v xml:space="preserve"> 電線管</v>
          </cell>
          <cell r="C30" t="str">
            <v xml:space="preserve"> GP70  土中</v>
          </cell>
          <cell r="D30" t="str">
            <v>m</v>
          </cell>
          <cell r="E30">
            <v>6300</v>
          </cell>
          <cell r="F30" t="str">
            <v>P1</v>
          </cell>
        </row>
        <row r="31">
          <cell r="A31" t="str">
            <v>1-28</v>
          </cell>
          <cell r="B31" t="str">
            <v xml:space="preserve"> 電線管</v>
          </cell>
          <cell r="C31" t="str">
            <v xml:space="preserve"> GP82  土中</v>
          </cell>
          <cell r="D31" t="str">
            <v>m</v>
          </cell>
          <cell r="E31">
            <v>7620</v>
          </cell>
          <cell r="F31" t="str">
            <v>P1</v>
          </cell>
        </row>
        <row r="32">
          <cell r="A32" t="str">
            <v>1-29</v>
          </cell>
          <cell r="B32" t="str">
            <v xml:space="preserve"> 電線管</v>
          </cell>
          <cell r="C32" t="str">
            <v xml:space="preserve"> GP92  土中</v>
          </cell>
          <cell r="D32" t="str">
            <v>m</v>
          </cell>
          <cell r="E32">
            <v>9450</v>
          </cell>
          <cell r="F32" t="str">
            <v>P1</v>
          </cell>
        </row>
        <row r="33">
          <cell r="A33" t="str">
            <v>1-30</v>
          </cell>
          <cell r="B33" t="str">
            <v xml:space="preserve"> 電線管</v>
          </cell>
          <cell r="C33" t="str">
            <v xml:space="preserve"> GP104 土中</v>
          </cell>
          <cell r="D33" t="str">
            <v>m</v>
          </cell>
          <cell r="E33">
            <v>10600</v>
          </cell>
          <cell r="F33" t="str">
            <v>P1</v>
          </cell>
        </row>
        <row r="34">
          <cell r="A34" t="str">
            <v>1-31</v>
          </cell>
          <cell r="B34" t="str">
            <v xml:space="preserve"> ﾉｰﾏﾙﾍﾞﾝﾄﾞ</v>
          </cell>
          <cell r="C34" t="str">
            <v xml:space="preserve"> GP16  </v>
          </cell>
          <cell r="D34" t="str">
            <v>個</v>
          </cell>
          <cell r="E34">
            <v>126</v>
          </cell>
          <cell r="F34" t="str">
            <v>P1</v>
          </cell>
        </row>
        <row r="35">
          <cell r="A35" t="str">
            <v>1-32</v>
          </cell>
          <cell r="B35" t="str">
            <v xml:space="preserve"> ﾉｰﾏﾙﾍﾞﾝﾄﾞ</v>
          </cell>
          <cell r="C35" t="str">
            <v xml:space="preserve"> GP22  </v>
          </cell>
          <cell r="D35" t="str">
            <v>個</v>
          </cell>
          <cell r="E35">
            <v>165</v>
          </cell>
          <cell r="F35" t="str">
            <v>P1</v>
          </cell>
        </row>
        <row r="36">
          <cell r="A36" t="str">
            <v>1-33</v>
          </cell>
          <cell r="B36" t="str">
            <v xml:space="preserve"> ﾉｰﾏﾙﾍﾞﾝﾄﾞ</v>
          </cell>
          <cell r="C36" t="str">
            <v xml:space="preserve"> GP28  </v>
          </cell>
          <cell r="D36" t="str">
            <v>個</v>
          </cell>
          <cell r="E36">
            <v>232</v>
          </cell>
          <cell r="F36" t="str">
            <v>P1</v>
          </cell>
        </row>
        <row r="37">
          <cell r="A37" t="str">
            <v>1-34</v>
          </cell>
          <cell r="B37" t="str">
            <v xml:space="preserve"> ﾉｰﾏﾙﾍﾞﾝﾄﾞ</v>
          </cell>
          <cell r="C37" t="str">
            <v xml:space="preserve"> GP36  </v>
          </cell>
          <cell r="D37" t="str">
            <v>個</v>
          </cell>
          <cell r="E37">
            <v>356</v>
          </cell>
          <cell r="F37" t="str">
            <v>P1</v>
          </cell>
        </row>
        <row r="38">
          <cell r="A38" t="str">
            <v>1-35</v>
          </cell>
          <cell r="B38" t="str">
            <v xml:space="preserve"> ﾉｰﾏﾙﾍﾞﾝﾄﾞ</v>
          </cell>
          <cell r="C38" t="str">
            <v xml:space="preserve"> GP42  </v>
          </cell>
          <cell r="D38" t="str">
            <v>個</v>
          </cell>
          <cell r="E38">
            <v>473</v>
          </cell>
          <cell r="F38" t="str">
            <v>P1</v>
          </cell>
        </row>
        <row r="39">
          <cell r="A39" t="str">
            <v>1-36</v>
          </cell>
          <cell r="B39" t="str">
            <v xml:space="preserve"> ﾉｰﾏﾙﾍﾞﾝﾄﾞ</v>
          </cell>
          <cell r="C39" t="str">
            <v xml:space="preserve"> GP54  </v>
          </cell>
          <cell r="D39" t="str">
            <v>個</v>
          </cell>
          <cell r="E39">
            <v>774</v>
          </cell>
          <cell r="F39" t="str">
            <v>P1</v>
          </cell>
        </row>
        <row r="40">
          <cell r="A40" t="str">
            <v>1-37</v>
          </cell>
          <cell r="B40" t="str">
            <v xml:space="preserve"> ﾉｰﾏﾙﾍﾞﾝﾄﾞ</v>
          </cell>
          <cell r="C40" t="str">
            <v xml:space="preserve"> GP70  </v>
          </cell>
          <cell r="D40" t="str">
            <v>個</v>
          </cell>
          <cell r="E40">
            <v>1410</v>
          </cell>
          <cell r="F40" t="str">
            <v>P1</v>
          </cell>
        </row>
        <row r="41">
          <cell r="A41" t="str">
            <v>1-38</v>
          </cell>
          <cell r="B41" t="str">
            <v xml:space="preserve"> ﾉｰﾏﾙﾍﾞﾝﾄﾞ</v>
          </cell>
          <cell r="C41" t="str">
            <v xml:space="preserve"> GP82</v>
          </cell>
          <cell r="D41" t="str">
            <v>個</v>
          </cell>
          <cell r="E41">
            <v>2190</v>
          </cell>
          <cell r="F41" t="str">
            <v>P1</v>
          </cell>
        </row>
        <row r="42">
          <cell r="A42" t="str">
            <v>1-39</v>
          </cell>
          <cell r="B42" t="str">
            <v xml:space="preserve"> ﾉｰﾏﾙﾍﾞﾝﾄﾞ</v>
          </cell>
          <cell r="C42" t="str">
            <v xml:space="preserve"> GP92</v>
          </cell>
          <cell r="D42" t="str">
            <v>個</v>
          </cell>
          <cell r="E42">
            <v>5160</v>
          </cell>
          <cell r="F42" t="str">
            <v>P1</v>
          </cell>
        </row>
        <row r="43">
          <cell r="A43" t="str">
            <v>1-40</v>
          </cell>
          <cell r="B43" t="str">
            <v xml:space="preserve"> ﾉｰﾏﾙﾍﾞﾝﾄﾞ</v>
          </cell>
          <cell r="C43" t="str">
            <v xml:space="preserve"> GP104</v>
          </cell>
          <cell r="D43" t="str">
            <v>個</v>
          </cell>
          <cell r="E43">
            <v>6450</v>
          </cell>
          <cell r="F43" t="str">
            <v>P1</v>
          </cell>
        </row>
        <row r="44">
          <cell r="A44" t="str">
            <v>1-41</v>
          </cell>
          <cell r="B44" t="str">
            <v xml:space="preserve"> ｴﾝﾄﾗﾝｽｷｬｯﾌﾟ</v>
          </cell>
          <cell r="C44" t="str">
            <v xml:space="preserve"> GP16  </v>
          </cell>
          <cell r="D44" t="str">
            <v>個</v>
          </cell>
          <cell r="E44">
            <v>322</v>
          </cell>
          <cell r="F44" t="str">
            <v>P1</v>
          </cell>
        </row>
        <row r="45">
          <cell r="A45" t="str">
            <v>1-42</v>
          </cell>
          <cell r="B45" t="str">
            <v xml:space="preserve"> ｴﾝﾄﾗﾝｽｷｬｯﾌﾟ</v>
          </cell>
          <cell r="C45" t="str">
            <v xml:space="preserve"> GP22  </v>
          </cell>
          <cell r="D45" t="str">
            <v>個</v>
          </cell>
          <cell r="E45">
            <v>425</v>
          </cell>
          <cell r="F45" t="str">
            <v>P1</v>
          </cell>
        </row>
        <row r="46">
          <cell r="A46" t="str">
            <v>1-43</v>
          </cell>
          <cell r="B46" t="str">
            <v xml:space="preserve"> ｴﾝﾄﾗﾝｽｷｬｯﾌﾟ</v>
          </cell>
          <cell r="C46" t="str">
            <v xml:space="preserve"> GP28  </v>
          </cell>
          <cell r="D46" t="str">
            <v>個</v>
          </cell>
          <cell r="E46">
            <v>597</v>
          </cell>
          <cell r="F46" t="str">
            <v>P1</v>
          </cell>
        </row>
        <row r="47">
          <cell r="A47" t="str">
            <v>1-44</v>
          </cell>
          <cell r="B47" t="str">
            <v xml:space="preserve"> ｴﾝﾄﾗﾝｽｷｬｯﾌﾟ</v>
          </cell>
          <cell r="C47" t="str">
            <v xml:space="preserve"> GP36  </v>
          </cell>
          <cell r="D47" t="str">
            <v>個</v>
          </cell>
          <cell r="E47">
            <v>903</v>
          </cell>
          <cell r="F47" t="str">
            <v>P1</v>
          </cell>
        </row>
        <row r="48">
          <cell r="A48" t="str">
            <v>1-45</v>
          </cell>
          <cell r="B48" t="str">
            <v xml:space="preserve"> ｴﾝﾄﾗﾝｽｷｬｯﾌﾟ</v>
          </cell>
          <cell r="C48" t="str">
            <v xml:space="preserve"> GP42  </v>
          </cell>
          <cell r="D48" t="str">
            <v>個</v>
          </cell>
          <cell r="E48">
            <v>1240</v>
          </cell>
          <cell r="F48" t="str">
            <v>P1</v>
          </cell>
        </row>
        <row r="49">
          <cell r="A49" t="str">
            <v>1-46</v>
          </cell>
          <cell r="B49" t="str">
            <v xml:space="preserve"> ｴﾝﾄﾗﾝｽｷｬｯﾌﾟ</v>
          </cell>
          <cell r="C49" t="str">
            <v xml:space="preserve"> GP54  </v>
          </cell>
          <cell r="D49" t="str">
            <v>個</v>
          </cell>
          <cell r="E49">
            <v>2040</v>
          </cell>
          <cell r="F49" t="str">
            <v>P1</v>
          </cell>
        </row>
        <row r="50">
          <cell r="A50" t="str">
            <v>1-47</v>
          </cell>
          <cell r="B50" t="str">
            <v xml:space="preserve"> ｴﾝﾄﾗﾝｽｷｬｯﾌﾟ</v>
          </cell>
          <cell r="C50" t="str">
            <v xml:space="preserve"> GP70  </v>
          </cell>
          <cell r="D50" t="str">
            <v>個</v>
          </cell>
          <cell r="E50">
            <v>3360</v>
          </cell>
          <cell r="F50" t="str">
            <v>P1</v>
          </cell>
        </row>
        <row r="51">
          <cell r="A51" t="str">
            <v>1-48</v>
          </cell>
          <cell r="B51" t="str">
            <v xml:space="preserve"> ｴﾝﾄﾗﾝｽｷｬｯﾌﾟ</v>
          </cell>
          <cell r="C51" t="str">
            <v xml:space="preserve"> GP82  </v>
          </cell>
          <cell r="D51" t="str">
            <v>個</v>
          </cell>
          <cell r="E51">
            <v>4900</v>
          </cell>
          <cell r="F51" t="str">
            <v>P1</v>
          </cell>
        </row>
        <row r="52">
          <cell r="A52" t="str">
            <v>1-49</v>
          </cell>
          <cell r="B52" t="str">
            <v xml:space="preserve"> 電線管</v>
          </cell>
          <cell r="C52" t="str">
            <v xml:space="preserve"> CP19  打込ｲﾝﾍﾟｲ</v>
          </cell>
          <cell r="D52" t="str">
            <v>m</v>
          </cell>
          <cell r="E52">
            <v>960</v>
          </cell>
          <cell r="F52" t="str">
            <v>P1</v>
          </cell>
        </row>
        <row r="53">
          <cell r="A53" t="str">
            <v>1-50</v>
          </cell>
          <cell r="B53" t="str">
            <v xml:space="preserve"> 電線管</v>
          </cell>
          <cell r="C53" t="str">
            <v xml:space="preserve"> CP25  打込ｲﾝﾍﾟｲ</v>
          </cell>
          <cell r="D53" t="str">
            <v>m</v>
          </cell>
          <cell r="E53">
            <v>1300</v>
          </cell>
          <cell r="F53" t="str">
            <v>P1</v>
          </cell>
        </row>
        <row r="54">
          <cell r="A54" t="str">
            <v>1-51</v>
          </cell>
          <cell r="B54" t="str">
            <v xml:space="preserve"> 電線管</v>
          </cell>
          <cell r="C54" t="str">
            <v xml:space="preserve"> CP31  打込ｲﾝﾍﾟｲ</v>
          </cell>
          <cell r="D54" t="str">
            <v>m</v>
          </cell>
          <cell r="E54">
            <v>1650</v>
          </cell>
          <cell r="F54" t="str">
            <v>P1</v>
          </cell>
        </row>
        <row r="55">
          <cell r="A55" t="str">
            <v>1-52</v>
          </cell>
          <cell r="B55" t="str">
            <v xml:space="preserve"> 電線管</v>
          </cell>
          <cell r="C55" t="str">
            <v xml:space="preserve"> CP39  打込ｲﾝﾍﾟｲ</v>
          </cell>
          <cell r="D55" t="str">
            <v>m</v>
          </cell>
          <cell r="E55">
            <v>2010</v>
          </cell>
          <cell r="F55" t="str">
            <v>P1</v>
          </cell>
        </row>
        <row r="56">
          <cell r="A56" t="str">
            <v>1-53</v>
          </cell>
          <cell r="B56" t="str">
            <v xml:space="preserve"> 電線管</v>
          </cell>
          <cell r="C56" t="str">
            <v xml:space="preserve"> CP51  打込ｲﾝﾍﾟｲ</v>
          </cell>
          <cell r="D56" t="str">
            <v>m</v>
          </cell>
          <cell r="E56">
            <v>2760</v>
          </cell>
          <cell r="F56" t="str">
            <v>P1</v>
          </cell>
        </row>
        <row r="57">
          <cell r="A57" t="str">
            <v>1-54</v>
          </cell>
          <cell r="B57" t="str">
            <v xml:space="preserve"> 電線管</v>
          </cell>
          <cell r="C57" t="str">
            <v xml:space="preserve"> CP63  打込ｲﾝﾍﾟｲ</v>
          </cell>
          <cell r="D57" t="str">
            <v>m</v>
          </cell>
          <cell r="E57">
            <v>3790</v>
          </cell>
          <cell r="F57" t="str">
            <v>P1</v>
          </cell>
        </row>
        <row r="58">
          <cell r="A58" t="str">
            <v>1-55</v>
          </cell>
          <cell r="B58" t="str">
            <v xml:space="preserve"> 電線管</v>
          </cell>
          <cell r="C58" t="str">
            <v xml:space="preserve"> CP75  打込ｲﾝﾍﾟｲ</v>
          </cell>
          <cell r="D58" t="str">
            <v>m</v>
          </cell>
          <cell r="E58">
            <v>4460</v>
          </cell>
          <cell r="F58" t="str">
            <v>P1</v>
          </cell>
        </row>
        <row r="59">
          <cell r="A59" t="str">
            <v>1-56</v>
          </cell>
          <cell r="B59" t="str">
            <v xml:space="preserve"> 電線管</v>
          </cell>
          <cell r="C59" t="str">
            <v xml:space="preserve"> CP19  露出</v>
          </cell>
          <cell r="D59" t="str">
            <v>m</v>
          </cell>
          <cell r="E59">
            <v>1260</v>
          </cell>
          <cell r="F59" t="str">
            <v>P1</v>
          </cell>
        </row>
        <row r="60">
          <cell r="A60" t="str">
            <v>1-57</v>
          </cell>
          <cell r="B60" t="str">
            <v xml:space="preserve"> 電線管</v>
          </cell>
          <cell r="C60" t="str">
            <v xml:space="preserve"> CP25  露出</v>
          </cell>
          <cell r="D60" t="str">
            <v>m</v>
          </cell>
          <cell r="E60">
            <v>1700</v>
          </cell>
          <cell r="F60" t="str">
            <v>P1</v>
          </cell>
        </row>
        <row r="61">
          <cell r="A61" t="str">
            <v>1-58</v>
          </cell>
          <cell r="B61" t="str">
            <v xml:space="preserve"> 電線管</v>
          </cell>
          <cell r="C61" t="str">
            <v xml:space="preserve"> CP31  露出</v>
          </cell>
          <cell r="D61" t="str">
            <v>m</v>
          </cell>
          <cell r="E61">
            <v>2160</v>
          </cell>
          <cell r="F61" t="str">
            <v>P1</v>
          </cell>
        </row>
        <row r="62">
          <cell r="A62" t="str">
            <v>1-59</v>
          </cell>
          <cell r="B62" t="str">
            <v xml:space="preserve"> 電線管</v>
          </cell>
          <cell r="C62" t="str">
            <v xml:space="preserve"> CP39  露出</v>
          </cell>
          <cell r="D62" t="str">
            <v>m</v>
          </cell>
          <cell r="E62">
            <v>2640</v>
          </cell>
          <cell r="F62" t="str">
            <v>P1</v>
          </cell>
        </row>
        <row r="63">
          <cell r="A63" t="str">
            <v>1-60</v>
          </cell>
          <cell r="B63" t="str">
            <v xml:space="preserve"> 電線管</v>
          </cell>
          <cell r="C63" t="str">
            <v xml:space="preserve"> CP51  露出</v>
          </cell>
          <cell r="D63" t="str">
            <v>m</v>
          </cell>
          <cell r="E63">
            <v>3580</v>
          </cell>
          <cell r="F63" t="str">
            <v>P1</v>
          </cell>
        </row>
        <row r="64">
          <cell r="A64" t="str">
            <v>1-61</v>
          </cell>
          <cell r="B64" t="str">
            <v xml:space="preserve"> 電線管</v>
          </cell>
          <cell r="C64" t="str">
            <v xml:space="preserve"> CP63  露出</v>
          </cell>
          <cell r="D64" t="str">
            <v>m</v>
          </cell>
          <cell r="E64">
            <v>4890</v>
          </cell>
          <cell r="F64" t="str">
            <v>P1</v>
          </cell>
        </row>
        <row r="65">
          <cell r="A65" t="str">
            <v>1-62</v>
          </cell>
          <cell r="B65" t="str">
            <v xml:space="preserve"> 電線管</v>
          </cell>
          <cell r="C65" t="str">
            <v xml:space="preserve"> CP75  露出</v>
          </cell>
          <cell r="D65" t="str">
            <v>m</v>
          </cell>
          <cell r="E65">
            <v>5750</v>
          </cell>
          <cell r="F65" t="str">
            <v>P1</v>
          </cell>
        </row>
        <row r="66">
          <cell r="A66" t="str">
            <v>1-63</v>
          </cell>
          <cell r="B66" t="str">
            <v xml:space="preserve"> ﾉｰﾏﾙﾍﾞﾝﾄﾞ</v>
          </cell>
          <cell r="C66" t="str">
            <v xml:space="preserve"> CP19  </v>
          </cell>
          <cell r="D66" t="str">
            <v>個</v>
          </cell>
          <cell r="E66">
            <v>96</v>
          </cell>
          <cell r="F66" t="str">
            <v>P1</v>
          </cell>
        </row>
        <row r="67">
          <cell r="A67" t="str">
            <v>1-64</v>
          </cell>
          <cell r="B67" t="str">
            <v xml:space="preserve"> ﾉｰﾏﾙﾍﾞﾝﾄﾞ</v>
          </cell>
          <cell r="C67" t="str">
            <v xml:space="preserve"> CP25  </v>
          </cell>
          <cell r="D67" t="str">
            <v>個</v>
          </cell>
          <cell r="E67">
            <v>132</v>
          </cell>
          <cell r="F67" t="str">
            <v>P1</v>
          </cell>
        </row>
        <row r="68">
          <cell r="A68" t="str">
            <v>1-65</v>
          </cell>
          <cell r="B68" t="str">
            <v xml:space="preserve"> ﾉｰﾏﾙﾍﾞﾝﾄﾞ</v>
          </cell>
          <cell r="C68" t="str">
            <v xml:space="preserve"> CP31  </v>
          </cell>
          <cell r="D68" t="str">
            <v>個</v>
          </cell>
          <cell r="E68">
            <v>168</v>
          </cell>
          <cell r="F68" t="str">
            <v>P1</v>
          </cell>
        </row>
        <row r="69">
          <cell r="A69" t="str">
            <v>1-66</v>
          </cell>
          <cell r="B69" t="str">
            <v xml:space="preserve"> ﾉｰﾏﾙﾍﾞﾝﾄﾞ</v>
          </cell>
          <cell r="C69" t="str">
            <v xml:space="preserve"> CP39  </v>
          </cell>
          <cell r="D69" t="str">
            <v>個</v>
          </cell>
          <cell r="E69">
            <v>240</v>
          </cell>
          <cell r="F69" t="str">
            <v>P1</v>
          </cell>
        </row>
        <row r="70">
          <cell r="A70" t="str">
            <v>1-67</v>
          </cell>
          <cell r="B70" t="str">
            <v xml:space="preserve"> ﾉｰﾏﾙﾍﾞﾝﾄﾞ</v>
          </cell>
          <cell r="C70" t="str">
            <v xml:space="preserve"> CP51  </v>
          </cell>
          <cell r="D70" t="str">
            <v>個</v>
          </cell>
          <cell r="E70">
            <v>480</v>
          </cell>
          <cell r="F70" t="str">
            <v>P1</v>
          </cell>
        </row>
        <row r="71">
          <cell r="A71" t="str">
            <v>1-68</v>
          </cell>
          <cell r="B71" t="str">
            <v xml:space="preserve"> ﾉｰﾏﾙﾍﾞﾝﾄﾞ</v>
          </cell>
          <cell r="C71" t="str">
            <v xml:space="preserve"> CP63  </v>
          </cell>
          <cell r="D71" t="str">
            <v>個</v>
          </cell>
          <cell r="E71">
            <v>990</v>
          </cell>
          <cell r="F71" t="str">
            <v>P1</v>
          </cell>
        </row>
        <row r="72">
          <cell r="A72" t="str">
            <v>1-69</v>
          </cell>
          <cell r="B72" t="str">
            <v xml:space="preserve"> ﾉｰﾏﾙﾍﾞﾝﾄﾞ</v>
          </cell>
          <cell r="C72" t="str">
            <v xml:space="preserve"> CP75  </v>
          </cell>
          <cell r="D72" t="str">
            <v>個</v>
          </cell>
          <cell r="E72">
            <v>1650</v>
          </cell>
          <cell r="F72" t="str">
            <v>P1</v>
          </cell>
        </row>
        <row r="73">
          <cell r="A73" t="str">
            <v>1-70</v>
          </cell>
          <cell r="B73" t="str">
            <v xml:space="preserve"> ｴﾝﾄﾗﾝｽｷｬｯﾌﾟ</v>
          </cell>
          <cell r="C73" t="str">
            <v xml:space="preserve"> CP19  </v>
          </cell>
          <cell r="D73" t="str">
            <v>個</v>
          </cell>
          <cell r="E73">
            <v>337</v>
          </cell>
          <cell r="F73" t="str">
            <v>P1</v>
          </cell>
        </row>
        <row r="74">
          <cell r="A74" t="str">
            <v>1-71</v>
          </cell>
          <cell r="B74" t="str">
            <v xml:space="preserve"> ｴﾝﾄﾗﾝｽｷｬｯﾌﾟ</v>
          </cell>
          <cell r="C74" t="str">
            <v xml:space="preserve"> CP25  </v>
          </cell>
          <cell r="D74" t="str">
            <v>個</v>
          </cell>
          <cell r="E74">
            <v>441</v>
          </cell>
          <cell r="F74" t="str">
            <v>P1</v>
          </cell>
        </row>
        <row r="75">
          <cell r="A75" t="str">
            <v>1-72</v>
          </cell>
          <cell r="B75" t="str">
            <v xml:space="preserve"> ｴﾝﾄﾗﾝｽｷｬｯﾌﾟ</v>
          </cell>
          <cell r="C75" t="str">
            <v xml:space="preserve"> CP31  </v>
          </cell>
          <cell r="D75" t="str">
            <v>個</v>
          </cell>
          <cell r="E75">
            <v>621</v>
          </cell>
          <cell r="F75" t="str">
            <v>P1</v>
          </cell>
        </row>
        <row r="76">
          <cell r="A76" t="str">
            <v>1-73</v>
          </cell>
          <cell r="B76" t="str">
            <v xml:space="preserve"> ｴﾝﾄﾗﾝｽｷｬｯﾌﾟ</v>
          </cell>
          <cell r="C76" t="str">
            <v xml:space="preserve"> CP39  </v>
          </cell>
          <cell r="D76" t="str">
            <v>個</v>
          </cell>
          <cell r="E76">
            <v>945</v>
          </cell>
          <cell r="F76" t="str">
            <v>P1</v>
          </cell>
        </row>
        <row r="77">
          <cell r="A77" t="str">
            <v>1-74</v>
          </cell>
          <cell r="B77" t="str">
            <v xml:space="preserve"> ｴﾝﾄﾗﾝｽｷｬｯﾌﾟ</v>
          </cell>
          <cell r="C77" t="str">
            <v xml:space="preserve"> CP51  </v>
          </cell>
          <cell r="D77" t="str">
            <v>個</v>
          </cell>
          <cell r="E77">
            <v>1280</v>
          </cell>
          <cell r="F77" t="str">
            <v>P1</v>
          </cell>
        </row>
        <row r="78">
          <cell r="A78" t="str">
            <v>1-75</v>
          </cell>
          <cell r="B78" t="str">
            <v xml:space="preserve"> ｴﾝﾄﾗﾝｽｷｬｯﾌﾟ</v>
          </cell>
          <cell r="C78" t="str">
            <v xml:space="preserve"> CP63  </v>
          </cell>
          <cell r="D78" t="str">
            <v>個</v>
          </cell>
          <cell r="E78">
            <v>2080</v>
          </cell>
          <cell r="F78" t="str">
            <v>P1</v>
          </cell>
        </row>
        <row r="79">
          <cell r="A79" t="str">
            <v>1-76</v>
          </cell>
          <cell r="B79" t="str">
            <v xml:space="preserve"> ｴﾝﾄﾗﾝｽｷｬｯﾌﾟ</v>
          </cell>
          <cell r="C79" t="str">
            <v xml:space="preserve"> CP75  </v>
          </cell>
          <cell r="D79" t="str">
            <v>個</v>
          </cell>
          <cell r="E79">
            <v>3280</v>
          </cell>
          <cell r="F79" t="str">
            <v>P1</v>
          </cell>
        </row>
        <row r="80">
          <cell r="A80" t="str">
            <v>1-77</v>
          </cell>
          <cell r="B80" t="str">
            <v xml:space="preserve"> 電線管</v>
          </cell>
          <cell r="C80" t="str">
            <v xml:space="preserve"> EP19  打込ｲﾝﾍﾟｲ</v>
          </cell>
          <cell r="D80" t="str">
            <v>m</v>
          </cell>
          <cell r="E80">
            <v>800</v>
          </cell>
          <cell r="F80" t="str">
            <v>P1</v>
          </cell>
        </row>
        <row r="81">
          <cell r="A81" t="str">
            <v>1-78</v>
          </cell>
          <cell r="B81" t="str">
            <v xml:space="preserve"> 電線管</v>
          </cell>
          <cell r="C81" t="str">
            <v xml:space="preserve"> EP25  打込ｲﾝﾍﾟｲ</v>
          </cell>
          <cell r="D81" t="str">
            <v>m</v>
          </cell>
          <cell r="E81">
            <v>1080</v>
          </cell>
          <cell r="F81" t="str">
            <v>P1</v>
          </cell>
        </row>
        <row r="82">
          <cell r="A82" t="str">
            <v>1-79</v>
          </cell>
          <cell r="B82" t="str">
            <v xml:space="preserve"> 電線管</v>
          </cell>
          <cell r="C82" t="str">
            <v xml:space="preserve"> EP31  打込ｲﾝﾍﾟｲ</v>
          </cell>
          <cell r="D82" t="str">
            <v>m</v>
          </cell>
          <cell r="E82">
            <v>1400</v>
          </cell>
          <cell r="F82" t="str">
            <v>P1</v>
          </cell>
        </row>
        <row r="83">
          <cell r="A83" t="str">
            <v>1-80</v>
          </cell>
          <cell r="B83" t="str">
            <v xml:space="preserve"> 電線管</v>
          </cell>
          <cell r="C83" t="str">
            <v xml:space="preserve"> EP39  打込ｲﾝﾍﾟｲ</v>
          </cell>
          <cell r="D83" t="str">
            <v>m</v>
          </cell>
          <cell r="E83">
            <v>1700</v>
          </cell>
          <cell r="F83" t="str">
            <v>P1</v>
          </cell>
        </row>
        <row r="84">
          <cell r="A84" t="str">
            <v>1-81</v>
          </cell>
          <cell r="B84" t="str">
            <v xml:space="preserve"> 電線管</v>
          </cell>
          <cell r="C84" t="str">
            <v xml:space="preserve"> EP51  打込ｲﾝﾍﾟｲ</v>
          </cell>
          <cell r="D84" t="str">
            <v>m</v>
          </cell>
          <cell r="E84">
            <v>2320</v>
          </cell>
          <cell r="F84" t="str">
            <v>P1</v>
          </cell>
        </row>
        <row r="85">
          <cell r="A85" t="str">
            <v>1-82</v>
          </cell>
          <cell r="B85" t="str">
            <v xml:space="preserve"> 電線管</v>
          </cell>
          <cell r="C85" t="str">
            <v xml:space="preserve"> EP63  打込ｲﾝﾍﾟｲ</v>
          </cell>
          <cell r="D85" t="str">
            <v>m</v>
          </cell>
          <cell r="E85">
            <v>3200</v>
          </cell>
          <cell r="F85" t="str">
            <v>P1</v>
          </cell>
        </row>
        <row r="86">
          <cell r="A86" t="str">
            <v>1-83</v>
          </cell>
          <cell r="B86" t="str">
            <v xml:space="preserve"> 電線管</v>
          </cell>
          <cell r="C86" t="str">
            <v xml:space="preserve"> EP75  打込ｲﾝﾍﾟｲ</v>
          </cell>
          <cell r="D86" t="str">
            <v>m</v>
          </cell>
          <cell r="E86">
            <v>3820</v>
          </cell>
          <cell r="F86" t="str">
            <v>P1</v>
          </cell>
        </row>
        <row r="87">
          <cell r="A87" t="str">
            <v>1-84</v>
          </cell>
          <cell r="B87" t="str">
            <v xml:space="preserve"> 電線管</v>
          </cell>
          <cell r="C87" t="str">
            <v xml:space="preserve"> EP19  露出</v>
          </cell>
          <cell r="D87" t="str">
            <v>m</v>
          </cell>
          <cell r="E87">
            <v>1070</v>
          </cell>
          <cell r="F87" t="str">
            <v>P1</v>
          </cell>
        </row>
        <row r="88">
          <cell r="A88" t="str">
            <v>1-85</v>
          </cell>
          <cell r="B88" t="str">
            <v xml:space="preserve"> 電線管</v>
          </cell>
          <cell r="C88" t="str">
            <v xml:space="preserve"> EP25  露出</v>
          </cell>
          <cell r="D88" t="str">
            <v>m</v>
          </cell>
          <cell r="E88">
            <v>1430</v>
          </cell>
          <cell r="F88" t="str">
            <v>P1</v>
          </cell>
        </row>
        <row r="89">
          <cell r="A89" t="str">
            <v>1-86</v>
          </cell>
          <cell r="B89" t="str">
            <v xml:space="preserve"> 電線管</v>
          </cell>
          <cell r="C89" t="str">
            <v xml:space="preserve"> EP31  露出</v>
          </cell>
          <cell r="D89" t="str">
            <v>m</v>
          </cell>
          <cell r="E89">
            <v>1850</v>
          </cell>
          <cell r="F89" t="str">
            <v>P1</v>
          </cell>
        </row>
        <row r="90">
          <cell r="A90" t="str">
            <v>1-87</v>
          </cell>
          <cell r="B90" t="str">
            <v xml:space="preserve"> 電線管</v>
          </cell>
          <cell r="C90" t="str">
            <v xml:space="preserve"> EP39  露出</v>
          </cell>
          <cell r="D90" t="str">
            <v>m</v>
          </cell>
          <cell r="E90">
            <v>2250</v>
          </cell>
          <cell r="F90" t="str">
            <v>P1</v>
          </cell>
        </row>
        <row r="91">
          <cell r="A91" t="str">
            <v>1-88</v>
          </cell>
          <cell r="B91" t="str">
            <v xml:space="preserve"> 電線管</v>
          </cell>
          <cell r="C91" t="str">
            <v xml:space="preserve"> EP51  露出</v>
          </cell>
          <cell r="D91" t="str">
            <v>m</v>
          </cell>
          <cell r="E91">
            <v>3070</v>
          </cell>
          <cell r="F91" t="str">
            <v>P1</v>
          </cell>
        </row>
        <row r="92">
          <cell r="A92" t="str">
            <v>1-89</v>
          </cell>
          <cell r="B92" t="str">
            <v xml:space="preserve"> 電線管</v>
          </cell>
          <cell r="C92" t="str">
            <v xml:space="preserve"> EP63  露出</v>
          </cell>
          <cell r="D92" t="str">
            <v>m</v>
          </cell>
          <cell r="E92">
            <v>4180</v>
          </cell>
          <cell r="F92" t="str">
            <v>P1</v>
          </cell>
        </row>
        <row r="93">
          <cell r="A93" t="str">
            <v>1-90</v>
          </cell>
          <cell r="B93" t="str">
            <v xml:space="preserve"> 電線管</v>
          </cell>
          <cell r="C93" t="str">
            <v xml:space="preserve"> EP75  露出</v>
          </cell>
          <cell r="D93" t="str">
            <v>m</v>
          </cell>
          <cell r="E93">
            <v>4960</v>
          </cell>
          <cell r="F93" t="str">
            <v>P1</v>
          </cell>
        </row>
        <row r="94">
          <cell r="A94" t="str">
            <v>1-91</v>
          </cell>
          <cell r="B94" t="str">
            <v xml:space="preserve"> ﾉｰﾏﾙﾍﾞﾝﾄﾞ</v>
          </cell>
          <cell r="C94" t="str">
            <v xml:space="preserve"> EP25  </v>
          </cell>
          <cell r="D94" t="str">
            <v>個</v>
          </cell>
          <cell r="E94">
            <v>260</v>
          </cell>
          <cell r="F94" t="str">
            <v>P1</v>
          </cell>
        </row>
        <row r="95">
          <cell r="A95" t="str">
            <v>1-92</v>
          </cell>
          <cell r="B95" t="str">
            <v xml:space="preserve"> ﾉｰﾏﾙﾍﾞﾝﾄﾞ</v>
          </cell>
          <cell r="C95" t="str">
            <v xml:space="preserve"> EP31  </v>
          </cell>
          <cell r="D95" t="str">
            <v>個</v>
          </cell>
          <cell r="E95">
            <v>330</v>
          </cell>
          <cell r="F95" t="str">
            <v>P1</v>
          </cell>
        </row>
        <row r="96">
          <cell r="A96" t="str">
            <v>1-93</v>
          </cell>
          <cell r="B96" t="str">
            <v xml:space="preserve"> ﾉｰﾏﾙﾍﾞﾝﾄﾞ</v>
          </cell>
          <cell r="C96" t="str">
            <v xml:space="preserve"> EP39  </v>
          </cell>
          <cell r="D96" t="str">
            <v>個</v>
          </cell>
          <cell r="E96">
            <v>435</v>
          </cell>
          <cell r="F96" t="str">
            <v>P1</v>
          </cell>
        </row>
        <row r="97">
          <cell r="A97" t="str">
            <v>1-94</v>
          </cell>
          <cell r="B97" t="str">
            <v xml:space="preserve"> ﾉｰﾏﾙﾍﾞﾝﾄﾞ</v>
          </cell>
          <cell r="C97" t="str">
            <v xml:space="preserve"> EP51  </v>
          </cell>
          <cell r="D97" t="str">
            <v>個</v>
          </cell>
          <cell r="E97">
            <v>770</v>
          </cell>
          <cell r="F97" t="str">
            <v>P1</v>
          </cell>
        </row>
        <row r="98">
          <cell r="A98" t="str">
            <v>1-95</v>
          </cell>
          <cell r="B98" t="str">
            <v xml:space="preserve"> ﾉｰﾏﾙﾍﾞﾝﾄﾞ</v>
          </cell>
          <cell r="C98" t="str">
            <v xml:space="preserve"> EP63  </v>
          </cell>
          <cell r="D98" t="str">
            <v>個</v>
          </cell>
          <cell r="E98">
            <v>1300</v>
          </cell>
          <cell r="F98" t="str">
            <v>P1</v>
          </cell>
        </row>
        <row r="99">
          <cell r="A99" t="str">
            <v>1-96</v>
          </cell>
          <cell r="B99" t="str">
            <v xml:space="preserve"> ﾉｰﾏﾙﾍﾞﾝﾄﾞ</v>
          </cell>
          <cell r="C99" t="str">
            <v xml:space="preserve"> EP75  </v>
          </cell>
          <cell r="D99" t="str">
            <v>個</v>
          </cell>
          <cell r="E99">
            <v>1930</v>
          </cell>
          <cell r="F99" t="str">
            <v>P1</v>
          </cell>
        </row>
        <row r="100">
          <cell r="A100" t="str">
            <v>1-97</v>
          </cell>
          <cell r="B100" t="str">
            <v xml:space="preserve"> ｴﾝﾄﾗﾝｽｷｬｯﾌﾟ</v>
          </cell>
          <cell r="C100" t="str">
            <v xml:space="preserve"> EP25  </v>
          </cell>
          <cell r="D100" t="str">
            <v>個</v>
          </cell>
          <cell r="E100">
            <v>375</v>
          </cell>
          <cell r="F100" t="str">
            <v>P1</v>
          </cell>
        </row>
        <row r="101">
          <cell r="A101" t="str">
            <v>1-98</v>
          </cell>
          <cell r="B101" t="str">
            <v xml:space="preserve"> ｴﾝﾄﾗﾝｽｷｬｯﾌﾟ</v>
          </cell>
          <cell r="C101" t="str">
            <v xml:space="preserve"> EP31  </v>
          </cell>
          <cell r="D101" t="str">
            <v>個</v>
          </cell>
          <cell r="E101">
            <v>507</v>
          </cell>
          <cell r="F101" t="str">
            <v>P1</v>
          </cell>
        </row>
        <row r="102">
          <cell r="A102" t="str">
            <v>1-99</v>
          </cell>
          <cell r="B102" t="str">
            <v xml:space="preserve"> ｴﾝﾄﾗﾝｽｷｬｯﾌﾟ</v>
          </cell>
          <cell r="C102" t="str">
            <v xml:space="preserve"> EP39  </v>
          </cell>
          <cell r="D102" t="str">
            <v>個</v>
          </cell>
          <cell r="E102">
            <v>715</v>
          </cell>
          <cell r="F102" t="str">
            <v>P1</v>
          </cell>
        </row>
        <row r="103">
          <cell r="A103" t="str">
            <v>1-100</v>
          </cell>
          <cell r="B103" t="str">
            <v xml:space="preserve"> ｴﾝﾄﾗﾝｽｷｬｯﾌﾟ</v>
          </cell>
          <cell r="C103" t="str">
            <v xml:space="preserve"> EP51  </v>
          </cell>
          <cell r="D103" t="str">
            <v>個</v>
          </cell>
          <cell r="E103">
            <v>1370</v>
          </cell>
          <cell r="F103" t="str">
            <v>P1</v>
          </cell>
        </row>
        <row r="104">
          <cell r="A104" t="str">
            <v>1-101</v>
          </cell>
          <cell r="B104" t="str">
            <v xml:space="preserve"> ｴﾝﾄﾗﾝｽｷｬｯﾌﾟ</v>
          </cell>
          <cell r="C104" t="str">
            <v xml:space="preserve"> EP63  </v>
          </cell>
          <cell r="D104" t="str">
            <v>個</v>
          </cell>
          <cell r="E104">
            <v>3110</v>
          </cell>
          <cell r="F104" t="str">
            <v>P1</v>
          </cell>
        </row>
        <row r="105">
          <cell r="A105" t="str">
            <v>1-102</v>
          </cell>
          <cell r="B105" t="str">
            <v xml:space="preserve"> ｴﾝﾄﾗﾝｽｷｬｯﾌﾟ</v>
          </cell>
          <cell r="C105" t="str">
            <v xml:space="preserve"> EP75  </v>
          </cell>
          <cell r="D105" t="str">
            <v>個</v>
          </cell>
          <cell r="E105">
            <v>4260</v>
          </cell>
          <cell r="F105" t="str">
            <v>P1</v>
          </cell>
        </row>
        <row r="106">
          <cell r="A106" t="str">
            <v>2-1</v>
          </cell>
          <cell r="B106" t="str">
            <v xml:space="preserve"> 電線管</v>
          </cell>
          <cell r="C106" t="str">
            <v xml:space="preserve"> VE16  打込ｲﾝﾍﾟｲ</v>
          </cell>
          <cell r="D106" t="str">
            <v>m</v>
          </cell>
          <cell r="E106">
            <v>958</v>
          </cell>
          <cell r="F106" t="str">
            <v>P2</v>
          </cell>
        </row>
        <row r="107">
          <cell r="A107" t="str">
            <v>2-2</v>
          </cell>
          <cell r="B107" t="str">
            <v xml:space="preserve"> 電線管</v>
          </cell>
          <cell r="C107" t="str">
            <v xml:space="preserve"> VE22  打込ｲﾝﾍﾟｲ</v>
          </cell>
          <cell r="D107" t="str">
            <v>m</v>
          </cell>
          <cell r="E107">
            <v>1170</v>
          </cell>
          <cell r="F107" t="str">
            <v>P2</v>
          </cell>
        </row>
        <row r="108">
          <cell r="A108" t="str">
            <v>2-3</v>
          </cell>
          <cell r="B108" t="str">
            <v xml:space="preserve"> 電線管</v>
          </cell>
          <cell r="C108" t="str">
            <v xml:space="preserve"> VE28  打込ｲﾝﾍﾟｲ</v>
          </cell>
          <cell r="D108" t="str">
            <v>m</v>
          </cell>
          <cell r="E108">
            <v>1460</v>
          </cell>
          <cell r="F108" t="str">
            <v>P2</v>
          </cell>
        </row>
        <row r="109">
          <cell r="A109" t="str">
            <v>2-4</v>
          </cell>
          <cell r="B109" t="str">
            <v xml:space="preserve"> 電線管</v>
          </cell>
          <cell r="C109" t="str">
            <v xml:space="preserve"> VE36  打込ｲﾝﾍﾟｲ</v>
          </cell>
          <cell r="D109" t="str">
            <v>m</v>
          </cell>
          <cell r="E109">
            <v>1970</v>
          </cell>
          <cell r="F109" t="str">
            <v>P2</v>
          </cell>
        </row>
        <row r="110">
          <cell r="A110" t="str">
            <v>2-5</v>
          </cell>
          <cell r="B110" t="str">
            <v xml:space="preserve"> 電線管</v>
          </cell>
          <cell r="C110" t="str">
            <v xml:space="preserve"> VE42  打込ｲﾝﾍﾟｲ</v>
          </cell>
          <cell r="D110" t="str">
            <v>m</v>
          </cell>
          <cell r="E110">
            <v>2500</v>
          </cell>
          <cell r="F110" t="str">
            <v>P2</v>
          </cell>
        </row>
        <row r="111">
          <cell r="A111" t="str">
            <v>2-6</v>
          </cell>
          <cell r="B111" t="str">
            <v xml:space="preserve"> 電線管</v>
          </cell>
          <cell r="C111" t="str">
            <v xml:space="preserve"> VE54  打込ｲﾝﾍﾟｲ</v>
          </cell>
          <cell r="D111" t="str">
            <v>m</v>
          </cell>
          <cell r="E111">
            <v>3080</v>
          </cell>
          <cell r="F111" t="str">
            <v>P2</v>
          </cell>
        </row>
        <row r="112">
          <cell r="A112" t="str">
            <v>2-7</v>
          </cell>
          <cell r="B112" t="str">
            <v xml:space="preserve"> 電線管</v>
          </cell>
          <cell r="C112" t="str">
            <v xml:space="preserve"> VE70  打込ｲﾝﾍﾟｲ</v>
          </cell>
          <cell r="D112" t="str">
            <v>m</v>
          </cell>
          <cell r="E112">
            <v>3840</v>
          </cell>
          <cell r="F112" t="str">
            <v>P2</v>
          </cell>
        </row>
        <row r="113">
          <cell r="A113" t="str">
            <v>2-8</v>
          </cell>
          <cell r="B113" t="str">
            <v xml:space="preserve"> 電線管</v>
          </cell>
          <cell r="C113" t="str">
            <v xml:space="preserve"> VE82  打込ｲﾝﾍﾟｲ</v>
          </cell>
          <cell r="D113" t="str">
            <v>m</v>
          </cell>
          <cell r="E113">
            <v>4810</v>
          </cell>
          <cell r="F113" t="str">
            <v>P2</v>
          </cell>
        </row>
        <row r="114">
          <cell r="A114" t="str">
            <v>2-9</v>
          </cell>
          <cell r="B114" t="str">
            <v xml:space="preserve"> 電線管</v>
          </cell>
          <cell r="C114" t="str">
            <v xml:space="preserve"> VE16  露出</v>
          </cell>
          <cell r="D114" t="str">
            <v>m</v>
          </cell>
          <cell r="E114">
            <v>1110</v>
          </cell>
          <cell r="F114" t="str">
            <v>P2</v>
          </cell>
        </row>
        <row r="115">
          <cell r="A115" t="str">
            <v>2-10</v>
          </cell>
          <cell r="B115" t="str">
            <v xml:space="preserve"> 電線管</v>
          </cell>
          <cell r="C115" t="str">
            <v xml:space="preserve"> VE22  露出</v>
          </cell>
          <cell r="D115" t="str">
            <v>m</v>
          </cell>
          <cell r="E115">
            <v>1370</v>
          </cell>
          <cell r="F115" t="str">
            <v>P2</v>
          </cell>
        </row>
        <row r="116">
          <cell r="A116" t="str">
            <v>2-11</v>
          </cell>
          <cell r="B116" t="str">
            <v xml:space="preserve"> 電線管</v>
          </cell>
          <cell r="C116" t="str">
            <v xml:space="preserve"> VE28  露出</v>
          </cell>
          <cell r="D116" t="str">
            <v>m</v>
          </cell>
          <cell r="E116">
            <v>1700</v>
          </cell>
          <cell r="F116" t="str">
            <v>P2</v>
          </cell>
        </row>
        <row r="117">
          <cell r="A117" t="str">
            <v>2-12</v>
          </cell>
          <cell r="B117" t="str">
            <v xml:space="preserve"> 電線管</v>
          </cell>
          <cell r="C117" t="str">
            <v xml:space="preserve"> VE36  露出</v>
          </cell>
          <cell r="D117" t="str">
            <v>m</v>
          </cell>
          <cell r="E117">
            <v>2310</v>
          </cell>
          <cell r="F117" t="str">
            <v>P2</v>
          </cell>
        </row>
        <row r="118">
          <cell r="A118" t="str">
            <v>2-13</v>
          </cell>
          <cell r="B118" t="str">
            <v xml:space="preserve"> 電線管</v>
          </cell>
          <cell r="C118" t="str">
            <v xml:space="preserve"> VE42  露出</v>
          </cell>
          <cell r="D118" t="str">
            <v>m</v>
          </cell>
          <cell r="E118">
            <v>2910</v>
          </cell>
          <cell r="F118" t="str">
            <v>P2</v>
          </cell>
        </row>
        <row r="119">
          <cell r="A119" t="str">
            <v>2-14</v>
          </cell>
          <cell r="B119" t="str">
            <v xml:space="preserve"> 電線管</v>
          </cell>
          <cell r="C119" t="str">
            <v xml:space="preserve"> VE54  露出</v>
          </cell>
          <cell r="D119" t="str">
            <v>m</v>
          </cell>
          <cell r="E119">
            <v>3600</v>
          </cell>
          <cell r="F119" t="str">
            <v>P2</v>
          </cell>
        </row>
        <row r="120">
          <cell r="A120" t="str">
            <v>2-15</v>
          </cell>
          <cell r="B120" t="str">
            <v xml:space="preserve"> 電線管</v>
          </cell>
          <cell r="C120" t="str">
            <v xml:space="preserve"> VE70  露出</v>
          </cell>
          <cell r="D120" t="str">
            <v>m</v>
          </cell>
          <cell r="E120">
            <v>4470</v>
          </cell>
          <cell r="F120" t="str">
            <v>P2</v>
          </cell>
        </row>
        <row r="121">
          <cell r="A121" t="str">
            <v>2-16</v>
          </cell>
          <cell r="B121" t="str">
            <v xml:space="preserve"> 電線管</v>
          </cell>
          <cell r="C121" t="str">
            <v xml:space="preserve"> VE82  露出</v>
          </cell>
          <cell r="D121" t="str">
            <v>m</v>
          </cell>
          <cell r="E121">
            <v>5560</v>
          </cell>
          <cell r="F121" t="str">
            <v>P2</v>
          </cell>
        </row>
        <row r="122">
          <cell r="A122" t="str">
            <v>2-17</v>
          </cell>
          <cell r="B122" t="str">
            <v xml:space="preserve"> 電線管</v>
          </cell>
          <cell r="C122" t="str">
            <v xml:space="preserve"> VE16  土中</v>
          </cell>
          <cell r="D122" t="str">
            <v>m</v>
          </cell>
          <cell r="E122">
            <v>667</v>
          </cell>
          <cell r="F122" t="str">
            <v>P2</v>
          </cell>
        </row>
        <row r="123">
          <cell r="A123" t="str">
            <v>2-18</v>
          </cell>
          <cell r="B123" t="str">
            <v xml:space="preserve"> 電線管</v>
          </cell>
          <cell r="C123" t="str">
            <v xml:space="preserve"> VE22  土中</v>
          </cell>
          <cell r="D123" t="str">
            <v>m</v>
          </cell>
          <cell r="E123">
            <v>817</v>
          </cell>
          <cell r="F123" t="str">
            <v>P2</v>
          </cell>
        </row>
        <row r="124">
          <cell r="A124" t="str">
            <v>2-19</v>
          </cell>
          <cell r="B124" t="str">
            <v xml:space="preserve"> 電線管</v>
          </cell>
          <cell r="C124" t="str">
            <v xml:space="preserve"> VE28  土中</v>
          </cell>
          <cell r="D124" t="str">
            <v>m</v>
          </cell>
          <cell r="E124">
            <v>1030</v>
          </cell>
          <cell r="F124" t="str">
            <v>P2</v>
          </cell>
        </row>
        <row r="125">
          <cell r="A125" t="str">
            <v>2-20</v>
          </cell>
          <cell r="B125" t="str">
            <v xml:space="preserve"> 電線管</v>
          </cell>
          <cell r="C125" t="str">
            <v xml:space="preserve"> VE36  土中</v>
          </cell>
          <cell r="D125" t="str">
            <v>m</v>
          </cell>
          <cell r="E125">
            <v>1420</v>
          </cell>
          <cell r="F125" t="str">
            <v>P2</v>
          </cell>
        </row>
        <row r="126">
          <cell r="A126" t="str">
            <v>2-21</v>
          </cell>
          <cell r="B126" t="str">
            <v xml:space="preserve"> 電線管</v>
          </cell>
          <cell r="C126" t="str">
            <v xml:space="preserve"> VE42  土中</v>
          </cell>
          <cell r="D126" t="str">
            <v>m</v>
          </cell>
          <cell r="E126">
            <v>1800</v>
          </cell>
          <cell r="F126" t="str">
            <v>P2</v>
          </cell>
        </row>
        <row r="127">
          <cell r="A127" t="str">
            <v>2-22</v>
          </cell>
          <cell r="B127" t="str">
            <v xml:space="preserve"> 電線管</v>
          </cell>
          <cell r="C127" t="str">
            <v xml:space="preserve"> VE54  土中</v>
          </cell>
          <cell r="D127" t="str">
            <v>m</v>
          </cell>
          <cell r="E127">
            <v>2240</v>
          </cell>
          <cell r="F127" t="str">
            <v>P2</v>
          </cell>
        </row>
        <row r="128">
          <cell r="A128" t="str">
            <v>2-23</v>
          </cell>
          <cell r="B128" t="str">
            <v xml:space="preserve"> 電線管</v>
          </cell>
          <cell r="C128" t="str">
            <v xml:space="preserve"> VE70  土中</v>
          </cell>
          <cell r="D128" t="str">
            <v>m</v>
          </cell>
          <cell r="E128">
            <v>2780</v>
          </cell>
          <cell r="F128" t="str">
            <v>P2</v>
          </cell>
        </row>
        <row r="129">
          <cell r="A129" t="str">
            <v>2-24</v>
          </cell>
          <cell r="B129" t="str">
            <v xml:space="preserve"> 電線管</v>
          </cell>
          <cell r="C129" t="str">
            <v xml:space="preserve"> VE82  土中</v>
          </cell>
          <cell r="D129" t="str">
            <v>m</v>
          </cell>
          <cell r="E129">
            <v>3500</v>
          </cell>
          <cell r="F129" t="str">
            <v>P2</v>
          </cell>
        </row>
        <row r="130">
          <cell r="A130" t="str">
            <v>2-25</v>
          </cell>
          <cell r="B130" t="str">
            <v xml:space="preserve"> ﾉｰﾏﾙﾍﾞﾝﾄﾞ</v>
          </cell>
          <cell r="C130" t="str">
            <v xml:space="preserve"> VE16  </v>
          </cell>
          <cell r="D130" t="str">
            <v>個</v>
          </cell>
          <cell r="E130">
            <v>61</v>
          </cell>
          <cell r="F130" t="str">
            <v>P2</v>
          </cell>
        </row>
        <row r="131">
          <cell r="A131" t="str">
            <v>2-26</v>
          </cell>
          <cell r="B131" t="str">
            <v xml:space="preserve"> ﾉｰﾏﾙﾍﾞﾝﾄﾞ</v>
          </cell>
          <cell r="C131" t="str">
            <v xml:space="preserve"> VE22  </v>
          </cell>
          <cell r="D131" t="str">
            <v>個</v>
          </cell>
          <cell r="E131">
            <v>86</v>
          </cell>
          <cell r="F131" t="str">
            <v>P2</v>
          </cell>
        </row>
        <row r="132">
          <cell r="A132" t="str">
            <v>2-27</v>
          </cell>
          <cell r="B132" t="str">
            <v xml:space="preserve"> ﾉｰﾏﾙﾍﾞﾝﾄﾞ</v>
          </cell>
          <cell r="C132" t="str">
            <v xml:space="preserve"> VE28  </v>
          </cell>
          <cell r="D132" t="str">
            <v>個</v>
          </cell>
          <cell r="E132">
            <v>160</v>
          </cell>
          <cell r="F132" t="str">
            <v>P2</v>
          </cell>
        </row>
        <row r="133">
          <cell r="A133" t="str">
            <v>2-28</v>
          </cell>
          <cell r="B133" t="str">
            <v xml:space="preserve"> ﾉｰﾏﾙﾍﾞﾝﾄﾞ</v>
          </cell>
          <cell r="C133" t="str">
            <v xml:space="preserve"> VE36  </v>
          </cell>
          <cell r="D133" t="str">
            <v>個</v>
          </cell>
          <cell r="E133">
            <v>268</v>
          </cell>
          <cell r="F133" t="str">
            <v>P2</v>
          </cell>
        </row>
        <row r="134">
          <cell r="A134" t="str">
            <v>2-29</v>
          </cell>
          <cell r="B134" t="str">
            <v xml:space="preserve"> ﾉｰﾏﾙﾍﾞﾝﾄﾞ</v>
          </cell>
          <cell r="C134" t="str">
            <v xml:space="preserve"> VE42  </v>
          </cell>
          <cell r="D134" t="str">
            <v>個</v>
          </cell>
          <cell r="E134">
            <v>380</v>
          </cell>
          <cell r="F134" t="str">
            <v>P2</v>
          </cell>
        </row>
        <row r="135">
          <cell r="A135" t="str">
            <v>2-30</v>
          </cell>
          <cell r="B135" t="str">
            <v xml:space="preserve"> ﾉｰﾏﾙﾍﾞﾝﾄﾞ</v>
          </cell>
          <cell r="C135" t="str">
            <v xml:space="preserve"> VE54  </v>
          </cell>
          <cell r="D135" t="str">
            <v>個</v>
          </cell>
          <cell r="E135">
            <v>665</v>
          </cell>
          <cell r="F135" t="str">
            <v>P2</v>
          </cell>
        </row>
        <row r="136">
          <cell r="A136" t="str">
            <v>2-31</v>
          </cell>
          <cell r="B136" t="str">
            <v xml:space="preserve"> ﾉｰﾏﾙﾍﾞﾝﾄﾞ</v>
          </cell>
          <cell r="C136" t="str">
            <v xml:space="preserve"> VE70  </v>
          </cell>
          <cell r="D136" t="str">
            <v>個</v>
          </cell>
          <cell r="E136">
            <v>1040</v>
          </cell>
          <cell r="F136" t="str">
            <v>P2</v>
          </cell>
        </row>
        <row r="137">
          <cell r="A137" t="str">
            <v>2-32</v>
          </cell>
          <cell r="B137" t="str">
            <v xml:space="preserve"> ﾉｰﾏﾙﾍﾞﾝﾄﾞ</v>
          </cell>
          <cell r="C137" t="str">
            <v xml:space="preserve"> VE82  </v>
          </cell>
          <cell r="D137" t="str">
            <v>個</v>
          </cell>
          <cell r="E137">
            <v>1980</v>
          </cell>
          <cell r="F137" t="str">
            <v>P2</v>
          </cell>
        </row>
        <row r="138">
          <cell r="A138" t="str">
            <v>2-33</v>
          </cell>
          <cell r="B138" t="str">
            <v xml:space="preserve"> ｴﾝﾄﾗﾝｽｷｬｯﾌﾟ</v>
          </cell>
          <cell r="C138" t="str">
            <v xml:space="preserve"> VE16  </v>
          </cell>
          <cell r="D138" t="str">
            <v>個</v>
          </cell>
          <cell r="E138">
            <v>205</v>
          </cell>
          <cell r="F138" t="str">
            <v>P2</v>
          </cell>
        </row>
        <row r="139">
          <cell r="A139" t="str">
            <v>2-34</v>
          </cell>
          <cell r="B139" t="str">
            <v xml:space="preserve"> ｴﾝﾄﾗﾝｽｷｬｯﾌﾟ</v>
          </cell>
          <cell r="C139" t="str">
            <v xml:space="preserve"> VE22  </v>
          </cell>
          <cell r="D139" t="str">
            <v>個</v>
          </cell>
          <cell r="E139">
            <v>263</v>
          </cell>
          <cell r="F139" t="str">
            <v>P2</v>
          </cell>
        </row>
        <row r="140">
          <cell r="A140" t="str">
            <v>2-35</v>
          </cell>
          <cell r="B140" t="str">
            <v xml:space="preserve"> ｴﾝﾄﾗﾝｽｷｬｯﾌﾟ</v>
          </cell>
          <cell r="C140" t="str">
            <v xml:space="preserve"> VE28  </v>
          </cell>
          <cell r="D140" t="str">
            <v>個</v>
          </cell>
          <cell r="E140">
            <v>370</v>
          </cell>
          <cell r="F140" t="str">
            <v>P2</v>
          </cell>
        </row>
        <row r="141">
          <cell r="A141" t="str">
            <v>2-36</v>
          </cell>
          <cell r="B141" t="str">
            <v xml:space="preserve"> ｴﾝﾄﾗﾝｽｷｬｯﾌﾟ</v>
          </cell>
          <cell r="C141" t="str">
            <v xml:space="preserve"> VE36  </v>
          </cell>
          <cell r="D141" t="str">
            <v>個</v>
          </cell>
          <cell r="E141">
            <v>553</v>
          </cell>
          <cell r="F141" t="str">
            <v>P2</v>
          </cell>
        </row>
        <row r="142">
          <cell r="A142" t="str">
            <v>2-37</v>
          </cell>
          <cell r="B142" t="str">
            <v xml:space="preserve"> ｴﾝﾄﾗﾝｽｷｬｯﾌﾟ</v>
          </cell>
          <cell r="C142" t="str">
            <v xml:space="preserve"> VE42</v>
          </cell>
          <cell r="D142" t="str">
            <v>個</v>
          </cell>
          <cell r="E142">
            <v>745</v>
          </cell>
          <cell r="F142" t="str">
            <v>P2</v>
          </cell>
        </row>
        <row r="143">
          <cell r="A143" t="str">
            <v>2-38</v>
          </cell>
          <cell r="B143" t="str">
            <v xml:space="preserve"> ｴﾝﾄﾗﾝｽｷｬｯﾌﾟ</v>
          </cell>
          <cell r="C143" t="str">
            <v xml:space="preserve"> VE54</v>
          </cell>
          <cell r="D143" t="str">
            <v>個</v>
          </cell>
          <cell r="E143">
            <v>1190</v>
          </cell>
          <cell r="F143" t="str">
            <v>P2</v>
          </cell>
        </row>
        <row r="144">
          <cell r="A144" t="str">
            <v>2-39</v>
          </cell>
          <cell r="B144" t="str">
            <v xml:space="preserve"> ｴﾝﾄﾗﾝｽｷｬｯﾌﾟ</v>
          </cell>
          <cell r="C144" t="str">
            <v xml:space="preserve"> VE70</v>
          </cell>
          <cell r="D144" t="str">
            <v>個</v>
          </cell>
          <cell r="E144">
            <v>1380</v>
          </cell>
          <cell r="F144" t="str">
            <v>P2</v>
          </cell>
        </row>
        <row r="145">
          <cell r="A145" t="str">
            <v>2-40</v>
          </cell>
          <cell r="B145" t="str">
            <v xml:space="preserve"> ｴﾝﾄﾗﾝｽｷｬｯﾌﾟ</v>
          </cell>
          <cell r="C145" t="str">
            <v xml:space="preserve"> VE82</v>
          </cell>
          <cell r="D145" t="str">
            <v>個</v>
          </cell>
          <cell r="E145">
            <v>2090</v>
          </cell>
          <cell r="F145" t="str">
            <v>P2</v>
          </cell>
        </row>
        <row r="146">
          <cell r="A146" t="str">
            <v>2-41</v>
          </cell>
          <cell r="B146" t="str">
            <v xml:space="preserve"> 電線管</v>
          </cell>
          <cell r="C146" t="str">
            <v xml:space="preserve"> HIVE16  土中</v>
          </cell>
          <cell r="D146" t="str">
            <v>m</v>
          </cell>
          <cell r="E146">
            <v>696</v>
          </cell>
          <cell r="F146" t="str">
            <v>P2</v>
          </cell>
        </row>
        <row r="147">
          <cell r="A147" t="str">
            <v>2-42</v>
          </cell>
          <cell r="B147" t="str">
            <v xml:space="preserve"> 電線管</v>
          </cell>
          <cell r="C147" t="str">
            <v xml:space="preserve"> HIVE22  土中</v>
          </cell>
          <cell r="D147" t="str">
            <v>m</v>
          </cell>
          <cell r="E147">
            <v>852</v>
          </cell>
          <cell r="F147" t="str">
            <v>P2</v>
          </cell>
        </row>
        <row r="148">
          <cell r="A148" t="str">
            <v>2-43</v>
          </cell>
          <cell r="B148" t="str">
            <v xml:space="preserve"> 電線管</v>
          </cell>
          <cell r="C148" t="str">
            <v xml:space="preserve"> HIVE28  土中</v>
          </cell>
          <cell r="D148" t="str">
            <v>m</v>
          </cell>
          <cell r="E148">
            <v>1100</v>
          </cell>
          <cell r="F148" t="str">
            <v>P2</v>
          </cell>
        </row>
        <row r="149">
          <cell r="A149" t="str">
            <v>2-44</v>
          </cell>
          <cell r="B149" t="str">
            <v xml:space="preserve"> 電線管</v>
          </cell>
          <cell r="C149" t="str">
            <v xml:space="preserve"> HIVE36  土中</v>
          </cell>
          <cell r="D149" t="str">
            <v>m</v>
          </cell>
          <cell r="E149">
            <v>1500</v>
          </cell>
          <cell r="F149" t="str">
            <v>P2</v>
          </cell>
        </row>
        <row r="150">
          <cell r="A150" t="str">
            <v>2-45</v>
          </cell>
          <cell r="B150" t="str">
            <v xml:space="preserve"> 電線管</v>
          </cell>
          <cell r="C150" t="str">
            <v xml:space="preserve"> HIVE42  土中</v>
          </cell>
          <cell r="D150" t="str">
            <v>m</v>
          </cell>
          <cell r="E150">
            <v>1900</v>
          </cell>
          <cell r="F150" t="str">
            <v>P2</v>
          </cell>
        </row>
        <row r="151">
          <cell r="A151" t="str">
            <v>2-46</v>
          </cell>
          <cell r="B151" t="str">
            <v xml:space="preserve"> 電線管</v>
          </cell>
          <cell r="C151" t="str">
            <v xml:space="preserve"> HIVE54  土中</v>
          </cell>
          <cell r="D151" t="str">
            <v>m</v>
          </cell>
          <cell r="E151">
            <v>2420</v>
          </cell>
          <cell r="F151" t="str">
            <v>P2</v>
          </cell>
        </row>
        <row r="152">
          <cell r="A152" t="str">
            <v>2-47</v>
          </cell>
          <cell r="B152" t="str">
            <v xml:space="preserve"> 電線管</v>
          </cell>
          <cell r="C152" t="str">
            <v xml:space="preserve"> HIVE70  土中</v>
          </cell>
          <cell r="D152" t="str">
            <v>m</v>
          </cell>
          <cell r="E152">
            <v>3030</v>
          </cell>
          <cell r="F152" t="str">
            <v>P2</v>
          </cell>
        </row>
        <row r="153">
          <cell r="A153" t="str">
            <v>2-48</v>
          </cell>
          <cell r="B153" t="str">
            <v xml:space="preserve"> 電線管</v>
          </cell>
          <cell r="C153" t="str">
            <v xml:space="preserve"> HIVE82  土中</v>
          </cell>
          <cell r="D153" t="str">
            <v>m</v>
          </cell>
          <cell r="E153">
            <v>3890</v>
          </cell>
          <cell r="F153" t="str">
            <v>P2</v>
          </cell>
        </row>
        <row r="154">
          <cell r="A154" t="str">
            <v>2-49</v>
          </cell>
          <cell r="B154" t="str">
            <v xml:space="preserve"> ﾉｰﾏﾙﾍﾞﾝﾄﾞ</v>
          </cell>
          <cell r="C154" t="str">
            <v xml:space="preserve"> HIVE16  </v>
          </cell>
          <cell r="D154" t="str">
            <v>個</v>
          </cell>
          <cell r="E154">
            <v>102</v>
          </cell>
          <cell r="F154" t="str">
            <v>P2</v>
          </cell>
        </row>
        <row r="155">
          <cell r="A155" t="str">
            <v>2-50</v>
          </cell>
          <cell r="B155" t="str">
            <v xml:space="preserve"> ﾉｰﾏﾙﾍﾞﾝﾄﾞ</v>
          </cell>
          <cell r="C155" t="str">
            <v xml:space="preserve"> HIVE22  </v>
          </cell>
          <cell r="D155" t="str">
            <v>個</v>
          </cell>
          <cell r="E155">
            <v>137</v>
          </cell>
          <cell r="F155" t="str">
            <v>P2</v>
          </cell>
        </row>
        <row r="156">
          <cell r="A156" t="str">
            <v>2-51</v>
          </cell>
          <cell r="B156" t="str">
            <v xml:space="preserve"> ﾉｰﾏﾙﾍﾞﾝﾄﾞ</v>
          </cell>
          <cell r="C156" t="str">
            <v xml:space="preserve"> HIVE28  </v>
          </cell>
          <cell r="D156" t="str">
            <v>個</v>
          </cell>
          <cell r="E156">
            <v>245</v>
          </cell>
          <cell r="F156" t="str">
            <v>P2</v>
          </cell>
        </row>
        <row r="157">
          <cell r="A157" t="str">
            <v>2-52</v>
          </cell>
          <cell r="B157" t="str">
            <v xml:space="preserve"> ﾉｰﾏﾙﾍﾞﾝﾄﾞ</v>
          </cell>
          <cell r="C157" t="str">
            <v xml:space="preserve"> HIVE36  </v>
          </cell>
          <cell r="D157" t="str">
            <v>個</v>
          </cell>
          <cell r="E157">
            <v>360</v>
          </cell>
          <cell r="F157" t="str">
            <v>P2</v>
          </cell>
        </row>
        <row r="158">
          <cell r="A158" t="str">
            <v>2-53</v>
          </cell>
          <cell r="B158" t="str">
            <v xml:space="preserve"> ﾉｰﾏﾙﾍﾞﾝﾄﾞ</v>
          </cell>
          <cell r="C158" t="str">
            <v xml:space="preserve"> HIVE42  </v>
          </cell>
          <cell r="D158" t="str">
            <v>個</v>
          </cell>
          <cell r="E158">
            <v>530</v>
          </cell>
          <cell r="F158" t="str">
            <v>P2</v>
          </cell>
        </row>
        <row r="159">
          <cell r="A159" t="str">
            <v>2-54</v>
          </cell>
          <cell r="B159" t="str">
            <v xml:space="preserve"> ﾉｰﾏﾙﾍﾞﾝﾄﾞ</v>
          </cell>
          <cell r="C159" t="str">
            <v xml:space="preserve"> HIVE54  </v>
          </cell>
          <cell r="D159" t="str">
            <v>個</v>
          </cell>
          <cell r="E159">
            <v>860</v>
          </cell>
          <cell r="F159" t="str">
            <v>P2</v>
          </cell>
        </row>
        <row r="160">
          <cell r="A160" t="str">
            <v>2-55</v>
          </cell>
          <cell r="B160" t="str">
            <v xml:space="preserve"> ﾉｰﾏﾙﾍﾞﾝﾄﾞ</v>
          </cell>
          <cell r="C160" t="str">
            <v xml:space="preserve"> HIVE70  </v>
          </cell>
          <cell r="D160" t="str">
            <v>個</v>
          </cell>
          <cell r="E160">
            <v>1420</v>
          </cell>
          <cell r="F160" t="str">
            <v>P2</v>
          </cell>
        </row>
        <row r="161">
          <cell r="A161" t="str">
            <v>2-56</v>
          </cell>
          <cell r="B161" t="str">
            <v xml:space="preserve"> ﾉｰﾏﾙﾍﾞﾝﾄﾞ</v>
          </cell>
          <cell r="C161" t="str">
            <v xml:space="preserve"> HIVE82  </v>
          </cell>
          <cell r="D161" t="str">
            <v>個</v>
          </cell>
          <cell r="E161">
            <v>2110</v>
          </cell>
          <cell r="F161" t="str">
            <v>P2</v>
          </cell>
        </row>
        <row r="162">
          <cell r="A162" t="str">
            <v>2-57</v>
          </cell>
          <cell r="B162" t="str">
            <v xml:space="preserve"> 電線管</v>
          </cell>
          <cell r="C162" t="str">
            <v xml:space="preserve"> F2WP17  露出</v>
          </cell>
          <cell r="D162" t="str">
            <v>m</v>
          </cell>
          <cell r="E162">
            <v>1100</v>
          </cell>
          <cell r="F162" t="str">
            <v>P2</v>
          </cell>
        </row>
        <row r="163">
          <cell r="A163" t="str">
            <v>2-58</v>
          </cell>
          <cell r="B163" t="str">
            <v xml:space="preserve"> 電線管</v>
          </cell>
          <cell r="C163" t="str">
            <v xml:space="preserve"> F2WP24  露出</v>
          </cell>
          <cell r="D163" t="str">
            <v>m</v>
          </cell>
          <cell r="E163">
            <v>1440</v>
          </cell>
          <cell r="F163" t="str">
            <v>P2</v>
          </cell>
        </row>
        <row r="164">
          <cell r="A164" t="str">
            <v>2-59</v>
          </cell>
          <cell r="B164" t="str">
            <v xml:space="preserve"> 電線管</v>
          </cell>
          <cell r="C164" t="str">
            <v xml:space="preserve"> F2WP30  露出</v>
          </cell>
          <cell r="D164" t="str">
            <v>m</v>
          </cell>
          <cell r="E164">
            <v>1830</v>
          </cell>
          <cell r="F164" t="str">
            <v>P2</v>
          </cell>
        </row>
        <row r="165">
          <cell r="A165" t="str">
            <v>2-60</v>
          </cell>
          <cell r="B165" t="str">
            <v xml:space="preserve"> 電線管</v>
          </cell>
          <cell r="C165" t="str">
            <v xml:space="preserve"> F2WP38  露出</v>
          </cell>
          <cell r="D165" t="str">
            <v>m</v>
          </cell>
          <cell r="E165">
            <v>2250</v>
          </cell>
          <cell r="F165" t="str">
            <v>P2</v>
          </cell>
        </row>
        <row r="166">
          <cell r="A166" t="str">
            <v>2-61</v>
          </cell>
          <cell r="B166" t="str">
            <v xml:space="preserve"> 電線管</v>
          </cell>
          <cell r="C166" t="str">
            <v xml:space="preserve"> F2WP50  露出</v>
          </cell>
          <cell r="D166" t="str">
            <v>m</v>
          </cell>
          <cell r="E166">
            <v>3330</v>
          </cell>
          <cell r="F166" t="str">
            <v>P2</v>
          </cell>
        </row>
        <row r="167">
          <cell r="A167" t="str">
            <v>2-62</v>
          </cell>
          <cell r="B167" t="str">
            <v xml:space="preserve"> 電線管</v>
          </cell>
          <cell r="C167" t="str">
            <v xml:space="preserve"> F2WP63  露出</v>
          </cell>
          <cell r="D167" t="str">
            <v>m</v>
          </cell>
          <cell r="E167">
            <v>5180</v>
          </cell>
          <cell r="F167" t="str">
            <v>P2</v>
          </cell>
        </row>
        <row r="168">
          <cell r="A168" t="str">
            <v>2-63</v>
          </cell>
          <cell r="B168" t="str">
            <v xml:space="preserve"> 電線管</v>
          </cell>
          <cell r="C168" t="str">
            <v xml:space="preserve"> F2WP76  露出</v>
          </cell>
          <cell r="D168" t="str">
            <v>m</v>
          </cell>
          <cell r="E168">
            <v>6620</v>
          </cell>
          <cell r="F168" t="str">
            <v>P2</v>
          </cell>
        </row>
        <row r="169">
          <cell r="A169" t="str">
            <v>2-64</v>
          </cell>
          <cell r="B169" t="str">
            <v xml:space="preserve"> 電線管</v>
          </cell>
          <cell r="C169" t="str">
            <v xml:space="preserve"> F2WP83  露出</v>
          </cell>
          <cell r="D169" t="str">
            <v>m</v>
          </cell>
          <cell r="E169">
            <v>9230</v>
          </cell>
          <cell r="F169" t="str">
            <v>P2</v>
          </cell>
        </row>
        <row r="170">
          <cell r="A170" t="str">
            <v>3-1</v>
          </cell>
          <cell r="B170" t="str">
            <v xml:space="preserve"> 電線管</v>
          </cell>
          <cell r="C170" t="str">
            <v xml:space="preserve"> PF16  打込ｲﾝﾍﾟｲ</v>
          </cell>
          <cell r="D170" t="str">
            <v>m</v>
          </cell>
          <cell r="E170">
            <v>702</v>
          </cell>
          <cell r="F170" t="str">
            <v>P3</v>
          </cell>
        </row>
        <row r="171">
          <cell r="A171" t="str">
            <v>3-2</v>
          </cell>
          <cell r="B171" t="str">
            <v xml:space="preserve"> 電線管</v>
          </cell>
          <cell r="C171" t="str">
            <v xml:space="preserve"> PF22  打込ｲﾝﾍﾟｲ</v>
          </cell>
          <cell r="D171" t="str">
            <v>m</v>
          </cell>
          <cell r="E171">
            <v>935</v>
          </cell>
          <cell r="F171" t="str">
            <v>P3</v>
          </cell>
        </row>
        <row r="172">
          <cell r="A172" t="str">
            <v>3-3</v>
          </cell>
          <cell r="B172" t="str">
            <v xml:space="preserve"> 電線管</v>
          </cell>
          <cell r="C172" t="str">
            <v xml:space="preserve"> PF28  打込ｲﾝﾍﾟｲ</v>
          </cell>
          <cell r="D172" t="str">
            <v>m</v>
          </cell>
          <cell r="E172">
            <v>1180</v>
          </cell>
          <cell r="F172" t="str">
            <v>P3</v>
          </cell>
        </row>
        <row r="173">
          <cell r="A173" t="str">
            <v>3-4</v>
          </cell>
          <cell r="B173" t="str">
            <v xml:space="preserve"> 電線管</v>
          </cell>
          <cell r="C173" t="str">
            <v xml:space="preserve"> CD16  打込</v>
          </cell>
          <cell r="D173" t="str">
            <v>m</v>
          </cell>
          <cell r="E173">
            <v>656</v>
          </cell>
          <cell r="F173" t="str">
            <v>P3</v>
          </cell>
        </row>
        <row r="174">
          <cell r="A174" t="str">
            <v>3-5</v>
          </cell>
          <cell r="B174" t="str">
            <v xml:space="preserve"> 電線管</v>
          </cell>
          <cell r="C174" t="str">
            <v xml:space="preserve"> CD22  打込</v>
          </cell>
          <cell r="D174" t="str">
            <v>m</v>
          </cell>
          <cell r="E174">
            <v>876</v>
          </cell>
          <cell r="F174" t="str">
            <v>P3</v>
          </cell>
        </row>
        <row r="175">
          <cell r="A175" t="str">
            <v>3-6</v>
          </cell>
          <cell r="B175" t="str">
            <v xml:space="preserve"> 電線管</v>
          </cell>
          <cell r="C175" t="str">
            <v xml:space="preserve"> CD28  打込</v>
          </cell>
          <cell r="D175" t="str">
            <v>m</v>
          </cell>
          <cell r="E175">
            <v>1110</v>
          </cell>
          <cell r="F175" t="str">
            <v>P3</v>
          </cell>
        </row>
        <row r="176">
          <cell r="A176" t="str">
            <v>3-7</v>
          </cell>
          <cell r="B176" t="str">
            <v xml:space="preserve"> 電線管</v>
          </cell>
          <cell r="C176" t="str">
            <v xml:space="preserve"> FEP30  土中</v>
          </cell>
          <cell r="D176" t="str">
            <v>m</v>
          </cell>
          <cell r="E176">
            <v>866</v>
          </cell>
          <cell r="F176" t="str">
            <v>P3</v>
          </cell>
        </row>
        <row r="177">
          <cell r="A177" t="str">
            <v>3-8</v>
          </cell>
          <cell r="B177" t="str">
            <v xml:space="preserve"> 電線管</v>
          </cell>
          <cell r="C177" t="str">
            <v xml:space="preserve"> FEP40  土中</v>
          </cell>
          <cell r="D177" t="str">
            <v>m</v>
          </cell>
          <cell r="E177">
            <v>999</v>
          </cell>
          <cell r="F177" t="str">
            <v>P3</v>
          </cell>
        </row>
        <row r="178">
          <cell r="A178" t="str">
            <v>3-9</v>
          </cell>
          <cell r="B178" t="str">
            <v xml:space="preserve"> 電線管</v>
          </cell>
          <cell r="C178" t="str">
            <v xml:space="preserve"> FEP50  土中</v>
          </cell>
          <cell r="D178" t="str">
            <v>m</v>
          </cell>
          <cell r="E178">
            <v>1140</v>
          </cell>
          <cell r="F178" t="str">
            <v>P3</v>
          </cell>
        </row>
        <row r="179">
          <cell r="A179" t="str">
            <v>3-10</v>
          </cell>
          <cell r="B179" t="str">
            <v xml:space="preserve"> 電線管</v>
          </cell>
          <cell r="C179" t="str">
            <v xml:space="preserve"> FEP65  土中</v>
          </cell>
          <cell r="D179" t="str">
            <v>m</v>
          </cell>
          <cell r="E179">
            <v>1350</v>
          </cell>
          <cell r="F179" t="str">
            <v>P3</v>
          </cell>
        </row>
        <row r="180">
          <cell r="A180" t="str">
            <v>3-11</v>
          </cell>
          <cell r="B180" t="str">
            <v xml:space="preserve"> 電線管</v>
          </cell>
          <cell r="C180" t="str">
            <v xml:space="preserve"> FEP80  土中</v>
          </cell>
          <cell r="D180" t="str">
            <v>m</v>
          </cell>
          <cell r="E180">
            <v>1620</v>
          </cell>
          <cell r="F180" t="str">
            <v>P3</v>
          </cell>
        </row>
        <row r="181">
          <cell r="A181" t="str">
            <v>3-12</v>
          </cell>
          <cell r="B181" t="str">
            <v xml:space="preserve"> 電線管</v>
          </cell>
          <cell r="C181" t="str">
            <v xml:space="preserve"> FEP100 土中</v>
          </cell>
          <cell r="D181" t="str">
            <v>m</v>
          </cell>
          <cell r="E181">
            <v>2180</v>
          </cell>
          <cell r="F181" t="str">
            <v>P3</v>
          </cell>
        </row>
        <row r="182">
          <cell r="A182" t="str">
            <v>3-13</v>
          </cell>
          <cell r="B182" t="str">
            <v xml:space="preserve"> 電線管</v>
          </cell>
          <cell r="C182" t="str">
            <v xml:space="preserve"> FEP125 土中</v>
          </cell>
          <cell r="D182" t="str">
            <v>m</v>
          </cell>
          <cell r="E182">
            <v>2640</v>
          </cell>
          <cell r="F182" t="str">
            <v>P3</v>
          </cell>
        </row>
        <row r="183">
          <cell r="A183" t="str">
            <v>3-14</v>
          </cell>
          <cell r="B183" t="str">
            <v xml:space="preserve"> 電線管</v>
          </cell>
          <cell r="C183" t="str">
            <v xml:space="preserve"> FEP150 土中</v>
          </cell>
          <cell r="D183" t="str">
            <v>m</v>
          </cell>
          <cell r="E183">
            <v>3110</v>
          </cell>
          <cell r="F183" t="str">
            <v>P3</v>
          </cell>
        </row>
        <row r="184">
          <cell r="A184" t="str">
            <v>3-15</v>
          </cell>
          <cell r="B184" t="str">
            <v xml:space="preserve"> 電線管</v>
          </cell>
          <cell r="C184" t="str">
            <v xml:space="preserve"> FEP200 土中</v>
          </cell>
          <cell r="D184" t="str">
            <v>m</v>
          </cell>
          <cell r="E184">
            <v>4400</v>
          </cell>
          <cell r="F184" t="str">
            <v>P3</v>
          </cell>
        </row>
        <row r="185">
          <cell r="A185" t="str">
            <v>3-16</v>
          </cell>
          <cell r="B185" t="str">
            <v xml:space="preserve"> 異種管接続材</v>
          </cell>
          <cell r="C185" t="str">
            <v xml:space="preserve"> FEP30  </v>
          </cell>
          <cell r="D185" t="str">
            <v>個</v>
          </cell>
          <cell r="E185">
            <v>3000</v>
          </cell>
          <cell r="F185" t="str">
            <v>P3</v>
          </cell>
        </row>
        <row r="186">
          <cell r="A186" t="str">
            <v>3-17</v>
          </cell>
          <cell r="B186" t="str">
            <v xml:space="preserve"> 異種管接続材</v>
          </cell>
          <cell r="C186" t="str">
            <v xml:space="preserve"> FEP40  </v>
          </cell>
          <cell r="D186" t="str">
            <v>個</v>
          </cell>
          <cell r="E186">
            <v>3330</v>
          </cell>
          <cell r="F186" t="str">
            <v>P3</v>
          </cell>
        </row>
        <row r="187">
          <cell r="A187" t="str">
            <v>3-18</v>
          </cell>
          <cell r="B187" t="str">
            <v xml:space="preserve"> 異種管接続材</v>
          </cell>
          <cell r="C187" t="str">
            <v xml:space="preserve"> FEP50  </v>
          </cell>
          <cell r="D187" t="str">
            <v>個</v>
          </cell>
          <cell r="E187">
            <v>3640</v>
          </cell>
          <cell r="F187" t="str">
            <v>P3</v>
          </cell>
        </row>
        <row r="188">
          <cell r="A188" t="str">
            <v>3-19</v>
          </cell>
          <cell r="B188" t="str">
            <v xml:space="preserve"> 異種管接続材</v>
          </cell>
          <cell r="C188" t="str">
            <v xml:space="preserve"> FEP65  </v>
          </cell>
          <cell r="D188" t="str">
            <v>個</v>
          </cell>
          <cell r="E188">
            <v>4270</v>
          </cell>
          <cell r="F188" t="str">
            <v>P3</v>
          </cell>
        </row>
        <row r="189">
          <cell r="A189" t="str">
            <v>3-20</v>
          </cell>
          <cell r="B189" t="str">
            <v xml:space="preserve"> 異種管接続材</v>
          </cell>
          <cell r="C189" t="str">
            <v xml:space="preserve"> FEP80  </v>
          </cell>
          <cell r="D189" t="str">
            <v>個</v>
          </cell>
          <cell r="E189">
            <v>4890</v>
          </cell>
          <cell r="F189" t="str">
            <v>P3</v>
          </cell>
        </row>
        <row r="190">
          <cell r="A190" t="str">
            <v>3-21</v>
          </cell>
          <cell r="B190" t="str">
            <v xml:space="preserve"> 異種管接続材</v>
          </cell>
          <cell r="C190" t="str">
            <v xml:space="preserve"> FEP100 </v>
          </cell>
          <cell r="D190" t="str">
            <v>個</v>
          </cell>
          <cell r="E190">
            <v>7550</v>
          </cell>
          <cell r="F190" t="str">
            <v>P3</v>
          </cell>
        </row>
        <row r="191">
          <cell r="A191" t="str">
            <v>3-22</v>
          </cell>
          <cell r="B191" t="str">
            <v xml:space="preserve"> 異種管接続材</v>
          </cell>
          <cell r="C191" t="str">
            <v xml:space="preserve"> FEP125 </v>
          </cell>
          <cell r="D191" t="str">
            <v>個</v>
          </cell>
          <cell r="E191">
            <v>9780</v>
          </cell>
          <cell r="F191" t="str">
            <v>P3</v>
          </cell>
        </row>
        <row r="192">
          <cell r="A192" t="str">
            <v>3-23</v>
          </cell>
          <cell r="B192" t="str">
            <v xml:space="preserve"> 異種管接続材</v>
          </cell>
          <cell r="C192" t="str">
            <v xml:space="preserve"> FEP150 </v>
          </cell>
          <cell r="D192" t="str">
            <v>個</v>
          </cell>
          <cell r="E192">
            <v>11900</v>
          </cell>
          <cell r="F192" t="str">
            <v>P3</v>
          </cell>
        </row>
        <row r="193">
          <cell r="A193" t="str">
            <v>3-24</v>
          </cell>
          <cell r="B193" t="str">
            <v xml:space="preserve"> 異種管接続材</v>
          </cell>
          <cell r="C193" t="str">
            <v xml:space="preserve"> FEP200 </v>
          </cell>
          <cell r="D193" t="str">
            <v>個</v>
          </cell>
          <cell r="E193">
            <v>15700</v>
          </cell>
          <cell r="F193" t="str">
            <v>P3</v>
          </cell>
        </row>
        <row r="194">
          <cell r="A194" t="str">
            <v>4-1</v>
          </cell>
          <cell r="B194" t="str">
            <v xml:space="preserve"> ｱｰｽﾎﾞﾝﾃﾞｨﾝｸﾞ材</v>
          </cell>
          <cell r="C194" t="str">
            <v xml:space="preserve"> GP16</v>
          </cell>
          <cell r="D194" t="str">
            <v>箇所</v>
          </cell>
          <cell r="E194">
            <v>179</v>
          </cell>
          <cell r="F194" t="str">
            <v>P4</v>
          </cell>
        </row>
        <row r="195">
          <cell r="A195" t="str">
            <v>4-2</v>
          </cell>
          <cell r="B195" t="str">
            <v xml:space="preserve"> ｱｰｽﾎﾞﾝﾃﾞｨﾝｸﾞ材</v>
          </cell>
          <cell r="C195" t="str">
            <v xml:space="preserve"> GP22</v>
          </cell>
          <cell r="D195" t="str">
            <v>箇所</v>
          </cell>
          <cell r="E195">
            <v>179</v>
          </cell>
          <cell r="F195" t="str">
            <v>P4</v>
          </cell>
        </row>
        <row r="196">
          <cell r="A196" t="str">
            <v>4-3</v>
          </cell>
          <cell r="B196" t="str">
            <v xml:space="preserve"> ｱｰｽﾎﾞﾝﾃﾞｨﾝｸﾞ材</v>
          </cell>
          <cell r="C196" t="str">
            <v xml:space="preserve"> GP28</v>
          </cell>
          <cell r="D196" t="str">
            <v>箇所</v>
          </cell>
          <cell r="E196">
            <v>180</v>
          </cell>
          <cell r="F196" t="str">
            <v>P4</v>
          </cell>
        </row>
        <row r="197">
          <cell r="A197" t="str">
            <v>4-4</v>
          </cell>
          <cell r="B197" t="str">
            <v xml:space="preserve"> ｱｰｽﾎﾞﾝﾃﾞｨﾝｸﾞ材</v>
          </cell>
          <cell r="C197" t="str">
            <v xml:space="preserve"> GP36</v>
          </cell>
          <cell r="D197" t="str">
            <v>箇所</v>
          </cell>
          <cell r="E197">
            <v>180</v>
          </cell>
          <cell r="F197" t="str">
            <v>P4</v>
          </cell>
        </row>
        <row r="198">
          <cell r="A198" t="str">
            <v>4-5</v>
          </cell>
          <cell r="B198" t="str">
            <v xml:space="preserve"> ｱｰｽﾎﾞﾝﾃﾞｨﾝｸﾞ材</v>
          </cell>
          <cell r="C198" t="str">
            <v xml:space="preserve"> GP42</v>
          </cell>
          <cell r="D198" t="str">
            <v>箇所</v>
          </cell>
          <cell r="E198">
            <v>204</v>
          </cell>
          <cell r="F198" t="str">
            <v>P4</v>
          </cell>
        </row>
        <row r="199">
          <cell r="A199" t="str">
            <v>4-6</v>
          </cell>
          <cell r="B199" t="str">
            <v xml:space="preserve"> ｱｰｽﾎﾞﾝﾃﾞｨﾝｸﾞ材</v>
          </cell>
          <cell r="C199" t="str">
            <v xml:space="preserve"> GP54</v>
          </cell>
          <cell r="D199" t="str">
            <v>箇所</v>
          </cell>
          <cell r="E199">
            <v>210</v>
          </cell>
          <cell r="F199" t="str">
            <v>P4</v>
          </cell>
        </row>
        <row r="200">
          <cell r="A200" t="str">
            <v>4-7</v>
          </cell>
          <cell r="B200" t="str">
            <v xml:space="preserve"> ｱｰｽﾎﾞﾝﾃﾞｨﾝｸﾞ材</v>
          </cell>
          <cell r="C200" t="str">
            <v xml:space="preserve"> GP70</v>
          </cell>
          <cell r="D200" t="str">
            <v>箇所</v>
          </cell>
          <cell r="E200">
            <v>282</v>
          </cell>
          <cell r="F200" t="str">
            <v>P4</v>
          </cell>
        </row>
        <row r="201">
          <cell r="A201" t="str">
            <v>4-8</v>
          </cell>
          <cell r="B201" t="str">
            <v xml:space="preserve"> ｱｰｽﾎﾞﾝﾃﾞｨﾝｸﾞ材</v>
          </cell>
          <cell r="C201" t="str">
            <v xml:space="preserve"> GP82</v>
          </cell>
          <cell r="D201" t="str">
            <v>箇所</v>
          </cell>
          <cell r="E201">
            <v>344</v>
          </cell>
          <cell r="F201" t="str">
            <v>P4</v>
          </cell>
        </row>
        <row r="202">
          <cell r="A202" t="str">
            <v>4-9</v>
          </cell>
          <cell r="B202" t="str">
            <v xml:space="preserve"> ｱｰｽﾎﾞﾝﾃﾞｨﾝｸﾞ材</v>
          </cell>
          <cell r="C202" t="str">
            <v xml:space="preserve"> GP92</v>
          </cell>
          <cell r="D202" t="str">
            <v>箇所</v>
          </cell>
          <cell r="E202">
            <v>405</v>
          </cell>
          <cell r="F202" t="str">
            <v>P4</v>
          </cell>
        </row>
        <row r="203">
          <cell r="A203" t="str">
            <v>4-10</v>
          </cell>
          <cell r="B203" t="str">
            <v xml:space="preserve"> ｱｰｽﾎﾞﾝﾃﾞｨﾝｸﾞ材</v>
          </cell>
          <cell r="C203" t="str">
            <v xml:space="preserve"> GP104 </v>
          </cell>
          <cell r="D203" t="str">
            <v>箇所</v>
          </cell>
          <cell r="E203">
            <v>488</v>
          </cell>
          <cell r="F203" t="str">
            <v>P4</v>
          </cell>
        </row>
        <row r="204">
          <cell r="A204" t="str">
            <v>4-11</v>
          </cell>
          <cell r="B204" t="str">
            <v xml:space="preserve"> 電線管</v>
          </cell>
          <cell r="C204" t="str">
            <v xml:space="preserve"> GP16(溶融亜鉛ﾒｯｷ仕上げ)</v>
          </cell>
          <cell r="D204" t="str">
            <v>m</v>
          </cell>
          <cell r="E204">
            <v>1820</v>
          </cell>
          <cell r="F204" t="str">
            <v>P4</v>
          </cell>
        </row>
        <row r="205">
          <cell r="A205" t="str">
            <v>4-12</v>
          </cell>
          <cell r="B205" t="str">
            <v xml:space="preserve"> 電線管</v>
          </cell>
          <cell r="C205" t="str">
            <v xml:space="preserve"> GP22(溶融亜鉛ﾒｯｷ仕上げ)</v>
          </cell>
          <cell r="D205" t="str">
            <v>m</v>
          </cell>
          <cell r="E205">
            <v>2400</v>
          </cell>
          <cell r="F205" t="str">
            <v>P4</v>
          </cell>
        </row>
        <row r="206">
          <cell r="A206" t="str">
            <v>4-13</v>
          </cell>
          <cell r="B206" t="str">
            <v xml:space="preserve"> 電線管</v>
          </cell>
          <cell r="C206" t="str">
            <v xml:space="preserve"> GP28(溶融亜鉛ﾒｯｷ仕上げ)</v>
          </cell>
          <cell r="D206" t="str">
            <v>m</v>
          </cell>
          <cell r="E206">
            <v>3130</v>
          </cell>
          <cell r="F206" t="str">
            <v>P4</v>
          </cell>
        </row>
        <row r="207">
          <cell r="A207" t="str">
            <v>4-14</v>
          </cell>
          <cell r="B207" t="str">
            <v xml:space="preserve"> 電線管</v>
          </cell>
          <cell r="C207" t="str">
            <v xml:space="preserve"> GP36(溶融亜鉛ﾒｯｷ仕上げ)</v>
          </cell>
          <cell r="D207" t="str">
            <v>m</v>
          </cell>
          <cell r="E207">
            <v>3790</v>
          </cell>
          <cell r="F207" t="str">
            <v>P4</v>
          </cell>
        </row>
        <row r="208">
          <cell r="A208" t="str">
            <v>4-15</v>
          </cell>
          <cell r="B208" t="str">
            <v xml:space="preserve"> 電線管</v>
          </cell>
          <cell r="C208" t="str">
            <v xml:space="preserve"> GP42(溶融亜鉛ﾒｯｷ仕上げ)</v>
          </cell>
          <cell r="D208" t="str">
            <v>m</v>
          </cell>
          <cell r="E208">
            <v>5040</v>
          </cell>
          <cell r="F208" t="str">
            <v>P4</v>
          </cell>
        </row>
        <row r="209">
          <cell r="A209" t="str">
            <v>4-16</v>
          </cell>
          <cell r="B209" t="str">
            <v xml:space="preserve"> 電線管</v>
          </cell>
          <cell r="C209" t="str">
            <v xml:space="preserve"> GP54(溶融亜鉛ﾒｯｷ仕上げ)</v>
          </cell>
          <cell r="D209" t="str">
            <v>m</v>
          </cell>
          <cell r="E209">
            <v>6860</v>
          </cell>
          <cell r="F209" t="str">
            <v>P4</v>
          </cell>
        </row>
        <row r="210">
          <cell r="A210" t="str">
            <v>4-17</v>
          </cell>
          <cell r="B210" t="str">
            <v xml:space="preserve"> 電線管</v>
          </cell>
          <cell r="C210" t="str">
            <v xml:space="preserve"> GP70(溶融亜鉛ﾒｯｷ仕上げ)</v>
          </cell>
          <cell r="D210" t="str">
            <v>m</v>
          </cell>
          <cell r="E210">
            <v>8380</v>
          </cell>
          <cell r="F210" t="str">
            <v>P4</v>
          </cell>
        </row>
        <row r="211">
          <cell r="A211" t="str">
            <v>4-18</v>
          </cell>
          <cell r="B211" t="str">
            <v xml:space="preserve"> 電線管</v>
          </cell>
          <cell r="C211" t="str">
            <v xml:space="preserve"> GP82(溶融亜鉛ﾒｯｷ仕上げ)</v>
          </cell>
          <cell r="D211" t="str">
            <v>m</v>
          </cell>
          <cell r="E211">
            <v>10100</v>
          </cell>
          <cell r="F211" t="str">
            <v>P4</v>
          </cell>
        </row>
        <row r="212">
          <cell r="A212" t="str">
            <v>4-19</v>
          </cell>
          <cell r="B212" t="str">
            <v xml:space="preserve"> 電線管</v>
          </cell>
          <cell r="C212" t="str">
            <v xml:space="preserve"> GP92(溶融亜鉛ﾒｯｷ仕上げ)</v>
          </cell>
          <cell r="D212" t="str">
            <v>m</v>
          </cell>
          <cell r="E212">
            <v>13300</v>
          </cell>
          <cell r="F212" t="str">
            <v>P4</v>
          </cell>
        </row>
        <row r="213">
          <cell r="A213" t="str">
            <v>4-20</v>
          </cell>
          <cell r="B213" t="str">
            <v xml:space="preserve"> 電線管</v>
          </cell>
          <cell r="C213" t="str">
            <v xml:space="preserve"> GP104(溶融亜鉛ﾒｯｷ仕上げ)</v>
          </cell>
          <cell r="D213" t="str">
            <v>m</v>
          </cell>
          <cell r="E213">
            <v>15000</v>
          </cell>
          <cell r="F213" t="str">
            <v>P4</v>
          </cell>
        </row>
        <row r="214">
          <cell r="A214" t="str">
            <v>4-21</v>
          </cell>
          <cell r="B214" t="str">
            <v xml:space="preserve"> ﾉｰﾏﾙﾍﾞﾝﾄﾞ</v>
          </cell>
          <cell r="C214" t="str">
            <v xml:space="preserve"> GP16(溶融亜鉛ﾒｯｷ仕上げ)</v>
          </cell>
          <cell r="D214" t="str">
            <v>個</v>
          </cell>
          <cell r="E214">
            <v>260</v>
          </cell>
          <cell r="F214" t="str">
            <v>P4</v>
          </cell>
        </row>
        <row r="215">
          <cell r="A215" t="str">
            <v>4-22</v>
          </cell>
          <cell r="B215" t="str">
            <v xml:space="preserve"> ﾉｰﾏﾙﾍﾞﾝﾄﾞ</v>
          </cell>
          <cell r="C215" t="str">
            <v xml:space="preserve"> GP22(溶融亜鉛ﾒｯｷ仕上げ)</v>
          </cell>
          <cell r="D215" t="str">
            <v>個</v>
          </cell>
          <cell r="E215">
            <v>350</v>
          </cell>
          <cell r="F215" t="str">
            <v>P4</v>
          </cell>
        </row>
        <row r="216">
          <cell r="A216" t="str">
            <v>4-23</v>
          </cell>
          <cell r="B216" t="str">
            <v xml:space="preserve"> ﾉｰﾏﾙﾍﾞﾝﾄﾞ</v>
          </cell>
          <cell r="C216" t="str">
            <v xml:space="preserve"> GP28(溶融亜鉛ﾒｯｷ仕上げ)</v>
          </cell>
          <cell r="D216" t="str">
            <v>個</v>
          </cell>
          <cell r="E216">
            <v>520</v>
          </cell>
          <cell r="F216" t="str">
            <v>P4</v>
          </cell>
        </row>
        <row r="217">
          <cell r="A217" t="str">
            <v>4-24</v>
          </cell>
          <cell r="B217" t="str">
            <v xml:space="preserve"> ﾉｰﾏﾙﾍﾞﾝﾄﾞ</v>
          </cell>
          <cell r="C217" t="str">
            <v xml:space="preserve"> GP36(溶融亜鉛ﾒｯｷ仕上げ)</v>
          </cell>
          <cell r="D217" t="str">
            <v>個</v>
          </cell>
          <cell r="E217">
            <v>890</v>
          </cell>
          <cell r="F217" t="str">
            <v>P4</v>
          </cell>
        </row>
        <row r="218">
          <cell r="A218" t="str">
            <v>4-25</v>
          </cell>
          <cell r="B218" t="str">
            <v xml:space="preserve"> ﾉｰﾏﾙﾍﾞﾝﾄﾞ</v>
          </cell>
          <cell r="C218" t="str">
            <v xml:space="preserve"> GP42(溶融亜鉛ﾒｯｷ仕上げ)</v>
          </cell>
          <cell r="D218" t="str">
            <v>個</v>
          </cell>
          <cell r="E218">
            <v>1060</v>
          </cell>
          <cell r="F218" t="str">
            <v>P4</v>
          </cell>
        </row>
        <row r="219">
          <cell r="A219" t="str">
            <v>4-26</v>
          </cell>
          <cell r="B219" t="str">
            <v xml:space="preserve"> ﾉｰﾏﾙﾍﾞﾝﾄﾞ</v>
          </cell>
          <cell r="C219" t="str">
            <v xml:space="preserve"> GP54(溶融亜鉛ﾒｯｷ仕上げ)</v>
          </cell>
          <cell r="D219" t="str">
            <v>個</v>
          </cell>
          <cell r="E219">
            <v>1780</v>
          </cell>
          <cell r="F219" t="str">
            <v>P4</v>
          </cell>
        </row>
        <row r="220">
          <cell r="A220" t="str">
            <v>4-27</v>
          </cell>
          <cell r="B220" t="str">
            <v xml:space="preserve"> ﾉｰﾏﾙﾍﾞﾝﾄﾞ</v>
          </cell>
          <cell r="C220" t="str">
            <v xml:space="preserve"> GP70(溶融亜鉛ﾒｯｷ仕上げ)</v>
          </cell>
          <cell r="D220" t="str">
            <v>個</v>
          </cell>
          <cell r="E220">
            <v>3110</v>
          </cell>
          <cell r="F220" t="str">
            <v>P4</v>
          </cell>
        </row>
        <row r="221">
          <cell r="A221" t="str">
            <v>4-28</v>
          </cell>
          <cell r="B221" t="str">
            <v xml:space="preserve"> ﾉｰﾏﾙﾍﾞﾝﾄﾞ</v>
          </cell>
          <cell r="C221" t="str">
            <v xml:space="preserve"> GP82(溶融亜鉛ﾒｯｷ仕上げ)</v>
          </cell>
          <cell r="D221" t="str">
            <v>個</v>
          </cell>
          <cell r="E221">
            <v>5000</v>
          </cell>
          <cell r="F221" t="str">
            <v>P4</v>
          </cell>
        </row>
        <row r="222">
          <cell r="A222" t="str">
            <v>4-29</v>
          </cell>
          <cell r="B222" t="str">
            <v xml:space="preserve"> ﾉｰﾏﾙﾍﾞﾝﾄﾞ</v>
          </cell>
          <cell r="C222" t="str">
            <v xml:space="preserve"> GP92(溶融亜鉛ﾒｯｷ仕上げ)</v>
          </cell>
          <cell r="D222" t="str">
            <v>個</v>
          </cell>
          <cell r="E222">
            <v>12600</v>
          </cell>
          <cell r="F222" t="str">
            <v>P4</v>
          </cell>
        </row>
        <row r="223">
          <cell r="A223" t="str">
            <v>4-30</v>
          </cell>
          <cell r="B223" t="str">
            <v xml:space="preserve"> ﾉｰﾏﾙﾍﾞﾝﾄﾞ</v>
          </cell>
          <cell r="C223" t="str">
            <v xml:space="preserve"> GP104(溶融亜鉛ﾒｯｷ仕上げ)</v>
          </cell>
          <cell r="D223" t="str">
            <v>個</v>
          </cell>
          <cell r="E223">
            <v>15000</v>
          </cell>
          <cell r="F223" t="str">
            <v>P4</v>
          </cell>
        </row>
        <row r="224">
          <cell r="A224" t="str">
            <v>4-31</v>
          </cell>
          <cell r="B224" t="str">
            <v xml:space="preserve"> ｴﾝﾄﾗﾝｽｷｬｯﾌﾟ</v>
          </cell>
          <cell r="C224" t="str">
            <v xml:space="preserve"> GP16(溶融亜鉛ﾒｯｷ仕上げ)</v>
          </cell>
          <cell r="D224" t="str">
            <v>個</v>
          </cell>
          <cell r="E224">
            <v>1190</v>
          </cell>
          <cell r="F224" t="str">
            <v>P4</v>
          </cell>
        </row>
        <row r="225">
          <cell r="A225" t="str">
            <v>4-32</v>
          </cell>
          <cell r="B225" t="str">
            <v xml:space="preserve"> ｴﾝﾄﾗﾝｽｷｬｯﾌﾟ</v>
          </cell>
          <cell r="C225" t="str">
            <v xml:space="preserve"> GP22(溶融亜鉛ﾒｯｷ仕上げ)</v>
          </cell>
          <cell r="D225" t="str">
            <v>個</v>
          </cell>
          <cell r="E225">
            <v>1300</v>
          </cell>
          <cell r="F225" t="str">
            <v>P4</v>
          </cell>
        </row>
        <row r="226">
          <cell r="A226" t="str">
            <v>4-33</v>
          </cell>
          <cell r="B226" t="str">
            <v xml:space="preserve"> ｴﾝﾄﾗﾝｽｷｬｯﾌﾟ</v>
          </cell>
          <cell r="C226" t="str">
            <v xml:space="preserve"> GP28(溶融亜鉛ﾒｯｷ仕上げ)</v>
          </cell>
          <cell r="D226" t="str">
            <v>個</v>
          </cell>
          <cell r="E226">
            <v>1500</v>
          </cell>
          <cell r="F226" t="str">
            <v>P4</v>
          </cell>
        </row>
        <row r="227">
          <cell r="A227" t="str">
            <v>4-34</v>
          </cell>
          <cell r="B227" t="str">
            <v xml:space="preserve"> ｴﾝﾄﾗﾝｽｷｬｯﾌﾟ</v>
          </cell>
          <cell r="C227" t="str">
            <v xml:space="preserve"> GP36(溶融亜鉛ﾒｯｷ仕上げ)</v>
          </cell>
          <cell r="D227" t="str">
            <v>個</v>
          </cell>
          <cell r="E227">
            <v>2600</v>
          </cell>
          <cell r="F227" t="str">
            <v>P4</v>
          </cell>
        </row>
        <row r="228">
          <cell r="A228" t="str">
            <v>4-35</v>
          </cell>
          <cell r="B228" t="str">
            <v xml:space="preserve"> ｴﾝﾄﾗﾝｽｷｬｯﾌﾟ</v>
          </cell>
          <cell r="C228" t="str">
            <v xml:space="preserve"> GP42(溶融亜鉛ﾒｯｷ仕上げ)</v>
          </cell>
          <cell r="D228" t="str">
            <v>個</v>
          </cell>
          <cell r="E228">
            <v>3500</v>
          </cell>
          <cell r="F228" t="str">
            <v>P4</v>
          </cell>
        </row>
        <row r="229">
          <cell r="A229" t="str">
            <v>4-36</v>
          </cell>
          <cell r="B229" t="str">
            <v xml:space="preserve"> ｴﾝﾄﾗﾝｽｷｬｯﾌﾟ</v>
          </cell>
          <cell r="C229" t="str">
            <v xml:space="preserve"> GP54(溶融亜鉛ﾒｯｷ仕上げ)</v>
          </cell>
          <cell r="D229" t="str">
            <v>個</v>
          </cell>
          <cell r="E229">
            <v>5600</v>
          </cell>
          <cell r="F229" t="str">
            <v>P4</v>
          </cell>
        </row>
        <row r="230">
          <cell r="A230" t="str">
            <v>4-37</v>
          </cell>
          <cell r="B230" t="str">
            <v xml:space="preserve"> ｴﾝﾄﾗﾝｽｷｬｯﾌﾟ</v>
          </cell>
          <cell r="C230" t="str">
            <v xml:space="preserve"> GP70(溶融亜鉛ﾒｯｷ仕上げ)</v>
          </cell>
          <cell r="D230" t="str">
            <v>個</v>
          </cell>
          <cell r="E230">
            <v>8400</v>
          </cell>
          <cell r="F230" t="str">
            <v>P4</v>
          </cell>
        </row>
        <row r="231">
          <cell r="A231" t="str">
            <v>4-38</v>
          </cell>
          <cell r="B231" t="str">
            <v xml:space="preserve"> ｴﾝﾄﾗﾝｽｷｬｯﾌﾟ</v>
          </cell>
          <cell r="C231" t="str">
            <v xml:space="preserve"> GP82(溶融亜鉛ﾒｯｷ仕上げ)</v>
          </cell>
          <cell r="D231" t="str">
            <v>個</v>
          </cell>
          <cell r="E231">
            <v>9300</v>
          </cell>
          <cell r="F231" t="str">
            <v>P4</v>
          </cell>
        </row>
        <row r="232">
          <cell r="A232" t="str">
            <v>4-39</v>
          </cell>
          <cell r="B232" t="str">
            <v xml:space="preserve"> ｱｰｽﾎﾞﾝﾃﾞｨﾝｸﾞ材</v>
          </cell>
          <cell r="C232" t="str">
            <v xml:space="preserve"> EP19</v>
          </cell>
          <cell r="D232" t="str">
            <v>箇所</v>
          </cell>
          <cell r="E232">
            <v>100</v>
          </cell>
          <cell r="F232" t="str">
            <v>P4</v>
          </cell>
        </row>
        <row r="233">
          <cell r="A233" t="str">
            <v>4-40</v>
          </cell>
          <cell r="B233" t="str">
            <v xml:space="preserve"> ｱｰｽﾎﾞﾝﾃﾞｨﾝｸﾞ材</v>
          </cell>
          <cell r="C233" t="str">
            <v xml:space="preserve"> EP25</v>
          </cell>
          <cell r="D233" t="str">
            <v>箇所</v>
          </cell>
          <cell r="E233">
            <v>100</v>
          </cell>
          <cell r="F233" t="str">
            <v>P4</v>
          </cell>
        </row>
        <row r="234">
          <cell r="A234" t="str">
            <v>4-41</v>
          </cell>
          <cell r="B234" t="str">
            <v xml:space="preserve"> ｱｰｽﾎﾞﾝﾃﾞｨﾝｸﾞ材</v>
          </cell>
          <cell r="C234" t="str">
            <v xml:space="preserve"> EP31</v>
          </cell>
          <cell r="D234" t="str">
            <v>箇所</v>
          </cell>
          <cell r="E234">
            <v>121</v>
          </cell>
          <cell r="F234" t="str">
            <v>P4</v>
          </cell>
        </row>
        <row r="235">
          <cell r="A235" t="str">
            <v>4-42</v>
          </cell>
          <cell r="B235" t="str">
            <v xml:space="preserve"> ｱｰｽﾎﾞﾝﾃﾞｨﾝｸﾞ材</v>
          </cell>
          <cell r="C235" t="str">
            <v xml:space="preserve"> EP39</v>
          </cell>
          <cell r="D235" t="str">
            <v>箇所</v>
          </cell>
          <cell r="E235">
            <v>121</v>
          </cell>
          <cell r="F235" t="str">
            <v>P4</v>
          </cell>
        </row>
        <row r="236">
          <cell r="A236" t="str">
            <v>4-43</v>
          </cell>
          <cell r="B236" t="str">
            <v xml:space="preserve"> ｱｰｽﾎﾞﾝﾃﾞｨﾝｸﾞ材</v>
          </cell>
          <cell r="C236" t="str">
            <v xml:space="preserve"> EP51</v>
          </cell>
          <cell r="D236" t="str">
            <v>箇所</v>
          </cell>
          <cell r="E236">
            <v>144</v>
          </cell>
          <cell r="F236" t="str">
            <v>P4</v>
          </cell>
        </row>
        <row r="237">
          <cell r="A237" t="str">
            <v>4-44</v>
          </cell>
          <cell r="B237" t="str">
            <v xml:space="preserve"> ｱｰｽﾎﾞﾝﾃﾞｨﾝｸﾞ材</v>
          </cell>
          <cell r="C237" t="str">
            <v xml:space="preserve"> EP63</v>
          </cell>
          <cell r="D237" t="str">
            <v>箇所</v>
          </cell>
          <cell r="E237">
            <v>150</v>
          </cell>
          <cell r="F237" t="str">
            <v>P4</v>
          </cell>
        </row>
        <row r="238">
          <cell r="A238" t="str">
            <v>4-45</v>
          </cell>
          <cell r="B238" t="str">
            <v xml:space="preserve"> ｱｰｽﾎﾞﾝﾃﾞｨﾝｸﾞ材</v>
          </cell>
          <cell r="C238" t="str">
            <v xml:space="preserve"> EP75</v>
          </cell>
          <cell r="D238" t="str">
            <v>箇所</v>
          </cell>
          <cell r="E238">
            <v>182</v>
          </cell>
          <cell r="F238" t="str">
            <v>P4</v>
          </cell>
        </row>
        <row r="239">
          <cell r="A239" t="str">
            <v>4-46</v>
          </cell>
          <cell r="B239" t="str">
            <v xml:space="preserve"> ｱｰｽﾎﾞﾝﾃﾞｨﾝｸﾞ材</v>
          </cell>
          <cell r="C239" t="str">
            <v xml:space="preserve"> 位置ﾎﾞｯｸｽ</v>
          </cell>
          <cell r="D239" t="str">
            <v>箇所</v>
          </cell>
          <cell r="E239">
            <v>201</v>
          </cell>
          <cell r="F239" t="str">
            <v>P4</v>
          </cell>
        </row>
        <row r="240">
          <cell r="A240" t="str">
            <v>5-1</v>
          </cell>
          <cell r="B240" t="str">
            <v xml:space="preserve"> ﾌﾟﾙﾎﾞｯｸｽ</v>
          </cell>
          <cell r="C240" t="str">
            <v xml:space="preserve"> 150x150x75</v>
          </cell>
          <cell r="D240" t="str">
            <v>個</v>
          </cell>
          <cell r="E240">
            <v>8160</v>
          </cell>
          <cell r="F240" t="str">
            <v>P5</v>
          </cell>
        </row>
        <row r="241">
          <cell r="A241" t="str">
            <v>5-2</v>
          </cell>
          <cell r="B241" t="str">
            <v xml:space="preserve"> ﾌﾟﾙﾎﾞｯｸｽ</v>
          </cell>
          <cell r="C241" t="str">
            <v xml:space="preserve"> 150x150x100</v>
          </cell>
          <cell r="D241" t="str">
            <v>個</v>
          </cell>
          <cell r="E241">
            <v>8400</v>
          </cell>
          <cell r="F241" t="str">
            <v>P5</v>
          </cell>
        </row>
        <row r="242">
          <cell r="A242" t="str">
            <v>5-3</v>
          </cell>
          <cell r="B242" t="str">
            <v xml:space="preserve"> ﾌﾟﾙﾎﾞｯｸｽ</v>
          </cell>
          <cell r="C242" t="str">
            <v xml:space="preserve"> 150x150x150</v>
          </cell>
          <cell r="D242" t="str">
            <v>個</v>
          </cell>
          <cell r="E242">
            <v>8900</v>
          </cell>
          <cell r="F242" t="str">
            <v>P5</v>
          </cell>
        </row>
        <row r="243">
          <cell r="A243" t="str">
            <v>5-4</v>
          </cell>
          <cell r="B243" t="str">
            <v xml:space="preserve"> ﾌﾟﾙﾎﾞｯｸｽ</v>
          </cell>
          <cell r="C243" t="str">
            <v xml:space="preserve"> 200x200x75</v>
          </cell>
          <cell r="D243" t="str">
            <v>個</v>
          </cell>
          <cell r="E243">
            <v>9480</v>
          </cell>
          <cell r="F243" t="str">
            <v>P5</v>
          </cell>
        </row>
        <row r="244">
          <cell r="A244" t="str">
            <v>5-5</v>
          </cell>
          <cell r="B244" t="str">
            <v xml:space="preserve"> ﾌﾟﾙﾎﾞｯｸｽ</v>
          </cell>
          <cell r="C244" t="str">
            <v xml:space="preserve"> 200x200x100</v>
          </cell>
          <cell r="D244" t="str">
            <v>個</v>
          </cell>
          <cell r="E244">
            <v>9720</v>
          </cell>
          <cell r="F244" t="str">
            <v>P5</v>
          </cell>
        </row>
        <row r="245">
          <cell r="A245" t="str">
            <v>5-6</v>
          </cell>
          <cell r="B245" t="str">
            <v xml:space="preserve"> ﾌﾟﾙﾎﾞｯｸｽ</v>
          </cell>
          <cell r="C245" t="str">
            <v xml:space="preserve"> 200x200x150</v>
          </cell>
          <cell r="D245" t="str">
            <v>個</v>
          </cell>
          <cell r="E245">
            <v>10700</v>
          </cell>
          <cell r="F245" t="str">
            <v>P5</v>
          </cell>
        </row>
        <row r="246">
          <cell r="A246" t="str">
            <v>5-7</v>
          </cell>
          <cell r="B246" t="str">
            <v xml:space="preserve"> ﾌﾟﾙﾎﾞｯｸｽ</v>
          </cell>
          <cell r="C246" t="str">
            <v xml:space="preserve"> 200x200x200</v>
          </cell>
          <cell r="D246" t="str">
            <v>個</v>
          </cell>
          <cell r="E246">
            <v>11800</v>
          </cell>
          <cell r="F246" t="str">
            <v>P5</v>
          </cell>
        </row>
        <row r="247">
          <cell r="A247" t="str">
            <v>5-8</v>
          </cell>
          <cell r="B247" t="str">
            <v xml:space="preserve"> ﾌﾟﾙﾎﾞｯｸｽ</v>
          </cell>
          <cell r="C247" t="str">
            <v xml:space="preserve"> 250x250x75</v>
          </cell>
          <cell r="D247" t="str">
            <v>個</v>
          </cell>
          <cell r="E247">
            <v>11200</v>
          </cell>
          <cell r="F247" t="str">
            <v>P5</v>
          </cell>
        </row>
        <row r="248">
          <cell r="A248" t="str">
            <v>5-9</v>
          </cell>
          <cell r="B248" t="str">
            <v xml:space="preserve"> ﾌﾟﾙﾎﾞｯｸｽ</v>
          </cell>
          <cell r="C248" t="str">
            <v xml:space="preserve"> 250x250x100</v>
          </cell>
          <cell r="D248" t="str">
            <v>個</v>
          </cell>
          <cell r="E248">
            <v>11500</v>
          </cell>
          <cell r="F248" t="str">
            <v>P5</v>
          </cell>
        </row>
        <row r="249">
          <cell r="A249" t="str">
            <v>5-10</v>
          </cell>
          <cell r="B249" t="str">
            <v xml:space="preserve"> ﾌﾟﾙﾎﾞｯｸｽ</v>
          </cell>
          <cell r="C249" t="str">
            <v xml:space="preserve"> 250x250x200</v>
          </cell>
          <cell r="D249" t="str">
            <v>個</v>
          </cell>
          <cell r="E249">
            <v>14800</v>
          </cell>
          <cell r="F249" t="str">
            <v>P5</v>
          </cell>
        </row>
        <row r="250">
          <cell r="A250" t="str">
            <v>5-11</v>
          </cell>
          <cell r="B250" t="str">
            <v xml:space="preserve"> ﾌﾟﾙﾎﾞｯｸｽ</v>
          </cell>
          <cell r="C250" t="str">
            <v xml:space="preserve"> 250x250x250</v>
          </cell>
          <cell r="D250" t="str">
            <v>個</v>
          </cell>
          <cell r="E250">
            <v>16200</v>
          </cell>
          <cell r="F250" t="str">
            <v>P5</v>
          </cell>
        </row>
        <row r="251">
          <cell r="A251" t="str">
            <v>5-12</v>
          </cell>
          <cell r="B251" t="str">
            <v xml:space="preserve"> ﾌﾟﾙﾎﾞｯｸｽ</v>
          </cell>
          <cell r="C251" t="str">
            <v xml:space="preserve"> 300x200x100</v>
          </cell>
          <cell r="D251" t="str">
            <v>個</v>
          </cell>
          <cell r="E251">
            <v>11600</v>
          </cell>
          <cell r="F251" t="str">
            <v>P5</v>
          </cell>
        </row>
        <row r="252">
          <cell r="A252" t="str">
            <v>5-13</v>
          </cell>
          <cell r="B252" t="str">
            <v xml:space="preserve"> ﾌﾟﾙﾎﾞｯｸｽ</v>
          </cell>
          <cell r="C252" t="str">
            <v xml:space="preserve"> 300x200x150</v>
          </cell>
          <cell r="D252" t="str">
            <v>個</v>
          </cell>
          <cell r="E252">
            <v>13200</v>
          </cell>
          <cell r="F252" t="str">
            <v>P5</v>
          </cell>
        </row>
        <row r="253">
          <cell r="A253" t="str">
            <v>5-14</v>
          </cell>
          <cell r="B253" t="str">
            <v xml:space="preserve"> ﾌﾟﾙﾎﾞｯｸｽ</v>
          </cell>
          <cell r="C253" t="str">
            <v xml:space="preserve"> 300x200x200</v>
          </cell>
          <cell r="D253" t="str">
            <v>個</v>
          </cell>
          <cell r="E253">
            <v>14800</v>
          </cell>
          <cell r="F253" t="str">
            <v>P5</v>
          </cell>
        </row>
        <row r="254">
          <cell r="A254" t="str">
            <v>5-15</v>
          </cell>
          <cell r="B254" t="str">
            <v xml:space="preserve"> ﾌﾟﾙﾎﾞｯｸｽ</v>
          </cell>
          <cell r="C254" t="str">
            <v xml:space="preserve"> 300x300x100</v>
          </cell>
          <cell r="D254" t="str">
            <v>個</v>
          </cell>
          <cell r="E254">
            <v>14300</v>
          </cell>
          <cell r="F254" t="str">
            <v>P5</v>
          </cell>
        </row>
        <row r="255">
          <cell r="A255" t="str">
            <v>5-16</v>
          </cell>
          <cell r="B255" t="str">
            <v xml:space="preserve"> ﾌﾟﾙﾎﾞｯｸｽ</v>
          </cell>
          <cell r="C255" t="str">
            <v xml:space="preserve"> 300x300x150</v>
          </cell>
          <cell r="D255" t="str">
            <v>個</v>
          </cell>
          <cell r="E255">
            <v>16200</v>
          </cell>
          <cell r="F255" t="str">
            <v>P5</v>
          </cell>
        </row>
        <row r="256">
          <cell r="A256" t="str">
            <v>5-17</v>
          </cell>
          <cell r="B256" t="str">
            <v xml:space="preserve"> ﾌﾟﾙﾎﾞｯｸｽ</v>
          </cell>
          <cell r="C256" t="str">
            <v xml:space="preserve"> 300x300x200</v>
          </cell>
          <cell r="D256" t="str">
            <v>個</v>
          </cell>
          <cell r="E256">
            <v>18100</v>
          </cell>
          <cell r="F256" t="str">
            <v>P5</v>
          </cell>
        </row>
        <row r="257">
          <cell r="A257" t="str">
            <v>5-18</v>
          </cell>
          <cell r="B257" t="str">
            <v xml:space="preserve"> ﾌﾟﾙﾎﾞｯｸｽ</v>
          </cell>
          <cell r="C257" t="str">
            <v xml:space="preserve"> 300x300x300</v>
          </cell>
          <cell r="D257" t="str">
            <v>個</v>
          </cell>
          <cell r="E257">
            <v>20400</v>
          </cell>
          <cell r="F257" t="str">
            <v>P5</v>
          </cell>
        </row>
        <row r="258">
          <cell r="A258" t="str">
            <v>5-19</v>
          </cell>
          <cell r="B258" t="str">
            <v xml:space="preserve"> ﾌﾟﾙﾎﾞｯｸｽ</v>
          </cell>
          <cell r="C258" t="str">
            <v xml:space="preserve"> 350x350x200</v>
          </cell>
          <cell r="D258" t="str">
            <v>個</v>
          </cell>
          <cell r="E258">
            <v>20400</v>
          </cell>
          <cell r="F258" t="str">
            <v>P5</v>
          </cell>
        </row>
        <row r="259">
          <cell r="A259" t="str">
            <v>5-20</v>
          </cell>
          <cell r="B259" t="str">
            <v xml:space="preserve"> ﾌﾟﾙﾎﾞｯｸｽ</v>
          </cell>
          <cell r="C259" t="str">
            <v xml:space="preserve"> 350x350x300</v>
          </cell>
          <cell r="D259" t="str">
            <v>個</v>
          </cell>
          <cell r="E259">
            <v>22200</v>
          </cell>
          <cell r="F259" t="str">
            <v>P5</v>
          </cell>
        </row>
        <row r="260">
          <cell r="A260" t="str">
            <v>5-21</v>
          </cell>
          <cell r="B260" t="str">
            <v xml:space="preserve"> ﾌﾟﾙﾎﾞｯｸｽ</v>
          </cell>
          <cell r="C260" t="str">
            <v xml:space="preserve"> 350x350X350</v>
          </cell>
          <cell r="D260" t="str">
            <v>個</v>
          </cell>
          <cell r="E260">
            <v>23600</v>
          </cell>
          <cell r="F260" t="str">
            <v>P5</v>
          </cell>
        </row>
        <row r="261">
          <cell r="A261" t="str">
            <v>5-22</v>
          </cell>
          <cell r="B261" t="str">
            <v xml:space="preserve"> ﾌﾟﾙﾎﾞｯｸｽ</v>
          </cell>
          <cell r="C261" t="str">
            <v xml:space="preserve"> 400x200x100</v>
          </cell>
          <cell r="D261" t="str">
            <v>個</v>
          </cell>
          <cell r="E261">
            <v>14300</v>
          </cell>
          <cell r="F261" t="str">
            <v>P5</v>
          </cell>
        </row>
        <row r="262">
          <cell r="A262" t="str">
            <v>5-23</v>
          </cell>
          <cell r="B262" t="str">
            <v xml:space="preserve"> ﾌﾟﾙﾎﾞｯｸｽ</v>
          </cell>
          <cell r="C262" t="str">
            <v xml:space="preserve"> 400x300x100</v>
          </cell>
          <cell r="D262" t="str">
            <v>個</v>
          </cell>
          <cell r="E262">
            <v>17900</v>
          </cell>
          <cell r="F262" t="str">
            <v>P5</v>
          </cell>
        </row>
        <row r="263">
          <cell r="A263" t="str">
            <v>5-24</v>
          </cell>
          <cell r="B263" t="str">
            <v xml:space="preserve"> ﾌﾟﾙﾎﾞｯｸｽ</v>
          </cell>
          <cell r="C263" t="str">
            <v xml:space="preserve"> 400x400x100</v>
          </cell>
          <cell r="D263" t="str">
            <v>個</v>
          </cell>
          <cell r="E263">
            <v>20600</v>
          </cell>
          <cell r="F263" t="str">
            <v>P5</v>
          </cell>
        </row>
        <row r="264">
          <cell r="A264" t="str">
            <v>5-25</v>
          </cell>
          <cell r="B264" t="str">
            <v xml:space="preserve"> ﾌﾟﾙﾎﾞｯｸｽ</v>
          </cell>
          <cell r="C264" t="str">
            <v xml:space="preserve"> 400x400x200</v>
          </cell>
          <cell r="D264" t="str">
            <v>個</v>
          </cell>
          <cell r="E264">
            <v>24800</v>
          </cell>
          <cell r="F264" t="str">
            <v>P5</v>
          </cell>
        </row>
        <row r="265">
          <cell r="A265" t="str">
            <v>5-26</v>
          </cell>
          <cell r="B265" t="str">
            <v xml:space="preserve"> ﾌﾟﾙﾎﾞｯｸｽ</v>
          </cell>
          <cell r="C265" t="str">
            <v xml:space="preserve"> 400x400x300</v>
          </cell>
          <cell r="D265" t="str">
            <v>個</v>
          </cell>
          <cell r="E265">
            <v>27600</v>
          </cell>
          <cell r="F265" t="str">
            <v>P5</v>
          </cell>
        </row>
        <row r="266">
          <cell r="A266" t="str">
            <v>5-27</v>
          </cell>
          <cell r="B266" t="str">
            <v xml:space="preserve"> ﾌﾟﾙﾎﾞｯｸｽ</v>
          </cell>
          <cell r="C266" t="str">
            <v xml:space="preserve"> 400x400x400</v>
          </cell>
          <cell r="D266" t="str">
            <v>個</v>
          </cell>
          <cell r="E266">
            <v>30200</v>
          </cell>
          <cell r="F266" t="str">
            <v>P5</v>
          </cell>
        </row>
        <row r="267">
          <cell r="A267" t="str">
            <v>6-1</v>
          </cell>
          <cell r="B267" t="str">
            <v xml:space="preserve"> ﾌﾟﾙﾎﾞｯｸｽ</v>
          </cell>
          <cell r="C267" t="str">
            <v xml:space="preserve"> 500x300x300</v>
          </cell>
          <cell r="D267" t="str">
            <v>個</v>
          </cell>
          <cell r="E267">
            <v>27600</v>
          </cell>
          <cell r="F267" t="str">
            <v>P6</v>
          </cell>
        </row>
        <row r="268">
          <cell r="A268" t="str">
            <v>6-2</v>
          </cell>
          <cell r="B268" t="str">
            <v xml:space="preserve"> ﾌﾟﾙﾎﾞｯｸｽ</v>
          </cell>
          <cell r="C268" t="str">
            <v xml:space="preserve"> 500x400x300</v>
          </cell>
          <cell r="D268" t="str">
            <v>個</v>
          </cell>
          <cell r="E268">
            <v>30200</v>
          </cell>
          <cell r="F268" t="str">
            <v>P6</v>
          </cell>
        </row>
        <row r="269">
          <cell r="A269" t="str">
            <v>6-3</v>
          </cell>
          <cell r="B269" t="str">
            <v xml:space="preserve"> ﾌﾟﾙﾎﾞｯｸｽ</v>
          </cell>
          <cell r="C269" t="str">
            <v xml:space="preserve"> 500x500x200</v>
          </cell>
          <cell r="D269" t="str">
            <v>個</v>
          </cell>
          <cell r="E269">
            <v>30200</v>
          </cell>
          <cell r="F269" t="str">
            <v>P6</v>
          </cell>
        </row>
        <row r="270">
          <cell r="A270" t="str">
            <v>6-4</v>
          </cell>
          <cell r="B270" t="str">
            <v xml:space="preserve"> ﾌﾟﾙﾎﾞｯｸｽ</v>
          </cell>
          <cell r="C270" t="str">
            <v xml:space="preserve"> 500x500x300</v>
          </cell>
          <cell r="D270" t="str">
            <v>個</v>
          </cell>
          <cell r="E270">
            <v>32800</v>
          </cell>
          <cell r="F270" t="str">
            <v>P6</v>
          </cell>
        </row>
        <row r="271">
          <cell r="A271" t="str">
            <v>6-5</v>
          </cell>
          <cell r="B271" t="str">
            <v xml:space="preserve"> ﾌﾟﾙﾎﾞｯｸｽ</v>
          </cell>
          <cell r="C271" t="str">
            <v xml:space="preserve"> 500x500x400</v>
          </cell>
          <cell r="D271" t="str">
            <v>個</v>
          </cell>
          <cell r="E271">
            <v>39100</v>
          </cell>
          <cell r="F271" t="str">
            <v>P6</v>
          </cell>
        </row>
        <row r="272">
          <cell r="A272" t="str">
            <v>6-6</v>
          </cell>
          <cell r="B272" t="str">
            <v xml:space="preserve"> ﾌﾟﾙﾎﾞｯｸｽ</v>
          </cell>
          <cell r="C272" t="str">
            <v xml:space="preserve"> 500x500x500</v>
          </cell>
          <cell r="D272" t="str">
            <v>個</v>
          </cell>
          <cell r="E272">
            <v>43500</v>
          </cell>
          <cell r="F272" t="str">
            <v>P6</v>
          </cell>
        </row>
        <row r="273">
          <cell r="A273" t="str">
            <v>6-7</v>
          </cell>
          <cell r="B273" t="str">
            <v xml:space="preserve"> ﾌﾟﾙﾎﾞｯｸｽ</v>
          </cell>
          <cell r="C273" t="str">
            <v xml:space="preserve"> 600x400x300</v>
          </cell>
          <cell r="D273" t="str">
            <v>個</v>
          </cell>
          <cell r="E273">
            <v>32900</v>
          </cell>
          <cell r="F273" t="str">
            <v>P6</v>
          </cell>
        </row>
        <row r="274">
          <cell r="A274" t="str">
            <v>6-8</v>
          </cell>
          <cell r="B274" t="str">
            <v xml:space="preserve"> ﾌﾟﾙﾎﾞｯｸｽ</v>
          </cell>
          <cell r="C274" t="str">
            <v xml:space="preserve"> 600x500x300</v>
          </cell>
          <cell r="D274" t="str">
            <v>個</v>
          </cell>
          <cell r="E274">
            <v>39100</v>
          </cell>
          <cell r="F274" t="str">
            <v>P6</v>
          </cell>
        </row>
        <row r="275">
          <cell r="A275" t="str">
            <v>6-9</v>
          </cell>
          <cell r="B275" t="str">
            <v xml:space="preserve"> ﾌﾟﾙﾎﾞｯｸｽ</v>
          </cell>
          <cell r="C275" t="str">
            <v xml:space="preserve"> 600x600x300</v>
          </cell>
          <cell r="D275" t="str">
            <v>個</v>
          </cell>
          <cell r="E275">
            <v>43500</v>
          </cell>
          <cell r="F275" t="str">
            <v>P6</v>
          </cell>
        </row>
        <row r="276">
          <cell r="A276" t="str">
            <v>6-10</v>
          </cell>
          <cell r="B276" t="str">
            <v xml:space="preserve"> ﾌﾟﾙﾎﾞｯｸｽ</v>
          </cell>
          <cell r="C276" t="str">
            <v xml:space="preserve"> 600x600x400</v>
          </cell>
          <cell r="D276" t="str">
            <v>個</v>
          </cell>
          <cell r="E276">
            <v>46800</v>
          </cell>
          <cell r="F276" t="str">
            <v>P6</v>
          </cell>
        </row>
        <row r="277">
          <cell r="A277" t="str">
            <v>6-11</v>
          </cell>
          <cell r="B277" t="str">
            <v xml:space="preserve"> ﾌﾟﾙﾎﾞｯｸｽ</v>
          </cell>
          <cell r="C277" t="str">
            <v xml:space="preserve"> 600x600x500</v>
          </cell>
          <cell r="D277" t="str">
            <v>個</v>
          </cell>
          <cell r="E277">
            <v>49800</v>
          </cell>
          <cell r="F277" t="str">
            <v>P6</v>
          </cell>
        </row>
        <row r="278">
          <cell r="A278" t="str">
            <v>6-12</v>
          </cell>
          <cell r="B278" t="str">
            <v xml:space="preserve"> ﾌﾟﾙﾎﾞｯｸｽ</v>
          </cell>
          <cell r="C278" t="str">
            <v xml:space="preserve"> 600x600x600</v>
          </cell>
          <cell r="D278" t="str">
            <v>個</v>
          </cell>
          <cell r="E278">
            <v>52700</v>
          </cell>
          <cell r="F278" t="str">
            <v>P6</v>
          </cell>
        </row>
        <row r="279">
          <cell r="A279" t="str">
            <v>5-28</v>
          </cell>
          <cell r="B279" t="str">
            <v xml:space="preserve"> ｳﾗﾎﾞｯｸｽ</v>
          </cell>
          <cell r="C279" t="str">
            <v xml:space="preserve"> 150x150x75</v>
          </cell>
          <cell r="D279" t="str">
            <v>個</v>
          </cell>
          <cell r="E279">
            <v>7230</v>
          </cell>
          <cell r="F279" t="str">
            <v>P5</v>
          </cell>
        </row>
        <row r="280">
          <cell r="A280" t="str">
            <v>5-29</v>
          </cell>
          <cell r="B280" t="str">
            <v xml:space="preserve"> ｳﾗﾎﾞｯｸｽ</v>
          </cell>
          <cell r="C280" t="str">
            <v xml:space="preserve"> 150x150x100</v>
          </cell>
          <cell r="D280" t="str">
            <v>個</v>
          </cell>
          <cell r="E280">
            <v>7550</v>
          </cell>
          <cell r="F280" t="str">
            <v>P5</v>
          </cell>
        </row>
        <row r="281">
          <cell r="A281" t="str">
            <v>5-30</v>
          </cell>
          <cell r="B281" t="str">
            <v xml:space="preserve"> ｳﾗﾎﾞｯｸｽ</v>
          </cell>
          <cell r="C281" t="str">
            <v xml:space="preserve"> 150x150x150</v>
          </cell>
          <cell r="D281" t="str">
            <v>個</v>
          </cell>
          <cell r="E281">
            <v>8130</v>
          </cell>
          <cell r="F281" t="str">
            <v>P5</v>
          </cell>
        </row>
        <row r="282">
          <cell r="A282" t="str">
            <v>5-31</v>
          </cell>
          <cell r="B282" t="str">
            <v xml:space="preserve"> ｳﾗﾎﾞｯｸｽ</v>
          </cell>
          <cell r="C282" t="str">
            <v xml:space="preserve"> 200x200x75</v>
          </cell>
          <cell r="D282" t="str">
            <v>個</v>
          </cell>
          <cell r="E282">
            <v>8550</v>
          </cell>
          <cell r="F282" t="str">
            <v>P5</v>
          </cell>
        </row>
        <row r="283">
          <cell r="A283" t="str">
            <v>5-32</v>
          </cell>
          <cell r="B283" t="str">
            <v xml:space="preserve"> ｳﾗﾎﾞｯｸｽ</v>
          </cell>
          <cell r="C283" t="str">
            <v xml:space="preserve"> 200x200x100</v>
          </cell>
          <cell r="D283" t="str">
            <v>個</v>
          </cell>
          <cell r="E283">
            <v>8790</v>
          </cell>
          <cell r="F283" t="str">
            <v>P5</v>
          </cell>
        </row>
        <row r="284">
          <cell r="A284" t="str">
            <v>5-33</v>
          </cell>
          <cell r="B284" t="str">
            <v xml:space="preserve"> ｳﾗﾎﾞｯｸｽ</v>
          </cell>
          <cell r="C284" t="str">
            <v xml:space="preserve"> 200x200x150</v>
          </cell>
          <cell r="D284" t="str">
            <v>個</v>
          </cell>
          <cell r="E284">
            <v>10000</v>
          </cell>
          <cell r="F284" t="str">
            <v>P5</v>
          </cell>
        </row>
        <row r="285">
          <cell r="A285" t="str">
            <v>5-34</v>
          </cell>
          <cell r="B285" t="str">
            <v xml:space="preserve"> ｳﾗﾎﾞｯｸｽ</v>
          </cell>
          <cell r="C285" t="str">
            <v xml:space="preserve"> 200x200x200</v>
          </cell>
          <cell r="D285" t="str">
            <v>個</v>
          </cell>
          <cell r="E285">
            <v>11200</v>
          </cell>
          <cell r="F285" t="str">
            <v>P5</v>
          </cell>
        </row>
        <row r="286">
          <cell r="A286" t="str">
            <v>5-35</v>
          </cell>
          <cell r="B286" t="str">
            <v xml:space="preserve"> ｳﾗﾎﾞｯｸｽ</v>
          </cell>
          <cell r="C286" t="str">
            <v xml:space="preserve"> 250x250x75</v>
          </cell>
          <cell r="D286" t="str">
            <v>個</v>
          </cell>
          <cell r="E286">
            <v>10600</v>
          </cell>
          <cell r="F286" t="str">
            <v>P5</v>
          </cell>
        </row>
        <row r="287">
          <cell r="A287" t="str">
            <v>5-36</v>
          </cell>
          <cell r="B287" t="str">
            <v xml:space="preserve"> ｳﾗﾎﾞｯｸｽ</v>
          </cell>
          <cell r="C287" t="str">
            <v xml:space="preserve"> 250x250x100</v>
          </cell>
          <cell r="D287" t="str">
            <v>個</v>
          </cell>
          <cell r="E287">
            <v>10900</v>
          </cell>
          <cell r="F287" t="str">
            <v>P5</v>
          </cell>
        </row>
        <row r="288">
          <cell r="A288" t="str">
            <v>5-37</v>
          </cell>
          <cell r="B288" t="str">
            <v xml:space="preserve"> ｳﾗﾎﾞｯｸｽ</v>
          </cell>
          <cell r="C288" t="str">
            <v xml:space="preserve"> 250x250x200</v>
          </cell>
          <cell r="D288" t="str">
            <v>個</v>
          </cell>
          <cell r="E288">
            <v>13200</v>
          </cell>
          <cell r="F288" t="str">
            <v>P5</v>
          </cell>
        </row>
        <row r="289">
          <cell r="A289" t="str">
            <v>5-38</v>
          </cell>
          <cell r="B289" t="str">
            <v xml:space="preserve"> ｳﾗﾎﾞｯｸｽ</v>
          </cell>
          <cell r="C289" t="str">
            <v xml:space="preserve"> 250x250x250</v>
          </cell>
          <cell r="D289" t="str">
            <v>個</v>
          </cell>
          <cell r="E289">
            <v>13700</v>
          </cell>
          <cell r="F289" t="str">
            <v>P5</v>
          </cell>
        </row>
        <row r="290">
          <cell r="A290" t="str">
            <v>5-39</v>
          </cell>
          <cell r="B290" t="str">
            <v xml:space="preserve"> ｳﾗﾎﾞｯｸｽ</v>
          </cell>
          <cell r="C290" t="str">
            <v xml:space="preserve"> 300x200x100</v>
          </cell>
          <cell r="D290" t="str">
            <v>個</v>
          </cell>
          <cell r="E290">
            <v>10600</v>
          </cell>
          <cell r="F290" t="str">
            <v>P5</v>
          </cell>
        </row>
        <row r="291">
          <cell r="A291" t="str">
            <v>5-40</v>
          </cell>
          <cell r="B291" t="str">
            <v xml:space="preserve"> ｳﾗﾎﾞｯｸｽ</v>
          </cell>
          <cell r="C291" t="str">
            <v xml:space="preserve"> 300x200x150</v>
          </cell>
          <cell r="D291" t="str">
            <v>個</v>
          </cell>
          <cell r="E291">
            <v>12300</v>
          </cell>
          <cell r="F291" t="str">
            <v>P5</v>
          </cell>
        </row>
        <row r="292">
          <cell r="A292" t="str">
            <v>5-41</v>
          </cell>
          <cell r="B292" t="str">
            <v xml:space="preserve"> ｳﾗﾎﾞｯｸｽ</v>
          </cell>
          <cell r="C292" t="str">
            <v xml:space="preserve"> 300x200x200</v>
          </cell>
          <cell r="D292" t="str">
            <v>個</v>
          </cell>
          <cell r="E292">
            <v>13500</v>
          </cell>
          <cell r="F292" t="str">
            <v>P5</v>
          </cell>
        </row>
        <row r="293">
          <cell r="A293" t="str">
            <v>5-42</v>
          </cell>
          <cell r="B293" t="str">
            <v xml:space="preserve"> ｳﾗﾎﾞｯｸｽ</v>
          </cell>
          <cell r="C293" t="str">
            <v xml:space="preserve"> 300x300x100</v>
          </cell>
          <cell r="D293" t="str">
            <v>個</v>
          </cell>
          <cell r="E293">
            <v>13200</v>
          </cell>
          <cell r="F293" t="str">
            <v>P5</v>
          </cell>
        </row>
        <row r="294">
          <cell r="A294" t="str">
            <v>5-43</v>
          </cell>
          <cell r="B294" t="str">
            <v xml:space="preserve"> ｳﾗﾎﾞｯｸｽ</v>
          </cell>
          <cell r="C294" t="str">
            <v xml:space="preserve"> 300x300x150</v>
          </cell>
          <cell r="D294" t="str">
            <v>個</v>
          </cell>
          <cell r="E294">
            <v>13800</v>
          </cell>
          <cell r="F294" t="str">
            <v>P5</v>
          </cell>
        </row>
        <row r="295">
          <cell r="A295" t="str">
            <v>5-44</v>
          </cell>
          <cell r="B295" t="str">
            <v xml:space="preserve"> ｳﾗﾎﾞｯｸｽ</v>
          </cell>
          <cell r="C295" t="str">
            <v xml:space="preserve"> 300x300x200</v>
          </cell>
          <cell r="D295" t="str">
            <v>個</v>
          </cell>
          <cell r="E295">
            <v>16400</v>
          </cell>
          <cell r="F295" t="str">
            <v>P5</v>
          </cell>
        </row>
        <row r="296">
          <cell r="A296" t="str">
            <v>5-45</v>
          </cell>
          <cell r="B296" t="str">
            <v xml:space="preserve"> ｳﾗﾎﾞｯｸｽ</v>
          </cell>
          <cell r="C296" t="str">
            <v xml:space="preserve"> 300x300x300</v>
          </cell>
          <cell r="D296" t="str">
            <v>個</v>
          </cell>
          <cell r="E296">
            <v>18300</v>
          </cell>
          <cell r="F296" t="str">
            <v>P5</v>
          </cell>
        </row>
        <row r="297">
          <cell r="A297" t="str">
            <v>5-46</v>
          </cell>
          <cell r="B297" t="str">
            <v xml:space="preserve"> ｳﾗﾎﾞｯｸｽ</v>
          </cell>
          <cell r="C297" t="str">
            <v xml:space="preserve"> 350x350x200</v>
          </cell>
          <cell r="D297" t="str">
            <v>個</v>
          </cell>
          <cell r="E297">
            <v>18300</v>
          </cell>
          <cell r="F297" t="str">
            <v>P5</v>
          </cell>
        </row>
        <row r="298">
          <cell r="A298" t="str">
            <v>5-47</v>
          </cell>
          <cell r="B298" t="str">
            <v xml:space="preserve"> ｳﾗﾎﾞｯｸｽ</v>
          </cell>
          <cell r="C298" t="str">
            <v xml:space="preserve"> 350x350x300</v>
          </cell>
          <cell r="D298" t="str">
            <v>個</v>
          </cell>
          <cell r="E298">
            <v>19700</v>
          </cell>
          <cell r="F298" t="str">
            <v>P5</v>
          </cell>
        </row>
        <row r="299">
          <cell r="A299" t="str">
            <v>5-48</v>
          </cell>
          <cell r="B299" t="str">
            <v xml:space="preserve"> ｳﾗﾎﾞｯｸｽ</v>
          </cell>
          <cell r="C299" t="str">
            <v xml:space="preserve"> 350x350X350</v>
          </cell>
          <cell r="D299" t="str">
            <v>個</v>
          </cell>
          <cell r="E299">
            <v>20600</v>
          </cell>
          <cell r="F299" t="str">
            <v>P5</v>
          </cell>
        </row>
        <row r="300">
          <cell r="A300" t="str">
            <v>5-49</v>
          </cell>
          <cell r="B300" t="str">
            <v xml:space="preserve"> ｳﾗﾎﾞｯｸｽ</v>
          </cell>
          <cell r="C300" t="str">
            <v xml:space="preserve"> 400x200x100</v>
          </cell>
          <cell r="D300" t="str">
            <v>個</v>
          </cell>
          <cell r="E300">
            <v>13100</v>
          </cell>
          <cell r="F300" t="str">
            <v>P5</v>
          </cell>
        </row>
        <row r="301">
          <cell r="A301" t="str">
            <v>5-50</v>
          </cell>
          <cell r="B301" t="str">
            <v xml:space="preserve"> ｳﾗﾎﾞｯｸｽ</v>
          </cell>
          <cell r="C301" t="str">
            <v xml:space="preserve"> 400x300x100</v>
          </cell>
          <cell r="D301" t="str">
            <v>個</v>
          </cell>
          <cell r="E301">
            <v>15600</v>
          </cell>
          <cell r="F301" t="str">
            <v>P5</v>
          </cell>
        </row>
        <row r="302">
          <cell r="A302" t="str">
            <v>5-51</v>
          </cell>
          <cell r="B302" t="str">
            <v xml:space="preserve"> ｳﾗﾎﾞｯｸｽ</v>
          </cell>
          <cell r="C302" t="str">
            <v xml:space="preserve"> 400x400x100</v>
          </cell>
          <cell r="D302" t="str">
            <v>個</v>
          </cell>
          <cell r="E302">
            <v>16800</v>
          </cell>
          <cell r="F302" t="str">
            <v>P5</v>
          </cell>
        </row>
        <row r="303">
          <cell r="A303" t="str">
            <v>5-52</v>
          </cell>
          <cell r="B303" t="str">
            <v xml:space="preserve"> ｳﾗﾎﾞｯｸｽ</v>
          </cell>
          <cell r="C303" t="str">
            <v xml:space="preserve"> 400x400x200</v>
          </cell>
          <cell r="D303" t="str">
            <v>個</v>
          </cell>
          <cell r="E303">
            <v>20900</v>
          </cell>
          <cell r="F303" t="str">
            <v>P5</v>
          </cell>
        </row>
        <row r="304">
          <cell r="A304" t="str">
            <v>5-53</v>
          </cell>
          <cell r="B304" t="str">
            <v xml:space="preserve"> ｳﾗﾎﾞｯｸｽ</v>
          </cell>
          <cell r="C304" t="str">
            <v xml:space="preserve"> 400x400x300</v>
          </cell>
          <cell r="D304" t="str">
            <v>個</v>
          </cell>
          <cell r="E304">
            <v>23700</v>
          </cell>
          <cell r="F304" t="str">
            <v>P5</v>
          </cell>
        </row>
        <row r="305">
          <cell r="A305" t="str">
            <v>5-54</v>
          </cell>
          <cell r="B305" t="str">
            <v xml:space="preserve"> ｳﾗﾎﾞｯｸｽ</v>
          </cell>
          <cell r="C305" t="str">
            <v xml:space="preserve"> 400x400x400</v>
          </cell>
          <cell r="D305" t="str">
            <v>個</v>
          </cell>
          <cell r="E305">
            <v>25900</v>
          </cell>
          <cell r="F305" t="str">
            <v>P5</v>
          </cell>
        </row>
        <row r="306">
          <cell r="A306" t="str">
            <v>6-13</v>
          </cell>
          <cell r="B306" t="str">
            <v xml:space="preserve"> ｳﾗﾎﾞｯｸｽ</v>
          </cell>
          <cell r="C306" t="str">
            <v xml:space="preserve"> 500x300x300</v>
          </cell>
          <cell r="D306" t="str">
            <v>個</v>
          </cell>
          <cell r="E306">
            <v>23700</v>
          </cell>
          <cell r="F306" t="str">
            <v>P6</v>
          </cell>
        </row>
        <row r="307">
          <cell r="A307" t="str">
            <v>6-14</v>
          </cell>
          <cell r="B307" t="str">
            <v xml:space="preserve"> ｳﾗﾎﾞｯｸｽ</v>
          </cell>
          <cell r="C307" t="str">
            <v xml:space="preserve"> 500x400x300</v>
          </cell>
          <cell r="D307" t="str">
            <v>個</v>
          </cell>
          <cell r="E307">
            <v>25900</v>
          </cell>
          <cell r="F307" t="str">
            <v>P6</v>
          </cell>
        </row>
        <row r="308">
          <cell r="A308" t="str">
            <v>6-15</v>
          </cell>
          <cell r="B308" t="str">
            <v xml:space="preserve"> ｳﾗﾎﾞｯｸｽ</v>
          </cell>
          <cell r="C308" t="str">
            <v xml:space="preserve"> 500x500x200</v>
          </cell>
          <cell r="D308" t="str">
            <v>個</v>
          </cell>
          <cell r="E308">
            <v>25900</v>
          </cell>
          <cell r="F308" t="str">
            <v>P6</v>
          </cell>
        </row>
        <row r="309">
          <cell r="A309" t="str">
            <v>6-16</v>
          </cell>
          <cell r="B309" t="str">
            <v xml:space="preserve"> ｳﾗﾎﾞｯｸｽ</v>
          </cell>
          <cell r="C309" t="str">
            <v xml:space="preserve"> 500x500x300</v>
          </cell>
          <cell r="D309" t="str">
            <v>個</v>
          </cell>
          <cell r="E309">
            <v>28700</v>
          </cell>
          <cell r="F309" t="str">
            <v>P6</v>
          </cell>
        </row>
        <row r="310">
          <cell r="A310" t="str">
            <v>6-17</v>
          </cell>
          <cell r="B310" t="str">
            <v xml:space="preserve"> ｳﾗﾎﾞｯｸｽ</v>
          </cell>
          <cell r="C310" t="str">
            <v xml:space="preserve"> 500x500x400</v>
          </cell>
          <cell r="D310" t="str">
            <v>個</v>
          </cell>
          <cell r="E310">
            <v>32600</v>
          </cell>
          <cell r="F310" t="str">
            <v>P6</v>
          </cell>
        </row>
        <row r="311">
          <cell r="A311" t="str">
            <v>6-18</v>
          </cell>
          <cell r="B311" t="str">
            <v xml:space="preserve"> ｳﾗﾎﾞｯｸｽ</v>
          </cell>
          <cell r="C311" t="str">
            <v xml:space="preserve"> 500x500x500</v>
          </cell>
          <cell r="D311" t="str">
            <v>個</v>
          </cell>
          <cell r="E311">
            <v>36200</v>
          </cell>
          <cell r="F311" t="str">
            <v>P6</v>
          </cell>
        </row>
        <row r="312">
          <cell r="A312" t="str">
            <v>6-19</v>
          </cell>
          <cell r="B312" t="str">
            <v xml:space="preserve"> ｳﾗﾎﾞｯｸｽ</v>
          </cell>
          <cell r="C312" t="str">
            <v xml:space="preserve"> 600x400x300</v>
          </cell>
          <cell r="D312" t="str">
            <v>個</v>
          </cell>
          <cell r="E312">
            <v>28700</v>
          </cell>
          <cell r="F312" t="str">
            <v>P6</v>
          </cell>
        </row>
        <row r="313">
          <cell r="A313" t="str">
            <v>6-20</v>
          </cell>
          <cell r="B313" t="str">
            <v xml:space="preserve"> ｳﾗﾎﾞｯｸｽ</v>
          </cell>
          <cell r="C313" t="str">
            <v xml:space="preserve"> 600x500x300</v>
          </cell>
          <cell r="D313" t="str">
            <v>個</v>
          </cell>
          <cell r="E313">
            <v>32600</v>
          </cell>
          <cell r="F313" t="str">
            <v>P6</v>
          </cell>
        </row>
        <row r="314">
          <cell r="A314" t="str">
            <v>6-21</v>
          </cell>
          <cell r="B314" t="str">
            <v xml:space="preserve"> ｳﾗﾎﾞｯｸｽ</v>
          </cell>
          <cell r="C314" t="str">
            <v xml:space="preserve"> 600x600x300</v>
          </cell>
          <cell r="D314" t="str">
            <v>個</v>
          </cell>
          <cell r="E314">
            <v>36200</v>
          </cell>
          <cell r="F314" t="str">
            <v>P6</v>
          </cell>
        </row>
        <row r="315">
          <cell r="A315" t="str">
            <v>6-22</v>
          </cell>
          <cell r="B315" t="str">
            <v xml:space="preserve"> ｳﾗﾎﾞｯｸｽ</v>
          </cell>
          <cell r="C315" t="str">
            <v xml:space="preserve"> 600x600x400</v>
          </cell>
          <cell r="D315" t="str">
            <v>個</v>
          </cell>
          <cell r="E315">
            <v>39000</v>
          </cell>
          <cell r="F315" t="str">
            <v>P6</v>
          </cell>
        </row>
        <row r="316">
          <cell r="A316" t="str">
            <v>6-23</v>
          </cell>
          <cell r="B316" t="str">
            <v xml:space="preserve"> ｳﾗﾎﾞｯｸｽ</v>
          </cell>
          <cell r="C316" t="str">
            <v xml:space="preserve"> 600x600x500</v>
          </cell>
          <cell r="D316" t="str">
            <v>個</v>
          </cell>
          <cell r="E316">
            <v>41700</v>
          </cell>
          <cell r="F316" t="str">
            <v>P6</v>
          </cell>
        </row>
        <row r="317">
          <cell r="A317" t="str">
            <v>6-24</v>
          </cell>
          <cell r="B317" t="str">
            <v xml:space="preserve"> ｳﾗﾎﾞｯｸｽ</v>
          </cell>
          <cell r="C317" t="str">
            <v xml:space="preserve"> 600x600x600</v>
          </cell>
          <cell r="D317" t="str">
            <v>個</v>
          </cell>
          <cell r="E317">
            <v>44200</v>
          </cell>
          <cell r="F317" t="str">
            <v>P6</v>
          </cell>
        </row>
        <row r="318">
          <cell r="A318" t="str">
            <v>7-1</v>
          </cell>
          <cell r="B318" t="str">
            <v xml:space="preserve"> ﾌﾟﾙﾎﾞｯｸｽ</v>
          </cell>
          <cell r="C318" t="str">
            <v xml:space="preserve"> 150x150x75 (WP)</v>
          </cell>
          <cell r="D318" t="str">
            <v>個</v>
          </cell>
          <cell r="E318">
            <v>9060</v>
          </cell>
          <cell r="F318" t="str">
            <v>P7</v>
          </cell>
        </row>
        <row r="319">
          <cell r="A319" t="str">
            <v>7-2</v>
          </cell>
          <cell r="B319" t="str">
            <v xml:space="preserve"> ﾌﾟﾙﾎﾞｯｸｽ</v>
          </cell>
          <cell r="C319" t="str">
            <v xml:space="preserve"> 150x150x100(WP)</v>
          </cell>
          <cell r="D319" t="str">
            <v>個</v>
          </cell>
          <cell r="E319">
            <v>9300</v>
          </cell>
          <cell r="F319" t="str">
            <v>P7</v>
          </cell>
        </row>
        <row r="320">
          <cell r="A320" t="str">
            <v>7-3</v>
          </cell>
          <cell r="B320" t="str">
            <v xml:space="preserve"> ﾌﾟﾙﾎﾞｯｸｽ</v>
          </cell>
          <cell r="C320" t="str">
            <v xml:space="preserve"> 150x150x150(WP)</v>
          </cell>
          <cell r="D320" t="str">
            <v>個</v>
          </cell>
          <cell r="E320">
            <v>10100</v>
          </cell>
          <cell r="F320" t="str">
            <v>P7</v>
          </cell>
        </row>
        <row r="321">
          <cell r="A321" t="str">
            <v>7-4</v>
          </cell>
          <cell r="B321" t="str">
            <v xml:space="preserve"> ﾌﾟﾙﾎﾞｯｸｽ</v>
          </cell>
          <cell r="C321" t="str">
            <v xml:space="preserve"> 200x200x75 (WP)</v>
          </cell>
          <cell r="D321" t="str">
            <v>個</v>
          </cell>
          <cell r="E321">
            <v>10700</v>
          </cell>
          <cell r="F321" t="str">
            <v>P7</v>
          </cell>
        </row>
        <row r="322">
          <cell r="A322" t="str">
            <v>7-5</v>
          </cell>
          <cell r="B322" t="str">
            <v xml:space="preserve"> ﾌﾟﾙﾎﾞｯｸｽ</v>
          </cell>
          <cell r="C322" t="str">
            <v xml:space="preserve"> 200x200x100(WP)</v>
          </cell>
          <cell r="D322" t="str">
            <v>個</v>
          </cell>
          <cell r="E322">
            <v>10900</v>
          </cell>
          <cell r="F322" t="str">
            <v>P7</v>
          </cell>
        </row>
        <row r="323">
          <cell r="A323" t="str">
            <v>7-6</v>
          </cell>
          <cell r="B323" t="str">
            <v xml:space="preserve"> ﾌﾟﾙﾎﾞｯｸｽ</v>
          </cell>
          <cell r="C323" t="str">
            <v xml:space="preserve"> 200x200x150(WP)</v>
          </cell>
          <cell r="D323" t="str">
            <v>個</v>
          </cell>
          <cell r="E323">
            <v>11800</v>
          </cell>
          <cell r="F323" t="str">
            <v>P7</v>
          </cell>
        </row>
        <row r="324">
          <cell r="A324" t="str">
            <v>7-7</v>
          </cell>
          <cell r="B324" t="str">
            <v xml:space="preserve"> ﾌﾟﾙﾎﾞｯｸｽ</v>
          </cell>
          <cell r="C324" t="str">
            <v xml:space="preserve"> 200x200x200(WP)</v>
          </cell>
          <cell r="D324" t="str">
            <v>個</v>
          </cell>
          <cell r="E324">
            <v>12600</v>
          </cell>
          <cell r="F324" t="str">
            <v>P7</v>
          </cell>
        </row>
        <row r="325">
          <cell r="A325" t="str">
            <v>7-8</v>
          </cell>
          <cell r="B325" t="str">
            <v xml:space="preserve"> ﾌﾟﾙﾎﾞｯｸｽ</v>
          </cell>
          <cell r="C325" t="str">
            <v xml:space="preserve"> 250x250x75 (WP)</v>
          </cell>
          <cell r="D325" t="str">
            <v>個</v>
          </cell>
          <cell r="E325">
            <v>12000</v>
          </cell>
          <cell r="F325" t="str">
            <v>P7</v>
          </cell>
        </row>
        <row r="326">
          <cell r="A326" t="str">
            <v>7-9</v>
          </cell>
          <cell r="B326" t="str">
            <v xml:space="preserve"> ﾌﾟﾙﾎﾞｯｸｽ</v>
          </cell>
          <cell r="C326" t="str">
            <v xml:space="preserve"> 250x250x100(WP)</v>
          </cell>
          <cell r="D326" t="str">
            <v>個</v>
          </cell>
          <cell r="E326">
            <v>12200</v>
          </cell>
          <cell r="F326" t="str">
            <v>P7</v>
          </cell>
        </row>
        <row r="327">
          <cell r="A327" t="str">
            <v>7-10</v>
          </cell>
          <cell r="B327" t="str">
            <v xml:space="preserve"> ﾌﾟﾙﾎﾞｯｸｽ</v>
          </cell>
          <cell r="C327" t="str">
            <v xml:space="preserve"> 250x250x200(WP)</v>
          </cell>
          <cell r="D327" t="str">
            <v>個</v>
          </cell>
          <cell r="E327">
            <v>15500</v>
          </cell>
          <cell r="F327" t="str">
            <v>P7</v>
          </cell>
        </row>
        <row r="328">
          <cell r="A328" t="str">
            <v>7-11</v>
          </cell>
          <cell r="B328" t="str">
            <v xml:space="preserve"> ﾌﾟﾙﾎﾞｯｸｽ</v>
          </cell>
          <cell r="C328" t="str">
            <v xml:space="preserve"> 250x250x250(WP)</v>
          </cell>
          <cell r="D328" t="str">
            <v>個</v>
          </cell>
          <cell r="E328">
            <v>17600</v>
          </cell>
          <cell r="F328" t="str">
            <v>P7</v>
          </cell>
        </row>
        <row r="329">
          <cell r="A329" t="str">
            <v>7-12</v>
          </cell>
          <cell r="B329" t="str">
            <v xml:space="preserve"> ﾌﾟﾙﾎﾞｯｸｽ</v>
          </cell>
          <cell r="C329" t="str">
            <v xml:space="preserve"> 300x200x100(WP)</v>
          </cell>
          <cell r="D329" t="str">
            <v>個</v>
          </cell>
          <cell r="E329">
            <v>12200</v>
          </cell>
          <cell r="F329" t="str">
            <v>P7</v>
          </cell>
        </row>
        <row r="330">
          <cell r="A330" t="str">
            <v>7-13</v>
          </cell>
          <cell r="B330" t="str">
            <v xml:space="preserve"> ﾌﾟﾙﾎﾞｯｸｽ</v>
          </cell>
          <cell r="C330" t="str">
            <v xml:space="preserve"> 300x200x150(WP)</v>
          </cell>
          <cell r="D330" t="str">
            <v>個</v>
          </cell>
          <cell r="E330">
            <v>14100</v>
          </cell>
          <cell r="F330" t="str">
            <v>P7</v>
          </cell>
        </row>
        <row r="331">
          <cell r="A331" t="str">
            <v>7-14</v>
          </cell>
          <cell r="B331" t="str">
            <v xml:space="preserve"> ﾌﾟﾙﾎﾞｯｸｽ</v>
          </cell>
          <cell r="C331" t="str">
            <v xml:space="preserve"> 300x200x200(WP)</v>
          </cell>
          <cell r="D331" t="str">
            <v>個</v>
          </cell>
          <cell r="E331">
            <v>15700</v>
          </cell>
          <cell r="F331" t="str">
            <v>P7</v>
          </cell>
        </row>
        <row r="332">
          <cell r="A332" t="str">
            <v>7-15</v>
          </cell>
          <cell r="B332" t="str">
            <v xml:space="preserve"> ﾌﾟﾙﾎﾞｯｸｽ</v>
          </cell>
          <cell r="C332" t="str">
            <v xml:space="preserve"> 300x300x100(WP)</v>
          </cell>
          <cell r="D332" t="str">
            <v>個</v>
          </cell>
          <cell r="E332">
            <v>15300</v>
          </cell>
          <cell r="F332" t="str">
            <v>P7</v>
          </cell>
        </row>
        <row r="333">
          <cell r="A333" t="str">
            <v>7-16</v>
          </cell>
          <cell r="B333" t="str">
            <v xml:space="preserve"> ﾌﾟﾙﾎﾞｯｸｽ</v>
          </cell>
          <cell r="C333" t="str">
            <v xml:space="preserve"> 300x300x150(WP)</v>
          </cell>
          <cell r="D333" t="str">
            <v>個</v>
          </cell>
          <cell r="E333">
            <v>17400</v>
          </cell>
          <cell r="F333" t="str">
            <v>P7</v>
          </cell>
        </row>
        <row r="334">
          <cell r="A334" t="str">
            <v>7-17</v>
          </cell>
          <cell r="B334" t="str">
            <v xml:space="preserve"> ﾌﾟﾙﾎﾞｯｸｽ</v>
          </cell>
          <cell r="C334" t="str">
            <v xml:space="preserve"> 300x300x200(WP)</v>
          </cell>
          <cell r="D334" t="str">
            <v>個</v>
          </cell>
          <cell r="E334">
            <v>19500</v>
          </cell>
          <cell r="F334" t="str">
            <v>P7</v>
          </cell>
        </row>
        <row r="335">
          <cell r="A335" t="str">
            <v>7-18</v>
          </cell>
          <cell r="B335" t="str">
            <v xml:space="preserve"> ﾌﾟﾙﾎﾞｯｸｽ</v>
          </cell>
          <cell r="C335" t="str">
            <v xml:space="preserve"> 300x300x300(WP)</v>
          </cell>
          <cell r="D335" t="str">
            <v>個</v>
          </cell>
          <cell r="E335">
            <v>23700</v>
          </cell>
          <cell r="F335" t="str">
            <v>P7</v>
          </cell>
        </row>
        <row r="336">
          <cell r="A336" t="str">
            <v>7-19</v>
          </cell>
          <cell r="B336" t="str">
            <v xml:space="preserve"> ﾌﾟﾙﾎﾞｯｸｽ</v>
          </cell>
          <cell r="C336" t="str">
            <v xml:space="preserve"> 350x350x200(WP)</v>
          </cell>
          <cell r="D336" t="str">
            <v>個</v>
          </cell>
          <cell r="E336">
            <v>23300</v>
          </cell>
          <cell r="F336" t="str">
            <v>P7</v>
          </cell>
        </row>
        <row r="337">
          <cell r="A337" t="str">
            <v>7-20</v>
          </cell>
          <cell r="B337" t="str">
            <v xml:space="preserve"> ﾌﾟﾙﾎﾞｯｸｽ</v>
          </cell>
          <cell r="C337" t="str">
            <v xml:space="preserve"> 350x350x300(WP)</v>
          </cell>
          <cell r="D337" t="str">
            <v>個</v>
          </cell>
          <cell r="E337">
            <v>25700</v>
          </cell>
          <cell r="F337" t="str">
            <v>P7</v>
          </cell>
        </row>
        <row r="338">
          <cell r="A338" t="str">
            <v>7-21</v>
          </cell>
          <cell r="B338" t="str">
            <v xml:space="preserve"> ﾌﾟﾙﾎﾞｯｸｽ</v>
          </cell>
          <cell r="C338" t="str">
            <v xml:space="preserve"> 350x350X350(WP)</v>
          </cell>
          <cell r="D338" t="str">
            <v>個</v>
          </cell>
          <cell r="E338">
            <v>27100</v>
          </cell>
          <cell r="F338" t="str">
            <v>P7</v>
          </cell>
        </row>
        <row r="339">
          <cell r="A339" t="str">
            <v>7-22</v>
          </cell>
          <cell r="B339" t="str">
            <v xml:space="preserve"> ﾌﾟﾙﾎﾞｯｸｽ</v>
          </cell>
          <cell r="C339" t="str">
            <v xml:space="preserve"> 400x200x100(WP)</v>
          </cell>
          <cell r="D339" t="str">
            <v>個</v>
          </cell>
          <cell r="E339">
            <v>15300</v>
          </cell>
          <cell r="F339" t="str">
            <v>P7</v>
          </cell>
        </row>
        <row r="340">
          <cell r="A340" t="str">
            <v>7-23</v>
          </cell>
          <cell r="B340" t="str">
            <v xml:space="preserve"> ﾌﾟﾙﾎﾞｯｸｽ</v>
          </cell>
          <cell r="C340" t="str">
            <v xml:space="preserve"> 400x300x100(WP)</v>
          </cell>
          <cell r="D340" t="str">
            <v>個</v>
          </cell>
          <cell r="E340">
            <v>19100</v>
          </cell>
          <cell r="F340" t="str">
            <v>P7</v>
          </cell>
        </row>
        <row r="341">
          <cell r="A341" t="str">
            <v>7-24</v>
          </cell>
          <cell r="B341" t="str">
            <v xml:space="preserve"> ﾌﾟﾙﾎﾞｯｸｽ</v>
          </cell>
          <cell r="C341" t="str">
            <v xml:space="preserve"> 400x400x100(WP)</v>
          </cell>
          <cell r="D341" t="str">
            <v>個</v>
          </cell>
          <cell r="E341">
            <v>22800</v>
          </cell>
          <cell r="F341" t="str">
            <v>P7</v>
          </cell>
        </row>
        <row r="342">
          <cell r="A342" t="str">
            <v>7-25</v>
          </cell>
          <cell r="B342" t="str">
            <v xml:space="preserve"> ﾌﾟﾙﾎﾞｯｸｽ</v>
          </cell>
          <cell r="C342" t="str">
            <v xml:space="preserve"> 400x400x200(WP)</v>
          </cell>
          <cell r="D342" t="str">
            <v>個</v>
          </cell>
          <cell r="E342">
            <v>28200</v>
          </cell>
          <cell r="F342" t="str">
            <v>P7</v>
          </cell>
        </row>
        <row r="343">
          <cell r="A343" t="str">
            <v>7-26</v>
          </cell>
          <cell r="B343" t="str">
            <v xml:space="preserve"> ﾌﾟﾙﾎﾞｯｸｽ</v>
          </cell>
          <cell r="C343" t="str">
            <v xml:space="preserve"> 400x400x300(WP)</v>
          </cell>
          <cell r="D343" t="str">
            <v>個</v>
          </cell>
          <cell r="E343">
            <v>31800</v>
          </cell>
          <cell r="F343" t="str">
            <v>P7</v>
          </cell>
        </row>
        <row r="344">
          <cell r="A344" t="str">
            <v>7-27</v>
          </cell>
          <cell r="B344" t="str">
            <v xml:space="preserve"> ﾌﾟﾙﾎﾞｯｸｽ</v>
          </cell>
          <cell r="C344" t="str">
            <v xml:space="preserve"> 400x400x400(WP)</v>
          </cell>
          <cell r="D344" t="str">
            <v>個</v>
          </cell>
          <cell r="E344">
            <v>34500</v>
          </cell>
          <cell r="F344" t="str">
            <v>P7</v>
          </cell>
        </row>
        <row r="345">
          <cell r="A345" t="str">
            <v>8-1</v>
          </cell>
          <cell r="B345" t="str">
            <v xml:space="preserve"> ﾌﾟﾙﾎﾞｯｸｽ</v>
          </cell>
          <cell r="C345" t="str">
            <v xml:space="preserve"> 500x300x300(WP)</v>
          </cell>
          <cell r="D345" t="str">
            <v>個</v>
          </cell>
          <cell r="E345">
            <v>31800</v>
          </cell>
          <cell r="F345" t="str">
            <v>P8</v>
          </cell>
        </row>
        <row r="346">
          <cell r="A346" t="str">
            <v>8-2</v>
          </cell>
          <cell r="B346" t="str">
            <v xml:space="preserve"> ﾌﾟﾙﾎﾞｯｸｽ</v>
          </cell>
          <cell r="C346" t="str">
            <v xml:space="preserve"> 500x400x300(WP)</v>
          </cell>
          <cell r="D346" t="str">
            <v>個</v>
          </cell>
          <cell r="E346">
            <v>34500</v>
          </cell>
          <cell r="F346" t="str">
            <v>P8</v>
          </cell>
        </row>
        <row r="347">
          <cell r="A347" t="str">
            <v>8-3</v>
          </cell>
          <cell r="B347" t="str">
            <v xml:space="preserve"> ﾌﾟﾙﾎﾞｯｸｽ</v>
          </cell>
          <cell r="C347" t="str">
            <v xml:space="preserve"> 500x500x200(WP)</v>
          </cell>
          <cell r="D347" t="str">
            <v>個</v>
          </cell>
          <cell r="E347">
            <v>34500</v>
          </cell>
          <cell r="F347" t="str">
            <v>P8</v>
          </cell>
        </row>
        <row r="348">
          <cell r="A348" t="str">
            <v>8-4</v>
          </cell>
          <cell r="B348" t="str">
            <v xml:space="preserve"> ﾌﾟﾙﾎﾞｯｸｽ</v>
          </cell>
          <cell r="C348" t="str">
            <v xml:space="preserve"> 500x500x300(WP)</v>
          </cell>
          <cell r="D348" t="str">
            <v>個</v>
          </cell>
          <cell r="E348">
            <v>38100</v>
          </cell>
          <cell r="F348" t="str">
            <v>P8</v>
          </cell>
        </row>
        <row r="349">
          <cell r="A349" t="str">
            <v>8-5</v>
          </cell>
          <cell r="B349" t="str">
            <v xml:space="preserve"> ﾌﾟﾙﾎﾞｯｸｽ</v>
          </cell>
          <cell r="C349" t="str">
            <v xml:space="preserve"> 500x500x400(WP)</v>
          </cell>
          <cell r="D349" t="str">
            <v>個</v>
          </cell>
          <cell r="E349">
            <v>44200</v>
          </cell>
          <cell r="F349" t="str">
            <v>P8</v>
          </cell>
        </row>
        <row r="350">
          <cell r="A350" t="str">
            <v>8-6</v>
          </cell>
          <cell r="B350" t="str">
            <v xml:space="preserve"> ﾌﾟﾙﾎﾞｯｸｽ</v>
          </cell>
          <cell r="C350" t="str">
            <v xml:space="preserve"> 500x500x500(WP)</v>
          </cell>
          <cell r="D350" t="str">
            <v>個</v>
          </cell>
          <cell r="E350">
            <v>49500</v>
          </cell>
          <cell r="F350" t="str">
            <v>P8</v>
          </cell>
        </row>
        <row r="351">
          <cell r="A351" t="str">
            <v>8-7</v>
          </cell>
          <cell r="B351" t="str">
            <v xml:space="preserve"> ﾌﾟﾙﾎﾞｯｸｽ</v>
          </cell>
          <cell r="C351" t="str">
            <v xml:space="preserve"> 600x400x300(WP)</v>
          </cell>
          <cell r="D351" t="str">
            <v>個</v>
          </cell>
          <cell r="E351">
            <v>38100</v>
          </cell>
          <cell r="F351" t="str">
            <v>P8</v>
          </cell>
        </row>
        <row r="352">
          <cell r="A352" t="str">
            <v>8-8</v>
          </cell>
          <cell r="B352" t="str">
            <v xml:space="preserve"> ﾌﾟﾙﾎﾞｯｸｽ</v>
          </cell>
          <cell r="C352" t="str">
            <v xml:space="preserve"> 600x500x300(WP)</v>
          </cell>
          <cell r="D352" t="str">
            <v>個</v>
          </cell>
          <cell r="E352">
            <v>44200</v>
          </cell>
          <cell r="F352" t="str">
            <v>P8</v>
          </cell>
        </row>
        <row r="353">
          <cell r="A353" t="str">
            <v>8-9</v>
          </cell>
          <cell r="B353" t="str">
            <v xml:space="preserve"> ﾌﾟﾙﾎﾞｯｸｽ</v>
          </cell>
          <cell r="C353" t="str">
            <v xml:space="preserve"> 600x600x300(WP)</v>
          </cell>
          <cell r="D353" t="str">
            <v>個</v>
          </cell>
          <cell r="E353">
            <v>49500</v>
          </cell>
          <cell r="F353" t="str">
            <v>P8</v>
          </cell>
        </row>
        <row r="354">
          <cell r="A354" t="str">
            <v>8-10</v>
          </cell>
          <cell r="B354" t="str">
            <v xml:space="preserve"> ﾌﾟﾙﾎﾞｯｸｽ</v>
          </cell>
          <cell r="C354" t="str">
            <v xml:space="preserve"> 600x600x400(WP)</v>
          </cell>
          <cell r="D354" t="str">
            <v>個</v>
          </cell>
          <cell r="E354">
            <v>53000</v>
          </cell>
          <cell r="F354" t="str">
            <v>P8</v>
          </cell>
        </row>
        <row r="355">
          <cell r="A355" t="str">
            <v>8-11</v>
          </cell>
          <cell r="B355" t="str">
            <v xml:space="preserve"> ﾌﾟﾙﾎﾞｯｸｽ</v>
          </cell>
          <cell r="C355" t="str">
            <v xml:space="preserve"> 600x600x500(WP)</v>
          </cell>
          <cell r="D355" t="str">
            <v>個</v>
          </cell>
          <cell r="E355">
            <v>58300</v>
          </cell>
          <cell r="F355" t="str">
            <v>P8</v>
          </cell>
        </row>
        <row r="356">
          <cell r="A356" t="str">
            <v>8-12</v>
          </cell>
          <cell r="B356" t="str">
            <v xml:space="preserve"> ﾌﾟﾙﾎﾞｯｸｽ</v>
          </cell>
          <cell r="C356" t="str">
            <v xml:space="preserve"> 600x600x600(WP)</v>
          </cell>
          <cell r="D356" t="str">
            <v>個</v>
          </cell>
          <cell r="E356">
            <v>62300</v>
          </cell>
          <cell r="F356" t="str">
            <v>P8</v>
          </cell>
        </row>
        <row r="357">
          <cell r="A357" t="str">
            <v>7-28</v>
          </cell>
          <cell r="B357" t="str">
            <v xml:space="preserve"> ﾌﾟﾙﾎﾞｯｸｽ</v>
          </cell>
          <cell r="C357" t="str">
            <v xml:space="preserve"> 150x150x75 (SUS,WP)</v>
          </cell>
          <cell r="D357" t="str">
            <v>個</v>
          </cell>
          <cell r="E357">
            <v>13900</v>
          </cell>
          <cell r="F357" t="str">
            <v>P7</v>
          </cell>
        </row>
        <row r="358">
          <cell r="A358" t="str">
            <v>7-29</v>
          </cell>
          <cell r="B358" t="str">
            <v xml:space="preserve"> ﾌﾟﾙﾎﾞｯｸｽ</v>
          </cell>
          <cell r="C358" t="str">
            <v xml:space="preserve"> 150x150x100(SUS,WP)</v>
          </cell>
          <cell r="D358" t="str">
            <v>個</v>
          </cell>
          <cell r="E358">
            <v>14100</v>
          </cell>
          <cell r="F358" t="str">
            <v>P7</v>
          </cell>
        </row>
        <row r="359">
          <cell r="A359" t="str">
            <v>7-30</v>
          </cell>
          <cell r="B359" t="str">
            <v xml:space="preserve"> ﾌﾟﾙﾎﾞｯｸｽ</v>
          </cell>
          <cell r="C359" t="str">
            <v xml:space="preserve"> 150x150x150(SUS,WP)</v>
          </cell>
          <cell r="D359" t="str">
            <v>個</v>
          </cell>
          <cell r="E359">
            <v>15800</v>
          </cell>
          <cell r="F359" t="str">
            <v>P7</v>
          </cell>
        </row>
        <row r="360">
          <cell r="A360" t="str">
            <v>7-31</v>
          </cell>
          <cell r="B360" t="str">
            <v xml:space="preserve"> ﾌﾟﾙﾎﾞｯｸｽ</v>
          </cell>
          <cell r="C360" t="str">
            <v xml:space="preserve"> 200x200x75 (SUS,WP)</v>
          </cell>
          <cell r="D360" t="str">
            <v>個</v>
          </cell>
          <cell r="E360">
            <v>17400</v>
          </cell>
          <cell r="F360" t="str">
            <v>P7</v>
          </cell>
        </row>
        <row r="361">
          <cell r="A361" t="str">
            <v>7-32</v>
          </cell>
          <cell r="B361" t="str">
            <v xml:space="preserve"> ﾌﾟﾙﾎﾞｯｸｽ</v>
          </cell>
          <cell r="C361" t="str">
            <v xml:space="preserve"> 200x200x100(SUS,WP)</v>
          </cell>
          <cell r="D361" t="str">
            <v>個</v>
          </cell>
          <cell r="E361">
            <v>18500</v>
          </cell>
          <cell r="F361" t="str">
            <v>P7</v>
          </cell>
        </row>
        <row r="362">
          <cell r="A362" t="str">
            <v>7-33</v>
          </cell>
          <cell r="B362" t="str">
            <v xml:space="preserve"> ﾌﾟﾙﾎﾞｯｸｽ</v>
          </cell>
          <cell r="C362" t="str">
            <v xml:space="preserve"> 200x200x150(SUS,WP)</v>
          </cell>
          <cell r="D362" t="str">
            <v>個</v>
          </cell>
          <cell r="E362">
            <v>19800</v>
          </cell>
          <cell r="F362" t="str">
            <v>P7</v>
          </cell>
        </row>
        <row r="363">
          <cell r="A363" t="str">
            <v>7-34</v>
          </cell>
          <cell r="B363" t="str">
            <v xml:space="preserve"> ﾌﾟﾙﾎﾞｯｸｽ</v>
          </cell>
          <cell r="C363" t="str">
            <v xml:space="preserve"> 200x200x200(SUS,WP)</v>
          </cell>
          <cell r="D363" t="str">
            <v>個</v>
          </cell>
          <cell r="E363">
            <v>21900</v>
          </cell>
          <cell r="F363" t="str">
            <v>P7</v>
          </cell>
        </row>
        <row r="364">
          <cell r="A364" t="str">
            <v>7-35</v>
          </cell>
          <cell r="B364" t="str">
            <v xml:space="preserve"> ﾌﾟﾙﾎﾞｯｸｽ</v>
          </cell>
          <cell r="C364" t="str">
            <v xml:space="preserve"> 250x250x75 (SUS,WP)</v>
          </cell>
          <cell r="D364" t="str">
            <v>個</v>
          </cell>
          <cell r="E364">
            <v>20700</v>
          </cell>
          <cell r="F364" t="str">
            <v>P7</v>
          </cell>
        </row>
        <row r="365">
          <cell r="A365" t="str">
            <v>7-36</v>
          </cell>
          <cell r="B365" t="str">
            <v xml:space="preserve"> ﾌﾟﾙﾎﾞｯｸｽ</v>
          </cell>
          <cell r="C365" t="str">
            <v xml:space="preserve"> 250x250x100(SUS,WP)</v>
          </cell>
          <cell r="D365" t="str">
            <v>個</v>
          </cell>
          <cell r="E365">
            <v>21000</v>
          </cell>
          <cell r="F365" t="str">
            <v>P7</v>
          </cell>
        </row>
        <row r="366">
          <cell r="A366" t="str">
            <v>7-37</v>
          </cell>
          <cell r="B366" t="str">
            <v xml:space="preserve"> ﾌﾟﾙﾎﾞｯｸｽ</v>
          </cell>
          <cell r="C366" t="str">
            <v xml:space="preserve"> 250x250x200(SUS,WP)</v>
          </cell>
          <cell r="D366" t="str">
            <v>個</v>
          </cell>
          <cell r="E366">
            <v>28700</v>
          </cell>
          <cell r="F366" t="str">
            <v>P7</v>
          </cell>
        </row>
        <row r="367">
          <cell r="A367" t="str">
            <v>7-38</v>
          </cell>
          <cell r="B367" t="str">
            <v xml:space="preserve"> ﾌﾟﾙﾎﾞｯｸｽ</v>
          </cell>
          <cell r="C367" t="str">
            <v xml:space="preserve"> 250x250x250(SUS,WP)</v>
          </cell>
          <cell r="D367" t="str">
            <v>個</v>
          </cell>
          <cell r="E367">
            <v>31700</v>
          </cell>
          <cell r="F367" t="str">
            <v>P7</v>
          </cell>
        </row>
        <row r="368">
          <cell r="A368" t="str">
            <v>7-39</v>
          </cell>
          <cell r="B368" t="str">
            <v xml:space="preserve"> ﾌﾟﾙﾎﾞｯｸｽ</v>
          </cell>
          <cell r="C368" t="str">
            <v xml:space="preserve"> 300x200x100(SUS,WP)</v>
          </cell>
          <cell r="D368" t="str">
            <v>個</v>
          </cell>
          <cell r="E368">
            <v>21200</v>
          </cell>
          <cell r="F368" t="str">
            <v>P7</v>
          </cell>
        </row>
        <row r="369">
          <cell r="A369" t="str">
            <v>7-40</v>
          </cell>
          <cell r="B369" t="str">
            <v xml:space="preserve"> ﾌﾟﾙﾎﾞｯｸｽ</v>
          </cell>
          <cell r="C369" t="str">
            <v xml:space="preserve"> 300x200x150(SUS,WP)</v>
          </cell>
          <cell r="D369" t="str">
            <v>個</v>
          </cell>
          <cell r="E369">
            <v>25000</v>
          </cell>
          <cell r="F369" t="str">
            <v>P7</v>
          </cell>
        </row>
        <row r="370">
          <cell r="A370" t="str">
            <v>7-41</v>
          </cell>
          <cell r="B370" t="str">
            <v xml:space="preserve"> ﾌﾟﾙﾎﾞｯｸｽ</v>
          </cell>
          <cell r="C370" t="str">
            <v xml:space="preserve"> 300x200x200(SUS,WP)</v>
          </cell>
          <cell r="D370" t="str">
            <v>個</v>
          </cell>
          <cell r="E370">
            <v>28900</v>
          </cell>
          <cell r="F370" t="str">
            <v>P7</v>
          </cell>
        </row>
        <row r="371">
          <cell r="A371" t="str">
            <v>7-42</v>
          </cell>
          <cell r="B371" t="str">
            <v xml:space="preserve"> ﾌﾟﾙﾎﾞｯｸｽ</v>
          </cell>
          <cell r="C371" t="str">
            <v xml:space="preserve"> 300x300x100(SUS,WP)</v>
          </cell>
          <cell r="D371" t="str">
            <v>個</v>
          </cell>
          <cell r="E371">
            <v>27200</v>
          </cell>
          <cell r="F371" t="str">
            <v>P7</v>
          </cell>
        </row>
        <row r="372">
          <cell r="A372" t="str">
            <v>7-43</v>
          </cell>
          <cell r="B372" t="str">
            <v xml:space="preserve"> ﾌﾟﾙﾎﾞｯｸｽ</v>
          </cell>
          <cell r="C372" t="str">
            <v xml:space="preserve"> 300x300x150(SUS,WP)</v>
          </cell>
          <cell r="D372" t="str">
            <v>個</v>
          </cell>
          <cell r="E372">
            <v>31900</v>
          </cell>
          <cell r="F372" t="str">
            <v>P7</v>
          </cell>
        </row>
        <row r="373">
          <cell r="A373" t="str">
            <v>7-44</v>
          </cell>
          <cell r="B373" t="str">
            <v xml:space="preserve"> ﾌﾟﾙﾎﾞｯｸｽ</v>
          </cell>
          <cell r="C373" t="str">
            <v xml:space="preserve"> 300x300x200(SUS,WP)</v>
          </cell>
          <cell r="D373" t="str">
            <v>個</v>
          </cell>
          <cell r="E373">
            <v>36400</v>
          </cell>
          <cell r="F373" t="str">
            <v>P7</v>
          </cell>
        </row>
        <row r="374">
          <cell r="A374" t="str">
            <v>7-45</v>
          </cell>
          <cell r="B374" t="str">
            <v xml:space="preserve"> ﾌﾟﾙﾎﾞｯｸｽ</v>
          </cell>
          <cell r="C374" t="str">
            <v xml:space="preserve"> 300x300x300(SUS,WP)</v>
          </cell>
          <cell r="D374" t="str">
            <v>個</v>
          </cell>
          <cell r="E374">
            <v>40700</v>
          </cell>
          <cell r="F374" t="str">
            <v>P7</v>
          </cell>
        </row>
        <row r="375">
          <cell r="A375" t="str">
            <v>7-46</v>
          </cell>
          <cell r="B375" t="str">
            <v xml:space="preserve"> ﾌﾟﾙﾎﾞｯｸｽ</v>
          </cell>
          <cell r="C375" t="str">
            <v xml:space="preserve"> 350x350x200(SUS,WP)</v>
          </cell>
          <cell r="D375" t="str">
            <v>個</v>
          </cell>
          <cell r="E375">
            <v>42300</v>
          </cell>
          <cell r="F375" t="str">
            <v>P7</v>
          </cell>
        </row>
        <row r="376">
          <cell r="A376" t="str">
            <v>7-47</v>
          </cell>
          <cell r="B376" t="str">
            <v xml:space="preserve"> ﾌﾟﾙﾎﾞｯｸｽ</v>
          </cell>
          <cell r="C376" t="str">
            <v xml:space="preserve"> 350x350x300(SUS,WP)</v>
          </cell>
          <cell r="D376" t="str">
            <v>個</v>
          </cell>
          <cell r="E376">
            <v>45800</v>
          </cell>
          <cell r="F376" t="str">
            <v>P7</v>
          </cell>
        </row>
        <row r="377">
          <cell r="A377" t="str">
            <v>7-48</v>
          </cell>
          <cell r="B377" t="str">
            <v xml:space="preserve"> ﾌﾟﾙﾎﾞｯｸｽ</v>
          </cell>
          <cell r="C377" t="str">
            <v xml:space="preserve"> 350x350X350(SUS,WP)</v>
          </cell>
          <cell r="D377" t="str">
            <v>個</v>
          </cell>
          <cell r="E377">
            <v>46300</v>
          </cell>
          <cell r="F377" t="str">
            <v>P7</v>
          </cell>
        </row>
        <row r="378">
          <cell r="A378" t="str">
            <v>7-49</v>
          </cell>
          <cell r="B378" t="str">
            <v xml:space="preserve"> ﾌﾟﾙﾎﾞｯｸｽ</v>
          </cell>
          <cell r="C378" t="str">
            <v xml:space="preserve"> 400x200x100(SUS,WP)</v>
          </cell>
          <cell r="D378" t="str">
            <v>個</v>
          </cell>
          <cell r="E378">
            <v>26400</v>
          </cell>
          <cell r="F378" t="str">
            <v>P7</v>
          </cell>
        </row>
        <row r="379">
          <cell r="A379" t="str">
            <v>7-50</v>
          </cell>
          <cell r="B379" t="str">
            <v xml:space="preserve"> ﾌﾟﾙﾎﾞｯｸｽ</v>
          </cell>
          <cell r="C379" t="str">
            <v xml:space="preserve"> 400x300x100(SUS,WP)</v>
          </cell>
          <cell r="D379" t="str">
            <v>個</v>
          </cell>
          <cell r="E379">
            <v>34000</v>
          </cell>
          <cell r="F379" t="str">
            <v>P7</v>
          </cell>
        </row>
        <row r="380">
          <cell r="A380" t="str">
            <v>7-51</v>
          </cell>
          <cell r="B380" t="str">
            <v xml:space="preserve"> ﾌﾟﾙﾎﾞｯｸｽ</v>
          </cell>
          <cell r="C380" t="str">
            <v xml:space="preserve"> 400x400x100(SUS,WP)</v>
          </cell>
          <cell r="D380" t="str">
            <v>個</v>
          </cell>
          <cell r="E380">
            <v>39200</v>
          </cell>
          <cell r="F380" t="str">
            <v>P7</v>
          </cell>
        </row>
        <row r="381">
          <cell r="A381" t="str">
            <v>7-52</v>
          </cell>
          <cell r="B381" t="str">
            <v xml:space="preserve"> ﾌﾟﾙﾎﾞｯｸｽ</v>
          </cell>
          <cell r="C381" t="str">
            <v xml:space="preserve"> 400x400x200(SUS,WP)</v>
          </cell>
          <cell r="D381" t="str">
            <v>個</v>
          </cell>
          <cell r="E381">
            <v>53200</v>
          </cell>
          <cell r="F381" t="str">
            <v>P7</v>
          </cell>
        </row>
        <row r="382">
          <cell r="A382" t="str">
            <v>7-53</v>
          </cell>
          <cell r="B382" t="str">
            <v xml:space="preserve"> ﾌﾟﾙﾎﾞｯｸｽ</v>
          </cell>
          <cell r="C382" t="str">
            <v xml:space="preserve"> 400x400x300(SUS,WP)</v>
          </cell>
          <cell r="D382" t="str">
            <v>個</v>
          </cell>
          <cell r="E382">
            <v>57700</v>
          </cell>
          <cell r="F382" t="str">
            <v>P7</v>
          </cell>
        </row>
        <row r="383">
          <cell r="A383" t="str">
            <v>7-54</v>
          </cell>
          <cell r="B383" t="str">
            <v xml:space="preserve"> ﾌﾟﾙﾎﾞｯｸｽ</v>
          </cell>
          <cell r="C383" t="str">
            <v xml:space="preserve"> 400x400x400(SUS,WP)</v>
          </cell>
          <cell r="D383" t="str">
            <v>個</v>
          </cell>
          <cell r="E383">
            <v>61600</v>
          </cell>
          <cell r="F383" t="str">
            <v>P7</v>
          </cell>
        </row>
        <row r="384">
          <cell r="A384" t="str">
            <v>8-13</v>
          </cell>
          <cell r="B384" t="str">
            <v xml:space="preserve"> ﾌﾟﾙﾎﾞｯｸｽ</v>
          </cell>
          <cell r="C384" t="str">
            <v xml:space="preserve"> 500x300x300(SUS,WP)</v>
          </cell>
          <cell r="D384" t="str">
            <v>個</v>
          </cell>
          <cell r="E384">
            <v>55300</v>
          </cell>
          <cell r="F384" t="str">
            <v>P8</v>
          </cell>
        </row>
        <row r="385">
          <cell r="A385" t="str">
            <v>8-14</v>
          </cell>
          <cell r="B385" t="str">
            <v xml:space="preserve"> ﾌﾟﾙﾎﾞｯｸｽ</v>
          </cell>
          <cell r="C385" t="str">
            <v xml:space="preserve"> 500x400x300(SUS,WP)</v>
          </cell>
          <cell r="D385" t="str">
            <v>個</v>
          </cell>
          <cell r="E385">
            <v>67900</v>
          </cell>
          <cell r="F385" t="str">
            <v>P8</v>
          </cell>
        </row>
        <row r="386">
          <cell r="A386" t="str">
            <v>8-15</v>
          </cell>
          <cell r="B386" t="str">
            <v xml:space="preserve"> ﾌﾟﾙﾎﾞｯｸｽ</v>
          </cell>
          <cell r="C386" t="str">
            <v xml:space="preserve"> 500x500x200(SUS,WP)</v>
          </cell>
          <cell r="D386" t="str">
            <v>個</v>
          </cell>
          <cell r="E386">
            <v>67900</v>
          </cell>
          <cell r="F386" t="str">
            <v>P8</v>
          </cell>
        </row>
        <row r="387">
          <cell r="A387" t="str">
            <v>8-16</v>
          </cell>
          <cell r="B387" t="str">
            <v xml:space="preserve"> ﾌﾟﾙﾎﾞｯｸｽ</v>
          </cell>
          <cell r="C387" t="str">
            <v xml:space="preserve"> 500x500x300(SUS,WP)</v>
          </cell>
          <cell r="D387" t="str">
            <v>個</v>
          </cell>
          <cell r="E387">
            <v>75800</v>
          </cell>
          <cell r="F387" t="str">
            <v>P8</v>
          </cell>
        </row>
        <row r="388">
          <cell r="A388" t="str">
            <v>8-17</v>
          </cell>
          <cell r="B388" t="str">
            <v xml:space="preserve"> ﾌﾟﾙﾎﾞｯｸｽ</v>
          </cell>
          <cell r="C388" t="str">
            <v xml:space="preserve"> 500x500x400(SUS,WP)</v>
          </cell>
          <cell r="D388" t="str">
            <v>個</v>
          </cell>
          <cell r="E388">
            <v>84400</v>
          </cell>
          <cell r="F388" t="str">
            <v>P8</v>
          </cell>
        </row>
        <row r="389">
          <cell r="A389" t="str">
            <v>8-18</v>
          </cell>
          <cell r="B389" t="str">
            <v xml:space="preserve"> ﾌﾟﾙﾎﾞｯｸｽ</v>
          </cell>
          <cell r="C389" t="str">
            <v xml:space="preserve"> 500x500x500(SUS,WP)</v>
          </cell>
          <cell r="D389" t="str">
            <v>個</v>
          </cell>
          <cell r="E389">
            <v>90800</v>
          </cell>
          <cell r="F389" t="str">
            <v>P8</v>
          </cell>
        </row>
        <row r="390">
          <cell r="A390" t="str">
            <v>8-19</v>
          </cell>
          <cell r="B390" t="str">
            <v xml:space="preserve"> ﾌﾟﾙﾎﾞｯｸｽ</v>
          </cell>
          <cell r="C390" t="str">
            <v xml:space="preserve"> 600x400x300(SUS,WP)</v>
          </cell>
          <cell r="D390" t="str">
            <v>個</v>
          </cell>
          <cell r="E390">
            <v>75800</v>
          </cell>
          <cell r="F390" t="str">
            <v>P8</v>
          </cell>
        </row>
        <row r="391">
          <cell r="A391" t="str">
            <v>8-20</v>
          </cell>
          <cell r="B391" t="str">
            <v xml:space="preserve"> ﾌﾟﾙﾎﾞｯｸｽ</v>
          </cell>
          <cell r="C391" t="str">
            <v xml:space="preserve"> 600x500x300(SUS,WP)</v>
          </cell>
          <cell r="D391" t="str">
            <v>個</v>
          </cell>
          <cell r="E391">
            <v>89600</v>
          </cell>
          <cell r="F391" t="str">
            <v>P8</v>
          </cell>
        </row>
        <row r="392">
          <cell r="A392" t="str">
            <v>8-21</v>
          </cell>
          <cell r="B392" t="str">
            <v xml:space="preserve"> ﾌﾟﾙﾎﾞｯｸｽ</v>
          </cell>
          <cell r="C392" t="str">
            <v xml:space="preserve"> 600x600x300(SUS,WP)</v>
          </cell>
          <cell r="D392" t="str">
            <v>個</v>
          </cell>
          <cell r="E392">
            <v>100900</v>
          </cell>
          <cell r="F392" t="str">
            <v>P8</v>
          </cell>
        </row>
        <row r="393">
          <cell r="A393" t="str">
            <v>8-22</v>
          </cell>
          <cell r="B393" t="str">
            <v xml:space="preserve"> ﾌﾟﾙﾎﾞｯｸｽ</v>
          </cell>
          <cell r="C393" t="str">
            <v xml:space="preserve"> 600x600x400(SUS,WP)</v>
          </cell>
          <cell r="D393" t="str">
            <v>個</v>
          </cell>
          <cell r="E393">
            <v>108700</v>
          </cell>
          <cell r="F393" t="str">
            <v>P8</v>
          </cell>
        </row>
        <row r="394">
          <cell r="A394" t="str">
            <v>8-23</v>
          </cell>
          <cell r="B394" t="str">
            <v xml:space="preserve"> ﾌﾟﾙﾎﾞｯｸｽ</v>
          </cell>
          <cell r="C394" t="str">
            <v xml:space="preserve"> 600x600x500(SUS,WP)</v>
          </cell>
          <cell r="D394" t="str">
            <v>個</v>
          </cell>
          <cell r="E394">
            <v>120000</v>
          </cell>
          <cell r="F394" t="str">
            <v>P8</v>
          </cell>
        </row>
        <row r="395">
          <cell r="A395" t="str">
            <v>8-24</v>
          </cell>
          <cell r="B395" t="str">
            <v xml:space="preserve"> ﾌﾟﾙﾎﾞｯｸｽ</v>
          </cell>
          <cell r="C395" t="str">
            <v xml:space="preserve"> 600x600x600(SUS,WP)</v>
          </cell>
          <cell r="D395" t="str">
            <v>個</v>
          </cell>
          <cell r="E395">
            <v>128800</v>
          </cell>
          <cell r="F395" t="str">
            <v>P8</v>
          </cell>
        </row>
        <row r="396">
          <cell r="A396" t="str">
            <v>9-1</v>
          </cell>
          <cell r="B396" t="str">
            <v xml:space="preserve"> ﾌﾟﾙﾎﾞｯｸｽ</v>
          </cell>
          <cell r="C396" t="str">
            <v xml:space="preserve"> 150x150x75 (VE)</v>
          </cell>
          <cell r="D396" t="str">
            <v>個</v>
          </cell>
          <cell r="E396">
            <v>5060</v>
          </cell>
          <cell r="F396" t="str">
            <v>P9</v>
          </cell>
        </row>
        <row r="397">
          <cell r="A397" t="str">
            <v>9-2</v>
          </cell>
          <cell r="B397" t="str">
            <v xml:space="preserve"> ﾌﾟﾙﾎﾞｯｸｽ</v>
          </cell>
          <cell r="C397" t="str">
            <v xml:space="preserve"> 150x150x100(VE)</v>
          </cell>
          <cell r="D397" t="str">
            <v>個</v>
          </cell>
          <cell r="E397">
            <v>5220</v>
          </cell>
          <cell r="F397" t="str">
            <v>P9</v>
          </cell>
        </row>
        <row r="398">
          <cell r="A398" t="str">
            <v>9-3</v>
          </cell>
          <cell r="B398" t="str">
            <v xml:space="preserve"> ﾌﾟﾙﾎﾞｯｸｽ</v>
          </cell>
          <cell r="C398" t="str">
            <v xml:space="preserve"> 150x150x150(VE)</v>
          </cell>
          <cell r="D398" t="str">
            <v>個</v>
          </cell>
          <cell r="E398">
            <v>6200</v>
          </cell>
          <cell r="F398" t="str">
            <v>P9</v>
          </cell>
        </row>
        <row r="399">
          <cell r="A399" t="str">
            <v>9-4</v>
          </cell>
          <cell r="B399" t="str">
            <v xml:space="preserve"> ﾌﾟﾙﾎﾞｯｸｽ</v>
          </cell>
          <cell r="C399" t="str">
            <v xml:space="preserve"> 200x200x75 (VE)</v>
          </cell>
          <cell r="D399" t="str">
            <v>個</v>
          </cell>
          <cell r="E399">
            <v>6760</v>
          </cell>
          <cell r="F399" t="str">
            <v>P9</v>
          </cell>
        </row>
        <row r="400">
          <cell r="A400" t="str">
            <v>9-5</v>
          </cell>
          <cell r="B400" t="str">
            <v xml:space="preserve"> ﾌﾟﾙﾎﾞｯｸｽ</v>
          </cell>
          <cell r="C400" t="str">
            <v xml:space="preserve"> 200x200x100(VE)</v>
          </cell>
          <cell r="D400" t="str">
            <v>個</v>
          </cell>
          <cell r="E400">
            <v>6810</v>
          </cell>
          <cell r="F400" t="str">
            <v>P9</v>
          </cell>
        </row>
        <row r="401">
          <cell r="A401" t="str">
            <v>9-6</v>
          </cell>
          <cell r="B401" t="str">
            <v xml:space="preserve"> ﾌﾟﾙﾎﾞｯｸｽ</v>
          </cell>
          <cell r="C401" t="str">
            <v xml:space="preserve"> 200x200x150(VE)</v>
          </cell>
          <cell r="D401" t="str">
            <v>個</v>
          </cell>
          <cell r="E401">
            <v>7770</v>
          </cell>
          <cell r="F401" t="str">
            <v>P9</v>
          </cell>
        </row>
        <row r="402">
          <cell r="A402" t="str">
            <v>9-7</v>
          </cell>
          <cell r="B402" t="str">
            <v xml:space="preserve"> ﾌﾟﾙﾎﾞｯｸｽ</v>
          </cell>
          <cell r="C402" t="str">
            <v xml:space="preserve"> 200x200x200(VE)</v>
          </cell>
          <cell r="D402" t="str">
            <v>個</v>
          </cell>
          <cell r="E402">
            <v>9570</v>
          </cell>
          <cell r="F402" t="str">
            <v>P9</v>
          </cell>
        </row>
        <row r="403">
          <cell r="A403" t="str">
            <v>9-8</v>
          </cell>
          <cell r="B403" t="str">
            <v xml:space="preserve"> ﾌﾟﾙﾎﾞｯｸｽ</v>
          </cell>
          <cell r="C403" t="str">
            <v xml:space="preserve"> 250x250x75 (VE)</v>
          </cell>
          <cell r="D403" t="str">
            <v>個</v>
          </cell>
          <cell r="E403">
            <v>8820</v>
          </cell>
          <cell r="F403" t="str">
            <v>P9</v>
          </cell>
        </row>
        <row r="404">
          <cell r="A404" t="str">
            <v>9-9</v>
          </cell>
          <cell r="B404" t="str">
            <v xml:space="preserve"> ﾌﾟﾙﾎﾞｯｸｽ</v>
          </cell>
          <cell r="C404" t="str">
            <v xml:space="preserve"> 250x250x100(VE)</v>
          </cell>
          <cell r="D404" t="str">
            <v>個</v>
          </cell>
          <cell r="E404">
            <v>9610</v>
          </cell>
          <cell r="F404" t="str">
            <v>P9</v>
          </cell>
        </row>
        <row r="405">
          <cell r="A405" t="str">
            <v>9-10</v>
          </cell>
          <cell r="B405" t="str">
            <v xml:space="preserve"> ﾌﾟﾙﾎﾞｯｸｽ</v>
          </cell>
          <cell r="C405" t="str">
            <v xml:space="preserve"> 250x250x200(VE)</v>
          </cell>
          <cell r="D405" t="str">
            <v>個</v>
          </cell>
          <cell r="E405">
            <v>12500</v>
          </cell>
          <cell r="F405" t="str">
            <v>P9</v>
          </cell>
        </row>
        <row r="406">
          <cell r="A406" t="str">
            <v>9-11</v>
          </cell>
          <cell r="B406" t="str">
            <v xml:space="preserve"> ﾌﾟﾙﾎﾞｯｸｽ</v>
          </cell>
          <cell r="C406" t="str">
            <v xml:space="preserve"> 250x250x250(VE)</v>
          </cell>
          <cell r="D406" t="str">
            <v>個</v>
          </cell>
          <cell r="E406">
            <v>13300</v>
          </cell>
          <cell r="F406" t="str">
            <v>P9</v>
          </cell>
        </row>
        <row r="407">
          <cell r="A407" t="str">
            <v>9-12</v>
          </cell>
          <cell r="B407" t="str">
            <v xml:space="preserve"> ﾌﾟﾙﾎﾞｯｸｽ</v>
          </cell>
          <cell r="C407" t="str">
            <v xml:space="preserve"> 300x200x100(VE)</v>
          </cell>
          <cell r="D407" t="str">
            <v>個</v>
          </cell>
          <cell r="E407">
            <v>9870</v>
          </cell>
          <cell r="F407" t="str">
            <v>P9</v>
          </cell>
        </row>
        <row r="408">
          <cell r="A408" t="str">
            <v>9-13</v>
          </cell>
          <cell r="B408" t="str">
            <v xml:space="preserve"> ﾌﾟﾙﾎﾞｯｸｽ</v>
          </cell>
          <cell r="C408" t="str">
            <v xml:space="preserve"> 300x200x150(VE)</v>
          </cell>
          <cell r="D408" t="str">
            <v>個</v>
          </cell>
          <cell r="E408">
            <v>12400</v>
          </cell>
          <cell r="F408" t="str">
            <v>P9</v>
          </cell>
        </row>
        <row r="409">
          <cell r="A409" t="str">
            <v>9-14</v>
          </cell>
          <cell r="B409" t="str">
            <v xml:space="preserve"> ﾌﾟﾙﾎﾞｯｸｽ</v>
          </cell>
          <cell r="C409" t="str">
            <v xml:space="preserve"> 300x200x200(VE)</v>
          </cell>
          <cell r="D409" t="str">
            <v>個</v>
          </cell>
          <cell r="E409">
            <v>14100</v>
          </cell>
          <cell r="F409" t="str">
            <v>P9</v>
          </cell>
        </row>
        <row r="410">
          <cell r="A410" t="str">
            <v>9-15</v>
          </cell>
          <cell r="B410" t="str">
            <v xml:space="preserve"> ﾌﾟﾙﾎﾞｯｸｽ</v>
          </cell>
          <cell r="C410" t="str">
            <v xml:space="preserve"> 300x300x100（VE）</v>
          </cell>
          <cell r="D410" t="str">
            <v>個</v>
          </cell>
          <cell r="E410">
            <v>12400</v>
          </cell>
          <cell r="F410" t="str">
            <v>P9</v>
          </cell>
        </row>
        <row r="411">
          <cell r="A411" t="str">
            <v>9-16</v>
          </cell>
          <cell r="B411" t="str">
            <v xml:space="preserve"> ﾌﾟﾙﾎﾞｯｸｽ</v>
          </cell>
          <cell r="C411" t="str">
            <v xml:space="preserve"> 300x300x150（VE）</v>
          </cell>
          <cell r="D411" t="str">
            <v>個</v>
          </cell>
          <cell r="E411">
            <v>13500</v>
          </cell>
          <cell r="F411" t="str">
            <v>P9</v>
          </cell>
        </row>
        <row r="412">
          <cell r="A412" t="str">
            <v>9-17</v>
          </cell>
          <cell r="B412" t="str">
            <v xml:space="preserve"> ﾌﾟﾙﾎﾞｯｸｽ</v>
          </cell>
          <cell r="C412" t="str">
            <v xml:space="preserve"> 300x300x200（VE）</v>
          </cell>
          <cell r="D412" t="str">
            <v>個</v>
          </cell>
          <cell r="E412">
            <v>15000</v>
          </cell>
          <cell r="F412" t="str">
            <v>P9</v>
          </cell>
        </row>
        <row r="413">
          <cell r="A413" t="str">
            <v>9-18</v>
          </cell>
          <cell r="B413" t="str">
            <v xml:space="preserve"> ﾌﾟﾙﾎﾞｯｸｽ</v>
          </cell>
          <cell r="C413" t="str">
            <v xml:space="preserve"> 300x300x300（VE）</v>
          </cell>
          <cell r="D413" t="str">
            <v>個</v>
          </cell>
          <cell r="E413">
            <v>17600</v>
          </cell>
          <cell r="F413" t="str">
            <v>P9</v>
          </cell>
        </row>
        <row r="414">
          <cell r="A414" t="str">
            <v>9-19</v>
          </cell>
          <cell r="B414" t="str">
            <v xml:space="preserve"> ﾌﾟﾙﾎﾞｯｸｽ</v>
          </cell>
          <cell r="C414" t="str">
            <v xml:space="preserve"> 350x350x200（VE）</v>
          </cell>
          <cell r="D414" t="str">
            <v>個</v>
          </cell>
          <cell r="E414">
            <v>17700</v>
          </cell>
          <cell r="F414" t="str">
            <v>P9</v>
          </cell>
        </row>
        <row r="415">
          <cell r="A415" t="str">
            <v>9-20</v>
          </cell>
          <cell r="B415" t="str">
            <v xml:space="preserve"> ﾌﾟﾙﾎﾞｯｸｽ</v>
          </cell>
          <cell r="C415" t="str">
            <v xml:space="preserve"> 350x350x300（VE）</v>
          </cell>
          <cell r="D415" t="str">
            <v>個</v>
          </cell>
          <cell r="E415">
            <v>21500</v>
          </cell>
          <cell r="F415" t="str">
            <v>P9</v>
          </cell>
        </row>
        <row r="416">
          <cell r="A416" t="str">
            <v>9-21</v>
          </cell>
          <cell r="B416" t="str">
            <v xml:space="preserve"> ﾌﾟﾙﾎﾞｯｸｽ</v>
          </cell>
          <cell r="C416" t="str">
            <v xml:space="preserve"> 350x350X350（VE）</v>
          </cell>
          <cell r="D416" t="str">
            <v>個</v>
          </cell>
          <cell r="E416">
            <v>23000</v>
          </cell>
          <cell r="F416" t="str">
            <v>P9</v>
          </cell>
        </row>
        <row r="417">
          <cell r="A417" t="str">
            <v>9-22</v>
          </cell>
          <cell r="B417" t="str">
            <v xml:space="preserve"> ﾌﾟﾙﾎﾞｯｸｽ</v>
          </cell>
          <cell r="C417" t="str">
            <v xml:space="preserve"> 400x200x100（VE）</v>
          </cell>
          <cell r="D417" t="str">
            <v>個</v>
          </cell>
          <cell r="E417">
            <v>13600</v>
          </cell>
          <cell r="F417" t="str">
            <v>P9</v>
          </cell>
        </row>
        <row r="418">
          <cell r="A418" t="str">
            <v>9-23</v>
          </cell>
          <cell r="B418" t="str">
            <v xml:space="preserve"> ﾌﾟﾙﾎﾞｯｸｽ</v>
          </cell>
          <cell r="C418" t="str">
            <v xml:space="preserve"> 400x300x100（VE）</v>
          </cell>
          <cell r="D418" t="str">
            <v>個</v>
          </cell>
          <cell r="E418">
            <v>15900</v>
          </cell>
          <cell r="F418" t="str">
            <v>P9</v>
          </cell>
        </row>
        <row r="419">
          <cell r="A419" t="str">
            <v>9-24</v>
          </cell>
          <cell r="B419" t="str">
            <v xml:space="preserve"> ﾌﾟﾙﾎﾞｯｸｽ</v>
          </cell>
          <cell r="C419" t="str">
            <v xml:space="preserve"> 400x400x100（VE）</v>
          </cell>
          <cell r="D419" t="str">
            <v>個</v>
          </cell>
          <cell r="E419">
            <v>17000</v>
          </cell>
          <cell r="F419" t="str">
            <v>P9</v>
          </cell>
        </row>
        <row r="420">
          <cell r="A420" t="str">
            <v>9-25</v>
          </cell>
          <cell r="B420" t="str">
            <v xml:space="preserve"> ﾌﾟﾙﾎﾞｯｸｽ</v>
          </cell>
          <cell r="C420" t="str">
            <v xml:space="preserve"> 400x400x200（VE）</v>
          </cell>
          <cell r="D420" t="str">
            <v>個</v>
          </cell>
          <cell r="E420">
            <v>19200</v>
          </cell>
          <cell r="F420" t="str">
            <v>P9</v>
          </cell>
        </row>
        <row r="421">
          <cell r="A421" t="str">
            <v>9-26</v>
          </cell>
          <cell r="B421" t="str">
            <v xml:space="preserve"> ﾌﾟﾙﾎﾞｯｸｽ</v>
          </cell>
          <cell r="C421" t="str">
            <v xml:space="preserve"> 400x400x300（VE）</v>
          </cell>
          <cell r="D421" t="str">
            <v>個</v>
          </cell>
          <cell r="E421">
            <v>23500</v>
          </cell>
          <cell r="F421" t="str">
            <v>P9</v>
          </cell>
        </row>
        <row r="422">
          <cell r="A422" t="str">
            <v>9-27</v>
          </cell>
          <cell r="B422" t="str">
            <v xml:space="preserve"> ﾌﾟﾙﾎﾞｯｸｽ</v>
          </cell>
          <cell r="C422" t="str">
            <v xml:space="preserve"> 400x400x400（VE）</v>
          </cell>
          <cell r="D422" t="str">
            <v>個</v>
          </cell>
          <cell r="E422">
            <v>26000</v>
          </cell>
          <cell r="F422" t="str">
            <v>P9</v>
          </cell>
        </row>
        <row r="423">
          <cell r="A423" t="str">
            <v>10-1</v>
          </cell>
          <cell r="B423" t="str">
            <v xml:space="preserve"> ﾌﾟﾙﾎﾞｯｸｽ</v>
          </cell>
          <cell r="C423" t="str">
            <v xml:space="preserve"> 500x300x300（VE）</v>
          </cell>
          <cell r="D423" t="str">
            <v>個</v>
          </cell>
          <cell r="E423">
            <v>23500</v>
          </cell>
          <cell r="F423" t="str">
            <v>P10</v>
          </cell>
        </row>
        <row r="424">
          <cell r="A424" t="str">
            <v>10-2</v>
          </cell>
          <cell r="B424" t="str">
            <v xml:space="preserve"> ﾌﾟﾙﾎﾞｯｸｽ</v>
          </cell>
          <cell r="C424" t="str">
            <v xml:space="preserve"> 500x400x300（VE）</v>
          </cell>
          <cell r="D424" t="str">
            <v>個</v>
          </cell>
          <cell r="E424">
            <v>25500</v>
          </cell>
          <cell r="F424" t="str">
            <v>P10</v>
          </cell>
        </row>
        <row r="425">
          <cell r="A425" t="str">
            <v>10-3</v>
          </cell>
          <cell r="B425" t="str">
            <v xml:space="preserve"> ﾌﾟﾙﾎﾞｯｸｽ</v>
          </cell>
          <cell r="C425" t="str">
            <v xml:space="preserve"> 500x500x200（VE）</v>
          </cell>
          <cell r="D425" t="str">
            <v>個</v>
          </cell>
          <cell r="E425">
            <v>27000</v>
          </cell>
          <cell r="F425" t="str">
            <v>P10</v>
          </cell>
        </row>
        <row r="426">
          <cell r="A426" t="str">
            <v>10-4</v>
          </cell>
          <cell r="B426" t="str">
            <v xml:space="preserve"> ﾌﾟﾙﾎﾞｯｸｽ</v>
          </cell>
          <cell r="C426" t="str">
            <v xml:space="preserve"> 500x500x300（VE）</v>
          </cell>
          <cell r="D426" t="str">
            <v>個</v>
          </cell>
          <cell r="E426">
            <v>33600</v>
          </cell>
          <cell r="F426" t="str">
            <v>P10</v>
          </cell>
        </row>
        <row r="427">
          <cell r="A427" t="str">
            <v>10-5</v>
          </cell>
          <cell r="B427" t="str">
            <v xml:space="preserve"> ﾌﾟﾙﾎﾞｯｸｽ</v>
          </cell>
          <cell r="C427" t="str">
            <v xml:space="preserve"> 500x500x400（VE）</v>
          </cell>
          <cell r="D427" t="str">
            <v>個</v>
          </cell>
          <cell r="E427">
            <v>35600</v>
          </cell>
          <cell r="F427" t="str">
            <v>P10</v>
          </cell>
        </row>
        <row r="428">
          <cell r="A428" t="str">
            <v>10-6</v>
          </cell>
          <cell r="B428" t="str">
            <v xml:space="preserve"> ﾌﾟﾙﾎﾞｯｸｽ</v>
          </cell>
          <cell r="C428" t="str">
            <v xml:space="preserve"> 500x500x500（VE）</v>
          </cell>
          <cell r="D428" t="str">
            <v>個</v>
          </cell>
          <cell r="E428">
            <v>38200</v>
          </cell>
          <cell r="F428" t="str">
            <v>P10</v>
          </cell>
        </row>
        <row r="429">
          <cell r="A429" t="str">
            <v>10-7</v>
          </cell>
          <cell r="B429" t="str">
            <v xml:space="preserve"> ﾌﾟﾙﾎﾞｯｸｽ</v>
          </cell>
          <cell r="C429" t="str">
            <v xml:space="preserve"> 600x400x300（VE）</v>
          </cell>
          <cell r="D429" t="str">
            <v>個</v>
          </cell>
          <cell r="E429">
            <v>35700</v>
          </cell>
          <cell r="F429" t="str">
            <v>P10</v>
          </cell>
        </row>
        <row r="430">
          <cell r="A430" t="str">
            <v>10-8</v>
          </cell>
          <cell r="B430" t="str">
            <v xml:space="preserve"> ﾌﾟﾙﾎﾞｯｸｽ</v>
          </cell>
          <cell r="C430" t="str">
            <v xml:space="preserve"> 600x500x300（VE）</v>
          </cell>
          <cell r="D430" t="str">
            <v>個</v>
          </cell>
          <cell r="E430">
            <v>37700</v>
          </cell>
          <cell r="F430" t="str">
            <v>P10</v>
          </cell>
        </row>
        <row r="431">
          <cell r="A431" t="str">
            <v>10-9</v>
          </cell>
          <cell r="B431" t="str">
            <v xml:space="preserve"> ﾌﾟﾙﾎﾞｯｸｽ</v>
          </cell>
          <cell r="C431" t="str">
            <v xml:space="preserve"> 600x600x300（VE）</v>
          </cell>
          <cell r="D431" t="str">
            <v>個</v>
          </cell>
          <cell r="E431">
            <v>42800</v>
          </cell>
          <cell r="F431" t="str">
            <v>P10</v>
          </cell>
        </row>
        <row r="432">
          <cell r="A432" t="str">
            <v>10-10</v>
          </cell>
          <cell r="B432" t="str">
            <v xml:space="preserve"> ﾌﾟﾙﾎﾞｯｸｽ</v>
          </cell>
          <cell r="C432" t="str">
            <v xml:space="preserve"> 600x600x400（VE）</v>
          </cell>
          <cell r="D432" t="str">
            <v>個</v>
          </cell>
          <cell r="E432">
            <v>48900</v>
          </cell>
          <cell r="F432" t="str">
            <v>P10</v>
          </cell>
        </row>
        <row r="433">
          <cell r="A433" t="str">
            <v>10-11</v>
          </cell>
          <cell r="B433" t="str">
            <v xml:space="preserve"> ﾌﾟﾙﾎﾞｯｸｽ</v>
          </cell>
          <cell r="C433" t="str">
            <v xml:space="preserve"> 600x600x500（VE）</v>
          </cell>
          <cell r="D433" t="str">
            <v>個</v>
          </cell>
          <cell r="E433">
            <v>57000</v>
          </cell>
          <cell r="F433" t="str">
            <v>P10</v>
          </cell>
        </row>
        <row r="434">
          <cell r="A434" t="str">
            <v>10-12</v>
          </cell>
          <cell r="B434" t="str">
            <v xml:space="preserve"> ﾌﾟﾙﾎﾞｯｸｽ</v>
          </cell>
          <cell r="C434" t="str">
            <v xml:space="preserve"> 600x600x600（VE）</v>
          </cell>
          <cell r="D434" t="str">
            <v>個</v>
          </cell>
          <cell r="E434">
            <v>64100</v>
          </cell>
          <cell r="F434" t="str">
            <v>P10</v>
          </cell>
        </row>
        <row r="435">
          <cell r="A435" t="str">
            <v>9-28</v>
          </cell>
          <cell r="B435" t="str">
            <v xml:space="preserve"> ﾌﾟﾙﾎﾞｯｸｽ</v>
          </cell>
          <cell r="C435" t="str">
            <v xml:space="preserve"> 150x150x75 （VE,WP）</v>
          </cell>
          <cell r="D435" t="str">
            <v>個</v>
          </cell>
          <cell r="E435">
            <v>6390</v>
          </cell>
          <cell r="F435" t="str">
            <v>P9</v>
          </cell>
        </row>
        <row r="436">
          <cell r="A436" t="str">
            <v>9-29</v>
          </cell>
          <cell r="B436" t="str">
            <v xml:space="preserve"> ﾌﾟﾙﾎﾞｯｸｽ</v>
          </cell>
          <cell r="C436" t="str">
            <v xml:space="preserve"> 150x150x100（VE,WP）</v>
          </cell>
          <cell r="D436" t="str">
            <v>個</v>
          </cell>
          <cell r="E436">
            <v>6630</v>
          </cell>
          <cell r="F436" t="str">
            <v>P9</v>
          </cell>
        </row>
        <row r="437">
          <cell r="A437" t="str">
            <v>9-30</v>
          </cell>
          <cell r="B437" t="str">
            <v xml:space="preserve"> ﾌﾟﾙﾎﾞｯｸｽ</v>
          </cell>
          <cell r="C437" t="str">
            <v xml:space="preserve"> 150x150x150（VE,WP）</v>
          </cell>
          <cell r="D437" t="str">
            <v>個</v>
          </cell>
          <cell r="E437">
            <v>8020</v>
          </cell>
          <cell r="F437" t="str">
            <v>P9</v>
          </cell>
        </row>
        <row r="438">
          <cell r="A438" t="str">
            <v>9-31</v>
          </cell>
          <cell r="B438" t="str">
            <v xml:space="preserve"> ﾌﾟﾙﾎﾞｯｸｽ</v>
          </cell>
          <cell r="C438" t="str">
            <v xml:space="preserve"> 200x200x75  (VE,WP）</v>
          </cell>
          <cell r="D438" t="str">
            <v>個</v>
          </cell>
          <cell r="E438">
            <v>8990</v>
          </cell>
          <cell r="F438" t="str">
            <v>P9</v>
          </cell>
        </row>
        <row r="439">
          <cell r="A439" t="str">
            <v>9-32</v>
          </cell>
          <cell r="B439" t="str">
            <v xml:space="preserve"> ﾌﾟﾙﾎﾞｯｸｽ</v>
          </cell>
          <cell r="C439" t="str">
            <v xml:space="preserve"> 200x200x100（VE,WP）</v>
          </cell>
          <cell r="D439" t="str">
            <v>個</v>
          </cell>
          <cell r="E439">
            <v>8850</v>
          </cell>
          <cell r="F439" t="str">
            <v>P9</v>
          </cell>
        </row>
        <row r="440">
          <cell r="A440" t="str">
            <v>9-33</v>
          </cell>
          <cell r="B440" t="str">
            <v xml:space="preserve"> ﾌﾟﾙﾎﾞｯｸｽ</v>
          </cell>
          <cell r="C440" t="str">
            <v xml:space="preserve"> 200x200x150（VE,WP）</v>
          </cell>
          <cell r="D440" t="str">
            <v>個</v>
          </cell>
          <cell r="E440">
            <v>10000</v>
          </cell>
          <cell r="F440" t="str">
            <v>P9</v>
          </cell>
        </row>
        <row r="441">
          <cell r="A441" t="str">
            <v>9-34</v>
          </cell>
          <cell r="B441" t="str">
            <v xml:space="preserve"> ﾌﾟﾙﾎﾞｯｸｽ</v>
          </cell>
          <cell r="C441" t="str">
            <v xml:space="preserve"> 200x200x200（VE,WP）</v>
          </cell>
          <cell r="D441" t="str">
            <v>個</v>
          </cell>
          <cell r="E441">
            <v>10700</v>
          </cell>
          <cell r="F441" t="str">
            <v>P9</v>
          </cell>
        </row>
        <row r="442">
          <cell r="A442" t="str">
            <v>9-35</v>
          </cell>
          <cell r="B442" t="str">
            <v xml:space="preserve"> ﾌﾟﾙﾎﾞｯｸｽ</v>
          </cell>
          <cell r="C442" t="str">
            <v xml:space="preserve"> 250x250x75 （VE,WP）</v>
          </cell>
          <cell r="D442" t="str">
            <v>個</v>
          </cell>
          <cell r="E442">
            <v>11600</v>
          </cell>
          <cell r="F442" t="str">
            <v>P9</v>
          </cell>
        </row>
        <row r="443">
          <cell r="A443" t="str">
            <v>9-36</v>
          </cell>
          <cell r="B443" t="str">
            <v xml:space="preserve"> ﾌﾟﾙﾎﾞｯｸｽ</v>
          </cell>
          <cell r="C443" t="str">
            <v xml:space="preserve"> 250x250x100（VE,WP）</v>
          </cell>
          <cell r="D443" t="str">
            <v>個</v>
          </cell>
          <cell r="E443">
            <v>11900</v>
          </cell>
          <cell r="F443" t="str">
            <v>P9</v>
          </cell>
        </row>
        <row r="444">
          <cell r="A444" t="str">
            <v>9-37</v>
          </cell>
          <cell r="B444" t="str">
            <v xml:space="preserve"> ﾌﾟﾙﾎﾞｯｸｽ</v>
          </cell>
          <cell r="C444" t="str">
            <v xml:space="preserve"> 250x250x200（VE,WP）</v>
          </cell>
          <cell r="D444" t="str">
            <v>個</v>
          </cell>
          <cell r="E444">
            <v>14000</v>
          </cell>
          <cell r="F444" t="str">
            <v>P9</v>
          </cell>
        </row>
        <row r="445">
          <cell r="A445" t="str">
            <v>9-38</v>
          </cell>
          <cell r="B445" t="str">
            <v xml:space="preserve"> ﾌﾟﾙﾎﾞｯｸｽ</v>
          </cell>
          <cell r="C445" t="str">
            <v xml:space="preserve"> 250x250x250（VE,WP）</v>
          </cell>
          <cell r="D445" t="str">
            <v>個</v>
          </cell>
          <cell r="E445">
            <v>15400</v>
          </cell>
          <cell r="F445" t="str">
            <v>P9</v>
          </cell>
        </row>
        <row r="446">
          <cell r="A446" t="str">
            <v>9-39</v>
          </cell>
          <cell r="B446" t="str">
            <v xml:space="preserve"> ﾌﾟﾙﾎﾞｯｸｽ</v>
          </cell>
          <cell r="C446" t="str">
            <v xml:space="preserve"> 300x200x100（VE,WP）</v>
          </cell>
          <cell r="D446" t="str">
            <v>個</v>
          </cell>
          <cell r="E446">
            <v>12800</v>
          </cell>
          <cell r="F446" t="str">
            <v>P9</v>
          </cell>
        </row>
        <row r="447">
          <cell r="A447" t="str">
            <v>9-40</v>
          </cell>
          <cell r="B447" t="str">
            <v xml:space="preserve"> ﾌﾟﾙﾎﾞｯｸｽ</v>
          </cell>
          <cell r="C447" t="str">
            <v xml:space="preserve"> 300x200x150（VE,WP）</v>
          </cell>
          <cell r="D447" t="str">
            <v>個</v>
          </cell>
          <cell r="E447">
            <v>13900</v>
          </cell>
          <cell r="F447" t="str">
            <v>P9</v>
          </cell>
        </row>
        <row r="448">
          <cell r="A448" t="str">
            <v>9-41</v>
          </cell>
          <cell r="B448" t="str">
            <v xml:space="preserve"> ﾌﾟﾙﾎﾞｯｸｽ</v>
          </cell>
          <cell r="C448" t="str">
            <v xml:space="preserve"> 300x200x200（VE,WP）</v>
          </cell>
          <cell r="D448" t="str">
            <v>個</v>
          </cell>
          <cell r="E448">
            <v>15900</v>
          </cell>
          <cell r="F448" t="str">
            <v>P9</v>
          </cell>
        </row>
        <row r="449">
          <cell r="A449" t="str">
            <v>9-42</v>
          </cell>
          <cell r="B449" t="str">
            <v xml:space="preserve"> ﾌﾟﾙﾎﾞｯｸｽ</v>
          </cell>
          <cell r="C449" t="str">
            <v xml:space="preserve"> 300x300x100（VE,WP）</v>
          </cell>
          <cell r="D449" t="str">
            <v>個</v>
          </cell>
          <cell r="E449">
            <v>16000</v>
          </cell>
          <cell r="F449" t="str">
            <v>P9</v>
          </cell>
        </row>
        <row r="450">
          <cell r="A450" t="str">
            <v>9-43</v>
          </cell>
          <cell r="B450" t="str">
            <v xml:space="preserve"> ﾌﾟﾙﾎﾞｯｸｽ</v>
          </cell>
          <cell r="C450" t="str">
            <v xml:space="preserve"> 300x300x150（VE,WP）</v>
          </cell>
          <cell r="D450" t="str">
            <v>個</v>
          </cell>
          <cell r="E450">
            <v>16800</v>
          </cell>
          <cell r="F450" t="str">
            <v>P9</v>
          </cell>
        </row>
        <row r="451">
          <cell r="A451" t="str">
            <v>9-44</v>
          </cell>
          <cell r="B451" t="str">
            <v xml:space="preserve"> ﾌﾟﾙﾎﾞｯｸｽ</v>
          </cell>
          <cell r="C451" t="str">
            <v xml:space="preserve"> 300x300x200（VE,WP）</v>
          </cell>
          <cell r="D451" t="str">
            <v>個</v>
          </cell>
          <cell r="E451">
            <v>17900</v>
          </cell>
          <cell r="F451" t="str">
            <v>P9</v>
          </cell>
        </row>
        <row r="452">
          <cell r="A452" t="str">
            <v>9-45</v>
          </cell>
          <cell r="B452" t="str">
            <v xml:space="preserve"> ﾌﾟﾙﾎﾞｯｸｽ</v>
          </cell>
          <cell r="C452" t="str">
            <v xml:space="preserve"> 300x300x300（VE,WP）</v>
          </cell>
          <cell r="D452" t="str">
            <v>個</v>
          </cell>
          <cell r="E452">
            <v>20500</v>
          </cell>
          <cell r="F452" t="str">
            <v>P9</v>
          </cell>
        </row>
        <row r="453">
          <cell r="A453" t="str">
            <v>9-46</v>
          </cell>
          <cell r="B453" t="str">
            <v xml:space="preserve"> ﾌﾟﾙﾎﾞｯｸｽ</v>
          </cell>
          <cell r="C453" t="str">
            <v xml:space="preserve"> 350x350x200（VE,WP）</v>
          </cell>
          <cell r="D453" t="str">
            <v>個</v>
          </cell>
          <cell r="E453">
            <v>18800</v>
          </cell>
          <cell r="F453" t="str">
            <v>P9</v>
          </cell>
        </row>
        <row r="454">
          <cell r="A454" t="str">
            <v>9-47</v>
          </cell>
          <cell r="B454" t="str">
            <v xml:space="preserve"> ﾌﾟﾙﾎﾞｯｸｽ</v>
          </cell>
          <cell r="C454" t="str">
            <v xml:space="preserve"> 350x350x300（VE,WP）</v>
          </cell>
          <cell r="D454" t="str">
            <v>個</v>
          </cell>
          <cell r="E454">
            <v>24100</v>
          </cell>
          <cell r="F454" t="str">
            <v>P9</v>
          </cell>
        </row>
        <row r="455">
          <cell r="A455" t="str">
            <v>9-48</v>
          </cell>
          <cell r="B455" t="str">
            <v xml:space="preserve"> ﾌﾟﾙﾎﾞｯｸｽ</v>
          </cell>
          <cell r="C455" t="str">
            <v xml:space="preserve"> 350x350X350（VE,WP）</v>
          </cell>
          <cell r="D455" t="str">
            <v>個</v>
          </cell>
          <cell r="E455">
            <v>26100</v>
          </cell>
          <cell r="F455" t="str">
            <v>P9</v>
          </cell>
        </row>
        <row r="456">
          <cell r="A456" t="str">
            <v>9-49</v>
          </cell>
          <cell r="B456" t="str">
            <v xml:space="preserve"> ﾌﾟﾙﾎﾞｯｸｽ</v>
          </cell>
          <cell r="C456" t="str">
            <v xml:space="preserve"> 400x200x100（VE,WP）</v>
          </cell>
          <cell r="D456" t="str">
            <v>個</v>
          </cell>
          <cell r="E456">
            <v>16400</v>
          </cell>
          <cell r="F456" t="str">
            <v>P9</v>
          </cell>
        </row>
        <row r="457">
          <cell r="A457" t="str">
            <v>9-50</v>
          </cell>
          <cell r="B457" t="str">
            <v xml:space="preserve"> ﾌﾟﾙﾎﾞｯｸｽ</v>
          </cell>
          <cell r="C457" t="str">
            <v xml:space="preserve"> 400x300x100（VE,WP）</v>
          </cell>
          <cell r="D457" t="str">
            <v>個</v>
          </cell>
          <cell r="E457">
            <v>17800</v>
          </cell>
          <cell r="F457" t="str">
            <v>P9</v>
          </cell>
        </row>
        <row r="458">
          <cell r="A458" t="str">
            <v>9-51</v>
          </cell>
          <cell r="B458" t="str">
            <v xml:space="preserve"> ﾌﾟﾙﾎﾞｯｸｽ</v>
          </cell>
          <cell r="C458" t="str">
            <v xml:space="preserve"> 400x400x100（VE,WP）</v>
          </cell>
          <cell r="D458" t="str">
            <v>個</v>
          </cell>
          <cell r="E458">
            <v>19000</v>
          </cell>
          <cell r="F458" t="str">
            <v>P9</v>
          </cell>
        </row>
        <row r="459">
          <cell r="A459" t="str">
            <v>9-52</v>
          </cell>
          <cell r="B459" t="str">
            <v xml:space="preserve"> ﾌﾟﾙﾎﾞｯｸｽ</v>
          </cell>
          <cell r="C459" t="str">
            <v xml:space="preserve"> 400x400x200（VE,WP）</v>
          </cell>
          <cell r="D459" t="str">
            <v>個</v>
          </cell>
          <cell r="E459">
            <v>21100</v>
          </cell>
          <cell r="F459" t="str">
            <v>P9</v>
          </cell>
        </row>
        <row r="460">
          <cell r="A460" t="str">
            <v>9-53</v>
          </cell>
          <cell r="B460" t="str">
            <v xml:space="preserve"> ﾌﾟﾙﾎﾞｯｸｽ</v>
          </cell>
          <cell r="C460" t="str">
            <v xml:space="preserve"> 400x400x300（VE,WP）</v>
          </cell>
          <cell r="D460" t="str">
            <v>個</v>
          </cell>
          <cell r="E460">
            <v>26600</v>
          </cell>
          <cell r="F460" t="str">
            <v>P9</v>
          </cell>
        </row>
        <row r="461">
          <cell r="A461" t="str">
            <v>9-54</v>
          </cell>
          <cell r="B461" t="str">
            <v xml:space="preserve"> ﾌﾟﾙﾎﾞｯｸｽ</v>
          </cell>
          <cell r="C461" t="str">
            <v xml:space="preserve"> 400x400x400（VE,WP）</v>
          </cell>
          <cell r="D461" t="str">
            <v>個</v>
          </cell>
          <cell r="E461">
            <v>29600</v>
          </cell>
          <cell r="F461" t="str">
            <v>P9</v>
          </cell>
        </row>
        <row r="462">
          <cell r="A462" t="str">
            <v>10-13</v>
          </cell>
          <cell r="B462" t="str">
            <v xml:space="preserve"> ﾌﾟﾙﾎﾞｯｸｽ</v>
          </cell>
          <cell r="C462" t="str">
            <v xml:space="preserve"> 500x300x300（VE,WP）</v>
          </cell>
          <cell r="D462" t="str">
            <v>個</v>
          </cell>
          <cell r="E462">
            <v>26600</v>
          </cell>
          <cell r="F462" t="str">
            <v>P10</v>
          </cell>
        </row>
        <row r="463">
          <cell r="A463" t="str">
            <v>10-14</v>
          </cell>
          <cell r="B463" t="str">
            <v xml:space="preserve"> ﾌﾟﾙﾎﾞｯｸｽ</v>
          </cell>
          <cell r="C463" t="str">
            <v xml:space="preserve"> 500x400x300（VE,WP）</v>
          </cell>
          <cell r="D463" t="str">
            <v>個</v>
          </cell>
          <cell r="E463">
            <v>28600</v>
          </cell>
          <cell r="F463" t="str">
            <v>P10</v>
          </cell>
        </row>
        <row r="464">
          <cell r="A464" t="str">
            <v>10-15</v>
          </cell>
          <cell r="B464" t="str">
            <v xml:space="preserve"> ﾌﾟﾙﾎﾞｯｸｽ</v>
          </cell>
          <cell r="C464" t="str">
            <v xml:space="preserve"> 500x500x200（VE,WP）</v>
          </cell>
          <cell r="D464" t="str">
            <v>個</v>
          </cell>
          <cell r="E464">
            <v>30600</v>
          </cell>
          <cell r="F464" t="str">
            <v>P10</v>
          </cell>
        </row>
        <row r="465">
          <cell r="A465" t="str">
            <v>10-16</v>
          </cell>
          <cell r="B465" t="str">
            <v xml:space="preserve"> ﾌﾟﾙﾎﾞｯｸｽ</v>
          </cell>
          <cell r="C465" t="str">
            <v xml:space="preserve"> 500x500x300（VE,WP）</v>
          </cell>
          <cell r="D465" t="str">
            <v>個</v>
          </cell>
          <cell r="E465">
            <v>38700</v>
          </cell>
          <cell r="F465" t="str">
            <v>P10</v>
          </cell>
        </row>
        <row r="466">
          <cell r="A466" t="str">
            <v>10-17</v>
          </cell>
          <cell r="B466" t="str">
            <v xml:space="preserve"> ﾌﾟﾙﾎﾞｯｸｽ</v>
          </cell>
          <cell r="C466" t="str">
            <v xml:space="preserve"> 500x500x400（VE,WP）</v>
          </cell>
          <cell r="D466" t="str">
            <v>個</v>
          </cell>
          <cell r="E466">
            <v>40700</v>
          </cell>
          <cell r="F466" t="str">
            <v>P10</v>
          </cell>
        </row>
        <row r="467">
          <cell r="A467" t="str">
            <v>10-18</v>
          </cell>
          <cell r="B467" t="str">
            <v xml:space="preserve"> ﾌﾟﾙﾎﾞｯｸｽ</v>
          </cell>
          <cell r="C467" t="str">
            <v xml:space="preserve"> 500x500x500（VE,WP）</v>
          </cell>
          <cell r="D467" t="str">
            <v>個</v>
          </cell>
          <cell r="E467">
            <v>43800</v>
          </cell>
          <cell r="F467" t="str">
            <v>P10</v>
          </cell>
        </row>
        <row r="468">
          <cell r="A468" t="str">
            <v>10-19</v>
          </cell>
          <cell r="B468" t="str">
            <v xml:space="preserve"> ﾌﾟﾙﾎﾞｯｸｽ</v>
          </cell>
          <cell r="C468" t="str">
            <v xml:space="preserve"> 600x400x300（VE,WP）</v>
          </cell>
          <cell r="D468" t="str">
            <v>個</v>
          </cell>
          <cell r="E468">
            <v>40800</v>
          </cell>
          <cell r="F468" t="str">
            <v>P10</v>
          </cell>
        </row>
        <row r="469">
          <cell r="A469" t="str">
            <v>10-20</v>
          </cell>
          <cell r="B469" t="str">
            <v xml:space="preserve"> ﾌﾟﾙﾎﾞｯｸｽ</v>
          </cell>
          <cell r="C469" t="str">
            <v xml:space="preserve"> 600x500x300（VE,WP）</v>
          </cell>
          <cell r="D469" t="str">
            <v>個</v>
          </cell>
          <cell r="E469">
            <v>42800</v>
          </cell>
          <cell r="F469" t="str">
            <v>P10</v>
          </cell>
        </row>
        <row r="470">
          <cell r="A470" t="str">
            <v>10-21</v>
          </cell>
          <cell r="B470" t="str">
            <v xml:space="preserve"> ﾌﾟﾙﾎﾞｯｸｽ</v>
          </cell>
          <cell r="C470" t="str">
            <v xml:space="preserve"> 600x600x300（VE,WP）</v>
          </cell>
          <cell r="D470" t="str">
            <v>個</v>
          </cell>
          <cell r="E470">
            <v>47900</v>
          </cell>
          <cell r="F470" t="str">
            <v>P10</v>
          </cell>
        </row>
        <row r="471">
          <cell r="A471" t="str">
            <v>10-22</v>
          </cell>
          <cell r="B471" t="str">
            <v xml:space="preserve"> ﾌﾟﾙﾎﾞｯｸｽ</v>
          </cell>
          <cell r="C471" t="str">
            <v xml:space="preserve"> 600x600x400（VE,WP）</v>
          </cell>
          <cell r="D471" t="str">
            <v>個</v>
          </cell>
          <cell r="E471">
            <v>56000</v>
          </cell>
          <cell r="F471" t="str">
            <v>P10</v>
          </cell>
        </row>
        <row r="472">
          <cell r="A472" t="str">
            <v>10-23</v>
          </cell>
          <cell r="B472" t="str">
            <v xml:space="preserve"> ﾌﾟﾙﾎﾞｯｸｽ</v>
          </cell>
          <cell r="C472" t="str">
            <v xml:space="preserve"> 600x600x500（VE,WP）</v>
          </cell>
          <cell r="D472" t="str">
            <v>個</v>
          </cell>
          <cell r="E472">
            <v>62100</v>
          </cell>
          <cell r="F472" t="str">
            <v>P10</v>
          </cell>
        </row>
        <row r="473">
          <cell r="A473" t="str">
            <v>10-24</v>
          </cell>
          <cell r="B473" t="str">
            <v xml:space="preserve"> ﾌﾟﾙﾎﾞｯｸｽ</v>
          </cell>
          <cell r="C473" t="str">
            <v xml:space="preserve"> 600x600x600（VE,WP）</v>
          </cell>
          <cell r="D473" t="str">
            <v>個</v>
          </cell>
          <cell r="E473">
            <v>70200</v>
          </cell>
          <cell r="F473" t="str">
            <v>P10</v>
          </cell>
        </row>
        <row r="474">
          <cell r="A474" t="str">
            <v>11-1</v>
          </cell>
          <cell r="B474" t="str">
            <v xml:space="preserve"> ｺﾝｸﾘｰﾄﾎﾞｯｸｽ</v>
          </cell>
          <cell r="C474" t="str">
            <v xml:space="preserve"> 4角中浅(102x44)C付</v>
          </cell>
          <cell r="D474" t="str">
            <v>個</v>
          </cell>
          <cell r="E474">
            <v>2440</v>
          </cell>
          <cell r="F474" t="str">
            <v>P11</v>
          </cell>
        </row>
        <row r="475">
          <cell r="A475" t="str">
            <v>11-2</v>
          </cell>
          <cell r="B475" t="str">
            <v xml:space="preserve"> ｺﾝｸﾘｰﾄﾎﾞｯｸｽ</v>
          </cell>
          <cell r="C475" t="str">
            <v xml:space="preserve"> 4角中深(102x54)C付</v>
          </cell>
          <cell r="D475" t="str">
            <v>個</v>
          </cell>
          <cell r="E475">
            <v>2450</v>
          </cell>
          <cell r="F475" t="str">
            <v>P11</v>
          </cell>
        </row>
        <row r="476">
          <cell r="A476" t="str">
            <v>11-3</v>
          </cell>
          <cell r="B476" t="str">
            <v xml:space="preserve"> ｺﾝｸﾘｰﾄﾎﾞｯｸｽ</v>
          </cell>
          <cell r="C476" t="str">
            <v xml:space="preserve"> 4角大浅(119x44)C付</v>
          </cell>
          <cell r="D476" t="str">
            <v>個</v>
          </cell>
          <cell r="E476">
            <v>2710</v>
          </cell>
          <cell r="F476" t="str">
            <v>P11</v>
          </cell>
        </row>
        <row r="477">
          <cell r="A477" t="str">
            <v>11-4</v>
          </cell>
          <cell r="B477" t="str">
            <v xml:space="preserve"> ｺﾝｸﾘｰﾄﾎﾞｯｸｽ</v>
          </cell>
          <cell r="C477" t="str">
            <v xml:space="preserve"> 4角大深(119x54)C付</v>
          </cell>
          <cell r="D477" t="str">
            <v>個</v>
          </cell>
          <cell r="E477">
            <v>2770</v>
          </cell>
          <cell r="F477" t="str">
            <v>P11</v>
          </cell>
        </row>
        <row r="478">
          <cell r="A478" t="str">
            <v>11-5</v>
          </cell>
          <cell r="B478" t="str">
            <v xml:space="preserve"> ｺﾝｸﾘｰﾄﾎﾞｯｸｽ</v>
          </cell>
          <cell r="C478" t="str">
            <v xml:space="preserve"> 8角中浅(92x44)C付</v>
          </cell>
          <cell r="D478" t="str">
            <v>個</v>
          </cell>
          <cell r="E478">
            <v>2440</v>
          </cell>
          <cell r="F478" t="str">
            <v>P11</v>
          </cell>
        </row>
        <row r="479">
          <cell r="A479" t="str">
            <v>11-6</v>
          </cell>
          <cell r="B479" t="str">
            <v xml:space="preserve"> ｺﾝｸﾘｰﾄﾎﾞｯｸｽ</v>
          </cell>
          <cell r="C479" t="str">
            <v xml:space="preserve"> 8角中深(92x54)C付</v>
          </cell>
          <cell r="D479" t="str">
            <v>個</v>
          </cell>
          <cell r="E479">
            <v>2500</v>
          </cell>
          <cell r="F479" t="str">
            <v>P11</v>
          </cell>
        </row>
        <row r="480">
          <cell r="A480" t="str">
            <v>11-7</v>
          </cell>
          <cell r="B480" t="str">
            <v xml:space="preserve"> ｱｳﾄﾚｯﾄﾎﾞｯｸｽ</v>
          </cell>
          <cell r="C480" t="str">
            <v xml:space="preserve"> 4角中浅(102x44)C付</v>
          </cell>
          <cell r="D480" t="str">
            <v>個</v>
          </cell>
          <cell r="E480">
            <v>2260</v>
          </cell>
          <cell r="F480" t="str">
            <v>P11</v>
          </cell>
        </row>
        <row r="481">
          <cell r="A481" t="str">
            <v>11-8</v>
          </cell>
          <cell r="B481" t="str">
            <v xml:space="preserve"> ｱｳﾄﾚｯﾄﾎﾞｯｸｽ</v>
          </cell>
          <cell r="C481" t="str">
            <v xml:space="preserve"> 4角中深(102x54)C付</v>
          </cell>
          <cell r="D481" t="str">
            <v>個</v>
          </cell>
          <cell r="E481">
            <v>2380</v>
          </cell>
          <cell r="F481" t="str">
            <v>P11</v>
          </cell>
        </row>
        <row r="482">
          <cell r="A482" t="str">
            <v>11-9</v>
          </cell>
          <cell r="B482" t="str">
            <v xml:space="preserve"> ｱｳﾄﾚｯﾄﾎﾞｯｸｽ</v>
          </cell>
          <cell r="C482" t="str">
            <v xml:space="preserve"> 4角大浅(119x44)C付</v>
          </cell>
          <cell r="D482" t="str">
            <v>個</v>
          </cell>
          <cell r="E482">
            <v>2510</v>
          </cell>
          <cell r="F482" t="str">
            <v>P11</v>
          </cell>
        </row>
        <row r="483">
          <cell r="A483" t="str">
            <v>11-10</v>
          </cell>
          <cell r="B483" t="str">
            <v xml:space="preserve"> ｱｳﾄﾚｯﾄﾎﾞｯｸｽ</v>
          </cell>
          <cell r="C483" t="str">
            <v xml:space="preserve"> 4角大深(119x54)C付</v>
          </cell>
          <cell r="D483" t="str">
            <v>個</v>
          </cell>
          <cell r="E483">
            <v>2550</v>
          </cell>
          <cell r="F483" t="str">
            <v>P11</v>
          </cell>
        </row>
        <row r="484">
          <cell r="A484" t="str">
            <v>12-1</v>
          </cell>
          <cell r="B484" t="str">
            <v xml:space="preserve"> ｽｲｯﾁﾎﾞｯｸｽ</v>
          </cell>
          <cell r="C484" t="str">
            <v xml:space="preserve"> 1ｺ用(102x55x35)</v>
          </cell>
          <cell r="D484" t="str">
            <v>個</v>
          </cell>
          <cell r="E484">
            <v>2090</v>
          </cell>
          <cell r="F484" t="str">
            <v>P12</v>
          </cell>
        </row>
        <row r="485">
          <cell r="A485" t="str">
            <v>12-2</v>
          </cell>
          <cell r="B485" t="str">
            <v xml:space="preserve"> ｽｲｯﾁﾎﾞｯｸｽ</v>
          </cell>
          <cell r="C485" t="str">
            <v xml:space="preserve"> 2ｺ用(102x102x35)</v>
          </cell>
          <cell r="D485" t="str">
            <v>個</v>
          </cell>
          <cell r="E485">
            <v>2290</v>
          </cell>
          <cell r="F485" t="str">
            <v>P12</v>
          </cell>
        </row>
        <row r="486">
          <cell r="A486" t="str">
            <v>12-3</v>
          </cell>
          <cell r="B486" t="str">
            <v xml:space="preserve"> ｽｲｯﾁﾎﾞｯｸｽ</v>
          </cell>
          <cell r="C486" t="str">
            <v xml:space="preserve"> 1ｺ用(117x70x44)C付</v>
          </cell>
          <cell r="D486" t="str">
            <v>個</v>
          </cell>
          <cell r="E486">
            <v>2190</v>
          </cell>
          <cell r="F486" t="str">
            <v>P12</v>
          </cell>
        </row>
        <row r="487">
          <cell r="A487" t="str">
            <v>12-4</v>
          </cell>
          <cell r="B487" t="str">
            <v xml:space="preserve"> ｽｲｯﾁﾎﾞｯｸｽ</v>
          </cell>
          <cell r="C487" t="str">
            <v xml:space="preserve"> 2ｺ用(136x111x44)C付</v>
          </cell>
          <cell r="D487" t="str">
            <v>個</v>
          </cell>
          <cell r="E487">
            <v>2450</v>
          </cell>
          <cell r="F487" t="str">
            <v>P12</v>
          </cell>
        </row>
        <row r="488">
          <cell r="A488" t="str">
            <v>12-5</v>
          </cell>
          <cell r="B488" t="str">
            <v xml:space="preserve"> ｽｲｯﾁﾎﾞｯｸｽ</v>
          </cell>
          <cell r="C488" t="str">
            <v xml:space="preserve"> 3ｺ用(182x111x44)C付</v>
          </cell>
          <cell r="D488" t="str">
            <v>個</v>
          </cell>
          <cell r="E488">
            <v>2620</v>
          </cell>
          <cell r="F488" t="str">
            <v>P12</v>
          </cell>
        </row>
        <row r="489">
          <cell r="A489" t="str">
            <v>12-6</v>
          </cell>
          <cell r="B489" t="str">
            <v xml:space="preserve"> ｽｲｯﾁﾎﾞｯｸｽ</v>
          </cell>
          <cell r="C489" t="str">
            <v xml:space="preserve"> 4ｺ用(228x111x54)C付</v>
          </cell>
          <cell r="D489" t="str">
            <v>個</v>
          </cell>
          <cell r="E489">
            <v>2880</v>
          </cell>
          <cell r="F489" t="str">
            <v>P12</v>
          </cell>
        </row>
        <row r="490">
          <cell r="A490" t="str">
            <v>12-7</v>
          </cell>
          <cell r="B490" t="str">
            <v xml:space="preserve"> ｽｲｯﾁﾎﾞｯｸｽ</v>
          </cell>
          <cell r="C490" t="str">
            <v xml:space="preserve"> 5ｺ用(274x111x44)C付</v>
          </cell>
          <cell r="D490" t="str">
            <v>個</v>
          </cell>
          <cell r="E490">
            <v>3028</v>
          </cell>
          <cell r="F490" t="str">
            <v>P12</v>
          </cell>
        </row>
        <row r="491">
          <cell r="A491" t="str">
            <v>13-1</v>
          </cell>
          <cell r="B491" t="str">
            <v xml:space="preserve"> 露出ﾎﾞｯｸｽ</v>
          </cell>
          <cell r="C491" t="str">
            <v xml:space="preserve"> 丸形 1方出 CP19</v>
          </cell>
          <cell r="D491" t="str">
            <v>個</v>
          </cell>
          <cell r="E491">
            <v>2250</v>
          </cell>
          <cell r="F491" t="str">
            <v>P13</v>
          </cell>
        </row>
        <row r="492">
          <cell r="A492" t="str">
            <v>13-2</v>
          </cell>
          <cell r="B492" t="str">
            <v xml:space="preserve"> 露出ﾎﾞｯｸｽ</v>
          </cell>
          <cell r="C492" t="str">
            <v xml:space="preserve"> 丸形 1方出 CP25</v>
          </cell>
          <cell r="D492" t="str">
            <v>個</v>
          </cell>
          <cell r="E492">
            <v>2310</v>
          </cell>
          <cell r="F492" t="str">
            <v>P13</v>
          </cell>
        </row>
        <row r="493">
          <cell r="A493" t="str">
            <v>13-3</v>
          </cell>
          <cell r="B493" t="str">
            <v xml:space="preserve"> 露出ﾎﾞｯｸｽ</v>
          </cell>
          <cell r="C493" t="str">
            <v xml:space="preserve"> 丸形 1方出 CP31</v>
          </cell>
          <cell r="D493" t="str">
            <v>個</v>
          </cell>
          <cell r="E493">
            <v>2420</v>
          </cell>
          <cell r="F493" t="str">
            <v>P13</v>
          </cell>
        </row>
        <row r="494">
          <cell r="A494" t="str">
            <v>13-4</v>
          </cell>
          <cell r="B494" t="str">
            <v xml:space="preserve"> 露出ﾎﾞｯｸｽ</v>
          </cell>
          <cell r="C494" t="str">
            <v xml:space="preserve"> 丸形 2方出 CP19</v>
          </cell>
          <cell r="D494" t="str">
            <v>個</v>
          </cell>
          <cell r="E494">
            <v>2290</v>
          </cell>
          <cell r="F494" t="str">
            <v>P13</v>
          </cell>
        </row>
        <row r="495">
          <cell r="A495" t="str">
            <v>13-5</v>
          </cell>
          <cell r="B495" t="str">
            <v xml:space="preserve"> 露出ﾎﾞｯｸｽ</v>
          </cell>
          <cell r="C495" t="str">
            <v xml:space="preserve"> 丸形 2方出 CP25</v>
          </cell>
          <cell r="D495" t="str">
            <v>個</v>
          </cell>
          <cell r="E495">
            <v>2330</v>
          </cell>
          <cell r="F495" t="str">
            <v>P13</v>
          </cell>
        </row>
        <row r="496">
          <cell r="A496" t="str">
            <v>13-6</v>
          </cell>
          <cell r="B496" t="str">
            <v xml:space="preserve"> 露出ﾎﾞｯｸｽ</v>
          </cell>
          <cell r="C496" t="str">
            <v xml:space="preserve"> 丸形 2方出 CP31</v>
          </cell>
          <cell r="D496" t="str">
            <v>個</v>
          </cell>
          <cell r="E496">
            <v>2490</v>
          </cell>
          <cell r="F496" t="str">
            <v>P13</v>
          </cell>
        </row>
        <row r="497">
          <cell r="A497" t="str">
            <v>13-7</v>
          </cell>
          <cell r="B497" t="str">
            <v xml:space="preserve"> 露出ﾎﾞｯｸｽ</v>
          </cell>
          <cell r="C497" t="str">
            <v xml:space="preserve"> 丸形 3方出 CP19</v>
          </cell>
          <cell r="D497" t="str">
            <v>個</v>
          </cell>
          <cell r="E497">
            <v>2310</v>
          </cell>
          <cell r="F497" t="str">
            <v>P13</v>
          </cell>
        </row>
        <row r="498">
          <cell r="A498" t="str">
            <v>13-8</v>
          </cell>
          <cell r="B498" t="str">
            <v xml:space="preserve"> 露出ﾎﾞｯｸｽ</v>
          </cell>
          <cell r="C498" t="str">
            <v xml:space="preserve"> 丸形 3方出 CP25</v>
          </cell>
          <cell r="D498" t="str">
            <v>個</v>
          </cell>
          <cell r="E498">
            <v>2380</v>
          </cell>
          <cell r="F498" t="str">
            <v>P13</v>
          </cell>
        </row>
        <row r="499">
          <cell r="A499" t="str">
            <v>13-9</v>
          </cell>
          <cell r="B499" t="str">
            <v xml:space="preserve"> 露出ﾎﾞｯｸｽ</v>
          </cell>
          <cell r="C499" t="str">
            <v xml:space="preserve"> 丸形 3方出 CP31</v>
          </cell>
          <cell r="D499" t="str">
            <v>個</v>
          </cell>
          <cell r="E499">
            <v>2520</v>
          </cell>
          <cell r="F499" t="str">
            <v>P13</v>
          </cell>
        </row>
        <row r="500">
          <cell r="A500" t="str">
            <v>13-10</v>
          </cell>
          <cell r="B500" t="str">
            <v xml:space="preserve"> 露出ﾎﾞｯｸｽ</v>
          </cell>
          <cell r="C500" t="str">
            <v xml:space="preserve"> 丸形 4方出 CP19</v>
          </cell>
          <cell r="D500" t="str">
            <v>個</v>
          </cell>
          <cell r="E500">
            <v>2350</v>
          </cell>
          <cell r="F500" t="str">
            <v>P13</v>
          </cell>
        </row>
        <row r="501">
          <cell r="A501" t="str">
            <v>13-11</v>
          </cell>
          <cell r="B501" t="str">
            <v xml:space="preserve"> 露出ﾎﾞｯｸｽ</v>
          </cell>
          <cell r="C501" t="str">
            <v xml:space="preserve"> 丸形 4方出 CP25</v>
          </cell>
          <cell r="D501" t="str">
            <v>個</v>
          </cell>
          <cell r="E501">
            <v>2420</v>
          </cell>
          <cell r="F501" t="str">
            <v>P13</v>
          </cell>
        </row>
        <row r="502">
          <cell r="A502" t="str">
            <v>13-12</v>
          </cell>
          <cell r="B502" t="str">
            <v xml:space="preserve"> 露出ﾎﾞｯｸｽ</v>
          </cell>
          <cell r="C502" t="str">
            <v xml:space="preserve"> 丸形 4方出 CP31</v>
          </cell>
          <cell r="D502" t="str">
            <v>個</v>
          </cell>
          <cell r="E502">
            <v>2640</v>
          </cell>
          <cell r="F502" t="str">
            <v>P13</v>
          </cell>
        </row>
        <row r="503">
          <cell r="A503" t="str">
            <v>13-13</v>
          </cell>
          <cell r="B503" t="str">
            <v xml:space="preserve"> 露出ﾎﾞｯｸｽ</v>
          </cell>
          <cell r="C503" t="str">
            <v xml:space="preserve"> 丸形 1方出 EP19</v>
          </cell>
          <cell r="D503" t="str">
            <v>個</v>
          </cell>
          <cell r="E503">
            <v>2290</v>
          </cell>
          <cell r="F503" t="str">
            <v>P13</v>
          </cell>
        </row>
        <row r="504">
          <cell r="A504" t="str">
            <v>13-14</v>
          </cell>
          <cell r="B504" t="str">
            <v xml:space="preserve"> 露出ﾎﾞｯｸｽ</v>
          </cell>
          <cell r="C504" t="str">
            <v xml:space="preserve"> 丸形 1方出 EP25</v>
          </cell>
          <cell r="D504" t="str">
            <v>個</v>
          </cell>
          <cell r="E504">
            <v>2370</v>
          </cell>
          <cell r="F504" t="str">
            <v>P13</v>
          </cell>
        </row>
        <row r="505">
          <cell r="A505" t="str">
            <v>13-15</v>
          </cell>
          <cell r="B505" t="str">
            <v xml:space="preserve"> 露出ﾎﾞｯｸｽ</v>
          </cell>
          <cell r="C505" t="str">
            <v xml:space="preserve"> 丸形 1方出 EP31</v>
          </cell>
          <cell r="D505" t="str">
            <v>個</v>
          </cell>
          <cell r="E505">
            <v>2520</v>
          </cell>
          <cell r="F505" t="str">
            <v>P13</v>
          </cell>
        </row>
        <row r="506">
          <cell r="A506" t="str">
            <v>13-16</v>
          </cell>
          <cell r="B506" t="str">
            <v xml:space="preserve"> 露出ﾎﾞｯｸｽ</v>
          </cell>
          <cell r="C506" t="str">
            <v xml:space="preserve"> 丸形 2方出 EP19</v>
          </cell>
          <cell r="D506" t="str">
            <v>個</v>
          </cell>
          <cell r="E506">
            <v>2320</v>
          </cell>
          <cell r="F506" t="str">
            <v>P13</v>
          </cell>
        </row>
        <row r="507">
          <cell r="A507" t="str">
            <v>13-17</v>
          </cell>
          <cell r="B507" t="str">
            <v xml:space="preserve"> 露出ﾎﾞｯｸｽ</v>
          </cell>
          <cell r="C507" t="str">
            <v xml:space="preserve"> 丸形 2方出 EP25</v>
          </cell>
          <cell r="D507" t="str">
            <v>個</v>
          </cell>
          <cell r="E507">
            <v>2410</v>
          </cell>
          <cell r="F507" t="str">
            <v>P13</v>
          </cell>
        </row>
        <row r="508">
          <cell r="A508" t="str">
            <v>13-18</v>
          </cell>
          <cell r="B508" t="str">
            <v xml:space="preserve"> 露出ﾎﾞｯｸｽ</v>
          </cell>
          <cell r="C508" t="str">
            <v xml:space="preserve"> 丸形 2方出 EP31</v>
          </cell>
          <cell r="D508" t="str">
            <v>個</v>
          </cell>
          <cell r="E508">
            <v>2580</v>
          </cell>
          <cell r="F508" t="str">
            <v>P13</v>
          </cell>
        </row>
        <row r="509">
          <cell r="A509" t="str">
            <v>13-19</v>
          </cell>
          <cell r="B509" t="str">
            <v xml:space="preserve"> 露出ﾎﾞｯｸｽ</v>
          </cell>
          <cell r="C509" t="str">
            <v xml:space="preserve"> 丸形 3方出 EP19</v>
          </cell>
          <cell r="D509" t="str">
            <v>個</v>
          </cell>
          <cell r="E509">
            <v>2350</v>
          </cell>
          <cell r="F509" t="str">
            <v>P13</v>
          </cell>
        </row>
        <row r="510">
          <cell r="A510" t="str">
            <v>13-20</v>
          </cell>
          <cell r="B510" t="str">
            <v xml:space="preserve"> 露出ﾎﾞｯｸｽ</v>
          </cell>
          <cell r="C510" t="str">
            <v xml:space="preserve"> 丸形 3方出 EP25</v>
          </cell>
          <cell r="D510" t="str">
            <v>個</v>
          </cell>
          <cell r="E510">
            <v>2450</v>
          </cell>
          <cell r="F510" t="str">
            <v>P13</v>
          </cell>
        </row>
        <row r="511">
          <cell r="A511" t="str">
            <v>13-21</v>
          </cell>
          <cell r="B511" t="str">
            <v xml:space="preserve"> 露出ﾎﾞｯｸｽ</v>
          </cell>
          <cell r="C511" t="str">
            <v xml:space="preserve"> 丸形 3方出 EP31</v>
          </cell>
          <cell r="D511" t="str">
            <v>個</v>
          </cell>
          <cell r="E511">
            <v>2660</v>
          </cell>
          <cell r="F511" t="str">
            <v>P13</v>
          </cell>
        </row>
        <row r="512">
          <cell r="A512" t="str">
            <v>13-22</v>
          </cell>
          <cell r="B512" t="str">
            <v xml:space="preserve"> 露出ﾎﾞｯｸｽ</v>
          </cell>
          <cell r="C512" t="str">
            <v xml:space="preserve"> 丸形 4方出 EP19</v>
          </cell>
          <cell r="D512" t="str">
            <v>個</v>
          </cell>
          <cell r="E512">
            <v>2410</v>
          </cell>
          <cell r="F512" t="str">
            <v>P13</v>
          </cell>
        </row>
        <row r="513">
          <cell r="A513" t="str">
            <v>13-23</v>
          </cell>
          <cell r="B513" t="str">
            <v xml:space="preserve"> 露出ﾎﾞｯｸｽ</v>
          </cell>
          <cell r="C513" t="str">
            <v xml:space="preserve"> 丸形 4方出 EP25</v>
          </cell>
          <cell r="D513" t="str">
            <v>個</v>
          </cell>
          <cell r="E513">
            <v>2520</v>
          </cell>
          <cell r="F513" t="str">
            <v>P13</v>
          </cell>
        </row>
        <row r="514">
          <cell r="A514" t="str">
            <v>13-24</v>
          </cell>
          <cell r="B514" t="str">
            <v xml:space="preserve"> 露出ﾎﾞｯｸｽ</v>
          </cell>
          <cell r="C514" t="str">
            <v xml:space="preserve"> 丸形 4方出 EP31</v>
          </cell>
          <cell r="D514" t="str">
            <v>個</v>
          </cell>
          <cell r="E514">
            <v>2760</v>
          </cell>
          <cell r="F514" t="str">
            <v>P13</v>
          </cell>
        </row>
        <row r="515">
          <cell r="A515" t="str">
            <v>14-1</v>
          </cell>
          <cell r="B515" t="str">
            <v xml:space="preserve"> 露出ﾎﾞｯｸｽ</v>
          </cell>
          <cell r="C515" t="str">
            <v xml:space="preserve"> 丸形 1方出 GP16</v>
          </cell>
          <cell r="D515" t="str">
            <v>個</v>
          </cell>
          <cell r="E515">
            <v>2250</v>
          </cell>
          <cell r="F515" t="str">
            <v>P14</v>
          </cell>
        </row>
        <row r="516">
          <cell r="A516" t="str">
            <v>14-2</v>
          </cell>
          <cell r="B516" t="str">
            <v xml:space="preserve"> 露出ﾎﾞｯｸｽ</v>
          </cell>
          <cell r="C516" t="str">
            <v xml:space="preserve"> 丸形 1方出 GP22</v>
          </cell>
          <cell r="D516" t="str">
            <v>個</v>
          </cell>
          <cell r="E516">
            <v>2310</v>
          </cell>
          <cell r="F516" t="str">
            <v>P14</v>
          </cell>
        </row>
        <row r="517">
          <cell r="A517" t="str">
            <v>14-3</v>
          </cell>
          <cell r="B517" t="str">
            <v xml:space="preserve"> 露出ﾎﾞｯｸｽ</v>
          </cell>
          <cell r="C517" t="str">
            <v xml:space="preserve"> 丸形 1方出 GP28</v>
          </cell>
          <cell r="D517" t="str">
            <v>個</v>
          </cell>
          <cell r="E517">
            <v>2420</v>
          </cell>
          <cell r="F517" t="str">
            <v>P14</v>
          </cell>
        </row>
        <row r="518">
          <cell r="A518" t="str">
            <v>14-4</v>
          </cell>
          <cell r="B518" t="str">
            <v xml:space="preserve"> 露出ﾎﾞｯｸｽ</v>
          </cell>
          <cell r="C518" t="str">
            <v xml:space="preserve"> 丸形 2方出 GP16</v>
          </cell>
          <cell r="D518" t="str">
            <v>個</v>
          </cell>
          <cell r="E518">
            <v>2290</v>
          </cell>
          <cell r="F518" t="str">
            <v>P14</v>
          </cell>
        </row>
        <row r="519">
          <cell r="A519" t="str">
            <v>14-5</v>
          </cell>
          <cell r="B519" t="str">
            <v xml:space="preserve"> 露出ﾎﾞｯｸｽ</v>
          </cell>
          <cell r="C519" t="str">
            <v xml:space="preserve"> 丸形 2方出 GP22</v>
          </cell>
          <cell r="D519" t="str">
            <v>個</v>
          </cell>
          <cell r="E519">
            <v>2330</v>
          </cell>
          <cell r="F519" t="str">
            <v>P14</v>
          </cell>
        </row>
        <row r="520">
          <cell r="A520" t="str">
            <v>14-6</v>
          </cell>
          <cell r="B520" t="str">
            <v xml:space="preserve"> 露出ﾎﾞｯｸｽ</v>
          </cell>
          <cell r="C520" t="str">
            <v xml:space="preserve"> 丸形 2方出 GP28</v>
          </cell>
          <cell r="D520" t="str">
            <v>個</v>
          </cell>
          <cell r="E520">
            <v>2490</v>
          </cell>
          <cell r="F520" t="str">
            <v>P14</v>
          </cell>
        </row>
        <row r="521">
          <cell r="A521" t="str">
            <v>14-7</v>
          </cell>
          <cell r="B521" t="str">
            <v xml:space="preserve"> 露出ﾎﾞｯｸｽ</v>
          </cell>
          <cell r="C521" t="str">
            <v xml:space="preserve"> 丸形 3方出 GP16</v>
          </cell>
          <cell r="D521" t="str">
            <v>個</v>
          </cell>
          <cell r="E521">
            <v>2310</v>
          </cell>
          <cell r="F521" t="str">
            <v>P14</v>
          </cell>
        </row>
        <row r="522">
          <cell r="A522" t="str">
            <v>14-8</v>
          </cell>
          <cell r="B522" t="str">
            <v xml:space="preserve"> 露出ﾎﾞｯｸｽ</v>
          </cell>
          <cell r="C522" t="str">
            <v xml:space="preserve"> 丸形 3方出 GP22</v>
          </cell>
          <cell r="D522" t="str">
            <v>個</v>
          </cell>
          <cell r="E522">
            <v>2380</v>
          </cell>
          <cell r="F522" t="str">
            <v>P14</v>
          </cell>
        </row>
        <row r="523">
          <cell r="A523" t="str">
            <v>14-9</v>
          </cell>
          <cell r="B523" t="str">
            <v xml:space="preserve"> 露出ﾎﾞｯｸｽ</v>
          </cell>
          <cell r="C523" t="str">
            <v xml:space="preserve"> 丸形 3方出 GP28</v>
          </cell>
          <cell r="D523" t="str">
            <v>個</v>
          </cell>
          <cell r="E523">
            <v>2520</v>
          </cell>
          <cell r="F523" t="str">
            <v>P14</v>
          </cell>
        </row>
        <row r="524">
          <cell r="A524" t="str">
            <v>14-10</v>
          </cell>
          <cell r="B524" t="str">
            <v xml:space="preserve"> 露出ﾎﾞｯｸｽ</v>
          </cell>
          <cell r="C524" t="str">
            <v xml:space="preserve"> 丸形 4方出 GP16</v>
          </cell>
          <cell r="D524" t="str">
            <v>個</v>
          </cell>
          <cell r="E524">
            <v>2350</v>
          </cell>
          <cell r="F524" t="str">
            <v>P14</v>
          </cell>
        </row>
        <row r="525">
          <cell r="A525" t="str">
            <v>14-11</v>
          </cell>
          <cell r="B525" t="str">
            <v xml:space="preserve"> 露出ﾎﾞｯｸｽ</v>
          </cell>
          <cell r="C525" t="str">
            <v xml:space="preserve"> 丸形 4方出 GP22</v>
          </cell>
          <cell r="D525" t="str">
            <v>個</v>
          </cell>
          <cell r="E525">
            <v>2420</v>
          </cell>
          <cell r="F525" t="str">
            <v>P14</v>
          </cell>
        </row>
        <row r="526">
          <cell r="A526" t="str">
            <v>14-12</v>
          </cell>
          <cell r="B526" t="str">
            <v xml:space="preserve"> 露出ﾎﾞｯｸｽ</v>
          </cell>
          <cell r="C526" t="str">
            <v xml:space="preserve"> 丸形 4方出 GP28</v>
          </cell>
          <cell r="D526" t="str">
            <v>個</v>
          </cell>
          <cell r="E526">
            <v>2630</v>
          </cell>
          <cell r="F526" t="str">
            <v>P14</v>
          </cell>
        </row>
        <row r="527">
          <cell r="A527" t="str">
            <v>15-1</v>
          </cell>
          <cell r="B527" t="str">
            <v xml:space="preserve"> 露出ｽｲｯﾁﾎﾞｯｸｽ</v>
          </cell>
          <cell r="C527" t="str">
            <v xml:space="preserve"> 角形 1方出 1個用 CP19</v>
          </cell>
          <cell r="D527" t="str">
            <v>個</v>
          </cell>
          <cell r="E527">
            <v>2300</v>
          </cell>
          <cell r="F527" t="str">
            <v>P15</v>
          </cell>
        </row>
        <row r="528">
          <cell r="A528" t="str">
            <v>15-2</v>
          </cell>
          <cell r="B528" t="str">
            <v xml:space="preserve"> 露出ｽｲｯﾁﾎﾞｯｸｽ</v>
          </cell>
          <cell r="C528" t="str">
            <v xml:space="preserve"> 角形 1方出 1個用 CP25</v>
          </cell>
          <cell r="D528" t="str">
            <v>個</v>
          </cell>
          <cell r="E528">
            <v>2400</v>
          </cell>
          <cell r="F528" t="str">
            <v>P15</v>
          </cell>
        </row>
        <row r="529">
          <cell r="A529" t="str">
            <v>15-3</v>
          </cell>
          <cell r="B529" t="str">
            <v xml:space="preserve"> 露出ｽｲｯﾁﾎﾞｯｸｽ</v>
          </cell>
          <cell r="C529" t="str">
            <v xml:space="preserve"> 角形 2方出 1個用 CP19</v>
          </cell>
          <cell r="D529" t="str">
            <v>個</v>
          </cell>
          <cell r="E529">
            <v>2380</v>
          </cell>
          <cell r="F529" t="str">
            <v>P15</v>
          </cell>
        </row>
        <row r="530">
          <cell r="A530" t="str">
            <v>15-4</v>
          </cell>
          <cell r="B530" t="str">
            <v xml:space="preserve"> 露出ｽｲｯﾁﾎﾞｯｸｽ</v>
          </cell>
          <cell r="C530" t="str">
            <v xml:space="preserve"> 角形 2方出 1個用 CP25</v>
          </cell>
          <cell r="D530" t="str">
            <v>個</v>
          </cell>
          <cell r="E530">
            <v>2480</v>
          </cell>
          <cell r="F530" t="str">
            <v>P15</v>
          </cell>
        </row>
        <row r="531">
          <cell r="A531" t="str">
            <v>15-5</v>
          </cell>
          <cell r="B531" t="str">
            <v xml:space="preserve"> 露出ｽｲｯﾁﾎﾞｯｸｽ</v>
          </cell>
          <cell r="C531" t="str">
            <v xml:space="preserve"> 角形 1方出 2個用 CP19</v>
          </cell>
          <cell r="D531" t="str">
            <v>個</v>
          </cell>
          <cell r="E531">
            <v>2590</v>
          </cell>
          <cell r="F531" t="str">
            <v>P15</v>
          </cell>
        </row>
        <row r="532">
          <cell r="A532" t="str">
            <v>15-6</v>
          </cell>
          <cell r="B532" t="str">
            <v xml:space="preserve"> 露出ｽｲｯﾁﾎﾞｯｸｽ</v>
          </cell>
          <cell r="C532" t="str">
            <v xml:space="preserve"> 角形 1方出 2個用 CP25</v>
          </cell>
          <cell r="D532" t="str">
            <v>個</v>
          </cell>
          <cell r="E532">
            <v>2720</v>
          </cell>
          <cell r="F532" t="str">
            <v>P15</v>
          </cell>
        </row>
        <row r="533">
          <cell r="A533" t="str">
            <v>15-7</v>
          </cell>
          <cell r="B533" t="str">
            <v xml:space="preserve"> 露出ｽｲｯﾁﾎﾞｯｸｽ</v>
          </cell>
          <cell r="C533" t="str">
            <v xml:space="preserve"> 角形 1方出 1個用 EP19</v>
          </cell>
          <cell r="D533" t="str">
            <v>個</v>
          </cell>
          <cell r="E533">
            <v>2350</v>
          </cell>
          <cell r="F533" t="str">
            <v>P15</v>
          </cell>
        </row>
        <row r="534">
          <cell r="A534" t="str">
            <v>15-8</v>
          </cell>
          <cell r="B534" t="str">
            <v xml:space="preserve"> 露出ｽｲｯﾁﾎﾞｯｸｽ</v>
          </cell>
          <cell r="C534" t="str">
            <v xml:space="preserve"> 角形 1方出 1個用 EP25</v>
          </cell>
          <cell r="D534" t="str">
            <v>個</v>
          </cell>
          <cell r="E534">
            <v>2450</v>
          </cell>
          <cell r="F534" t="str">
            <v>P15</v>
          </cell>
        </row>
        <row r="535">
          <cell r="A535" t="str">
            <v>15-9</v>
          </cell>
          <cell r="B535" t="str">
            <v xml:space="preserve"> 露出ｽｲｯﾁﾎﾞｯｸｽ</v>
          </cell>
          <cell r="C535" t="str">
            <v xml:space="preserve"> 角形 2方出 1個用 EP19</v>
          </cell>
          <cell r="D535" t="str">
            <v>個</v>
          </cell>
          <cell r="E535">
            <v>2390</v>
          </cell>
          <cell r="F535" t="str">
            <v>P15</v>
          </cell>
        </row>
        <row r="536">
          <cell r="A536" t="str">
            <v>15-10</v>
          </cell>
          <cell r="B536" t="str">
            <v xml:space="preserve"> 露出ｽｲｯﾁﾎﾞｯｸｽ</v>
          </cell>
          <cell r="C536" t="str">
            <v xml:space="preserve"> 角形 2方出 1個用 EP25</v>
          </cell>
          <cell r="D536" t="str">
            <v>個</v>
          </cell>
          <cell r="E536">
            <v>2530</v>
          </cell>
          <cell r="F536" t="str">
            <v>P15</v>
          </cell>
        </row>
        <row r="537">
          <cell r="A537" t="str">
            <v>15-11</v>
          </cell>
          <cell r="B537" t="str">
            <v xml:space="preserve"> 露出ｽｲｯﾁﾎﾞｯｸｽ</v>
          </cell>
          <cell r="C537" t="str">
            <v xml:space="preserve"> 角形 1方出 2個用 EP19</v>
          </cell>
          <cell r="D537" t="str">
            <v>個</v>
          </cell>
          <cell r="E537">
            <v>2620</v>
          </cell>
          <cell r="F537" t="str">
            <v>P15</v>
          </cell>
        </row>
        <row r="538">
          <cell r="A538" t="str">
            <v>15-12</v>
          </cell>
          <cell r="B538" t="str">
            <v xml:space="preserve"> 露出ｽｲｯﾁﾎﾞｯｸｽ</v>
          </cell>
          <cell r="C538" t="str">
            <v xml:space="preserve"> 角形 1方出 2個用 EP25</v>
          </cell>
          <cell r="D538" t="str">
            <v>個</v>
          </cell>
          <cell r="E538">
            <v>2700</v>
          </cell>
          <cell r="F538" t="str">
            <v>P15</v>
          </cell>
        </row>
        <row r="539">
          <cell r="A539" t="str">
            <v>15-13</v>
          </cell>
          <cell r="B539" t="str">
            <v xml:space="preserve"> 露出ｽｲｯﾁﾎﾞｯｸｽ</v>
          </cell>
          <cell r="C539" t="str">
            <v xml:space="preserve"> 角形 1方出 1個用 GP16</v>
          </cell>
          <cell r="D539" t="str">
            <v>個</v>
          </cell>
          <cell r="E539">
            <v>2300</v>
          </cell>
          <cell r="F539" t="str">
            <v>P15</v>
          </cell>
        </row>
        <row r="540">
          <cell r="A540" t="str">
            <v>15-14</v>
          </cell>
          <cell r="B540" t="str">
            <v xml:space="preserve"> 露出ｽｲｯﾁﾎﾞｯｸｽ</v>
          </cell>
          <cell r="C540" t="str">
            <v xml:space="preserve"> 角形 1方出 1個用 GP22</v>
          </cell>
          <cell r="D540" t="str">
            <v>個</v>
          </cell>
          <cell r="E540">
            <v>2400</v>
          </cell>
          <cell r="F540" t="str">
            <v>P15</v>
          </cell>
        </row>
        <row r="541">
          <cell r="A541" t="str">
            <v>15-15</v>
          </cell>
          <cell r="B541" t="str">
            <v xml:space="preserve"> 露出ｽｲｯﾁﾎﾞｯｸｽ</v>
          </cell>
          <cell r="C541" t="str">
            <v xml:space="preserve"> 角形 2方出 1個用 GP16</v>
          </cell>
          <cell r="D541" t="str">
            <v>個</v>
          </cell>
          <cell r="E541">
            <v>2380</v>
          </cell>
          <cell r="F541" t="str">
            <v>P15</v>
          </cell>
        </row>
        <row r="542">
          <cell r="A542" t="str">
            <v>15-16</v>
          </cell>
          <cell r="B542" t="str">
            <v xml:space="preserve"> 露出ｽｲｯﾁﾎﾞｯｸｽ</v>
          </cell>
          <cell r="C542" t="str">
            <v xml:space="preserve"> 角形 2方出 1個用 GP22</v>
          </cell>
          <cell r="D542" t="str">
            <v>個</v>
          </cell>
          <cell r="E542">
            <v>2480</v>
          </cell>
          <cell r="F542" t="str">
            <v>P15</v>
          </cell>
        </row>
        <row r="543">
          <cell r="A543" t="str">
            <v>15-17</v>
          </cell>
          <cell r="B543" t="str">
            <v xml:space="preserve"> 露出ｽｲｯﾁﾎﾞｯｸｽ</v>
          </cell>
          <cell r="C543" t="str">
            <v xml:space="preserve"> 角形 1方出 2個用 GP16</v>
          </cell>
          <cell r="D543" t="str">
            <v>個</v>
          </cell>
          <cell r="E543">
            <v>2640</v>
          </cell>
          <cell r="F543" t="str">
            <v>P15</v>
          </cell>
        </row>
        <row r="544">
          <cell r="A544" t="str">
            <v>15-18</v>
          </cell>
          <cell r="B544" t="str">
            <v xml:space="preserve"> 露出ｽｲｯﾁﾎﾞｯｸｽ</v>
          </cell>
          <cell r="C544" t="str">
            <v xml:space="preserve"> 角形 1方出 2個用 GP22</v>
          </cell>
          <cell r="D544" t="str">
            <v>個</v>
          </cell>
          <cell r="E544">
            <v>2720</v>
          </cell>
          <cell r="F544" t="str">
            <v>P15</v>
          </cell>
        </row>
        <row r="545">
          <cell r="A545" t="str">
            <v>16-1</v>
          </cell>
          <cell r="B545" t="str">
            <v xml:space="preserve"> PF管用ｺﾝｸﾘｰﾄﾎﾞｯｸｽ</v>
          </cell>
          <cell r="C545" t="str">
            <v xml:space="preserve"> 4角中浅（44） C付</v>
          </cell>
          <cell r="D545" t="str">
            <v>個</v>
          </cell>
          <cell r="E545">
            <v>2440</v>
          </cell>
          <cell r="F545" t="str">
            <v>P16</v>
          </cell>
        </row>
        <row r="546">
          <cell r="A546" t="str">
            <v>16-2</v>
          </cell>
          <cell r="B546" t="str">
            <v xml:space="preserve"> PF管用ｺﾝｸﾘｰﾄﾎﾞｯｸｽ</v>
          </cell>
          <cell r="C546" t="str">
            <v xml:space="preserve"> 4角中深（54） C付</v>
          </cell>
          <cell r="D546" t="str">
            <v>個</v>
          </cell>
          <cell r="E546">
            <v>2480</v>
          </cell>
          <cell r="F546" t="str">
            <v>P16</v>
          </cell>
        </row>
        <row r="547">
          <cell r="A547" t="str">
            <v>16-3</v>
          </cell>
          <cell r="B547" t="str">
            <v xml:space="preserve"> PF管用ｺﾝｸﾘｰﾄﾎﾞｯｸｽ</v>
          </cell>
          <cell r="C547" t="str">
            <v xml:space="preserve"> 4角中深（75） C付</v>
          </cell>
          <cell r="D547" t="str">
            <v>個</v>
          </cell>
          <cell r="E547">
            <v>2520</v>
          </cell>
          <cell r="F547" t="str">
            <v>P16</v>
          </cell>
        </row>
        <row r="548">
          <cell r="A548" t="str">
            <v>16-4</v>
          </cell>
          <cell r="B548" t="str">
            <v xml:space="preserve"> PF管用ｺﾝｸﾘｰﾄﾎﾞｯｸｽ</v>
          </cell>
          <cell r="C548" t="str">
            <v xml:space="preserve"> 4角大深（54） C付</v>
          </cell>
          <cell r="D548" t="str">
            <v>個</v>
          </cell>
          <cell r="E548">
            <v>2770</v>
          </cell>
          <cell r="F548" t="str">
            <v>P16</v>
          </cell>
        </row>
        <row r="549">
          <cell r="A549" t="str">
            <v>16-5</v>
          </cell>
          <cell r="B549" t="str">
            <v xml:space="preserve"> PF管用ｺﾝｸﾘｰﾄﾎﾞｯｸｽ</v>
          </cell>
          <cell r="C549" t="str">
            <v xml:space="preserve"> 4角大深（75） C付</v>
          </cell>
          <cell r="D549" t="str">
            <v>個</v>
          </cell>
          <cell r="E549">
            <v>2830</v>
          </cell>
          <cell r="F549" t="str">
            <v>P16</v>
          </cell>
        </row>
        <row r="550">
          <cell r="A550" t="str">
            <v>16-6</v>
          </cell>
          <cell r="B550" t="str">
            <v xml:space="preserve"> PF管用ｺﾝｸﾘｰﾄﾎﾞｯｸｽ</v>
          </cell>
          <cell r="C550" t="str">
            <v xml:space="preserve"> 8角中深（92x54）C付</v>
          </cell>
          <cell r="D550" t="str">
            <v>個</v>
          </cell>
          <cell r="E550">
            <v>2440</v>
          </cell>
          <cell r="F550" t="str">
            <v>P16</v>
          </cell>
        </row>
        <row r="551">
          <cell r="A551" t="str">
            <v>16-7</v>
          </cell>
          <cell r="B551" t="str">
            <v xml:space="preserve"> PF管用ｺﾝｸﾘｰﾄﾎﾞｯｸｽ</v>
          </cell>
          <cell r="C551" t="str">
            <v xml:space="preserve"> 8角中深（92x75）C付</v>
          </cell>
          <cell r="D551" t="str">
            <v>個</v>
          </cell>
          <cell r="E551">
            <v>2480</v>
          </cell>
          <cell r="F551" t="str">
            <v>P16</v>
          </cell>
        </row>
        <row r="552">
          <cell r="A552" t="str">
            <v>16-8</v>
          </cell>
          <cell r="B552" t="str">
            <v xml:space="preserve"> PF管用ｺﾝｸﾘｰﾄﾎﾞｯｸｽ</v>
          </cell>
          <cell r="C552" t="str">
            <v xml:space="preserve"> 4角中浅（44） </v>
          </cell>
          <cell r="D552" t="str">
            <v>個</v>
          </cell>
          <cell r="E552">
            <v>2350</v>
          </cell>
          <cell r="F552" t="str">
            <v>P16</v>
          </cell>
        </row>
        <row r="553">
          <cell r="A553" t="str">
            <v>16-9</v>
          </cell>
          <cell r="B553" t="str">
            <v xml:space="preserve"> PF管用ｺﾝｸﾘｰﾄﾎﾞｯｸｽ</v>
          </cell>
          <cell r="C553" t="str">
            <v xml:space="preserve"> 4角中深（54） </v>
          </cell>
          <cell r="D553" t="str">
            <v>個</v>
          </cell>
          <cell r="E553">
            <v>2390</v>
          </cell>
          <cell r="F553" t="str">
            <v>P16</v>
          </cell>
        </row>
        <row r="554">
          <cell r="A554" t="str">
            <v>16-10</v>
          </cell>
          <cell r="B554" t="str">
            <v xml:space="preserve"> PF管用ｺﾝｸﾘｰﾄﾎﾞｯｸｽ</v>
          </cell>
          <cell r="C554" t="str">
            <v xml:space="preserve"> 4角中深（75） </v>
          </cell>
          <cell r="D554" t="str">
            <v>個</v>
          </cell>
          <cell r="E554">
            <v>2430</v>
          </cell>
          <cell r="F554" t="str">
            <v>P16</v>
          </cell>
        </row>
        <row r="555">
          <cell r="A555" t="str">
            <v>16-11</v>
          </cell>
          <cell r="B555" t="str">
            <v xml:space="preserve"> PF管用ｺﾝｸﾘｰﾄﾎﾞｯｸｽ</v>
          </cell>
          <cell r="C555" t="str">
            <v xml:space="preserve"> 4角大深（54） </v>
          </cell>
          <cell r="D555" t="str">
            <v>個</v>
          </cell>
          <cell r="E555">
            <v>2630</v>
          </cell>
          <cell r="F555" t="str">
            <v>P16</v>
          </cell>
        </row>
        <row r="556">
          <cell r="A556" t="str">
            <v>16-12</v>
          </cell>
          <cell r="B556" t="str">
            <v xml:space="preserve"> PF管用ｺﾝｸﾘｰﾄﾎﾞｯｸｽ</v>
          </cell>
          <cell r="C556" t="str">
            <v xml:space="preserve"> 4角大深（75） </v>
          </cell>
          <cell r="D556" t="str">
            <v>個</v>
          </cell>
          <cell r="E556">
            <v>2700</v>
          </cell>
          <cell r="F556" t="str">
            <v>P16</v>
          </cell>
        </row>
        <row r="557">
          <cell r="A557" t="str">
            <v>16-13</v>
          </cell>
          <cell r="B557" t="str">
            <v xml:space="preserve"> PF管用ｺﾝｸﾘｰﾄﾎﾞｯｸｽ</v>
          </cell>
          <cell r="C557" t="str">
            <v xml:space="preserve"> 8角中深（92x54）</v>
          </cell>
          <cell r="D557" t="str">
            <v>個</v>
          </cell>
          <cell r="E557">
            <v>2350</v>
          </cell>
          <cell r="F557" t="str">
            <v>P16</v>
          </cell>
        </row>
        <row r="558">
          <cell r="A558" t="str">
            <v>16-14</v>
          </cell>
          <cell r="B558" t="str">
            <v xml:space="preserve"> PF管用ｺﾝｸﾘｰﾄﾎﾞｯｸｽ</v>
          </cell>
          <cell r="C558" t="str">
            <v xml:space="preserve"> 8角中深（92x75）</v>
          </cell>
          <cell r="D558" t="str">
            <v>個</v>
          </cell>
          <cell r="E558">
            <v>2390</v>
          </cell>
          <cell r="F558" t="str">
            <v>P16</v>
          </cell>
        </row>
        <row r="559">
          <cell r="A559" t="str">
            <v>16-15</v>
          </cell>
          <cell r="B559" t="str">
            <v xml:space="preserve"> PF管用ｱｳﾄﾚｯﾄﾎﾞｯｸｽ</v>
          </cell>
          <cell r="C559" t="str">
            <v xml:space="preserve"> 4角中浅　 C付</v>
          </cell>
          <cell r="D559" t="str">
            <v>個</v>
          </cell>
          <cell r="E559">
            <v>2220</v>
          </cell>
          <cell r="F559" t="str">
            <v>P16</v>
          </cell>
        </row>
        <row r="560">
          <cell r="A560" t="str">
            <v>16-16</v>
          </cell>
          <cell r="B560" t="str">
            <v xml:space="preserve"> PF管用ｱｳﾄﾚｯﾄﾎﾞｯｸｽ</v>
          </cell>
          <cell r="C560" t="str">
            <v xml:space="preserve"> 4角中深　 C付</v>
          </cell>
          <cell r="D560" t="str">
            <v>個</v>
          </cell>
          <cell r="E560">
            <v>2310</v>
          </cell>
          <cell r="F560" t="str">
            <v>P16</v>
          </cell>
        </row>
        <row r="561">
          <cell r="A561" t="str">
            <v>16-17</v>
          </cell>
          <cell r="B561" t="str">
            <v xml:space="preserve"> PF管用ｱｳﾄﾚｯﾄﾎﾞｯｸｽ</v>
          </cell>
          <cell r="C561" t="str">
            <v xml:space="preserve"> 4角大浅　 C付</v>
          </cell>
          <cell r="D561" t="str">
            <v>個</v>
          </cell>
          <cell r="E561">
            <v>2510</v>
          </cell>
          <cell r="F561" t="str">
            <v>P16</v>
          </cell>
        </row>
        <row r="562">
          <cell r="A562" t="str">
            <v>16-18</v>
          </cell>
          <cell r="B562" t="str">
            <v xml:space="preserve"> PF管用ｱｳﾄﾚｯﾄﾎﾞｯｸｽ</v>
          </cell>
          <cell r="C562" t="str">
            <v xml:space="preserve"> 4角大深　 C付</v>
          </cell>
          <cell r="D562" t="str">
            <v>個</v>
          </cell>
          <cell r="E562">
            <v>2560</v>
          </cell>
          <cell r="F562" t="str">
            <v>P16</v>
          </cell>
        </row>
        <row r="563">
          <cell r="A563" t="str">
            <v>16-19</v>
          </cell>
          <cell r="B563" t="str">
            <v xml:space="preserve"> PF管用ｱｳﾄﾚｯﾄﾎﾞｯｸｽ</v>
          </cell>
          <cell r="C563" t="str">
            <v xml:space="preserve"> 4角中浅　 </v>
          </cell>
          <cell r="D563" t="str">
            <v>個</v>
          </cell>
          <cell r="E563">
            <v>2130</v>
          </cell>
          <cell r="F563" t="str">
            <v>P16</v>
          </cell>
        </row>
        <row r="564">
          <cell r="A564" t="str">
            <v>16-20</v>
          </cell>
          <cell r="B564" t="str">
            <v xml:space="preserve"> PF管用ｱｳﾄﾚｯﾄﾎﾞｯｸｽ</v>
          </cell>
          <cell r="C564" t="str">
            <v xml:space="preserve"> 4角中深　 </v>
          </cell>
          <cell r="D564" t="str">
            <v>個</v>
          </cell>
          <cell r="E564">
            <v>2210</v>
          </cell>
          <cell r="F564" t="str">
            <v>P16</v>
          </cell>
        </row>
        <row r="565">
          <cell r="A565" t="str">
            <v>16-21</v>
          </cell>
          <cell r="B565" t="str">
            <v xml:space="preserve"> PF管用ｱｳﾄﾚｯﾄﾎﾞｯｸｽ</v>
          </cell>
          <cell r="C565" t="str">
            <v xml:space="preserve"> 4角大浅　 </v>
          </cell>
          <cell r="D565" t="str">
            <v>個</v>
          </cell>
          <cell r="E565">
            <v>2370</v>
          </cell>
          <cell r="F565" t="str">
            <v>P16</v>
          </cell>
        </row>
        <row r="566">
          <cell r="A566" t="str">
            <v>16-22</v>
          </cell>
          <cell r="B566" t="str">
            <v xml:space="preserve"> PF管用ｱｳﾄﾚｯﾄﾎﾞｯｸｽ</v>
          </cell>
          <cell r="C566" t="str">
            <v xml:space="preserve"> 4角大深　 </v>
          </cell>
          <cell r="D566" t="str">
            <v>個</v>
          </cell>
          <cell r="E566">
            <v>2420</v>
          </cell>
          <cell r="F566" t="str">
            <v>P16</v>
          </cell>
        </row>
        <row r="567">
          <cell r="A567" t="str">
            <v>16-23</v>
          </cell>
          <cell r="B567" t="str">
            <v xml:space="preserve"> PF管用埋込ｽｲｯﾁﾎﾞｯｸｽ</v>
          </cell>
          <cell r="C567" t="str">
            <v xml:space="preserve"> 1個用  C付</v>
          </cell>
          <cell r="D567" t="str">
            <v>個</v>
          </cell>
          <cell r="E567">
            <v>2190</v>
          </cell>
          <cell r="F567" t="str">
            <v>P16</v>
          </cell>
        </row>
        <row r="568">
          <cell r="A568" t="str">
            <v>16-24</v>
          </cell>
          <cell r="B568" t="str">
            <v xml:space="preserve"> PF管用埋込ｽｲｯﾁﾎﾞｯｸｽ</v>
          </cell>
          <cell r="C568" t="str">
            <v xml:space="preserve"> 2個用  C付</v>
          </cell>
          <cell r="D568" t="str">
            <v>個</v>
          </cell>
          <cell r="E568">
            <v>2700</v>
          </cell>
          <cell r="F568" t="str">
            <v>P16</v>
          </cell>
        </row>
        <row r="569">
          <cell r="A569" t="str">
            <v>16-25</v>
          </cell>
          <cell r="B569" t="str">
            <v xml:space="preserve"> PF管用埋込ｽｲｯﾁﾎﾞｯｸｽ</v>
          </cell>
          <cell r="C569" t="str">
            <v xml:space="preserve"> 3個用  C付</v>
          </cell>
          <cell r="D569" t="str">
            <v>個</v>
          </cell>
          <cell r="E569">
            <v>3070</v>
          </cell>
          <cell r="F569" t="str">
            <v>P16</v>
          </cell>
        </row>
        <row r="570">
          <cell r="A570" t="str">
            <v>16-26</v>
          </cell>
          <cell r="B570" t="str">
            <v xml:space="preserve"> PF管用埋込ｽｲｯﾁﾎﾞｯｸｽ</v>
          </cell>
          <cell r="C570" t="str">
            <v xml:space="preserve"> 4個用  C付</v>
          </cell>
          <cell r="D570" t="str">
            <v>個</v>
          </cell>
          <cell r="E570">
            <v>3530</v>
          </cell>
          <cell r="F570" t="str">
            <v>P16</v>
          </cell>
        </row>
        <row r="571">
          <cell r="A571" t="str">
            <v>16-27</v>
          </cell>
          <cell r="B571" t="str">
            <v xml:space="preserve"> PF管用埋込ｽｲｯﾁﾎﾞｯｸｽ</v>
          </cell>
          <cell r="C571" t="str">
            <v xml:space="preserve"> 5個用  C付</v>
          </cell>
          <cell r="D571" t="str">
            <v>個</v>
          </cell>
          <cell r="E571">
            <v>4220</v>
          </cell>
          <cell r="F571" t="str">
            <v>P16</v>
          </cell>
        </row>
        <row r="572">
          <cell r="A572" t="str">
            <v>16-28</v>
          </cell>
          <cell r="B572" t="str">
            <v xml:space="preserve"> PF管用埋込ｽｲｯﾁﾎﾞｯｸｽ</v>
          </cell>
          <cell r="C572" t="str">
            <v xml:space="preserve"> 6個用  C付</v>
          </cell>
          <cell r="D572" t="str">
            <v>個</v>
          </cell>
          <cell r="E572">
            <v>6080</v>
          </cell>
          <cell r="F572" t="str">
            <v>P16</v>
          </cell>
        </row>
        <row r="573">
          <cell r="A573" t="str">
            <v>16-29</v>
          </cell>
          <cell r="B573" t="str">
            <v xml:space="preserve"> PF管用埋込ｽｲｯﾁﾎﾞｯｸｽ</v>
          </cell>
          <cell r="C573" t="str">
            <v xml:space="preserve"> 2個用  </v>
          </cell>
          <cell r="D573" t="str">
            <v>個</v>
          </cell>
          <cell r="E573">
            <v>2590</v>
          </cell>
          <cell r="F573" t="str">
            <v>P16</v>
          </cell>
        </row>
        <row r="574">
          <cell r="A574" t="str">
            <v>16-30</v>
          </cell>
          <cell r="B574" t="str">
            <v xml:space="preserve"> PF管用埋込ｽｲｯﾁﾎﾞｯｸｽ</v>
          </cell>
          <cell r="C574" t="str">
            <v xml:space="preserve"> 3個用  </v>
          </cell>
          <cell r="D574" t="str">
            <v>個</v>
          </cell>
          <cell r="E574">
            <v>2920</v>
          </cell>
          <cell r="F574" t="str">
            <v>P16</v>
          </cell>
        </row>
        <row r="575">
          <cell r="A575" t="str">
            <v>16-31</v>
          </cell>
          <cell r="B575" t="str">
            <v xml:space="preserve"> PF管用埋込ｽｲｯﾁﾎﾞｯｸｽ</v>
          </cell>
          <cell r="C575" t="str">
            <v xml:space="preserve"> 4個用  </v>
          </cell>
          <cell r="D575" t="str">
            <v>個</v>
          </cell>
          <cell r="E575">
            <v>3260</v>
          </cell>
          <cell r="F575" t="str">
            <v>P16</v>
          </cell>
        </row>
        <row r="576">
          <cell r="A576" t="str">
            <v>16-32</v>
          </cell>
          <cell r="B576" t="str">
            <v xml:space="preserve"> PF管用埋込ｽｲｯﾁﾎﾞｯｸｽ</v>
          </cell>
          <cell r="C576" t="str">
            <v xml:space="preserve"> 5個用  </v>
          </cell>
          <cell r="D576" t="str">
            <v>個</v>
          </cell>
          <cell r="E576">
            <v>3930</v>
          </cell>
          <cell r="F576" t="str">
            <v>P16</v>
          </cell>
        </row>
        <row r="577">
          <cell r="A577" t="str">
            <v>16-33</v>
          </cell>
          <cell r="B577" t="str">
            <v xml:space="preserve"> PF管用埋込ｽｲｯﾁﾎﾞｯｸｽ</v>
          </cell>
          <cell r="C577" t="str">
            <v xml:space="preserve"> 6個用  </v>
          </cell>
          <cell r="D577" t="str">
            <v>個</v>
          </cell>
          <cell r="E577">
            <v>5830</v>
          </cell>
          <cell r="F577" t="str">
            <v>P16</v>
          </cell>
        </row>
        <row r="578">
          <cell r="A578" t="str">
            <v>17-1</v>
          </cell>
          <cell r="B578" t="str">
            <v xml:space="preserve"> 露出ﾎﾞｯｸｽ</v>
          </cell>
          <cell r="C578" t="str">
            <v xml:space="preserve"> 丸形 1方出 VE16</v>
          </cell>
          <cell r="D578" t="str">
            <v>個</v>
          </cell>
          <cell r="E578">
            <v>2140</v>
          </cell>
          <cell r="F578" t="str">
            <v>P17</v>
          </cell>
        </row>
        <row r="579">
          <cell r="A579" t="str">
            <v>17-2</v>
          </cell>
          <cell r="B579" t="str">
            <v xml:space="preserve"> 露出ﾎﾞｯｸｽ</v>
          </cell>
          <cell r="C579" t="str">
            <v xml:space="preserve"> 丸形 1方出 VE22</v>
          </cell>
          <cell r="D579" t="str">
            <v>個</v>
          </cell>
          <cell r="E579">
            <v>2160</v>
          </cell>
          <cell r="F579" t="str">
            <v>P17</v>
          </cell>
        </row>
        <row r="580">
          <cell r="A580" t="str">
            <v>17-3</v>
          </cell>
          <cell r="B580" t="str">
            <v xml:space="preserve"> 露出ﾎﾞｯｸｽ</v>
          </cell>
          <cell r="C580" t="str">
            <v xml:space="preserve"> 丸形 1方出 VE28</v>
          </cell>
          <cell r="D580" t="str">
            <v>個</v>
          </cell>
          <cell r="E580">
            <v>2250</v>
          </cell>
          <cell r="F580" t="str">
            <v>P17</v>
          </cell>
        </row>
        <row r="581">
          <cell r="A581" t="str">
            <v>17-4</v>
          </cell>
          <cell r="B581" t="str">
            <v xml:space="preserve"> 露出ﾎﾞｯｸｽ</v>
          </cell>
          <cell r="C581" t="str">
            <v xml:space="preserve"> 丸形 2方出 VE16</v>
          </cell>
          <cell r="D581" t="str">
            <v>個</v>
          </cell>
          <cell r="E581">
            <v>2150</v>
          </cell>
          <cell r="F581" t="str">
            <v>P17</v>
          </cell>
        </row>
        <row r="582">
          <cell r="A582" t="str">
            <v>17-5</v>
          </cell>
          <cell r="B582" t="str">
            <v xml:space="preserve"> 露出ﾎﾞｯｸｽ</v>
          </cell>
          <cell r="C582" t="str">
            <v xml:space="preserve"> 丸形 2方出 VE22</v>
          </cell>
          <cell r="D582" t="str">
            <v>個</v>
          </cell>
          <cell r="E582">
            <v>2170</v>
          </cell>
          <cell r="F582" t="str">
            <v>P17</v>
          </cell>
        </row>
        <row r="583">
          <cell r="A583" t="str">
            <v>17-6</v>
          </cell>
          <cell r="B583" t="str">
            <v xml:space="preserve"> 露出ﾎﾞｯｸｽ</v>
          </cell>
          <cell r="C583" t="str">
            <v xml:space="preserve"> 丸形 2方出 VE28</v>
          </cell>
          <cell r="D583" t="str">
            <v>個</v>
          </cell>
          <cell r="E583">
            <v>2270</v>
          </cell>
          <cell r="F583" t="str">
            <v>P17</v>
          </cell>
        </row>
        <row r="584">
          <cell r="A584" t="str">
            <v>17-7</v>
          </cell>
          <cell r="B584" t="str">
            <v xml:space="preserve"> 露出ﾎﾞｯｸｽ</v>
          </cell>
          <cell r="C584" t="str">
            <v xml:space="preserve"> 丸形 3方出 VE16</v>
          </cell>
          <cell r="D584" t="str">
            <v>個</v>
          </cell>
          <cell r="E584">
            <v>2160</v>
          </cell>
          <cell r="F584" t="str">
            <v>P17</v>
          </cell>
        </row>
        <row r="585">
          <cell r="A585" t="str">
            <v>17-8</v>
          </cell>
          <cell r="B585" t="str">
            <v xml:space="preserve"> 露出ﾎﾞｯｸｽ</v>
          </cell>
          <cell r="C585" t="str">
            <v xml:space="preserve"> 丸形 3方出 VE22</v>
          </cell>
          <cell r="D585" t="str">
            <v>個</v>
          </cell>
          <cell r="E585">
            <v>2180</v>
          </cell>
          <cell r="F585" t="str">
            <v>P17</v>
          </cell>
        </row>
        <row r="586">
          <cell r="A586" t="str">
            <v>17-9</v>
          </cell>
          <cell r="B586" t="str">
            <v xml:space="preserve"> 露出ﾎﾞｯｸｽ</v>
          </cell>
          <cell r="C586" t="str">
            <v xml:space="preserve"> 丸形 3方出 VE28</v>
          </cell>
          <cell r="D586" t="str">
            <v>個</v>
          </cell>
          <cell r="E586">
            <v>2280</v>
          </cell>
          <cell r="F586" t="str">
            <v>P17</v>
          </cell>
        </row>
        <row r="587">
          <cell r="A587" t="str">
            <v>17-10</v>
          </cell>
          <cell r="B587" t="str">
            <v xml:space="preserve"> 露出ﾎﾞｯｸｽ</v>
          </cell>
          <cell r="C587" t="str">
            <v xml:space="preserve"> 丸形 4方出 VE16</v>
          </cell>
          <cell r="D587" t="str">
            <v>個</v>
          </cell>
          <cell r="E587">
            <v>2170</v>
          </cell>
          <cell r="F587" t="str">
            <v>P17</v>
          </cell>
        </row>
        <row r="588">
          <cell r="A588" t="str">
            <v>17-11</v>
          </cell>
          <cell r="B588" t="str">
            <v xml:space="preserve"> 露出ﾎﾞｯｸｽ</v>
          </cell>
          <cell r="C588" t="str">
            <v xml:space="preserve"> 丸形 4方出 VE22</v>
          </cell>
          <cell r="D588" t="str">
            <v>個</v>
          </cell>
          <cell r="E588">
            <v>2210</v>
          </cell>
          <cell r="F588" t="str">
            <v>P17</v>
          </cell>
        </row>
        <row r="589">
          <cell r="A589" t="str">
            <v>17-12</v>
          </cell>
          <cell r="B589" t="str">
            <v xml:space="preserve"> 露出ﾎﾞｯｸｽ</v>
          </cell>
          <cell r="C589" t="str">
            <v xml:space="preserve"> 丸形 4方出 VE28</v>
          </cell>
          <cell r="D589" t="str">
            <v>個</v>
          </cell>
          <cell r="E589">
            <v>2300</v>
          </cell>
          <cell r="F589" t="str">
            <v>P17</v>
          </cell>
        </row>
        <row r="590">
          <cell r="A590" t="str">
            <v>17-13</v>
          </cell>
          <cell r="B590" t="str">
            <v xml:space="preserve"> 露出ｽｲｯﾁﾎﾞｯｸｽ</v>
          </cell>
          <cell r="C590" t="str">
            <v xml:space="preserve"> 1方出  VE16</v>
          </cell>
          <cell r="D590" t="str">
            <v>個</v>
          </cell>
          <cell r="E590">
            <v>2170</v>
          </cell>
          <cell r="F590" t="str">
            <v>P17</v>
          </cell>
        </row>
        <row r="591">
          <cell r="A591" t="str">
            <v>17-14</v>
          </cell>
          <cell r="B591" t="str">
            <v xml:space="preserve"> 露出ｽｲｯﾁﾎﾞｯｸｽ</v>
          </cell>
          <cell r="C591" t="str">
            <v xml:space="preserve"> 1方出  VE22</v>
          </cell>
          <cell r="D591" t="str">
            <v>個</v>
          </cell>
          <cell r="E591">
            <v>2220</v>
          </cell>
          <cell r="F591" t="str">
            <v>P17</v>
          </cell>
        </row>
        <row r="592">
          <cell r="A592" t="str">
            <v>17-15</v>
          </cell>
          <cell r="B592" t="str">
            <v xml:space="preserve"> 露出ｽｲｯﾁﾎﾞｯｸｽ</v>
          </cell>
          <cell r="C592" t="str">
            <v xml:space="preserve"> 2方出  VE16</v>
          </cell>
          <cell r="D592" t="str">
            <v>個</v>
          </cell>
          <cell r="E592">
            <v>2200</v>
          </cell>
          <cell r="F592" t="str">
            <v>P17</v>
          </cell>
        </row>
        <row r="593">
          <cell r="A593" t="str">
            <v>17-16</v>
          </cell>
          <cell r="B593" t="str">
            <v xml:space="preserve"> 露出ｽｲｯﾁﾎﾞｯｸｽ</v>
          </cell>
          <cell r="C593" t="str">
            <v xml:space="preserve"> 2方出  VE22</v>
          </cell>
          <cell r="D593" t="str">
            <v>個</v>
          </cell>
          <cell r="E593">
            <v>2240</v>
          </cell>
          <cell r="F593" t="str">
            <v>P17</v>
          </cell>
        </row>
        <row r="594">
          <cell r="A594" t="str">
            <v>21-1</v>
          </cell>
          <cell r="B594" t="str">
            <v xml:space="preserve"> ﾒﾀﾙﾓｰﾙ</v>
          </cell>
          <cell r="C594" t="str">
            <v xml:space="preserve"> A型 (25.4mmx12.5mm)</v>
          </cell>
          <cell r="D594" t="str">
            <v>m</v>
          </cell>
          <cell r="E594">
            <v>1850</v>
          </cell>
          <cell r="F594" t="str">
            <v>P21</v>
          </cell>
        </row>
        <row r="595">
          <cell r="A595" t="str">
            <v>21-2</v>
          </cell>
          <cell r="B595" t="str">
            <v xml:space="preserve"> ﾒﾀﾙﾓｰﾙ</v>
          </cell>
          <cell r="C595" t="str">
            <v xml:space="preserve"> B型 (40mmx20mm)</v>
          </cell>
          <cell r="D595" t="str">
            <v>m</v>
          </cell>
          <cell r="E595">
            <v>2590</v>
          </cell>
          <cell r="F595" t="str">
            <v>P21</v>
          </cell>
        </row>
        <row r="596">
          <cell r="A596" t="str">
            <v>21-3</v>
          </cell>
          <cell r="B596" t="str">
            <v xml:space="preserve"> ﾒﾀﾙﾓｰﾙ</v>
          </cell>
          <cell r="C596" t="str">
            <v xml:space="preserve"> C型 (60mmx30mm)</v>
          </cell>
          <cell r="D596" t="str">
            <v>m</v>
          </cell>
          <cell r="E596">
            <v>3410</v>
          </cell>
          <cell r="F596" t="str">
            <v>P21</v>
          </cell>
        </row>
        <row r="597">
          <cell r="A597" t="str">
            <v>21-4</v>
          </cell>
          <cell r="B597" t="str">
            <v xml:space="preserve"> ﾒﾀﾙﾓｰﾙｼﾞｬﾝｸｼｮﾝﾎﾞｯｸｽ</v>
          </cell>
          <cell r="C597" t="str">
            <v xml:space="preserve"> A型 </v>
          </cell>
          <cell r="D597" t="str">
            <v>個</v>
          </cell>
          <cell r="E597">
            <v>2380</v>
          </cell>
          <cell r="F597" t="str">
            <v>P21</v>
          </cell>
        </row>
        <row r="598">
          <cell r="A598" t="str">
            <v>21-5</v>
          </cell>
          <cell r="B598" t="str">
            <v xml:space="preserve"> ﾒﾀﾙﾓｰﾙｼﾞｬﾝｸｼｮﾝﾎﾞｯｸｽ</v>
          </cell>
          <cell r="C598" t="str">
            <v xml:space="preserve"> B型 </v>
          </cell>
          <cell r="D598" t="str">
            <v>個</v>
          </cell>
          <cell r="E598">
            <v>2850</v>
          </cell>
          <cell r="F598" t="str">
            <v>P21</v>
          </cell>
        </row>
        <row r="599">
          <cell r="A599" t="str">
            <v>21-6</v>
          </cell>
          <cell r="B599" t="str">
            <v xml:space="preserve"> ﾒﾀﾙﾓｰﾙｼﾞｬﾝｸｼｮﾝﾎﾞｯｸｽ</v>
          </cell>
          <cell r="C599" t="str">
            <v xml:space="preserve"> C型 </v>
          </cell>
          <cell r="D599" t="str">
            <v>個</v>
          </cell>
          <cell r="E599">
            <v>2850</v>
          </cell>
          <cell r="F599" t="str">
            <v>P21</v>
          </cell>
        </row>
        <row r="600">
          <cell r="A600" t="str">
            <v>21-7</v>
          </cell>
          <cell r="B600" t="str">
            <v xml:space="preserve"> ﾒﾀﾙﾓｰﾙｺｰﾅｰﾎﾞｯｸｽ</v>
          </cell>
          <cell r="C600" t="str">
            <v xml:space="preserve"> A型 </v>
          </cell>
          <cell r="D600" t="str">
            <v>個</v>
          </cell>
          <cell r="E600">
            <v>2410</v>
          </cell>
          <cell r="F600" t="str">
            <v>P21</v>
          </cell>
        </row>
        <row r="601">
          <cell r="A601" t="str">
            <v>21-8</v>
          </cell>
          <cell r="B601" t="str">
            <v xml:space="preserve"> ﾒﾀﾙﾓｰﾙｺｰﾅｰﾎﾞｯｸｽ</v>
          </cell>
          <cell r="C601" t="str">
            <v xml:space="preserve"> B型 </v>
          </cell>
          <cell r="D601" t="str">
            <v>個</v>
          </cell>
          <cell r="E601">
            <v>2630</v>
          </cell>
          <cell r="F601" t="str">
            <v>P21</v>
          </cell>
        </row>
        <row r="602">
          <cell r="A602" t="str">
            <v>21-9</v>
          </cell>
          <cell r="B602" t="str">
            <v xml:space="preserve"> ﾒﾀﾙﾓｰﾙｺｰﾅｰﾎﾞｯｸｽ</v>
          </cell>
          <cell r="C602" t="str">
            <v xml:space="preserve"> C型 </v>
          </cell>
          <cell r="D602" t="str">
            <v>個</v>
          </cell>
          <cell r="E602">
            <v>2850</v>
          </cell>
          <cell r="F602" t="str">
            <v>P21</v>
          </cell>
        </row>
        <row r="603">
          <cell r="A603" t="str">
            <v>21-10</v>
          </cell>
          <cell r="B603" t="str">
            <v xml:space="preserve"> ﾒﾀﾙﾓｰﾙｽｲｯﾁﾎﾞｯｸｽ</v>
          </cell>
          <cell r="C603" t="str">
            <v xml:space="preserve"> 1個用</v>
          </cell>
          <cell r="D603" t="str">
            <v>個</v>
          </cell>
          <cell r="E603">
            <v>2500</v>
          </cell>
          <cell r="F603" t="str">
            <v>P21</v>
          </cell>
        </row>
        <row r="604">
          <cell r="A604" t="str">
            <v>21-11</v>
          </cell>
          <cell r="B604" t="str">
            <v xml:space="preserve"> ﾒﾀﾙﾓｰﾙｽｲｯﾁﾎﾞｯｸｽ</v>
          </cell>
          <cell r="C604" t="str">
            <v xml:space="preserve"> 2個用</v>
          </cell>
          <cell r="D604" t="str">
            <v>個</v>
          </cell>
          <cell r="E604">
            <v>2700</v>
          </cell>
          <cell r="F604" t="str">
            <v>P21</v>
          </cell>
        </row>
        <row r="605">
          <cell r="A605" t="str">
            <v>21-12</v>
          </cell>
          <cell r="B605" t="str">
            <v xml:space="preserve"> ﾒﾀﾙﾓｰﾙｽｲｯﾁﾎﾞｯｸｽ</v>
          </cell>
          <cell r="C605" t="str">
            <v xml:space="preserve"> 3個用</v>
          </cell>
          <cell r="D605" t="str">
            <v>個</v>
          </cell>
          <cell r="E605">
            <v>3050</v>
          </cell>
          <cell r="F605" t="str">
            <v>P21</v>
          </cell>
        </row>
        <row r="606">
          <cell r="A606" t="str">
            <v>21-13</v>
          </cell>
          <cell r="B606" t="str">
            <v xml:space="preserve"> ﾋﾞﾆｰﾙﾓｰﾙ</v>
          </cell>
          <cell r="C606" t="str">
            <v xml:space="preserve"> 1号(19mmx11mmx1000mm)</v>
          </cell>
          <cell r="D606" t="str">
            <v>個</v>
          </cell>
          <cell r="E606">
            <v>1070</v>
          </cell>
          <cell r="F606" t="str">
            <v>P21</v>
          </cell>
        </row>
        <row r="607">
          <cell r="A607" t="str">
            <v>21-14</v>
          </cell>
          <cell r="B607" t="str">
            <v xml:space="preserve"> ﾋﾞﾆｰﾙﾓｰﾙ</v>
          </cell>
          <cell r="C607" t="str">
            <v xml:space="preserve"> 2号(23mmx11mmx1000mm)</v>
          </cell>
          <cell r="D607" t="str">
            <v>個</v>
          </cell>
          <cell r="E607">
            <v>1100</v>
          </cell>
          <cell r="F607" t="str">
            <v>P21</v>
          </cell>
        </row>
        <row r="608">
          <cell r="A608" t="str">
            <v>21-15</v>
          </cell>
          <cell r="B608" t="str">
            <v xml:space="preserve"> ﾋﾞﾆｰﾙﾓｰﾙ</v>
          </cell>
          <cell r="C608" t="str">
            <v xml:space="preserve"> 3号(27mmx11mmx1000mm)</v>
          </cell>
          <cell r="D608" t="str">
            <v>個</v>
          </cell>
          <cell r="E608">
            <v>1140</v>
          </cell>
          <cell r="F608" t="str">
            <v>P21</v>
          </cell>
        </row>
        <row r="609">
          <cell r="A609" t="str">
            <v>22-1</v>
          </cell>
          <cell r="B609" t="str">
            <v xml:space="preserve"> 電線</v>
          </cell>
          <cell r="C609" t="str">
            <v xml:space="preserve"> IV1.2x1（管内）</v>
          </cell>
          <cell r="D609" t="str">
            <v>m</v>
          </cell>
          <cell r="E609">
            <v>206</v>
          </cell>
          <cell r="F609" t="str">
            <v>P22</v>
          </cell>
        </row>
        <row r="610">
          <cell r="A610" t="str">
            <v>22-2</v>
          </cell>
          <cell r="B610" t="str">
            <v xml:space="preserve"> 電線</v>
          </cell>
          <cell r="C610" t="str">
            <v xml:space="preserve"> IV1.6x1（管内）</v>
          </cell>
          <cell r="D610" t="str">
            <v>m</v>
          </cell>
          <cell r="E610">
            <v>211</v>
          </cell>
          <cell r="F610" t="str">
            <v>P22</v>
          </cell>
        </row>
        <row r="611">
          <cell r="A611" t="str">
            <v>22-3</v>
          </cell>
          <cell r="B611" t="str">
            <v xml:space="preserve"> 電線</v>
          </cell>
          <cell r="C611" t="str">
            <v xml:space="preserve"> IV2.0x1（管内）</v>
          </cell>
          <cell r="D611" t="str">
            <v>m</v>
          </cell>
          <cell r="E611">
            <v>237</v>
          </cell>
          <cell r="F611" t="str">
            <v>P22</v>
          </cell>
        </row>
        <row r="612">
          <cell r="A612" t="str">
            <v>22-4</v>
          </cell>
          <cell r="B612" t="str">
            <v xml:space="preserve"> 電線</v>
          </cell>
          <cell r="C612" t="str">
            <v xml:space="preserve"> IV0.9° x1（管内）</v>
          </cell>
          <cell r="D612" t="str">
            <v>m</v>
          </cell>
          <cell r="E612">
            <v>187</v>
          </cell>
          <cell r="F612" t="str">
            <v>P22</v>
          </cell>
        </row>
        <row r="613">
          <cell r="A613" t="str">
            <v>22-5</v>
          </cell>
          <cell r="B613" t="str">
            <v xml:space="preserve"> 電線</v>
          </cell>
          <cell r="C613" t="str">
            <v xml:space="preserve"> IV1.25°x1（管内）</v>
          </cell>
          <cell r="D613" t="str">
            <v>m</v>
          </cell>
          <cell r="E613">
            <v>210</v>
          </cell>
          <cell r="F613" t="str">
            <v>P22</v>
          </cell>
        </row>
        <row r="614">
          <cell r="A614" t="str">
            <v>22-6</v>
          </cell>
          <cell r="B614" t="str">
            <v xml:space="preserve"> 電線</v>
          </cell>
          <cell r="C614" t="str">
            <v xml:space="preserve"> IV2.0° x1（管内）</v>
          </cell>
          <cell r="D614" t="str">
            <v>m</v>
          </cell>
          <cell r="E614">
            <v>213</v>
          </cell>
          <cell r="F614" t="str">
            <v>P22</v>
          </cell>
        </row>
        <row r="615">
          <cell r="A615" t="str">
            <v>22-7</v>
          </cell>
          <cell r="B615" t="str">
            <v xml:space="preserve"> 電線</v>
          </cell>
          <cell r="C615" t="str">
            <v xml:space="preserve"> IV3.5° x1（管内）</v>
          </cell>
          <cell r="D615" t="str">
            <v>m</v>
          </cell>
          <cell r="E615">
            <v>242</v>
          </cell>
          <cell r="F615" t="str">
            <v>P22</v>
          </cell>
        </row>
        <row r="616">
          <cell r="A616" t="str">
            <v>22-8</v>
          </cell>
          <cell r="B616" t="str">
            <v xml:space="preserve"> 電線</v>
          </cell>
          <cell r="C616" t="str">
            <v xml:space="preserve"> IV5.5° x1（管内）</v>
          </cell>
          <cell r="D616" t="str">
            <v>m</v>
          </cell>
          <cell r="E616">
            <v>314</v>
          </cell>
          <cell r="F616" t="str">
            <v>P22</v>
          </cell>
        </row>
        <row r="617">
          <cell r="A617" t="str">
            <v>22-9</v>
          </cell>
          <cell r="B617" t="str">
            <v xml:space="preserve"> 電線</v>
          </cell>
          <cell r="C617" t="str">
            <v xml:space="preserve"> IV8.0° x1（管内）</v>
          </cell>
          <cell r="D617" t="str">
            <v>m</v>
          </cell>
          <cell r="E617">
            <v>367</v>
          </cell>
          <cell r="F617" t="str">
            <v>P22</v>
          </cell>
        </row>
        <row r="618">
          <cell r="A618" t="str">
            <v>22-10</v>
          </cell>
          <cell r="B618" t="str">
            <v xml:space="preserve"> 電線</v>
          </cell>
          <cell r="C618" t="str">
            <v xml:space="preserve"> IV14.0°x1（管内）</v>
          </cell>
          <cell r="D618" t="str">
            <v>m</v>
          </cell>
          <cell r="E618">
            <v>487</v>
          </cell>
          <cell r="F618" t="str">
            <v>P22</v>
          </cell>
        </row>
        <row r="619">
          <cell r="A619" t="str">
            <v>22-11</v>
          </cell>
          <cell r="B619" t="str">
            <v xml:space="preserve"> 電線</v>
          </cell>
          <cell r="C619" t="str">
            <v xml:space="preserve"> IV22°x1（管内）</v>
          </cell>
          <cell r="D619" t="str">
            <v>m</v>
          </cell>
          <cell r="E619">
            <v>608</v>
          </cell>
          <cell r="F619" t="str">
            <v>P22</v>
          </cell>
        </row>
        <row r="620">
          <cell r="A620" t="str">
            <v>22-12</v>
          </cell>
          <cell r="B620" t="str">
            <v xml:space="preserve"> 電線</v>
          </cell>
          <cell r="C620" t="str">
            <v xml:space="preserve"> IV38°x1（管内）</v>
          </cell>
          <cell r="D620" t="str">
            <v>m</v>
          </cell>
          <cell r="E620">
            <v>886</v>
          </cell>
          <cell r="F620" t="str">
            <v>P22</v>
          </cell>
        </row>
        <row r="621">
          <cell r="A621" t="str">
            <v>22-13</v>
          </cell>
          <cell r="B621" t="str">
            <v xml:space="preserve"> 電線</v>
          </cell>
          <cell r="C621" t="str">
            <v xml:space="preserve"> IV60°x1（管内）</v>
          </cell>
          <cell r="D621" t="str">
            <v>m</v>
          </cell>
          <cell r="E621">
            <v>1160</v>
          </cell>
          <cell r="F621" t="str">
            <v>P22</v>
          </cell>
        </row>
        <row r="622">
          <cell r="A622" t="str">
            <v>22-14</v>
          </cell>
          <cell r="B622" t="str">
            <v xml:space="preserve"> 電線</v>
          </cell>
          <cell r="C622" t="str">
            <v xml:space="preserve"> IV100°x1（管内）</v>
          </cell>
          <cell r="D622" t="str">
            <v>m</v>
          </cell>
          <cell r="E622">
            <v>1660</v>
          </cell>
          <cell r="F622" t="str">
            <v>P22</v>
          </cell>
        </row>
        <row r="623">
          <cell r="A623" t="str">
            <v>22-15</v>
          </cell>
          <cell r="B623" t="str">
            <v xml:space="preserve"> 電線</v>
          </cell>
          <cell r="C623" t="str">
            <v xml:space="preserve"> IV150°x1（管内）</v>
          </cell>
          <cell r="D623" t="str">
            <v>m</v>
          </cell>
          <cell r="E623">
            <v>2240</v>
          </cell>
          <cell r="F623" t="str">
            <v>P22</v>
          </cell>
        </row>
        <row r="624">
          <cell r="A624" t="str">
            <v>22-16</v>
          </cell>
          <cell r="B624" t="str">
            <v xml:space="preserve"> 電線</v>
          </cell>
          <cell r="C624" t="str">
            <v xml:space="preserve"> IV200°x1（管内）</v>
          </cell>
          <cell r="D624" t="str">
            <v>m</v>
          </cell>
          <cell r="E624">
            <v>2710</v>
          </cell>
          <cell r="F624" t="str">
            <v>P22</v>
          </cell>
        </row>
        <row r="625">
          <cell r="A625" t="str">
            <v>22-17</v>
          </cell>
          <cell r="B625" t="str">
            <v xml:space="preserve"> 電線</v>
          </cell>
          <cell r="C625" t="str">
            <v xml:space="preserve"> IV250°x1（管内）</v>
          </cell>
          <cell r="D625" t="str">
            <v>m</v>
          </cell>
          <cell r="E625">
            <v>3250</v>
          </cell>
          <cell r="F625" t="str">
            <v>P22</v>
          </cell>
        </row>
        <row r="626">
          <cell r="A626" t="str">
            <v>22-18</v>
          </cell>
          <cell r="B626" t="str">
            <v xml:space="preserve"> 電線</v>
          </cell>
          <cell r="C626" t="str">
            <v xml:space="preserve"> IV325°x1（管内）</v>
          </cell>
          <cell r="D626" t="str">
            <v>m</v>
          </cell>
          <cell r="E626">
            <v>3990</v>
          </cell>
          <cell r="F626" t="str">
            <v>P22</v>
          </cell>
        </row>
        <row r="627">
          <cell r="A627" t="str">
            <v>22-19</v>
          </cell>
          <cell r="B627" t="str">
            <v xml:space="preserve"> 電線</v>
          </cell>
          <cell r="C627" t="str">
            <v xml:space="preserve"> HIV1.2x1（管内）</v>
          </cell>
          <cell r="D627" t="str">
            <v>m</v>
          </cell>
          <cell r="E627">
            <v>213</v>
          </cell>
          <cell r="F627" t="str">
            <v>P22</v>
          </cell>
        </row>
        <row r="628">
          <cell r="A628" t="str">
            <v>22-20</v>
          </cell>
          <cell r="B628" t="str">
            <v xml:space="preserve"> 電線</v>
          </cell>
          <cell r="C628" t="str">
            <v xml:space="preserve"> HIV1.6x1（管内）</v>
          </cell>
          <cell r="D628" t="str">
            <v>m</v>
          </cell>
          <cell r="E628">
            <v>220</v>
          </cell>
          <cell r="F628" t="str">
            <v>P22</v>
          </cell>
        </row>
        <row r="629">
          <cell r="A629" t="str">
            <v>22-21</v>
          </cell>
          <cell r="B629" t="str">
            <v xml:space="preserve"> 電線</v>
          </cell>
          <cell r="C629" t="str">
            <v xml:space="preserve"> HIV2.0x1（管内）</v>
          </cell>
          <cell r="D629" t="str">
            <v>m</v>
          </cell>
          <cell r="E629">
            <v>248</v>
          </cell>
          <cell r="F629" t="str">
            <v>P22</v>
          </cell>
        </row>
        <row r="630">
          <cell r="A630" t="str">
            <v>22-22</v>
          </cell>
          <cell r="B630" t="str">
            <v xml:space="preserve"> 電線</v>
          </cell>
          <cell r="C630" t="str">
            <v xml:space="preserve"> HIV0.9° x1（管内）</v>
          </cell>
          <cell r="D630" t="str">
            <v>m</v>
          </cell>
          <cell r="E630">
            <v>193</v>
          </cell>
          <cell r="F630" t="str">
            <v>P22</v>
          </cell>
        </row>
        <row r="631">
          <cell r="A631" t="str">
            <v>22-23</v>
          </cell>
          <cell r="B631" t="str">
            <v xml:space="preserve"> 電線</v>
          </cell>
          <cell r="C631" t="str">
            <v xml:space="preserve"> HIV1.25°x1（管内）</v>
          </cell>
          <cell r="D631" t="str">
            <v>m</v>
          </cell>
          <cell r="E631">
            <v>218</v>
          </cell>
          <cell r="F631" t="str">
            <v>P22</v>
          </cell>
        </row>
        <row r="632">
          <cell r="A632" t="str">
            <v>22-24</v>
          </cell>
          <cell r="B632" t="str">
            <v xml:space="preserve"> 電線</v>
          </cell>
          <cell r="C632" t="str">
            <v xml:space="preserve"> HIV2.0° x1（管内）</v>
          </cell>
          <cell r="D632" t="str">
            <v>m</v>
          </cell>
          <cell r="E632">
            <v>223</v>
          </cell>
          <cell r="F632" t="str">
            <v>P22</v>
          </cell>
        </row>
        <row r="633">
          <cell r="A633" t="str">
            <v>22-25</v>
          </cell>
          <cell r="B633" t="str">
            <v xml:space="preserve"> 電線</v>
          </cell>
          <cell r="C633" t="str">
            <v xml:space="preserve"> HIV3.5° x1（管内）</v>
          </cell>
          <cell r="D633" t="str">
            <v>m</v>
          </cell>
          <cell r="E633">
            <v>253</v>
          </cell>
          <cell r="F633" t="str">
            <v>P22</v>
          </cell>
        </row>
        <row r="634">
          <cell r="A634" t="str">
            <v>22-26</v>
          </cell>
          <cell r="B634" t="str">
            <v xml:space="preserve"> 電線</v>
          </cell>
          <cell r="C634" t="str">
            <v xml:space="preserve"> HIV5.5° x1（管内）</v>
          </cell>
          <cell r="D634" t="str">
            <v>m</v>
          </cell>
          <cell r="E634">
            <v>326</v>
          </cell>
          <cell r="F634" t="str">
            <v>P22</v>
          </cell>
        </row>
        <row r="635">
          <cell r="A635" t="str">
            <v>22-27</v>
          </cell>
          <cell r="B635" t="str">
            <v xml:space="preserve"> 電線</v>
          </cell>
          <cell r="C635" t="str">
            <v xml:space="preserve"> HIV8.0° x1（管内）</v>
          </cell>
          <cell r="D635" t="str">
            <v>m</v>
          </cell>
          <cell r="E635">
            <v>383</v>
          </cell>
          <cell r="F635" t="str">
            <v>P22</v>
          </cell>
        </row>
        <row r="636">
          <cell r="A636" t="str">
            <v>22-28</v>
          </cell>
          <cell r="B636" t="str">
            <v xml:space="preserve"> 電線</v>
          </cell>
          <cell r="C636" t="str">
            <v xml:space="preserve"> HIV14°x1（管内）</v>
          </cell>
          <cell r="D636" t="str">
            <v>m</v>
          </cell>
          <cell r="E636">
            <v>505</v>
          </cell>
          <cell r="F636" t="str">
            <v>P22</v>
          </cell>
        </row>
        <row r="637">
          <cell r="A637" t="str">
            <v>22-29</v>
          </cell>
          <cell r="B637" t="str">
            <v xml:space="preserve"> 電線</v>
          </cell>
          <cell r="C637" t="str">
            <v xml:space="preserve"> HIV22°x1（管内）</v>
          </cell>
          <cell r="D637" t="str">
            <v>m</v>
          </cell>
          <cell r="E637">
            <v>634</v>
          </cell>
          <cell r="F637" t="str">
            <v>P22</v>
          </cell>
        </row>
        <row r="638">
          <cell r="A638" t="str">
            <v>22-30</v>
          </cell>
          <cell r="B638" t="str">
            <v xml:space="preserve"> 電線</v>
          </cell>
          <cell r="C638" t="str">
            <v xml:space="preserve"> HIV38°x1（管内）</v>
          </cell>
          <cell r="D638" t="str">
            <v>m</v>
          </cell>
          <cell r="E638">
            <v>884</v>
          </cell>
          <cell r="F638" t="str">
            <v>P22</v>
          </cell>
        </row>
        <row r="639">
          <cell r="A639" t="str">
            <v>22-31</v>
          </cell>
          <cell r="B639" t="str">
            <v xml:space="preserve"> 電線</v>
          </cell>
          <cell r="C639" t="str">
            <v xml:space="preserve"> HIV60°x1（管内）</v>
          </cell>
          <cell r="D639" t="str">
            <v>m</v>
          </cell>
          <cell r="E639">
            <v>1200</v>
          </cell>
          <cell r="F639" t="str">
            <v>P22</v>
          </cell>
        </row>
        <row r="640">
          <cell r="A640" t="str">
            <v>22-32</v>
          </cell>
          <cell r="B640" t="str">
            <v xml:space="preserve"> 電線</v>
          </cell>
          <cell r="C640" t="str">
            <v xml:space="preserve"> HIV100°x1（管内）</v>
          </cell>
          <cell r="D640" t="str">
            <v>m</v>
          </cell>
          <cell r="E640">
            <v>1740</v>
          </cell>
          <cell r="F640" t="str">
            <v>P22</v>
          </cell>
        </row>
        <row r="641">
          <cell r="A641" t="str">
            <v>22-33</v>
          </cell>
          <cell r="B641" t="str">
            <v xml:space="preserve"> 電線</v>
          </cell>
          <cell r="C641" t="str">
            <v xml:space="preserve"> HIV150°x1（管内）</v>
          </cell>
          <cell r="D641" t="str">
            <v>m</v>
          </cell>
          <cell r="E641">
            <v>2330</v>
          </cell>
          <cell r="F641" t="str">
            <v>P22</v>
          </cell>
        </row>
        <row r="642">
          <cell r="A642" t="str">
            <v>22-34</v>
          </cell>
          <cell r="B642" t="str">
            <v xml:space="preserve"> 電線</v>
          </cell>
          <cell r="C642" t="str">
            <v xml:space="preserve"> HIV200°x1（管内）</v>
          </cell>
          <cell r="D642" t="str">
            <v>m</v>
          </cell>
          <cell r="E642">
            <v>2810</v>
          </cell>
          <cell r="F642" t="str">
            <v>P22</v>
          </cell>
        </row>
        <row r="643">
          <cell r="A643" t="str">
            <v>22-35</v>
          </cell>
          <cell r="B643" t="str">
            <v xml:space="preserve"> 電線</v>
          </cell>
          <cell r="C643" t="str">
            <v xml:space="preserve"> HIV250°x1（管内）</v>
          </cell>
          <cell r="D643" t="str">
            <v>m</v>
          </cell>
          <cell r="E643">
            <v>3400</v>
          </cell>
          <cell r="F643" t="str">
            <v>P22</v>
          </cell>
        </row>
        <row r="644">
          <cell r="A644" t="str">
            <v>22-36</v>
          </cell>
          <cell r="B644" t="str">
            <v xml:space="preserve"> 電線</v>
          </cell>
          <cell r="C644" t="str">
            <v xml:space="preserve"> HIV325°x1（管内）</v>
          </cell>
          <cell r="D644" t="str">
            <v>m</v>
          </cell>
          <cell r="E644">
            <v>4160</v>
          </cell>
          <cell r="F644" t="str">
            <v>P22</v>
          </cell>
        </row>
        <row r="645">
          <cell r="A645" t="str">
            <v>22-37</v>
          </cell>
          <cell r="B645" t="str">
            <v xml:space="preserve"> 電線</v>
          </cell>
          <cell r="C645" t="str">
            <v xml:space="preserve"> IV1.2x2（管内）</v>
          </cell>
          <cell r="D645" t="str">
            <v>m</v>
          </cell>
          <cell r="E645">
            <v>412</v>
          </cell>
          <cell r="F645" t="str">
            <v>P22</v>
          </cell>
        </row>
        <row r="646">
          <cell r="A646" t="str">
            <v>22-38</v>
          </cell>
          <cell r="B646" t="str">
            <v xml:space="preserve"> 電線</v>
          </cell>
          <cell r="C646" t="str">
            <v xml:space="preserve"> IV1.6x2（管内）</v>
          </cell>
          <cell r="D646" t="str">
            <v>m</v>
          </cell>
          <cell r="E646">
            <v>422</v>
          </cell>
          <cell r="F646" t="str">
            <v>P22</v>
          </cell>
        </row>
        <row r="647">
          <cell r="A647" t="str">
            <v>22-39</v>
          </cell>
          <cell r="B647" t="str">
            <v xml:space="preserve"> 電線</v>
          </cell>
          <cell r="C647" t="str">
            <v xml:space="preserve"> IV2.0x2（管内）</v>
          </cell>
          <cell r="D647" t="str">
            <v>m</v>
          </cell>
          <cell r="E647">
            <v>474</v>
          </cell>
          <cell r="F647" t="str">
            <v>P22</v>
          </cell>
        </row>
        <row r="648">
          <cell r="A648" t="str">
            <v>22-40</v>
          </cell>
          <cell r="B648" t="str">
            <v xml:space="preserve"> 電線</v>
          </cell>
          <cell r="C648" t="str">
            <v xml:space="preserve"> IV0.9° x2（管内）</v>
          </cell>
          <cell r="D648" t="str">
            <v>m</v>
          </cell>
          <cell r="E648">
            <v>377</v>
          </cell>
          <cell r="F648" t="str">
            <v>P22</v>
          </cell>
        </row>
        <row r="649">
          <cell r="A649" t="str">
            <v>22-41</v>
          </cell>
          <cell r="B649" t="str">
            <v xml:space="preserve"> 電線</v>
          </cell>
          <cell r="C649" t="str">
            <v xml:space="preserve"> IV1.25°x2（管内）</v>
          </cell>
          <cell r="D649" t="str">
            <v>m</v>
          </cell>
          <cell r="E649">
            <v>420</v>
          </cell>
          <cell r="F649" t="str">
            <v>P22</v>
          </cell>
        </row>
        <row r="650">
          <cell r="A650" t="str">
            <v>22-42</v>
          </cell>
          <cell r="B650" t="str">
            <v xml:space="preserve"> 電線</v>
          </cell>
          <cell r="C650" t="str">
            <v xml:space="preserve"> IV2.0° x2（管内）</v>
          </cell>
          <cell r="D650" t="str">
            <v>m</v>
          </cell>
          <cell r="E650">
            <v>427</v>
          </cell>
          <cell r="F650" t="str">
            <v>P22</v>
          </cell>
        </row>
        <row r="651">
          <cell r="A651" t="str">
            <v>22-43</v>
          </cell>
          <cell r="B651" t="str">
            <v xml:space="preserve"> 電線</v>
          </cell>
          <cell r="C651" t="str">
            <v xml:space="preserve"> IV3.5° x2（管内）</v>
          </cell>
          <cell r="D651" t="str">
            <v>m</v>
          </cell>
          <cell r="E651">
            <v>484</v>
          </cell>
          <cell r="F651" t="str">
            <v>P22</v>
          </cell>
        </row>
        <row r="652">
          <cell r="A652" t="str">
            <v>22-44</v>
          </cell>
          <cell r="B652" t="str">
            <v xml:space="preserve"> 電線</v>
          </cell>
          <cell r="C652" t="str">
            <v xml:space="preserve"> IV5.5° x2（管内）</v>
          </cell>
          <cell r="D652" t="str">
            <v>m</v>
          </cell>
          <cell r="E652">
            <v>628</v>
          </cell>
          <cell r="F652" t="str">
            <v>P22</v>
          </cell>
        </row>
        <row r="653">
          <cell r="A653" t="str">
            <v>22-45</v>
          </cell>
          <cell r="B653" t="str">
            <v xml:space="preserve"> 電線</v>
          </cell>
          <cell r="C653" t="str">
            <v xml:space="preserve"> IV8.0° x2（管内）</v>
          </cell>
          <cell r="D653" t="str">
            <v>m</v>
          </cell>
          <cell r="E653">
            <v>737</v>
          </cell>
          <cell r="F653" t="str">
            <v>P22</v>
          </cell>
        </row>
        <row r="654">
          <cell r="A654" t="str">
            <v>22-46</v>
          </cell>
          <cell r="B654" t="str">
            <v xml:space="preserve"> 電線</v>
          </cell>
          <cell r="C654" t="str">
            <v xml:space="preserve"> IV14°x2（管内）</v>
          </cell>
          <cell r="D654" t="str">
            <v>m</v>
          </cell>
          <cell r="E654">
            <v>976</v>
          </cell>
          <cell r="F654" t="str">
            <v>P22</v>
          </cell>
        </row>
        <row r="655">
          <cell r="A655" t="str">
            <v>22-47</v>
          </cell>
          <cell r="B655" t="str">
            <v xml:space="preserve"> 電線</v>
          </cell>
          <cell r="C655" t="str">
            <v xml:space="preserve"> IV22°x2（管内）</v>
          </cell>
          <cell r="D655" t="str">
            <v>m</v>
          </cell>
          <cell r="E655">
            <v>1210</v>
          </cell>
          <cell r="F655" t="str">
            <v>P22</v>
          </cell>
        </row>
        <row r="656">
          <cell r="A656" t="str">
            <v>22-48</v>
          </cell>
          <cell r="B656" t="str">
            <v xml:space="preserve"> 電線</v>
          </cell>
          <cell r="C656" t="str">
            <v xml:space="preserve"> IV38°x2（管内）</v>
          </cell>
          <cell r="D656" t="str">
            <v>m</v>
          </cell>
          <cell r="E656">
            <v>1690</v>
          </cell>
          <cell r="F656" t="str">
            <v>P22</v>
          </cell>
        </row>
        <row r="657">
          <cell r="A657" t="str">
            <v>22-49</v>
          </cell>
          <cell r="B657" t="str">
            <v xml:space="preserve"> 電線</v>
          </cell>
          <cell r="C657" t="str">
            <v xml:space="preserve"> IV60°x2（管内）</v>
          </cell>
          <cell r="D657" t="str">
            <v>m</v>
          </cell>
          <cell r="E657">
            <v>2320</v>
          </cell>
          <cell r="F657" t="str">
            <v>P22</v>
          </cell>
        </row>
        <row r="658">
          <cell r="A658" t="str">
            <v>22-50</v>
          </cell>
          <cell r="B658" t="str">
            <v xml:space="preserve"> 電線</v>
          </cell>
          <cell r="C658" t="str">
            <v xml:space="preserve"> IV100°x2（管内）</v>
          </cell>
          <cell r="D658" t="str">
            <v>m</v>
          </cell>
          <cell r="E658">
            <v>3330</v>
          </cell>
          <cell r="F658" t="str">
            <v>P22</v>
          </cell>
        </row>
        <row r="659">
          <cell r="A659" t="str">
            <v>22-51</v>
          </cell>
          <cell r="B659" t="str">
            <v xml:space="preserve"> 電線</v>
          </cell>
          <cell r="C659" t="str">
            <v xml:space="preserve"> IV150°x2（管内）</v>
          </cell>
          <cell r="D659" t="str">
            <v>m</v>
          </cell>
          <cell r="E659">
            <v>4490</v>
          </cell>
          <cell r="F659" t="str">
            <v>P22</v>
          </cell>
        </row>
        <row r="660">
          <cell r="A660" t="str">
            <v>22-52</v>
          </cell>
          <cell r="B660" t="str">
            <v xml:space="preserve"> 電線</v>
          </cell>
          <cell r="C660" t="str">
            <v xml:space="preserve"> IV200°x2（管内）</v>
          </cell>
          <cell r="D660" t="str">
            <v>m</v>
          </cell>
          <cell r="E660">
            <v>5420</v>
          </cell>
          <cell r="F660" t="str">
            <v>P22</v>
          </cell>
        </row>
        <row r="661">
          <cell r="A661" t="str">
            <v>22-53</v>
          </cell>
          <cell r="B661" t="str">
            <v xml:space="preserve"> 電線</v>
          </cell>
          <cell r="C661" t="str">
            <v xml:space="preserve"> IV250°x2（管内）</v>
          </cell>
          <cell r="D661" t="str">
            <v>m</v>
          </cell>
          <cell r="E661">
            <v>6520</v>
          </cell>
          <cell r="F661" t="str">
            <v>P22</v>
          </cell>
        </row>
        <row r="662">
          <cell r="A662" t="str">
            <v>22-54</v>
          </cell>
          <cell r="B662" t="str">
            <v xml:space="preserve"> 電線</v>
          </cell>
          <cell r="C662" t="str">
            <v xml:space="preserve"> IV325°x2（管内）</v>
          </cell>
          <cell r="D662" t="str">
            <v>m</v>
          </cell>
          <cell r="E662">
            <v>7990</v>
          </cell>
          <cell r="F662" t="str">
            <v>P22</v>
          </cell>
        </row>
        <row r="663">
          <cell r="A663" t="str">
            <v>22-55</v>
          </cell>
          <cell r="B663" t="str">
            <v xml:space="preserve"> 電線</v>
          </cell>
          <cell r="C663" t="str">
            <v xml:space="preserve"> HIV1.2x2（管内）</v>
          </cell>
          <cell r="D663" t="str">
            <v>m</v>
          </cell>
          <cell r="E663">
            <v>427</v>
          </cell>
          <cell r="F663" t="str">
            <v>P22</v>
          </cell>
        </row>
        <row r="664">
          <cell r="A664" t="str">
            <v>22-56</v>
          </cell>
          <cell r="B664" t="str">
            <v xml:space="preserve"> 電線</v>
          </cell>
          <cell r="C664" t="str">
            <v xml:space="preserve"> HIV1.6x2（管内）</v>
          </cell>
          <cell r="D664" t="str">
            <v>m</v>
          </cell>
          <cell r="E664">
            <v>441</v>
          </cell>
          <cell r="F664" t="str">
            <v>P22</v>
          </cell>
        </row>
        <row r="665">
          <cell r="A665" t="str">
            <v>22-57</v>
          </cell>
          <cell r="B665" t="str">
            <v xml:space="preserve"> 電線</v>
          </cell>
          <cell r="C665" t="str">
            <v xml:space="preserve"> HIV2.0x2（管内）</v>
          </cell>
          <cell r="D665" t="str">
            <v>m</v>
          </cell>
          <cell r="E665">
            <v>496</v>
          </cell>
          <cell r="F665" t="str">
            <v>P22</v>
          </cell>
        </row>
        <row r="666">
          <cell r="A666" t="str">
            <v>22-58</v>
          </cell>
          <cell r="B666" t="str">
            <v xml:space="preserve"> 電線</v>
          </cell>
          <cell r="C666" t="str">
            <v xml:space="preserve"> HIV0.9° x2（管内）</v>
          </cell>
          <cell r="D666" t="str">
            <v>m</v>
          </cell>
          <cell r="E666">
            <v>389</v>
          </cell>
          <cell r="F666" t="str">
            <v>P22</v>
          </cell>
        </row>
        <row r="667">
          <cell r="A667" t="str">
            <v>22-59</v>
          </cell>
          <cell r="B667" t="str">
            <v xml:space="preserve"> 電線</v>
          </cell>
          <cell r="C667" t="str">
            <v xml:space="preserve"> HIV1.25°x2（管内）</v>
          </cell>
          <cell r="D667" t="str">
            <v>m</v>
          </cell>
          <cell r="E667">
            <v>437</v>
          </cell>
          <cell r="F667" t="str">
            <v>P22</v>
          </cell>
        </row>
        <row r="668">
          <cell r="A668" t="str">
            <v>22-60</v>
          </cell>
          <cell r="B668" t="str">
            <v xml:space="preserve"> 電線</v>
          </cell>
          <cell r="C668" t="str">
            <v xml:space="preserve"> HIV2.0° x2（管内）</v>
          </cell>
          <cell r="D668" t="str">
            <v>m</v>
          </cell>
          <cell r="E668">
            <v>446</v>
          </cell>
          <cell r="F668" t="str">
            <v>P22</v>
          </cell>
        </row>
        <row r="669">
          <cell r="A669" t="str">
            <v>22-61</v>
          </cell>
          <cell r="B669" t="str">
            <v xml:space="preserve"> 電線</v>
          </cell>
          <cell r="C669" t="str">
            <v xml:space="preserve"> HIV3.5° x2（管内）</v>
          </cell>
          <cell r="D669" t="str">
            <v>m</v>
          </cell>
          <cell r="E669">
            <v>506</v>
          </cell>
          <cell r="F669" t="str">
            <v>P22</v>
          </cell>
        </row>
        <row r="670">
          <cell r="A670" t="str">
            <v>22-62</v>
          </cell>
          <cell r="B670" t="str">
            <v xml:space="preserve"> 電線</v>
          </cell>
          <cell r="C670" t="str">
            <v xml:space="preserve"> HIV5.5° x2（管内）</v>
          </cell>
          <cell r="D670" t="str">
            <v>m</v>
          </cell>
          <cell r="E670">
            <v>653</v>
          </cell>
          <cell r="F670" t="str">
            <v>P22</v>
          </cell>
        </row>
        <row r="671">
          <cell r="A671" t="str">
            <v>22-63</v>
          </cell>
          <cell r="B671" t="str">
            <v xml:space="preserve"> 電線</v>
          </cell>
          <cell r="C671" t="str">
            <v xml:space="preserve"> HIV8.0° x2（管内）</v>
          </cell>
          <cell r="D671" t="str">
            <v>m</v>
          </cell>
          <cell r="E671">
            <v>769</v>
          </cell>
          <cell r="F671" t="str">
            <v>P22</v>
          </cell>
        </row>
        <row r="672">
          <cell r="A672" t="str">
            <v>22-64</v>
          </cell>
          <cell r="B672" t="str">
            <v xml:space="preserve"> 電線</v>
          </cell>
          <cell r="C672" t="str">
            <v xml:space="preserve"> HIV14°x2（管内）</v>
          </cell>
          <cell r="D672" t="str">
            <v>m</v>
          </cell>
          <cell r="E672">
            <v>1010</v>
          </cell>
          <cell r="F672" t="str">
            <v>P22</v>
          </cell>
        </row>
        <row r="673">
          <cell r="A673" t="str">
            <v>22-65</v>
          </cell>
          <cell r="B673" t="str">
            <v xml:space="preserve"> 電線</v>
          </cell>
          <cell r="C673" t="str">
            <v xml:space="preserve"> HIV22°x2（管内）</v>
          </cell>
          <cell r="D673" t="str">
            <v>m</v>
          </cell>
          <cell r="E673">
            <v>1260</v>
          </cell>
          <cell r="F673" t="str">
            <v>P22</v>
          </cell>
        </row>
        <row r="674">
          <cell r="A674" t="str">
            <v>22-66</v>
          </cell>
          <cell r="B674" t="str">
            <v xml:space="preserve"> 電線</v>
          </cell>
          <cell r="C674" t="str">
            <v xml:space="preserve"> HIV38°x2（管内）</v>
          </cell>
          <cell r="D674" t="str">
            <v>m</v>
          </cell>
          <cell r="E674">
            <v>1770</v>
          </cell>
          <cell r="F674" t="str">
            <v>P22</v>
          </cell>
        </row>
        <row r="675">
          <cell r="A675" t="str">
            <v>22-67</v>
          </cell>
          <cell r="B675" t="str">
            <v xml:space="preserve"> 電線</v>
          </cell>
          <cell r="C675" t="str">
            <v xml:space="preserve"> HIV60°x2（管内）</v>
          </cell>
          <cell r="D675" t="str">
            <v>m</v>
          </cell>
          <cell r="E675">
            <v>2410</v>
          </cell>
          <cell r="F675" t="str">
            <v>P22</v>
          </cell>
        </row>
        <row r="676">
          <cell r="A676" t="str">
            <v>22-68</v>
          </cell>
          <cell r="B676" t="str">
            <v xml:space="preserve"> 電線</v>
          </cell>
          <cell r="C676" t="str">
            <v xml:space="preserve"> HIV100°x2（管内）</v>
          </cell>
          <cell r="D676" t="str">
            <v>m</v>
          </cell>
          <cell r="E676">
            <v>3490</v>
          </cell>
          <cell r="F676" t="str">
            <v>P22</v>
          </cell>
        </row>
        <row r="677">
          <cell r="A677" t="str">
            <v>22-69</v>
          </cell>
          <cell r="B677" t="str">
            <v xml:space="preserve"> 電線</v>
          </cell>
          <cell r="C677" t="str">
            <v xml:space="preserve"> HIV150°x2（管内）</v>
          </cell>
          <cell r="D677" t="str">
            <v>m</v>
          </cell>
          <cell r="E677">
            <v>4680</v>
          </cell>
          <cell r="F677" t="str">
            <v>P22</v>
          </cell>
        </row>
        <row r="678">
          <cell r="A678" t="str">
            <v>22-70</v>
          </cell>
          <cell r="B678" t="str">
            <v xml:space="preserve"> 電線</v>
          </cell>
          <cell r="C678" t="str">
            <v xml:space="preserve"> HIV200°x2（管内）</v>
          </cell>
          <cell r="D678" t="str">
            <v>m</v>
          </cell>
          <cell r="E678">
            <v>5620</v>
          </cell>
          <cell r="F678" t="str">
            <v>P22</v>
          </cell>
        </row>
        <row r="679">
          <cell r="A679" t="str">
            <v>22-71</v>
          </cell>
          <cell r="B679" t="str">
            <v xml:space="preserve"> 電線</v>
          </cell>
          <cell r="C679" t="str">
            <v xml:space="preserve"> HIV250°x2（管内）</v>
          </cell>
          <cell r="D679" t="str">
            <v>m</v>
          </cell>
          <cell r="E679">
            <v>6820</v>
          </cell>
          <cell r="F679" t="str">
            <v>P22</v>
          </cell>
        </row>
        <row r="680">
          <cell r="A680" t="str">
            <v>22-72</v>
          </cell>
          <cell r="B680" t="str">
            <v xml:space="preserve"> 電線</v>
          </cell>
          <cell r="C680" t="str">
            <v xml:space="preserve"> HIV325°x2（管内）</v>
          </cell>
          <cell r="D680" t="str">
            <v>m</v>
          </cell>
          <cell r="E680">
            <v>8330</v>
          </cell>
          <cell r="F680" t="str">
            <v>P22</v>
          </cell>
        </row>
        <row r="681">
          <cell r="A681" t="str">
            <v>23-1</v>
          </cell>
          <cell r="B681" t="str">
            <v xml:space="preserve"> 電線</v>
          </cell>
          <cell r="C681" t="str">
            <v xml:space="preserve"> IV1.2x3（管内）</v>
          </cell>
          <cell r="D681" t="str">
            <v>m</v>
          </cell>
          <cell r="E681">
            <v>620</v>
          </cell>
          <cell r="F681" t="str">
            <v>P23</v>
          </cell>
        </row>
        <row r="682">
          <cell r="A682" t="str">
            <v>23-2</v>
          </cell>
          <cell r="B682" t="str">
            <v xml:space="preserve"> 電線</v>
          </cell>
          <cell r="C682" t="str">
            <v xml:space="preserve"> IV1.6x3（管内）</v>
          </cell>
          <cell r="D682" t="str">
            <v>m</v>
          </cell>
          <cell r="E682">
            <v>634</v>
          </cell>
          <cell r="F682" t="str">
            <v>P23</v>
          </cell>
        </row>
        <row r="683">
          <cell r="A683" t="str">
            <v>23-3</v>
          </cell>
          <cell r="B683" t="str">
            <v xml:space="preserve"> 電線</v>
          </cell>
          <cell r="C683" t="str">
            <v xml:space="preserve"> IV2.0x3（管内）</v>
          </cell>
          <cell r="D683" t="str">
            <v>m</v>
          </cell>
          <cell r="E683">
            <v>711</v>
          </cell>
          <cell r="F683" t="str">
            <v>P23</v>
          </cell>
        </row>
        <row r="684">
          <cell r="A684" t="str">
            <v>23-4</v>
          </cell>
          <cell r="B684" t="str">
            <v xml:space="preserve"> 電線</v>
          </cell>
          <cell r="C684" t="str">
            <v xml:space="preserve"> IV0.9° x3（管内）</v>
          </cell>
          <cell r="D684" t="str">
            <v>m</v>
          </cell>
          <cell r="E684">
            <v>566</v>
          </cell>
          <cell r="F684" t="str">
            <v>P23</v>
          </cell>
        </row>
        <row r="685">
          <cell r="A685" t="str">
            <v>23-5</v>
          </cell>
          <cell r="B685" t="str">
            <v xml:space="preserve"> 電線</v>
          </cell>
          <cell r="C685" t="str">
            <v xml:space="preserve"> IV1.25°x3（管内）</v>
          </cell>
          <cell r="D685" t="str">
            <v>m</v>
          </cell>
          <cell r="E685">
            <v>631</v>
          </cell>
          <cell r="F685" t="str">
            <v>P23</v>
          </cell>
        </row>
        <row r="686">
          <cell r="A686" t="str">
            <v>23-6</v>
          </cell>
          <cell r="B686" t="str">
            <v xml:space="preserve"> 電線</v>
          </cell>
          <cell r="C686" t="str">
            <v xml:space="preserve"> IV2.0° x3（管内）</v>
          </cell>
          <cell r="D686" t="str">
            <v>m</v>
          </cell>
          <cell r="E686">
            <v>642</v>
          </cell>
          <cell r="F686" t="str">
            <v>P23</v>
          </cell>
        </row>
        <row r="687">
          <cell r="A687" t="str">
            <v>23-7</v>
          </cell>
          <cell r="B687" t="str">
            <v xml:space="preserve"> 電線</v>
          </cell>
          <cell r="C687" t="str">
            <v xml:space="preserve"> IV3.5° x3（管内）</v>
          </cell>
          <cell r="D687" t="str">
            <v>m</v>
          </cell>
          <cell r="E687">
            <v>726</v>
          </cell>
          <cell r="F687" t="str">
            <v>P23</v>
          </cell>
        </row>
        <row r="688">
          <cell r="A688" t="str">
            <v>23-8</v>
          </cell>
          <cell r="B688" t="str">
            <v xml:space="preserve"> 電線</v>
          </cell>
          <cell r="C688" t="str">
            <v xml:space="preserve"> IV5.5° x3（管内）</v>
          </cell>
          <cell r="D688" t="str">
            <v>m</v>
          </cell>
          <cell r="E688">
            <v>944</v>
          </cell>
          <cell r="F688" t="str">
            <v>P23</v>
          </cell>
        </row>
        <row r="689">
          <cell r="A689" t="str">
            <v>23-9</v>
          </cell>
          <cell r="B689" t="str">
            <v xml:space="preserve"> 電線</v>
          </cell>
          <cell r="C689" t="str">
            <v xml:space="preserve"> IV8.0° x3（管内）</v>
          </cell>
          <cell r="D689" t="str">
            <v>m</v>
          </cell>
          <cell r="E689">
            <v>1100</v>
          </cell>
          <cell r="F689" t="str">
            <v>P23</v>
          </cell>
        </row>
        <row r="690">
          <cell r="A690" t="str">
            <v>23-10</v>
          </cell>
          <cell r="B690" t="str">
            <v xml:space="preserve"> 電線</v>
          </cell>
          <cell r="C690" t="str">
            <v xml:space="preserve"> IV14°x3（管内）</v>
          </cell>
          <cell r="D690" t="str">
            <v>m</v>
          </cell>
          <cell r="E690">
            <v>1460</v>
          </cell>
          <cell r="F690" t="str">
            <v>P23</v>
          </cell>
        </row>
        <row r="691">
          <cell r="A691" t="str">
            <v>23-11</v>
          </cell>
          <cell r="B691" t="str">
            <v xml:space="preserve"> 電線</v>
          </cell>
          <cell r="C691" t="str">
            <v xml:space="preserve"> IV22°x3（管内）</v>
          </cell>
          <cell r="D691" t="str">
            <v>m</v>
          </cell>
          <cell r="E691">
            <v>1820</v>
          </cell>
          <cell r="F691" t="str">
            <v>P23</v>
          </cell>
        </row>
        <row r="692">
          <cell r="A692" t="str">
            <v>23-12</v>
          </cell>
          <cell r="B692" t="str">
            <v xml:space="preserve"> 電線</v>
          </cell>
          <cell r="C692" t="str">
            <v xml:space="preserve"> IV38°x3（管内）</v>
          </cell>
          <cell r="D692" t="str">
            <v>m</v>
          </cell>
          <cell r="E692">
            <v>2540</v>
          </cell>
          <cell r="F692" t="str">
            <v>P23</v>
          </cell>
        </row>
        <row r="693">
          <cell r="A693" t="str">
            <v>23-13</v>
          </cell>
          <cell r="B693" t="str">
            <v xml:space="preserve"> 電線</v>
          </cell>
          <cell r="C693" t="str">
            <v xml:space="preserve"> IV60°x3（管内）</v>
          </cell>
          <cell r="D693" t="str">
            <v>m</v>
          </cell>
          <cell r="E693">
            <v>3480</v>
          </cell>
          <cell r="F693" t="str">
            <v>P23</v>
          </cell>
        </row>
        <row r="694">
          <cell r="A694" t="str">
            <v>23-14</v>
          </cell>
          <cell r="B694" t="str">
            <v xml:space="preserve"> 電線</v>
          </cell>
          <cell r="C694" t="str">
            <v xml:space="preserve"> IV100°x3（管内）</v>
          </cell>
          <cell r="D694" t="str">
            <v>m</v>
          </cell>
          <cell r="E694">
            <v>5000</v>
          </cell>
          <cell r="F694" t="str">
            <v>P23</v>
          </cell>
        </row>
        <row r="695">
          <cell r="A695" t="str">
            <v>23-15</v>
          </cell>
          <cell r="B695" t="str">
            <v xml:space="preserve"> 電線</v>
          </cell>
          <cell r="C695" t="str">
            <v xml:space="preserve"> IV150°x3（管内）</v>
          </cell>
          <cell r="D695" t="str">
            <v>m</v>
          </cell>
          <cell r="E695">
            <v>6740</v>
          </cell>
          <cell r="F695" t="str">
            <v>P23</v>
          </cell>
        </row>
        <row r="696">
          <cell r="A696" t="str">
            <v>23-16</v>
          </cell>
          <cell r="B696" t="str">
            <v xml:space="preserve"> 電線</v>
          </cell>
          <cell r="C696" t="str">
            <v xml:space="preserve"> IV200°x3（管内）</v>
          </cell>
          <cell r="D696" t="str">
            <v>m</v>
          </cell>
          <cell r="E696">
            <v>8130</v>
          </cell>
          <cell r="F696" t="str">
            <v>P23</v>
          </cell>
        </row>
        <row r="697">
          <cell r="A697" t="str">
            <v>23-17</v>
          </cell>
          <cell r="B697" t="str">
            <v xml:space="preserve"> 電線</v>
          </cell>
          <cell r="C697" t="str">
            <v xml:space="preserve"> IV250°x3（管内）</v>
          </cell>
          <cell r="D697" t="str">
            <v>m</v>
          </cell>
          <cell r="E697">
            <v>9780</v>
          </cell>
          <cell r="F697" t="str">
            <v>P23</v>
          </cell>
        </row>
        <row r="698">
          <cell r="A698" t="str">
            <v>23-18</v>
          </cell>
          <cell r="B698" t="str">
            <v xml:space="preserve"> 電線</v>
          </cell>
          <cell r="C698" t="str">
            <v xml:space="preserve"> IV325°x3（管内）</v>
          </cell>
          <cell r="D698" t="str">
            <v>m</v>
          </cell>
          <cell r="E698">
            <v>11900</v>
          </cell>
          <cell r="F698" t="str">
            <v>P23</v>
          </cell>
        </row>
        <row r="699">
          <cell r="A699" t="str">
            <v>23-19</v>
          </cell>
          <cell r="B699" t="str">
            <v xml:space="preserve"> 電線</v>
          </cell>
          <cell r="C699" t="str">
            <v xml:space="preserve"> HIV1.2x3（管内）</v>
          </cell>
          <cell r="D699" t="str">
            <v>m</v>
          </cell>
          <cell r="E699">
            <v>642</v>
          </cell>
          <cell r="F699" t="str">
            <v>P23</v>
          </cell>
        </row>
        <row r="700">
          <cell r="A700" t="str">
            <v>23-20</v>
          </cell>
          <cell r="B700" t="str">
            <v xml:space="preserve"> 電線</v>
          </cell>
          <cell r="C700" t="str">
            <v xml:space="preserve"> HIV1.6x3（管内）</v>
          </cell>
          <cell r="D700" t="str">
            <v>m</v>
          </cell>
          <cell r="E700">
            <v>663</v>
          </cell>
          <cell r="F700" t="str">
            <v>P23</v>
          </cell>
        </row>
        <row r="701">
          <cell r="A701" t="str">
            <v>23-21</v>
          </cell>
          <cell r="B701" t="str">
            <v xml:space="preserve"> 電線</v>
          </cell>
          <cell r="C701" t="str">
            <v xml:space="preserve"> HIV2.0x3（管内）</v>
          </cell>
          <cell r="D701" t="str">
            <v>m</v>
          </cell>
          <cell r="E701">
            <v>744</v>
          </cell>
          <cell r="F701" t="str">
            <v>P23</v>
          </cell>
        </row>
        <row r="702">
          <cell r="A702" t="str">
            <v>23-22</v>
          </cell>
          <cell r="B702" t="str">
            <v xml:space="preserve"> 電線</v>
          </cell>
          <cell r="C702" t="str">
            <v xml:space="preserve"> HIV0.9° x3（管内）</v>
          </cell>
          <cell r="D702" t="str">
            <v>m</v>
          </cell>
          <cell r="E702">
            <v>584</v>
          </cell>
          <cell r="F702" t="str">
            <v>P23</v>
          </cell>
        </row>
        <row r="703">
          <cell r="A703" t="str">
            <v>23-23</v>
          </cell>
          <cell r="B703" t="str">
            <v xml:space="preserve"> 電線</v>
          </cell>
          <cell r="C703" t="str">
            <v xml:space="preserve"> HIV1.25°x3（管内）</v>
          </cell>
          <cell r="D703" t="str">
            <v>m</v>
          </cell>
          <cell r="E703">
            <v>656</v>
          </cell>
          <cell r="F703" t="str">
            <v>P23</v>
          </cell>
        </row>
        <row r="704">
          <cell r="A704" t="str">
            <v>23-24</v>
          </cell>
          <cell r="B704" t="str">
            <v xml:space="preserve"> 電線</v>
          </cell>
          <cell r="C704" t="str">
            <v xml:space="preserve"> HIV2.0° x3（管内）</v>
          </cell>
          <cell r="D704" t="str">
            <v>m</v>
          </cell>
          <cell r="E704">
            <v>671</v>
          </cell>
          <cell r="F704" t="str">
            <v>P23</v>
          </cell>
        </row>
        <row r="705">
          <cell r="A705" t="str">
            <v>23-25</v>
          </cell>
          <cell r="B705" t="str">
            <v xml:space="preserve"> 電線</v>
          </cell>
          <cell r="C705" t="str">
            <v xml:space="preserve"> HIV3.5° x3（管内）</v>
          </cell>
          <cell r="D705" t="str">
            <v>m</v>
          </cell>
          <cell r="E705">
            <v>759</v>
          </cell>
          <cell r="F705" t="str">
            <v>P23</v>
          </cell>
        </row>
        <row r="706">
          <cell r="A706" t="str">
            <v>23-26</v>
          </cell>
          <cell r="B706" t="str">
            <v xml:space="preserve"> 電線</v>
          </cell>
          <cell r="C706" t="str">
            <v xml:space="preserve"> HIV5.5° x3（管内）</v>
          </cell>
          <cell r="D706" t="str">
            <v>m</v>
          </cell>
          <cell r="E706">
            <v>980</v>
          </cell>
          <cell r="F706" t="str">
            <v>P23</v>
          </cell>
        </row>
        <row r="707">
          <cell r="A707" t="str">
            <v>23-27</v>
          </cell>
          <cell r="B707" t="str">
            <v xml:space="preserve"> 電線</v>
          </cell>
          <cell r="C707" t="str">
            <v xml:space="preserve"> HIV8.0° x3（管内）</v>
          </cell>
          <cell r="D707" t="str">
            <v>m</v>
          </cell>
          <cell r="E707">
            <v>1150</v>
          </cell>
          <cell r="F707" t="str">
            <v>P23</v>
          </cell>
        </row>
        <row r="708">
          <cell r="A708" t="str">
            <v>23-28</v>
          </cell>
          <cell r="B708" t="str">
            <v xml:space="preserve"> 電線</v>
          </cell>
          <cell r="C708" t="str">
            <v xml:space="preserve"> HIV14°x3（管内）</v>
          </cell>
          <cell r="D708" t="str">
            <v>m</v>
          </cell>
          <cell r="E708">
            <v>1510</v>
          </cell>
          <cell r="F708" t="str">
            <v>P23</v>
          </cell>
        </row>
        <row r="709">
          <cell r="A709" t="str">
            <v>23-29</v>
          </cell>
          <cell r="B709" t="str">
            <v xml:space="preserve"> 電線</v>
          </cell>
          <cell r="C709" t="str">
            <v xml:space="preserve"> HIV22°x3（管内）</v>
          </cell>
          <cell r="D709" t="str">
            <v>m</v>
          </cell>
          <cell r="E709">
            <v>1900</v>
          </cell>
          <cell r="F709" t="str">
            <v>P23</v>
          </cell>
        </row>
        <row r="710">
          <cell r="A710" t="str">
            <v>23-30</v>
          </cell>
          <cell r="B710" t="str">
            <v xml:space="preserve"> 電線</v>
          </cell>
          <cell r="C710" t="str">
            <v xml:space="preserve"> HIV38°x3（管内）</v>
          </cell>
          <cell r="D710" t="str">
            <v>m</v>
          </cell>
          <cell r="E710">
            <v>2650</v>
          </cell>
          <cell r="F710" t="str">
            <v>P23</v>
          </cell>
        </row>
        <row r="711">
          <cell r="A711" t="str">
            <v>23-31</v>
          </cell>
          <cell r="B711" t="str">
            <v xml:space="preserve"> 電線</v>
          </cell>
          <cell r="C711" t="str">
            <v xml:space="preserve"> HIV60°x3（管内）</v>
          </cell>
          <cell r="D711" t="str">
            <v>m</v>
          </cell>
          <cell r="E711">
            <v>3620</v>
          </cell>
          <cell r="F711" t="str">
            <v>P23</v>
          </cell>
        </row>
        <row r="712">
          <cell r="A712" t="str">
            <v>23-32</v>
          </cell>
          <cell r="B712" t="str">
            <v xml:space="preserve"> 電線</v>
          </cell>
          <cell r="C712" t="str">
            <v xml:space="preserve"> HIV100°x3（管内）</v>
          </cell>
          <cell r="D712" t="str">
            <v>m</v>
          </cell>
          <cell r="E712">
            <v>5230</v>
          </cell>
          <cell r="F712" t="str">
            <v>P23</v>
          </cell>
        </row>
        <row r="713">
          <cell r="A713" t="str">
            <v>23-33</v>
          </cell>
          <cell r="B713" t="str">
            <v xml:space="preserve"> 電線</v>
          </cell>
          <cell r="C713" t="str">
            <v xml:space="preserve"> HIV150°x3（管内）</v>
          </cell>
          <cell r="D713" t="str">
            <v>m</v>
          </cell>
          <cell r="E713">
            <v>7020</v>
          </cell>
          <cell r="F713" t="str">
            <v>P23</v>
          </cell>
        </row>
        <row r="714">
          <cell r="A714" t="str">
            <v>23-34</v>
          </cell>
          <cell r="B714" t="str">
            <v xml:space="preserve"> 電線</v>
          </cell>
          <cell r="C714" t="str">
            <v xml:space="preserve"> HIV200°x3（管内）</v>
          </cell>
          <cell r="D714" t="str">
            <v>m</v>
          </cell>
          <cell r="E714">
            <v>8430</v>
          </cell>
          <cell r="F714" t="str">
            <v>P23</v>
          </cell>
        </row>
        <row r="715">
          <cell r="A715" t="str">
            <v>23-35</v>
          </cell>
          <cell r="B715" t="str">
            <v xml:space="preserve"> 電線</v>
          </cell>
          <cell r="C715" t="str">
            <v xml:space="preserve"> HIV250°x3（管内）</v>
          </cell>
          <cell r="D715" t="str">
            <v>m</v>
          </cell>
          <cell r="E715">
            <v>10200</v>
          </cell>
          <cell r="F715" t="str">
            <v>P23</v>
          </cell>
        </row>
        <row r="716">
          <cell r="A716" t="str">
            <v>23-36</v>
          </cell>
          <cell r="B716" t="str">
            <v xml:space="preserve"> 電線</v>
          </cell>
          <cell r="C716" t="str">
            <v xml:space="preserve"> HIV325°x3（管内）</v>
          </cell>
          <cell r="D716" t="str">
            <v>m</v>
          </cell>
          <cell r="E716">
            <v>12500</v>
          </cell>
          <cell r="F716" t="str">
            <v>P23</v>
          </cell>
        </row>
        <row r="717">
          <cell r="A717" t="str">
            <v>23-37</v>
          </cell>
          <cell r="B717" t="str">
            <v xml:space="preserve"> 電線</v>
          </cell>
          <cell r="C717" t="str">
            <v xml:space="preserve"> IV1.2x4（管内）</v>
          </cell>
          <cell r="D717" t="str">
            <v>m</v>
          </cell>
          <cell r="E717">
            <v>785</v>
          </cell>
          <cell r="F717" t="str">
            <v>P23</v>
          </cell>
        </row>
        <row r="718">
          <cell r="A718" t="str">
            <v>23-38</v>
          </cell>
          <cell r="B718" t="str">
            <v xml:space="preserve"> 電線</v>
          </cell>
          <cell r="C718" t="str">
            <v xml:space="preserve"> IV1.6x4（管内）</v>
          </cell>
          <cell r="D718" t="str">
            <v>m</v>
          </cell>
          <cell r="E718">
            <v>805</v>
          </cell>
          <cell r="F718" t="str">
            <v>P23</v>
          </cell>
        </row>
        <row r="719">
          <cell r="A719" t="str">
            <v>23-39</v>
          </cell>
          <cell r="B719" t="str">
            <v xml:space="preserve"> 電線</v>
          </cell>
          <cell r="C719" t="str">
            <v xml:space="preserve"> IV2.0x4（管内）</v>
          </cell>
          <cell r="D719" t="str">
            <v>m</v>
          </cell>
          <cell r="E719">
            <v>909</v>
          </cell>
          <cell r="F719" t="str">
            <v>P23</v>
          </cell>
        </row>
        <row r="720">
          <cell r="A720" t="str">
            <v>23-40</v>
          </cell>
          <cell r="B720" t="str">
            <v xml:space="preserve"> 電線</v>
          </cell>
          <cell r="C720" t="str">
            <v xml:space="preserve"> IV0.9° x4（管内）</v>
          </cell>
          <cell r="D720" t="str">
            <v>m</v>
          </cell>
          <cell r="E720">
            <v>736</v>
          </cell>
          <cell r="F720" t="str">
            <v>P23</v>
          </cell>
        </row>
        <row r="721">
          <cell r="A721" t="str">
            <v>23-41</v>
          </cell>
          <cell r="B721" t="str">
            <v xml:space="preserve"> 電線</v>
          </cell>
          <cell r="C721" t="str">
            <v xml:space="preserve"> IV1.25°x4（管内）</v>
          </cell>
          <cell r="D721" t="str">
            <v>m</v>
          </cell>
          <cell r="E721">
            <v>800</v>
          </cell>
          <cell r="F721" t="str">
            <v>P23</v>
          </cell>
        </row>
        <row r="722">
          <cell r="A722" t="str">
            <v>23-42</v>
          </cell>
          <cell r="B722" t="str">
            <v xml:space="preserve"> 電線</v>
          </cell>
          <cell r="C722" t="str">
            <v xml:space="preserve"> IV2.0° x4（管内）</v>
          </cell>
          <cell r="D722" t="str">
            <v>m</v>
          </cell>
          <cell r="E722">
            <v>814</v>
          </cell>
          <cell r="F722" t="str">
            <v>P23</v>
          </cell>
        </row>
        <row r="723">
          <cell r="A723" t="str">
            <v>23-43</v>
          </cell>
          <cell r="B723" t="str">
            <v xml:space="preserve"> 電線</v>
          </cell>
          <cell r="C723" t="str">
            <v xml:space="preserve"> IV3.5° x4（管内）</v>
          </cell>
          <cell r="D723" t="str">
            <v>m</v>
          </cell>
          <cell r="E723">
            <v>928</v>
          </cell>
          <cell r="F723" t="str">
            <v>P23</v>
          </cell>
        </row>
        <row r="724">
          <cell r="A724" t="str">
            <v>23-44</v>
          </cell>
          <cell r="B724" t="str">
            <v xml:space="preserve"> 電線</v>
          </cell>
          <cell r="C724" t="str">
            <v xml:space="preserve"> IV5.5° x4（管内）</v>
          </cell>
          <cell r="D724" t="str">
            <v>m</v>
          </cell>
          <cell r="E724">
            <v>1210</v>
          </cell>
          <cell r="F724" t="str">
            <v>P23</v>
          </cell>
        </row>
        <row r="725">
          <cell r="A725" t="str">
            <v>23-45</v>
          </cell>
          <cell r="B725" t="str">
            <v xml:space="preserve"> 電線</v>
          </cell>
          <cell r="C725" t="str">
            <v xml:space="preserve"> IV8.0° x4（管内）</v>
          </cell>
          <cell r="D725" t="str">
            <v>m</v>
          </cell>
          <cell r="E725">
            <v>1410</v>
          </cell>
          <cell r="F725" t="str">
            <v>P23</v>
          </cell>
        </row>
        <row r="726">
          <cell r="A726" t="str">
            <v>23-46</v>
          </cell>
          <cell r="B726" t="str">
            <v xml:space="preserve"> 電線</v>
          </cell>
          <cell r="C726" t="str">
            <v xml:space="preserve"> IV14°x4（管内）</v>
          </cell>
          <cell r="D726" t="str">
            <v>m</v>
          </cell>
          <cell r="E726">
            <v>1890</v>
          </cell>
          <cell r="F726" t="str">
            <v>P23</v>
          </cell>
        </row>
        <row r="727">
          <cell r="A727" t="str">
            <v>23-47</v>
          </cell>
          <cell r="B727" t="str">
            <v xml:space="preserve"> 電線</v>
          </cell>
          <cell r="C727" t="str">
            <v xml:space="preserve"> IV22°x4（管内）</v>
          </cell>
          <cell r="D727" t="str">
            <v>m</v>
          </cell>
          <cell r="E727">
            <v>2350</v>
          </cell>
          <cell r="F727" t="str">
            <v>P23</v>
          </cell>
        </row>
        <row r="728">
          <cell r="A728" t="str">
            <v>23-48</v>
          </cell>
          <cell r="B728" t="str">
            <v xml:space="preserve"> 電線</v>
          </cell>
          <cell r="C728" t="str">
            <v xml:space="preserve"> IV38°x4（管内）</v>
          </cell>
          <cell r="D728" t="str">
            <v>m</v>
          </cell>
          <cell r="E728">
            <v>3280</v>
          </cell>
          <cell r="F728" t="str">
            <v>P23</v>
          </cell>
        </row>
        <row r="729">
          <cell r="A729" t="str">
            <v>23-49</v>
          </cell>
          <cell r="B729" t="str">
            <v xml:space="preserve"> 電線</v>
          </cell>
          <cell r="C729" t="str">
            <v xml:space="preserve"> IV60°x4（管内）</v>
          </cell>
          <cell r="D729" t="str">
            <v>m</v>
          </cell>
          <cell r="E729">
            <v>4510</v>
          </cell>
          <cell r="F729" t="str">
            <v>P23</v>
          </cell>
        </row>
        <row r="730">
          <cell r="A730" t="str">
            <v>23-50</v>
          </cell>
          <cell r="B730" t="str">
            <v xml:space="preserve"> 電線</v>
          </cell>
          <cell r="C730" t="str">
            <v xml:space="preserve"> HIV1.2x4（管内）</v>
          </cell>
          <cell r="D730" t="str">
            <v>m</v>
          </cell>
          <cell r="E730">
            <v>814</v>
          </cell>
          <cell r="F730" t="str">
            <v>P23</v>
          </cell>
        </row>
        <row r="731">
          <cell r="A731" t="str">
            <v>23-51</v>
          </cell>
          <cell r="B731" t="str">
            <v xml:space="preserve"> 電線</v>
          </cell>
          <cell r="C731" t="str">
            <v xml:space="preserve"> HIV1.6x4（管内）</v>
          </cell>
          <cell r="D731" t="str">
            <v>m</v>
          </cell>
          <cell r="E731">
            <v>843</v>
          </cell>
          <cell r="F731" t="str">
            <v>P23</v>
          </cell>
        </row>
        <row r="732">
          <cell r="A732" t="str">
            <v>23-52</v>
          </cell>
          <cell r="B732" t="str">
            <v xml:space="preserve"> 電線</v>
          </cell>
          <cell r="C732" t="str">
            <v xml:space="preserve"> HIV2.0x4（管内）</v>
          </cell>
          <cell r="D732" t="str">
            <v>m</v>
          </cell>
          <cell r="E732">
            <v>952</v>
          </cell>
          <cell r="F732" t="str">
            <v>P23</v>
          </cell>
        </row>
        <row r="733">
          <cell r="A733" t="str">
            <v>23-53</v>
          </cell>
          <cell r="B733" t="str">
            <v xml:space="preserve"> 電線</v>
          </cell>
          <cell r="C733" t="str">
            <v xml:space="preserve"> HIV0.9° x4（管内）</v>
          </cell>
          <cell r="D733" t="str">
            <v>m</v>
          </cell>
          <cell r="E733">
            <v>760</v>
          </cell>
          <cell r="F733" t="str">
            <v>P23</v>
          </cell>
        </row>
        <row r="734">
          <cell r="A734" t="str">
            <v>23-54</v>
          </cell>
          <cell r="B734" t="str">
            <v xml:space="preserve"> 電線</v>
          </cell>
          <cell r="C734" t="str">
            <v xml:space="preserve"> HIV1.25°x4（管内）</v>
          </cell>
          <cell r="D734" t="str">
            <v>m</v>
          </cell>
          <cell r="E734">
            <v>834</v>
          </cell>
          <cell r="F734" t="str">
            <v>P23</v>
          </cell>
        </row>
        <row r="735">
          <cell r="A735" t="str">
            <v>23-55</v>
          </cell>
          <cell r="B735" t="str">
            <v xml:space="preserve"> 電線</v>
          </cell>
          <cell r="C735" t="str">
            <v xml:space="preserve"> HIV2.0° x4（管内）</v>
          </cell>
          <cell r="D735" t="str">
            <v>m</v>
          </cell>
          <cell r="E735">
            <v>853</v>
          </cell>
          <cell r="F735" t="str">
            <v>P23</v>
          </cell>
        </row>
        <row r="736">
          <cell r="A736" t="str">
            <v>23-56</v>
          </cell>
          <cell r="B736" t="str">
            <v xml:space="preserve"> 電線</v>
          </cell>
          <cell r="C736" t="str">
            <v xml:space="preserve"> HIV3.5° x4（管内）</v>
          </cell>
          <cell r="D736" t="str">
            <v>m</v>
          </cell>
          <cell r="E736">
            <v>972</v>
          </cell>
          <cell r="F736" t="str">
            <v>P23</v>
          </cell>
        </row>
        <row r="737">
          <cell r="A737" t="str">
            <v>23-57</v>
          </cell>
          <cell r="B737" t="str">
            <v xml:space="preserve"> 電線</v>
          </cell>
          <cell r="C737" t="str">
            <v xml:space="preserve"> HIV5.5° x4（管内）</v>
          </cell>
          <cell r="D737" t="str">
            <v>m</v>
          </cell>
          <cell r="E737">
            <v>1260</v>
          </cell>
          <cell r="F737" t="str">
            <v>P23</v>
          </cell>
        </row>
        <row r="738">
          <cell r="A738" t="str">
            <v>23-58</v>
          </cell>
          <cell r="B738" t="str">
            <v xml:space="preserve"> 電線</v>
          </cell>
          <cell r="C738" t="str">
            <v xml:space="preserve"> HIV8.0° x4（管内）</v>
          </cell>
          <cell r="D738" t="str">
            <v>m</v>
          </cell>
          <cell r="E738">
            <v>1470</v>
          </cell>
          <cell r="F738" t="str">
            <v>P23</v>
          </cell>
        </row>
        <row r="739">
          <cell r="A739" t="str">
            <v>23-59</v>
          </cell>
          <cell r="B739" t="str">
            <v xml:space="preserve"> 電線</v>
          </cell>
          <cell r="C739" t="str">
            <v xml:space="preserve"> HIV14°x4（管内）</v>
          </cell>
          <cell r="D739" t="str">
            <v>m</v>
          </cell>
          <cell r="E739">
            <v>1960</v>
          </cell>
          <cell r="F739" t="str">
            <v>P23</v>
          </cell>
        </row>
        <row r="740">
          <cell r="A740" t="str">
            <v>23-60</v>
          </cell>
          <cell r="B740" t="str">
            <v xml:space="preserve"> 電線</v>
          </cell>
          <cell r="C740" t="str">
            <v xml:space="preserve"> HIV22°x4（管内）</v>
          </cell>
          <cell r="D740" t="str">
            <v>m</v>
          </cell>
          <cell r="E740">
            <v>2460</v>
          </cell>
          <cell r="F740" t="str">
            <v>P23</v>
          </cell>
        </row>
        <row r="741">
          <cell r="A741" t="str">
            <v>23-61</v>
          </cell>
          <cell r="B741" t="str">
            <v xml:space="preserve"> 電線</v>
          </cell>
          <cell r="C741" t="str">
            <v xml:space="preserve"> HIV38°x4（管内）</v>
          </cell>
          <cell r="D741" t="str">
            <v>m</v>
          </cell>
          <cell r="E741">
            <v>3440</v>
          </cell>
          <cell r="F741" t="str">
            <v>P23</v>
          </cell>
        </row>
        <row r="742">
          <cell r="A742" t="str">
            <v>23-62</v>
          </cell>
          <cell r="B742" t="str">
            <v xml:space="preserve"> 電線</v>
          </cell>
          <cell r="C742" t="str">
            <v xml:space="preserve"> HIV60°x4（管内）</v>
          </cell>
          <cell r="D742" t="str">
            <v>m</v>
          </cell>
          <cell r="E742">
            <v>4690</v>
          </cell>
          <cell r="F742" t="str">
            <v>P23</v>
          </cell>
        </row>
        <row r="743">
          <cell r="A743" t="str">
            <v>24-1</v>
          </cell>
          <cell r="B743" t="str">
            <v xml:space="preserve"> 電線</v>
          </cell>
          <cell r="C743" t="str">
            <v xml:space="preserve"> IV1.2x5（管内）</v>
          </cell>
          <cell r="D743" t="str">
            <v>m</v>
          </cell>
          <cell r="E743">
            <v>953</v>
          </cell>
          <cell r="F743" t="str">
            <v>P24</v>
          </cell>
        </row>
        <row r="744">
          <cell r="A744" t="str">
            <v>24-2</v>
          </cell>
          <cell r="B744" t="str">
            <v xml:space="preserve"> 電線</v>
          </cell>
          <cell r="C744" t="str">
            <v xml:space="preserve"> IV1.6x5（管内）</v>
          </cell>
          <cell r="D744" t="str">
            <v>m</v>
          </cell>
          <cell r="E744">
            <v>977</v>
          </cell>
          <cell r="F744" t="str">
            <v>P24</v>
          </cell>
        </row>
        <row r="745">
          <cell r="A745" t="str">
            <v>24-3</v>
          </cell>
          <cell r="B745" t="str">
            <v xml:space="preserve"> 電線</v>
          </cell>
          <cell r="C745" t="str">
            <v xml:space="preserve"> IV2.0x5（管内）</v>
          </cell>
          <cell r="D745" t="str">
            <v>m</v>
          </cell>
          <cell r="E745">
            <v>1100</v>
          </cell>
          <cell r="F745" t="str">
            <v>P24</v>
          </cell>
        </row>
        <row r="746">
          <cell r="A746" t="str">
            <v>24-4</v>
          </cell>
          <cell r="B746" t="str">
            <v xml:space="preserve"> 電線</v>
          </cell>
          <cell r="C746" t="str">
            <v xml:space="preserve"> IV0.9° x5（管内）</v>
          </cell>
          <cell r="D746" t="str">
            <v>m</v>
          </cell>
          <cell r="E746">
            <v>867</v>
          </cell>
          <cell r="F746" t="str">
            <v>P24</v>
          </cell>
        </row>
        <row r="747">
          <cell r="A747" t="str">
            <v>24-5</v>
          </cell>
          <cell r="B747" t="str">
            <v xml:space="preserve"> 電線</v>
          </cell>
          <cell r="C747" t="str">
            <v xml:space="preserve"> IV1.25°x5（管内）</v>
          </cell>
          <cell r="D747" t="str">
            <v>m</v>
          </cell>
          <cell r="E747">
            <v>971</v>
          </cell>
          <cell r="F747" t="str">
            <v>P24</v>
          </cell>
        </row>
        <row r="748">
          <cell r="A748" t="str">
            <v>24-6</v>
          </cell>
          <cell r="B748" t="str">
            <v xml:space="preserve"> 電線</v>
          </cell>
          <cell r="C748" t="str">
            <v xml:space="preserve"> IV2.0° x5（管内）</v>
          </cell>
          <cell r="D748" t="str">
            <v>m</v>
          </cell>
          <cell r="E748">
            <v>989</v>
          </cell>
          <cell r="F748" t="str">
            <v>P24</v>
          </cell>
        </row>
        <row r="749">
          <cell r="A749" t="str">
            <v>24-7</v>
          </cell>
          <cell r="B749" t="str">
            <v xml:space="preserve"> 電線</v>
          </cell>
          <cell r="C749" t="str">
            <v xml:space="preserve"> IV3.5° x5（管内）</v>
          </cell>
          <cell r="D749" t="str">
            <v>m</v>
          </cell>
          <cell r="E749">
            <v>1130</v>
          </cell>
          <cell r="F749" t="str">
            <v>P24</v>
          </cell>
        </row>
        <row r="750">
          <cell r="A750" t="str">
            <v>24-8</v>
          </cell>
          <cell r="B750" t="str">
            <v xml:space="preserve"> 電線</v>
          </cell>
          <cell r="C750" t="str">
            <v xml:space="preserve"> IV5.5° x5（管内）</v>
          </cell>
          <cell r="D750" t="str">
            <v>m</v>
          </cell>
          <cell r="E750">
            <v>1450</v>
          </cell>
          <cell r="F750" t="str">
            <v>P24</v>
          </cell>
        </row>
        <row r="751">
          <cell r="A751" t="str">
            <v>24-9</v>
          </cell>
          <cell r="B751" t="str">
            <v xml:space="preserve"> 電線</v>
          </cell>
          <cell r="C751" t="str">
            <v xml:space="preserve"> IV8.0° x5（管内）</v>
          </cell>
          <cell r="D751" t="str">
            <v>m</v>
          </cell>
          <cell r="E751">
            <v>1720</v>
          </cell>
          <cell r="F751" t="str">
            <v>P24</v>
          </cell>
        </row>
        <row r="752">
          <cell r="A752" t="str">
            <v>24-10</v>
          </cell>
          <cell r="B752" t="str">
            <v xml:space="preserve"> 電線</v>
          </cell>
          <cell r="C752" t="str">
            <v xml:space="preserve"> IV14°x5（管内）</v>
          </cell>
          <cell r="D752" t="str">
            <v>m</v>
          </cell>
          <cell r="E752">
            <v>2280</v>
          </cell>
          <cell r="F752" t="str">
            <v>P24</v>
          </cell>
        </row>
        <row r="753">
          <cell r="A753" t="str">
            <v>24-11</v>
          </cell>
          <cell r="B753" t="str">
            <v xml:space="preserve"> 電線</v>
          </cell>
          <cell r="C753" t="str">
            <v xml:space="preserve"> IV22°x5（管内）</v>
          </cell>
          <cell r="D753" t="str">
            <v>m</v>
          </cell>
          <cell r="E753">
            <v>2850</v>
          </cell>
          <cell r="F753" t="str">
            <v>P24</v>
          </cell>
        </row>
        <row r="754">
          <cell r="A754" t="str">
            <v>24-12</v>
          </cell>
          <cell r="B754" t="str">
            <v xml:space="preserve"> 電線</v>
          </cell>
          <cell r="C754" t="str">
            <v xml:space="preserve"> IV38°x5（管内）</v>
          </cell>
          <cell r="D754" t="str">
            <v>m</v>
          </cell>
          <cell r="E754">
            <v>3970</v>
          </cell>
          <cell r="F754" t="str">
            <v>P24</v>
          </cell>
        </row>
        <row r="755">
          <cell r="A755" t="str">
            <v>24-13</v>
          </cell>
          <cell r="B755" t="str">
            <v xml:space="preserve"> 電線</v>
          </cell>
          <cell r="C755" t="str">
            <v xml:space="preserve"> IV60°x5（管内）</v>
          </cell>
          <cell r="D755" t="str">
            <v>m</v>
          </cell>
          <cell r="E755">
            <v>5470</v>
          </cell>
          <cell r="F755" t="str">
            <v>P24</v>
          </cell>
        </row>
        <row r="756">
          <cell r="A756" t="str">
            <v>24-14</v>
          </cell>
          <cell r="B756" t="str">
            <v xml:space="preserve"> 電線</v>
          </cell>
          <cell r="C756" t="str">
            <v xml:space="preserve"> HIV1.2x5（管内）</v>
          </cell>
          <cell r="D756" t="str">
            <v>m</v>
          </cell>
          <cell r="E756">
            <v>989</v>
          </cell>
          <cell r="F756" t="str">
            <v>P24</v>
          </cell>
        </row>
        <row r="757">
          <cell r="A757" t="str">
            <v>24-15</v>
          </cell>
          <cell r="B757" t="str">
            <v xml:space="preserve"> 電線</v>
          </cell>
          <cell r="C757" t="str">
            <v xml:space="preserve"> HIV1.6x5（管内）</v>
          </cell>
          <cell r="D757" t="str">
            <v>m</v>
          </cell>
          <cell r="E757">
            <v>1020</v>
          </cell>
          <cell r="F757" t="str">
            <v>P24</v>
          </cell>
        </row>
        <row r="758">
          <cell r="A758" t="str">
            <v>24-16</v>
          </cell>
          <cell r="B758" t="str">
            <v xml:space="preserve"> 電線</v>
          </cell>
          <cell r="C758" t="str">
            <v xml:space="preserve"> HIV2.0x5（管内）</v>
          </cell>
          <cell r="D758" t="str">
            <v>m</v>
          </cell>
          <cell r="E758">
            <v>1160</v>
          </cell>
          <cell r="F758" t="str">
            <v>P24</v>
          </cell>
        </row>
        <row r="759">
          <cell r="A759" t="str">
            <v>24-17</v>
          </cell>
          <cell r="B759" t="str">
            <v xml:space="preserve"> 電線</v>
          </cell>
          <cell r="C759" t="str">
            <v xml:space="preserve"> HIV0.9° x5（管内）</v>
          </cell>
          <cell r="D759" t="str">
            <v>m</v>
          </cell>
          <cell r="E759">
            <v>897</v>
          </cell>
          <cell r="F759" t="str">
            <v>P24</v>
          </cell>
        </row>
        <row r="760">
          <cell r="A760" t="str">
            <v>24-18</v>
          </cell>
          <cell r="B760" t="str">
            <v xml:space="preserve"> 電線</v>
          </cell>
          <cell r="C760" t="str">
            <v xml:space="preserve"> HIV1.25°x5（管内）</v>
          </cell>
          <cell r="D760" t="str">
            <v>m</v>
          </cell>
          <cell r="E760">
            <v>1010</v>
          </cell>
          <cell r="F760" t="str">
            <v>P24</v>
          </cell>
        </row>
        <row r="761">
          <cell r="A761" t="str">
            <v>24-19</v>
          </cell>
          <cell r="B761" t="str">
            <v xml:space="preserve"> 電線</v>
          </cell>
          <cell r="C761" t="str">
            <v xml:space="preserve"> HIV2.0° x5（管内）</v>
          </cell>
          <cell r="D761" t="str">
            <v>m</v>
          </cell>
          <cell r="E761">
            <v>1030</v>
          </cell>
          <cell r="F761" t="str">
            <v>P24</v>
          </cell>
        </row>
        <row r="762">
          <cell r="A762" t="str">
            <v>24-20</v>
          </cell>
          <cell r="B762" t="str">
            <v xml:space="preserve"> 電線</v>
          </cell>
          <cell r="C762" t="str">
            <v xml:space="preserve"> HIV3.5° x5（管内）</v>
          </cell>
          <cell r="D762" t="str">
            <v>m</v>
          </cell>
          <cell r="E762">
            <v>1180</v>
          </cell>
          <cell r="F762" t="str">
            <v>P24</v>
          </cell>
        </row>
        <row r="763">
          <cell r="A763" t="str">
            <v>24-21</v>
          </cell>
          <cell r="B763" t="str">
            <v xml:space="preserve"> 電線</v>
          </cell>
          <cell r="C763" t="str">
            <v xml:space="preserve"> HIV5.5° x5（管内）</v>
          </cell>
          <cell r="D763" t="str">
            <v>m</v>
          </cell>
          <cell r="E763">
            <v>1510</v>
          </cell>
          <cell r="F763" t="str">
            <v>P24</v>
          </cell>
        </row>
        <row r="764">
          <cell r="A764" t="str">
            <v>24-22</v>
          </cell>
          <cell r="B764" t="str">
            <v xml:space="preserve"> 電線</v>
          </cell>
          <cell r="C764" t="str">
            <v xml:space="preserve"> HIV8.0° x5（管内）</v>
          </cell>
          <cell r="D764" t="str">
            <v>m</v>
          </cell>
          <cell r="E764">
            <v>1800</v>
          </cell>
          <cell r="F764" t="str">
            <v>P24</v>
          </cell>
        </row>
        <row r="765">
          <cell r="A765" t="str">
            <v>24-23</v>
          </cell>
          <cell r="B765" t="str">
            <v xml:space="preserve"> 電線</v>
          </cell>
          <cell r="C765" t="str">
            <v xml:space="preserve"> HIV14°x5（管内）</v>
          </cell>
          <cell r="D765" t="str">
            <v>m</v>
          </cell>
          <cell r="E765">
            <v>2370</v>
          </cell>
          <cell r="F765" t="str">
            <v>P24</v>
          </cell>
        </row>
        <row r="766">
          <cell r="A766" t="str">
            <v>24-24</v>
          </cell>
          <cell r="B766" t="str">
            <v xml:space="preserve"> 電線</v>
          </cell>
          <cell r="C766" t="str">
            <v xml:space="preserve"> HIV22°x5（管内）</v>
          </cell>
          <cell r="D766" t="str">
            <v>m</v>
          </cell>
          <cell r="E766">
            <v>2970</v>
          </cell>
          <cell r="F766" t="str">
            <v>P24</v>
          </cell>
        </row>
        <row r="767">
          <cell r="A767" t="str">
            <v>24-25</v>
          </cell>
          <cell r="B767" t="str">
            <v xml:space="preserve"> 電線</v>
          </cell>
          <cell r="C767" t="str">
            <v xml:space="preserve"> HIV38°x5（管内）</v>
          </cell>
          <cell r="D767" t="str">
            <v>m</v>
          </cell>
          <cell r="E767">
            <v>4160</v>
          </cell>
          <cell r="F767" t="str">
            <v>P24</v>
          </cell>
        </row>
        <row r="768">
          <cell r="A768" t="str">
            <v>24-26</v>
          </cell>
          <cell r="B768" t="str">
            <v xml:space="preserve"> 電線</v>
          </cell>
          <cell r="C768" t="str">
            <v xml:space="preserve"> HIV60°x5（管内）</v>
          </cell>
          <cell r="D768" t="str">
            <v>m</v>
          </cell>
          <cell r="E768">
            <v>5710</v>
          </cell>
          <cell r="F768" t="str">
            <v>P24</v>
          </cell>
        </row>
        <row r="769">
          <cell r="A769" t="str">
            <v>24-27</v>
          </cell>
          <cell r="B769" t="str">
            <v xml:space="preserve"> 電線</v>
          </cell>
          <cell r="C769" t="str">
            <v xml:space="preserve"> IV1.2x6（管内）</v>
          </cell>
          <cell r="D769" t="str">
            <v>m</v>
          </cell>
          <cell r="E769">
            <v>1100</v>
          </cell>
          <cell r="F769" t="str">
            <v>P24</v>
          </cell>
        </row>
        <row r="770">
          <cell r="A770" t="str">
            <v>24-28</v>
          </cell>
          <cell r="B770" t="str">
            <v xml:space="preserve"> 電線</v>
          </cell>
          <cell r="C770" t="str">
            <v xml:space="preserve"> IV1.6x6（管内）</v>
          </cell>
          <cell r="D770" t="str">
            <v>m</v>
          </cell>
          <cell r="E770">
            <v>1120</v>
          </cell>
          <cell r="F770" t="str">
            <v>P24</v>
          </cell>
        </row>
        <row r="771">
          <cell r="A771" t="str">
            <v>24-29</v>
          </cell>
          <cell r="B771" t="str">
            <v xml:space="preserve"> 電線</v>
          </cell>
          <cell r="C771" t="str">
            <v xml:space="preserve"> IV2.0x6（管内）</v>
          </cell>
          <cell r="D771" t="str">
            <v>m</v>
          </cell>
          <cell r="E771">
            <v>1260</v>
          </cell>
          <cell r="F771" t="str">
            <v>P24</v>
          </cell>
        </row>
        <row r="772">
          <cell r="A772" t="str">
            <v>24-30</v>
          </cell>
          <cell r="B772" t="str">
            <v xml:space="preserve"> 電線</v>
          </cell>
          <cell r="C772" t="str">
            <v xml:space="preserve"> IV0.9° x6（管内）</v>
          </cell>
          <cell r="D772" t="str">
            <v>m</v>
          </cell>
          <cell r="E772">
            <v>1010</v>
          </cell>
          <cell r="F772" t="str">
            <v>P24</v>
          </cell>
        </row>
        <row r="773">
          <cell r="A773" t="str">
            <v>24-31</v>
          </cell>
          <cell r="B773" t="str">
            <v xml:space="preserve"> 電線</v>
          </cell>
          <cell r="C773" t="str">
            <v xml:space="preserve"> IV1.25°x6（管内）</v>
          </cell>
          <cell r="D773" t="str">
            <v>m</v>
          </cell>
          <cell r="E773">
            <v>1120</v>
          </cell>
          <cell r="F773" t="str">
            <v>P24</v>
          </cell>
        </row>
        <row r="774">
          <cell r="A774" t="str">
            <v>24-32</v>
          </cell>
          <cell r="B774" t="str">
            <v xml:space="preserve"> 電線</v>
          </cell>
          <cell r="C774" t="str">
            <v xml:space="preserve"> IV2.0° x6（管内）</v>
          </cell>
          <cell r="D774" t="str">
            <v>m</v>
          </cell>
          <cell r="E774">
            <v>1140</v>
          </cell>
          <cell r="F774" t="str">
            <v>P24</v>
          </cell>
        </row>
        <row r="775">
          <cell r="A775" t="str">
            <v>24-33</v>
          </cell>
          <cell r="B775" t="str">
            <v xml:space="preserve"> 電線</v>
          </cell>
          <cell r="C775" t="str">
            <v xml:space="preserve"> IV3.5° x6（管内）</v>
          </cell>
          <cell r="D775" t="str">
            <v>m</v>
          </cell>
          <cell r="E775">
            <v>1290</v>
          </cell>
          <cell r="F775" t="str">
            <v>P24</v>
          </cell>
        </row>
        <row r="776">
          <cell r="A776" t="str">
            <v>24-34</v>
          </cell>
          <cell r="B776" t="str">
            <v xml:space="preserve"> 電線</v>
          </cell>
          <cell r="C776" t="str">
            <v xml:space="preserve"> IV5.5° x6（管内）</v>
          </cell>
          <cell r="D776" t="str">
            <v>m</v>
          </cell>
          <cell r="E776">
            <v>1690</v>
          </cell>
          <cell r="F776" t="str">
            <v>P24</v>
          </cell>
        </row>
        <row r="777">
          <cell r="A777" t="str">
            <v>24-35</v>
          </cell>
          <cell r="B777" t="str">
            <v xml:space="preserve"> 電線</v>
          </cell>
          <cell r="C777" t="str">
            <v xml:space="preserve"> IV8.0° x6（管内）</v>
          </cell>
          <cell r="D777" t="str">
            <v>m</v>
          </cell>
          <cell r="E777">
            <v>1970</v>
          </cell>
          <cell r="F777" t="str">
            <v>P24</v>
          </cell>
        </row>
        <row r="778">
          <cell r="A778" t="str">
            <v>24-36</v>
          </cell>
          <cell r="B778" t="str">
            <v xml:space="preserve"> 電線</v>
          </cell>
          <cell r="C778" t="str">
            <v xml:space="preserve"> IV14.0°x6（管内）</v>
          </cell>
          <cell r="D778" t="str">
            <v>m</v>
          </cell>
          <cell r="E778">
            <v>2650</v>
          </cell>
          <cell r="F778" t="str">
            <v>P24</v>
          </cell>
        </row>
        <row r="779">
          <cell r="A779" t="str">
            <v>24-37</v>
          </cell>
          <cell r="B779" t="str">
            <v xml:space="preserve"> 電線</v>
          </cell>
          <cell r="C779" t="str">
            <v xml:space="preserve"> IV22°x6（管内）</v>
          </cell>
          <cell r="D779" t="str">
            <v>m</v>
          </cell>
          <cell r="E779">
            <v>3320</v>
          </cell>
          <cell r="F779" t="str">
            <v>P24</v>
          </cell>
        </row>
        <row r="780">
          <cell r="A780" t="str">
            <v>24-38</v>
          </cell>
          <cell r="B780" t="str">
            <v xml:space="preserve"> 電線</v>
          </cell>
          <cell r="C780" t="str">
            <v xml:space="preserve"> IV38°x6（管内）</v>
          </cell>
          <cell r="D780" t="str">
            <v>m</v>
          </cell>
          <cell r="E780">
            <v>4620</v>
          </cell>
          <cell r="F780" t="str">
            <v>P24</v>
          </cell>
        </row>
        <row r="781">
          <cell r="A781" t="str">
            <v>24-39</v>
          </cell>
          <cell r="B781" t="str">
            <v xml:space="preserve"> 電線</v>
          </cell>
          <cell r="C781" t="str">
            <v xml:space="preserve"> IV60°x6（管内）</v>
          </cell>
          <cell r="D781" t="str">
            <v>m</v>
          </cell>
          <cell r="E781">
            <v>6380</v>
          </cell>
          <cell r="F781" t="str">
            <v>P24</v>
          </cell>
        </row>
        <row r="782">
          <cell r="A782" t="str">
            <v>24-40</v>
          </cell>
          <cell r="B782" t="str">
            <v xml:space="preserve"> 電線</v>
          </cell>
          <cell r="C782" t="str">
            <v xml:space="preserve"> HIV1.2x6（管内）</v>
          </cell>
          <cell r="D782" t="str">
            <v>m</v>
          </cell>
          <cell r="E782">
            <v>1140</v>
          </cell>
          <cell r="F782" t="str">
            <v>P24</v>
          </cell>
        </row>
        <row r="783">
          <cell r="A783" t="str">
            <v>24-41</v>
          </cell>
          <cell r="B783" t="str">
            <v xml:space="preserve"> 電線</v>
          </cell>
          <cell r="C783" t="str">
            <v xml:space="preserve"> HIV1.6x6（管内）</v>
          </cell>
          <cell r="D783" t="str">
            <v>m</v>
          </cell>
          <cell r="E783">
            <v>1180</v>
          </cell>
          <cell r="F783" t="str">
            <v>P24</v>
          </cell>
        </row>
        <row r="784">
          <cell r="A784" t="str">
            <v>24-42</v>
          </cell>
          <cell r="B784" t="str">
            <v xml:space="preserve"> 電線</v>
          </cell>
          <cell r="C784" t="str">
            <v xml:space="preserve"> HIV2.0x6（管内）</v>
          </cell>
          <cell r="D784" t="str">
            <v>m</v>
          </cell>
          <cell r="E784">
            <v>1330</v>
          </cell>
          <cell r="F784" t="str">
            <v>P24</v>
          </cell>
        </row>
        <row r="785">
          <cell r="A785" t="str">
            <v>24-43</v>
          </cell>
          <cell r="B785" t="str">
            <v xml:space="preserve"> 電線</v>
          </cell>
          <cell r="C785" t="str">
            <v xml:space="preserve"> HIV0.9° x6（管内）</v>
          </cell>
          <cell r="D785" t="str">
            <v>m</v>
          </cell>
          <cell r="E785">
            <v>1050</v>
          </cell>
          <cell r="F785" t="str">
            <v>P24</v>
          </cell>
        </row>
        <row r="786">
          <cell r="A786" t="str">
            <v>24-44</v>
          </cell>
          <cell r="B786" t="str">
            <v xml:space="preserve"> 電線</v>
          </cell>
          <cell r="C786" t="str">
            <v xml:space="preserve"> HIV1.25°x6（管内）</v>
          </cell>
          <cell r="D786" t="str">
            <v>m</v>
          </cell>
          <cell r="E786">
            <v>1170</v>
          </cell>
          <cell r="F786" t="str">
            <v>P24</v>
          </cell>
        </row>
        <row r="787">
          <cell r="A787" t="str">
            <v>24-45</v>
          </cell>
          <cell r="B787" t="str">
            <v xml:space="preserve"> 電線</v>
          </cell>
          <cell r="C787" t="str">
            <v xml:space="preserve"> HIV2.0° x6（管内）</v>
          </cell>
          <cell r="D787" t="str">
            <v>m</v>
          </cell>
          <cell r="E787">
            <v>1200</v>
          </cell>
          <cell r="F787" t="str">
            <v>P24</v>
          </cell>
        </row>
        <row r="788">
          <cell r="A788" t="str">
            <v>24-46</v>
          </cell>
          <cell r="B788" t="str">
            <v xml:space="preserve"> 電線</v>
          </cell>
          <cell r="C788" t="str">
            <v xml:space="preserve"> HIV3.5° x6（管内）</v>
          </cell>
          <cell r="D788" t="str">
            <v>m</v>
          </cell>
          <cell r="E788">
            <v>1350</v>
          </cell>
          <cell r="F788" t="str">
            <v>P24</v>
          </cell>
        </row>
        <row r="789">
          <cell r="A789" t="str">
            <v>24-47</v>
          </cell>
          <cell r="B789" t="str">
            <v xml:space="preserve"> 電線</v>
          </cell>
          <cell r="C789" t="str">
            <v xml:space="preserve"> HIV5.5° x6（管内）</v>
          </cell>
          <cell r="D789" t="str">
            <v>m</v>
          </cell>
          <cell r="E789">
            <v>1760</v>
          </cell>
          <cell r="F789" t="str">
            <v>P24</v>
          </cell>
        </row>
        <row r="790">
          <cell r="A790" t="str">
            <v>24-48</v>
          </cell>
          <cell r="B790" t="str">
            <v xml:space="preserve"> 電線</v>
          </cell>
          <cell r="C790" t="str">
            <v xml:space="preserve"> HIV8.0° x6（管内）</v>
          </cell>
          <cell r="D790" t="str">
            <v>m</v>
          </cell>
          <cell r="E790">
            <v>2070</v>
          </cell>
          <cell r="F790" t="str">
            <v>P24</v>
          </cell>
        </row>
        <row r="791">
          <cell r="A791" t="str">
            <v>24-49</v>
          </cell>
          <cell r="B791" t="str">
            <v xml:space="preserve"> 電線</v>
          </cell>
          <cell r="C791" t="str">
            <v xml:space="preserve"> HIV14°x6（管内）</v>
          </cell>
          <cell r="D791" t="str">
            <v>m</v>
          </cell>
          <cell r="E791">
            <v>2760</v>
          </cell>
          <cell r="F791" t="str">
            <v>P24</v>
          </cell>
        </row>
        <row r="792">
          <cell r="A792" t="str">
            <v>24-50</v>
          </cell>
          <cell r="B792" t="str">
            <v xml:space="preserve"> 電線</v>
          </cell>
          <cell r="C792" t="str">
            <v xml:space="preserve"> HIV22°x6（管内）</v>
          </cell>
          <cell r="D792" t="str">
            <v>m</v>
          </cell>
          <cell r="E792">
            <v>3470</v>
          </cell>
          <cell r="F792" t="str">
            <v>P24</v>
          </cell>
        </row>
        <row r="793">
          <cell r="A793" t="str">
            <v>24-51</v>
          </cell>
          <cell r="B793" t="str">
            <v xml:space="preserve"> 電線</v>
          </cell>
          <cell r="C793" t="str">
            <v xml:space="preserve"> HIV38°x6（管内）</v>
          </cell>
          <cell r="D793" t="str">
            <v>m</v>
          </cell>
          <cell r="E793">
            <v>4850</v>
          </cell>
          <cell r="F793" t="str">
            <v>P24</v>
          </cell>
        </row>
        <row r="794">
          <cell r="A794" t="str">
            <v>24-52</v>
          </cell>
          <cell r="B794" t="str">
            <v xml:space="preserve"> 電線</v>
          </cell>
          <cell r="C794" t="str">
            <v xml:space="preserve"> HIV60°x6（管内）</v>
          </cell>
          <cell r="D794" t="str">
            <v>m</v>
          </cell>
          <cell r="E794">
            <v>6660</v>
          </cell>
          <cell r="F794" t="str">
            <v>P24</v>
          </cell>
        </row>
        <row r="795">
          <cell r="A795" t="str">
            <v>25-1</v>
          </cell>
          <cell r="B795" t="str">
            <v xml:space="preserve"> 電線</v>
          </cell>
          <cell r="C795" t="str">
            <v xml:space="preserve"> IV1.2x7（管内）</v>
          </cell>
          <cell r="D795" t="str">
            <v>m</v>
          </cell>
          <cell r="E795">
            <v>1220</v>
          </cell>
          <cell r="F795" t="str">
            <v>P25</v>
          </cell>
        </row>
        <row r="796">
          <cell r="A796" t="str">
            <v>25-2</v>
          </cell>
          <cell r="B796" t="str">
            <v xml:space="preserve"> 電線</v>
          </cell>
          <cell r="C796" t="str">
            <v xml:space="preserve"> IV1.6x7（管内）</v>
          </cell>
          <cell r="D796" t="str">
            <v>m</v>
          </cell>
          <cell r="E796">
            <v>1260</v>
          </cell>
          <cell r="F796" t="str">
            <v>P25</v>
          </cell>
        </row>
        <row r="797">
          <cell r="A797" t="str">
            <v>25-3</v>
          </cell>
          <cell r="B797" t="str">
            <v xml:space="preserve"> 電線</v>
          </cell>
          <cell r="C797" t="str">
            <v xml:space="preserve"> IV2.0x7（管内）</v>
          </cell>
          <cell r="D797" t="str">
            <v>m</v>
          </cell>
          <cell r="E797">
            <v>1420</v>
          </cell>
          <cell r="F797" t="str">
            <v>P25</v>
          </cell>
        </row>
        <row r="798">
          <cell r="A798" t="str">
            <v>25-4</v>
          </cell>
          <cell r="B798" t="str">
            <v xml:space="preserve"> 電線</v>
          </cell>
          <cell r="C798" t="str">
            <v xml:space="preserve"> IV0.9° x7（管内）</v>
          </cell>
          <cell r="D798" t="str">
            <v>m</v>
          </cell>
          <cell r="E798">
            <v>1120</v>
          </cell>
          <cell r="F798" t="str">
            <v>P25</v>
          </cell>
        </row>
        <row r="799">
          <cell r="A799" t="str">
            <v>25-5</v>
          </cell>
          <cell r="B799" t="str">
            <v xml:space="preserve"> 電線</v>
          </cell>
          <cell r="C799" t="str">
            <v xml:space="preserve"> IV1.25°x7（管内）</v>
          </cell>
          <cell r="D799" t="str">
            <v>m</v>
          </cell>
          <cell r="E799">
            <v>1250</v>
          </cell>
          <cell r="F799" t="str">
            <v>P25</v>
          </cell>
        </row>
        <row r="800">
          <cell r="A800" t="str">
            <v>25-6</v>
          </cell>
          <cell r="B800" t="str">
            <v xml:space="preserve"> 電線</v>
          </cell>
          <cell r="C800" t="str">
            <v xml:space="preserve"> IV2.0° x7（管内）</v>
          </cell>
          <cell r="D800" t="str">
            <v>m</v>
          </cell>
          <cell r="E800">
            <v>1270</v>
          </cell>
          <cell r="F800" t="str">
            <v>P25</v>
          </cell>
        </row>
        <row r="801">
          <cell r="A801" t="str">
            <v>25-7</v>
          </cell>
          <cell r="B801" t="str">
            <v xml:space="preserve"> 電線</v>
          </cell>
          <cell r="C801" t="str">
            <v xml:space="preserve"> IV3.5° x7（管内）</v>
          </cell>
          <cell r="D801" t="str">
            <v>m</v>
          </cell>
          <cell r="E801">
            <v>1450</v>
          </cell>
          <cell r="F801" t="str">
            <v>P25</v>
          </cell>
        </row>
        <row r="802">
          <cell r="A802" t="str">
            <v>25-8</v>
          </cell>
          <cell r="B802" t="str">
            <v xml:space="preserve"> 電線</v>
          </cell>
          <cell r="C802" t="str">
            <v xml:space="preserve"> IV5.5° x7（管内）</v>
          </cell>
          <cell r="D802" t="str">
            <v>m</v>
          </cell>
          <cell r="E802">
            <v>1880</v>
          </cell>
          <cell r="F802" t="str">
            <v>P25</v>
          </cell>
        </row>
        <row r="803">
          <cell r="A803" t="str">
            <v>25-9</v>
          </cell>
          <cell r="B803" t="str">
            <v xml:space="preserve"> 電線</v>
          </cell>
          <cell r="C803" t="str">
            <v xml:space="preserve"> IV8.0° x7（管内）</v>
          </cell>
          <cell r="D803" t="str">
            <v>m</v>
          </cell>
          <cell r="E803">
            <v>2220</v>
          </cell>
          <cell r="F803" t="str">
            <v>P25</v>
          </cell>
        </row>
        <row r="804">
          <cell r="A804" t="str">
            <v>25-10</v>
          </cell>
          <cell r="B804" t="str">
            <v xml:space="preserve"> 電線</v>
          </cell>
          <cell r="C804" t="str">
            <v xml:space="preserve"> IV14°x7（管内）</v>
          </cell>
          <cell r="D804" t="str">
            <v>m</v>
          </cell>
          <cell r="E804">
            <v>2980</v>
          </cell>
          <cell r="F804" t="str">
            <v>P25</v>
          </cell>
        </row>
        <row r="805">
          <cell r="A805" t="str">
            <v>25-11</v>
          </cell>
          <cell r="B805" t="str">
            <v xml:space="preserve"> 電線</v>
          </cell>
          <cell r="C805" t="str">
            <v xml:space="preserve"> HIV1.2x7（管内）</v>
          </cell>
          <cell r="D805" t="str">
            <v>m</v>
          </cell>
          <cell r="E805">
            <v>1270</v>
          </cell>
          <cell r="F805" t="str">
            <v>P25</v>
          </cell>
        </row>
        <row r="806">
          <cell r="A806" t="str">
            <v>25-12</v>
          </cell>
          <cell r="B806" t="str">
            <v xml:space="preserve"> 電線</v>
          </cell>
          <cell r="C806" t="str">
            <v xml:space="preserve"> HIV1.6x7（管内）</v>
          </cell>
          <cell r="D806" t="str">
            <v>m</v>
          </cell>
          <cell r="E806">
            <v>1320</v>
          </cell>
          <cell r="F806" t="str">
            <v>P25</v>
          </cell>
        </row>
        <row r="807">
          <cell r="A807" t="str">
            <v>25-13</v>
          </cell>
          <cell r="B807" t="str">
            <v xml:space="preserve"> 電線</v>
          </cell>
          <cell r="C807" t="str">
            <v xml:space="preserve"> HIV2.0x7（管内）</v>
          </cell>
          <cell r="D807" t="str">
            <v>m</v>
          </cell>
          <cell r="E807">
            <v>1490</v>
          </cell>
          <cell r="F807" t="str">
            <v>P25</v>
          </cell>
        </row>
        <row r="808">
          <cell r="A808" t="str">
            <v>25-14</v>
          </cell>
          <cell r="B808" t="str">
            <v xml:space="preserve"> 電線</v>
          </cell>
          <cell r="C808" t="str">
            <v xml:space="preserve"> HIV0.9° x7（管内）</v>
          </cell>
          <cell r="D808" t="str">
            <v>m</v>
          </cell>
          <cell r="E808">
            <v>1160</v>
          </cell>
          <cell r="F808" t="str">
            <v>P25</v>
          </cell>
        </row>
        <row r="809">
          <cell r="A809" t="str">
            <v>25-15</v>
          </cell>
          <cell r="B809" t="str">
            <v xml:space="preserve"> 電線</v>
          </cell>
          <cell r="C809" t="str">
            <v xml:space="preserve"> HIV1.25°x7（管内）</v>
          </cell>
          <cell r="D809" t="str">
            <v>m</v>
          </cell>
          <cell r="E809">
            <v>1310</v>
          </cell>
          <cell r="F809" t="str">
            <v>P25</v>
          </cell>
        </row>
        <row r="810">
          <cell r="A810" t="str">
            <v>25-16</v>
          </cell>
          <cell r="B810" t="str">
            <v xml:space="preserve"> 電線</v>
          </cell>
          <cell r="C810" t="str">
            <v xml:space="preserve"> HIV2.0° x7（管内）</v>
          </cell>
          <cell r="D810" t="str">
            <v>m</v>
          </cell>
          <cell r="E810">
            <v>1340</v>
          </cell>
          <cell r="F810" t="str">
            <v>P25</v>
          </cell>
        </row>
        <row r="811">
          <cell r="A811" t="str">
            <v>25-17</v>
          </cell>
          <cell r="B811" t="str">
            <v xml:space="preserve"> 電線</v>
          </cell>
          <cell r="C811" t="str">
            <v xml:space="preserve"> HIV3.5° x7（管内）</v>
          </cell>
          <cell r="D811" t="str">
            <v>m</v>
          </cell>
          <cell r="E811">
            <v>1530</v>
          </cell>
          <cell r="F811" t="str">
            <v>P25</v>
          </cell>
        </row>
        <row r="812">
          <cell r="A812" t="str">
            <v>25-18</v>
          </cell>
          <cell r="B812" t="str">
            <v xml:space="preserve"> 電線</v>
          </cell>
          <cell r="C812" t="str">
            <v xml:space="preserve"> HIV5.5° x7（管内）</v>
          </cell>
          <cell r="D812" t="str">
            <v>m</v>
          </cell>
          <cell r="E812">
            <v>1970</v>
          </cell>
          <cell r="F812" t="str">
            <v>P25</v>
          </cell>
        </row>
        <row r="813">
          <cell r="A813" t="str">
            <v>25-19</v>
          </cell>
          <cell r="B813" t="str">
            <v xml:space="preserve"> 電線</v>
          </cell>
          <cell r="C813" t="str">
            <v xml:space="preserve"> HIV8.0° x7（管内）</v>
          </cell>
          <cell r="D813" t="str">
            <v>m</v>
          </cell>
          <cell r="E813">
            <v>2330</v>
          </cell>
          <cell r="F813" t="str">
            <v>P25</v>
          </cell>
        </row>
        <row r="814">
          <cell r="A814" t="str">
            <v>25-20</v>
          </cell>
          <cell r="B814" t="str">
            <v xml:space="preserve"> 電線</v>
          </cell>
          <cell r="C814" t="str">
            <v xml:space="preserve"> HIV14°x7（管内）</v>
          </cell>
          <cell r="D814" t="str">
            <v>m</v>
          </cell>
          <cell r="E814">
            <v>3100</v>
          </cell>
          <cell r="F814" t="str">
            <v>P25</v>
          </cell>
        </row>
        <row r="815">
          <cell r="A815" t="str">
            <v>25-21</v>
          </cell>
          <cell r="B815" t="str">
            <v xml:space="preserve"> 電線</v>
          </cell>
          <cell r="C815" t="str">
            <v xml:space="preserve"> IV1.2x8（管内）</v>
          </cell>
          <cell r="D815" t="str">
            <v>m</v>
          </cell>
          <cell r="E815">
            <v>1330</v>
          </cell>
          <cell r="F815" t="str">
            <v>P25</v>
          </cell>
        </row>
        <row r="816">
          <cell r="A816" t="str">
            <v>25-22</v>
          </cell>
          <cell r="B816" t="str">
            <v xml:space="preserve"> 電線</v>
          </cell>
          <cell r="C816" t="str">
            <v xml:space="preserve"> IV1.6x8（管内）</v>
          </cell>
          <cell r="D816" t="str">
            <v>m</v>
          </cell>
          <cell r="E816">
            <v>1370</v>
          </cell>
          <cell r="F816" t="str">
            <v>P25</v>
          </cell>
        </row>
        <row r="817">
          <cell r="A817" t="str">
            <v>25-23</v>
          </cell>
          <cell r="B817" t="str">
            <v xml:space="preserve"> 電線</v>
          </cell>
          <cell r="C817" t="str">
            <v xml:space="preserve"> IV2.0x8（管内）</v>
          </cell>
          <cell r="D817" t="str">
            <v>m</v>
          </cell>
          <cell r="E817">
            <v>1540</v>
          </cell>
          <cell r="F817" t="str">
            <v>P25</v>
          </cell>
        </row>
        <row r="818">
          <cell r="A818" t="str">
            <v>25-24</v>
          </cell>
          <cell r="B818" t="str">
            <v xml:space="preserve"> 電線</v>
          </cell>
          <cell r="C818" t="str">
            <v xml:space="preserve"> IV0.9° x8（管内）</v>
          </cell>
          <cell r="D818" t="str">
            <v>m</v>
          </cell>
          <cell r="E818">
            <v>1230</v>
          </cell>
          <cell r="F818" t="str">
            <v>P25</v>
          </cell>
        </row>
        <row r="819">
          <cell r="A819" t="str">
            <v>25-25</v>
          </cell>
          <cell r="B819" t="str">
            <v xml:space="preserve"> 電線</v>
          </cell>
          <cell r="C819" t="str">
            <v xml:space="preserve"> IV1.25°x8（管内）</v>
          </cell>
          <cell r="D819" t="str">
            <v>m</v>
          </cell>
          <cell r="E819">
            <v>1360</v>
          </cell>
          <cell r="F819" t="str">
            <v>P25</v>
          </cell>
        </row>
        <row r="820">
          <cell r="A820" t="str">
            <v>25-26</v>
          </cell>
          <cell r="B820" t="str">
            <v xml:space="preserve"> 電線</v>
          </cell>
          <cell r="C820" t="str">
            <v xml:space="preserve"> IV2.0° x8（管内）</v>
          </cell>
          <cell r="D820" t="str">
            <v>m</v>
          </cell>
          <cell r="E820">
            <v>1390</v>
          </cell>
          <cell r="F820" t="str">
            <v>P25</v>
          </cell>
        </row>
        <row r="821">
          <cell r="A821" t="str">
            <v>25-27</v>
          </cell>
          <cell r="B821" t="str">
            <v xml:space="preserve"> 電線</v>
          </cell>
          <cell r="C821" t="str">
            <v xml:space="preserve"> IV3.5° x8（管内）</v>
          </cell>
          <cell r="D821" t="str">
            <v>m</v>
          </cell>
          <cell r="E821">
            <v>1580</v>
          </cell>
          <cell r="F821" t="str">
            <v>P25</v>
          </cell>
        </row>
        <row r="822">
          <cell r="A822" t="str">
            <v>25-28</v>
          </cell>
          <cell r="B822" t="str">
            <v xml:space="preserve"> 電線</v>
          </cell>
          <cell r="C822" t="str">
            <v xml:space="preserve"> IV5.5° x8（管内）</v>
          </cell>
          <cell r="D822" t="str">
            <v>m</v>
          </cell>
          <cell r="E822">
            <v>2080</v>
          </cell>
          <cell r="F822" t="str">
            <v>P25</v>
          </cell>
        </row>
        <row r="823">
          <cell r="A823" t="str">
            <v>25-29</v>
          </cell>
          <cell r="B823" t="str">
            <v xml:space="preserve"> 電線</v>
          </cell>
          <cell r="C823" t="str">
            <v xml:space="preserve"> IV8.0° x8（管内）</v>
          </cell>
          <cell r="D823" t="str">
            <v>m</v>
          </cell>
          <cell r="E823">
            <v>2430</v>
          </cell>
          <cell r="F823" t="str">
            <v>P25</v>
          </cell>
        </row>
        <row r="824">
          <cell r="A824" t="str">
            <v>25-30</v>
          </cell>
          <cell r="B824" t="str">
            <v xml:space="preserve"> 電線</v>
          </cell>
          <cell r="C824" t="str">
            <v xml:space="preserve"> IV14°x8（管内）</v>
          </cell>
          <cell r="D824" t="str">
            <v>m</v>
          </cell>
          <cell r="E824">
            <v>3270</v>
          </cell>
          <cell r="F824" t="str">
            <v>P25</v>
          </cell>
        </row>
        <row r="825">
          <cell r="A825" t="str">
            <v>25-31</v>
          </cell>
          <cell r="B825" t="str">
            <v xml:space="preserve"> 電線</v>
          </cell>
          <cell r="C825" t="str">
            <v xml:space="preserve"> HIV1.2x8（管内）</v>
          </cell>
          <cell r="D825" t="str">
            <v>m</v>
          </cell>
          <cell r="E825">
            <v>1390</v>
          </cell>
          <cell r="F825" t="str">
            <v>P25</v>
          </cell>
        </row>
        <row r="826">
          <cell r="A826" t="str">
            <v>25-32</v>
          </cell>
          <cell r="B826" t="str">
            <v xml:space="preserve"> 電線</v>
          </cell>
          <cell r="C826" t="str">
            <v xml:space="preserve"> HIV1.6x8（管内）</v>
          </cell>
          <cell r="D826" t="str">
            <v>m</v>
          </cell>
          <cell r="E826">
            <v>1450</v>
          </cell>
          <cell r="F826" t="str">
            <v>P25</v>
          </cell>
        </row>
        <row r="827">
          <cell r="A827" t="str">
            <v>25-33</v>
          </cell>
          <cell r="B827" t="str">
            <v xml:space="preserve"> 電線</v>
          </cell>
          <cell r="C827" t="str">
            <v xml:space="preserve"> HIV2.0x8（管内）</v>
          </cell>
          <cell r="D827" t="str">
            <v>m</v>
          </cell>
          <cell r="E827">
            <v>1620</v>
          </cell>
          <cell r="F827" t="str">
            <v>P25</v>
          </cell>
        </row>
        <row r="828">
          <cell r="A828" t="str">
            <v>25-34</v>
          </cell>
          <cell r="B828" t="str">
            <v xml:space="preserve"> 電線</v>
          </cell>
          <cell r="C828" t="str">
            <v xml:space="preserve"> HIV0.9° x8（管内）</v>
          </cell>
          <cell r="D828" t="str">
            <v>m</v>
          </cell>
          <cell r="E828">
            <v>1280</v>
          </cell>
          <cell r="F828" t="str">
            <v>P25</v>
          </cell>
        </row>
        <row r="829">
          <cell r="A829" t="str">
            <v>25-35</v>
          </cell>
          <cell r="B829" t="str">
            <v xml:space="preserve"> 電線</v>
          </cell>
          <cell r="C829" t="str">
            <v xml:space="preserve"> HIV1.25°x8（管内）</v>
          </cell>
          <cell r="D829" t="str">
            <v>m</v>
          </cell>
          <cell r="E829">
            <v>1430</v>
          </cell>
          <cell r="F829" t="str">
            <v>P25</v>
          </cell>
        </row>
        <row r="830">
          <cell r="A830" t="str">
            <v>25-36</v>
          </cell>
          <cell r="B830" t="str">
            <v xml:space="preserve"> 電線</v>
          </cell>
          <cell r="C830" t="str">
            <v xml:space="preserve"> HIV2.0° x8（管内）</v>
          </cell>
          <cell r="D830" t="str">
            <v>m</v>
          </cell>
          <cell r="E830">
            <v>1470</v>
          </cell>
          <cell r="F830" t="str">
            <v>P25</v>
          </cell>
        </row>
        <row r="831">
          <cell r="A831" t="str">
            <v>25-37</v>
          </cell>
          <cell r="B831" t="str">
            <v xml:space="preserve"> 電線</v>
          </cell>
          <cell r="C831" t="str">
            <v xml:space="preserve"> HIV3.5° x8（管内）</v>
          </cell>
          <cell r="D831" t="str">
            <v>m</v>
          </cell>
          <cell r="E831">
            <v>1660</v>
          </cell>
          <cell r="F831" t="str">
            <v>P25</v>
          </cell>
        </row>
        <row r="832">
          <cell r="A832" t="str">
            <v>25-38</v>
          </cell>
          <cell r="B832" t="str">
            <v xml:space="preserve"> 電線</v>
          </cell>
          <cell r="C832" t="str">
            <v xml:space="preserve"> HIV5.5° x8（管内）</v>
          </cell>
          <cell r="D832" t="str">
            <v>m</v>
          </cell>
          <cell r="E832">
            <v>2180</v>
          </cell>
          <cell r="F832" t="str">
            <v>P25</v>
          </cell>
        </row>
        <row r="833">
          <cell r="A833" t="str">
            <v>25-39</v>
          </cell>
          <cell r="B833" t="str">
            <v xml:space="preserve"> 電線</v>
          </cell>
          <cell r="C833" t="str">
            <v xml:space="preserve"> HIV8.0° x8（管内）</v>
          </cell>
          <cell r="D833" t="str">
            <v>m</v>
          </cell>
          <cell r="E833">
            <v>2560</v>
          </cell>
          <cell r="F833" t="str">
            <v>P25</v>
          </cell>
        </row>
        <row r="834">
          <cell r="A834" t="str">
            <v>25-40</v>
          </cell>
          <cell r="B834" t="str">
            <v xml:space="preserve"> 電線</v>
          </cell>
          <cell r="C834" t="str">
            <v xml:space="preserve"> HIV14°x8（管内）</v>
          </cell>
          <cell r="D834" t="str">
            <v>m</v>
          </cell>
          <cell r="E834">
            <v>3410</v>
          </cell>
          <cell r="F834" t="str">
            <v>P25</v>
          </cell>
        </row>
        <row r="835">
          <cell r="A835" t="str">
            <v>26-1</v>
          </cell>
          <cell r="B835" t="str">
            <v xml:space="preserve"> 電線</v>
          </cell>
          <cell r="C835" t="str">
            <v xml:space="preserve"> IV1.2x9（管内）</v>
          </cell>
          <cell r="D835" t="str">
            <v>m</v>
          </cell>
          <cell r="E835">
            <v>1420</v>
          </cell>
          <cell r="F835" t="str">
            <v>P26</v>
          </cell>
        </row>
        <row r="836">
          <cell r="A836" t="str">
            <v>26-2</v>
          </cell>
          <cell r="B836" t="str">
            <v xml:space="preserve"> 電線</v>
          </cell>
          <cell r="C836" t="str">
            <v xml:space="preserve"> IV1.6x9（管内）</v>
          </cell>
          <cell r="D836" t="str">
            <v>m</v>
          </cell>
          <cell r="E836">
            <v>1460</v>
          </cell>
          <cell r="F836" t="str">
            <v>P26</v>
          </cell>
        </row>
        <row r="837">
          <cell r="A837" t="str">
            <v>26-3</v>
          </cell>
          <cell r="B837" t="str">
            <v xml:space="preserve"> 電線</v>
          </cell>
          <cell r="C837" t="str">
            <v xml:space="preserve"> IV2.0x9（管内）</v>
          </cell>
          <cell r="D837" t="str">
            <v>m</v>
          </cell>
          <cell r="E837">
            <v>1660</v>
          </cell>
          <cell r="F837" t="str">
            <v>P26</v>
          </cell>
        </row>
        <row r="838">
          <cell r="A838" t="str">
            <v>26-4</v>
          </cell>
          <cell r="B838" t="str">
            <v xml:space="preserve"> 電線</v>
          </cell>
          <cell r="C838" t="str">
            <v xml:space="preserve"> IV0.9° x9（管内）</v>
          </cell>
          <cell r="D838" t="str">
            <v>m</v>
          </cell>
          <cell r="E838">
            <v>1320</v>
          </cell>
          <cell r="F838" t="str">
            <v>P26</v>
          </cell>
        </row>
        <row r="839">
          <cell r="A839" t="str">
            <v>26-5</v>
          </cell>
          <cell r="B839" t="str">
            <v xml:space="preserve"> 電線</v>
          </cell>
          <cell r="C839" t="str">
            <v xml:space="preserve"> IV1.25°x9（管内）</v>
          </cell>
          <cell r="D839" t="str">
            <v>m</v>
          </cell>
          <cell r="E839">
            <v>1450</v>
          </cell>
          <cell r="F839" t="str">
            <v>P26</v>
          </cell>
        </row>
        <row r="840">
          <cell r="A840" t="str">
            <v>26-6</v>
          </cell>
          <cell r="B840" t="str">
            <v xml:space="preserve"> 電線</v>
          </cell>
          <cell r="C840" t="str">
            <v xml:space="preserve"> IV2.0° x9（管内）</v>
          </cell>
          <cell r="D840" t="str">
            <v>m</v>
          </cell>
          <cell r="E840">
            <v>1480</v>
          </cell>
          <cell r="F840" t="str">
            <v>P26</v>
          </cell>
        </row>
        <row r="841">
          <cell r="A841" t="str">
            <v>26-7</v>
          </cell>
          <cell r="B841" t="str">
            <v xml:space="preserve"> 電線</v>
          </cell>
          <cell r="C841" t="str">
            <v xml:space="preserve"> IV3.5° x9（管内）</v>
          </cell>
          <cell r="D841" t="str">
            <v>m</v>
          </cell>
          <cell r="E841">
            <v>1700</v>
          </cell>
          <cell r="F841" t="str">
            <v>P26</v>
          </cell>
        </row>
        <row r="842">
          <cell r="A842" t="str">
            <v>26-8</v>
          </cell>
          <cell r="B842" t="str">
            <v xml:space="preserve"> 電線</v>
          </cell>
          <cell r="C842" t="str">
            <v xml:space="preserve"> IV5.5° x9（管内）</v>
          </cell>
          <cell r="D842" t="str">
            <v>m</v>
          </cell>
          <cell r="E842">
            <v>2230</v>
          </cell>
          <cell r="F842" t="str">
            <v>P26</v>
          </cell>
        </row>
        <row r="843">
          <cell r="A843" t="str">
            <v>26-9</v>
          </cell>
          <cell r="B843" t="str">
            <v xml:space="preserve"> 電線</v>
          </cell>
          <cell r="C843" t="str">
            <v xml:space="preserve"> IV8.0° x9（管内）</v>
          </cell>
          <cell r="D843" t="str">
            <v>m</v>
          </cell>
          <cell r="E843">
            <v>2620</v>
          </cell>
          <cell r="F843" t="str">
            <v>P26</v>
          </cell>
        </row>
        <row r="844">
          <cell r="A844" t="str">
            <v>26-10</v>
          </cell>
          <cell r="B844" t="str">
            <v xml:space="preserve"> 電線</v>
          </cell>
          <cell r="C844" t="str">
            <v xml:space="preserve"> IV14°x9（管内）</v>
          </cell>
          <cell r="D844" t="str">
            <v>m</v>
          </cell>
          <cell r="E844">
            <v>3540</v>
          </cell>
          <cell r="F844" t="str">
            <v>P26</v>
          </cell>
        </row>
        <row r="845">
          <cell r="A845" t="str">
            <v>26-11</v>
          </cell>
          <cell r="B845" t="str">
            <v xml:space="preserve"> 電線</v>
          </cell>
          <cell r="C845" t="str">
            <v xml:space="preserve"> HIV1.2x9（管内）</v>
          </cell>
          <cell r="D845" t="str">
            <v>m</v>
          </cell>
          <cell r="E845">
            <v>1480</v>
          </cell>
          <cell r="F845" t="str">
            <v>P26</v>
          </cell>
        </row>
        <row r="846">
          <cell r="A846" t="str">
            <v>26-12</v>
          </cell>
          <cell r="B846" t="str">
            <v xml:space="preserve"> 電線</v>
          </cell>
          <cell r="C846" t="str">
            <v xml:space="preserve"> HIV1.6x9（管内）</v>
          </cell>
          <cell r="D846" t="str">
            <v>m</v>
          </cell>
          <cell r="E846">
            <v>1550</v>
          </cell>
          <cell r="F846" t="str">
            <v>P26</v>
          </cell>
        </row>
        <row r="847">
          <cell r="A847" t="str">
            <v>26-13</v>
          </cell>
          <cell r="B847" t="str">
            <v xml:space="preserve"> 電線</v>
          </cell>
          <cell r="C847" t="str">
            <v xml:space="preserve"> HIV2.0x9（管内）</v>
          </cell>
          <cell r="D847" t="str">
            <v>m</v>
          </cell>
          <cell r="E847">
            <v>1750</v>
          </cell>
          <cell r="F847" t="str">
            <v>P26</v>
          </cell>
        </row>
        <row r="848">
          <cell r="A848" t="str">
            <v>26-14</v>
          </cell>
          <cell r="B848" t="str">
            <v xml:space="preserve"> 電線</v>
          </cell>
          <cell r="C848" t="str">
            <v xml:space="preserve"> HIV0.9° x9（管内）</v>
          </cell>
          <cell r="D848" t="str">
            <v>m</v>
          </cell>
          <cell r="E848">
            <v>1380</v>
          </cell>
          <cell r="F848" t="str">
            <v>P26</v>
          </cell>
        </row>
        <row r="849">
          <cell r="A849" t="str">
            <v>26-15</v>
          </cell>
          <cell r="B849" t="str">
            <v xml:space="preserve"> 電線</v>
          </cell>
          <cell r="C849" t="str">
            <v xml:space="preserve"> HIV1.25°x9（管内）</v>
          </cell>
          <cell r="D849" t="str">
            <v>m</v>
          </cell>
          <cell r="E849">
            <v>1530</v>
          </cell>
          <cell r="F849" t="str">
            <v>P26</v>
          </cell>
        </row>
        <row r="850">
          <cell r="A850" t="str">
            <v>26-16</v>
          </cell>
          <cell r="B850" t="str">
            <v xml:space="preserve"> 電線</v>
          </cell>
          <cell r="C850" t="str">
            <v xml:space="preserve"> HIV2.0° x9（管内）</v>
          </cell>
          <cell r="D850" t="str">
            <v>m</v>
          </cell>
          <cell r="E850">
            <v>1570</v>
          </cell>
          <cell r="F850" t="str">
            <v>P26</v>
          </cell>
        </row>
        <row r="851">
          <cell r="A851" t="str">
            <v>26-17</v>
          </cell>
          <cell r="B851" t="str">
            <v xml:space="preserve"> 電線</v>
          </cell>
          <cell r="C851" t="str">
            <v xml:space="preserve"> HIV3.5° x9（管内）</v>
          </cell>
          <cell r="D851" t="str">
            <v>m</v>
          </cell>
          <cell r="E851">
            <v>1800</v>
          </cell>
          <cell r="F851" t="str">
            <v>P26</v>
          </cell>
        </row>
        <row r="852">
          <cell r="A852" t="str">
            <v>26-18</v>
          </cell>
          <cell r="B852" t="str">
            <v xml:space="preserve"> 電線</v>
          </cell>
          <cell r="C852" t="str">
            <v xml:space="preserve"> HIV5.5° x9（管内）</v>
          </cell>
          <cell r="D852" t="str">
            <v>m</v>
          </cell>
          <cell r="E852">
            <v>2340</v>
          </cell>
          <cell r="F852" t="str">
            <v>P26</v>
          </cell>
        </row>
        <row r="853">
          <cell r="A853" t="str">
            <v>26-19</v>
          </cell>
          <cell r="B853" t="str">
            <v xml:space="preserve"> 電線</v>
          </cell>
          <cell r="C853" t="str">
            <v xml:space="preserve"> HIV8.0° x9（管内）</v>
          </cell>
          <cell r="D853" t="str">
            <v>m</v>
          </cell>
          <cell r="E853">
            <v>2760</v>
          </cell>
          <cell r="F853" t="str">
            <v>P26</v>
          </cell>
        </row>
        <row r="854">
          <cell r="A854" t="str">
            <v>26-20</v>
          </cell>
          <cell r="B854" t="str">
            <v xml:space="preserve"> 電線</v>
          </cell>
          <cell r="C854" t="str">
            <v xml:space="preserve"> HIV14°x9（管内）</v>
          </cell>
          <cell r="D854" t="str">
            <v>m</v>
          </cell>
          <cell r="E854">
            <v>3700</v>
          </cell>
          <cell r="F854" t="str">
            <v>P26</v>
          </cell>
        </row>
        <row r="855">
          <cell r="A855" t="str">
            <v>26-21</v>
          </cell>
          <cell r="B855" t="str">
            <v xml:space="preserve"> 電線</v>
          </cell>
          <cell r="C855" t="str">
            <v xml:space="preserve"> IV1.2x10（管内）</v>
          </cell>
          <cell r="D855" t="str">
            <v>m</v>
          </cell>
          <cell r="E855">
            <v>1510</v>
          </cell>
          <cell r="F855" t="str">
            <v>P26</v>
          </cell>
        </row>
        <row r="856">
          <cell r="A856" t="str">
            <v>26-22</v>
          </cell>
          <cell r="B856" t="str">
            <v xml:space="preserve"> 電線</v>
          </cell>
          <cell r="C856" t="str">
            <v xml:space="preserve"> IV1.6x10（管内）</v>
          </cell>
          <cell r="D856" t="str">
            <v>m</v>
          </cell>
          <cell r="E856">
            <v>1550</v>
          </cell>
          <cell r="F856" t="str">
            <v>P26</v>
          </cell>
        </row>
        <row r="857">
          <cell r="A857" t="str">
            <v>26-23</v>
          </cell>
          <cell r="B857" t="str">
            <v xml:space="preserve"> 電線</v>
          </cell>
          <cell r="C857" t="str">
            <v xml:space="preserve"> IV2.0x10（管内）</v>
          </cell>
          <cell r="D857" t="str">
            <v>m</v>
          </cell>
          <cell r="E857">
            <v>1750</v>
          </cell>
          <cell r="F857" t="str">
            <v>P26</v>
          </cell>
        </row>
        <row r="858">
          <cell r="A858" t="str">
            <v>26-24</v>
          </cell>
          <cell r="B858" t="str">
            <v xml:space="preserve"> 電線</v>
          </cell>
          <cell r="C858" t="str">
            <v xml:space="preserve"> IV0.9° x10（管内）</v>
          </cell>
          <cell r="D858" t="str">
            <v>m</v>
          </cell>
          <cell r="E858">
            <v>1390</v>
          </cell>
          <cell r="F858" t="str">
            <v>P26</v>
          </cell>
        </row>
        <row r="859">
          <cell r="A859" t="str">
            <v>26-25</v>
          </cell>
          <cell r="B859" t="str">
            <v xml:space="preserve"> 電線</v>
          </cell>
          <cell r="C859" t="str">
            <v xml:space="preserve"> IV1.25°x10（管内）</v>
          </cell>
          <cell r="D859" t="str">
            <v>m</v>
          </cell>
          <cell r="E859">
            <v>1540</v>
          </cell>
          <cell r="F859" t="str">
            <v>P26</v>
          </cell>
        </row>
        <row r="860">
          <cell r="A860" t="str">
            <v>26-26</v>
          </cell>
          <cell r="B860" t="str">
            <v xml:space="preserve"> 電線</v>
          </cell>
          <cell r="C860" t="str">
            <v xml:space="preserve"> IV2.0° x10（管内）</v>
          </cell>
          <cell r="D860" t="str">
            <v>m</v>
          </cell>
          <cell r="E860">
            <v>1580</v>
          </cell>
          <cell r="F860" t="str">
            <v>P26</v>
          </cell>
        </row>
        <row r="861">
          <cell r="A861" t="str">
            <v>26-27</v>
          </cell>
          <cell r="B861" t="str">
            <v xml:space="preserve"> 電線</v>
          </cell>
          <cell r="C861" t="str">
            <v xml:space="preserve"> IV3.5° x10（管内）</v>
          </cell>
          <cell r="D861" t="str">
            <v>m</v>
          </cell>
          <cell r="E861">
            <v>1800</v>
          </cell>
          <cell r="F861" t="str">
            <v>P26</v>
          </cell>
        </row>
        <row r="862">
          <cell r="A862" t="str">
            <v>26-28</v>
          </cell>
          <cell r="B862" t="str">
            <v xml:space="preserve"> 電線</v>
          </cell>
          <cell r="C862" t="str">
            <v xml:space="preserve"> IV5.5° x10（管内）</v>
          </cell>
          <cell r="D862" t="str">
            <v>m</v>
          </cell>
          <cell r="E862">
            <v>2370</v>
          </cell>
          <cell r="F862" t="str">
            <v>P26</v>
          </cell>
        </row>
        <row r="863">
          <cell r="A863" t="str">
            <v>26-29</v>
          </cell>
          <cell r="B863" t="str">
            <v xml:space="preserve"> 電線</v>
          </cell>
          <cell r="C863" t="str">
            <v xml:space="preserve"> IV8.0° x10（管内）</v>
          </cell>
          <cell r="D863" t="str">
            <v>m</v>
          </cell>
          <cell r="E863">
            <v>2790</v>
          </cell>
          <cell r="F863" t="str">
            <v>P26</v>
          </cell>
        </row>
        <row r="864">
          <cell r="A864" t="str">
            <v>26-30</v>
          </cell>
          <cell r="B864" t="str">
            <v xml:space="preserve"> 電線</v>
          </cell>
          <cell r="C864" t="str">
            <v xml:space="preserve"> IV14°x10（管内）</v>
          </cell>
          <cell r="D864" t="str">
            <v>m</v>
          </cell>
          <cell r="E864">
            <v>3770</v>
          </cell>
          <cell r="F864" t="str">
            <v>P26</v>
          </cell>
        </row>
        <row r="865">
          <cell r="A865" t="str">
            <v>26-31</v>
          </cell>
          <cell r="B865" t="str">
            <v xml:space="preserve"> 電線</v>
          </cell>
          <cell r="C865" t="str">
            <v xml:space="preserve"> HIV1.2x10（管内）</v>
          </cell>
          <cell r="D865" t="str">
            <v>m</v>
          </cell>
          <cell r="E865">
            <v>1580</v>
          </cell>
          <cell r="F865" t="str">
            <v>P26</v>
          </cell>
        </row>
        <row r="866">
          <cell r="A866" t="str">
            <v>26-32</v>
          </cell>
          <cell r="B866" t="str">
            <v xml:space="preserve"> 電線</v>
          </cell>
          <cell r="C866" t="str">
            <v xml:space="preserve"> HIV1.6x10（管内）</v>
          </cell>
          <cell r="D866" t="str">
            <v>m</v>
          </cell>
          <cell r="E866">
            <v>1650</v>
          </cell>
          <cell r="F866" t="str">
            <v>P26</v>
          </cell>
        </row>
        <row r="867">
          <cell r="A867" t="str">
            <v>26-33</v>
          </cell>
          <cell r="B867" t="str">
            <v xml:space="preserve"> 電線</v>
          </cell>
          <cell r="C867" t="str">
            <v xml:space="preserve"> HIV2.0x10（管内）</v>
          </cell>
          <cell r="D867" t="str">
            <v>m</v>
          </cell>
          <cell r="E867">
            <v>1860</v>
          </cell>
          <cell r="F867" t="str">
            <v>P26</v>
          </cell>
        </row>
        <row r="868">
          <cell r="A868" t="str">
            <v>26-34</v>
          </cell>
          <cell r="B868" t="str">
            <v xml:space="preserve"> 電線</v>
          </cell>
          <cell r="C868" t="str">
            <v xml:space="preserve"> HIV0.9° x10（管内）</v>
          </cell>
          <cell r="D868" t="str">
            <v>m</v>
          </cell>
          <cell r="E868">
            <v>1450</v>
          </cell>
          <cell r="F868" t="str">
            <v>P26</v>
          </cell>
        </row>
        <row r="869">
          <cell r="A869" t="str">
            <v>26-35</v>
          </cell>
          <cell r="B869" t="str">
            <v xml:space="preserve"> 電線</v>
          </cell>
          <cell r="C869" t="str">
            <v xml:space="preserve"> HIV1.25°x10（管内）</v>
          </cell>
          <cell r="D869" t="str">
            <v>m</v>
          </cell>
          <cell r="E869">
            <v>1630</v>
          </cell>
          <cell r="F869" t="str">
            <v>P26</v>
          </cell>
        </row>
        <row r="870">
          <cell r="A870" t="str">
            <v>26-36</v>
          </cell>
          <cell r="B870" t="str">
            <v xml:space="preserve"> 電線</v>
          </cell>
          <cell r="C870" t="str">
            <v xml:space="preserve"> HIV2.0° x10（管内）</v>
          </cell>
          <cell r="D870" t="str">
            <v>m</v>
          </cell>
          <cell r="E870">
            <v>1680</v>
          </cell>
          <cell r="F870" t="str">
            <v>P26</v>
          </cell>
        </row>
        <row r="871">
          <cell r="A871" t="str">
            <v>26-37</v>
          </cell>
          <cell r="B871" t="str">
            <v xml:space="preserve"> 電線</v>
          </cell>
          <cell r="C871" t="str">
            <v xml:space="preserve"> HIV3.5° x10（管内）</v>
          </cell>
          <cell r="D871" t="str">
            <v>m</v>
          </cell>
          <cell r="E871">
            <v>1910</v>
          </cell>
          <cell r="F871" t="str">
            <v>P26</v>
          </cell>
        </row>
        <row r="872">
          <cell r="A872" t="str">
            <v>26-38</v>
          </cell>
          <cell r="B872" t="str">
            <v xml:space="preserve"> 電線</v>
          </cell>
          <cell r="C872" t="str">
            <v xml:space="preserve"> HIV5.5° x10（管内）</v>
          </cell>
          <cell r="D872" t="str">
            <v>m</v>
          </cell>
          <cell r="E872">
            <v>2490</v>
          </cell>
          <cell r="F872" t="str">
            <v>P26</v>
          </cell>
        </row>
        <row r="873">
          <cell r="A873" t="str">
            <v>26-39</v>
          </cell>
          <cell r="B873" t="str">
            <v xml:space="preserve"> 電線</v>
          </cell>
          <cell r="C873" t="str">
            <v xml:space="preserve"> HIV8.0° x10（管内）</v>
          </cell>
          <cell r="D873" t="str">
            <v>m</v>
          </cell>
          <cell r="E873">
            <v>2950</v>
          </cell>
          <cell r="F873" t="str">
            <v>P26</v>
          </cell>
        </row>
        <row r="874">
          <cell r="A874" t="str">
            <v>26-40</v>
          </cell>
          <cell r="B874" t="str">
            <v xml:space="preserve"> 電線</v>
          </cell>
          <cell r="C874" t="str">
            <v xml:space="preserve"> HIV14°x10（管内）</v>
          </cell>
          <cell r="D874" t="str">
            <v>m</v>
          </cell>
          <cell r="E874">
            <v>3950</v>
          </cell>
          <cell r="F874" t="str">
            <v>P26</v>
          </cell>
        </row>
        <row r="875">
          <cell r="A875" t="str">
            <v>27-1</v>
          </cell>
          <cell r="B875" t="str">
            <v xml:space="preserve"> 電線</v>
          </cell>
          <cell r="C875" t="str">
            <v xml:space="preserve"> IV1.2x1（PF管内）</v>
          </cell>
          <cell r="D875" t="str">
            <v>m</v>
          </cell>
          <cell r="E875">
            <v>185</v>
          </cell>
          <cell r="F875" t="str">
            <v>P27</v>
          </cell>
        </row>
        <row r="876">
          <cell r="A876" t="str">
            <v>27-2</v>
          </cell>
          <cell r="B876" t="str">
            <v xml:space="preserve"> 電線</v>
          </cell>
          <cell r="C876" t="str">
            <v xml:space="preserve"> IV1.6x1（PF管内）</v>
          </cell>
          <cell r="D876" t="str">
            <v>m</v>
          </cell>
          <cell r="E876">
            <v>190</v>
          </cell>
          <cell r="F876" t="str">
            <v>P27</v>
          </cell>
        </row>
        <row r="877">
          <cell r="A877" t="str">
            <v>27-3</v>
          </cell>
          <cell r="B877" t="str">
            <v xml:space="preserve"> 電線</v>
          </cell>
          <cell r="C877" t="str">
            <v xml:space="preserve"> IV2.0x1（PF管内）</v>
          </cell>
          <cell r="D877" t="str">
            <v>m</v>
          </cell>
          <cell r="E877">
            <v>217</v>
          </cell>
          <cell r="F877" t="str">
            <v>P27</v>
          </cell>
        </row>
        <row r="878">
          <cell r="A878" t="str">
            <v>27-4</v>
          </cell>
          <cell r="B878" t="str">
            <v xml:space="preserve"> 電線</v>
          </cell>
          <cell r="C878" t="str">
            <v xml:space="preserve"> IV0.9°x1 (PF管内)</v>
          </cell>
          <cell r="D878" t="str">
            <v>m</v>
          </cell>
          <cell r="E878">
            <v>167</v>
          </cell>
          <cell r="F878" t="str">
            <v>P27</v>
          </cell>
        </row>
        <row r="879">
          <cell r="A879" t="str">
            <v>27-5</v>
          </cell>
          <cell r="B879" t="str">
            <v xml:space="preserve"> 電線</v>
          </cell>
          <cell r="C879" t="str">
            <v xml:space="preserve"> IV1.25°x1 (PF管内)</v>
          </cell>
          <cell r="D879" t="str">
            <v>m</v>
          </cell>
          <cell r="E879">
            <v>189</v>
          </cell>
          <cell r="F879" t="str">
            <v>P27</v>
          </cell>
        </row>
        <row r="880">
          <cell r="A880" t="str">
            <v>27-6</v>
          </cell>
          <cell r="B880" t="str">
            <v xml:space="preserve"> 電線</v>
          </cell>
          <cell r="C880" t="str">
            <v xml:space="preserve"> IV2.0°x1 (PF管内)</v>
          </cell>
          <cell r="D880" t="str">
            <v>m</v>
          </cell>
          <cell r="E880">
            <v>192</v>
          </cell>
          <cell r="F880" t="str">
            <v>P27</v>
          </cell>
        </row>
        <row r="881">
          <cell r="A881" t="str">
            <v>27-7</v>
          </cell>
          <cell r="B881" t="str">
            <v xml:space="preserve"> 電線</v>
          </cell>
          <cell r="C881" t="str">
            <v xml:space="preserve"> IV3.5°x1 (PF管内)</v>
          </cell>
          <cell r="D881" t="str">
            <v>m</v>
          </cell>
          <cell r="E881">
            <v>222</v>
          </cell>
          <cell r="F881" t="str">
            <v>P27</v>
          </cell>
        </row>
        <row r="882">
          <cell r="A882" t="str">
            <v>27-8</v>
          </cell>
          <cell r="B882" t="str">
            <v xml:space="preserve"> 電線</v>
          </cell>
          <cell r="C882" t="str">
            <v xml:space="preserve"> IV5.5°x1 (PF管内)</v>
          </cell>
          <cell r="D882" t="str">
            <v>m</v>
          </cell>
          <cell r="E882">
            <v>294</v>
          </cell>
          <cell r="F882" t="str">
            <v>P27</v>
          </cell>
        </row>
        <row r="883">
          <cell r="A883" t="str">
            <v>27-9</v>
          </cell>
          <cell r="B883" t="str">
            <v xml:space="preserve"> 電線</v>
          </cell>
          <cell r="C883" t="str">
            <v xml:space="preserve"> IV8°x1 (PF管内)</v>
          </cell>
          <cell r="D883" t="str">
            <v>m</v>
          </cell>
          <cell r="E883">
            <v>328</v>
          </cell>
          <cell r="F883" t="str">
            <v>P27</v>
          </cell>
        </row>
        <row r="884">
          <cell r="A884" t="str">
            <v>27-10</v>
          </cell>
          <cell r="B884" t="str">
            <v xml:space="preserve"> 電線</v>
          </cell>
          <cell r="C884" t="str">
            <v xml:space="preserve"> IV14°x1 (PF管内)</v>
          </cell>
          <cell r="D884" t="str">
            <v>m</v>
          </cell>
          <cell r="E884">
            <v>447</v>
          </cell>
          <cell r="F884" t="str">
            <v>P27</v>
          </cell>
        </row>
        <row r="885">
          <cell r="A885" t="str">
            <v>27-11</v>
          </cell>
          <cell r="B885" t="str">
            <v xml:space="preserve"> 電線</v>
          </cell>
          <cell r="C885" t="str">
            <v xml:space="preserve"> IV22°x1 (PF管内)</v>
          </cell>
          <cell r="D885" t="str">
            <v>m</v>
          </cell>
          <cell r="E885">
            <v>569</v>
          </cell>
          <cell r="F885" t="str">
            <v>P27</v>
          </cell>
        </row>
        <row r="886">
          <cell r="A886" t="str">
            <v>27-12</v>
          </cell>
          <cell r="B886" t="str">
            <v xml:space="preserve"> 電線</v>
          </cell>
          <cell r="C886" t="str">
            <v xml:space="preserve"> HIV1.2x1（PF管内）</v>
          </cell>
          <cell r="D886" t="str">
            <v>m</v>
          </cell>
          <cell r="E886">
            <v>192</v>
          </cell>
          <cell r="F886" t="str">
            <v>P27</v>
          </cell>
        </row>
        <row r="887">
          <cell r="A887" t="str">
            <v>27-13</v>
          </cell>
          <cell r="B887" t="str">
            <v xml:space="preserve"> 電線</v>
          </cell>
          <cell r="C887" t="str">
            <v xml:space="preserve"> HIV1.6x1（PF管内）</v>
          </cell>
          <cell r="D887" t="str">
            <v>m</v>
          </cell>
          <cell r="E887">
            <v>199</v>
          </cell>
          <cell r="F887" t="str">
            <v>P27</v>
          </cell>
        </row>
        <row r="888">
          <cell r="A888" t="str">
            <v>27-14</v>
          </cell>
          <cell r="B888" t="str">
            <v xml:space="preserve"> 電線</v>
          </cell>
          <cell r="C888" t="str">
            <v xml:space="preserve"> HIV2.0x1（PF管内）</v>
          </cell>
          <cell r="D888" t="str">
            <v>m</v>
          </cell>
          <cell r="E888">
            <v>228</v>
          </cell>
          <cell r="F888" t="str">
            <v>P27</v>
          </cell>
        </row>
        <row r="889">
          <cell r="A889" t="str">
            <v>27-15</v>
          </cell>
          <cell r="B889" t="str">
            <v xml:space="preserve"> 電線</v>
          </cell>
          <cell r="C889" t="str">
            <v xml:space="preserve"> HIV0.9°x1 (PF管内)</v>
          </cell>
          <cell r="D889" t="str">
            <v>m</v>
          </cell>
          <cell r="E889">
            <v>173</v>
          </cell>
          <cell r="F889" t="str">
            <v>P27</v>
          </cell>
        </row>
        <row r="890">
          <cell r="A890" t="str">
            <v>27-16</v>
          </cell>
          <cell r="B890" t="str">
            <v xml:space="preserve"> 電線</v>
          </cell>
          <cell r="C890" t="str">
            <v xml:space="preserve"> HIV1.25°x1 (PF管内)</v>
          </cell>
          <cell r="D890" t="str">
            <v>m</v>
          </cell>
          <cell r="E890">
            <v>197</v>
          </cell>
          <cell r="F890" t="str">
            <v>P27</v>
          </cell>
        </row>
        <row r="891">
          <cell r="A891" t="str">
            <v>27-17</v>
          </cell>
          <cell r="B891" t="str">
            <v xml:space="preserve"> 電線</v>
          </cell>
          <cell r="C891" t="str">
            <v xml:space="preserve"> HIV2.0°x1 (PF管内)</v>
          </cell>
          <cell r="D891" t="str">
            <v>m</v>
          </cell>
          <cell r="E891">
            <v>202</v>
          </cell>
          <cell r="F891" t="str">
            <v>P27</v>
          </cell>
        </row>
        <row r="892">
          <cell r="A892" t="str">
            <v>27-18</v>
          </cell>
          <cell r="B892" t="str">
            <v xml:space="preserve"> 電線</v>
          </cell>
          <cell r="C892" t="str">
            <v xml:space="preserve"> HIV3.5°x1 (PF管内)</v>
          </cell>
          <cell r="D892" t="str">
            <v>m</v>
          </cell>
          <cell r="E892">
            <v>233</v>
          </cell>
          <cell r="F892" t="str">
            <v>P27</v>
          </cell>
        </row>
        <row r="893">
          <cell r="A893" t="str">
            <v>27-19</v>
          </cell>
          <cell r="B893" t="str">
            <v xml:space="preserve"> 電線</v>
          </cell>
          <cell r="C893" t="str">
            <v xml:space="preserve"> HIV5.5°x1 (PF管内)</v>
          </cell>
          <cell r="D893" t="str">
            <v>m</v>
          </cell>
          <cell r="E893">
            <v>306</v>
          </cell>
          <cell r="F893" t="str">
            <v>P27</v>
          </cell>
        </row>
        <row r="894">
          <cell r="A894" t="str">
            <v>27-20</v>
          </cell>
          <cell r="B894" t="str">
            <v xml:space="preserve"> 電線</v>
          </cell>
          <cell r="C894" t="str">
            <v xml:space="preserve"> HIV8°x1 (PF管内)</v>
          </cell>
          <cell r="D894" t="str">
            <v>m</v>
          </cell>
          <cell r="E894">
            <v>344</v>
          </cell>
          <cell r="F894" t="str">
            <v>P27</v>
          </cell>
        </row>
        <row r="895">
          <cell r="A895" t="str">
            <v>27-21</v>
          </cell>
          <cell r="B895" t="str">
            <v xml:space="preserve"> 電線</v>
          </cell>
          <cell r="C895" t="str">
            <v xml:space="preserve"> HIV14°x1 (PF管内)</v>
          </cell>
          <cell r="D895" t="str">
            <v>m</v>
          </cell>
          <cell r="E895">
            <v>465</v>
          </cell>
          <cell r="F895" t="str">
            <v>P27</v>
          </cell>
        </row>
        <row r="896">
          <cell r="A896" t="str">
            <v>27-22</v>
          </cell>
          <cell r="B896" t="str">
            <v xml:space="preserve"> 電線</v>
          </cell>
          <cell r="C896" t="str">
            <v xml:space="preserve"> HIV22°x1 (PF管内)</v>
          </cell>
          <cell r="D896" t="str">
            <v>m</v>
          </cell>
          <cell r="E896">
            <v>595</v>
          </cell>
          <cell r="F896" t="str">
            <v>P27</v>
          </cell>
        </row>
        <row r="897">
          <cell r="A897" t="str">
            <v>27-23</v>
          </cell>
          <cell r="B897" t="str">
            <v xml:space="preserve"> 電線</v>
          </cell>
          <cell r="C897" t="str">
            <v xml:space="preserve"> IV1.2x2（PF管内）</v>
          </cell>
          <cell r="D897" t="str">
            <v>m</v>
          </cell>
          <cell r="E897">
            <v>372</v>
          </cell>
          <cell r="F897" t="str">
            <v>P27</v>
          </cell>
        </row>
        <row r="898">
          <cell r="A898" t="str">
            <v>27-24</v>
          </cell>
          <cell r="B898" t="str">
            <v xml:space="preserve"> 電線</v>
          </cell>
          <cell r="C898" t="str">
            <v xml:space="preserve"> IV1.6x2（PF管内）</v>
          </cell>
          <cell r="D898" t="str">
            <v>m</v>
          </cell>
          <cell r="E898">
            <v>382</v>
          </cell>
          <cell r="F898" t="str">
            <v>P27</v>
          </cell>
        </row>
        <row r="899">
          <cell r="A899" t="str">
            <v>27-25</v>
          </cell>
          <cell r="B899" t="str">
            <v xml:space="preserve"> 電線</v>
          </cell>
          <cell r="C899" t="str">
            <v xml:space="preserve"> IV2.0x2（PF管内）</v>
          </cell>
          <cell r="D899" t="str">
            <v>m</v>
          </cell>
          <cell r="E899">
            <v>434</v>
          </cell>
          <cell r="F899" t="str">
            <v>P27</v>
          </cell>
        </row>
        <row r="900">
          <cell r="A900" t="str">
            <v>27-26</v>
          </cell>
          <cell r="B900" t="str">
            <v xml:space="preserve"> 電線</v>
          </cell>
          <cell r="C900" t="str">
            <v xml:space="preserve"> IV0.9°x2 (PF管内)</v>
          </cell>
          <cell r="D900" t="str">
            <v>m</v>
          </cell>
          <cell r="E900">
            <v>337</v>
          </cell>
          <cell r="F900" t="str">
            <v>P27</v>
          </cell>
        </row>
        <row r="901">
          <cell r="A901" t="str">
            <v>27-27</v>
          </cell>
          <cell r="B901" t="str">
            <v xml:space="preserve"> 電線</v>
          </cell>
          <cell r="C901" t="str">
            <v xml:space="preserve"> IV1.25°x2 (PF管内)</v>
          </cell>
          <cell r="D901" t="str">
            <v>m</v>
          </cell>
          <cell r="E901">
            <v>380</v>
          </cell>
          <cell r="F901" t="str">
            <v>P27</v>
          </cell>
        </row>
        <row r="902">
          <cell r="A902" t="str">
            <v>27-28</v>
          </cell>
          <cell r="B902" t="str">
            <v xml:space="preserve"> 電線</v>
          </cell>
          <cell r="C902" t="str">
            <v xml:space="preserve"> IV2.0°x2 (PF管内)</v>
          </cell>
          <cell r="D902" t="str">
            <v>m</v>
          </cell>
          <cell r="E902">
            <v>387</v>
          </cell>
          <cell r="F902" t="str">
            <v>P27</v>
          </cell>
        </row>
        <row r="903">
          <cell r="A903" t="str">
            <v>27-29</v>
          </cell>
          <cell r="B903" t="str">
            <v xml:space="preserve"> 電線</v>
          </cell>
          <cell r="C903" t="str">
            <v xml:space="preserve"> IV3.5°x2 (PF管内)</v>
          </cell>
          <cell r="D903" t="str">
            <v>m</v>
          </cell>
          <cell r="E903">
            <v>444</v>
          </cell>
          <cell r="F903" t="str">
            <v>P27</v>
          </cell>
        </row>
        <row r="904">
          <cell r="A904" t="str">
            <v>27-30</v>
          </cell>
          <cell r="B904" t="str">
            <v xml:space="preserve"> 電線</v>
          </cell>
          <cell r="C904" t="str">
            <v xml:space="preserve"> IV5.5°x2 (PF管内)</v>
          </cell>
          <cell r="D904" t="str">
            <v>m</v>
          </cell>
          <cell r="E904">
            <v>569</v>
          </cell>
          <cell r="F904" t="str">
            <v>P27</v>
          </cell>
        </row>
        <row r="905">
          <cell r="A905" t="str">
            <v>27-31</v>
          </cell>
          <cell r="B905" t="str">
            <v xml:space="preserve"> 電線</v>
          </cell>
          <cell r="C905" t="str">
            <v xml:space="preserve"> IV8°x2 (PF管内)</v>
          </cell>
          <cell r="D905" t="str">
            <v>m</v>
          </cell>
          <cell r="E905">
            <v>677</v>
          </cell>
          <cell r="F905" t="str">
            <v>P27</v>
          </cell>
        </row>
        <row r="906">
          <cell r="A906" t="str">
            <v>27-32</v>
          </cell>
          <cell r="B906" t="str">
            <v xml:space="preserve"> 電線</v>
          </cell>
          <cell r="C906" t="str">
            <v xml:space="preserve"> IV14°x2 (PF管内)</v>
          </cell>
          <cell r="D906" t="str">
            <v>m</v>
          </cell>
          <cell r="E906">
            <v>896</v>
          </cell>
          <cell r="F906" t="str">
            <v>P27</v>
          </cell>
        </row>
        <row r="907">
          <cell r="A907" t="str">
            <v>27-33</v>
          </cell>
          <cell r="B907" t="str">
            <v xml:space="preserve"> 電線</v>
          </cell>
          <cell r="C907" t="str">
            <v xml:space="preserve"> IV22°x2 (PF管内)</v>
          </cell>
          <cell r="D907" t="str">
            <v>m</v>
          </cell>
          <cell r="E907">
            <v>1110</v>
          </cell>
          <cell r="F907" t="str">
            <v>P27</v>
          </cell>
        </row>
        <row r="908">
          <cell r="A908" t="str">
            <v>27-34</v>
          </cell>
          <cell r="B908" t="str">
            <v xml:space="preserve"> 電線</v>
          </cell>
          <cell r="C908" t="str">
            <v xml:space="preserve"> HIV1.2x2（PF管内）</v>
          </cell>
          <cell r="D908" t="str">
            <v>m</v>
          </cell>
          <cell r="E908">
            <v>387</v>
          </cell>
          <cell r="F908" t="str">
            <v>P27</v>
          </cell>
        </row>
        <row r="909">
          <cell r="A909" t="str">
            <v>27-35</v>
          </cell>
          <cell r="B909" t="str">
            <v xml:space="preserve"> 電線</v>
          </cell>
          <cell r="C909" t="str">
            <v xml:space="preserve"> HIV1.6x2（PF管内）</v>
          </cell>
          <cell r="D909" t="str">
            <v>m</v>
          </cell>
          <cell r="E909">
            <v>401</v>
          </cell>
          <cell r="F909" t="str">
            <v>P27</v>
          </cell>
        </row>
        <row r="910">
          <cell r="A910" t="str">
            <v>27-36</v>
          </cell>
          <cell r="B910" t="str">
            <v xml:space="preserve"> 電線</v>
          </cell>
          <cell r="C910" t="str">
            <v xml:space="preserve"> HIV2.0x2（PF管内）</v>
          </cell>
          <cell r="D910" t="str">
            <v>m</v>
          </cell>
          <cell r="E910">
            <v>456</v>
          </cell>
          <cell r="F910" t="str">
            <v>P27</v>
          </cell>
        </row>
        <row r="911">
          <cell r="A911" t="str">
            <v>27-37</v>
          </cell>
          <cell r="B911" t="str">
            <v xml:space="preserve"> 電線</v>
          </cell>
          <cell r="C911" t="str">
            <v xml:space="preserve"> HIV0.9°x2 (PF管内)</v>
          </cell>
          <cell r="D911" t="str">
            <v>m</v>
          </cell>
          <cell r="E911">
            <v>349</v>
          </cell>
          <cell r="F911" t="str">
            <v>P27</v>
          </cell>
        </row>
        <row r="912">
          <cell r="A912" t="str">
            <v>27-38</v>
          </cell>
          <cell r="B912" t="str">
            <v xml:space="preserve"> 電線</v>
          </cell>
          <cell r="C912" t="str">
            <v xml:space="preserve"> HIV1.25°x2 (PF管内)</v>
          </cell>
          <cell r="D912" t="str">
            <v>m</v>
          </cell>
          <cell r="E912">
            <v>397</v>
          </cell>
          <cell r="F912" t="str">
            <v>P27</v>
          </cell>
        </row>
        <row r="913">
          <cell r="A913" t="str">
            <v>27-39</v>
          </cell>
          <cell r="B913" t="str">
            <v xml:space="preserve"> 電線</v>
          </cell>
          <cell r="C913" t="str">
            <v xml:space="preserve"> HIV2.0°x2 (PF管内)</v>
          </cell>
          <cell r="D913" t="str">
            <v>m</v>
          </cell>
          <cell r="E913">
            <v>406</v>
          </cell>
          <cell r="F913" t="str">
            <v>P27</v>
          </cell>
        </row>
        <row r="914">
          <cell r="A914" t="str">
            <v>27-40</v>
          </cell>
          <cell r="B914" t="str">
            <v xml:space="preserve"> 電線</v>
          </cell>
          <cell r="C914" t="str">
            <v xml:space="preserve"> HIV3.5°x2 (PF管内)</v>
          </cell>
          <cell r="D914" t="str">
            <v>m</v>
          </cell>
          <cell r="E914">
            <v>466</v>
          </cell>
          <cell r="F914" t="str">
            <v>P27</v>
          </cell>
        </row>
        <row r="915">
          <cell r="A915" t="str">
            <v>27-41</v>
          </cell>
          <cell r="B915" t="str">
            <v xml:space="preserve"> 電線</v>
          </cell>
          <cell r="C915" t="str">
            <v xml:space="preserve"> HIV5.5°x2 (PF管内)</v>
          </cell>
          <cell r="D915" t="str">
            <v>m</v>
          </cell>
          <cell r="E915">
            <v>594</v>
          </cell>
          <cell r="F915" t="str">
            <v>P27</v>
          </cell>
        </row>
        <row r="916">
          <cell r="A916" t="str">
            <v>27-42</v>
          </cell>
          <cell r="B916" t="str">
            <v xml:space="preserve"> 電線</v>
          </cell>
          <cell r="C916" t="str">
            <v xml:space="preserve"> HIV8°x2 (PF管内)</v>
          </cell>
          <cell r="D916" t="str">
            <v>m</v>
          </cell>
          <cell r="E916">
            <v>709</v>
          </cell>
          <cell r="F916" t="str">
            <v>P27</v>
          </cell>
        </row>
        <row r="917">
          <cell r="A917" t="str">
            <v>27-43</v>
          </cell>
          <cell r="B917" t="str">
            <v xml:space="preserve"> 電線</v>
          </cell>
          <cell r="C917" t="str">
            <v xml:space="preserve"> HIV14°x2 (PF管内)</v>
          </cell>
          <cell r="D917" t="str">
            <v>m</v>
          </cell>
          <cell r="E917">
            <v>932</v>
          </cell>
          <cell r="F917" t="str">
            <v>P27</v>
          </cell>
        </row>
        <row r="918">
          <cell r="A918" t="str">
            <v>27-44</v>
          </cell>
          <cell r="B918" t="str">
            <v xml:space="preserve"> 電線</v>
          </cell>
          <cell r="C918" t="str">
            <v xml:space="preserve"> HIV22°x2 (PF管内)</v>
          </cell>
          <cell r="D918" t="str">
            <v>m</v>
          </cell>
          <cell r="E918">
            <v>1170</v>
          </cell>
          <cell r="F918" t="str">
            <v>P27</v>
          </cell>
        </row>
        <row r="919">
          <cell r="A919" t="str">
            <v>28-1</v>
          </cell>
          <cell r="B919" t="str">
            <v xml:space="preserve"> 電線</v>
          </cell>
          <cell r="C919" t="str">
            <v xml:space="preserve"> IV1.2x3（PF管内）</v>
          </cell>
          <cell r="D919" t="str">
            <v>m</v>
          </cell>
          <cell r="E919">
            <v>559</v>
          </cell>
          <cell r="F919" t="str">
            <v>P28</v>
          </cell>
        </row>
        <row r="920">
          <cell r="A920" t="str">
            <v>28-2</v>
          </cell>
          <cell r="B920" t="str">
            <v xml:space="preserve"> 電線</v>
          </cell>
          <cell r="C920" t="str">
            <v xml:space="preserve"> IV1.6x3（PF管内）</v>
          </cell>
          <cell r="D920" t="str">
            <v>m</v>
          </cell>
          <cell r="E920">
            <v>573</v>
          </cell>
          <cell r="F920" t="str">
            <v>P28</v>
          </cell>
        </row>
        <row r="921">
          <cell r="A921" t="str">
            <v>28-3</v>
          </cell>
          <cell r="B921" t="str">
            <v xml:space="preserve"> 電線</v>
          </cell>
          <cell r="C921" t="str">
            <v xml:space="preserve"> IV2.0x3（PF管内）</v>
          </cell>
          <cell r="D921" t="str">
            <v>m</v>
          </cell>
          <cell r="E921">
            <v>652</v>
          </cell>
          <cell r="F921" t="str">
            <v>P28</v>
          </cell>
        </row>
        <row r="922">
          <cell r="A922" t="str">
            <v>28-4</v>
          </cell>
          <cell r="B922" t="str">
            <v xml:space="preserve"> 電線</v>
          </cell>
          <cell r="C922" t="str">
            <v xml:space="preserve"> IV0.9°x3 (PF管内)</v>
          </cell>
          <cell r="D922" t="str">
            <v>m</v>
          </cell>
          <cell r="E922">
            <v>507</v>
          </cell>
          <cell r="F922" t="str">
            <v>P28</v>
          </cell>
        </row>
        <row r="923">
          <cell r="A923" t="str">
            <v>28-5</v>
          </cell>
          <cell r="B923" t="str">
            <v xml:space="preserve"> 電線</v>
          </cell>
          <cell r="C923" t="str">
            <v xml:space="preserve"> IV1.25°x3 (PF管内)</v>
          </cell>
          <cell r="D923" t="str">
            <v>m</v>
          </cell>
          <cell r="E923">
            <v>570</v>
          </cell>
          <cell r="F923" t="str">
            <v>P28</v>
          </cell>
        </row>
        <row r="924">
          <cell r="A924" t="str">
            <v>28-6</v>
          </cell>
          <cell r="B924" t="str">
            <v xml:space="preserve"> 電線</v>
          </cell>
          <cell r="C924" t="str">
            <v xml:space="preserve"> IV2.0°x3 (PF管内)</v>
          </cell>
          <cell r="D924" t="str">
            <v>m</v>
          </cell>
          <cell r="E924">
            <v>581</v>
          </cell>
          <cell r="F924" t="str">
            <v>P28</v>
          </cell>
        </row>
        <row r="925">
          <cell r="A925" t="str">
            <v>28-7</v>
          </cell>
          <cell r="B925" t="str">
            <v xml:space="preserve"> 電線</v>
          </cell>
          <cell r="C925" t="str">
            <v xml:space="preserve"> IV3.5°x3 (PF管内)</v>
          </cell>
          <cell r="D925" t="str">
            <v>m</v>
          </cell>
          <cell r="E925">
            <v>667</v>
          </cell>
          <cell r="F925" t="str">
            <v>P28</v>
          </cell>
        </row>
        <row r="926">
          <cell r="A926" t="str">
            <v>28-8</v>
          </cell>
          <cell r="B926" t="str">
            <v xml:space="preserve"> 電線</v>
          </cell>
          <cell r="C926" t="str">
            <v xml:space="preserve"> IV5.5°x3 (PF管内)</v>
          </cell>
          <cell r="D926" t="str">
            <v>m</v>
          </cell>
          <cell r="E926">
            <v>864</v>
          </cell>
          <cell r="F926" t="str">
            <v>P28</v>
          </cell>
        </row>
        <row r="927">
          <cell r="A927" t="str">
            <v>28-9</v>
          </cell>
          <cell r="B927" t="str">
            <v xml:space="preserve"> 電線</v>
          </cell>
          <cell r="C927" t="str">
            <v xml:space="preserve"> IV8°x3 (PF管内)</v>
          </cell>
          <cell r="D927" t="str">
            <v>m</v>
          </cell>
          <cell r="E927">
            <v>1000</v>
          </cell>
          <cell r="F927" t="str">
            <v>P28</v>
          </cell>
        </row>
        <row r="928">
          <cell r="A928" t="str">
            <v>28-10</v>
          </cell>
          <cell r="B928" t="str">
            <v xml:space="preserve"> 電線</v>
          </cell>
          <cell r="C928" t="str">
            <v xml:space="preserve"> IV14°x3 (PF管内)</v>
          </cell>
          <cell r="D928" t="str">
            <v>m</v>
          </cell>
          <cell r="E928">
            <v>1340</v>
          </cell>
          <cell r="F928" t="str">
            <v>P28</v>
          </cell>
        </row>
        <row r="929">
          <cell r="A929" t="str">
            <v>28-11</v>
          </cell>
          <cell r="B929" t="str">
            <v xml:space="preserve"> 電線</v>
          </cell>
          <cell r="C929" t="str">
            <v xml:space="preserve"> IV22°x3 (PF管内)</v>
          </cell>
          <cell r="D929" t="str">
            <v>m</v>
          </cell>
          <cell r="E929">
            <v>1680</v>
          </cell>
          <cell r="F929" t="str">
            <v>P28</v>
          </cell>
        </row>
        <row r="930">
          <cell r="A930" t="str">
            <v>28-12</v>
          </cell>
          <cell r="B930" t="str">
            <v xml:space="preserve"> 電線</v>
          </cell>
          <cell r="C930" t="str">
            <v xml:space="preserve"> HIV1.2x3（PF管内）</v>
          </cell>
          <cell r="D930" t="str">
            <v>m</v>
          </cell>
          <cell r="E930">
            <v>581</v>
          </cell>
          <cell r="F930" t="str">
            <v>P28</v>
          </cell>
        </row>
        <row r="931">
          <cell r="A931" t="str">
            <v>28-13</v>
          </cell>
          <cell r="B931" t="str">
            <v xml:space="preserve"> 電線</v>
          </cell>
          <cell r="C931" t="str">
            <v xml:space="preserve"> HIV1.6x3（PF管内）</v>
          </cell>
          <cell r="D931" t="str">
            <v>m</v>
          </cell>
          <cell r="E931">
            <v>602</v>
          </cell>
          <cell r="F931" t="str">
            <v>P28</v>
          </cell>
        </row>
        <row r="932">
          <cell r="A932" t="str">
            <v>28-14</v>
          </cell>
          <cell r="B932" t="str">
            <v xml:space="preserve"> 電線</v>
          </cell>
          <cell r="C932" t="str">
            <v xml:space="preserve"> HIV2.0x3（PF管内）</v>
          </cell>
          <cell r="D932" t="str">
            <v>m</v>
          </cell>
          <cell r="E932">
            <v>685</v>
          </cell>
          <cell r="F932" t="str">
            <v>P28</v>
          </cell>
        </row>
        <row r="933">
          <cell r="A933" t="str">
            <v>28-15</v>
          </cell>
          <cell r="B933" t="str">
            <v xml:space="preserve"> 電線</v>
          </cell>
          <cell r="C933" t="str">
            <v xml:space="preserve"> HIV0.9°x3 (PF管内)</v>
          </cell>
          <cell r="D933" t="str">
            <v>m</v>
          </cell>
          <cell r="E933">
            <v>525</v>
          </cell>
          <cell r="F933" t="str">
            <v>P28</v>
          </cell>
        </row>
        <row r="934">
          <cell r="A934" t="str">
            <v>28-16</v>
          </cell>
          <cell r="B934" t="str">
            <v xml:space="preserve"> 電線</v>
          </cell>
          <cell r="C934" t="str">
            <v xml:space="preserve"> HIV1.25°x3 (PF管内)</v>
          </cell>
          <cell r="D934" t="str">
            <v>m</v>
          </cell>
          <cell r="E934">
            <v>595</v>
          </cell>
          <cell r="F934" t="str">
            <v>P28</v>
          </cell>
        </row>
        <row r="935">
          <cell r="A935" t="str">
            <v>28-17</v>
          </cell>
          <cell r="B935" t="str">
            <v xml:space="preserve"> 電線</v>
          </cell>
          <cell r="C935" t="str">
            <v xml:space="preserve"> HIV2.0°x3 (PF管内)</v>
          </cell>
          <cell r="D935" t="str">
            <v>m</v>
          </cell>
          <cell r="E935">
            <v>610</v>
          </cell>
          <cell r="F935" t="str">
            <v>P28</v>
          </cell>
        </row>
        <row r="936">
          <cell r="A936" t="str">
            <v>28-18</v>
          </cell>
          <cell r="B936" t="str">
            <v xml:space="preserve"> 電線</v>
          </cell>
          <cell r="C936" t="str">
            <v xml:space="preserve"> HIV3.5°x3 (PF管内)</v>
          </cell>
          <cell r="D936" t="str">
            <v>m</v>
          </cell>
          <cell r="E936">
            <v>700</v>
          </cell>
          <cell r="F936" t="str">
            <v>P28</v>
          </cell>
        </row>
        <row r="937">
          <cell r="A937" t="str">
            <v>28-19</v>
          </cell>
          <cell r="B937" t="str">
            <v xml:space="preserve"> 電線</v>
          </cell>
          <cell r="C937" t="str">
            <v xml:space="preserve"> HIV5.5°x3 (PF管内)</v>
          </cell>
          <cell r="D937" t="str">
            <v>m</v>
          </cell>
          <cell r="E937">
            <v>900</v>
          </cell>
          <cell r="F937" t="str">
            <v>P28</v>
          </cell>
        </row>
        <row r="938">
          <cell r="A938" t="str">
            <v>28-20</v>
          </cell>
          <cell r="B938" t="str">
            <v xml:space="preserve"> 電線</v>
          </cell>
          <cell r="C938" t="str">
            <v xml:space="preserve"> HIV8°x3 (PF管内)</v>
          </cell>
          <cell r="D938" t="str">
            <v>m</v>
          </cell>
          <cell r="E938">
            <v>1050</v>
          </cell>
          <cell r="F938" t="str">
            <v>P28</v>
          </cell>
        </row>
        <row r="939">
          <cell r="A939" t="str">
            <v>28-21</v>
          </cell>
          <cell r="B939" t="str">
            <v xml:space="preserve"> 電線</v>
          </cell>
          <cell r="C939" t="str">
            <v xml:space="preserve"> HIV14°x3 (PF管内)</v>
          </cell>
          <cell r="D939" t="str">
            <v>m</v>
          </cell>
          <cell r="E939">
            <v>1390</v>
          </cell>
          <cell r="F939" t="str">
            <v>P28</v>
          </cell>
        </row>
        <row r="940">
          <cell r="A940" t="str">
            <v>28-22</v>
          </cell>
          <cell r="B940" t="str">
            <v xml:space="preserve"> 電線</v>
          </cell>
          <cell r="C940" t="str">
            <v xml:space="preserve"> HIV22°x3 (PF管内)</v>
          </cell>
          <cell r="D940" t="str">
            <v>m</v>
          </cell>
          <cell r="E940">
            <v>1760</v>
          </cell>
          <cell r="F940" t="str">
            <v>P28</v>
          </cell>
        </row>
        <row r="941">
          <cell r="A941" t="str">
            <v>28-23</v>
          </cell>
          <cell r="B941" t="str">
            <v xml:space="preserve"> 電線</v>
          </cell>
          <cell r="C941" t="str">
            <v xml:space="preserve"> IV1.2x4（PF管内）</v>
          </cell>
          <cell r="D941" t="str">
            <v>m</v>
          </cell>
          <cell r="E941">
            <v>706</v>
          </cell>
          <cell r="F941" t="str">
            <v>P28</v>
          </cell>
        </row>
        <row r="942">
          <cell r="A942" t="str">
            <v>28-24</v>
          </cell>
          <cell r="B942" t="str">
            <v xml:space="preserve"> 電線</v>
          </cell>
          <cell r="C942" t="str">
            <v xml:space="preserve"> IV1.6x4（PF管内）</v>
          </cell>
          <cell r="D942" t="str">
            <v>m</v>
          </cell>
          <cell r="E942">
            <v>726</v>
          </cell>
          <cell r="F942" t="str">
            <v>P28</v>
          </cell>
        </row>
        <row r="943">
          <cell r="A943" t="str">
            <v>28-25</v>
          </cell>
          <cell r="B943" t="str">
            <v xml:space="preserve"> 電線</v>
          </cell>
          <cell r="C943" t="str">
            <v xml:space="preserve"> IV2.0x4（PF管内）</v>
          </cell>
          <cell r="D943" t="str">
            <v>m</v>
          </cell>
          <cell r="E943">
            <v>829</v>
          </cell>
          <cell r="F943" t="str">
            <v>P28</v>
          </cell>
        </row>
        <row r="944">
          <cell r="A944" t="str">
            <v>28-26</v>
          </cell>
          <cell r="B944" t="str">
            <v xml:space="preserve"> 電線</v>
          </cell>
          <cell r="C944" t="str">
            <v xml:space="preserve"> IV0.9°x4 (PF管内)</v>
          </cell>
          <cell r="D944" t="str">
            <v>m</v>
          </cell>
          <cell r="E944">
            <v>677</v>
          </cell>
          <cell r="F944" t="str">
            <v>P28</v>
          </cell>
        </row>
        <row r="945">
          <cell r="A945" t="str">
            <v>28-27</v>
          </cell>
          <cell r="B945" t="str">
            <v xml:space="preserve"> 電線</v>
          </cell>
          <cell r="C945" t="str">
            <v xml:space="preserve"> IV1.25°x4 (PF管内)</v>
          </cell>
          <cell r="D945" t="str">
            <v>m</v>
          </cell>
          <cell r="E945">
            <v>721</v>
          </cell>
          <cell r="F945" t="str">
            <v>P28</v>
          </cell>
        </row>
        <row r="946">
          <cell r="A946" t="str">
            <v>28-28</v>
          </cell>
          <cell r="B946" t="str">
            <v xml:space="preserve"> 電線</v>
          </cell>
          <cell r="C946" t="str">
            <v xml:space="preserve"> IV2.0°x4 (PF管内)</v>
          </cell>
          <cell r="D946" t="str">
            <v>m</v>
          </cell>
          <cell r="E946">
            <v>735</v>
          </cell>
          <cell r="F946" t="str">
            <v>P28</v>
          </cell>
        </row>
        <row r="947">
          <cell r="A947" t="str">
            <v>28-29</v>
          </cell>
          <cell r="B947" t="str">
            <v xml:space="preserve"> 電線</v>
          </cell>
          <cell r="C947" t="str">
            <v xml:space="preserve"> IV3.5°x4 (PF管内)</v>
          </cell>
          <cell r="D947" t="str">
            <v>m</v>
          </cell>
          <cell r="E947">
            <v>848</v>
          </cell>
          <cell r="F947" t="str">
            <v>P28</v>
          </cell>
        </row>
        <row r="948">
          <cell r="A948" t="str">
            <v>28-30</v>
          </cell>
          <cell r="B948" t="str">
            <v xml:space="preserve"> 電線</v>
          </cell>
          <cell r="C948" t="str">
            <v xml:space="preserve"> IV5.5°x4 (PF管内)</v>
          </cell>
          <cell r="D948" t="str">
            <v>m</v>
          </cell>
          <cell r="E948">
            <v>1110</v>
          </cell>
          <cell r="F948" t="str">
            <v>P28</v>
          </cell>
        </row>
        <row r="949">
          <cell r="A949" t="str">
            <v>28-31</v>
          </cell>
          <cell r="B949" t="str">
            <v xml:space="preserve"> 電線</v>
          </cell>
          <cell r="C949" t="str">
            <v xml:space="preserve"> IV8°x4 (PF管内)</v>
          </cell>
          <cell r="D949" t="str">
            <v>m</v>
          </cell>
          <cell r="E949">
            <v>1290</v>
          </cell>
          <cell r="F949" t="str">
            <v>P28</v>
          </cell>
        </row>
        <row r="950">
          <cell r="A950" t="str">
            <v>28-32</v>
          </cell>
          <cell r="B950" t="str">
            <v xml:space="preserve"> 電線</v>
          </cell>
          <cell r="C950" t="str">
            <v xml:space="preserve"> IV14°x4 (PF管内)</v>
          </cell>
          <cell r="D950" t="str">
            <v>m</v>
          </cell>
          <cell r="E950">
            <v>1730</v>
          </cell>
          <cell r="F950" t="str">
            <v>P28</v>
          </cell>
        </row>
        <row r="951">
          <cell r="A951" t="str">
            <v>28-33</v>
          </cell>
          <cell r="B951" t="str">
            <v xml:space="preserve"> 電線</v>
          </cell>
          <cell r="C951" t="str">
            <v xml:space="preserve"> HIV1.2x4（PF管内）</v>
          </cell>
          <cell r="D951" t="str">
            <v>m</v>
          </cell>
          <cell r="E951">
            <v>735</v>
          </cell>
          <cell r="F951" t="str">
            <v>P28</v>
          </cell>
        </row>
        <row r="952">
          <cell r="A952" t="str">
            <v>28-34</v>
          </cell>
          <cell r="B952" t="str">
            <v xml:space="preserve"> 電線</v>
          </cell>
          <cell r="C952" t="str">
            <v xml:space="preserve"> HIV1.6x4（PF管内）</v>
          </cell>
          <cell r="D952" t="str">
            <v>m</v>
          </cell>
          <cell r="E952">
            <v>764</v>
          </cell>
          <cell r="F952" t="str">
            <v>P28</v>
          </cell>
        </row>
        <row r="953">
          <cell r="A953" t="str">
            <v>28-35</v>
          </cell>
          <cell r="B953" t="str">
            <v xml:space="preserve"> 電線</v>
          </cell>
          <cell r="C953" t="str">
            <v xml:space="preserve"> HIV2.0x4（PF管内）</v>
          </cell>
          <cell r="D953" t="str">
            <v>m</v>
          </cell>
          <cell r="E953">
            <v>872</v>
          </cell>
          <cell r="F953" t="str">
            <v>P28</v>
          </cell>
        </row>
        <row r="954">
          <cell r="A954" t="str">
            <v>28-36</v>
          </cell>
          <cell r="B954" t="str">
            <v xml:space="preserve"> 電線</v>
          </cell>
          <cell r="C954" t="str">
            <v xml:space="preserve"> HIV0.9°x4 (PF管内)</v>
          </cell>
          <cell r="D954" t="str">
            <v>m</v>
          </cell>
          <cell r="E954">
            <v>701</v>
          </cell>
          <cell r="F954" t="str">
            <v>P28</v>
          </cell>
        </row>
        <row r="955">
          <cell r="A955" t="str">
            <v>28-37</v>
          </cell>
          <cell r="B955" t="str">
            <v xml:space="preserve"> 電線</v>
          </cell>
          <cell r="C955" t="str">
            <v xml:space="preserve"> HIV1.25°x4 (PF管内)</v>
          </cell>
          <cell r="D955" t="str">
            <v>m</v>
          </cell>
          <cell r="E955">
            <v>755</v>
          </cell>
          <cell r="F955" t="str">
            <v>P28</v>
          </cell>
        </row>
        <row r="956">
          <cell r="A956" t="str">
            <v>28-38</v>
          </cell>
          <cell r="B956" t="str">
            <v xml:space="preserve"> 電線</v>
          </cell>
          <cell r="C956" t="str">
            <v xml:space="preserve"> HIV2.0°x4 (PF管内)</v>
          </cell>
          <cell r="D956" t="str">
            <v>m</v>
          </cell>
          <cell r="E956">
            <v>774</v>
          </cell>
          <cell r="F956" t="str">
            <v>P28</v>
          </cell>
        </row>
        <row r="957">
          <cell r="A957" t="str">
            <v>28-39</v>
          </cell>
          <cell r="B957" t="str">
            <v xml:space="preserve"> 電線</v>
          </cell>
          <cell r="C957" t="str">
            <v xml:space="preserve"> HIV3.5°x4 (PF管内)</v>
          </cell>
          <cell r="D957" t="str">
            <v>m</v>
          </cell>
          <cell r="E957">
            <v>972</v>
          </cell>
          <cell r="F957" t="str">
            <v>P28</v>
          </cell>
        </row>
        <row r="958">
          <cell r="A958" t="str">
            <v>28-40</v>
          </cell>
          <cell r="B958" t="str">
            <v xml:space="preserve"> 電線</v>
          </cell>
          <cell r="C958" t="str">
            <v xml:space="preserve"> HIV5.5°x4 (PF管内)</v>
          </cell>
          <cell r="D958" t="str">
            <v>m</v>
          </cell>
          <cell r="E958">
            <v>1160</v>
          </cell>
          <cell r="F958" t="str">
            <v>P28</v>
          </cell>
        </row>
        <row r="959">
          <cell r="A959" t="str">
            <v>28-41</v>
          </cell>
          <cell r="B959" t="str">
            <v xml:space="preserve"> 電線</v>
          </cell>
          <cell r="C959" t="str">
            <v xml:space="preserve"> HIV8°x4 (PF管内)</v>
          </cell>
          <cell r="D959" t="str">
            <v>m</v>
          </cell>
          <cell r="E959">
            <v>1360</v>
          </cell>
          <cell r="F959" t="str">
            <v>P28</v>
          </cell>
        </row>
        <row r="960">
          <cell r="A960" t="str">
            <v>28-42</v>
          </cell>
          <cell r="B960" t="str">
            <v xml:space="preserve"> 電線</v>
          </cell>
          <cell r="C960" t="str">
            <v xml:space="preserve"> HIV14°x4 (PF管内)</v>
          </cell>
          <cell r="D960" t="str">
            <v>m</v>
          </cell>
          <cell r="E960">
            <v>1800</v>
          </cell>
          <cell r="F960" t="str">
            <v>P28</v>
          </cell>
        </row>
        <row r="961">
          <cell r="A961" t="str">
            <v>28-43</v>
          </cell>
          <cell r="B961" t="str">
            <v xml:space="preserve"> 電線</v>
          </cell>
          <cell r="C961" t="str">
            <v xml:space="preserve"> IV1.2x5（PF管内）</v>
          </cell>
          <cell r="D961" t="str">
            <v>m</v>
          </cell>
          <cell r="E961">
            <v>855</v>
          </cell>
          <cell r="F961" t="str">
            <v>P28</v>
          </cell>
        </row>
        <row r="962">
          <cell r="A962" t="str">
            <v>28-44</v>
          </cell>
          <cell r="B962" t="str">
            <v xml:space="preserve"> 電線</v>
          </cell>
          <cell r="C962" t="str">
            <v xml:space="preserve"> IV1.6x5（PF管内）</v>
          </cell>
          <cell r="D962" t="str">
            <v>m</v>
          </cell>
          <cell r="E962">
            <v>879</v>
          </cell>
          <cell r="F962" t="str">
            <v>P28</v>
          </cell>
        </row>
        <row r="963">
          <cell r="A963" t="str">
            <v>28-45</v>
          </cell>
          <cell r="B963" t="str">
            <v xml:space="preserve"> 電線</v>
          </cell>
          <cell r="C963" t="str">
            <v xml:space="preserve"> IV2.0x5（PF管内）</v>
          </cell>
          <cell r="D963" t="str">
            <v>m</v>
          </cell>
          <cell r="E963">
            <v>1000</v>
          </cell>
          <cell r="F963" t="str">
            <v>P28</v>
          </cell>
        </row>
        <row r="964">
          <cell r="A964" t="str">
            <v>28-46</v>
          </cell>
          <cell r="B964" t="str">
            <v xml:space="preserve"> 電線</v>
          </cell>
          <cell r="C964" t="str">
            <v xml:space="preserve"> IV0.9°x5 (PF管内)</v>
          </cell>
          <cell r="D964" t="str">
            <v>m</v>
          </cell>
          <cell r="E964">
            <v>787</v>
          </cell>
          <cell r="F964" t="str">
            <v>P28</v>
          </cell>
        </row>
        <row r="965">
          <cell r="A965" t="str">
            <v>28-47</v>
          </cell>
          <cell r="B965" t="str">
            <v xml:space="preserve"> 電線</v>
          </cell>
          <cell r="C965" t="str">
            <v xml:space="preserve"> IV1.25°x5 (PF管内)</v>
          </cell>
          <cell r="D965" t="str">
            <v>m</v>
          </cell>
          <cell r="E965">
            <v>873</v>
          </cell>
          <cell r="F965" t="str">
            <v>P28</v>
          </cell>
        </row>
        <row r="966">
          <cell r="A966" t="str">
            <v>28-48</v>
          </cell>
          <cell r="B966" t="str">
            <v xml:space="preserve"> 電線</v>
          </cell>
          <cell r="C966" t="str">
            <v xml:space="preserve"> IV2.0°x5 (PF管内)</v>
          </cell>
          <cell r="D966" t="str">
            <v>m</v>
          </cell>
          <cell r="E966">
            <v>891</v>
          </cell>
          <cell r="F966" t="str">
            <v>P28</v>
          </cell>
        </row>
        <row r="967">
          <cell r="A967" t="str">
            <v>28-49</v>
          </cell>
          <cell r="B967" t="str">
            <v xml:space="preserve"> 電線</v>
          </cell>
          <cell r="C967" t="str">
            <v xml:space="preserve"> IV3.5°x5 (PF管内)</v>
          </cell>
          <cell r="D967" t="str">
            <v>m</v>
          </cell>
          <cell r="E967">
            <v>1030</v>
          </cell>
          <cell r="F967" t="str">
            <v>P28</v>
          </cell>
        </row>
        <row r="968">
          <cell r="A968" t="str">
            <v>28-50</v>
          </cell>
          <cell r="B968" t="str">
            <v xml:space="preserve"> 電線</v>
          </cell>
          <cell r="C968" t="str">
            <v xml:space="preserve"> IV5.5°x5 (PF管内)</v>
          </cell>
          <cell r="D968" t="str">
            <v>m</v>
          </cell>
          <cell r="E968">
            <v>1330</v>
          </cell>
          <cell r="F968" t="str">
            <v>P28</v>
          </cell>
        </row>
        <row r="969">
          <cell r="A969" t="str">
            <v>28-51</v>
          </cell>
          <cell r="B969" t="str">
            <v xml:space="preserve"> 電線</v>
          </cell>
          <cell r="C969" t="str">
            <v xml:space="preserve"> IV8°x5 (PF管内)</v>
          </cell>
          <cell r="D969" t="str">
            <v>m</v>
          </cell>
          <cell r="E969">
            <v>1580</v>
          </cell>
          <cell r="F969" t="str">
            <v>P28</v>
          </cell>
        </row>
        <row r="970">
          <cell r="A970" t="str">
            <v>28-52</v>
          </cell>
          <cell r="B970" t="str">
            <v xml:space="preserve"> 電線</v>
          </cell>
          <cell r="C970" t="str">
            <v xml:space="preserve"> IV14°x5 (PF管内)</v>
          </cell>
          <cell r="D970" t="str">
            <v>m</v>
          </cell>
          <cell r="E970">
            <v>2100</v>
          </cell>
          <cell r="F970" t="str">
            <v>P28</v>
          </cell>
        </row>
        <row r="971">
          <cell r="A971" t="str">
            <v>28-53</v>
          </cell>
          <cell r="B971" t="str">
            <v xml:space="preserve"> 電線</v>
          </cell>
          <cell r="C971" t="str">
            <v xml:space="preserve"> HIV1.2x5（PF管内）</v>
          </cell>
          <cell r="D971" t="str">
            <v>m</v>
          </cell>
          <cell r="E971">
            <v>891</v>
          </cell>
          <cell r="F971" t="str">
            <v>P28</v>
          </cell>
        </row>
        <row r="972">
          <cell r="A972" t="str">
            <v>28-54</v>
          </cell>
          <cell r="B972" t="str">
            <v xml:space="preserve"> 電線</v>
          </cell>
          <cell r="C972" t="str">
            <v xml:space="preserve"> HIV1.6x5（PF管内）</v>
          </cell>
          <cell r="D972" t="str">
            <v>m</v>
          </cell>
          <cell r="E972">
            <v>927</v>
          </cell>
          <cell r="F972" t="str">
            <v>P28</v>
          </cell>
        </row>
        <row r="973">
          <cell r="A973" t="str">
            <v>28-55</v>
          </cell>
          <cell r="B973" t="str">
            <v xml:space="preserve"> 電線</v>
          </cell>
          <cell r="C973" t="str">
            <v xml:space="preserve"> HIV2.0x5（PF管内）</v>
          </cell>
          <cell r="D973" t="str">
            <v>m</v>
          </cell>
          <cell r="E973">
            <v>1060</v>
          </cell>
          <cell r="F973" t="str">
            <v>P28</v>
          </cell>
        </row>
        <row r="974">
          <cell r="A974" t="str">
            <v>28-56</v>
          </cell>
          <cell r="B974" t="str">
            <v xml:space="preserve"> 電線</v>
          </cell>
          <cell r="C974" t="str">
            <v xml:space="preserve"> HIV0.9°x5 (PF管内)</v>
          </cell>
          <cell r="D974" t="str">
            <v>m</v>
          </cell>
          <cell r="E974">
            <v>817</v>
          </cell>
          <cell r="F974" t="str">
            <v>P28</v>
          </cell>
        </row>
        <row r="975">
          <cell r="A975" t="str">
            <v>28-57</v>
          </cell>
          <cell r="B975" t="str">
            <v xml:space="preserve"> 電線</v>
          </cell>
          <cell r="C975" t="str">
            <v xml:space="preserve"> HIV1.25°x5 (PF管内)</v>
          </cell>
          <cell r="D975" t="str">
            <v>m</v>
          </cell>
          <cell r="E975">
            <v>915</v>
          </cell>
          <cell r="F975" t="str">
            <v>P28</v>
          </cell>
        </row>
        <row r="976">
          <cell r="A976" t="str">
            <v>28-58</v>
          </cell>
          <cell r="B976" t="str">
            <v xml:space="preserve"> 電線</v>
          </cell>
          <cell r="C976" t="str">
            <v xml:space="preserve"> HIV2.0°x5 (PF管内)</v>
          </cell>
          <cell r="D976" t="str">
            <v>m</v>
          </cell>
          <cell r="E976">
            <v>939</v>
          </cell>
          <cell r="F976" t="str">
            <v>P28</v>
          </cell>
        </row>
        <row r="977">
          <cell r="A977" t="str">
            <v>28-59</v>
          </cell>
          <cell r="B977" t="str">
            <v xml:space="preserve"> 電線</v>
          </cell>
          <cell r="C977" t="str">
            <v xml:space="preserve"> HIV3.5°x5 (PF管内)</v>
          </cell>
          <cell r="D977" t="str">
            <v>m</v>
          </cell>
          <cell r="E977">
            <v>1080</v>
          </cell>
          <cell r="F977" t="str">
            <v>P28</v>
          </cell>
        </row>
        <row r="978">
          <cell r="A978" t="str">
            <v>28-60</v>
          </cell>
          <cell r="B978" t="str">
            <v xml:space="preserve"> 電線</v>
          </cell>
          <cell r="C978" t="str">
            <v xml:space="preserve"> HIV5.5°x5 (PF管内)</v>
          </cell>
          <cell r="D978" t="str">
            <v>m</v>
          </cell>
          <cell r="E978">
            <v>1390</v>
          </cell>
          <cell r="F978" t="str">
            <v>P28</v>
          </cell>
        </row>
        <row r="979">
          <cell r="A979" t="str">
            <v>28-61</v>
          </cell>
          <cell r="B979" t="str">
            <v xml:space="preserve"> 電線</v>
          </cell>
          <cell r="C979" t="str">
            <v xml:space="preserve"> HIV8°x5 (PF管内)</v>
          </cell>
          <cell r="D979" t="str">
            <v>m</v>
          </cell>
          <cell r="E979">
            <v>1660</v>
          </cell>
          <cell r="F979" t="str">
            <v>P28</v>
          </cell>
        </row>
        <row r="980">
          <cell r="A980" t="str">
            <v>28-62</v>
          </cell>
          <cell r="B980" t="str">
            <v xml:space="preserve"> 電線</v>
          </cell>
          <cell r="C980" t="str">
            <v xml:space="preserve"> HIV14°x5 (PF管内)</v>
          </cell>
          <cell r="D980" t="str">
            <v>m</v>
          </cell>
          <cell r="E980">
            <v>2190</v>
          </cell>
          <cell r="F980" t="str">
            <v>P28</v>
          </cell>
        </row>
        <row r="981">
          <cell r="A981" t="str">
            <v>28-63</v>
          </cell>
          <cell r="B981" t="str">
            <v xml:space="preserve"> 電線</v>
          </cell>
          <cell r="C981" t="str">
            <v xml:space="preserve"> IV1.2x6（PF管内）</v>
          </cell>
          <cell r="D981" t="str">
            <v>m</v>
          </cell>
          <cell r="E981">
            <v>1000</v>
          </cell>
          <cell r="F981" t="str">
            <v>P28</v>
          </cell>
        </row>
        <row r="982">
          <cell r="A982" t="str">
            <v>28-64</v>
          </cell>
          <cell r="B982" t="str">
            <v xml:space="preserve"> 電線</v>
          </cell>
          <cell r="C982" t="str">
            <v xml:space="preserve"> IV1.6x6（PF管内）</v>
          </cell>
          <cell r="D982" t="str">
            <v>m</v>
          </cell>
          <cell r="E982">
            <v>1030</v>
          </cell>
          <cell r="F982" t="str">
            <v>P28</v>
          </cell>
        </row>
        <row r="983">
          <cell r="A983" t="str">
            <v>28-65</v>
          </cell>
          <cell r="B983" t="str">
            <v xml:space="preserve"> 電線</v>
          </cell>
          <cell r="C983" t="str">
            <v xml:space="preserve"> IV2.0x6（PF管内）</v>
          </cell>
          <cell r="D983" t="str">
            <v>m</v>
          </cell>
          <cell r="E983">
            <v>1140</v>
          </cell>
          <cell r="F983" t="str">
            <v>P28</v>
          </cell>
        </row>
        <row r="984">
          <cell r="A984" t="str">
            <v>28-66</v>
          </cell>
          <cell r="B984" t="str">
            <v xml:space="preserve"> 電線</v>
          </cell>
          <cell r="C984" t="str">
            <v xml:space="preserve"> IV0.9°x6 (PF管内)</v>
          </cell>
          <cell r="D984" t="str">
            <v>m</v>
          </cell>
          <cell r="E984">
            <v>917</v>
          </cell>
          <cell r="F984" t="str">
            <v>P28</v>
          </cell>
        </row>
        <row r="985">
          <cell r="A985" t="str">
            <v>28-67</v>
          </cell>
          <cell r="B985" t="str">
            <v xml:space="preserve"> 電線</v>
          </cell>
          <cell r="C985" t="str">
            <v xml:space="preserve"> IV1.25°x6 (PF管内)</v>
          </cell>
          <cell r="D985" t="str">
            <v>m</v>
          </cell>
          <cell r="E985">
            <v>1020</v>
          </cell>
          <cell r="F985" t="str">
            <v>P28</v>
          </cell>
        </row>
        <row r="986">
          <cell r="A986" t="str">
            <v>28-68</v>
          </cell>
          <cell r="B986" t="str">
            <v xml:space="preserve"> 電線</v>
          </cell>
          <cell r="C986" t="str">
            <v xml:space="preserve"> IV2.0°x6 (PF管内)</v>
          </cell>
          <cell r="D986" t="str">
            <v>m</v>
          </cell>
          <cell r="E986">
            <v>1040</v>
          </cell>
          <cell r="F986" t="str">
            <v>P28</v>
          </cell>
        </row>
        <row r="987">
          <cell r="A987" t="str">
            <v>28-69</v>
          </cell>
          <cell r="B987" t="str">
            <v xml:space="preserve"> 電線</v>
          </cell>
          <cell r="C987" t="str">
            <v xml:space="preserve"> IV3.5°x6 (PF管内)</v>
          </cell>
          <cell r="D987" t="str">
            <v>m</v>
          </cell>
          <cell r="E987">
            <v>1170</v>
          </cell>
          <cell r="F987" t="str">
            <v>P28</v>
          </cell>
        </row>
        <row r="988">
          <cell r="A988" t="str">
            <v>28-70</v>
          </cell>
          <cell r="B988" t="str">
            <v xml:space="preserve"> 電線</v>
          </cell>
          <cell r="C988" t="str">
            <v xml:space="preserve"> IV5.5°x6 (PF管内)</v>
          </cell>
          <cell r="D988" t="str">
            <v>m</v>
          </cell>
          <cell r="E988">
            <v>1550</v>
          </cell>
          <cell r="F988" t="str">
            <v>P28</v>
          </cell>
        </row>
        <row r="989">
          <cell r="A989" t="str">
            <v>28-71</v>
          </cell>
          <cell r="B989" t="str">
            <v xml:space="preserve"> 電線</v>
          </cell>
          <cell r="C989" t="str">
            <v xml:space="preserve"> IV8°x6 (PF管内)</v>
          </cell>
          <cell r="D989" t="str">
            <v>m</v>
          </cell>
          <cell r="E989">
            <v>1810</v>
          </cell>
          <cell r="F989" t="str">
            <v>P28</v>
          </cell>
        </row>
        <row r="990">
          <cell r="A990" t="str">
            <v>28-72</v>
          </cell>
          <cell r="B990" t="str">
            <v xml:space="preserve"> 電線</v>
          </cell>
          <cell r="C990" t="str">
            <v xml:space="preserve"> IV14°x6 (PF管内)</v>
          </cell>
          <cell r="D990" t="str">
            <v>m</v>
          </cell>
          <cell r="E990">
            <v>2430</v>
          </cell>
          <cell r="F990" t="str">
            <v>P28</v>
          </cell>
        </row>
        <row r="991">
          <cell r="A991" t="str">
            <v>28-73</v>
          </cell>
          <cell r="B991" t="str">
            <v xml:space="preserve"> 電線</v>
          </cell>
          <cell r="C991" t="str">
            <v xml:space="preserve"> HIV1.2x6（PF管内）</v>
          </cell>
          <cell r="D991" t="str">
            <v>m</v>
          </cell>
          <cell r="E991">
            <v>1040</v>
          </cell>
          <cell r="F991" t="str">
            <v>P28</v>
          </cell>
        </row>
        <row r="992">
          <cell r="A992" t="str">
            <v>28-74</v>
          </cell>
          <cell r="B992" t="str">
            <v xml:space="preserve"> 電線</v>
          </cell>
          <cell r="C992" t="str">
            <v xml:space="preserve"> HIV1.6x6（PF管内）</v>
          </cell>
          <cell r="D992" t="str">
            <v>m</v>
          </cell>
          <cell r="E992">
            <v>1080</v>
          </cell>
          <cell r="F992" t="str">
            <v>P28</v>
          </cell>
        </row>
        <row r="993">
          <cell r="A993" t="str">
            <v>28-75</v>
          </cell>
          <cell r="B993" t="str">
            <v xml:space="preserve"> 電線</v>
          </cell>
          <cell r="C993" t="str">
            <v xml:space="preserve"> HIV2.0x6（PF管内）</v>
          </cell>
          <cell r="D993" t="str">
            <v>m</v>
          </cell>
          <cell r="E993">
            <v>1210</v>
          </cell>
          <cell r="F993" t="str">
            <v>P28</v>
          </cell>
        </row>
        <row r="994">
          <cell r="A994" t="str">
            <v>28-76</v>
          </cell>
          <cell r="B994" t="str">
            <v xml:space="preserve"> 電線</v>
          </cell>
          <cell r="C994" t="str">
            <v xml:space="preserve"> HIV0.9°x6 (PF管内)</v>
          </cell>
          <cell r="D994" t="str">
            <v>m</v>
          </cell>
          <cell r="E994">
            <v>953</v>
          </cell>
          <cell r="F994" t="str">
            <v>P28</v>
          </cell>
        </row>
        <row r="995">
          <cell r="A995" t="str">
            <v>28-77</v>
          </cell>
          <cell r="B995" t="str">
            <v xml:space="preserve"> 電線</v>
          </cell>
          <cell r="C995" t="str">
            <v xml:space="preserve"> HIV1.25°x6 (PF管内)</v>
          </cell>
          <cell r="D995" t="str">
            <v>m</v>
          </cell>
          <cell r="E995">
            <v>1070</v>
          </cell>
          <cell r="F995" t="str">
            <v>P28</v>
          </cell>
        </row>
        <row r="996">
          <cell r="A996" t="str">
            <v>28-78</v>
          </cell>
          <cell r="B996" t="str">
            <v xml:space="preserve"> 電線</v>
          </cell>
          <cell r="C996" t="str">
            <v xml:space="preserve"> HIV2.0°x6 (PF管内)</v>
          </cell>
          <cell r="D996" t="str">
            <v>m</v>
          </cell>
          <cell r="E996">
            <v>1100</v>
          </cell>
          <cell r="F996" t="str">
            <v>P28</v>
          </cell>
        </row>
        <row r="997">
          <cell r="A997" t="str">
            <v>28-79</v>
          </cell>
          <cell r="B997" t="str">
            <v xml:space="preserve"> 電線</v>
          </cell>
          <cell r="C997" t="str">
            <v xml:space="preserve"> HIV3.5°x6 (PF管内)</v>
          </cell>
          <cell r="D997" t="str">
            <v>m</v>
          </cell>
          <cell r="E997">
            <v>1240</v>
          </cell>
          <cell r="F997" t="str">
            <v>P28</v>
          </cell>
        </row>
        <row r="998">
          <cell r="A998" t="str">
            <v>28-80</v>
          </cell>
          <cell r="B998" t="str">
            <v xml:space="preserve"> 電線</v>
          </cell>
          <cell r="C998" t="str">
            <v xml:space="preserve"> HIV5.5°x6 (PF管内)</v>
          </cell>
          <cell r="D998" t="str">
            <v>m</v>
          </cell>
          <cell r="E998">
            <v>1620</v>
          </cell>
          <cell r="F998" t="str">
            <v>P28</v>
          </cell>
        </row>
        <row r="999">
          <cell r="A999" t="str">
            <v>28-81</v>
          </cell>
          <cell r="B999" t="str">
            <v xml:space="preserve"> 電線</v>
          </cell>
          <cell r="C999" t="str">
            <v xml:space="preserve"> HIV8°x6 (PF管内)</v>
          </cell>
          <cell r="D999" t="str">
            <v>m</v>
          </cell>
          <cell r="E999">
            <v>1910</v>
          </cell>
          <cell r="F999" t="str">
            <v>P28</v>
          </cell>
        </row>
        <row r="1000">
          <cell r="A1000" t="str">
            <v>28-82</v>
          </cell>
          <cell r="B1000" t="str">
            <v xml:space="preserve"> 電線</v>
          </cell>
          <cell r="C1000" t="str">
            <v xml:space="preserve"> HIV14°x6 (PF管内)</v>
          </cell>
          <cell r="D1000" t="str">
            <v>m</v>
          </cell>
          <cell r="E1000">
            <v>2540</v>
          </cell>
          <cell r="F1000" t="str">
            <v>P28</v>
          </cell>
        </row>
        <row r="1001">
          <cell r="A1001" t="str">
            <v>29-1</v>
          </cell>
          <cell r="B1001" t="str">
            <v xml:space="preserve"> 電線</v>
          </cell>
          <cell r="C1001" t="str">
            <v xml:space="preserve"> IV1.2x7（PF管内）</v>
          </cell>
          <cell r="D1001" t="str">
            <v>m</v>
          </cell>
          <cell r="E1001">
            <v>1100</v>
          </cell>
          <cell r="F1001" t="str">
            <v>P29</v>
          </cell>
        </row>
        <row r="1002">
          <cell r="A1002" t="str">
            <v>29-2</v>
          </cell>
          <cell r="B1002" t="str">
            <v xml:space="preserve"> 電線</v>
          </cell>
          <cell r="C1002" t="str">
            <v xml:space="preserve"> IV1.6x7（PF管内）</v>
          </cell>
          <cell r="D1002" t="str">
            <v>m</v>
          </cell>
          <cell r="E1002">
            <v>1140</v>
          </cell>
          <cell r="F1002" t="str">
            <v>P29</v>
          </cell>
        </row>
        <row r="1003">
          <cell r="A1003" t="str">
            <v>29-3</v>
          </cell>
          <cell r="B1003" t="str">
            <v xml:space="preserve"> 電線</v>
          </cell>
          <cell r="C1003" t="str">
            <v xml:space="preserve"> IV2.0x7（PF管内）</v>
          </cell>
          <cell r="D1003" t="str">
            <v>m</v>
          </cell>
          <cell r="E1003">
            <v>1300</v>
          </cell>
          <cell r="F1003" t="str">
            <v>P29</v>
          </cell>
        </row>
        <row r="1004">
          <cell r="A1004" t="str">
            <v>29-4</v>
          </cell>
          <cell r="B1004" t="str">
            <v xml:space="preserve"> 電線</v>
          </cell>
          <cell r="C1004" t="str">
            <v xml:space="preserve"> IV0.9°x7 (PF管内)</v>
          </cell>
          <cell r="D1004" t="str">
            <v>m</v>
          </cell>
          <cell r="E1004">
            <v>1020</v>
          </cell>
          <cell r="F1004" t="str">
            <v>P29</v>
          </cell>
        </row>
        <row r="1005">
          <cell r="A1005" t="str">
            <v>29-5</v>
          </cell>
          <cell r="B1005" t="str">
            <v xml:space="preserve"> 電線</v>
          </cell>
          <cell r="C1005" t="str">
            <v xml:space="preserve"> IV1.25°x7 (PF管内)</v>
          </cell>
          <cell r="D1005" t="str">
            <v>m</v>
          </cell>
          <cell r="E1005">
            <v>1130</v>
          </cell>
          <cell r="F1005" t="str">
            <v>P29</v>
          </cell>
        </row>
        <row r="1006">
          <cell r="A1006" t="str">
            <v>29-6</v>
          </cell>
          <cell r="B1006" t="str">
            <v xml:space="preserve"> 電線</v>
          </cell>
          <cell r="C1006" t="str">
            <v xml:space="preserve"> IV2.0°x7 (PF管内)</v>
          </cell>
          <cell r="D1006" t="str">
            <v>m</v>
          </cell>
          <cell r="E1006">
            <v>1150</v>
          </cell>
          <cell r="F1006" t="str">
            <v>P29</v>
          </cell>
        </row>
        <row r="1007">
          <cell r="A1007" t="str">
            <v>29-7</v>
          </cell>
          <cell r="B1007" t="str">
            <v xml:space="preserve"> 電線</v>
          </cell>
          <cell r="C1007" t="str">
            <v xml:space="preserve"> IV3.5°x7 (PF管内)</v>
          </cell>
          <cell r="D1007" t="str">
            <v>m</v>
          </cell>
          <cell r="E1007">
            <v>1330</v>
          </cell>
          <cell r="F1007" t="str">
            <v>P29</v>
          </cell>
        </row>
        <row r="1008">
          <cell r="A1008" t="str">
            <v>29-8</v>
          </cell>
          <cell r="B1008" t="str">
            <v xml:space="preserve"> 電線</v>
          </cell>
          <cell r="C1008" t="str">
            <v xml:space="preserve"> IV5.5°x7 (PF管内)</v>
          </cell>
          <cell r="D1008" t="str">
            <v>m</v>
          </cell>
          <cell r="E1008">
            <v>1720</v>
          </cell>
          <cell r="F1008" t="str">
            <v>P29</v>
          </cell>
        </row>
        <row r="1009">
          <cell r="A1009" t="str">
            <v>29-9</v>
          </cell>
          <cell r="B1009" t="str">
            <v xml:space="preserve"> 電線</v>
          </cell>
          <cell r="C1009" t="str">
            <v xml:space="preserve"> IV8°x7 (PF管内)</v>
          </cell>
          <cell r="D1009" t="str">
            <v>m</v>
          </cell>
          <cell r="E1009">
            <v>2040</v>
          </cell>
          <cell r="F1009" t="str">
            <v>P29</v>
          </cell>
        </row>
        <row r="1010">
          <cell r="A1010" t="str">
            <v>29-10</v>
          </cell>
          <cell r="B1010" t="str">
            <v xml:space="preserve"> 電線</v>
          </cell>
          <cell r="C1010" t="str">
            <v xml:space="preserve"> IV14°x7 (PF管内)</v>
          </cell>
          <cell r="D1010" t="str">
            <v>m</v>
          </cell>
          <cell r="E1010">
            <v>2740</v>
          </cell>
          <cell r="F1010" t="str">
            <v>P29</v>
          </cell>
        </row>
        <row r="1011">
          <cell r="A1011" t="str">
            <v>29-11</v>
          </cell>
          <cell r="B1011" t="str">
            <v xml:space="preserve"> 電線</v>
          </cell>
          <cell r="C1011" t="str">
            <v xml:space="preserve"> HIV1.2x7（PF管内）</v>
          </cell>
          <cell r="D1011" t="str">
            <v>m</v>
          </cell>
          <cell r="E1011">
            <v>1150</v>
          </cell>
          <cell r="F1011" t="str">
            <v>P29</v>
          </cell>
        </row>
        <row r="1012">
          <cell r="A1012" t="str">
            <v>29-12</v>
          </cell>
          <cell r="B1012" t="str">
            <v xml:space="preserve"> 電線</v>
          </cell>
          <cell r="C1012" t="str">
            <v xml:space="preserve"> HIV1.6x7（PF管内）</v>
          </cell>
          <cell r="D1012" t="str">
            <v>m</v>
          </cell>
          <cell r="E1012">
            <v>1210</v>
          </cell>
          <cell r="F1012" t="str">
            <v>P29</v>
          </cell>
        </row>
        <row r="1013">
          <cell r="A1013" t="str">
            <v>29-13</v>
          </cell>
          <cell r="B1013" t="str">
            <v xml:space="preserve"> 電線</v>
          </cell>
          <cell r="C1013" t="str">
            <v xml:space="preserve"> HIV2.0x7（PF管内）</v>
          </cell>
          <cell r="D1013" t="str">
            <v>m</v>
          </cell>
          <cell r="E1013">
            <v>1380</v>
          </cell>
          <cell r="F1013" t="str">
            <v>P29</v>
          </cell>
        </row>
        <row r="1014">
          <cell r="A1014" t="str">
            <v>29-14</v>
          </cell>
          <cell r="B1014" t="str">
            <v xml:space="preserve"> 電線</v>
          </cell>
          <cell r="C1014" t="str">
            <v xml:space="preserve"> HIV0.9°x7 (PF管内)</v>
          </cell>
          <cell r="D1014" t="str">
            <v>m</v>
          </cell>
          <cell r="E1014">
            <v>1060</v>
          </cell>
          <cell r="F1014" t="str">
            <v>P29</v>
          </cell>
        </row>
        <row r="1015">
          <cell r="A1015" t="str">
            <v>29-15</v>
          </cell>
          <cell r="B1015" t="str">
            <v xml:space="preserve"> 電線</v>
          </cell>
          <cell r="C1015" t="str">
            <v xml:space="preserve"> HIV1.25°x7 (PF管内)</v>
          </cell>
          <cell r="D1015" t="str">
            <v>m</v>
          </cell>
          <cell r="E1015">
            <v>1190</v>
          </cell>
          <cell r="F1015" t="str">
            <v>P29</v>
          </cell>
        </row>
        <row r="1016">
          <cell r="A1016" t="str">
            <v>29-16</v>
          </cell>
          <cell r="B1016" t="str">
            <v xml:space="preserve"> 電線</v>
          </cell>
          <cell r="C1016" t="str">
            <v xml:space="preserve"> HIV2.0°x7 (PF管内)</v>
          </cell>
          <cell r="D1016" t="str">
            <v>m</v>
          </cell>
          <cell r="E1016">
            <v>1220</v>
          </cell>
          <cell r="F1016" t="str">
            <v>P29</v>
          </cell>
        </row>
        <row r="1017">
          <cell r="A1017" t="str">
            <v>29-17</v>
          </cell>
          <cell r="B1017" t="str">
            <v xml:space="preserve"> 電線</v>
          </cell>
          <cell r="C1017" t="str">
            <v xml:space="preserve"> HIV3.5°x7 (PF管内)</v>
          </cell>
          <cell r="D1017" t="str">
            <v>m</v>
          </cell>
          <cell r="E1017">
            <v>1410</v>
          </cell>
          <cell r="F1017" t="str">
            <v>P29</v>
          </cell>
        </row>
        <row r="1018">
          <cell r="A1018" t="str">
            <v>29-18</v>
          </cell>
          <cell r="B1018" t="str">
            <v xml:space="preserve"> 電線</v>
          </cell>
          <cell r="C1018" t="str">
            <v xml:space="preserve"> HIV5.5°x7 (PF管内)</v>
          </cell>
          <cell r="D1018" t="str">
            <v>m</v>
          </cell>
          <cell r="E1018">
            <v>1810</v>
          </cell>
          <cell r="F1018" t="str">
            <v>P29</v>
          </cell>
        </row>
        <row r="1019">
          <cell r="A1019" t="str">
            <v>29-19</v>
          </cell>
          <cell r="B1019" t="str">
            <v xml:space="preserve"> 電線</v>
          </cell>
          <cell r="C1019" t="str">
            <v xml:space="preserve"> HIV8°x7 (PF管内)</v>
          </cell>
          <cell r="D1019" t="str">
            <v>m</v>
          </cell>
          <cell r="E1019">
            <v>2150</v>
          </cell>
          <cell r="F1019" t="str">
            <v>P29</v>
          </cell>
        </row>
        <row r="1020">
          <cell r="A1020" t="str">
            <v>29-20</v>
          </cell>
          <cell r="B1020" t="str">
            <v xml:space="preserve"> 電線</v>
          </cell>
          <cell r="C1020" t="str">
            <v xml:space="preserve"> HIV14°x7 (PF管内)</v>
          </cell>
          <cell r="D1020" t="str">
            <v>m</v>
          </cell>
          <cell r="E1020">
            <v>2870</v>
          </cell>
          <cell r="F1020" t="str">
            <v>P29</v>
          </cell>
        </row>
        <row r="1021">
          <cell r="A1021" t="str">
            <v>29-21</v>
          </cell>
          <cell r="B1021" t="str">
            <v xml:space="preserve"> 電線</v>
          </cell>
          <cell r="C1021" t="str">
            <v xml:space="preserve"> IV1.2x8（PF管内）</v>
          </cell>
          <cell r="D1021" t="str">
            <v>m</v>
          </cell>
          <cell r="E1021">
            <v>1210</v>
          </cell>
          <cell r="F1021" t="str">
            <v>P29</v>
          </cell>
        </row>
        <row r="1022">
          <cell r="A1022" t="str">
            <v>29-22</v>
          </cell>
          <cell r="B1022" t="str">
            <v xml:space="preserve"> 電線</v>
          </cell>
          <cell r="C1022" t="str">
            <v xml:space="preserve"> IV1.6x8（PF管内）</v>
          </cell>
          <cell r="D1022" t="str">
            <v>m</v>
          </cell>
          <cell r="E1022">
            <v>1250</v>
          </cell>
          <cell r="F1022" t="str">
            <v>P29</v>
          </cell>
        </row>
        <row r="1023">
          <cell r="A1023" t="str">
            <v>29-23</v>
          </cell>
          <cell r="B1023" t="str">
            <v xml:space="preserve"> 電線</v>
          </cell>
          <cell r="C1023" t="str">
            <v xml:space="preserve"> IV2.0x8（PF管内）</v>
          </cell>
          <cell r="D1023" t="str">
            <v>m</v>
          </cell>
          <cell r="E1023">
            <v>1400</v>
          </cell>
          <cell r="F1023" t="str">
            <v>P29</v>
          </cell>
        </row>
        <row r="1024">
          <cell r="A1024" t="str">
            <v>29-24</v>
          </cell>
          <cell r="B1024" t="str">
            <v xml:space="preserve"> 電線</v>
          </cell>
          <cell r="C1024" t="str">
            <v xml:space="preserve"> IV0.9°x8 (PF管内)</v>
          </cell>
          <cell r="D1024" t="str">
            <v>m</v>
          </cell>
          <cell r="E1024">
            <v>1110</v>
          </cell>
          <cell r="F1024" t="str">
            <v>P29</v>
          </cell>
        </row>
        <row r="1025">
          <cell r="A1025" t="str">
            <v>29-25</v>
          </cell>
          <cell r="B1025" t="str">
            <v xml:space="preserve"> 電線</v>
          </cell>
          <cell r="C1025" t="str">
            <v xml:space="preserve"> IV1.25°x8 (PF管内)</v>
          </cell>
          <cell r="D1025" t="str">
            <v>m</v>
          </cell>
          <cell r="E1025">
            <v>1240</v>
          </cell>
          <cell r="F1025" t="str">
            <v>P29</v>
          </cell>
        </row>
        <row r="1026">
          <cell r="A1026" t="str">
            <v>29-26</v>
          </cell>
          <cell r="B1026" t="str">
            <v xml:space="preserve"> 電線</v>
          </cell>
          <cell r="C1026" t="str">
            <v xml:space="preserve"> IV2.0°x8 (PF管内)</v>
          </cell>
          <cell r="D1026" t="str">
            <v>m</v>
          </cell>
          <cell r="E1026">
            <v>1270</v>
          </cell>
          <cell r="F1026" t="str">
            <v>P29</v>
          </cell>
        </row>
        <row r="1027">
          <cell r="A1027" t="str">
            <v>29-27</v>
          </cell>
          <cell r="B1027" t="str">
            <v xml:space="preserve"> 電線</v>
          </cell>
          <cell r="C1027" t="str">
            <v xml:space="preserve"> IV3.5°x8 (PF管内)</v>
          </cell>
          <cell r="D1027" t="str">
            <v>m</v>
          </cell>
          <cell r="E1027">
            <v>1440</v>
          </cell>
          <cell r="F1027" t="str">
            <v>P29</v>
          </cell>
        </row>
        <row r="1028">
          <cell r="A1028" t="str">
            <v>29-28</v>
          </cell>
          <cell r="B1028" t="str">
            <v xml:space="preserve"> 電線</v>
          </cell>
          <cell r="C1028" t="str">
            <v xml:space="preserve"> IV5.5°x8 (PF管内)</v>
          </cell>
          <cell r="D1028" t="str">
            <v>m</v>
          </cell>
          <cell r="E1028">
            <v>1900</v>
          </cell>
          <cell r="F1028" t="str">
            <v>P29</v>
          </cell>
        </row>
        <row r="1029">
          <cell r="A1029" t="str">
            <v>29-29</v>
          </cell>
          <cell r="B1029" t="str">
            <v xml:space="preserve"> 電線</v>
          </cell>
          <cell r="C1029" t="str">
            <v xml:space="preserve"> IV8°x8 (PF管内)</v>
          </cell>
          <cell r="D1029" t="str">
            <v>m</v>
          </cell>
          <cell r="E1029">
            <v>2230</v>
          </cell>
          <cell r="F1029" t="str">
            <v>P29</v>
          </cell>
        </row>
        <row r="1030">
          <cell r="A1030" t="str">
            <v>29-30</v>
          </cell>
          <cell r="B1030" t="str">
            <v xml:space="preserve"> 電線</v>
          </cell>
          <cell r="C1030" t="str">
            <v xml:space="preserve"> IV14°x8 (PF管内)</v>
          </cell>
          <cell r="D1030" t="str">
            <v>m</v>
          </cell>
          <cell r="E1030">
            <v>3010</v>
          </cell>
          <cell r="F1030" t="str">
            <v>P29</v>
          </cell>
        </row>
        <row r="1031">
          <cell r="A1031" t="str">
            <v>29-31</v>
          </cell>
          <cell r="B1031" t="str">
            <v xml:space="preserve"> 電線</v>
          </cell>
          <cell r="C1031" t="str">
            <v xml:space="preserve"> HIV1.2x8（PF管内）</v>
          </cell>
          <cell r="D1031" t="str">
            <v>m</v>
          </cell>
          <cell r="E1031">
            <v>1270</v>
          </cell>
          <cell r="F1031" t="str">
            <v>P29</v>
          </cell>
        </row>
        <row r="1032">
          <cell r="A1032" t="str">
            <v>29-32</v>
          </cell>
          <cell r="B1032" t="str">
            <v xml:space="preserve"> 電線</v>
          </cell>
          <cell r="C1032" t="str">
            <v xml:space="preserve"> HIV1.6x8（PF管内）</v>
          </cell>
          <cell r="D1032" t="str">
            <v>m</v>
          </cell>
          <cell r="E1032">
            <v>1330</v>
          </cell>
          <cell r="F1032" t="str">
            <v>P29</v>
          </cell>
        </row>
        <row r="1033">
          <cell r="A1033" t="str">
            <v>29-33</v>
          </cell>
          <cell r="B1033" t="str">
            <v xml:space="preserve"> 電線</v>
          </cell>
          <cell r="C1033" t="str">
            <v xml:space="preserve"> HIV2.0x8（PF管内）</v>
          </cell>
          <cell r="D1033" t="str">
            <v>m</v>
          </cell>
          <cell r="E1033">
            <v>1490</v>
          </cell>
          <cell r="F1033" t="str">
            <v>P29</v>
          </cell>
        </row>
        <row r="1034">
          <cell r="A1034" t="str">
            <v>29-34</v>
          </cell>
          <cell r="B1034" t="str">
            <v xml:space="preserve"> 電線</v>
          </cell>
          <cell r="C1034" t="str">
            <v xml:space="preserve"> HIV0.9°x8 (PF管内)</v>
          </cell>
          <cell r="D1034" t="str">
            <v>m</v>
          </cell>
          <cell r="E1034">
            <v>1160</v>
          </cell>
          <cell r="F1034" t="str">
            <v>P29</v>
          </cell>
        </row>
        <row r="1035">
          <cell r="A1035" t="str">
            <v>29-35</v>
          </cell>
          <cell r="B1035" t="str">
            <v xml:space="preserve"> 電線</v>
          </cell>
          <cell r="C1035" t="str">
            <v xml:space="preserve"> HIV1.25°x8 (PF管内)</v>
          </cell>
          <cell r="D1035" t="str">
            <v>m</v>
          </cell>
          <cell r="E1035">
            <v>1310</v>
          </cell>
          <cell r="F1035" t="str">
            <v>P29</v>
          </cell>
        </row>
        <row r="1036">
          <cell r="A1036" t="str">
            <v>29-36</v>
          </cell>
          <cell r="B1036" t="str">
            <v xml:space="preserve"> 電線</v>
          </cell>
          <cell r="C1036" t="str">
            <v xml:space="preserve"> HIV2.0°x8 (PF管内)</v>
          </cell>
          <cell r="D1036" t="str">
            <v>m</v>
          </cell>
          <cell r="E1036">
            <v>1350</v>
          </cell>
          <cell r="F1036" t="str">
            <v>P29</v>
          </cell>
        </row>
        <row r="1037">
          <cell r="A1037" t="str">
            <v>29-37</v>
          </cell>
          <cell r="B1037" t="str">
            <v xml:space="preserve"> 電線</v>
          </cell>
          <cell r="C1037" t="str">
            <v xml:space="preserve"> HIV3.5°x8 (PF管内)</v>
          </cell>
          <cell r="D1037" t="str">
            <v>m</v>
          </cell>
          <cell r="E1037">
            <v>1520</v>
          </cell>
          <cell r="F1037" t="str">
            <v>P29</v>
          </cell>
        </row>
        <row r="1038">
          <cell r="A1038" t="str">
            <v>29-38</v>
          </cell>
          <cell r="B1038" t="str">
            <v xml:space="preserve"> 電線</v>
          </cell>
          <cell r="C1038" t="str">
            <v xml:space="preserve"> HIV5.5°x8 (PF管内)</v>
          </cell>
          <cell r="D1038" t="str">
            <v>m</v>
          </cell>
          <cell r="E1038">
            <v>2000</v>
          </cell>
          <cell r="F1038" t="str">
            <v>P29</v>
          </cell>
        </row>
        <row r="1039">
          <cell r="A1039" t="str">
            <v>29-39</v>
          </cell>
          <cell r="B1039" t="str">
            <v xml:space="preserve"> 電線</v>
          </cell>
          <cell r="C1039" t="str">
            <v xml:space="preserve"> HIV8°x8 (PF管内)</v>
          </cell>
          <cell r="D1039" t="str">
            <v>m</v>
          </cell>
          <cell r="E1039">
            <v>2360</v>
          </cell>
          <cell r="F1039" t="str">
            <v>P29</v>
          </cell>
        </row>
        <row r="1040">
          <cell r="A1040" t="str">
            <v>29-40</v>
          </cell>
          <cell r="B1040" t="str">
            <v xml:space="preserve"> 電線</v>
          </cell>
          <cell r="C1040" t="str">
            <v xml:space="preserve"> HIV14°x8 (PF管内)</v>
          </cell>
          <cell r="D1040" t="str">
            <v>m</v>
          </cell>
          <cell r="E1040">
            <v>3150</v>
          </cell>
          <cell r="F1040" t="str">
            <v>P29</v>
          </cell>
        </row>
        <row r="1041">
          <cell r="A1041" t="str">
            <v>29-41</v>
          </cell>
          <cell r="B1041" t="str">
            <v xml:space="preserve"> 電線</v>
          </cell>
          <cell r="C1041" t="str">
            <v xml:space="preserve"> IV1.2x9（PF管内）</v>
          </cell>
          <cell r="D1041" t="str">
            <v>m</v>
          </cell>
          <cell r="E1041">
            <v>1280</v>
          </cell>
          <cell r="F1041" t="str">
            <v>P29</v>
          </cell>
        </row>
        <row r="1042">
          <cell r="A1042" t="str">
            <v>29-42</v>
          </cell>
          <cell r="B1042" t="str">
            <v xml:space="preserve"> 電線</v>
          </cell>
          <cell r="C1042" t="str">
            <v xml:space="preserve"> IV1.6x9（PF管内）</v>
          </cell>
          <cell r="D1042" t="str">
            <v>m</v>
          </cell>
          <cell r="E1042">
            <v>1320</v>
          </cell>
          <cell r="F1042" t="str">
            <v>P29</v>
          </cell>
        </row>
        <row r="1043">
          <cell r="A1043" t="str">
            <v>29-43</v>
          </cell>
          <cell r="B1043" t="str">
            <v xml:space="preserve"> 電線</v>
          </cell>
          <cell r="C1043" t="str">
            <v xml:space="preserve"> IV2.0x9（PF管内）</v>
          </cell>
          <cell r="D1043" t="str">
            <v>m</v>
          </cell>
          <cell r="E1043">
            <v>1520</v>
          </cell>
          <cell r="F1043" t="str">
            <v>P29</v>
          </cell>
        </row>
        <row r="1044">
          <cell r="A1044" t="str">
            <v>29-44</v>
          </cell>
          <cell r="B1044" t="str">
            <v xml:space="preserve"> 電線</v>
          </cell>
          <cell r="C1044" t="str">
            <v xml:space="preserve"> IV0.9°x9 (PF管内)</v>
          </cell>
          <cell r="D1044" t="str">
            <v>m</v>
          </cell>
          <cell r="E1044">
            <v>1200</v>
          </cell>
          <cell r="F1044" t="str">
            <v>P29</v>
          </cell>
        </row>
        <row r="1045">
          <cell r="A1045" t="str">
            <v>29-45</v>
          </cell>
          <cell r="B1045" t="str">
            <v xml:space="preserve"> 電線</v>
          </cell>
          <cell r="C1045" t="str">
            <v xml:space="preserve"> IV1.25°x9 (PF管内)</v>
          </cell>
          <cell r="D1045" t="str">
            <v>m</v>
          </cell>
          <cell r="E1045">
            <v>1310</v>
          </cell>
          <cell r="F1045" t="str">
            <v>P29</v>
          </cell>
        </row>
        <row r="1046">
          <cell r="A1046" t="str">
            <v>29-46</v>
          </cell>
          <cell r="B1046" t="str">
            <v xml:space="preserve"> 電線</v>
          </cell>
          <cell r="C1046" t="str">
            <v xml:space="preserve"> IV2.0°x9 (PF管内)</v>
          </cell>
          <cell r="D1046" t="str">
            <v>m</v>
          </cell>
          <cell r="E1046">
            <v>1350</v>
          </cell>
          <cell r="F1046" t="str">
            <v>P29</v>
          </cell>
        </row>
        <row r="1047">
          <cell r="A1047" t="str">
            <v>29-47</v>
          </cell>
          <cell r="B1047" t="str">
            <v xml:space="preserve"> 電線</v>
          </cell>
          <cell r="C1047" t="str">
            <v xml:space="preserve"> IV3.5°x9 (PF管内)</v>
          </cell>
          <cell r="D1047" t="str">
            <v>m</v>
          </cell>
          <cell r="E1047">
            <v>1560</v>
          </cell>
          <cell r="F1047" t="str">
            <v>P29</v>
          </cell>
        </row>
        <row r="1048">
          <cell r="A1048" t="str">
            <v>29-48</v>
          </cell>
          <cell r="B1048" t="str">
            <v xml:space="preserve"> 電線</v>
          </cell>
          <cell r="C1048" t="str">
            <v xml:space="preserve"> IV5.5°x9 (PF管内)</v>
          </cell>
          <cell r="D1048" t="str">
            <v>m</v>
          </cell>
          <cell r="E1048">
            <v>2040</v>
          </cell>
          <cell r="F1048" t="str">
            <v>P29</v>
          </cell>
        </row>
        <row r="1049">
          <cell r="A1049" t="str">
            <v>29-49</v>
          </cell>
          <cell r="B1049" t="str">
            <v xml:space="preserve"> 電線</v>
          </cell>
          <cell r="C1049" t="str">
            <v xml:space="preserve"> IV8°x9 (PF管内)</v>
          </cell>
          <cell r="D1049" t="str">
            <v>m</v>
          </cell>
          <cell r="E1049">
            <v>2410</v>
          </cell>
          <cell r="F1049" t="str">
            <v>P29</v>
          </cell>
        </row>
        <row r="1050">
          <cell r="A1050" t="str">
            <v>29-50</v>
          </cell>
          <cell r="B1050" t="str">
            <v xml:space="preserve"> 電線</v>
          </cell>
          <cell r="C1050" t="str">
            <v xml:space="preserve"> IV14°x9 (PF管内)</v>
          </cell>
          <cell r="D1050" t="str">
            <v>m</v>
          </cell>
          <cell r="E1050">
            <v>3260</v>
          </cell>
          <cell r="F1050" t="str">
            <v>P29</v>
          </cell>
        </row>
        <row r="1051">
          <cell r="A1051" t="str">
            <v>29-51</v>
          </cell>
          <cell r="B1051" t="str">
            <v xml:space="preserve"> 電線</v>
          </cell>
          <cell r="C1051" t="str">
            <v xml:space="preserve"> HIV1.2x9（PF管内）</v>
          </cell>
          <cell r="D1051" t="str">
            <v>m</v>
          </cell>
          <cell r="E1051">
            <v>1350</v>
          </cell>
          <cell r="F1051" t="str">
            <v>P29</v>
          </cell>
        </row>
        <row r="1052">
          <cell r="A1052" t="str">
            <v>29-52</v>
          </cell>
          <cell r="B1052" t="str">
            <v xml:space="preserve"> 電線</v>
          </cell>
          <cell r="C1052" t="str">
            <v xml:space="preserve"> HIV1.6x9（PF管内）</v>
          </cell>
          <cell r="D1052" t="str">
            <v>m</v>
          </cell>
          <cell r="E1052">
            <v>1410</v>
          </cell>
          <cell r="F1052" t="str">
            <v>P29</v>
          </cell>
        </row>
        <row r="1053">
          <cell r="A1053" t="str">
            <v>29-53</v>
          </cell>
          <cell r="B1053" t="str">
            <v xml:space="preserve"> 電線</v>
          </cell>
          <cell r="C1053" t="str">
            <v xml:space="preserve"> HIV2.0x9（PF管内）</v>
          </cell>
          <cell r="D1053" t="str">
            <v>m</v>
          </cell>
          <cell r="E1053">
            <v>1610</v>
          </cell>
          <cell r="F1053" t="str">
            <v>P29</v>
          </cell>
        </row>
        <row r="1054">
          <cell r="A1054" t="str">
            <v>29-54</v>
          </cell>
          <cell r="B1054" t="str">
            <v xml:space="preserve"> 電線</v>
          </cell>
          <cell r="C1054" t="str">
            <v xml:space="preserve"> HIV0.9°x9 (PF管内)</v>
          </cell>
          <cell r="D1054" t="str">
            <v>m</v>
          </cell>
          <cell r="E1054">
            <v>1260</v>
          </cell>
          <cell r="F1054" t="str">
            <v>P29</v>
          </cell>
        </row>
        <row r="1055">
          <cell r="A1055" t="str">
            <v>29-55</v>
          </cell>
          <cell r="B1055" t="str">
            <v xml:space="preserve"> 電線</v>
          </cell>
          <cell r="C1055" t="str">
            <v xml:space="preserve"> HIV1.25°x9 (PF管内)</v>
          </cell>
          <cell r="D1055" t="str">
            <v>m</v>
          </cell>
          <cell r="E1055">
            <v>1390</v>
          </cell>
          <cell r="F1055" t="str">
            <v>P29</v>
          </cell>
        </row>
        <row r="1056">
          <cell r="A1056" t="str">
            <v>29-56</v>
          </cell>
          <cell r="B1056" t="str">
            <v xml:space="preserve"> 電線</v>
          </cell>
          <cell r="C1056" t="str">
            <v xml:space="preserve"> HIV2.0°x9 (PF管内)</v>
          </cell>
          <cell r="D1056" t="str">
            <v>m</v>
          </cell>
          <cell r="E1056">
            <v>1430</v>
          </cell>
          <cell r="F1056" t="str">
            <v>P29</v>
          </cell>
        </row>
        <row r="1057">
          <cell r="A1057" t="str">
            <v>29-57</v>
          </cell>
          <cell r="B1057" t="str">
            <v xml:space="preserve"> 電線</v>
          </cell>
          <cell r="C1057" t="str">
            <v xml:space="preserve"> HIV3.5°x9 (PF管内)</v>
          </cell>
          <cell r="D1057" t="str">
            <v>m</v>
          </cell>
          <cell r="E1057">
            <v>1660</v>
          </cell>
          <cell r="F1057" t="str">
            <v>P29</v>
          </cell>
        </row>
        <row r="1058">
          <cell r="A1058" t="str">
            <v>29-58</v>
          </cell>
          <cell r="B1058" t="str">
            <v xml:space="preserve"> 電線</v>
          </cell>
          <cell r="C1058" t="str">
            <v xml:space="preserve"> HIV5.5°x9 (PF管内)</v>
          </cell>
          <cell r="D1058" t="str">
            <v>m</v>
          </cell>
          <cell r="E1058">
            <v>2150</v>
          </cell>
          <cell r="F1058" t="str">
            <v>P29</v>
          </cell>
        </row>
        <row r="1059">
          <cell r="A1059" t="str">
            <v>29-59</v>
          </cell>
          <cell r="B1059" t="str">
            <v xml:space="preserve"> 電線</v>
          </cell>
          <cell r="C1059" t="str">
            <v xml:space="preserve"> HIV8°x9 (PF管内)</v>
          </cell>
          <cell r="D1059" t="str">
            <v>m</v>
          </cell>
          <cell r="E1059">
            <v>2550</v>
          </cell>
          <cell r="F1059" t="str">
            <v>P29</v>
          </cell>
        </row>
        <row r="1060">
          <cell r="A1060" t="str">
            <v>29-60</v>
          </cell>
          <cell r="B1060" t="str">
            <v xml:space="preserve"> 電線</v>
          </cell>
          <cell r="C1060" t="str">
            <v xml:space="preserve"> HIV14°x9 (PF管内)</v>
          </cell>
          <cell r="D1060" t="str">
            <v>m</v>
          </cell>
          <cell r="E1060">
            <v>3420</v>
          </cell>
          <cell r="F1060" t="str">
            <v>P29</v>
          </cell>
        </row>
        <row r="1061">
          <cell r="A1061" t="str">
            <v>29-61</v>
          </cell>
          <cell r="B1061" t="str">
            <v xml:space="preserve"> 電線</v>
          </cell>
          <cell r="C1061" t="str">
            <v xml:space="preserve"> IV1.2x10（PF管内）</v>
          </cell>
          <cell r="D1061" t="str">
            <v>m</v>
          </cell>
          <cell r="E1061">
            <v>1370</v>
          </cell>
          <cell r="F1061" t="str">
            <v>P29</v>
          </cell>
        </row>
        <row r="1062">
          <cell r="A1062" t="str">
            <v>29-62</v>
          </cell>
          <cell r="B1062" t="str">
            <v xml:space="preserve"> 電線</v>
          </cell>
          <cell r="C1062" t="str">
            <v xml:space="preserve"> IV1.6x10（PF管内）</v>
          </cell>
          <cell r="D1062" t="str">
            <v>m</v>
          </cell>
          <cell r="E1062">
            <v>1420</v>
          </cell>
          <cell r="F1062" t="str">
            <v>P29</v>
          </cell>
        </row>
        <row r="1063">
          <cell r="A1063" t="str">
            <v>29-63</v>
          </cell>
          <cell r="B1063" t="str">
            <v xml:space="preserve"> 電線</v>
          </cell>
          <cell r="C1063" t="str">
            <v xml:space="preserve"> IV2.0x10（PF管内）</v>
          </cell>
          <cell r="D1063" t="str">
            <v>m</v>
          </cell>
          <cell r="E1063">
            <v>1600</v>
          </cell>
          <cell r="F1063" t="str">
            <v>P29</v>
          </cell>
        </row>
        <row r="1064">
          <cell r="A1064" t="str">
            <v>29-64</v>
          </cell>
          <cell r="B1064" t="str">
            <v xml:space="preserve"> 電線</v>
          </cell>
          <cell r="C1064" t="str">
            <v xml:space="preserve"> IV0.9°x10 (PF管内)</v>
          </cell>
          <cell r="D1064" t="str">
            <v>m</v>
          </cell>
          <cell r="E1064">
            <v>1270</v>
          </cell>
          <cell r="F1064" t="str">
            <v>P29</v>
          </cell>
        </row>
        <row r="1065">
          <cell r="A1065" t="str">
            <v>29-65</v>
          </cell>
          <cell r="B1065" t="str">
            <v xml:space="preserve"> 電線</v>
          </cell>
          <cell r="C1065" t="str">
            <v xml:space="preserve"> IV1.25°x10 (PF管内)</v>
          </cell>
          <cell r="D1065" t="str">
            <v>m</v>
          </cell>
          <cell r="E1065">
            <v>1400</v>
          </cell>
          <cell r="F1065" t="str">
            <v>P29</v>
          </cell>
        </row>
        <row r="1066">
          <cell r="A1066" t="str">
            <v>29-66</v>
          </cell>
          <cell r="B1066" t="str">
            <v xml:space="preserve"> 電線</v>
          </cell>
          <cell r="C1066" t="str">
            <v xml:space="preserve"> IV2.0°x10 (PF管内)</v>
          </cell>
          <cell r="D1066" t="str">
            <v>m</v>
          </cell>
          <cell r="E1066">
            <v>1440</v>
          </cell>
          <cell r="F1066" t="str">
            <v>P29</v>
          </cell>
        </row>
        <row r="1067">
          <cell r="A1067" t="str">
            <v>29-67</v>
          </cell>
          <cell r="B1067" t="str">
            <v xml:space="preserve"> 電線</v>
          </cell>
          <cell r="C1067" t="str">
            <v xml:space="preserve"> IV3.5°x10 (PF管内)</v>
          </cell>
          <cell r="D1067" t="str">
            <v>m</v>
          </cell>
          <cell r="E1067">
            <v>1640</v>
          </cell>
          <cell r="F1067" t="str">
            <v>P29</v>
          </cell>
        </row>
        <row r="1068">
          <cell r="A1068" t="str">
            <v>29-68</v>
          </cell>
          <cell r="B1068" t="str">
            <v xml:space="preserve"> 電線</v>
          </cell>
          <cell r="C1068" t="str">
            <v xml:space="preserve"> IV5.5°x10 (PF管内)</v>
          </cell>
          <cell r="D1068" t="str">
            <v>m</v>
          </cell>
          <cell r="E1068">
            <v>2170</v>
          </cell>
          <cell r="F1068" t="str">
            <v>P29</v>
          </cell>
        </row>
        <row r="1069">
          <cell r="A1069" t="str">
            <v>29-69</v>
          </cell>
          <cell r="B1069" t="str">
            <v xml:space="preserve"> 電線</v>
          </cell>
          <cell r="C1069" t="str">
            <v xml:space="preserve"> IV8°x10 (PF管内)</v>
          </cell>
          <cell r="D1069" t="str">
            <v>m</v>
          </cell>
          <cell r="E1069">
            <v>2580</v>
          </cell>
          <cell r="F1069" t="str">
            <v>P29</v>
          </cell>
        </row>
        <row r="1070">
          <cell r="A1070" t="str">
            <v>29-70</v>
          </cell>
          <cell r="B1070" t="str">
            <v xml:space="preserve"> 電線</v>
          </cell>
          <cell r="C1070" t="str">
            <v xml:space="preserve"> IV14°x10 (PF管内)</v>
          </cell>
          <cell r="D1070" t="str">
            <v>m</v>
          </cell>
          <cell r="E1070">
            <v>3490</v>
          </cell>
          <cell r="F1070" t="str">
            <v>P29</v>
          </cell>
        </row>
        <row r="1071">
          <cell r="A1071" t="str">
            <v>29-71</v>
          </cell>
          <cell r="B1071" t="str">
            <v xml:space="preserve"> 電線</v>
          </cell>
          <cell r="C1071" t="str">
            <v xml:space="preserve"> HIV1.2x10（PF管内）</v>
          </cell>
          <cell r="D1071" t="str">
            <v>m</v>
          </cell>
          <cell r="E1071">
            <v>1440</v>
          </cell>
          <cell r="F1071" t="str">
            <v>P29</v>
          </cell>
        </row>
        <row r="1072">
          <cell r="A1072" t="str">
            <v>29-72</v>
          </cell>
          <cell r="B1072" t="str">
            <v xml:space="preserve"> 電線</v>
          </cell>
          <cell r="C1072" t="str">
            <v xml:space="preserve"> HIV1.6x10（PF管内）</v>
          </cell>
          <cell r="D1072" t="str">
            <v>m</v>
          </cell>
          <cell r="E1072">
            <v>1510</v>
          </cell>
          <cell r="F1072" t="str">
            <v>P29</v>
          </cell>
        </row>
        <row r="1073">
          <cell r="A1073" t="str">
            <v>29-73</v>
          </cell>
          <cell r="B1073" t="str">
            <v xml:space="preserve"> 電線</v>
          </cell>
          <cell r="C1073" t="str">
            <v xml:space="preserve"> HIV2.0x10（PF管内）</v>
          </cell>
          <cell r="D1073" t="str">
            <v>m</v>
          </cell>
          <cell r="E1073">
            <v>1700</v>
          </cell>
          <cell r="F1073" t="str">
            <v>P29</v>
          </cell>
        </row>
        <row r="1074">
          <cell r="A1074" t="str">
            <v>29-74</v>
          </cell>
          <cell r="B1074" t="str">
            <v xml:space="preserve"> 電線</v>
          </cell>
          <cell r="C1074" t="str">
            <v xml:space="preserve"> HIV0.9°x10 (PF管内)</v>
          </cell>
          <cell r="D1074" t="str">
            <v>m</v>
          </cell>
          <cell r="E1074">
            <v>1330</v>
          </cell>
          <cell r="F1074" t="str">
            <v>P29</v>
          </cell>
        </row>
        <row r="1075">
          <cell r="A1075" t="str">
            <v>29-75</v>
          </cell>
          <cell r="B1075" t="str">
            <v xml:space="preserve"> 電線</v>
          </cell>
          <cell r="C1075" t="str">
            <v xml:space="preserve"> HIV1.25°x10 (PF管内)</v>
          </cell>
          <cell r="D1075" t="str">
            <v>m</v>
          </cell>
          <cell r="E1075">
            <v>1490</v>
          </cell>
          <cell r="F1075" t="str">
            <v>P29</v>
          </cell>
        </row>
        <row r="1076">
          <cell r="A1076" t="str">
            <v>29-76</v>
          </cell>
          <cell r="B1076" t="str">
            <v xml:space="preserve"> 電線</v>
          </cell>
          <cell r="C1076" t="str">
            <v xml:space="preserve"> HIV2.0°x10 (PF管内)</v>
          </cell>
          <cell r="D1076" t="str">
            <v>m</v>
          </cell>
          <cell r="E1076">
            <v>1540</v>
          </cell>
          <cell r="F1076" t="str">
            <v>P29</v>
          </cell>
        </row>
        <row r="1077">
          <cell r="A1077" t="str">
            <v>29-77</v>
          </cell>
          <cell r="B1077" t="str">
            <v xml:space="preserve"> 電線</v>
          </cell>
          <cell r="C1077" t="str">
            <v xml:space="preserve"> HIV3.5°x10 (PF管内)</v>
          </cell>
          <cell r="D1077" t="str">
            <v>m</v>
          </cell>
          <cell r="E1077">
            <v>1750</v>
          </cell>
          <cell r="F1077" t="str">
            <v>P29</v>
          </cell>
        </row>
        <row r="1078">
          <cell r="A1078" t="str">
            <v>29-78</v>
          </cell>
          <cell r="B1078" t="str">
            <v xml:space="preserve"> 電線</v>
          </cell>
          <cell r="C1078" t="str">
            <v xml:space="preserve"> HIV5.5°x10 (PF管内)</v>
          </cell>
          <cell r="D1078" t="str">
            <v>m</v>
          </cell>
          <cell r="E1078">
            <v>2290</v>
          </cell>
          <cell r="F1078" t="str">
            <v>P29</v>
          </cell>
        </row>
        <row r="1079">
          <cell r="A1079" t="str">
            <v>29-79</v>
          </cell>
          <cell r="B1079" t="str">
            <v xml:space="preserve"> 電線</v>
          </cell>
          <cell r="C1079" t="str">
            <v xml:space="preserve"> HIV8°x10 (PF管内)</v>
          </cell>
          <cell r="D1079" t="str">
            <v>m</v>
          </cell>
          <cell r="E1079">
            <v>2730</v>
          </cell>
          <cell r="F1079" t="str">
            <v>P29</v>
          </cell>
        </row>
        <row r="1080">
          <cell r="A1080" t="str">
            <v>29-80</v>
          </cell>
          <cell r="B1080" t="str">
            <v xml:space="preserve"> 電線</v>
          </cell>
          <cell r="C1080" t="str">
            <v xml:space="preserve"> HIV14°x10 (PF管内)</v>
          </cell>
          <cell r="D1080" t="str">
            <v>m</v>
          </cell>
          <cell r="E1080">
            <v>3670</v>
          </cell>
          <cell r="F1080" t="str">
            <v>P29</v>
          </cell>
        </row>
        <row r="1081">
          <cell r="A1081" t="str">
            <v>30-1</v>
          </cell>
          <cell r="B1081" t="str">
            <v xml:space="preserve"> 電線</v>
          </cell>
          <cell r="C1081" t="str">
            <v xml:space="preserve"> DV2.6-2芯</v>
          </cell>
          <cell r="D1081" t="str">
            <v>m</v>
          </cell>
          <cell r="E1081">
            <v>62</v>
          </cell>
          <cell r="F1081" t="str">
            <v>P30</v>
          </cell>
        </row>
        <row r="1082">
          <cell r="A1082" t="str">
            <v>30-2</v>
          </cell>
          <cell r="B1082" t="str">
            <v xml:space="preserve"> 電線</v>
          </cell>
          <cell r="C1082" t="str">
            <v xml:space="preserve"> 同上施工費</v>
          </cell>
          <cell r="D1082" t="str">
            <v>経間</v>
          </cell>
          <cell r="E1082">
            <v>4930</v>
          </cell>
          <cell r="F1082" t="str">
            <v>P30</v>
          </cell>
        </row>
        <row r="1083">
          <cell r="A1083" t="str">
            <v>30-3</v>
          </cell>
          <cell r="B1083" t="str">
            <v xml:space="preserve"> 電線</v>
          </cell>
          <cell r="C1083" t="str">
            <v xml:space="preserve"> DV3.2-2芯</v>
          </cell>
          <cell r="D1083" t="str">
            <v>m</v>
          </cell>
          <cell r="E1083">
            <v>92</v>
          </cell>
          <cell r="F1083" t="str">
            <v>P30</v>
          </cell>
        </row>
        <row r="1084">
          <cell r="A1084" t="str">
            <v>30-4</v>
          </cell>
          <cell r="B1084" t="str">
            <v xml:space="preserve"> 電線</v>
          </cell>
          <cell r="C1084" t="str">
            <v xml:space="preserve"> 同上施工費</v>
          </cell>
          <cell r="D1084" t="str">
            <v>経間</v>
          </cell>
          <cell r="E1084">
            <v>6010</v>
          </cell>
          <cell r="F1084" t="str">
            <v>P30</v>
          </cell>
        </row>
        <row r="1085">
          <cell r="A1085" t="str">
            <v>30-5</v>
          </cell>
          <cell r="B1085" t="str">
            <v xml:space="preserve"> 電線</v>
          </cell>
          <cell r="C1085" t="str">
            <v xml:space="preserve"> DV8°-2芯</v>
          </cell>
          <cell r="D1085" t="str">
            <v>m</v>
          </cell>
          <cell r="E1085">
            <v>99</v>
          </cell>
          <cell r="F1085" t="str">
            <v>P30</v>
          </cell>
        </row>
        <row r="1086">
          <cell r="A1086" t="str">
            <v>30-6</v>
          </cell>
          <cell r="B1086" t="str">
            <v xml:space="preserve"> 電線</v>
          </cell>
          <cell r="C1086" t="str">
            <v xml:space="preserve"> 同上施工費</v>
          </cell>
          <cell r="D1086" t="str">
            <v>経間</v>
          </cell>
          <cell r="E1086">
            <v>6010</v>
          </cell>
          <cell r="F1086" t="str">
            <v>P30</v>
          </cell>
        </row>
        <row r="1087">
          <cell r="A1087" t="str">
            <v>30-7</v>
          </cell>
          <cell r="B1087" t="str">
            <v xml:space="preserve"> 電線</v>
          </cell>
          <cell r="C1087" t="str">
            <v xml:space="preserve"> DV14°-2芯</v>
          </cell>
          <cell r="D1087" t="str">
            <v>m</v>
          </cell>
          <cell r="E1087">
            <v>174</v>
          </cell>
          <cell r="F1087" t="str">
            <v>P30</v>
          </cell>
        </row>
        <row r="1088">
          <cell r="A1088" t="str">
            <v>30-8</v>
          </cell>
          <cell r="B1088" t="str">
            <v xml:space="preserve"> 電線</v>
          </cell>
          <cell r="C1088" t="str">
            <v xml:space="preserve"> 同上施工費</v>
          </cell>
          <cell r="D1088" t="str">
            <v>経間</v>
          </cell>
          <cell r="E1088">
            <v>8190</v>
          </cell>
          <cell r="F1088" t="str">
            <v>P30</v>
          </cell>
        </row>
        <row r="1089">
          <cell r="A1089" t="str">
            <v>30-9</v>
          </cell>
          <cell r="B1089" t="str">
            <v xml:space="preserve"> 電線</v>
          </cell>
          <cell r="C1089" t="str">
            <v xml:space="preserve"> DV22°-2芯</v>
          </cell>
          <cell r="D1089" t="str">
            <v>m</v>
          </cell>
          <cell r="E1089">
            <v>266</v>
          </cell>
          <cell r="F1089" t="str">
            <v>P30</v>
          </cell>
        </row>
        <row r="1090">
          <cell r="A1090" t="str">
            <v>30-10</v>
          </cell>
          <cell r="B1090" t="str">
            <v xml:space="preserve"> 電線</v>
          </cell>
          <cell r="C1090" t="str">
            <v xml:space="preserve"> 同上施工費</v>
          </cell>
          <cell r="D1090" t="str">
            <v>経間</v>
          </cell>
          <cell r="E1090">
            <v>11100</v>
          </cell>
          <cell r="F1090" t="str">
            <v>P30</v>
          </cell>
        </row>
        <row r="1091">
          <cell r="A1091" t="str">
            <v>30-11</v>
          </cell>
          <cell r="B1091" t="str">
            <v xml:space="preserve"> 電線</v>
          </cell>
          <cell r="C1091" t="str">
            <v xml:space="preserve"> DV38°-2芯</v>
          </cell>
          <cell r="D1091" t="str">
            <v>m</v>
          </cell>
          <cell r="E1091">
            <v>422</v>
          </cell>
          <cell r="F1091" t="str">
            <v>P30</v>
          </cell>
        </row>
        <row r="1092">
          <cell r="A1092" t="str">
            <v>30-12</v>
          </cell>
          <cell r="B1092" t="str">
            <v xml:space="preserve"> 電線</v>
          </cell>
          <cell r="C1092" t="str">
            <v xml:space="preserve"> 同上施工費</v>
          </cell>
          <cell r="D1092" t="str">
            <v>経間</v>
          </cell>
          <cell r="E1092">
            <v>15600</v>
          </cell>
          <cell r="F1092" t="str">
            <v>P30</v>
          </cell>
        </row>
        <row r="1093">
          <cell r="A1093" t="str">
            <v>30-13</v>
          </cell>
          <cell r="B1093" t="str">
            <v xml:space="preserve"> 電線</v>
          </cell>
          <cell r="C1093" t="str">
            <v xml:space="preserve"> DV60°-2芯</v>
          </cell>
          <cell r="D1093" t="str">
            <v>m</v>
          </cell>
          <cell r="E1093">
            <v>656</v>
          </cell>
          <cell r="F1093" t="str">
            <v>P30</v>
          </cell>
        </row>
        <row r="1094">
          <cell r="A1094" t="str">
            <v>30-14</v>
          </cell>
          <cell r="B1094" t="str">
            <v xml:space="preserve"> 電線</v>
          </cell>
          <cell r="C1094" t="str">
            <v xml:space="preserve"> 同上施工費</v>
          </cell>
          <cell r="D1094" t="str">
            <v>経間</v>
          </cell>
          <cell r="E1094">
            <v>21100</v>
          </cell>
          <cell r="F1094" t="str">
            <v>P30</v>
          </cell>
        </row>
        <row r="1095">
          <cell r="A1095" t="str">
            <v>30-15</v>
          </cell>
          <cell r="B1095" t="str">
            <v xml:space="preserve"> 電線</v>
          </cell>
          <cell r="C1095" t="str">
            <v xml:space="preserve"> DV2.6-3芯</v>
          </cell>
          <cell r="D1095" t="str">
            <v>m</v>
          </cell>
          <cell r="E1095">
            <v>92</v>
          </cell>
          <cell r="F1095" t="str">
            <v>P30</v>
          </cell>
        </row>
        <row r="1096">
          <cell r="A1096" t="str">
            <v>30-16</v>
          </cell>
          <cell r="B1096" t="str">
            <v xml:space="preserve"> 電線</v>
          </cell>
          <cell r="C1096" t="str">
            <v xml:space="preserve"> 同上施工費</v>
          </cell>
          <cell r="D1096" t="str">
            <v>経間</v>
          </cell>
          <cell r="E1096">
            <v>6270</v>
          </cell>
          <cell r="F1096" t="str">
            <v>P30</v>
          </cell>
        </row>
        <row r="1097">
          <cell r="A1097" t="str">
            <v>30-17</v>
          </cell>
          <cell r="B1097" t="str">
            <v xml:space="preserve"> 電線</v>
          </cell>
          <cell r="C1097" t="str">
            <v xml:space="preserve"> DV3.2-3芯</v>
          </cell>
          <cell r="D1097" t="str">
            <v>m</v>
          </cell>
          <cell r="E1097">
            <v>137</v>
          </cell>
          <cell r="F1097" t="str">
            <v>P30</v>
          </cell>
        </row>
        <row r="1098">
          <cell r="A1098" t="str">
            <v>30-18</v>
          </cell>
          <cell r="B1098" t="str">
            <v xml:space="preserve"> 電線</v>
          </cell>
          <cell r="C1098" t="str">
            <v xml:space="preserve"> 同上施工費</v>
          </cell>
          <cell r="D1098" t="str">
            <v>経間</v>
          </cell>
          <cell r="E1098">
            <v>7640</v>
          </cell>
          <cell r="F1098" t="str">
            <v>P30</v>
          </cell>
        </row>
        <row r="1099">
          <cell r="A1099" t="str">
            <v>30-19</v>
          </cell>
          <cell r="B1099" t="str">
            <v xml:space="preserve"> 電線</v>
          </cell>
          <cell r="C1099" t="str">
            <v xml:space="preserve"> DV8°-3芯</v>
          </cell>
          <cell r="D1099" t="str">
            <v>m</v>
          </cell>
          <cell r="E1099">
            <v>146</v>
          </cell>
          <cell r="F1099" t="str">
            <v>P30</v>
          </cell>
        </row>
        <row r="1100">
          <cell r="A1100" t="str">
            <v>30-20</v>
          </cell>
          <cell r="B1100" t="str">
            <v xml:space="preserve"> 電線</v>
          </cell>
          <cell r="C1100" t="str">
            <v xml:space="preserve"> 同上施工費</v>
          </cell>
          <cell r="D1100" t="str">
            <v>経間</v>
          </cell>
          <cell r="E1100">
            <v>7640</v>
          </cell>
          <cell r="F1100" t="str">
            <v>P30</v>
          </cell>
        </row>
        <row r="1101">
          <cell r="A1101" t="str">
            <v>30-21</v>
          </cell>
          <cell r="B1101" t="str">
            <v xml:space="preserve"> 電線</v>
          </cell>
          <cell r="C1101" t="str">
            <v xml:space="preserve"> DV14°-3芯</v>
          </cell>
          <cell r="D1101" t="str">
            <v>m</v>
          </cell>
          <cell r="E1101">
            <v>257</v>
          </cell>
          <cell r="F1101" t="str">
            <v>P30</v>
          </cell>
        </row>
        <row r="1102">
          <cell r="A1102" t="str">
            <v>30-22</v>
          </cell>
          <cell r="B1102" t="str">
            <v xml:space="preserve"> 電線</v>
          </cell>
          <cell r="C1102" t="str">
            <v xml:space="preserve"> 同上施工費</v>
          </cell>
          <cell r="D1102" t="str">
            <v>経間</v>
          </cell>
          <cell r="E1102">
            <v>10700</v>
          </cell>
          <cell r="F1102" t="str">
            <v>P30</v>
          </cell>
        </row>
        <row r="1103">
          <cell r="A1103" t="str">
            <v>30-23</v>
          </cell>
          <cell r="B1103" t="str">
            <v xml:space="preserve"> 電線</v>
          </cell>
          <cell r="C1103" t="str">
            <v xml:space="preserve"> DV22°-3芯</v>
          </cell>
          <cell r="D1103" t="str">
            <v>m</v>
          </cell>
          <cell r="E1103">
            <v>390</v>
          </cell>
          <cell r="F1103" t="str">
            <v>P30</v>
          </cell>
        </row>
        <row r="1104">
          <cell r="A1104" t="str">
            <v>30-24</v>
          </cell>
          <cell r="B1104" t="str">
            <v xml:space="preserve"> 電線</v>
          </cell>
          <cell r="C1104" t="str">
            <v xml:space="preserve"> 同上施工費</v>
          </cell>
          <cell r="D1104" t="str">
            <v>経間</v>
          </cell>
          <cell r="E1104">
            <v>14200</v>
          </cell>
          <cell r="F1104" t="str">
            <v>P30</v>
          </cell>
        </row>
        <row r="1105">
          <cell r="A1105" t="str">
            <v>30-25</v>
          </cell>
          <cell r="B1105" t="str">
            <v xml:space="preserve"> 電線</v>
          </cell>
          <cell r="C1105" t="str">
            <v xml:space="preserve"> DV38°-3芯</v>
          </cell>
          <cell r="D1105" t="str">
            <v>m</v>
          </cell>
          <cell r="E1105">
            <v>617</v>
          </cell>
          <cell r="F1105" t="str">
            <v>P30</v>
          </cell>
        </row>
        <row r="1106">
          <cell r="A1106" t="str">
            <v>30-26</v>
          </cell>
          <cell r="B1106" t="str">
            <v xml:space="preserve"> 電線</v>
          </cell>
          <cell r="C1106" t="str">
            <v xml:space="preserve"> 同上施工費</v>
          </cell>
          <cell r="D1106" t="str">
            <v>経間</v>
          </cell>
          <cell r="E1106">
            <v>20600</v>
          </cell>
          <cell r="F1106" t="str">
            <v>P30</v>
          </cell>
        </row>
        <row r="1107">
          <cell r="A1107" t="str">
            <v>30-27</v>
          </cell>
          <cell r="B1107" t="str">
            <v xml:space="preserve"> 電線</v>
          </cell>
          <cell r="C1107" t="str">
            <v xml:space="preserve"> DV60°-3芯</v>
          </cell>
          <cell r="D1107" t="str">
            <v>m</v>
          </cell>
          <cell r="E1107">
            <v>961</v>
          </cell>
          <cell r="F1107" t="str">
            <v>P30</v>
          </cell>
        </row>
        <row r="1108">
          <cell r="A1108" t="str">
            <v>30-28</v>
          </cell>
          <cell r="B1108" t="str">
            <v xml:space="preserve"> 電線</v>
          </cell>
          <cell r="C1108" t="str">
            <v xml:space="preserve"> 同上施工費</v>
          </cell>
          <cell r="D1108" t="str">
            <v>経間</v>
          </cell>
          <cell r="E1108">
            <v>27300</v>
          </cell>
          <cell r="F1108" t="str">
            <v>P30</v>
          </cell>
        </row>
        <row r="1109">
          <cell r="A1109" t="str">
            <v>30-29</v>
          </cell>
          <cell r="B1109" t="str">
            <v xml:space="preserve"> 電線</v>
          </cell>
          <cell r="C1109" t="str">
            <v xml:space="preserve"> OW2.6</v>
          </cell>
          <cell r="D1109" t="str">
            <v>m</v>
          </cell>
          <cell r="E1109">
            <v>28</v>
          </cell>
          <cell r="F1109" t="str">
            <v>P30</v>
          </cell>
        </row>
        <row r="1110">
          <cell r="A1110" t="str">
            <v>30-30</v>
          </cell>
          <cell r="B1110" t="str">
            <v xml:space="preserve"> 電線</v>
          </cell>
          <cell r="C1110" t="str">
            <v xml:space="preserve"> 同上施工費</v>
          </cell>
          <cell r="D1110" t="str">
            <v>経間</v>
          </cell>
          <cell r="E1110">
            <v>3640</v>
          </cell>
          <cell r="F1110" t="str">
            <v>P30</v>
          </cell>
        </row>
        <row r="1111">
          <cell r="A1111" t="str">
            <v>30-31</v>
          </cell>
          <cell r="B1111" t="str">
            <v xml:space="preserve"> 電線</v>
          </cell>
          <cell r="C1111" t="str">
            <v xml:space="preserve"> OW3.2</v>
          </cell>
          <cell r="D1111" t="str">
            <v>m</v>
          </cell>
          <cell r="E1111">
            <v>41</v>
          </cell>
          <cell r="F1111" t="str">
            <v>P30</v>
          </cell>
        </row>
        <row r="1112">
          <cell r="A1112" t="str">
            <v>30-32</v>
          </cell>
          <cell r="B1112" t="str">
            <v xml:space="preserve"> 電線</v>
          </cell>
          <cell r="C1112" t="str">
            <v xml:space="preserve"> 同上施工費</v>
          </cell>
          <cell r="D1112" t="str">
            <v>経間</v>
          </cell>
          <cell r="E1112">
            <v>4180</v>
          </cell>
          <cell r="F1112" t="str">
            <v>P30</v>
          </cell>
        </row>
        <row r="1113">
          <cell r="A1113" t="str">
            <v>30-33</v>
          </cell>
          <cell r="B1113" t="str">
            <v xml:space="preserve"> 電線</v>
          </cell>
          <cell r="C1113" t="str">
            <v xml:space="preserve"> OW4.0</v>
          </cell>
          <cell r="D1113" t="str">
            <v>m</v>
          </cell>
          <cell r="E1113">
            <v>62</v>
          </cell>
          <cell r="F1113" t="str">
            <v>P30</v>
          </cell>
        </row>
        <row r="1114">
          <cell r="A1114" t="str">
            <v>30-34</v>
          </cell>
          <cell r="B1114" t="str">
            <v xml:space="preserve"> 電線</v>
          </cell>
          <cell r="C1114" t="str">
            <v xml:space="preserve"> 同上施工費</v>
          </cell>
          <cell r="D1114" t="str">
            <v>経間</v>
          </cell>
          <cell r="E1114">
            <v>6530</v>
          </cell>
          <cell r="F1114" t="str">
            <v>P30</v>
          </cell>
        </row>
        <row r="1115">
          <cell r="A1115" t="str">
            <v>30-35</v>
          </cell>
          <cell r="B1115" t="str">
            <v xml:space="preserve"> 電線</v>
          </cell>
          <cell r="C1115" t="str">
            <v xml:space="preserve"> OW5.0</v>
          </cell>
          <cell r="D1115" t="str">
            <v>m</v>
          </cell>
          <cell r="E1115">
            <v>96</v>
          </cell>
          <cell r="F1115" t="str">
            <v>P30</v>
          </cell>
        </row>
        <row r="1116">
          <cell r="A1116" t="str">
            <v>30-36</v>
          </cell>
          <cell r="B1116" t="str">
            <v xml:space="preserve"> 電線</v>
          </cell>
          <cell r="C1116" t="str">
            <v xml:space="preserve"> 同上施工費</v>
          </cell>
          <cell r="D1116" t="str">
            <v>経間</v>
          </cell>
          <cell r="E1116">
            <v>9110</v>
          </cell>
          <cell r="F1116" t="str">
            <v>P30</v>
          </cell>
        </row>
        <row r="1117">
          <cell r="A1117" t="str">
            <v>30-37</v>
          </cell>
          <cell r="B1117" t="str">
            <v xml:space="preserve"> 電線</v>
          </cell>
          <cell r="C1117" t="str">
            <v xml:space="preserve"> OW14°</v>
          </cell>
          <cell r="D1117" t="str">
            <v>m</v>
          </cell>
          <cell r="E1117">
            <v>76</v>
          </cell>
          <cell r="F1117" t="str">
            <v>P30</v>
          </cell>
        </row>
        <row r="1118">
          <cell r="A1118" t="str">
            <v>30-38</v>
          </cell>
          <cell r="B1118" t="str">
            <v xml:space="preserve"> 電線</v>
          </cell>
          <cell r="C1118" t="str">
            <v xml:space="preserve"> 同上施工費</v>
          </cell>
          <cell r="D1118" t="str">
            <v>経間</v>
          </cell>
          <cell r="E1118">
            <v>6530</v>
          </cell>
          <cell r="F1118" t="str">
            <v>P30</v>
          </cell>
        </row>
        <row r="1119">
          <cell r="A1119" t="str">
            <v>30-39</v>
          </cell>
          <cell r="B1119" t="str">
            <v xml:space="preserve"> 電線</v>
          </cell>
          <cell r="C1119" t="str">
            <v xml:space="preserve"> OW22°</v>
          </cell>
          <cell r="D1119" t="str">
            <v>m</v>
          </cell>
          <cell r="E1119">
            <v>117</v>
          </cell>
          <cell r="F1119" t="str">
            <v>P30</v>
          </cell>
        </row>
        <row r="1120">
          <cell r="A1120" t="str">
            <v>30-40</v>
          </cell>
          <cell r="B1120" t="str">
            <v xml:space="preserve"> 電線</v>
          </cell>
          <cell r="C1120" t="str">
            <v xml:space="preserve"> 同上施工費</v>
          </cell>
          <cell r="D1120" t="str">
            <v>経間</v>
          </cell>
          <cell r="E1120">
            <v>9110</v>
          </cell>
          <cell r="F1120" t="str">
            <v>P30</v>
          </cell>
        </row>
        <row r="1121">
          <cell r="A1121" t="str">
            <v>30-41</v>
          </cell>
          <cell r="B1121" t="str">
            <v xml:space="preserve"> 電線</v>
          </cell>
          <cell r="C1121" t="str">
            <v xml:space="preserve"> OW38°</v>
          </cell>
          <cell r="D1121" t="str">
            <v>m</v>
          </cell>
          <cell r="E1121">
            <v>186</v>
          </cell>
          <cell r="F1121" t="str">
            <v>P30</v>
          </cell>
        </row>
        <row r="1122">
          <cell r="A1122" t="str">
            <v>30-42</v>
          </cell>
          <cell r="B1122" t="str">
            <v xml:space="preserve"> 電線</v>
          </cell>
          <cell r="C1122" t="str">
            <v xml:space="preserve"> 同上施工費</v>
          </cell>
          <cell r="D1122" t="str">
            <v>経間</v>
          </cell>
          <cell r="E1122">
            <v>12100</v>
          </cell>
          <cell r="F1122" t="str">
            <v>P30</v>
          </cell>
        </row>
        <row r="1123">
          <cell r="A1123" t="str">
            <v>30-43</v>
          </cell>
          <cell r="B1123" t="str">
            <v xml:space="preserve"> 電線</v>
          </cell>
          <cell r="C1123" t="str">
            <v xml:space="preserve"> OW60°</v>
          </cell>
          <cell r="D1123" t="str">
            <v>m</v>
          </cell>
          <cell r="E1123">
            <v>290</v>
          </cell>
          <cell r="F1123" t="str">
            <v>P30</v>
          </cell>
        </row>
        <row r="1124">
          <cell r="A1124" t="str">
            <v>30-44</v>
          </cell>
          <cell r="B1124" t="str">
            <v xml:space="preserve"> 電線</v>
          </cell>
          <cell r="C1124" t="str">
            <v xml:space="preserve"> 同上施工費</v>
          </cell>
          <cell r="D1124" t="str">
            <v>経間</v>
          </cell>
          <cell r="E1124">
            <v>15200</v>
          </cell>
          <cell r="F1124" t="str">
            <v>P30</v>
          </cell>
        </row>
        <row r="1125">
          <cell r="A1125" t="str">
            <v>30-45</v>
          </cell>
          <cell r="B1125" t="str">
            <v xml:space="preserve"> 電線</v>
          </cell>
          <cell r="C1125" t="str">
            <v xml:space="preserve"> OW100°</v>
          </cell>
          <cell r="D1125" t="str">
            <v>m</v>
          </cell>
          <cell r="E1125">
            <v>491</v>
          </cell>
          <cell r="F1125" t="str">
            <v>P30</v>
          </cell>
        </row>
        <row r="1126">
          <cell r="A1126" t="str">
            <v>30-46</v>
          </cell>
          <cell r="B1126" t="str">
            <v xml:space="preserve"> 電線</v>
          </cell>
          <cell r="C1126" t="str">
            <v xml:space="preserve"> 同上施工費</v>
          </cell>
          <cell r="D1126" t="str">
            <v>経間</v>
          </cell>
          <cell r="E1126">
            <v>19600</v>
          </cell>
          <cell r="F1126" t="str">
            <v>P30</v>
          </cell>
        </row>
        <row r="1127">
          <cell r="A1127" t="str">
            <v>31-1</v>
          </cell>
          <cell r="B1127" t="str">
            <v xml:space="preserve"> 電線</v>
          </cell>
          <cell r="C1127" t="str">
            <v xml:space="preserve"> OE5.0</v>
          </cell>
          <cell r="D1127" t="str">
            <v>m</v>
          </cell>
          <cell r="E1127">
            <v>122</v>
          </cell>
          <cell r="F1127" t="str">
            <v>P31</v>
          </cell>
        </row>
        <row r="1128">
          <cell r="A1128" t="str">
            <v>31-2</v>
          </cell>
          <cell r="B1128" t="str">
            <v xml:space="preserve"> 電線</v>
          </cell>
          <cell r="C1128" t="str">
            <v xml:space="preserve"> 同上施工費</v>
          </cell>
          <cell r="D1128" t="str">
            <v>経間</v>
          </cell>
          <cell r="E1128">
            <v>9110</v>
          </cell>
          <cell r="F1128" t="str">
            <v>P31</v>
          </cell>
        </row>
        <row r="1129">
          <cell r="A1129" t="str">
            <v>31-3</v>
          </cell>
          <cell r="B1129" t="str">
            <v xml:space="preserve"> 電線</v>
          </cell>
          <cell r="C1129" t="str">
            <v xml:space="preserve"> OE22°</v>
          </cell>
          <cell r="D1129" t="str">
            <v>m</v>
          </cell>
          <cell r="E1129">
            <v>162</v>
          </cell>
          <cell r="F1129" t="str">
            <v>P31</v>
          </cell>
        </row>
        <row r="1130">
          <cell r="A1130" t="str">
            <v>31-4</v>
          </cell>
          <cell r="B1130" t="str">
            <v xml:space="preserve"> 電線</v>
          </cell>
          <cell r="C1130" t="str">
            <v xml:space="preserve"> 同上施工費</v>
          </cell>
          <cell r="D1130" t="str">
            <v>経間</v>
          </cell>
          <cell r="E1130">
            <v>9110</v>
          </cell>
          <cell r="F1130" t="str">
            <v>P31</v>
          </cell>
        </row>
        <row r="1131">
          <cell r="A1131" t="str">
            <v>31-5</v>
          </cell>
          <cell r="B1131" t="str">
            <v xml:space="preserve"> 電線</v>
          </cell>
          <cell r="C1131" t="str">
            <v xml:space="preserve"> OE38°</v>
          </cell>
          <cell r="D1131" t="str">
            <v>m</v>
          </cell>
          <cell r="E1131">
            <v>247</v>
          </cell>
          <cell r="F1131" t="str">
            <v>P31</v>
          </cell>
        </row>
        <row r="1132">
          <cell r="A1132" t="str">
            <v>31-6</v>
          </cell>
          <cell r="B1132" t="str">
            <v xml:space="preserve"> 電線</v>
          </cell>
          <cell r="C1132" t="str">
            <v xml:space="preserve"> 同上施工費</v>
          </cell>
          <cell r="D1132" t="str">
            <v>経間</v>
          </cell>
          <cell r="E1132">
            <v>12100</v>
          </cell>
          <cell r="F1132" t="str">
            <v>P31</v>
          </cell>
        </row>
        <row r="1133">
          <cell r="A1133" t="str">
            <v>31-7</v>
          </cell>
          <cell r="B1133" t="str">
            <v xml:space="preserve"> 電線</v>
          </cell>
          <cell r="C1133" t="str">
            <v xml:space="preserve"> OE60°</v>
          </cell>
          <cell r="D1133" t="str">
            <v>m</v>
          </cell>
          <cell r="E1133">
            <v>379</v>
          </cell>
          <cell r="F1133" t="str">
            <v>P31</v>
          </cell>
        </row>
        <row r="1134">
          <cell r="A1134" t="str">
            <v>31-8</v>
          </cell>
          <cell r="B1134" t="str">
            <v xml:space="preserve"> 電線</v>
          </cell>
          <cell r="C1134" t="str">
            <v xml:space="preserve"> 同上施工費</v>
          </cell>
          <cell r="D1134" t="str">
            <v>経間</v>
          </cell>
          <cell r="E1134">
            <v>15200</v>
          </cell>
          <cell r="F1134" t="str">
            <v>P31</v>
          </cell>
        </row>
        <row r="1135">
          <cell r="A1135" t="str">
            <v>31-9</v>
          </cell>
          <cell r="B1135" t="str">
            <v xml:space="preserve"> 電線</v>
          </cell>
          <cell r="C1135" t="str">
            <v xml:space="preserve"> OE100°</v>
          </cell>
          <cell r="D1135" t="str">
            <v>m</v>
          </cell>
          <cell r="E1135">
            <v>624</v>
          </cell>
          <cell r="F1135" t="str">
            <v>P31</v>
          </cell>
        </row>
        <row r="1136">
          <cell r="A1136" t="str">
            <v>31-10</v>
          </cell>
          <cell r="B1136" t="str">
            <v xml:space="preserve"> 電線</v>
          </cell>
          <cell r="C1136" t="str">
            <v xml:space="preserve"> 同上施工費</v>
          </cell>
          <cell r="D1136" t="str">
            <v>経間</v>
          </cell>
          <cell r="E1136">
            <v>19600</v>
          </cell>
          <cell r="F1136" t="str">
            <v>P31</v>
          </cell>
        </row>
        <row r="1137">
          <cell r="A1137" t="str">
            <v>31-11</v>
          </cell>
          <cell r="B1137" t="str">
            <v xml:space="preserve"> 電線</v>
          </cell>
          <cell r="C1137" t="str">
            <v xml:space="preserve"> OC5.0</v>
          </cell>
          <cell r="D1137" t="str">
            <v>m</v>
          </cell>
          <cell r="E1137">
            <v>157</v>
          </cell>
          <cell r="F1137" t="str">
            <v>P31</v>
          </cell>
        </row>
        <row r="1138">
          <cell r="A1138" t="str">
            <v>31-12</v>
          </cell>
          <cell r="B1138" t="str">
            <v xml:space="preserve"> 電線</v>
          </cell>
          <cell r="C1138" t="str">
            <v xml:space="preserve"> 同上施工費</v>
          </cell>
          <cell r="D1138" t="str">
            <v>経間</v>
          </cell>
          <cell r="E1138">
            <v>9110</v>
          </cell>
          <cell r="F1138" t="str">
            <v>P31</v>
          </cell>
        </row>
        <row r="1139">
          <cell r="A1139" t="str">
            <v>31-13</v>
          </cell>
          <cell r="B1139" t="str">
            <v xml:space="preserve"> 電線</v>
          </cell>
          <cell r="C1139" t="str">
            <v xml:space="preserve"> OC22°</v>
          </cell>
          <cell r="D1139" t="str">
            <v>m</v>
          </cell>
          <cell r="E1139">
            <v>206</v>
          </cell>
          <cell r="F1139" t="str">
            <v>P31</v>
          </cell>
        </row>
        <row r="1140">
          <cell r="A1140" t="str">
            <v>31-14</v>
          </cell>
          <cell r="B1140" t="str">
            <v xml:space="preserve"> 電線</v>
          </cell>
          <cell r="C1140" t="str">
            <v xml:space="preserve"> 同上施工費</v>
          </cell>
          <cell r="D1140" t="str">
            <v>経間</v>
          </cell>
          <cell r="E1140">
            <v>9110</v>
          </cell>
          <cell r="F1140" t="str">
            <v>P31</v>
          </cell>
        </row>
        <row r="1141">
          <cell r="A1141" t="str">
            <v>31-15</v>
          </cell>
          <cell r="B1141" t="str">
            <v xml:space="preserve"> 電線</v>
          </cell>
          <cell r="C1141" t="str">
            <v xml:space="preserve"> OC38°</v>
          </cell>
          <cell r="D1141" t="str">
            <v>m</v>
          </cell>
          <cell r="E1141">
            <v>294</v>
          </cell>
          <cell r="F1141" t="str">
            <v>P31</v>
          </cell>
        </row>
        <row r="1142">
          <cell r="A1142" t="str">
            <v>31-16</v>
          </cell>
          <cell r="B1142" t="str">
            <v xml:space="preserve"> 電線</v>
          </cell>
          <cell r="C1142" t="str">
            <v xml:space="preserve"> 同上施工費</v>
          </cell>
          <cell r="D1142" t="str">
            <v>経間</v>
          </cell>
          <cell r="E1142">
            <v>12100</v>
          </cell>
          <cell r="F1142" t="str">
            <v>P31</v>
          </cell>
        </row>
        <row r="1143">
          <cell r="A1143" t="str">
            <v>31-17</v>
          </cell>
          <cell r="B1143" t="str">
            <v xml:space="preserve"> 電線</v>
          </cell>
          <cell r="C1143" t="str">
            <v xml:space="preserve"> OC60°</v>
          </cell>
          <cell r="D1143" t="str">
            <v>m</v>
          </cell>
          <cell r="E1143">
            <v>433</v>
          </cell>
          <cell r="F1143" t="str">
            <v>P31</v>
          </cell>
        </row>
        <row r="1144">
          <cell r="A1144" t="str">
            <v>31-18</v>
          </cell>
          <cell r="B1144" t="str">
            <v xml:space="preserve"> 電線</v>
          </cell>
          <cell r="C1144" t="str">
            <v xml:space="preserve"> 同上施工費</v>
          </cell>
          <cell r="D1144" t="str">
            <v>経間</v>
          </cell>
          <cell r="E1144">
            <v>15200</v>
          </cell>
          <cell r="F1144" t="str">
            <v>P31</v>
          </cell>
        </row>
        <row r="1145">
          <cell r="A1145" t="str">
            <v>31-19</v>
          </cell>
          <cell r="B1145" t="str">
            <v xml:space="preserve"> 電線</v>
          </cell>
          <cell r="C1145" t="str">
            <v xml:space="preserve"> OC100°</v>
          </cell>
          <cell r="D1145" t="str">
            <v>m</v>
          </cell>
          <cell r="E1145">
            <v>705</v>
          </cell>
          <cell r="F1145" t="str">
            <v>P31</v>
          </cell>
        </row>
        <row r="1146">
          <cell r="A1146" t="str">
            <v>31-20</v>
          </cell>
          <cell r="B1146" t="str">
            <v xml:space="preserve"> 電線</v>
          </cell>
          <cell r="C1146" t="str">
            <v xml:space="preserve"> 同上施工費</v>
          </cell>
          <cell r="D1146" t="str">
            <v>経間</v>
          </cell>
          <cell r="E1146">
            <v>19600</v>
          </cell>
          <cell r="F1146" t="str">
            <v>P31</v>
          </cell>
        </row>
        <row r="1147">
          <cell r="A1147" t="str">
            <v>32-1</v>
          </cell>
          <cell r="B1147" t="str">
            <v xml:space="preserve"> 電線</v>
          </cell>
          <cell r="C1147" t="str">
            <v xml:space="preserve"> PDC2.6</v>
          </cell>
          <cell r="D1147" t="str">
            <v>m</v>
          </cell>
          <cell r="E1147">
            <v>812</v>
          </cell>
          <cell r="F1147" t="str">
            <v>P32</v>
          </cell>
        </row>
        <row r="1148">
          <cell r="A1148" t="str">
            <v>32-2</v>
          </cell>
          <cell r="B1148" t="str">
            <v xml:space="preserve"> 電線</v>
          </cell>
          <cell r="C1148" t="str">
            <v xml:space="preserve"> PDC3.2</v>
          </cell>
          <cell r="D1148" t="str">
            <v>m</v>
          </cell>
          <cell r="E1148">
            <v>833</v>
          </cell>
          <cell r="F1148" t="str">
            <v>P32</v>
          </cell>
        </row>
        <row r="1149">
          <cell r="A1149" t="str">
            <v>32-3</v>
          </cell>
          <cell r="B1149" t="str">
            <v xml:space="preserve"> 電線</v>
          </cell>
          <cell r="C1149" t="str">
            <v xml:space="preserve"> PDC5.5°</v>
          </cell>
          <cell r="D1149" t="str">
            <v>m</v>
          </cell>
          <cell r="E1149">
            <v>837</v>
          </cell>
          <cell r="F1149" t="str">
            <v>P32</v>
          </cell>
        </row>
        <row r="1150">
          <cell r="A1150" t="str">
            <v>32-4</v>
          </cell>
          <cell r="B1150" t="str">
            <v xml:space="preserve"> 電線</v>
          </cell>
          <cell r="C1150" t="str">
            <v xml:space="preserve"> PDC8°</v>
          </cell>
          <cell r="D1150" t="str">
            <v>m</v>
          </cell>
          <cell r="E1150">
            <v>852</v>
          </cell>
          <cell r="F1150" t="str">
            <v>P32</v>
          </cell>
        </row>
        <row r="1151">
          <cell r="A1151" t="str">
            <v>32-5</v>
          </cell>
          <cell r="B1151" t="str">
            <v xml:space="preserve"> 電線</v>
          </cell>
          <cell r="C1151" t="str">
            <v xml:space="preserve"> PDC14°</v>
          </cell>
          <cell r="D1151" t="str">
            <v>m</v>
          </cell>
          <cell r="E1151">
            <v>1010</v>
          </cell>
          <cell r="F1151" t="str">
            <v>P32</v>
          </cell>
        </row>
        <row r="1152">
          <cell r="A1152" t="str">
            <v>32-6</v>
          </cell>
          <cell r="B1152" t="str">
            <v xml:space="preserve"> 電線</v>
          </cell>
          <cell r="C1152" t="str">
            <v xml:space="preserve"> PDC22°</v>
          </cell>
          <cell r="D1152" t="str">
            <v>m</v>
          </cell>
          <cell r="E1152">
            <v>1050</v>
          </cell>
          <cell r="F1152" t="str">
            <v>P32</v>
          </cell>
        </row>
        <row r="1153">
          <cell r="A1153" t="str">
            <v>32-7</v>
          </cell>
          <cell r="B1153" t="str">
            <v xml:space="preserve"> 電線</v>
          </cell>
          <cell r="C1153" t="str">
            <v xml:space="preserve"> PDC38°</v>
          </cell>
          <cell r="D1153" t="str">
            <v>m</v>
          </cell>
          <cell r="E1153">
            <v>1240</v>
          </cell>
          <cell r="F1153" t="str">
            <v>P32</v>
          </cell>
        </row>
        <row r="1154">
          <cell r="A1154" t="str">
            <v>32-8</v>
          </cell>
          <cell r="B1154" t="str">
            <v xml:space="preserve"> 電線</v>
          </cell>
          <cell r="C1154" t="str">
            <v xml:space="preserve"> PDC60°</v>
          </cell>
          <cell r="D1154" t="str">
            <v>m</v>
          </cell>
          <cell r="E1154">
            <v>1620</v>
          </cell>
          <cell r="F1154" t="str">
            <v>P32</v>
          </cell>
        </row>
        <row r="1155">
          <cell r="A1155" t="str">
            <v>32-9</v>
          </cell>
          <cell r="B1155" t="str">
            <v xml:space="preserve"> 電線</v>
          </cell>
          <cell r="C1155" t="str">
            <v xml:space="preserve"> PDC100°</v>
          </cell>
          <cell r="D1155" t="str">
            <v>m</v>
          </cell>
          <cell r="E1155">
            <v>1620</v>
          </cell>
          <cell r="F1155" t="str">
            <v>P32</v>
          </cell>
        </row>
        <row r="1156">
          <cell r="A1156" t="str">
            <v>32-10</v>
          </cell>
          <cell r="B1156" t="str">
            <v xml:space="preserve"> 電線</v>
          </cell>
          <cell r="C1156" t="str">
            <v xml:space="preserve"> JC22°</v>
          </cell>
          <cell r="D1156" t="str">
            <v>m</v>
          </cell>
          <cell r="E1156">
            <v>1070</v>
          </cell>
          <cell r="F1156" t="str">
            <v>P32</v>
          </cell>
        </row>
        <row r="1157">
          <cell r="A1157" t="str">
            <v>32-11</v>
          </cell>
          <cell r="B1157" t="str">
            <v xml:space="preserve"> 電線</v>
          </cell>
          <cell r="C1157" t="str">
            <v xml:space="preserve"> JC38°</v>
          </cell>
          <cell r="D1157" t="str">
            <v>m</v>
          </cell>
          <cell r="E1157">
            <v>1600</v>
          </cell>
          <cell r="F1157" t="str">
            <v>P32</v>
          </cell>
        </row>
        <row r="1158">
          <cell r="A1158" t="str">
            <v>32-12</v>
          </cell>
          <cell r="B1158" t="str">
            <v xml:space="preserve"> 電線</v>
          </cell>
          <cell r="C1158" t="str">
            <v xml:space="preserve"> JC60°</v>
          </cell>
          <cell r="D1158" t="str">
            <v>m</v>
          </cell>
          <cell r="E1158">
            <v>2130</v>
          </cell>
          <cell r="F1158" t="str">
            <v>P32</v>
          </cell>
        </row>
        <row r="1159">
          <cell r="A1159" t="str">
            <v>32-13</v>
          </cell>
          <cell r="B1159" t="str">
            <v xml:space="preserve"> 電線</v>
          </cell>
          <cell r="C1159" t="str">
            <v xml:space="preserve"> JC100°</v>
          </cell>
          <cell r="D1159" t="str">
            <v>m</v>
          </cell>
          <cell r="E1159">
            <v>2410</v>
          </cell>
          <cell r="F1159" t="str">
            <v>P32</v>
          </cell>
        </row>
        <row r="1160">
          <cell r="A1160" t="str">
            <v>33-1</v>
          </cell>
          <cell r="B1160" t="str">
            <v xml:space="preserve"> 電線</v>
          </cell>
          <cell r="C1160" t="str">
            <v xml:space="preserve"> VVF1.6-2芯(ｽﾃｯﾌﾟﾙ)</v>
          </cell>
          <cell r="D1160" t="str">
            <v>m</v>
          </cell>
          <cell r="E1160">
            <v>425</v>
          </cell>
          <cell r="F1160" t="str">
            <v>P33</v>
          </cell>
        </row>
        <row r="1161">
          <cell r="A1161" t="str">
            <v>33-2</v>
          </cell>
          <cell r="B1161" t="str">
            <v xml:space="preserve"> 電線</v>
          </cell>
          <cell r="C1161" t="str">
            <v xml:space="preserve"> VVF2.0-2芯(ｽﾃｯﾌﾟﾙ)</v>
          </cell>
          <cell r="D1161" t="str">
            <v>m</v>
          </cell>
          <cell r="E1161">
            <v>545</v>
          </cell>
          <cell r="F1161" t="str">
            <v>P33</v>
          </cell>
        </row>
        <row r="1162">
          <cell r="A1162" t="str">
            <v>33-3</v>
          </cell>
          <cell r="B1162" t="str">
            <v xml:space="preserve"> 電線</v>
          </cell>
          <cell r="C1162" t="str">
            <v xml:space="preserve"> VVF2.6-2芯(ｽﾃｯﾌﾟﾙ)</v>
          </cell>
          <cell r="D1162" t="str">
            <v>m</v>
          </cell>
          <cell r="E1162">
            <v>697</v>
          </cell>
          <cell r="F1162" t="str">
            <v>P33</v>
          </cell>
        </row>
        <row r="1163">
          <cell r="A1163" t="str">
            <v>33-4</v>
          </cell>
          <cell r="B1163" t="str">
            <v xml:space="preserve"> 電線</v>
          </cell>
          <cell r="C1163" t="str">
            <v xml:space="preserve"> VVF1.6-3芯(ｽﾃｯﾌﾟﾙ)</v>
          </cell>
          <cell r="D1163" t="str">
            <v>m</v>
          </cell>
          <cell r="E1163">
            <v>547</v>
          </cell>
          <cell r="F1163" t="str">
            <v>P33</v>
          </cell>
        </row>
        <row r="1164">
          <cell r="A1164" t="str">
            <v>33-5</v>
          </cell>
          <cell r="B1164" t="str">
            <v xml:space="preserve"> 電線</v>
          </cell>
          <cell r="C1164" t="str">
            <v xml:space="preserve"> VVF2.0-3芯(ｽﾃｯﾌﾟﾙ)</v>
          </cell>
          <cell r="D1164" t="str">
            <v>m</v>
          </cell>
          <cell r="E1164">
            <v>675</v>
          </cell>
          <cell r="F1164" t="str">
            <v>P33</v>
          </cell>
        </row>
        <row r="1165">
          <cell r="A1165" t="str">
            <v>33-6</v>
          </cell>
          <cell r="B1165" t="str">
            <v xml:space="preserve"> 電線</v>
          </cell>
          <cell r="C1165" t="str">
            <v xml:space="preserve"> VVF2.6-3芯(ｽﾃｯﾌﾟﾙ)</v>
          </cell>
          <cell r="D1165" t="str">
            <v>m</v>
          </cell>
          <cell r="E1165">
            <v>893</v>
          </cell>
          <cell r="F1165" t="str">
            <v>P33</v>
          </cell>
        </row>
        <row r="1166">
          <cell r="A1166" t="str">
            <v>33-7</v>
          </cell>
          <cell r="B1166" t="str">
            <v xml:space="preserve"> 電線</v>
          </cell>
          <cell r="C1166" t="str">
            <v xml:space="preserve"> VVF1.6-4芯(ｽﾃｯﾌﾟﾙ)</v>
          </cell>
          <cell r="D1166" t="str">
            <v>m</v>
          </cell>
          <cell r="E1166">
            <v>681</v>
          </cell>
          <cell r="F1166" t="str">
            <v>P33</v>
          </cell>
        </row>
        <row r="1167">
          <cell r="A1167" t="str">
            <v>33-8</v>
          </cell>
          <cell r="B1167" t="str">
            <v xml:space="preserve"> 電線</v>
          </cell>
          <cell r="C1167" t="str">
            <v xml:space="preserve"> VVF2.0-4芯(ｽﾃｯﾌﾟﾙ)</v>
          </cell>
          <cell r="D1167" t="str">
            <v>m</v>
          </cell>
          <cell r="E1167">
            <v>847</v>
          </cell>
          <cell r="F1167" t="str">
            <v>P33</v>
          </cell>
        </row>
        <row r="1168">
          <cell r="A1168" t="str">
            <v>33-9</v>
          </cell>
          <cell r="B1168" t="str">
            <v xml:space="preserve"> 電線</v>
          </cell>
          <cell r="C1168" t="str">
            <v xml:space="preserve"> VVF1.6-2芯(ｻﾄﾞﾙ)</v>
          </cell>
          <cell r="D1168" t="str">
            <v>m</v>
          </cell>
          <cell r="E1168">
            <v>544</v>
          </cell>
          <cell r="F1168" t="str">
            <v>P33</v>
          </cell>
        </row>
        <row r="1169">
          <cell r="A1169" t="str">
            <v>33-10</v>
          </cell>
          <cell r="B1169" t="str">
            <v xml:space="preserve"> 電線</v>
          </cell>
          <cell r="C1169" t="str">
            <v xml:space="preserve"> VVF2.0-2芯(ｻﾄﾞﾙ)</v>
          </cell>
          <cell r="D1169" t="str">
            <v>m</v>
          </cell>
          <cell r="E1169">
            <v>704</v>
          </cell>
          <cell r="F1169" t="str">
            <v>P33</v>
          </cell>
        </row>
        <row r="1170">
          <cell r="A1170" t="str">
            <v>33-11</v>
          </cell>
          <cell r="B1170" t="str">
            <v xml:space="preserve"> 電線</v>
          </cell>
          <cell r="C1170" t="str">
            <v xml:space="preserve"> VVF2.6-2芯(ｻﾄﾞﾙ)</v>
          </cell>
          <cell r="D1170" t="str">
            <v>m</v>
          </cell>
          <cell r="E1170">
            <v>915</v>
          </cell>
          <cell r="F1170" t="str">
            <v>P33</v>
          </cell>
        </row>
        <row r="1171">
          <cell r="A1171" t="str">
            <v>33-12</v>
          </cell>
          <cell r="B1171" t="str">
            <v xml:space="preserve"> 電線</v>
          </cell>
          <cell r="C1171" t="str">
            <v xml:space="preserve"> VVF1.6--3芯(ｻﾄﾞﾙ)</v>
          </cell>
          <cell r="D1171" t="str">
            <v>m</v>
          </cell>
          <cell r="E1171">
            <v>706</v>
          </cell>
          <cell r="F1171" t="str">
            <v>P33</v>
          </cell>
        </row>
        <row r="1172">
          <cell r="A1172" t="str">
            <v>33-13</v>
          </cell>
          <cell r="B1172" t="str">
            <v xml:space="preserve"> 電線</v>
          </cell>
          <cell r="C1172" t="str">
            <v xml:space="preserve"> VVF2.0-3芯(ｻﾄﾞﾙ)</v>
          </cell>
          <cell r="D1172" t="str">
            <v>m</v>
          </cell>
          <cell r="E1172">
            <v>893</v>
          </cell>
          <cell r="F1172" t="str">
            <v>P33</v>
          </cell>
        </row>
        <row r="1173">
          <cell r="A1173" t="str">
            <v>33-14</v>
          </cell>
          <cell r="B1173" t="str">
            <v xml:space="preserve"> 電線</v>
          </cell>
          <cell r="C1173" t="str">
            <v xml:space="preserve"> VVF2.6-3芯(ｻﾄﾞﾙ)</v>
          </cell>
          <cell r="D1173" t="str">
            <v>m</v>
          </cell>
          <cell r="E1173">
            <v>1150</v>
          </cell>
          <cell r="F1173" t="str">
            <v>P33</v>
          </cell>
        </row>
        <row r="1174">
          <cell r="A1174" t="str">
            <v>33-15</v>
          </cell>
          <cell r="B1174" t="str">
            <v xml:space="preserve"> 電線</v>
          </cell>
          <cell r="C1174" t="str">
            <v xml:space="preserve"> VVF1.6-4芯(ｻﾄﾞﾙ)</v>
          </cell>
          <cell r="D1174" t="str">
            <v>m</v>
          </cell>
          <cell r="E1174">
            <v>879</v>
          </cell>
          <cell r="F1174" t="str">
            <v>P33</v>
          </cell>
        </row>
        <row r="1175">
          <cell r="A1175" t="str">
            <v>33-16</v>
          </cell>
          <cell r="B1175" t="str">
            <v xml:space="preserve"> 電線</v>
          </cell>
          <cell r="C1175" t="str">
            <v xml:space="preserve"> VVF2.0-4芯(ｻﾄﾞﾙ)</v>
          </cell>
          <cell r="D1175" t="str">
            <v>m</v>
          </cell>
          <cell r="E1175">
            <v>1080</v>
          </cell>
          <cell r="F1175" t="str">
            <v>P33</v>
          </cell>
        </row>
        <row r="1176">
          <cell r="A1176" t="str">
            <v>33-17</v>
          </cell>
          <cell r="B1176" t="str">
            <v xml:space="preserve"> 電線</v>
          </cell>
          <cell r="C1176" t="str">
            <v xml:space="preserve"> VVF1.6-2芯(ﾋﾟｯﾄ)</v>
          </cell>
          <cell r="D1176" t="str">
            <v>m</v>
          </cell>
          <cell r="E1176">
            <v>227</v>
          </cell>
          <cell r="F1176" t="str">
            <v>P33</v>
          </cell>
        </row>
        <row r="1177">
          <cell r="A1177" t="str">
            <v>33-18</v>
          </cell>
          <cell r="B1177" t="str">
            <v xml:space="preserve"> 電線</v>
          </cell>
          <cell r="C1177" t="str">
            <v xml:space="preserve"> VVF2.0-2芯(ﾋﾟｯﾄ)</v>
          </cell>
          <cell r="D1177" t="str">
            <v>m</v>
          </cell>
          <cell r="E1177">
            <v>307</v>
          </cell>
          <cell r="F1177" t="str">
            <v>P33</v>
          </cell>
        </row>
        <row r="1178">
          <cell r="A1178" t="str">
            <v>33-19</v>
          </cell>
          <cell r="B1178" t="str">
            <v xml:space="preserve"> 電線</v>
          </cell>
          <cell r="C1178" t="str">
            <v xml:space="preserve"> VVF2.6-2芯(ﾋﾟｯﾄ)</v>
          </cell>
          <cell r="D1178" t="str">
            <v>m</v>
          </cell>
          <cell r="E1178">
            <v>419</v>
          </cell>
          <cell r="F1178" t="str">
            <v>P33</v>
          </cell>
        </row>
        <row r="1179">
          <cell r="A1179" t="str">
            <v>33-20</v>
          </cell>
          <cell r="B1179" t="str">
            <v xml:space="preserve"> 電線</v>
          </cell>
          <cell r="C1179" t="str">
            <v xml:space="preserve"> VVF1.6-3芯(ﾋﾟｯﾄ)</v>
          </cell>
          <cell r="D1179" t="str">
            <v>m</v>
          </cell>
          <cell r="E1179">
            <v>309</v>
          </cell>
          <cell r="F1179" t="str">
            <v>P33</v>
          </cell>
        </row>
        <row r="1180">
          <cell r="A1180" t="str">
            <v>33-21</v>
          </cell>
          <cell r="B1180" t="str">
            <v xml:space="preserve"> 電線</v>
          </cell>
          <cell r="C1180" t="str">
            <v xml:space="preserve"> VVF2.0-3芯(ﾋﾟｯﾄ)</v>
          </cell>
          <cell r="D1180" t="str">
            <v>m</v>
          </cell>
          <cell r="E1180">
            <v>416</v>
          </cell>
          <cell r="F1180" t="str">
            <v>P33</v>
          </cell>
        </row>
        <row r="1181">
          <cell r="A1181" t="str">
            <v>33-22</v>
          </cell>
          <cell r="B1181" t="str">
            <v xml:space="preserve"> 電線</v>
          </cell>
          <cell r="C1181" t="str">
            <v xml:space="preserve"> VVF2.6-3芯(ﾋﾟｯﾄ)</v>
          </cell>
          <cell r="D1181" t="str">
            <v>m</v>
          </cell>
          <cell r="E1181">
            <v>557</v>
          </cell>
          <cell r="F1181" t="str">
            <v>P33</v>
          </cell>
        </row>
        <row r="1182">
          <cell r="A1182" t="str">
            <v>33-23</v>
          </cell>
          <cell r="B1182" t="str">
            <v xml:space="preserve"> 電線</v>
          </cell>
          <cell r="C1182" t="str">
            <v xml:space="preserve"> VVF1.6-4芯(ﾋﾟｯﾄ)</v>
          </cell>
          <cell r="D1182" t="str">
            <v>m</v>
          </cell>
          <cell r="E1182">
            <v>422</v>
          </cell>
          <cell r="F1182" t="str">
            <v>P33</v>
          </cell>
        </row>
        <row r="1183">
          <cell r="A1183" t="str">
            <v>33-24</v>
          </cell>
          <cell r="B1183" t="str">
            <v xml:space="preserve"> 電線</v>
          </cell>
          <cell r="C1183" t="str">
            <v xml:space="preserve"> VVF2.0-4芯(ﾋﾟｯﾄ)</v>
          </cell>
          <cell r="D1183" t="str">
            <v>m</v>
          </cell>
          <cell r="E1183">
            <v>550</v>
          </cell>
          <cell r="F1183" t="str">
            <v>P33</v>
          </cell>
        </row>
        <row r="1184">
          <cell r="A1184" t="str">
            <v>33-25</v>
          </cell>
          <cell r="B1184" t="str">
            <v xml:space="preserve"> 電線</v>
          </cell>
          <cell r="C1184" t="str">
            <v xml:space="preserve"> VVF1.6-2芯(管内)</v>
          </cell>
          <cell r="D1184" t="str">
            <v>m</v>
          </cell>
          <cell r="E1184">
            <v>286</v>
          </cell>
          <cell r="F1184" t="str">
            <v>P33</v>
          </cell>
        </row>
        <row r="1185">
          <cell r="A1185" t="str">
            <v>33-26</v>
          </cell>
          <cell r="B1185" t="str">
            <v xml:space="preserve"> 電線</v>
          </cell>
          <cell r="C1185" t="str">
            <v xml:space="preserve"> VVF2.0-2芯(管内)</v>
          </cell>
          <cell r="D1185" t="str">
            <v>m</v>
          </cell>
          <cell r="E1185">
            <v>386</v>
          </cell>
          <cell r="F1185" t="str">
            <v>P33</v>
          </cell>
        </row>
        <row r="1186">
          <cell r="A1186" t="str">
            <v>33-27</v>
          </cell>
          <cell r="B1186" t="str">
            <v xml:space="preserve"> 電線</v>
          </cell>
          <cell r="C1186" t="str">
            <v xml:space="preserve"> VVF2.6-2芯(管内)</v>
          </cell>
          <cell r="D1186" t="str">
            <v>m</v>
          </cell>
          <cell r="E1186">
            <v>499</v>
          </cell>
          <cell r="F1186" t="str">
            <v>P33</v>
          </cell>
        </row>
        <row r="1187">
          <cell r="A1187" t="str">
            <v>33-28</v>
          </cell>
          <cell r="B1187" t="str">
            <v xml:space="preserve"> 電線</v>
          </cell>
          <cell r="C1187" t="str">
            <v xml:space="preserve"> VVF1.6-3芯(管内)</v>
          </cell>
          <cell r="D1187" t="str">
            <v>m</v>
          </cell>
          <cell r="E1187">
            <v>388</v>
          </cell>
          <cell r="F1187" t="str">
            <v>P33</v>
          </cell>
        </row>
        <row r="1188">
          <cell r="A1188" t="str">
            <v>33-29</v>
          </cell>
          <cell r="B1188" t="str">
            <v xml:space="preserve"> 電線</v>
          </cell>
          <cell r="C1188" t="str">
            <v xml:space="preserve"> VVF2.0-3芯(管内)</v>
          </cell>
          <cell r="D1188" t="str">
            <v>m</v>
          </cell>
          <cell r="E1188">
            <v>496</v>
          </cell>
          <cell r="F1188" t="str">
            <v>P33</v>
          </cell>
        </row>
        <row r="1189">
          <cell r="A1189" t="str">
            <v>33-30</v>
          </cell>
          <cell r="B1189" t="str">
            <v xml:space="preserve"> 電線</v>
          </cell>
          <cell r="C1189" t="str">
            <v xml:space="preserve"> VVF2.6-3芯(管内)</v>
          </cell>
          <cell r="D1189" t="str">
            <v>m</v>
          </cell>
          <cell r="E1189">
            <v>656</v>
          </cell>
          <cell r="F1189" t="str">
            <v>P33</v>
          </cell>
        </row>
        <row r="1190">
          <cell r="A1190" t="str">
            <v>33-31</v>
          </cell>
          <cell r="B1190" t="str">
            <v xml:space="preserve"> 電線</v>
          </cell>
          <cell r="C1190" t="str">
            <v xml:space="preserve"> VVF1.6-4芯(管内)</v>
          </cell>
          <cell r="D1190" t="str">
            <v>m</v>
          </cell>
          <cell r="E1190">
            <v>482</v>
          </cell>
          <cell r="F1190" t="str">
            <v>P33</v>
          </cell>
        </row>
        <row r="1191">
          <cell r="A1191" t="str">
            <v>33-32</v>
          </cell>
          <cell r="B1191" t="str">
            <v xml:space="preserve"> 電線</v>
          </cell>
          <cell r="C1191" t="str">
            <v xml:space="preserve"> VVF2.0-4芯(管内)</v>
          </cell>
          <cell r="D1191" t="str">
            <v>m</v>
          </cell>
          <cell r="E1191">
            <v>609</v>
          </cell>
          <cell r="F1191" t="str">
            <v>P33</v>
          </cell>
        </row>
        <row r="1192">
          <cell r="A1192" t="str">
            <v>33-33</v>
          </cell>
          <cell r="B1192" t="str">
            <v xml:space="preserve"> 電線</v>
          </cell>
          <cell r="C1192" t="str">
            <v xml:space="preserve"> VVF1.6-2芯(PF管内)</v>
          </cell>
          <cell r="D1192" t="str">
            <v>m</v>
          </cell>
          <cell r="E1192">
            <v>286</v>
          </cell>
          <cell r="F1192" t="str">
            <v>P33</v>
          </cell>
        </row>
        <row r="1193">
          <cell r="A1193" t="str">
            <v>33-34</v>
          </cell>
          <cell r="B1193" t="str">
            <v xml:space="preserve"> 電線</v>
          </cell>
          <cell r="C1193" t="str">
            <v xml:space="preserve"> VVF2.0-2芯(PF管内)</v>
          </cell>
          <cell r="D1193" t="str">
            <v>m</v>
          </cell>
          <cell r="E1193">
            <v>347</v>
          </cell>
          <cell r="F1193" t="str">
            <v>P33</v>
          </cell>
        </row>
        <row r="1194">
          <cell r="A1194" t="str">
            <v>33-35</v>
          </cell>
          <cell r="B1194" t="str">
            <v xml:space="preserve"> 電線</v>
          </cell>
          <cell r="C1194" t="str">
            <v xml:space="preserve"> VVF2.6--2芯(PF管内)</v>
          </cell>
          <cell r="D1194" t="str">
            <v>m</v>
          </cell>
          <cell r="E1194">
            <v>458</v>
          </cell>
          <cell r="F1194" t="str">
            <v>P33</v>
          </cell>
        </row>
        <row r="1195">
          <cell r="A1195" t="str">
            <v>33-36</v>
          </cell>
          <cell r="B1195" t="str">
            <v xml:space="preserve"> 電線</v>
          </cell>
          <cell r="C1195" t="str">
            <v xml:space="preserve"> VVF1.6-3芯(PF管内)</v>
          </cell>
          <cell r="D1195" t="str">
            <v>m</v>
          </cell>
          <cell r="E1195">
            <v>349</v>
          </cell>
          <cell r="F1195" t="str">
            <v>P33</v>
          </cell>
        </row>
        <row r="1196">
          <cell r="A1196" t="str">
            <v>33-37</v>
          </cell>
          <cell r="B1196" t="str">
            <v xml:space="preserve"> 電線</v>
          </cell>
          <cell r="C1196" t="str">
            <v xml:space="preserve"> VVF2.0-3芯(PF管内)</v>
          </cell>
          <cell r="D1196" t="str">
            <v>m</v>
          </cell>
          <cell r="E1196">
            <v>455</v>
          </cell>
          <cell r="F1196" t="str">
            <v>P33</v>
          </cell>
        </row>
        <row r="1197">
          <cell r="A1197" t="str">
            <v>33-38</v>
          </cell>
          <cell r="B1197" t="str">
            <v xml:space="preserve"> 電線</v>
          </cell>
          <cell r="C1197" t="str">
            <v xml:space="preserve"> VVF2.6-3芯(PF管内)</v>
          </cell>
          <cell r="D1197" t="str">
            <v>m</v>
          </cell>
          <cell r="E1197">
            <v>596</v>
          </cell>
          <cell r="F1197" t="str">
            <v>P33</v>
          </cell>
        </row>
        <row r="1198">
          <cell r="A1198" t="str">
            <v>33-39</v>
          </cell>
          <cell r="B1198" t="str">
            <v xml:space="preserve"> 電線</v>
          </cell>
          <cell r="C1198" t="str">
            <v xml:space="preserve"> VVF1.6-4芯(PF管内)</v>
          </cell>
          <cell r="D1198" t="str">
            <v>m</v>
          </cell>
          <cell r="E1198">
            <v>442</v>
          </cell>
          <cell r="F1198" t="str">
            <v>P33</v>
          </cell>
        </row>
        <row r="1199">
          <cell r="A1199" t="str">
            <v>33-40</v>
          </cell>
          <cell r="B1199" t="str">
            <v xml:space="preserve"> 電線</v>
          </cell>
          <cell r="C1199" t="str">
            <v xml:space="preserve"> VVF2.0x4芯(PF管内)</v>
          </cell>
          <cell r="D1199" t="str">
            <v>m</v>
          </cell>
          <cell r="E1199">
            <v>570</v>
          </cell>
          <cell r="F1199" t="str">
            <v>P33</v>
          </cell>
        </row>
        <row r="1200">
          <cell r="A1200" t="str">
            <v>34-1</v>
          </cell>
          <cell r="B1200" t="str">
            <v xml:space="preserve"> 電線</v>
          </cell>
          <cell r="C1200" t="str">
            <v xml:space="preserve"> VVR1.6-2芯(管内)</v>
          </cell>
          <cell r="D1200" t="str">
            <v>m</v>
          </cell>
          <cell r="E1200">
            <v>336</v>
          </cell>
          <cell r="F1200" t="str">
            <v>P34</v>
          </cell>
        </row>
        <row r="1201">
          <cell r="A1201" t="str">
            <v>34-2</v>
          </cell>
          <cell r="B1201" t="str">
            <v xml:space="preserve"> 電線</v>
          </cell>
          <cell r="C1201" t="str">
            <v xml:space="preserve"> VVR2.0-2芯(管内)</v>
          </cell>
          <cell r="D1201" t="str">
            <v>m</v>
          </cell>
          <cell r="E1201">
            <v>433</v>
          </cell>
          <cell r="F1201" t="str">
            <v>P34</v>
          </cell>
        </row>
        <row r="1202">
          <cell r="A1202" t="str">
            <v>34-3</v>
          </cell>
          <cell r="B1202" t="str">
            <v xml:space="preserve"> 電線</v>
          </cell>
          <cell r="C1202" t="str">
            <v xml:space="preserve"> VVR2.6-2芯(管内)</v>
          </cell>
          <cell r="D1202" t="str">
            <v>m</v>
          </cell>
          <cell r="E1202">
            <v>552</v>
          </cell>
          <cell r="F1202" t="str">
            <v>P34</v>
          </cell>
        </row>
        <row r="1203">
          <cell r="A1203" t="str">
            <v>34-4</v>
          </cell>
          <cell r="B1203" t="str">
            <v xml:space="preserve"> 電線</v>
          </cell>
          <cell r="C1203" t="str">
            <v xml:space="preserve"> VVR5.5°-2芯(管内)</v>
          </cell>
          <cell r="D1203" t="str">
            <v>m</v>
          </cell>
          <cell r="E1203">
            <v>559</v>
          </cell>
          <cell r="F1203" t="str">
            <v>P34</v>
          </cell>
        </row>
        <row r="1204">
          <cell r="A1204" t="str">
            <v>34-5</v>
          </cell>
          <cell r="B1204" t="str">
            <v xml:space="preserve"> 電線</v>
          </cell>
          <cell r="C1204" t="str">
            <v xml:space="preserve"> VVR8°-2芯(管内)</v>
          </cell>
          <cell r="D1204" t="str">
            <v>m</v>
          </cell>
          <cell r="E1204">
            <v>634</v>
          </cell>
          <cell r="F1204" t="str">
            <v>P34</v>
          </cell>
        </row>
        <row r="1205">
          <cell r="A1205" t="str">
            <v>34-6</v>
          </cell>
          <cell r="B1205" t="str">
            <v xml:space="preserve"> 電線</v>
          </cell>
          <cell r="C1205" t="str">
            <v xml:space="preserve"> VVR14°-2芯(管内)</v>
          </cell>
          <cell r="D1205" t="str">
            <v>m</v>
          </cell>
          <cell r="E1205">
            <v>854</v>
          </cell>
          <cell r="F1205" t="str">
            <v>P34</v>
          </cell>
        </row>
        <row r="1206">
          <cell r="A1206" t="str">
            <v>34-7</v>
          </cell>
          <cell r="B1206" t="str">
            <v xml:space="preserve"> 電線</v>
          </cell>
          <cell r="C1206" t="str">
            <v xml:space="preserve"> VVR22°-2芯(管内)</v>
          </cell>
          <cell r="D1206" t="str">
            <v>m</v>
          </cell>
          <cell r="E1206">
            <v>1120</v>
          </cell>
          <cell r="F1206" t="str">
            <v>P34</v>
          </cell>
        </row>
        <row r="1207">
          <cell r="A1207" t="str">
            <v>34-8</v>
          </cell>
          <cell r="B1207" t="str">
            <v xml:space="preserve"> 電線</v>
          </cell>
          <cell r="C1207" t="str">
            <v xml:space="preserve"> VVR38°-2芯(管内)</v>
          </cell>
          <cell r="D1207" t="str">
            <v>m</v>
          </cell>
          <cell r="E1207">
            <v>1600</v>
          </cell>
          <cell r="F1207" t="str">
            <v>P34</v>
          </cell>
        </row>
        <row r="1208">
          <cell r="A1208" t="str">
            <v>34-9</v>
          </cell>
          <cell r="B1208" t="str">
            <v xml:space="preserve"> 電線</v>
          </cell>
          <cell r="C1208" t="str">
            <v xml:space="preserve"> VVR60°-2芯(管内)</v>
          </cell>
          <cell r="D1208" t="str">
            <v>m</v>
          </cell>
          <cell r="E1208">
            <v>2230</v>
          </cell>
          <cell r="F1208" t="str">
            <v>P34</v>
          </cell>
        </row>
        <row r="1209">
          <cell r="A1209" t="str">
            <v>34-10</v>
          </cell>
          <cell r="B1209" t="str">
            <v xml:space="preserve"> 電線</v>
          </cell>
          <cell r="C1209" t="str">
            <v xml:space="preserve"> VVR100°-2芯(管内)</v>
          </cell>
          <cell r="D1209" t="str">
            <v>m</v>
          </cell>
          <cell r="E1209">
            <v>3310</v>
          </cell>
          <cell r="F1209" t="str">
            <v>P34</v>
          </cell>
        </row>
        <row r="1210">
          <cell r="A1210" t="str">
            <v>34-11</v>
          </cell>
          <cell r="B1210" t="str">
            <v xml:space="preserve"> 電線</v>
          </cell>
          <cell r="C1210" t="str">
            <v xml:space="preserve"> VVR150°-2芯(管内)</v>
          </cell>
          <cell r="D1210" t="str">
            <v>m</v>
          </cell>
          <cell r="E1210">
            <v>4490</v>
          </cell>
          <cell r="F1210" t="str">
            <v>P34</v>
          </cell>
        </row>
        <row r="1211">
          <cell r="A1211" t="str">
            <v>34-12</v>
          </cell>
          <cell r="B1211" t="str">
            <v xml:space="preserve"> 電線</v>
          </cell>
          <cell r="C1211" t="str">
            <v xml:space="preserve"> VVR200°-2芯(管内)</v>
          </cell>
          <cell r="D1211" t="str">
            <v>m</v>
          </cell>
          <cell r="E1211">
            <v>5640</v>
          </cell>
          <cell r="F1211" t="str">
            <v>P34</v>
          </cell>
        </row>
        <row r="1212">
          <cell r="A1212" t="str">
            <v>34-13</v>
          </cell>
          <cell r="B1212" t="str">
            <v xml:space="preserve"> 電線</v>
          </cell>
          <cell r="C1212" t="str">
            <v xml:space="preserve"> VVR250°-2芯(管内)</v>
          </cell>
          <cell r="D1212" t="str">
            <v>m</v>
          </cell>
          <cell r="E1212">
            <v>6900</v>
          </cell>
          <cell r="F1212" t="str">
            <v>P34</v>
          </cell>
        </row>
        <row r="1213">
          <cell r="A1213" t="str">
            <v>34-14</v>
          </cell>
          <cell r="B1213" t="str">
            <v xml:space="preserve"> 電線</v>
          </cell>
          <cell r="C1213" t="str">
            <v xml:space="preserve"> VVR325°-2芯(管内)</v>
          </cell>
          <cell r="D1213" t="str">
            <v>m</v>
          </cell>
          <cell r="E1213">
            <v>8790</v>
          </cell>
          <cell r="F1213" t="str">
            <v>P34</v>
          </cell>
        </row>
        <row r="1214">
          <cell r="A1214" t="str">
            <v>34-15</v>
          </cell>
          <cell r="B1214" t="str">
            <v xml:space="preserve"> 電線</v>
          </cell>
          <cell r="C1214" t="str">
            <v xml:space="preserve"> VVR1.6-2芯(PF管内)</v>
          </cell>
          <cell r="D1214" t="str">
            <v>m</v>
          </cell>
          <cell r="E1214">
            <v>316</v>
          </cell>
          <cell r="F1214" t="str">
            <v>P34</v>
          </cell>
        </row>
        <row r="1215">
          <cell r="A1215" t="str">
            <v>34-16</v>
          </cell>
          <cell r="B1215" t="str">
            <v xml:space="preserve"> 電線</v>
          </cell>
          <cell r="C1215" t="str">
            <v xml:space="preserve"> VVR2.0-2芯(PF管内)</v>
          </cell>
          <cell r="D1215" t="str">
            <v>m</v>
          </cell>
          <cell r="E1215">
            <v>394</v>
          </cell>
          <cell r="F1215" t="str">
            <v>P34</v>
          </cell>
        </row>
        <row r="1216">
          <cell r="A1216" t="str">
            <v>34-17</v>
          </cell>
          <cell r="B1216" t="str">
            <v xml:space="preserve"> 電線</v>
          </cell>
          <cell r="C1216" t="str">
            <v xml:space="preserve"> VVR2.6-2芯(PF管内)</v>
          </cell>
          <cell r="D1216" t="str">
            <v>m</v>
          </cell>
          <cell r="E1216">
            <v>511</v>
          </cell>
          <cell r="F1216" t="str">
            <v>P34</v>
          </cell>
        </row>
        <row r="1217">
          <cell r="A1217" t="str">
            <v>34-18</v>
          </cell>
          <cell r="B1217" t="str">
            <v xml:space="preserve"> 電線</v>
          </cell>
          <cell r="C1217" t="str">
            <v xml:space="preserve"> VVR5.5°-2芯(PF管内)</v>
          </cell>
          <cell r="D1217" t="str">
            <v>m</v>
          </cell>
          <cell r="E1217">
            <v>518</v>
          </cell>
          <cell r="F1217" t="str">
            <v>P34</v>
          </cell>
        </row>
        <row r="1218">
          <cell r="A1218" t="str">
            <v>34-19</v>
          </cell>
          <cell r="B1218" t="str">
            <v xml:space="preserve"> 電線</v>
          </cell>
          <cell r="C1218" t="str">
            <v xml:space="preserve"> VVR8°-2芯(PF管内)</v>
          </cell>
          <cell r="D1218" t="str">
            <v>m</v>
          </cell>
          <cell r="E1218">
            <v>575</v>
          </cell>
          <cell r="F1218" t="str">
            <v>P34</v>
          </cell>
        </row>
        <row r="1219">
          <cell r="A1219" t="str">
            <v>34-20</v>
          </cell>
          <cell r="B1219" t="str">
            <v xml:space="preserve"> 電線</v>
          </cell>
          <cell r="C1219" t="str">
            <v xml:space="preserve"> VVR14°-2芯(PF管内)</v>
          </cell>
          <cell r="D1219" t="str">
            <v>m</v>
          </cell>
          <cell r="E1219">
            <v>795</v>
          </cell>
          <cell r="F1219" t="str">
            <v>P34</v>
          </cell>
        </row>
        <row r="1220">
          <cell r="A1220" t="str">
            <v>34-21</v>
          </cell>
          <cell r="B1220" t="str">
            <v xml:space="preserve"> 電線</v>
          </cell>
          <cell r="C1220" t="str">
            <v xml:space="preserve"> VVR1.6-2芯(ﾗｯｸ)</v>
          </cell>
          <cell r="D1220" t="str">
            <v>m</v>
          </cell>
          <cell r="E1220">
            <v>395</v>
          </cell>
          <cell r="F1220" t="str">
            <v>P34</v>
          </cell>
        </row>
        <row r="1221">
          <cell r="A1221" t="str">
            <v>34-22</v>
          </cell>
          <cell r="B1221" t="str">
            <v xml:space="preserve"> 電線</v>
          </cell>
          <cell r="C1221" t="str">
            <v xml:space="preserve"> VVR2.0-2芯(ﾗｯｸ)</v>
          </cell>
          <cell r="D1221" t="str">
            <v>m</v>
          </cell>
          <cell r="E1221">
            <v>493</v>
          </cell>
          <cell r="F1221" t="str">
            <v>P34</v>
          </cell>
        </row>
        <row r="1222">
          <cell r="A1222" t="str">
            <v>34-23</v>
          </cell>
          <cell r="B1222" t="str">
            <v xml:space="preserve"> 電線</v>
          </cell>
          <cell r="C1222" t="str">
            <v xml:space="preserve"> VVR2.6-2芯(ﾗｯｸ)</v>
          </cell>
          <cell r="D1222" t="str">
            <v>m</v>
          </cell>
          <cell r="E1222">
            <v>631</v>
          </cell>
          <cell r="F1222" t="str">
            <v>P34</v>
          </cell>
        </row>
        <row r="1223">
          <cell r="A1223" t="str">
            <v>34-24</v>
          </cell>
          <cell r="B1223" t="str">
            <v xml:space="preserve"> 電線</v>
          </cell>
          <cell r="C1223" t="str">
            <v xml:space="preserve"> VVR5.5°-2芯(ﾗｯｸ)</v>
          </cell>
          <cell r="D1223" t="str">
            <v>m</v>
          </cell>
          <cell r="E1223">
            <v>638</v>
          </cell>
          <cell r="F1223" t="str">
            <v>P34</v>
          </cell>
        </row>
        <row r="1224">
          <cell r="A1224" t="str">
            <v>34-25</v>
          </cell>
          <cell r="B1224" t="str">
            <v xml:space="preserve"> 電線</v>
          </cell>
          <cell r="C1224" t="str">
            <v xml:space="preserve"> VVR8°-2芯(ﾗｯｸ)</v>
          </cell>
          <cell r="D1224" t="str">
            <v>m</v>
          </cell>
          <cell r="E1224">
            <v>733</v>
          </cell>
          <cell r="F1224" t="str">
            <v>P34</v>
          </cell>
        </row>
        <row r="1225">
          <cell r="A1225" t="str">
            <v>34-26</v>
          </cell>
          <cell r="B1225" t="str">
            <v xml:space="preserve"> 電線</v>
          </cell>
          <cell r="C1225" t="str">
            <v xml:space="preserve"> VVR14°-2芯(ﾗｯｸ)</v>
          </cell>
          <cell r="D1225" t="str">
            <v>m</v>
          </cell>
          <cell r="E1225">
            <v>973</v>
          </cell>
          <cell r="F1225" t="str">
            <v>P34</v>
          </cell>
        </row>
        <row r="1226">
          <cell r="A1226" t="str">
            <v>34-27</v>
          </cell>
          <cell r="B1226" t="str">
            <v xml:space="preserve"> 電線</v>
          </cell>
          <cell r="C1226" t="str">
            <v xml:space="preserve"> VVR22°-2芯(ﾗｯｸ)</v>
          </cell>
          <cell r="D1226" t="str">
            <v>m</v>
          </cell>
          <cell r="E1226">
            <v>1260</v>
          </cell>
          <cell r="F1226" t="str">
            <v>P34</v>
          </cell>
        </row>
        <row r="1227">
          <cell r="A1227" t="str">
            <v>34-28</v>
          </cell>
          <cell r="B1227" t="str">
            <v xml:space="preserve"> 電線</v>
          </cell>
          <cell r="C1227" t="str">
            <v xml:space="preserve"> VVR38°-2芯(ﾗｯｸ)</v>
          </cell>
          <cell r="D1227" t="str">
            <v>m</v>
          </cell>
          <cell r="E1227">
            <v>1800</v>
          </cell>
          <cell r="F1227" t="str">
            <v>P34</v>
          </cell>
        </row>
        <row r="1228">
          <cell r="A1228" t="str">
            <v>34-29</v>
          </cell>
          <cell r="B1228" t="str">
            <v xml:space="preserve"> 電線</v>
          </cell>
          <cell r="C1228" t="str">
            <v xml:space="preserve"> VVR60°-2芯(ﾗｯｸ)</v>
          </cell>
          <cell r="D1228" t="str">
            <v>m</v>
          </cell>
          <cell r="E1228">
            <v>2490</v>
          </cell>
          <cell r="F1228" t="str">
            <v>P34</v>
          </cell>
        </row>
        <row r="1229">
          <cell r="A1229" t="str">
            <v>34-30</v>
          </cell>
          <cell r="B1229" t="str">
            <v xml:space="preserve"> 電線</v>
          </cell>
          <cell r="C1229" t="str">
            <v xml:space="preserve"> VVR100°-2芯(ﾗｯｸ)</v>
          </cell>
          <cell r="D1229" t="str">
            <v>m</v>
          </cell>
          <cell r="E1229">
            <v>3670</v>
          </cell>
          <cell r="F1229" t="str">
            <v>P34</v>
          </cell>
        </row>
        <row r="1230">
          <cell r="A1230" t="str">
            <v>34-31</v>
          </cell>
          <cell r="B1230" t="str">
            <v xml:space="preserve"> 電線</v>
          </cell>
          <cell r="C1230" t="str">
            <v xml:space="preserve"> VVR150°-2芯(ﾗｯｸ)</v>
          </cell>
          <cell r="D1230" t="str">
            <v>m</v>
          </cell>
          <cell r="E1230">
            <v>4930</v>
          </cell>
          <cell r="F1230" t="str">
            <v>P34</v>
          </cell>
        </row>
        <row r="1231">
          <cell r="A1231" t="str">
            <v>34-32</v>
          </cell>
          <cell r="B1231" t="str">
            <v xml:space="preserve"> 電線</v>
          </cell>
          <cell r="C1231" t="str">
            <v xml:space="preserve"> VVR200°-2芯(ﾗｯｸ)</v>
          </cell>
          <cell r="D1231" t="str">
            <v>m</v>
          </cell>
          <cell r="E1231">
            <v>6170</v>
          </cell>
          <cell r="F1231" t="str">
            <v>P34</v>
          </cell>
        </row>
        <row r="1232">
          <cell r="A1232" t="str">
            <v>34-33</v>
          </cell>
          <cell r="B1232" t="str">
            <v xml:space="preserve"> 電線</v>
          </cell>
          <cell r="C1232" t="str">
            <v xml:space="preserve"> VVR250°-2芯(ﾗｯｸ)</v>
          </cell>
          <cell r="D1232" t="str">
            <v>m</v>
          </cell>
          <cell r="E1232">
            <v>7520</v>
          </cell>
          <cell r="F1232" t="str">
            <v>P34</v>
          </cell>
        </row>
        <row r="1233">
          <cell r="A1233" t="str">
            <v>34-34</v>
          </cell>
          <cell r="B1233" t="str">
            <v xml:space="preserve"> 電線</v>
          </cell>
          <cell r="C1233" t="str">
            <v xml:space="preserve"> VVR325°-2芯(ﾗｯｸ)</v>
          </cell>
          <cell r="D1233" t="str">
            <v>m</v>
          </cell>
          <cell r="E1233">
            <v>9590</v>
          </cell>
          <cell r="F1233" t="str">
            <v>P34</v>
          </cell>
        </row>
        <row r="1234">
          <cell r="A1234" t="str">
            <v>34-35</v>
          </cell>
          <cell r="B1234" t="str">
            <v xml:space="preserve"> 電線</v>
          </cell>
          <cell r="C1234" t="str">
            <v xml:space="preserve"> VVR1.6-2芯(ﾋﾟｯﾄ)</v>
          </cell>
          <cell r="D1234" t="str">
            <v>m</v>
          </cell>
          <cell r="E1234">
            <v>277</v>
          </cell>
          <cell r="F1234" t="str">
            <v>P34</v>
          </cell>
        </row>
        <row r="1235">
          <cell r="A1235" t="str">
            <v>34-36</v>
          </cell>
          <cell r="B1235" t="str">
            <v xml:space="preserve"> 電線</v>
          </cell>
          <cell r="C1235" t="str">
            <v xml:space="preserve"> VVR2.0-2芯(ﾋﾟｯﾄ)</v>
          </cell>
          <cell r="D1235" t="str">
            <v>m</v>
          </cell>
          <cell r="E1235">
            <v>374</v>
          </cell>
          <cell r="F1235" t="str">
            <v>P34</v>
          </cell>
        </row>
        <row r="1236">
          <cell r="A1236" t="str">
            <v>34-37</v>
          </cell>
          <cell r="B1236" t="str">
            <v xml:space="preserve"> 電線</v>
          </cell>
          <cell r="C1236" t="str">
            <v xml:space="preserve"> VVR2.6-2芯(ﾋﾟｯﾄ)</v>
          </cell>
          <cell r="D1236" t="str">
            <v>m</v>
          </cell>
          <cell r="E1236">
            <v>472</v>
          </cell>
          <cell r="F1236" t="str">
            <v>P34</v>
          </cell>
        </row>
        <row r="1237">
          <cell r="A1237" t="str">
            <v>34-38</v>
          </cell>
          <cell r="B1237" t="str">
            <v xml:space="preserve"> 電線</v>
          </cell>
          <cell r="C1237" t="str">
            <v xml:space="preserve"> VVR5.5°-2芯(ﾋﾟｯﾄ)</v>
          </cell>
          <cell r="D1237" t="str">
            <v>m</v>
          </cell>
          <cell r="E1237">
            <v>479</v>
          </cell>
          <cell r="F1237" t="str">
            <v>P34</v>
          </cell>
        </row>
        <row r="1238">
          <cell r="A1238" t="str">
            <v>34-39</v>
          </cell>
          <cell r="B1238" t="str">
            <v xml:space="preserve"> 電線</v>
          </cell>
          <cell r="C1238" t="str">
            <v xml:space="preserve"> VVR8°-2芯(ﾋﾟｯﾄ)</v>
          </cell>
          <cell r="D1238" t="str">
            <v>m</v>
          </cell>
          <cell r="E1238">
            <v>535</v>
          </cell>
          <cell r="F1238" t="str">
            <v>P34</v>
          </cell>
        </row>
        <row r="1239">
          <cell r="A1239" t="str">
            <v>34-40</v>
          </cell>
          <cell r="B1239" t="str">
            <v xml:space="preserve"> 電線</v>
          </cell>
          <cell r="C1239" t="str">
            <v xml:space="preserve"> VVR14°-2芯(ﾋﾟｯﾄ)</v>
          </cell>
          <cell r="D1239" t="str">
            <v>m</v>
          </cell>
          <cell r="E1239">
            <v>735</v>
          </cell>
          <cell r="F1239" t="str">
            <v>P34</v>
          </cell>
        </row>
        <row r="1240">
          <cell r="A1240" t="str">
            <v>34-41</v>
          </cell>
          <cell r="B1240" t="str">
            <v xml:space="preserve"> 電線</v>
          </cell>
          <cell r="C1240" t="str">
            <v xml:space="preserve"> VVR22°-2芯(ﾋﾟｯﾄ)</v>
          </cell>
          <cell r="D1240" t="str">
            <v>m</v>
          </cell>
          <cell r="E1240">
            <v>986</v>
          </cell>
          <cell r="F1240" t="str">
            <v>P34</v>
          </cell>
        </row>
        <row r="1241">
          <cell r="A1241" t="str">
            <v>34-42</v>
          </cell>
          <cell r="B1241" t="str">
            <v xml:space="preserve"> 電線</v>
          </cell>
          <cell r="C1241" t="str">
            <v xml:space="preserve"> VVR38°-2芯(ﾋﾟｯﾄ)</v>
          </cell>
          <cell r="D1241" t="str">
            <v>m</v>
          </cell>
          <cell r="E1241">
            <v>1400</v>
          </cell>
          <cell r="F1241" t="str">
            <v>P34</v>
          </cell>
        </row>
        <row r="1242">
          <cell r="A1242" t="str">
            <v>34-43</v>
          </cell>
          <cell r="B1242" t="str">
            <v xml:space="preserve"> 電線</v>
          </cell>
          <cell r="C1242" t="str">
            <v xml:space="preserve"> VVR60°-2芯(ﾋﾟｯﾄ)</v>
          </cell>
          <cell r="D1242" t="str">
            <v>m</v>
          </cell>
          <cell r="E1242">
            <v>1970</v>
          </cell>
          <cell r="F1242" t="str">
            <v>P34</v>
          </cell>
        </row>
        <row r="1243">
          <cell r="A1243" t="str">
            <v>34-44</v>
          </cell>
          <cell r="B1243" t="str">
            <v xml:space="preserve"> 電線</v>
          </cell>
          <cell r="C1243" t="str">
            <v xml:space="preserve"> VVR100°-2芯(ﾋﾟｯﾄ)</v>
          </cell>
          <cell r="D1243" t="str">
            <v>m</v>
          </cell>
          <cell r="E1243">
            <v>2950</v>
          </cell>
          <cell r="F1243" t="str">
            <v>P34</v>
          </cell>
        </row>
        <row r="1244">
          <cell r="A1244" t="str">
            <v>34-45</v>
          </cell>
          <cell r="B1244" t="str">
            <v xml:space="preserve"> 電線</v>
          </cell>
          <cell r="C1244" t="str">
            <v xml:space="preserve"> VVR150°-2芯(ﾋﾟｯﾄ)</v>
          </cell>
          <cell r="D1244" t="str">
            <v>m</v>
          </cell>
          <cell r="E1244">
            <v>4050</v>
          </cell>
          <cell r="F1244" t="str">
            <v>P34</v>
          </cell>
        </row>
        <row r="1245">
          <cell r="A1245" t="str">
            <v>34-46</v>
          </cell>
          <cell r="B1245" t="str">
            <v xml:space="preserve"> 電線</v>
          </cell>
          <cell r="C1245" t="str">
            <v xml:space="preserve"> VVR200°-2芯(ﾋﾟｯﾄ)</v>
          </cell>
          <cell r="D1245" t="str">
            <v>m</v>
          </cell>
          <cell r="E1245">
            <v>5100</v>
          </cell>
          <cell r="F1245" t="str">
            <v>P34</v>
          </cell>
        </row>
        <row r="1246">
          <cell r="A1246" t="str">
            <v>34-47</v>
          </cell>
          <cell r="B1246" t="str">
            <v xml:space="preserve"> 電線</v>
          </cell>
          <cell r="C1246" t="str">
            <v xml:space="preserve"> VVR250°-2芯(ﾋﾟｯﾄ)</v>
          </cell>
          <cell r="D1246" t="str">
            <v>m</v>
          </cell>
          <cell r="E1246">
            <v>6290</v>
          </cell>
          <cell r="F1246" t="str">
            <v>P34</v>
          </cell>
        </row>
        <row r="1247">
          <cell r="A1247" t="str">
            <v>34-48</v>
          </cell>
          <cell r="B1247" t="str">
            <v xml:space="preserve"> 電線</v>
          </cell>
          <cell r="C1247" t="str">
            <v xml:space="preserve"> VVR325°-2芯(ﾋﾟｯﾄ)</v>
          </cell>
          <cell r="D1247" t="str">
            <v>m</v>
          </cell>
          <cell r="E1247">
            <v>8000</v>
          </cell>
          <cell r="F1247" t="str">
            <v>P34</v>
          </cell>
        </row>
        <row r="1248">
          <cell r="A1248" t="str">
            <v>34-49</v>
          </cell>
          <cell r="B1248" t="str">
            <v xml:space="preserve"> 電線</v>
          </cell>
          <cell r="C1248" t="str">
            <v xml:space="preserve"> VVR1.6-2芯(ｻﾄﾞﾙ)</v>
          </cell>
          <cell r="D1248" t="str">
            <v>m</v>
          </cell>
          <cell r="E1248">
            <v>594</v>
          </cell>
          <cell r="F1248" t="str">
            <v>P34</v>
          </cell>
        </row>
        <row r="1249">
          <cell r="A1249" t="str">
            <v>34-50</v>
          </cell>
          <cell r="B1249" t="str">
            <v xml:space="preserve"> 電線</v>
          </cell>
          <cell r="C1249" t="str">
            <v xml:space="preserve"> VVR2.0-2芯(ｻﾄﾞﾙ)</v>
          </cell>
          <cell r="D1249" t="str">
            <v>m</v>
          </cell>
          <cell r="E1249">
            <v>771</v>
          </cell>
          <cell r="F1249" t="str">
            <v>P34</v>
          </cell>
        </row>
        <row r="1250">
          <cell r="A1250" t="str">
            <v>34-51</v>
          </cell>
          <cell r="B1250" t="str">
            <v xml:space="preserve"> 電線</v>
          </cell>
          <cell r="C1250" t="str">
            <v xml:space="preserve"> VVR2.6-2芯(ｻﾄﾞﾙ)</v>
          </cell>
          <cell r="D1250" t="str">
            <v>m</v>
          </cell>
          <cell r="E1250">
            <v>698</v>
          </cell>
          <cell r="F1250" t="str">
            <v>P34</v>
          </cell>
        </row>
        <row r="1251">
          <cell r="A1251" t="str">
            <v>34-52</v>
          </cell>
          <cell r="B1251" t="str">
            <v xml:space="preserve"> 電線</v>
          </cell>
          <cell r="C1251" t="str">
            <v xml:space="preserve"> VVR5.5°-2芯(ｻﾄﾞﾙ)</v>
          </cell>
          <cell r="D1251" t="str">
            <v>m</v>
          </cell>
          <cell r="E1251">
            <v>975</v>
          </cell>
          <cell r="F1251" t="str">
            <v>P34</v>
          </cell>
        </row>
        <row r="1252">
          <cell r="A1252" t="str">
            <v>34-53</v>
          </cell>
          <cell r="B1252" t="str">
            <v xml:space="preserve"> 電線</v>
          </cell>
          <cell r="C1252" t="str">
            <v xml:space="preserve"> VVR8°-2芯(ｻﾄﾞﾙ)</v>
          </cell>
          <cell r="D1252" t="str">
            <v>m</v>
          </cell>
          <cell r="E1252">
            <v>1090</v>
          </cell>
          <cell r="F1252" t="str">
            <v>P34</v>
          </cell>
        </row>
        <row r="1253">
          <cell r="A1253" t="str">
            <v>34-54</v>
          </cell>
          <cell r="B1253" t="str">
            <v xml:space="preserve"> 電線</v>
          </cell>
          <cell r="C1253" t="str">
            <v xml:space="preserve"> VVR14°-2芯(ｻﾄﾞﾙ)</v>
          </cell>
          <cell r="D1253" t="str">
            <v>m</v>
          </cell>
          <cell r="E1253">
            <v>1420</v>
          </cell>
          <cell r="F1253" t="str">
            <v>P34</v>
          </cell>
        </row>
        <row r="1254">
          <cell r="A1254" t="str">
            <v>34-55</v>
          </cell>
          <cell r="B1254" t="str">
            <v xml:space="preserve"> 電線</v>
          </cell>
          <cell r="C1254" t="str">
            <v xml:space="preserve"> VVR22°-2芯(ｻﾄﾞﾙ)</v>
          </cell>
          <cell r="D1254" t="str">
            <v>m</v>
          </cell>
          <cell r="E1254">
            <v>1850</v>
          </cell>
          <cell r="F1254" t="str">
            <v>P34</v>
          </cell>
        </row>
        <row r="1255">
          <cell r="A1255" t="str">
            <v>34-56</v>
          </cell>
          <cell r="B1255" t="str">
            <v xml:space="preserve"> 電線</v>
          </cell>
          <cell r="C1255" t="str">
            <v xml:space="preserve"> VVR38°-2芯(ｻﾄﾞﾙ)</v>
          </cell>
          <cell r="D1255" t="str">
            <v>m</v>
          </cell>
          <cell r="E1255">
            <v>2590</v>
          </cell>
          <cell r="F1255" t="str">
            <v>P34</v>
          </cell>
        </row>
        <row r="1256">
          <cell r="A1256" t="str">
            <v>34-57</v>
          </cell>
          <cell r="B1256" t="str">
            <v xml:space="preserve"> 電線</v>
          </cell>
          <cell r="C1256" t="str">
            <v xml:space="preserve"> VVR60°-2芯(ｻﾄﾞﾙ)</v>
          </cell>
          <cell r="D1256" t="str">
            <v>m</v>
          </cell>
          <cell r="E1256">
            <v>3520</v>
          </cell>
          <cell r="F1256" t="str">
            <v>P34</v>
          </cell>
        </row>
        <row r="1257">
          <cell r="A1257" t="str">
            <v>34-58</v>
          </cell>
          <cell r="B1257" t="str">
            <v xml:space="preserve"> 電線</v>
          </cell>
          <cell r="C1257" t="str">
            <v xml:space="preserve"> VVR100°-2芯(ｻﾄﾞﾙ)</v>
          </cell>
          <cell r="D1257" t="str">
            <v>m</v>
          </cell>
          <cell r="E1257">
            <v>5100</v>
          </cell>
          <cell r="F1257" t="str">
            <v>P34</v>
          </cell>
        </row>
        <row r="1258">
          <cell r="A1258" t="str">
            <v>34-59</v>
          </cell>
          <cell r="B1258" t="str">
            <v xml:space="preserve"> 電線</v>
          </cell>
          <cell r="C1258" t="str">
            <v xml:space="preserve"> VVR150°-2芯(ｻﾄﾞﾙ)</v>
          </cell>
          <cell r="D1258" t="str">
            <v>m</v>
          </cell>
          <cell r="E1258">
            <v>6670</v>
          </cell>
          <cell r="F1258" t="str">
            <v>P34</v>
          </cell>
        </row>
        <row r="1259">
          <cell r="A1259" t="str">
            <v>34-60</v>
          </cell>
          <cell r="B1259" t="str">
            <v xml:space="preserve"> 電線</v>
          </cell>
          <cell r="C1259" t="str">
            <v xml:space="preserve"> VVR200°-2芯(ｻﾄﾞﾙ)</v>
          </cell>
          <cell r="D1259" t="str">
            <v>m</v>
          </cell>
          <cell r="E1259">
            <v>8330</v>
          </cell>
          <cell r="F1259" t="str">
            <v>P34</v>
          </cell>
        </row>
        <row r="1260">
          <cell r="A1260" t="str">
            <v>34-61</v>
          </cell>
          <cell r="B1260" t="str">
            <v xml:space="preserve"> 電線</v>
          </cell>
          <cell r="C1260" t="str">
            <v xml:space="preserve"> VVR250°-2芯(ｻﾄﾞﾙ)</v>
          </cell>
          <cell r="D1260" t="str">
            <v>m</v>
          </cell>
          <cell r="E1260">
            <v>10000</v>
          </cell>
          <cell r="F1260" t="str">
            <v>P34</v>
          </cell>
        </row>
        <row r="1261">
          <cell r="A1261" t="str">
            <v>34-62</v>
          </cell>
          <cell r="B1261" t="str">
            <v xml:space="preserve"> 電線</v>
          </cell>
          <cell r="C1261" t="str">
            <v xml:space="preserve"> VVR325°-2芯(ｻﾄﾞﾙ)</v>
          </cell>
          <cell r="D1261" t="str">
            <v>m</v>
          </cell>
          <cell r="E1261">
            <v>12700</v>
          </cell>
          <cell r="F1261" t="str">
            <v>P34</v>
          </cell>
        </row>
        <row r="1262">
          <cell r="A1262" t="str">
            <v>35-1</v>
          </cell>
          <cell r="B1262" t="str">
            <v xml:space="preserve"> 電線</v>
          </cell>
          <cell r="C1262" t="str">
            <v xml:space="preserve"> VVR1.6-3芯(管内)</v>
          </cell>
          <cell r="D1262" t="str">
            <v>m</v>
          </cell>
          <cell r="E1262">
            <v>433</v>
          </cell>
          <cell r="F1262" t="str">
            <v>P35</v>
          </cell>
        </row>
        <row r="1263">
          <cell r="A1263" t="str">
            <v>35-2</v>
          </cell>
          <cell r="B1263" t="str">
            <v xml:space="preserve"> 電線</v>
          </cell>
          <cell r="C1263" t="str">
            <v xml:space="preserve"> VVR2.0-3芯(管内)</v>
          </cell>
          <cell r="D1263" t="str">
            <v>m</v>
          </cell>
          <cell r="E1263">
            <v>538</v>
          </cell>
          <cell r="F1263" t="str">
            <v>P35</v>
          </cell>
        </row>
        <row r="1264">
          <cell r="A1264" t="str">
            <v>35-3</v>
          </cell>
          <cell r="B1264" t="str">
            <v xml:space="preserve"> 電線</v>
          </cell>
          <cell r="C1264" t="str">
            <v xml:space="preserve"> VVR2.6-3芯(管内)</v>
          </cell>
          <cell r="D1264" t="str">
            <v>m</v>
          </cell>
          <cell r="E1264">
            <v>697</v>
          </cell>
          <cell r="F1264" t="str">
            <v>P35</v>
          </cell>
        </row>
        <row r="1265">
          <cell r="A1265" t="str">
            <v>35-4</v>
          </cell>
          <cell r="B1265" t="str">
            <v xml:space="preserve"> 電線</v>
          </cell>
          <cell r="C1265" t="str">
            <v xml:space="preserve"> VVR5.5°-3芯(管内)</v>
          </cell>
          <cell r="D1265" t="str">
            <v>m</v>
          </cell>
          <cell r="E1265">
            <v>707</v>
          </cell>
          <cell r="F1265" t="str">
            <v>P35</v>
          </cell>
        </row>
        <row r="1266">
          <cell r="A1266" t="str">
            <v>35-5</v>
          </cell>
          <cell r="B1266" t="str">
            <v xml:space="preserve"> 電線</v>
          </cell>
          <cell r="C1266" t="str">
            <v xml:space="preserve"> VVR8°-3芯(管内)</v>
          </cell>
          <cell r="D1266" t="str">
            <v>m</v>
          </cell>
          <cell r="E1266">
            <v>820</v>
          </cell>
          <cell r="F1266" t="str">
            <v>P35</v>
          </cell>
        </row>
        <row r="1267">
          <cell r="A1267" t="str">
            <v>35-6</v>
          </cell>
          <cell r="B1267" t="str">
            <v xml:space="preserve"> 電線</v>
          </cell>
          <cell r="C1267" t="str">
            <v xml:space="preserve"> VVR14°-3芯(管内)</v>
          </cell>
          <cell r="D1267" t="str">
            <v>m</v>
          </cell>
          <cell r="E1267">
            <v>1120</v>
          </cell>
          <cell r="F1267" t="str">
            <v>P35</v>
          </cell>
        </row>
        <row r="1268">
          <cell r="A1268" t="str">
            <v>35-7</v>
          </cell>
          <cell r="B1268" t="str">
            <v xml:space="preserve"> 電線</v>
          </cell>
          <cell r="C1268" t="str">
            <v xml:space="preserve"> VVR22°-3芯(管内)</v>
          </cell>
          <cell r="D1268" t="str">
            <v>m</v>
          </cell>
          <cell r="E1268">
            <v>1460</v>
          </cell>
          <cell r="F1268" t="str">
            <v>P35</v>
          </cell>
        </row>
        <row r="1269">
          <cell r="A1269" t="str">
            <v>35-8</v>
          </cell>
          <cell r="B1269" t="str">
            <v xml:space="preserve"> 電線</v>
          </cell>
          <cell r="C1269" t="str">
            <v xml:space="preserve"> VVR38°-3芯(管内)</v>
          </cell>
          <cell r="D1269" t="str">
            <v>m</v>
          </cell>
          <cell r="E1269">
            <v>2100</v>
          </cell>
          <cell r="F1269" t="str">
            <v>P35</v>
          </cell>
        </row>
        <row r="1270">
          <cell r="A1270" t="str">
            <v>35-9</v>
          </cell>
          <cell r="B1270" t="str">
            <v xml:space="preserve"> 電線</v>
          </cell>
          <cell r="C1270" t="str">
            <v xml:space="preserve"> VVR60°-3芯(管内)</v>
          </cell>
          <cell r="D1270" t="str">
            <v>m</v>
          </cell>
          <cell r="E1270">
            <v>2970</v>
          </cell>
          <cell r="F1270" t="str">
            <v>P35</v>
          </cell>
        </row>
        <row r="1271">
          <cell r="A1271" t="str">
            <v>35-10</v>
          </cell>
          <cell r="B1271" t="str">
            <v xml:space="preserve"> 電線</v>
          </cell>
          <cell r="C1271" t="str">
            <v xml:space="preserve"> VVR100°-3芯(管内)</v>
          </cell>
          <cell r="D1271" t="str">
            <v>m</v>
          </cell>
          <cell r="E1271">
            <v>4380</v>
          </cell>
          <cell r="F1271" t="str">
            <v>P35</v>
          </cell>
        </row>
        <row r="1272">
          <cell r="A1272" t="str">
            <v>35-11</v>
          </cell>
          <cell r="B1272" t="str">
            <v xml:space="preserve"> 電線</v>
          </cell>
          <cell r="C1272" t="str">
            <v xml:space="preserve"> VVR150°-3芯(管内)</v>
          </cell>
          <cell r="D1272" t="str">
            <v>m</v>
          </cell>
          <cell r="E1272">
            <v>6000</v>
          </cell>
          <cell r="F1272" t="str">
            <v>P35</v>
          </cell>
        </row>
        <row r="1273">
          <cell r="A1273" t="str">
            <v>35-12</v>
          </cell>
          <cell r="B1273" t="str">
            <v xml:space="preserve"> 電線</v>
          </cell>
          <cell r="C1273" t="str">
            <v xml:space="preserve"> VVR200°-3芯(管内)</v>
          </cell>
          <cell r="D1273" t="str">
            <v>m</v>
          </cell>
          <cell r="E1273">
            <v>7510</v>
          </cell>
          <cell r="F1273" t="str">
            <v>P35</v>
          </cell>
        </row>
        <row r="1274">
          <cell r="A1274" t="str">
            <v>35-13</v>
          </cell>
          <cell r="B1274" t="str">
            <v xml:space="preserve"> 電線</v>
          </cell>
          <cell r="C1274" t="str">
            <v xml:space="preserve"> VVR250°-3芯(管内)</v>
          </cell>
          <cell r="D1274" t="str">
            <v>m</v>
          </cell>
          <cell r="E1274">
            <v>9230</v>
          </cell>
          <cell r="F1274" t="str">
            <v>P35</v>
          </cell>
        </row>
        <row r="1275">
          <cell r="A1275" t="str">
            <v>35-14</v>
          </cell>
          <cell r="B1275" t="str">
            <v xml:space="preserve"> 電線</v>
          </cell>
          <cell r="C1275" t="str">
            <v xml:space="preserve"> VVR325°-3芯(管内)</v>
          </cell>
          <cell r="D1275" t="str">
            <v>m</v>
          </cell>
          <cell r="E1275">
            <v>11800</v>
          </cell>
          <cell r="F1275" t="str">
            <v>P35</v>
          </cell>
        </row>
        <row r="1276">
          <cell r="A1276" t="str">
            <v>35-15</v>
          </cell>
          <cell r="B1276" t="str">
            <v xml:space="preserve"> 電線</v>
          </cell>
          <cell r="C1276" t="str">
            <v xml:space="preserve"> VVR1.6-3芯(PF管内)</v>
          </cell>
          <cell r="D1276" t="str">
            <v>m</v>
          </cell>
          <cell r="E1276">
            <v>394</v>
          </cell>
          <cell r="F1276" t="str">
            <v>P35</v>
          </cell>
        </row>
        <row r="1277">
          <cell r="A1277" t="str">
            <v>35-16</v>
          </cell>
          <cell r="B1277" t="str">
            <v xml:space="preserve"> 電線</v>
          </cell>
          <cell r="C1277" t="str">
            <v xml:space="preserve"> VVR2.0-3芯(PF管内)</v>
          </cell>
          <cell r="D1277" t="str">
            <v>m</v>
          </cell>
          <cell r="E1277">
            <v>497</v>
          </cell>
          <cell r="F1277" t="str">
            <v>P35</v>
          </cell>
        </row>
        <row r="1278">
          <cell r="A1278" t="str">
            <v>35-17</v>
          </cell>
          <cell r="B1278" t="str">
            <v xml:space="preserve"> 電線</v>
          </cell>
          <cell r="C1278" t="str">
            <v xml:space="preserve"> VVR2.6-3芯(PF管内)</v>
          </cell>
          <cell r="D1278" t="str">
            <v>m</v>
          </cell>
          <cell r="E1278">
            <v>637</v>
          </cell>
          <cell r="F1278" t="str">
            <v>P35</v>
          </cell>
        </row>
        <row r="1279">
          <cell r="A1279" t="str">
            <v>35-18</v>
          </cell>
          <cell r="B1279" t="str">
            <v xml:space="preserve"> 電線</v>
          </cell>
          <cell r="C1279" t="str">
            <v xml:space="preserve"> VVR5.5°-3芯(PF管内)</v>
          </cell>
          <cell r="D1279" t="str">
            <v>m</v>
          </cell>
          <cell r="E1279">
            <v>647</v>
          </cell>
          <cell r="F1279" t="str">
            <v>P35</v>
          </cell>
        </row>
        <row r="1280">
          <cell r="A1280" t="str">
            <v>35-19</v>
          </cell>
          <cell r="B1280" t="str">
            <v xml:space="preserve"> 電線</v>
          </cell>
          <cell r="C1280" t="str">
            <v xml:space="preserve"> VVR8°-3芯(PF管内)</v>
          </cell>
          <cell r="D1280" t="str">
            <v>m</v>
          </cell>
          <cell r="E1280">
            <v>761</v>
          </cell>
          <cell r="F1280" t="str">
            <v>P35</v>
          </cell>
        </row>
        <row r="1281">
          <cell r="A1281" t="str">
            <v>35-20</v>
          </cell>
          <cell r="B1281" t="str">
            <v xml:space="preserve"> 電線</v>
          </cell>
          <cell r="C1281" t="str">
            <v xml:space="preserve"> VVR14°-3芯(PF管内)</v>
          </cell>
          <cell r="D1281" t="str">
            <v>m</v>
          </cell>
          <cell r="E1281">
            <v>1040</v>
          </cell>
          <cell r="F1281" t="str">
            <v>P35</v>
          </cell>
        </row>
        <row r="1282">
          <cell r="A1282" t="str">
            <v>35-21</v>
          </cell>
          <cell r="B1282" t="str">
            <v xml:space="preserve"> 電線</v>
          </cell>
          <cell r="C1282" t="str">
            <v xml:space="preserve"> VVR1.6-3芯(ﾗｯｸ)</v>
          </cell>
          <cell r="D1282" t="str">
            <v>m</v>
          </cell>
          <cell r="E1282">
            <v>493</v>
          </cell>
          <cell r="F1282" t="str">
            <v>P35</v>
          </cell>
        </row>
        <row r="1283">
          <cell r="A1283" t="str">
            <v>35-22</v>
          </cell>
          <cell r="B1283" t="str">
            <v xml:space="preserve"> 電線</v>
          </cell>
          <cell r="C1283" t="str">
            <v xml:space="preserve"> VVR2.0-3芯(ﾗｯｸ)</v>
          </cell>
          <cell r="D1283" t="str">
            <v>m</v>
          </cell>
          <cell r="E1283">
            <v>617</v>
          </cell>
          <cell r="F1283" t="str">
            <v>P35</v>
          </cell>
        </row>
        <row r="1284">
          <cell r="A1284" t="str">
            <v>35-23</v>
          </cell>
          <cell r="B1284" t="str">
            <v xml:space="preserve"> 電線</v>
          </cell>
          <cell r="C1284" t="str">
            <v xml:space="preserve"> VVR2.6-3芯(ﾗｯｸ)</v>
          </cell>
          <cell r="D1284" t="str">
            <v>m</v>
          </cell>
          <cell r="E1284">
            <v>796</v>
          </cell>
          <cell r="F1284" t="str">
            <v>P35</v>
          </cell>
        </row>
        <row r="1285">
          <cell r="A1285" t="str">
            <v>35-24</v>
          </cell>
          <cell r="B1285" t="str">
            <v xml:space="preserve"> 電線</v>
          </cell>
          <cell r="C1285" t="str">
            <v xml:space="preserve"> VVR5.5°-3芯(ﾗｯｸ)</v>
          </cell>
          <cell r="D1285" t="str">
            <v>m</v>
          </cell>
          <cell r="E1285">
            <v>806</v>
          </cell>
          <cell r="F1285" t="str">
            <v>P35</v>
          </cell>
        </row>
        <row r="1286">
          <cell r="A1286" t="str">
            <v>35-25</v>
          </cell>
          <cell r="B1286" t="str">
            <v xml:space="preserve"> 電線</v>
          </cell>
          <cell r="C1286" t="str">
            <v xml:space="preserve"> VVR8°-3芯(ﾗｯｸ)</v>
          </cell>
          <cell r="D1286" t="str">
            <v>m</v>
          </cell>
          <cell r="E1286">
            <v>939</v>
          </cell>
          <cell r="F1286" t="str">
            <v>P35</v>
          </cell>
        </row>
        <row r="1287">
          <cell r="A1287" t="str">
            <v>35-26</v>
          </cell>
          <cell r="B1287" t="str">
            <v xml:space="preserve"> 電線</v>
          </cell>
          <cell r="C1287" t="str">
            <v xml:space="preserve"> VVR14°-3芯(ﾗｯｸ)</v>
          </cell>
          <cell r="D1287" t="str">
            <v>m</v>
          </cell>
          <cell r="E1287">
            <v>1260</v>
          </cell>
          <cell r="F1287" t="str">
            <v>P35</v>
          </cell>
        </row>
        <row r="1288">
          <cell r="A1288" t="str">
            <v>35-27</v>
          </cell>
          <cell r="B1288" t="str">
            <v xml:space="preserve"> 電線</v>
          </cell>
          <cell r="C1288" t="str">
            <v xml:space="preserve"> VVR22°-3芯(ﾗｯｸ)</v>
          </cell>
          <cell r="D1288" t="str">
            <v>m</v>
          </cell>
          <cell r="E1288">
            <v>1640</v>
          </cell>
          <cell r="F1288" t="str">
            <v>P35</v>
          </cell>
        </row>
        <row r="1289">
          <cell r="A1289" t="str">
            <v>35-28</v>
          </cell>
          <cell r="B1289" t="str">
            <v xml:space="preserve"> 電線</v>
          </cell>
          <cell r="C1289" t="str">
            <v xml:space="preserve"> VVR38°-3芯(ﾗｯｸ)</v>
          </cell>
          <cell r="D1289" t="str">
            <v>m</v>
          </cell>
          <cell r="E1289">
            <v>2340</v>
          </cell>
          <cell r="F1289" t="str">
            <v>P35</v>
          </cell>
        </row>
        <row r="1290">
          <cell r="A1290" t="str">
            <v>35-29</v>
          </cell>
          <cell r="B1290" t="str">
            <v xml:space="preserve"> 電線</v>
          </cell>
          <cell r="C1290" t="str">
            <v xml:space="preserve"> VVR60°-3芯(ﾗｯｸ)</v>
          </cell>
          <cell r="D1290" t="str">
            <v>m</v>
          </cell>
          <cell r="E1290">
            <v>3280</v>
          </cell>
          <cell r="F1290" t="str">
            <v>P35</v>
          </cell>
        </row>
        <row r="1291">
          <cell r="A1291" t="str">
            <v>35-30</v>
          </cell>
          <cell r="B1291" t="str">
            <v xml:space="preserve"> 電線</v>
          </cell>
          <cell r="C1291" t="str">
            <v xml:space="preserve"> VVR100°-3芯(ﾗｯｸ)</v>
          </cell>
          <cell r="D1291" t="str">
            <v>m</v>
          </cell>
          <cell r="E1291">
            <v>4810</v>
          </cell>
          <cell r="F1291" t="str">
            <v>P35</v>
          </cell>
        </row>
        <row r="1292">
          <cell r="A1292" t="str">
            <v>35-31</v>
          </cell>
          <cell r="B1292" t="str">
            <v xml:space="preserve"> 電線</v>
          </cell>
          <cell r="C1292" t="str">
            <v xml:space="preserve"> VVR150°-3芯(ﾗｯｸ)</v>
          </cell>
          <cell r="D1292" t="str">
            <v>m</v>
          </cell>
          <cell r="E1292">
            <v>6530</v>
          </cell>
          <cell r="F1292" t="str">
            <v>P35</v>
          </cell>
        </row>
        <row r="1293">
          <cell r="A1293" t="str">
            <v>35-32</v>
          </cell>
          <cell r="B1293" t="str">
            <v xml:space="preserve"> 電線</v>
          </cell>
          <cell r="C1293" t="str">
            <v xml:space="preserve"> VVR200°-3芯(ﾗｯｸ)</v>
          </cell>
          <cell r="D1293" t="str">
            <v>m</v>
          </cell>
          <cell r="E1293">
            <v>8190</v>
          </cell>
          <cell r="F1293" t="str">
            <v>P35</v>
          </cell>
        </row>
        <row r="1294">
          <cell r="A1294" t="str">
            <v>35-33</v>
          </cell>
          <cell r="B1294" t="str">
            <v xml:space="preserve"> 電線</v>
          </cell>
          <cell r="C1294" t="str">
            <v xml:space="preserve"> VVR250°-3芯(ﾗｯｸ)</v>
          </cell>
          <cell r="D1294" t="str">
            <v>m</v>
          </cell>
          <cell r="E1294">
            <v>10000</v>
          </cell>
          <cell r="F1294" t="str">
            <v>P35</v>
          </cell>
        </row>
        <row r="1295">
          <cell r="A1295" t="str">
            <v>35-34</v>
          </cell>
          <cell r="B1295" t="str">
            <v xml:space="preserve"> 電線</v>
          </cell>
          <cell r="C1295" t="str">
            <v xml:space="preserve"> VVR325°-3芯(ﾗｯｸ)</v>
          </cell>
          <cell r="D1295" t="str">
            <v>m</v>
          </cell>
          <cell r="E1295">
            <v>12800</v>
          </cell>
          <cell r="F1295" t="str">
            <v>P35</v>
          </cell>
        </row>
        <row r="1296">
          <cell r="A1296" t="str">
            <v>35-35</v>
          </cell>
          <cell r="B1296" t="str">
            <v xml:space="preserve"> 電線</v>
          </cell>
          <cell r="C1296" t="str">
            <v xml:space="preserve"> VVR1.6-3芯(ﾋﾟｯﾄ)</v>
          </cell>
          <cell r="D1296" t="str">
            <v>m</v>
          </cell>
          <cell r="E1296">
            <v>374</v>
          </cell>
          <cell r="F1296" t="str">
            <v>P35</v>
          </cell>
        </row>
        <row r="1297">
          <cell r="A1297" t="str">
            <v>35-36</v>
          </cell>
          <cell r="B1297" t="str">
            <v xml:space="preserve"> 電線</v>
          </cell>
          <cell r="C1297" t="str">
            <v xml:space="preserve"> VVR2.0-3芯(ﾋﾟｯﾄ)</v>
          </cell>
          <cell r="D1297" t="str">
            <v>m</v>
          </cell>
          <cell r="E1297">
            <v>458</v>
          </cell>
          <cell r="F1297" t="str">
            <v>P35</v>
          </cell>
        </row>
        <row r="1298">
          <cell r="A1298" t="str">
            <v>35-37</v>
          </cell>
          <cell r="B1298" t="str">
            <v xml:space="preserve"> 電線</v>
          </cell>
          <cell r="C1298" t="str">
            <v xml:space="preserve"> VVR2.6-3芯(ﾋﾟｯﾄ)</v>
          </cell>
          <cell r="D1298" t="str">
            <v>m</v>
          </cell>
          <cell r="E1298">
            <v>598</v>
          </cell>
          <cell r="F1298" t="str">
            <v>P35</v>
          </cell>
        </row>
        <row r="1299">
          <cell r="A1299" t="str">
            <v>35-38</v>
          </cell>
          <cell r="B1299" t="str">
            <v xml:space="preserve"> 電線</v>
          </cell>
          <cell r="C1299" t="str">
            <v xml:space="preserve"> VVR5.5°-3芯(ﾋﾟｯﾄ)</v>
          </cell>
          <cell r="D1299" t="str">
            <v>m</v>
          </cell>
          <cell r="E1299">
            <v>608</v>
          </cell>
          <cell r="F1299" t="str">
            <v>P35</v>
          </cell>
        </row>
        <row r="1300">
          <cell r="A1300" t="str">
            <v>35-39</v>
          </cell>
          <cell r="B1300" t="str">
            <v xml:space="preserve"> 電線</v>
          </cell>
          <cell r="C1300" t="str">
            <v xml:space="preserve"> VVR8°-3芯(ﾋﾟｯﾄ)</v>
          </cell>
          <cell r="D1300" t="str">
            <v>m</v>
          </cell>
          <cell r="E1300">
            <v>701</v>
          </cell>
          <cell r="F1300" t="str">
            <v>P35</v>
          </cell>
        </row>
        <row r="1301">
          <cell r="A1301" t="str">
            <v>35-40</v>
          </cell>
          <cell r="B1301" t="str">
            <v xml:space="preserve"> 電線</v>
          </cell>
          <cell r="C1301" t="str">
            <v xml:space="preserve"> VVR14°-3芯(ﾋﾟｯﾄ)</v>
          </cell>
          <cell r="D1301" t="str">
            <v>m</v>
          </cell>
          <cell r="E1301">
            <v>983</v>
          </cell>
          <cell r="F1301" t="str">
            <v>P35</v>
          </cell>
        </row>
        <row r="1302">
          <cell r="A1302" t="str">
            <v>35-41</v>
          </cell>
          <cell r="B1302" t="str">
            <v xml:space="preserve"> 電線</v>
          </cell>
          <cell r="C1302" t="str">
            <v xml:space="preserve"> VVR22°-3芯(ﾋﾟｯﾄ)</v>
          </cell>
          <cell r="D1302" t="str">
            <v>m</v>
          </cell>
          <cell r="E1302">
            <v>1290</v>
          </cell>
          <cell r="F1302" t="str">
            <v>P35</v>
          </cell>
        </row>
        <row r="1303">
          <cell r="A1303" t="str">
            <v>35-42</v>
          </cell>
          <cell r="B1303" t="str">
            <v xml:space="preserve"> 電線</v>
          </cell>
          <cell r="C1303" t="str">
            <v xml:space="preserve"> VVR38°-3芯(ﾋﾟｯﾄ)</v>
          </cell>
          <cell r="D1303" t="str">
            <v>m</v>
          </cell>
          <cell r="E1303">
            <v>1860</v>
          </cell>
          <cell r="F1303" t="str">
            <v>P35</v>
          </cell>
        </row>
        <row r="1304">
          <cell r="A1304" t="str">
            <v>35-43</v>
          </cell>
          <cell r="B1304" t="str">
            <v xml:space="preserve"> 電線</v>
          </cell>
          <cell r="C1304" t="str">
            <v xml:space="preserve"> VVR60°-3芯(ﾋﾟｯﾄ)</v>
          </cell>
          <cell r="D1304" t="str">
            <v>m</v>
          </cell>
          <cell r="E1304">
            <v>2650</v>
          </cell>
          <cell r="F1304" t="str">
            <v>P35</v>
          </cell>
        </row>
        <row r="1305">
          <cell r="A1305" t="str">
            <v>35-44</v>
          </cell>
          <cell r="B1305" t="str">
            <v xml:space="preserve"> 電線</v>
          </cell>
          <cell r="C1305" t="str">
            <v xml:space="preserve"> VVR100°-3芯(ﾋﾟｯﾄ)</v>
          </cell>
          <cell r="D1305" t="str">
            <v>m</v>
          </cell>
          <cell r="E1305">
            <v>3940</v>
          </cell>
          <cell r="F1305" t="str">
            <v>P35</v>
          </cell>
        </row>
        <row r="1306">
          <cell r="A1306" t="str">
            <v>35-45</v>
          </cell>
          <cell r="B1306" t="str">
            <v xml:space="preserve"> 電線</v>
          </cell>
          <cell r="C1306" t="str">
            <v xml:space="preserve"> VVR150°-3芯(ﾋﾟｯﾄ)</v>
          </cell>
          <cell r="D1306" t="str">
            <v>m</v>
          </cell>
          <cell r="E1306">
            <v>5460</v>
          </cell>
          <cell r="F1306" t="str">
            <v>P35</v>
          </cell>
        </row>
        <row r="1307">
          <cell r="A1307" t="str">
            <v>35-46</v>
          </cell>
          <cell r="B1307" t="str">
            <v xml:space="preserve"> 電線</v>
          </cell>
          <cell r="C1307" t="str">
            <v xml:space="preserve"> VVR200°-3芯(ﾋﾟｯﾄ)</v>
          </cell>
          <cell r="D1307" t="str">
            <v>m</v>
          </cell>
          <cell r="E1307">
            <v>6840</v>
          </cell>
          <cell r="F1307" t="str">
            <v>P35</v>
          </cell>
        </row>
        <row r="1308">
          <cell r="A1308" t="str">
            <v>35-47</v>
          </cell>
          <cell r="B1308" t="str">
            <v xml:space="preserve"> 電線</v>
          </cell>
          <cell r="C1308" t="str">
            <v xml:space="preserve"> VVR250°-3芯(ﾋﾟｯﾄ)</v>
          </cell>
          <cell r="D1308" t="str">
            <v>m</v>
          </cell>
          <cell r="E1308">
            <v>8460</v>
          </cell>
          <cell r="F1308" t="str">
            <v>P35</v>
          </cell>
        </row>
        <row r="1309">
          <cell r="A1309" t="str">
            <v>35-48</v>
          </cell>
          <cell r="B1309" t="str">
            <v xml:space="preserve"> 電線</v>
          </cell>
          <cell r="C1309" t="str">
            <v xml:space="preserve"> VVR325°-3芯(ﾋﾟｯﾄ)</v>
          </cell>
          <cell r="D1309" t="str">
            <v>m</v>
          </cell>
          <cell r="E1309">
            <v>10800</v>
          </cell>
          <cell r="F1309" t="str">
            <v>P35</v>
          </cell>
        </row>
        <row r="1310">
          <cell r="A1310" t="str">
            <v>35-49</v>
          </cell>
          <cell r="B1310" t="str">
            <v xml:space="preserve"> 電線</v>
          </cell>
          <cell r="C1310" t="str">
            <v xml:space="preserve"> VVR1.6-3芯(ｻﾄﾞﾙ)</v>
          </cell>
          <cell r="D1310" t="str">
            <v>m</v>
          </cell>
          <cell r="E1310">
            <v>771</v>
          </cell>
          <cell r="F1310" t="str">
            <v>P35</v>
          </cell>
        </row>
        <row r="1311">
          <cell r="A1311" t="str">
            <v>35-50</v>
          </cell>
          <cell r="B1311" t="str">
            <v xml:space="preserve"> 電線</v>
          </cell>
          <cell r="C1311" t="str">
            <v xml:space="preserve"> VVR2.0-3芯(ｻﾄﾞﾙ)</v>
          </cell>
          <cell r="D1311" t="str">
            <v>m</v>
          </cell>
          <cell r="E1311">
            <v>954</v>
          </cell>
          <cell r="F1311" t="str">
            <v>P35</v>
          </cell>
        </row>
        <row r="1312">
          <cell r="A1312" t="str">
            <v>35-51</v>
          </cell>
          <cell r="B1312" t="str">
            <v xml:space="preserve"> 電線</v>
          </cell>
          <cell r="C1312" t="str">
            <v xml:space="preserve"> VVR2.6-3芯(ｻﾄﾞﾙ)</v>
          </cell>
          <cell r="D1312" t="str">
            <v>m</v>
          </cell>
          <cell r="E1312">
            <v>1210</v>
          </cell>
          <cell r="F1312" t="str">
            <v>P35</v>
          </cell>
        </row>
        <row r="1313">
          <cell r="A1313" t="str">
            <v>35-52</v>
          </cell>
          <cell r="B1313" t="str">
            <v xml:space="preserve"> 電線</v>
          </cell>
          <cell r="C1313" t="str">
            <v xml:space="preserve"> VVR5.5°-3芯(ｻﾄﾞﾙ)</v>
          </cell>
          <cell r="D1313" t="str">
            <v>m</v>
          </cell>
          <cell r="E1313">
            <v>1220</v>
          </cell>
          <cell r="F1313" t="str">
            <v>P35</v>
          </cell>
        </row>
        <row r="1314">
          <cell r="A1314" t="str">
            <v>35-53</v>
          </cell>
          <cell r="B1314" t="str">
            <v xml:space="preserve"> 電線</v>
          </cell>
          <cell r="C1314" t="str">
            <v xml:space="preserve"> VVR8°-3芯(ｻﾄﾞﾙ)</v>
          </cell>
          <cell r="D1314" t="str">
            <v>m</v>
          </cell>
          <cell r="E1314">
            <v>1390</v>
          </cell>
          <cell r="F1314" t="str">
            <v>P35</v>
          </cell>
        </row>
        <row r="1315">
          <cell r="A1315" t="str">
            <v>35-54</v>
          </cell>
          <cell r="B1315" t="str">
            <v xml:space="preserve"> 電線</v>
          </cell>
          <cell r="C1315" t="str">
            <v xml:space="preserve"> VVR14°-3芯(ｻﾄﾞﾙ)</v>
          </cell>
          <cell r="D1315" t="str">
            <v>m</v>
          </cell>
          <cell r="E1315">
            <v>1850</v>
          </cell>
          <cell r="F1315" t="str">
            <v>P35</v>
          </cell>
        </row>
        <row r="1316">
          <cell r="A1316" t="str">
            <v>35-55</v>
          </cell>
          <cell r="B1316" t="str">
            <v xml:space="preserve"> 電線</v>
          </cell>
          <cell r="C1316" t="str">
            <v xml:space="preserve"> VVR22°-3芯(ｻﾄﾞﾙ)</v>
          </cell>
          <cell r="D1316" t="str">
            <v>m</v>
          </cell>
          <cell r="E1316">
            <v>2400</v>
          </cell>
          <cell r="F1316" t="str">
            <v>P35</v>
          </cell>
        </row>
        <row r="1317">
          <cell r="A1317" t="str">
            <v>35-56</v>
          </cell>
          <cell r="B1317" t="str">
            <v xml:space="preserve"> 電線</v>
          </cell>
          <cell r="C1317" t="str">
            <v xml:space="preserve"> VVR38°-3芯(ｻﾄﾞﾙ)</v>
          </cell>
          <cell r="D1317" t="str">
            <v>m</v>
          </cell>
          <cell r="E1317">
            <v>3330</v>
          </cell>
          <cell r="F1317" t="str">
            <v>P35</v>
          </cell>
        </row>
        <row r="1318">
          <cell r="A1318" t="str">
            <v>35-57</v>
          </cell>
          <cell r="B1318" t="str">
            <v xml:space="preserve"> 電線</v>
          </cell>
          <cell r="C1318" t="str">
            <v xml:space="preserve"> VVR60°-3芯(ｻﾄﾞﾙ)</v>
          </cell>
          <cell r="D1318" t="str">
            <v>m</v>
          </cell>
          <cell r="E1318">
            <v>4590</v>
          </cell>
          <cell r="F1318" t="str">
            <v>P35</v>
          </cell>
        </row>
        <row r="1319">
          <cell r="A1319" t="str">
            <v>35-58</v>
          </cell>
          <cell r="B1319" t="str">
            <v xml:space="preserve"> 電線</v>
          </cell>
          <cell r="C1319" t="str">
            <v xml:space="preserve"> VVR100°-3芯(ｻﾄﾞﾙ)</v>
          </cell>
          <cell r="D1319" t="str">
            <v>m</v>
          </cell>
          <cell r="E1319">
            <v>6600</v>
          </cell>
          <cell r="F1319" t="str">
            <v>P35</v>
          </cell>
        </row>
        <row r="1320">
          <cell r="A1320" t="str">
            <v>35-59</v>
          </cell>
          <cell r="B1320" t="str">
            <v xml:space="preserve"> 電線</v>
          </cell>
          <cell r="C1320" t="str">
            <v xml:space="preserve"> VVR150°-3芯(ｻﾄﾞﾙ)</v>
          </cell>
          <cell r="D1320" t="str">
            <v>m</v>
          </cell>
          <cell r="E1320">
            <v>8710</v>
          </cell>
          <cell r="F1320" t="str">
            <v>P35</v>
          </cell>
        </row>
        <row r="1321">
          <cell r="A1321" t="str">
            <v>35-60</v>
          </cell>
          <cell r="B1321" t="str">
            <v xml:space="preserve"> 電線</v>
          </cell>
          <cell r="C1321" t="str">
            <v xml:space="preserve"> VVR200°-3芯(ｻﾄﾞﾙ)</v>
          </cell>
          <cell r="D1321" t="str">
            <v>m</v>
          </cell>
          <cell r="E1321">
            <v>10800</v>
          </cell>
          <cell r="F1321" t="str">
            <v>P35</v>
          </cell>
        </row>
        <row r="1322">
          <cell r="A1322" t="str">
            <v>35-61</v>
          </cell>
          <cell r="B1322" t="str">
            <v xml:space="preserve"> 電線</v>
          </cell>
          <cell r="C1322" t="str">
            <v xml:space="preserve"> VVR250°-3芯(ｻﾄﾞﾙ)</v>
          </cell>
          <cell r="D1322" t="str">
            <v>m</v>
          </cell>
          <cell r="E1322">
            <v>13100</v>
          </cell>
          <cell r="F1322" t="str">
            <v>P35</v>
          </cell>
        </row>
        <row r="1323">
          <cell r="A1323" t="str">
            <v>35-62</v>
          </cell>
          <cell r="B1323" t="str">
            <v xml:space="preserve"> 電線</v>
          </cell>
          <cell r="C1323" t="str">
            <v xml:space="preserve"> VVR325°-3芯(ｻﾄﾞﾙ)</v>
          </cell>
          <cell r="D1323" t="str">
            <v>m</v>
          </cell>
          <cell r="E1323">
            <v>16700</v>
          </cell>
          <cell r="F1323" t="str">
            <v>P35</v>
          </cell>
        </row>
        <row r="1324">
          <cell r="A1324" t="str">
            <v>36-1</v>
          </cell>
          <cell r="B1324" t="str">
            <v xml:space="preserve"> 電線</v>
          </cell>
          <cell r="C1324" t="str">
            <v xml:space="preserve"> VCT1.25°x2芯(管内)</v>
          </cell>
          <cell r="D1324" t="str">
            <v>m</v>
          </cell>
          <cell r="E1324">
            <v>351</v>
          </cell>
          <cell r="F1324" t="str">
            <v>P36</v>
          </cell>
        </row>
        <row r="1325">
          <cell r="A1325" t="str">
            <v>36-2</v>
          </cell>
          <cell r="B1325" t="str">
            <v xml:space="preserve"> 電線</v>
          </cell>
          <cell r="C1325" t="str">
            <v xml:space="preserve"> VCT1.25°x3芯(管内)</v>
          </cell>
          <cell r="D1325" t="str">
            <v>m</v>
          </cell>
          <cell r="E1325">
            <v>399</v>
          </cell>
          <cell r="F1325" t="str">
            <v>P36</v>
          </cell>
        </row>
        <row r="1326">
          <cell r="A1326" t="str">
            <v>36-3</v>
          </cell>
          <cell r="B1326" t="str">
            <v xml:space="preserve"> 電線</v>
          </cell>
          <cell r="C1326" t="str">
            <v xml:space="preserve"> VCT1.25°x4芯(管内)</v>
          </cell>
          <cell r="D1326" t="str">
            <v>m</v>
          </cell>
          <cell r="E1326">
            <v>463</v>
          </cell>
          <cell r="F1326" t="str">
            <v>P36</v>
          </cell>
        </row>
        <row r="1327">
          <cell r="A1327" t="str">
            <v>36-4</v>
          </cell>
          <cell r="B1327" t="str">
            <v xml:space="preserve"> 電線</v>
          </cell>
          <cell r="C1327" t="str">
            <v xml:space="preserve"> VCT2.0°x2芯(管内)</v>
          </cell>
          <cell r="D1327" t="str">
            <v>m</v>
          </cell>
          <cell r="E1327">
            <v>410</v>
          </cell>
          <cell r="F1327" t="str">
            <v>P36</v>
          </cell>
        </row>
        <row r="1328">
          <cell r="A1328" t="str">
            <v>36-5</v>
          </cell>
          <cell r="B1328" t="str">
            <v xml:space="preserve"> 電線</v>
          </cell>
          <cell r="C1328" t="str">
            <v xml:space="preserve"> VCT2.0°x3芯(管内)</v>
          </cell>
          <cell r="D1328" t="str">
            <v>m</v>
          </cell>
          <cell r="E1328">
            <v>472</v>
          </cell>
          <cell r="F1328" t="str">
            <v>P36</v>
          </cell>
        </row>
        <row r="1329">
          <cell r="A1329" t="str">
            <v>36-6</v>
          </cell>
          <cell r="B1329" t="str">
            <v xml:space="preserve"> 電線</v>
          </cell>
          <cell r="C1329" t="str">
            <v xml:space="preserve"> VCT2.0°x4芯(管内)</v>
          </cell>
          <cell r="D1329" t="str">
            <v>m</v>
          </cell>
          <cell r="E1329">
            <v>549</v>
          </cell>
          <cell r="F1329" t="str">
            <v>P36</v>
          </cell>
        </row>
        <row r="1330">
          <cell r="A1330" t="str">
            <v>36-7</v>
          </cell>
          <cell r="B1330" t="str">
            <v xml:space="preserve"> 電線</v>
          </cell>
          <cell r="C1330" t="str">
            <v xml:space="preserve"> VCT3.5°x2芯(管内)</v>
          </cell>
          <cell r="D1330" t="str">
            <v>m</v>
          </cell>
          <cell r="E1330">
            <v>464</v>
          </cell>
          <cell r="F1330" t="str">
            <v>P36</v>
          </cell>
        </row>
        <row r="1331">
          <cell r="A1331" t="str">
            <v>36-8</v>
          </cell>
          <cell r="B1331" t="str">
            <v xml:space="preserve"> 電線</v>
          </cell>
          <cell r="C1331" t="str">
            <v xml:space="preserve"> VCT3.5°x3芯(管内)</v>
          </cell>
          <cell r="D1331" t="str">
            <v>m</v>
          </cell>
          <cell r="E1331">
            <v>550</v>
          </cell>
          <cell r="F1331" t="str">
            <v>P36</v>
          </cell>
        </row>
        <row r="1332">
          <cell r="A1332" t="str">
            <v>36-9</v>
          </cell>
          <cell r="B1332" t="str">
            <v xml:space="preserve"> 電線</v>
          </cell>
          <cell r="C1332" t="str">
            <v xml:space="preserve"> VCT3.5°x4芯(管内)</v>
          </cell>
          <cell r="D1332" t="str">
            <v>m</v>
          </cell>
          <cell r="E1332">
            <v>648</v>
          </cell>
          <cell r="F1332" t="str">
            <v>P36</v>
          </cell>
        </row>
        <row r="1333">
          <cell r="A1333" t="str">
            <v>36-10</v>
          </cell>
          <cell r="B1333" t="str">
            <v xml:space="preserve"> 電線</v>
          </cell>
          <cell r="C1333" t="str">
            <v xml:space="preserve"> VCT5.5°x2芯(管内)</v>
          </cell>
          <cell r="D1333" t="str">
            <v>m</v>
          </cell>
          <cell r="E1333">
            <v>579</v>
          </cell>
          <cell r="F1333" t="str">
            <v>P36</v>
          </cell>
        </row>
        <row r="1334">
          <cell r="A1334" t="str">
            <v>36-11</v>
          </cell>
          <cell r="B1334" t="str">
            <v xml:space="preserve"> 電線</v>
          </cell>
          <cell r="C1334" t="str">
            <v xml:space="preserve"> VCT5.5°x3芯(管内)</v>
          </cell>
          <cell r="D1334" t="str">
            <v>m</v>
          </cell>
          <cell r="E1334">
            <v>702</v>
          </cell>
          <cell r="F1334" t="str">
            <v>P36</v>
          </cell>
        </row>
        <row r="1335">
          <cell r="A1335" t="str">
            <v>36-12</v>
          </cell>
          <cell r="B1335" t="str">
            <v xml:space="preserve"> 電線</v>
          </cell>
          <cell r="C1335" t="str">
            <v xml:space="preserve"> VCT5.5°x4芯(管内)</v>
          </cell>
          <cell r="D1335" t="str">
            <v>m</v>
          </cell>
          <cell r="E1335">
            <v>846</v>
          </cell>
          <cell r="F1335" t="str">
            <v>P36</v>
          </cell>
        </row>
        <row r="1336">
          <cell r="A1336" t="str">
            <v>36-13</v>
          </cell>
          <cell r="B1336" t="str">
            <v xml:space="preserve"> 電線</v>
          </cell>
          <cell r="C1336" t="str">
            <v xml:space="preserve"> VCT8.0°x2芯(管内)</v>
          </cell>
          <cell r="D1336" t="str">
            <v>m</v>
          </cell>
          <cell r="E1336">
            <v>737</v>
          </cell>
          <cell r="F1336" t="str">
            <v>P36</v>
          </cell>
        </row>
        <row r="1337">
          <cell r="A1337" t="str">
            <v>36-14</v>
          </cell>
          <cell r="B1337" t="str">
            <v xml:space="preserve"> 電線</v>
          </cell>
          <cell r="C1337" t="str">
            <v xml:space="preserve"> VCT8.0°x3芯(管内)</v>
          </cell>
          <cell r="D1337" t="str">
            <v>m</v>
          </cell>
          <cell r="E1337">
            <v>880</v>
          </cell>
          <cell r="F1337" t="str">
            <v>P36</v>
          </cell>
        </row>
        <row r="1338">
          <cell r="A1338" t="str">
            <v>36-15</v>
          </cell>
          <cell r="B1338" t="str">
            <v xml:space="preserve"> 電線</v>
          </cell>
          <cell r="C1338" t="str">
            <v xml:space="preserve"> VCT8.0°x4芯(管内)</v>
          </cell>
          <cell r="D1338" t="str">
            <v>m</v>
          </cell>
          <cell r="E1338">
            <v>1030</v>
          </cell>
          <cell r="F1338" t="str">
            <v>P36</v>
          </cell>
        </row>
        <row r="1339">
          <cell r="A1339" t="str">
            <v>36-16</v>
          </cell>
          <cell r="B1339" t="str">
            <v xml:space="preserve"> 電線</v>
          </cell>
          <cell r="C1339" t="str">
            <v xml:space="preserve"> VCT14°x2芯(管内)</v>
          </cell>
          <cell r="D1339" t="str">
            <v>m</v>
          </cell>
          <cell r="E1339">
            <v>1030</v>
          </cell>
          <cell r="F1339" t="str">
            <v>P36</v>
          </cell>
        </row>
        <row r="1340">
          <cell r="A1340" t="str">
            <v>36-17</v>
          </cell>
          <cell r="B1340" t="str">
            <v xml:space="preserve"> 電線</v>
          </cell>
          <cell r="C1340" t="str">
            <v xml:space="preserve"> VCT14°x3芯(管内)</v>
          </cell>
          <cell r="D1340" t="str">
            <v>m</v>
          </cell>
          <cell r="E1340">
            <v>1310</v>
          </cell>
          <cell r="F1340" t="str">
            <v>P36</v>
          </cell>
        </row>
        <row r="1341">
          <cell r="A1341" t="str">
            <v>36-18</v>
          </cell>
          <cell r="B1341" t="str">
            <v xml:space="preserve"> 電線</v>
          </cell>
          <cell r="C1341" t="str">
            <v xml:space="preserve"> VCT14°x4芯(管内)</v>
          </cell>
          <cell r="D1341" t="str">
            <v>m</v>
          </cell>
          <cell r="E1341">
            <v>1640</v>
          </cell>
          <cell r="F1341" t="str">
            <v>P36</v>
          </cell>
        </row>
        <row r="1342">
          <cell r="A1342" t="str">
            <v>36-19</v>
          </cell>
          <cell r="B1342" t="str">
            <v xml:space="preserve"> 電線</v>
          </cell>
          <cell r="C1342" t="str">
            <v xml:space="preserve"> VCT1.25°x2芯(ﾗｯｸ)</v>
          </cell>
          <cell r="D1342" t="str">
            <v>m</v>
          </cell>
          <cell r="E1342">
            <v>410</v>
          </cell>
          <cell r="F1342" t="str">
            <v>P36</v>
          </cell>
        </row>
        <row r="1343">
          <cell r="A1343" t="str">
            <v>36-20</v>
          </cell>
          <cell r="B1343" t="str">
            <v xml:space="preserve"> 電線</v>
          </cell>
          <cell r="C1343" t="str">
            <v xml:space="preserve"> VCT1.25°x3芯(ﾗｯｸ)</v>
          </cell>
          <cell r="D1343" t="str">
            <v>m</v>
          </cell>
          <cell r="E1343">
            <v>459</v>
          </cell>
          <cell r="F1343" t="str">
            <v>P36</v>
          </cell>
        </row>
        <row r="1344">
          <cell r="A1344" t="str">
            <v>36-21</v>
          </cell>
          <cell r="B1344" t="str">
            <v xml:space="preserve"> 電線</v>
          </cell>
          <cell r="C1344" t="str">
            <v xml:space="preserve"> VCT1.25°x4芯(ﾗｯｸ)</v>
          </cell>
          <cell r="D1344" t="str">
            <v>m</v>
          </cell>
          <cell r="E1344">
            <v>543</v>
          </cell>
          <cell r="F1344" t="str">
            <v>P36</v>
          </cell>
        </row>
        <row r="1345">
          <cell r="A1345" t="str">
            <v>36-22</v>
          </cell>
          <cell r="B1345" t="str">
            <v xml:space="preserve"> 電線</v>
          </cell>
          <cell r="C1345" t="str">
            <v xml:space="preserve"> VCT2.0°x2芯(ﾗｯｸ)</v>
          </cell>
          <cell r="D1345" t="str">
            <v>m</v>
          </cell>
          <cell r="E1345">
            <v>470</v>
          </cell>
          <cell r="F1345" t="str">
            <v>P36</v>
          </cell>
        </row>
        <row r="1346">
          <cell r="A1346" t="str">
            <v>36-23</v>
          </cell>
          <cell r="B1346" t="str">
            <v xml:space="preserve"> 電線</v>
          </cell>
          <cell r="C1346" t="str">
            <v xml:space="preserve"> VCT2.0°x3芯(ﾗｯｸ)</v>
          </cell>
          <cell r="D1346" t="str">
            <v>m</v>
          </cell>
          <cell r="E1346">
            <v>552</v>
          </cell>
          <cell r="F1346" t="str">
            <v>P36</v>
          </cell>
        </row>
        <row r="1347">
          <cell r="A1347" t="str">
            <v>36-24</v>
          </cell>
          <cell r="B1347" t="str">
            <v xml:space="preserve"> 電線</v>
          </cell>
          <cell r="C1347" t="str">
            <v xml:space="preserve"> VCT2.0°x4芯(ﾗｯｸ)</v>
          </cell>
          <cell r="D1347" t="str">
            <v>m</v>
          </cell>
          <cell r="E1347">
            <v>628</v>
          </cell>
          <cell r="F1347" t="str">
            <v>P36</v>
          </cell>
        </row>
        <row r="1348">
          <cell r="A1348" t="str">
            <v>36-25</v>
          </cell>
          <cell r="B1348" t="str">
            <v xml:space="preserve"> 電線</v>
          </cell>
          <cell r="C1348" t="str">
            <v xml:space="preserve"> VCT3.5°x2芯(ﾗｯｸ)</v>
          </cell>
          <cell r="D1348" t="str">
            <v>m</v>
          </cell>
          <cell r="E1348">
            <v>544</v>
          </cell>
          <cell r="F1348" t="str">
            <v>P36</v>
          </cell>
        </row>
        <row r="1349">
          <cell r="A1349" t="str">
            <v>36-26</v>
          </cell>
          <cell r="B1349" t="str">
            <v xml:space="preserve"> 電線</v>
          </cell>
          <cell r="C1349" t="str">
            <v xml:space="preserve"> VCT3.5°x3芯(ﾗｯｸ)</v>
          </cell>
          <cell r="D1349" t="str">
            <v>m</v>
          </cell>
          <cell r="E1349">
            <v>629</v>
          </cell>
          <cell r="F1349" t="str">
            <v>P36</v>
          </cell>
        </row>
        <row r="1350">
          <cell r="A1350" t="str">
            <v>36-27</v>
          </cell>
          <cell r="B1350" t="str">
            <v xml:space="preserve"> 電線</v>
          </cell>
          <cell r="C1350" t="str">
            <v xml:space="preserve"> VCT3.5°x4芯(ﾗｯｸ)</v>
          </cell>
          <cell r="D1350" t="str">
            <v>m</v>
          </cell>
          <cell r="E1350">
            <v>747</v>
          </cell>
          <cell r="F1350" t="str">
            <v>P36</v>
          </cell>
        </row>
        <row r="1351">
          <cell r="A1351" t="str">
            <v>36-28</v>
          </cell>
          <cell r="B1351" t="str">
            <v xml:space="preserve"> 電線</v>
          </cell>
          <cell r="C1351" t="str">
            <v xml:space="preserve"> VCT5.5°x2芯(ﾗｯｸ)</v>
          </cell>
          <cell r="D1351" t="str">
            <v>m</v>
          </cell>
          <cell r="E1351">
            <v>658</v>
          </cell>
          <cell r="F1351" t="str">
            <v>P36</v>
          </cell>
        </row>
        <row r="1352">
          <cell r="A1352" t="str">
            <v>36-29</v>
          </cell>
          <cell r="B1352" t="str">
            <v xml:space="preserve"> 電線</v>
          </cell>
          <cell r="C1352" t="str">
            <v xml:space="preserve"> VCT5.5°x3芯(ﾗｯｸ)</v>
          </cell>
          <cell r="D1352" t="str">
            <v>m</v>
          </cell>
          <cell r="E1352">
            <v>801</v>
          </cell>
          <cell r="F1352" t="str">
            <v>P36</v>
          </cell>
        </row>
        <row r="1353">
          <cell r="A1353" t="str">
            <v>36-30</v>
          </cell>
          <cell r="B1353" t="str">
            <v xml:space="preserve"> 電線</v>
          </cell>
          <cell r="C1353" t="str">
            <v xml:space="preserve"> VCT5.5°x4芯(ﾗｯｸ)</v>
          </cell>
          <cell r="D1353" t="str">
            <v>m</v>
          </cell>
          <cell r="E1353">
            <v>966</v>
          </cell>
          <cell r="F1353" t="str">
            <v>P36</v>
          </cell>
        </row>
        <row r="1354">
          <cell r="A1354" t="str">
            <v>36-31</v>
          </cell>
          <cell r="B1354" t="str">
            <v xml:space="preserve"> 電線</v>
          </cell>
          <cell r="C1354" t="str">
            <v xml:space="preserve"> VCT8.0°x2芯(ﾗｯｸ)</v>
          </cell>
          <cell r="D1354" t="str">
            <v>m</v>
          </cell>
          <cell r="E1354">
            <v>836</v>
          </cell>
          <cell r="F1354" t="str">
            <v>P36</v>
          </cell>
        </row>
        <row r="1355">
          <cell r="A1355" t="str">
            <v>36-32</v>
          </cell>
          <cell r="B1355" t="str">
            <v xml:space="preserve"> 電線</v>
          </cell>
          <cell r="C1355" t="str">
            <v xml:space="preserve"> VCT8.0°x3芯(ﾗｯｸ)</v>
          </cell>
          <cell r="D1355" t="str">
            <v>m</v>
          </cell>
          <cell r="E1355">
            <v>998</v>
          </cell>
          <cell r="F1355" t="str">
            <v>P36</v>
          </cell>
        </row>
        <row r="1356">
          <cell r="A1356" t="str">
            <v>36-33</v>
          </cell>
          <cell r="B1356" t="str">
            <v xml:space="preserve"> 電線</v>
          </cell>
          <cell r="C1356" t="str">
            <v xml:space="preserve"> VCT8.0°x4芯(ﾗｯｸ)</v>
          </cell>
          <cell r="D1356" t="str">
            <v>m</v>
          </cell>
          <cell r="E1356">
            <v>1170</v>
          </cell>
          <cell r="F1356" t="str">
            <v>P36</v>
          </cell>
        </row>
        <row r="1357">
          <cell r="A1357" t="str">
            <v>36-34</v>
          </cell>
          <cell r="B1357" t="str">
            <v xml:space="preserve"> 電線</v>
          </cell>
          <cell r="C1357" t="str">
            <v xml:space="preserve"> VCT14°x2芯(ﾗｯｸ)</v>
          </cell>
          <cell r="D1357" t="str">
            <v>m</v>
          </cell>
          <cell r="E1357">
            <v>1170</v>
          </cell>
          <cell r="F1357" t="str">
            <v>P36</v>
          </cell>
        </row>
        <row r="1358">
          <cell r="A1358" t="str">
            <v>36-35</v>
          </cell>
          <cell r="B1358" t="str">
            <v xml:space="preserve"> 電線</v>
          </cell>
          <cell r="C1358" t="str">
            <v xml:space="preserve"> VCT14°x3芯(ﾗｯｸ)</v>
          </cell>
          <cell r="D1358" t="str">
            <v>m</v>
          </cell>
          <cell r="E1358">
            <v>1490</v>
          </cell>
          <cell r="F1358" t="str">
            <v>P36</v>
          </cell>
        </row>
        <row r="1359">
          <cell r="A1359" t="str">
            <v>36-36</v>
          </cell>
          <cell r="B1359" t="str">
            <v xml:space="preserve"> 電線</v>
          </cell>
          <cell r="C1359" t="str">
            <v xml:space="preserve"> VCT14°x4芯(ﾗｯｸ)</v>
          </cell>
          <cell r="D1359" t="str">
            <v>m</v>
          </cell>
          <cell r="E1359">
            <v>1840</v>
          </cell>
          <cell r="F1359" t="str">
            <v>P36</v>
          </cell>
        </row>
        <row r="1360">
          <cell r="A1360" t="str">
            <v>36-37</v>
          </cell>
          <cell r="B1360" t="str">
            <v xml:space="preserve"> 電線</v>
          </cell>
          <cell r="C1360" t="str">
            <v xml:space="preserve"> VCT1.25°x2芯(ﾋﾟｯﾄ)</v>
          </cell>
          <cell r="D1360" t="str">
            <v>m</v>
          </cell>
          <cell r="E1360">
            <v>291</v>
          </cell>
          <cell r="F1360" t="str">
            <v>P36</v>
          </cell>
        </row>
        <row r="1361">
          <cell r="A1361" t="str">
            <v>36-38</v>
          </cell>
          <cell r="B1361" t="str">
            <v xml:space="preserve"> 電線</v>
          </cell>
          <cell r="C1361" t="str">
            <v xml:space="preserve"> VCT1.25°x3芯(ﾋﾟｯﾄ)</v>
          </cell>
          <cell r="D1361" t="str">
            <v>m</v>
          </cell>
          <cell r="E1361">
            <v>340</v>
          </cell>
          <cell r="F1361" t="str">
            <v>P36</v>
          </cell>
        </row>
        <row r="1362">
          <cell r="A1362" t="str">
            <v>36-39</v>
          </cell>
          <cell r="B1362" t="str">
            <v xml:space="preserve"> 電線</v>
          </cell>
          <cell r="C1362" t="str">
            <v xml:space="preserve"> VCT1.25°x4芯(ﾋﾟｯﾄ)</v>
          </cell>
          <cell r="D1362" t="str">
            <v>m</v>
          </cell>
          <cell r="E1362">
            <v>385</v>
          </cell>
          <cell r="F1362" t="str">
            <v>P36</v>
          </cell>
        </row>
        <row r="1363">
          <cell r="A1363" t="str">
            <v>36-40</v>
          </cell>
          <cell r="B1363" t="str">
            <v xml:space="preserve"> 電線</v>
          </cell>
          <cell r="C1363" t="str">
            <v xml:space="preserve"> VCT2.0°x2芯(ﾋﾟｯﾄ)</v>
          </cell>
          <cell r="D1363" t="str">
            <v>m</v>
          </cell>
          <cell r="E1363">
            <v>351</v>
          </cell>
          <cell r="F1363" t="str">
            <v>P36</v>
          </cell>
        </row>
        <row r="1364">
          <cell r="A1364" t="str">
            <v>36-41</v>
          </cell>
          <cell r="B1364" t="str">
            <v xml:space="preserve"> 電線</v>
          </cell>
          <cell r="C1364" t="str">
            <v xml:space="preserve"> VCT2.0°x3芯(ﾋﾟｯﾄ)</v>
          </cell>
          <cell r="D1364" t="str">
            <v>m</v>
          </cell>
          <cell r="E1364">
            <v>394</v>
          </cell>
          <cell r="F1364" t="str">
            <v>P36</v>
          </cell>
        </row>
        <row r="1365">
          <cell r="A1365" t="str">
            <v>36-42</v>
          </cell>
          <cell r="B1365" t="str">
            <v xml:space="preserve"> 電線</v>
          </cell>
          <cell r="C1365" t="str">
            <v xml:space="preserve"> VCT2.0°x4芯(ﾋﾟｯﾄ)</v>
          </cell>
          <cell r="D1365" t="str">
            <v>m</v>
          </cell>
          <cell r="E1365">
            <v>469</v>
          </cell>
          <cell r="F1365" t="str">
            <v>P36</v>
          </cell>
        </row>
        <row r="1366">
          <cell r="A1366" t="str">
            <v>36-43</v>
          </cell>
          <cell r="B1366" t="str">
            <v xml:space="preserve"> 電線</v>
          </cell>
          <cell r="C1366" t="str">
            <v xml:space="preserve"> VCT3.5°x2芯(ﾋﾟｯﾄ)</v>
          </cell>
          <cell r="D1366" t="str">
            <v>m</v>
          </cell>
          <cell r="E1366">
            <v>385</v>
          </cell>
          <cell r="F1366" t="str">
            <v>P36</v>
          </cell>
        </row>
        <row r="1367">
          <cell r="A1367" t="str">
            <v>36-44</v>
          </cell>
          <cell r="B1367" t="str">
            <v xml:space="preserve"> 電線</v>
          </cell>
          <cell r="C1367" t="str">
            <v xml:space="preserve"> VCT3.5°x3芯(ﾋﾟｯﾄ)</v>
          </cell>
          <cell r="D1367" t="str">
            <v>m</v>
          </cell>
          <cell r="E1367">
            <v>470</v>
          </cell>
          <cell r="F1367" t="str">
            <v>P36</v>
          </cell>
        </row>
        <row r="1368">
          <cell r="A1368" t="str">
            <v>36-45</v>
          </cell>
          <cell r="B1368" t="str">
            <v xml:space="preserve"> 電線</v>
          </cell>
          <cell r="C1368" t="str">
            <v xml:space="preserve"> VCT3.5°x4芯(ﾋﾟｯﾄ)</v>
          </cell>
          <cell r="D1368" t="str">
            <v>m</v>
          </cell>
          <cell r="E1368">
            <v>549</v>
          </cell>
          <cell r="F1368" t="str">
            <v>P36</v>
          </cell>
        </row>
        <row r="1369">
          <cell r="A1369" t="str">
            <v>36-46</v>
          </cell>
          <cell r="B1369" t="str">
            <v xml:space="preserve"> 電線</v>
          </cell>
          <cell r="C1369" t="str">
            <v xml:space="preserve"> VCT5.5°x2芯(ﾋﾟｯﾄ)</v>
          </cell>
          <cell r="D1369" t="str">
            <v>m</v>
          </cell>
          <cell r="E1369">
            <v>499</v>
          </cell>
          <cell r="F1369" t="str">
            <v>P36</v>
          </cell>
        </row>
        <row r="1370">
          <cell r="A1370" t="str">
            <v>36-47</v>
          </cell>
          <cell r="B1370" t="str">
            <v xml:space="preserve"> 電線</v>
          </cell>
          <cell r="C1370" t="str">
            <v xml:space="preserve"> VCT5.5°x3芯(ﾋﾟｯﾄ)</v>
          </cell>
          <cell r="D1370" t="str">
            <v>m</v>
          </cell>
          <cell r="E1370">
            <v>602</v>
          </cell>
          <cell r="F1370" t="str">
            <v>P36</v>
          </cell>
        </row>
        <row r="1371">
          <cell r="A1371" t="str">
            <v>36-48</v>
          </cell>
          <cell r="B1371" t="str">
            <v xml:space="preserve"> 電線</v>
          </cell>
          <cell r="C1371" t="str">
            <v xml:space="preserve"> VCT5.5°x4芯(ﾋﾟｯﾄ)</v>
          </cell>
          <cell r="D1371" t="str">
            <v>m</v>
          </cell>
          <cell r="E1371">
            <v>728</v>
          </cell>
          <cell r="F1371" t="str">
            <v>P36</v>
          </cell>
        </row>
        <row r="1372">
          <cell r="A1372" t="str">
            <v>36-49</v>
          </cell>
          <cell r="B1372" t="str">
            <v xml:space="preserve"> 電線</v>
          </cell>
          <cell r="C1372" t="str">
            <v xml:space="preserve"> VCT8.0°x2芯(ﾋﾟｯﾄ)</v>
          </cell>
          <cell r="D1372" t="str">
            <v>m</v>
          </cell>
          <cell r="E1372">
            <v>638</v>
          </cell>
          <cell r="F1372" t="str">
            <v>P36</v>
          </cell>
        </row>
        <row r="1373">
          <cell r="A1373" t="str">
            <v>36-50</v>
          </cell>
          <cell r="B1373" t="str">
            <v xml:space="preserve"> 電線</v>
          </cell>
          <cell r="C1373" t="str">
            <v xml:space="preserve"> VCT8.0°x3芯(ﾋﾟｯﾄ)</v>
          </cell>
          <cell r="D1373" t="str">
            <v>m</v>
          </cell>
          <cell r="E1373">
            <v>760</v>
          </cell>
          <cell r="F1373" t="str">
            <v>P36</v>
          </cell>
        </row>
        <row r="1374">
          <cell r="A1374" t="str">
            <v>36-51</v>
          </cell>
          <cell r="B1374" t="str">
            <v xml:space="preserve"> 電線</v>
          </cell>
          <cell r="C1374" t="str">
            <v xml:space="preserve"> VCT8.0°x4芯(ﾋﾟｯﾄ)</v>
          </cell>
          <cell r="D1374" t="str">
            <v>m</v>
          </cell>
          <cell r="E1374">
            <v>894</v>
          </cell>
          <cell r="F1374" t="str">
            <v>P36</v>
          </cell>
        </row>
        <row r="1375">
          <cell r="A1375" t="str">
            <v>36-52</v>
          </cell>
          <cell r="B1375" t="str">
            <v xml:space="preserve"> 電線</v>
          </cell>
          <cell r="C1375" t="str">
            <v xml:space="preserve"> VCT14°x2芯(ﾋﾟｯﾄ)</v>
          </cell>
          <cell r="D1375" t="str">
            <v>m</v>
          </cell>
          <cell r="E1375">
            <v>896</v>
          </cell>
          <cell r="F1375" t="str">
            <v>P36</v>
          </cell>
        </row>
        <row r="1376">
          <cell r="A1376" t="str">
            <v>36-53</v>
          </cell>
          <cell r="B1376" t="str">
            <v xml:space="preserve"> 電線</v>
          </cell>
          <cell r="C1376" t="str">
            <v xml:space="preserve"> VCT14°x3芯(ﾋﾟｯﾄ)</v>
          </cell>
          <cell r="D1376" t="str">
            <v>m</v>
          </cell>
          <cell r="E1376">
            <v>1130</v>
          </cell>
          <cell r="F1376" t="str">
            <v>P36</v>
          </cell>
        </row>
        <row r="1377">
          <cell r="A1377" t="str">
            <v>36-54</v>
          </cell>
          <cell r="B1377" t="str">
            <v xml:space="preserve"> 電線</v>
          </cell>
          <cell r="C1377" t="str">
            <v xml:space="preserve"> VCT14°x4芯(ﾋﾟｯﾄ)</v>
          </cell>
          <cell r="D1377" t="str">
            <v>m</v>
          </cell>
          <cell r="E1377">
            <v>1440</v>
          </cell>
          <cell r="F1377" t="str">
            <v>P36</v>
          </cell>
        </row>
        <row r="1378">
          <cell r="A1378" t="str">
            <v>37-1</v>
          </cell>
          <cell r="B1378" t="str">
            <v xml:space="preserve"> 電線</v>
          </cell>
          <cell r="C1378" t="str">
            <v xml:space="preserve"> CV2°-2芯(管内)</v>
          </cell>
          <cell r="D1378" t="str">
            <v>m</v>
          </cell>
          <cell r="E1378">
            <v>340</v>
          </cell>
          <cell r="F1378" t="str">
            <v>P37</v>
          </cell>
        </row>
        <row r="1379">
          <cell r="A1379" t="str">
            <v>37-2</v>
          </cell>
          <cell r="B1379" t="str">
            <v xml:space="preserve"> 電線</v>
          </cell>
          <cell r="C1379" t="str">
            <v xml:space="preserve"> CV3.5°-2芯(管内)</v>
          </cell>
          <cell r="D1379" t="str">
            <v>m</v>
          </cell>
          <cell r="E1379">
            <v>437</v>
          </cell>
          <cell r="F1379" t="str">
            <v>P37</v>
          </cell>
        </row>
        <row r="1380">
          <cell r="A1380" t="str">
            <v>37-3</v>
          </cell>
          <cell r="B1380" t="str">
            <v xml:space="preserve"> 電線</v>
          </cell>
          <cell r="C1380" t="str">
            <v xml:space="preserve"> CV5.5°-2芯(管内)</v>
          </cell>
          <cell r="D1380" t="str">
            <v>m</v>
          </cell>
          <cell r="E1380">
            <v>549</v>
          </cell>
          <cell r="F1380" t="str">
            <v>P37</v>
          </cell>
        </row>
        <row r="1381">
          <cell r="A1381" t="str">
            <v>37-4</v>
          </cell>
          <cell r="B1381" t="str">
            <v xml:space="preserve"> 電線</v>
          </cell>
          <cell r="C1381" t="str">
            <v xml:space="preserve"> CV8°-2芯(管内)</v>
          </cell>
          <cell r="D1381" t="str">
            <v>m</v>
          </cell>
          <cell r="E1381">
            <v>619</v>
          </cell>
          <cell r="F1381" t="str">
            <v>P37</v>
          </cell>
        </row>
        <row r="1382">
          <cell r="A1382" t="str">
            <v>37-5</v>
          </cell>
          <cell r="B1382" t="str">
            <v xml:space="preserve"> 電線</v>
          </cell>
          <cell r="C1382" t="str">
            <v xml:space="preserve"> CV14°-2芯(管内)</v>
          </cell>
          <cell r="D1382" t="str">
            <v>m</v>
          </cell>
          <cell r="E1382">
            <v>822</v>
          </cell>
          <cell r="F1382" t="str">
            <v>P37</v>
          </cell>
        </row>
        <row r="1383">
          <cell r="A1383" t="str">
            <v>37-6</v>
          </cell>
          <cell r="B1383" t="str">
            <v xml:space="preserve"> 電線</v>
          </cell>
          <cell r="C1383" t="str">
            <v xml:space="preserve"> CV22°-2芯(管内)</v>
          </cell>
          <cell r="D1383" t="str">
            <v>m</v>
          </cell>
          <cell r="E1383">
            <v>1060</v>
          </cell>
          <cell r="F1383" t="str">
            <v>P37</v>
          </cell>
        </row>
        <row r="1384">
          <cell r="A1384" t="str">
            <v>37-7</v>
          </cell>
          <cell r="B1384" t="str">
            <v xml:space="preserve"> 電線</v>
          </cell>
          <cell r="C1384" t="str">
            <v xml:space="preserve"> CV38°-2芯(管内)</v>
          </cell>
          <cell r="D1384" t="str">
            <v>m</v>
          </cell>
          <cell r="E1384">
            <v>1500</v>
          </cell>
          <cell r="F1384" t="str">
            <v>P37</v>
          </cell>
        </row>
        <row r="1385">
          <cell r="A1385" t="str">
            <v>37-8</v>
          </cell>
          <cell r="B1385" t="str">
            <v xml:space="preserve"> 電線</v>
          </cell>
          <cell r="C1385" t="str">
            <v xml:space="preserve"> CV60°-2芯(管内)</v>
          </cell>
          <cell r="D1385" t="str">
            <v>m</v>
          </cell>
          <cell r="E1385">
            <v>2170</v>
          </cell>
          <cell r="F1385" t="str">
            <v>P37</v>
          </cell>
        </row>
        <row r="1386">
          <cell r="A1386" t="str">
            <v>37-9</v>
          </cell>
          <cell r="B1386" t="str">
            <v xml:space="preserve"> 電線</v>
          </cell>
          <cell r="C1386" t="str">
            <v xml:space="preserve"> CV100°-2芯(管内)</v>
          </cell>
          <cell r="D1386" t="str">
            <v>m</v>
          </cell>
          <cell r="E1386">
            <v>3170</v>
          </cell>
          <cell r="F1386" t="str">
            <v>P37</v>
          </cell>
        </row>
        <row r="1387">
          <cell r="A1387" t="str">
            <v>37-10</v>
          </cell>
          <cell r="B1387" t="str">
            <v xml:space="preserve"> 電線</v>
          </cell>
          <cell r="C1387" t="str">
            <v xml:space="preserve"> CV150°-2芯(管内)</v>
          </cell>
          <cell r="D1387" t="str">
            <v>m</v>
          </cell>
          <cell r="E1387">
            <v>4190</v>
          </cell>
          <cell r="F1387" t="str">
            <v>P37</v>
          </cell>
        </row>
        <row r="1388">
          <cell r="A1388" t="str">
            <v>37-11</v>
          </cell>
          <cell r="B1388" t="str">
            <v xml:space="preserve"> 電線</v>
          </cell>
          <cell r="C1388" t="str">
            <v xml:space="preserve"> CV200°-2芯(管内)</v>
          </cell>
          <cell r="D1388" t="str">
            <v>m</v>
          </cell>
          <cell r="E1388">
            <v>5270</v>
          </cell>
          <cell r="F1388" t="str">
            <v>P37</v>
          </cell>
        </row>
        <row r="1389">
          <cell r="A1389" t="str">
            <v>37-12</v>
          </cell>
          <cell r="B1389" t="str">
            <v xml:space="preserve"> 電線</v>
          </cell>
          <cell r="C1389" t="str">
            <v xml:space="preserve"> CV250°-2芯(管内)</v>
          </cell>
          <cell r="D1389" t="str">
            <v>m</v>
          </cell>
          <cell r="E1389">
            <v>6360</v>
          </cell>
          <cell r="F1389" t="str">
            <v>P37</v>
          </cell>
        </row>
        <row r="1390">
          <cell r="A1390" t="str">
            <v>37-13</v>
          </cell>
          <cell r="B1390" t="str">
            <v xml:space="preserve"> 電線</v>
          </cell>
          <cell r="C1390" t="str">
            <v xml:space="preserve"> CV325°-2芯(管内)</v>
          </cell>
          <cell r="D1390" t="str">
            <v>m</v>
          </cell>
          <cell r="E1390">
            <v>8100</v>
          </cell>
          <cell r="F1390" t="str">
            <v>P37</v>
          </cell>
        </row>
        <row r="1391">
          <cell r="A1391" t="str">
            <v>37-14</v>
          </cell>
          <cell r="B1391" t="str">
            <v xml:space="preserve"> 電線</v>
          </cell>
          <cell r="C1391" t="str">
            <v xml:space="preserve"> CV2°-2芯(ﾗｯｸ)</v>
          </cell>
          <cell r="D1391" t="str">
            <v>m</v>
          </cell>
          <cell r="E1391">
            <v>399</v>
          </cell>
          <cell r="F1391" t="str">
            <v>P37</v>
          </cell>
        </row>
        <row r="1392">
          <cell r="A1392" t="str">
            <v>37-15</v>
          </cell>
          <cell r="B1392" t="str">
            <v xml:space="preserve"> 電線</v>
          </cell>
          <cell r="C1392" t="str">
            <v xml:space="preserve"> CV3.5°-2芯(ﾗｯｸ)</v>
          </cell>
          <cell r="D1392" t="str">
            <v>m</v>
          </cell>
          <cell r="E1392">
            <v>497</v>
          </cell>
          <cell r="F1392" t="str">
            <v>P37</v>
          </cell>
        </row>
        <row r="1393">
          <cell r="A1393" t="str">
            <v>37-16</v>
          </cell>
          <cell r="B1393" t="str">
            <v xml:space="preserve"> 電線</v>
          </cell>
          <cell r="C1393" t="str">
            <v xml:space="preserve"> CV5.5°-2芯(ﾗｯｸ)</v>
          </cell>
          <cell r="D1393" t="str">
            <v>m</v>
          </cell>
          <cell r="E1393">
            <v>628</v>
          </cell>
          <cell r="F1393" t="str">
            <v>P37</v>
          </cell>
        </row>
        <row r="1394">
          <cell r="A1394" t="str">
            <v>37-17</v>
          </cell>
          <cell r="B1394" t="str">
            <v xml:space="preserve"> 電線</v>
          </cell>
          <cell r="C1394" t="str">
            <v xml:space="preserve"> CV8°-2芯(ﾗｯｸ)</v>
          </cell>
          <cell r="D1394" t="str">
            <v>m</v>
          </cell>
          <cell r="E1394">
            <v>718</v>
          </cell>
          <cell r="F1394" t="str">
            <v>P37</v>
          </cell>
        </row>
        <row r="1395">
          <cell r="A1395" t="str">
            <v>37-18</v>
          </cell>
          <cell r="B1395" t="str">
            <v xml:space="preserve"> 電線</v>
          </cell>
          <cell r="C1395" t="str">
            <v xml:space="preserve"> CV14°-2芯(ﾗｯｸ)</v>
          </cell>
          <cell r="D1395" t="str">
            <v>m</v>
          </cell>
          <cell r="E1395">
            <v>941</v>
          </cell>
          <cell r="F1395" t="str">
            <v>P37</v>
          </cell>
        </row>
        <row r="1396">
          <cell r="A1396" t="str">
            <v>37-19</v>
          </cell>
          <cell r="B1396" t="str">
            <v xml:space="preserve"> 電線</v>
          </cell>
          <cell r="C1396" t="str">
            <v xml:space="preserve"> CV22°-2芯(ﾗｯｸ)</v>
          </cell>
          <cell r="D1396" t="str">
            <v>m</v>
          </cell>
          <cell r="E1396">
            <v>1200</v>
          </cell>
          <cell r="F1396" t="str">
            <v>P37</v>
          </cell>
        </row>
        <row r="1397">
          <cell r="A1397" t="str">
            <v>37-20</v>
          </cell>
          <cell r="B1397" t="str">
            <v xml:space="preserve"> 電線</v>
          </cell>
          <cell r="C1397" t="str">
            <v xml:space="preserve"> CV38°-2芯(ﾗｯｸ)</v>
          </cell>
          <cell r="D1397" t="str">
            <v>m</v>
          </cell>
          <cell r="E1397">
            <v>1700</v>
          </cell>
          <cell r="F1397" t="str">
            <v>P37</v>
          </cell>
        </row>
        <row r="1398">
          <cell r="A1398" t="str">
            <v>37-21</v>
          </cell>
          <cell r="B1398" t="str">
            <v xml:space="preserve"> 電線</v>
          </cell>
          <cell r="C1398" t="str">
            <v xml:space="preserve"> CV60°-2芯(ﾗｯｸ)</v>
          </cell>
          <cell r="D1398" t="str">
            <v>m</v>
          </cell>
          <cell r="E1398">
            <v>2430</v>
          </cell>
          <cell r="F1398" t="str">
            <v>P37</v>
          </cell>
        </row>
        <row r="1399">
          <cell r="A1399" t="str">
            <v>37-22</v>
          </cell>
          <cell r="B1399" t="str">
            <v xml:space="preserve"> 電線</v>
          </cell>
          <cell r="C1399" t="str">
            <v xml:space="preserve"> CV100°-2芯(ﾗｯｸ)</v>
          </cell>
          <cell r="D1399" t="str">
            <v>m</v>
          </cell>
          <cell r="E1399">
            <v>3530</v>
          </cell>
          <cell r="F1399" t="str">
            <v>P37</v>
          </cell>
        </row>
        <row r="1400">
          <cell r="A1400" t="str">
            <v>37-23</v>
          </cell>
          <cell r="B1400" t="str">
            <v xml:space="preserve"> 電線</v>
          </cell>
          <cell r="C1400" t="str">
            <v xml:space="preserve"> CV150°-2芯(ﾗｯｸ)</v>
          </cell>
          <cell r="D1400" t="str">
            <v>m</v>
          </cell>
          <cell r="E1400">
            <v>4630</v>
          </cell>
          <cell r="F1400" t="str">
            <v>P37</v>
          </cell>
        </row>
        <row r="1401">
          <cell r="A1401" t="str">
            <v>37-24</v>
          </cell>
          <cell r="B1401" t="str">
            <v xml:space="preserve"> 電線</v>
          </cell>
          <cell r="C1401" t="str">
            <v xml:space="preserve"> CV200°-2芯(ﾗｯｸ)</v>
          </cell>
          <cell r="D1401" t="str">
            <v>m</v>
          </cell>
          <cell r="E1401">
            <v>5810</v>
          </cell>
          <cell r="F1401" t="str">
            <v>P37</v>
          </cell>
        </row>
        <row r="1402">
          <cell r="A1402" t="str">
            <v>37-25</v>
          </cell>
          <cell r="B1402" t="str">
            <v xml:space="preserve"> 電線</v>
          </cell>
          <cell r="C1402" t="str">
            <v xml:space="preserve"> CV250°-2芯(ﾗｯｸ)</v>
          </cell>
          <cell r="D1402" t="str">
            <v>m</v>
          </cell>
          <cell r="E1402">
            <v>6980</v>
          </cell>
          <cell r="F1402" t="str">
            <v>P37</v>
          </cell>
        </row>
        <row r="1403">
          <cell r="A1403" t="str">
            <v>37-26</v>
          </cell>
          <cell r="B1403" t="str">
            <v xml:space="preserve"> 電線</v>
          </cell>
          <cell r="C1403" t="str">
            <v xml:space="preserve"> CV325°-2芯(ﾗｯｸ)</v>
          </cell>
          <cell r="D1403" t="str">
            <v>m</v>
          </cell>
          <cell r="E1403">
            <v>8890</v>
          </cell>
          <cell r="F1403" t="str">
            <v>P37</v>
          </cell>
        </row>
        <row r="1404">
          <cell r="A1404" t="str">
            <v>37-27</v>
          </cell>
          <cell r="B1404" t="str">
            <v xml:space="preserve"> 電線</v>
          </cell>
          <cell r="C1404" t="str">
            <v xml:space="preserve"> CV2°-2芯(ﾋﾟｯﾄ)</v>
          </cell>
          <cell r="D1404" t="str">
            <v>m</v>
          </cell>
          <cell r="E1404">
            <v>281</v>
          </cell>
          <cell r="F1404" t="str">
            <v>P37</v>
          </cell>
        </row>
        <row r="1405">
          <cell r="A1405" t="str">
            <v>37-28</v>
          </cell>
          <cell r="B1405" t="str">
            <v xml:space="preserve"> 電線</v>
          </cell>
          <cell r="C1405" t="str">
            <v xml:space="preserve"> CV3.5°-2芯(ﾋﾟｯﾄ)</v>
          </cell>
          <cell r="D1405" t="str">
            <v>m</v>
          </cell>
          <cell r="E1405">
            <v>378</v>
          </cell>
          <cell r="F1405" t="str">
            <v>P37</v>
          </cell>
        </row>
        <row r="1406">
          <cell r="A1406" t="str">
            <v>37-29</v>
          </cell>
          <cell r="B1406" t="str">
            <v xml:space="preserve"> 電線</v>
          </cell>
          <cell r="C1406" t="str">
            <v xml:space="preserve"> CV5.5°-2芯(ﾋﾟｯﾄ)</v>
          </cell>
          <cell r="D1406" t="str">
            <v>m</v>
          </cell>
          <cell r="E1406">
            <v>469</v>
          </cell>
          <cell r="F1406" t="str">
            <v>P37</v>
          </cell>
        </row>
        <row r="1407">
          <cell r="A1407" t="str">
            <v>37-30</v>
          </cell>
          <cell r="B1407" t="str">
            <v xml:space="preserve"> 電線</v>
          </cell>
          <cell r="C1407" t="str">
            <v xml:space="preserve"> CV8°-2芯(ﾋﾟｯﾄ)</v>
          </cell>
          <cell r="D1407" t="str">
            <v>m</v>
          </cell>
          <cell r="E1407">
            <v>520</v>
          </cell>
          <cell r="F1407" t="str">
            <v>P37</v>
          </cell>
        </row>
        <row r="1408">
          <cell r="A1408" t="str">
            <v>37-31</v>
          </cell>
          <cell r="B1408" t="str">
            <v xml:space="preserve"> 電線</v>
          </cell>
          <cell r="C1408" t="str">
            <v xml:space="preserve"> CV14°-2芯(ﾋﾟｯﾄ)</v>
          </cell>
          <cell r="D1408" t="str">
            <v>m</v>
          </cell>
          <cell r="E1408">
            <v>703</v>
          </cell>
          <cell r="F1408" t="str">
            <v>P37</v>
          </cell>
        </row>
        <row r="1409">
          <cell r="A1409" t="str">
            <v>37-32</v>
          </cell>
          <cell r="B1409" t="str">
            <v xml:space="preserve"> 電線</v>
          </cell>
          <cell r="C1409" t="str">
            <v xml:space="preserve"> CV22°-2芯(ﾋﾟｯﾄ)</v>
          </cell>
          <cell r="D1409" t="str">
            <v>m</v>
          </cell>
          <cell r="E1409">
            <v>926</v>
          </cell>
          <cell r="F1409" t="str">
            <v>P37</v>
          </cell>
        </row>
        <row r="1410">
          <cell r="A1410" t="str">
            <v>37-33</v>
          </cell>
          <cell r="B1410" t="str">
            <v xml:space="preserve"> 電線</v>
          </cell>
          <cell r="C1410" t="str">
            <v xml:space="preserve"> CV38°-2芯(ﾋﾟｯﾄ)</v>
          </cell>
          <cell r="D1410" t="str">
            <v>m</v>
          </cell>
          <cell r="E1410">
            <v>1310</v>
          </cell>
          <cell r="F1410" t="str">
            <v>P37</v>
          </cell>
        </row>
        <row r="1411">
          <cell r="A1411" t="str">
            <v>37-34</v>
          </cell>
          <cell r="B1411" t="str">
            <v xml:space="preserve"> 電線</v>
          </cell>
          <cell r="C1411" t="str">
            <v xml:space="preserve"> CV60°-2芯(ﾋﾟｯﾄ)</v>
          </cell>
          <cell r="D1411" t="str">
            <v>m</v>
          </cell>
          <cell r="E1411">
            <v>1920</v>
          </cell>
          <cell r="F1411" t="str">
            <v>P37</v>
          </cell>
        </row>
        <row r="1412">
          <cell r="A1412" t="str">
            <v>37-35</v>
          </cell>
          <cell r="B1412" t="str">
            <v xml:space="preserve"> 電線</v>
          </cell>
          <cell r="C1412" t="str">
            <v xml:space="preserve"> CV100°-2芯(ﾋﾟｯﾄ)</v>
          </cell>
          <cell r="D1412" t="str">
            <v>m</v>
          </cell>
          <cell r="E1412">
            <v>2810</v>
          </cell>
          <cell r="F1412" t="str">
            <v>P37</v>
          </cell>
        </row>
        <row r="1413">
          <cell r="A1413" t="str">
            <v>37-36</v>
          </cell>
          <cell r="B1413" t="str">
            <v xml:space="preserve"> 電線</v>
          </cell>
          <cell r="C1413" t="str">
            <v xml:space="preserve"> CV150°-2芯(ﾋﾟｯﾄ)</v>
          </cell>
          <cell r="D1413" t="str">
            <v>m</v>
          </cell>
          <cell r="E1413">
            <v>3760</v>
          </cell>
          <cell r="F1413" t="str">
            <v>P37</v>
          </cell>
        </row>
        <row r="1414">
          <cell r="A1414" t="str">
            <v>37-37</v>
          </cell>
          <cell r="B1414" t="str">
            <v xml:space="preserve"> 電線</v>
          </cell>
          <cell r="C1414" t="str">
            <v xml:space="preserve"> CV200°-2芯(ﾋﾟｯﾄ)</v>
          </cell>
          <cell r="D1414" t="str">
            <v>m</v>
          </cell>
          <cell r="E1414">
            <v>4740</v>
          </cell>
          <cell r="F1414" t="str">
            <v>P37</v>
          </cell>
        </row>
        <row r="1415">
          <cell r="A1415" t="str">
            <v>37-38</v>
          </cell>
          <cell r="B1415" t="str">
            <v xml:space="preserve"> 電線</v>
          </cell>
          <cell r="C1415" t="str">
            <v xml:space="preserve"> CV250°-2芯(ﾋﾟｯﾄ)</v>
          </cell>
          <cell r="D1415" t="str">
            <v>m</v>
          </cell>
          <cell r="E1415">
            <v>5750</v>
          </cell>
          <cell r="F1415" t="str">
            <v>P37</v>
          </cell>
        </row>
        <row r="1416">
          <cell r="A1416" t="str">
            <v>37-39</v>
          </cell>
          <cell r="B1416" t="str">
            <v xml:space="preserve"> 電線</v>
          </cell>
          <cell r="C1416" t="str">
            <v xml:space="preserve"> CV325°-2芯(ﾋﾟｯﾄ)</v>
          </cell>
          <cell r="D1416" t="str">
            <v>m</v>
          </cell>
          <cell r="E1416">
            <v>7310</v>
          </cell>
          <cell r="F1416" t="str">
            <v>P37</v>
          </cell>
        </row>
        <row r="1417">
          <cell r="A1417" t="str">
            <v>37-40</v>
          </cell>
          <cell r="B1417" t="str">
            <v xml:space="preserve"> 電線</v>
          </cell>
          <cell r="C1417" t="str">
            <v xml:space="preserve"> CV2°-2芯(ｻﾄﾞﾙ)</v>
          </cell>
          <cell r="D1417" t="str">
            <v>m</v>
          </cell>
          <cell r="E1417">
            <v>598</v>
          </cell>
          <cell r="F1417" t="str">
            <v>P37</v>
          </cell>
        </row>
        <row r="1418">
          <cell r="A1418" t="str">
            <v>37-41</v>
          </cell>
          <cell r="B1418" t="str">
            <v xml:space="preserve"> 電線</v>
          </cell>
          <cell r="C1418" t="str">
            <v xml:space="preserve"> CV3.5°-2芯(ｻﾄﾞﾙ)</v>
          </cell>
          <cell r="D1418" t="str">
            <v>m</v>
          </cell>
          <cell r="E1418">
            <v>775</v>
          </cell>
          <cell r="F1418" t="str">
            <v>P37</v>
          </cell>
        </row>
        <row r="1419">
          <cell r="A1419" t="str">
            <v>37-42</v>
          </cell>
          <cell r="B1419" t="str">
            <v xml:space="preserve"> 電線</v>
          </cell>
          <cell r="C1419" t="str">
            <v xml:space="preserve"> CV5.5°-2芯(ｻﾄﾞﾙ)</v>
          </cell>
          <cell r="D1419" t="str">
            <v>m</v>
          </cell>
          <cell r="E1419">
            <v>965</v>
          </cell>
          <cell r="F1419" t="str">
            <v>P37</v>
          </cell>
        </row>
        <row r="1420">
          <cell r="A1420" t="str">
            <v>37-43</v>
          </cell>
          <cell r="B1420" t="str">
            <v xml:space="preserve"> 電線</v>
          </cell>
          <cell r="C1420" t="str">
            <v xml:space="preserve"> CV8°-2芯(ｻﾄﾞﾙ)</v>
          </cell>
          <cell r="D1420" t="str">
            <v>m</v>
          </cell>
          <cell r="E1420">
            <v>1070</v>
          </cell>
          <cell r="F1420" t="str">
            <v>P37</v>
          </cell>
        </row>
        <row r="1421">
          <cell r="A1421" t="str">
            <v>37-44</v>
          </cell>
          <cell r="B1421" t="str">
            <v xml:space="preserve"> 電線</v>
          </cell>
          <cell r="C1421" t="str">
            <v xml:space="preserve"> CV14°-2芯(ｻﾄﾞﾙ)</v>
          </cell>
          <cell r="D1421" t="str">
            <v>m</v>
          </cell>
          <cell r="E1421">
            <v>1390</v>
          </cell>
          <cell r="F1421" t="str">
            <v>P37</v>
          </cell>
        </row>
        <row r="1422">
          <cell r="A1422" t="str">
            <v>37-45</v>
          </cell>
          <cell r="B1422" t="str">
            <v xml:space="preserve"> 電線</v>
          </cell>
          <cell r="C1422" t="str">
            <v xml:space="preserve"> CV22°-2芯(ｻﾄﾞﾙ)</v>
          </cell>
          <cell r="D1422" t="str">
            <v>m</v>
          </cell>
          <cell r="E1422">
            <v>1790</v>
          </cell>
          <cell r="F1422" t="str">
            <v>P37</v>
          </cell>
        </row>
        <row r="1423">
          <cell r="A1423" t="str">
            <v>37-46</v>
          </cell>
          <cell r="B1423" t="str">
            <v xml:space="preserve"> 電線</v>
          </cell>
          <cell r="C1423" t="str">
            <v xml:space="preserve"> CV38°-2芯(ｻﾄﾞﾙ)</v>
          </cell>
          <cell r="D1423" t="str">
            <v>m</v>
          </cell>
          <cell r="E1423">
            <v>2500</v>
          </cell>
          <cell r="F1423" t="str">
            <v>P37</v>
          </cell>
        </row>
        <row r="1424">
          <cell r="A1424" t="str">
            <v>37-47</v>
          </cell>
          <cell r="B1424" t="str">
            <v xml:space="preserve"> 電線</v>
          </cell>
          <cell r="C1424" t="str">
            <v xml:space="preserve"> CV60°-2芯(ｻﾄﾞﾙ)</v>
          </cell>
          <cell r="D1424" t="str">
            <v>m</v>
          </cell>
          <cell r="E1424">
            <v>3460</v>
          </cell>
          <cell r="F1424" t="str">
            <v>P37</v>
          </cell>
        </row>
        <row r="1425">
          <cell r="A1425" t="str">
            <v>37-48</v>
          </cell>
          <cell r="B1425" t="str">
            <v xml:space="preserve"> 電線</v>
          </cell>
          <cell r="C1425" t="str">
            <v xml:space="preserve"> CV100°-2芯(ｻﾄﾞﾙ)</v>
          </cell>
          <cell r="D1425" t="str">
            <v>m</v>
          </cell>
          <cell r="E1425">
            <v>4950</v>
          </cell>
          <cell r="F1425" t="str">
            <v>P37</v>
          </cell>
        </row>
        <row r="1426">
          <cell r="A1426" t="str">
            <v>37-49</v>
          </cell>
          <cell r="B1426" t="str">
            <v xml:space="preserve"> 電線</v>
          </cell>
          <cell r="C1426" t="str">
            <v xml:space="preserve"> CV150°-2芯(ｻﾄﾞﾙ)</v>
          </cell>
          <cell r="D1426" t="str">
            <v>m</v>
          </cell>
          <cell r="E1426">
            <v>6380</v>
          </cell>
          <cell r="F1426" t="str">
            <v>P37</v>
          </cell>
        </row>
        <row r="1427">
          <cell r="A1427" t="str">
            <v>37-50</v>
          </cell>
          <cell r="B1427" t="str">
            <v xml:space="preserve"> 電線</v>
          </cell>
          <cell r="C1427" t="str">
            <v xml:space="preserve"> CV200°-2芯(ｻﾄﾞﾙ)</v>
          </cell>
          <cell r="D1427" t="str">
            <v>m</v>
          </cell>
          <cell r="E1427">
            <v>7970</v>
          </cell>
          <cell r="F1427" t="str">
            <v>P37</v>
          </cell>
        </row>
        <row r="1428">
          <cell r="A1428" t="str">
            <v>37-51</v>
          </cell>
          <cell r="B1428" t="str">
            <v xml:space="preserve"> 電線</v>
          </cell>
          <cell r="C1428" t="str">
            <v xml:space="preserve"> CV250°-2芯(ｻﾄﾞﾙ)</v>
          </cell>
          <cell r="D1428" t="str">
            <v>m</v>
          </cell>
          <cell r="E1428">
            <v>9480</v>
          </cell>
          <cell r="F1428" t="str">
            <v>P37</v>
          </cell>
        </row>
        <row r="1429">
          <cell r="A1429" t="str">
            <v>37-52</v>
          </cell>
          <cell r="B1429" t="str">
            <v xml:space="preserve"> 電線</v>
          </cell>
          <cell r="C1429" t="str">
            <v xml:space="preserve"> CV325°-2芯(ｻﾄﾞﾙ)</v>
          </cell>
          <cell r="D1429" t="str">
            <v>m</v>
          </cell>
          <cell r="E1429">
            <v>12000</v>
          </cell>
          <cell r="F1429" t="str">
            <v>P37</v>
          </cell>
        </row>
        <row r="1430">
          <cell r="A1430" t="str">
            <v>37-53</v>
          </cell>
          <cell r="B1430" t="str">
            <v xml:space="preserve"> 電線</v>
          </cell>
          <cell r="C1430" t="str">
            <v xml:space="preserve"> CV2°-2芯(FEP,PF)</v>
          </cell>
          <cell r="D1430" t="str">
            <v>m</v>
          </cell>
          <cell r="E1430">
            <v>320</v>
          </cell>
          <cell r="F1430" t="str">
            <v>P37</v>
          </cell>
        </row>
        <row r="1431">
          <cell r="A1431" t="str">
            <v>37-54</v>
          </cell>
          <cell r="B1431" t="str">
            <v xml:space="preserve"> 電線</v>
          </cell>
          <cell r="C1431" t="str">
            <v xml:space="preserve"> CV3.5°-2芯(FEP,PF)</v>
          </cell>
          <cell r="D1431" t="str">
            <v>m</v>
          </cell>
          <cell r="E1431">
            <v>398</v>
          </cell>
          <cell r="F1431" t="str">
            <v>P37</v>
          </cell>
        </row>
        <row r="1432">
          <cell r="A1432" t="str">
            <v>37-55</v>
          </cell>
          <cell r="B1432" t="str">
            <v xml:space="preserve"> 電線</v>
          </cell>
          <cell r="C1432" t="str">
            <v xml:space="preserve"> CV5.5°-2芯(FEP,PF)</v>
          </cell>
          <cell r="D1432" t="str">
            <v>m</v>
          </cell>
          <cell r="E1432">
            <v>508</v>
          </cell>
          <cell r="F1432" t="str">
            <v>P37</v>
          </cell>
        </row>
        <row r="1433">
          <cell r="A1433" t="str">
            <v>37-56</v>
          </cell>
          <cell r="B1433" t="str">
            <v xml:space="preserve"> 電線</v>
          </cell>
          <cell r="C1433" t="str">
            <v xml:space="preserve"> CV8°-2芯(FEP,PF)</v>
          </cell>
          <cell r="D1433" t="str">
            <v>m</v>
          </cell>
          <cell r="E1433">
            <v>580</v>
          </cell>
          <cell r="F1433" t="str">
            <v>P37</v>
          </cell>
        </row>
        <row r="1434">
          <cell r="A1434" t="str">
            <v>37-57</v>
          </cell>
          <cell r="B1434" t="str">
            <v xml:space="preserve"> 電線</v>
          </cell>
          <cell r="C1434" t="str">
            <v xml:space="preserve"> CV14°-2芯(FEP,PF)</v>
          </cell>
          <cell r="D1434" t="str">
            <v>m</v>
          </cell>
          <cell r="E1434">
            <v>763</v>
          </cell>
          <cell r="F1434" t="str">
            <v>P37</v>
          </cell>
        </row>
        <row r="1435">
          <cell r="A1435" t="str">
            <v>37-58</v>
          </cell>
          <cell r="B1435" t="str">
            <v xml:space="preserve"> 電線</v>
          </cell>
          <cell r="C1435" t="str">
            <v xml:space="preserve"> CV22°-2芯(FEP,PF)</v>
          </cell>
          <cell r="D1435" t="str">
            <v>m</v>
          </cell>
          <cell r="E1435">
            <v>985</v>
          </cell>
          <cell r="F1435" t="str">
            <v>P37</v>
          </cell>
        </row>
        <row r="1436">
          <cell r="A1436" t="str">
            <v>37-59</v>
          </cell>
          <cell r="B1436" t="str">
            <v xml:space="preserve"> 電線</v>
          </cell>
          <cell r="C1436" t="str">
            <v xml:space="preserve"> CV38°-2芯(FEP,PF)</v>
          </cell>
          <cell r="D1436" t="str">
            <v>m</v>
          </cell>
          <cell r="E1436">
            <v>1400</v>
          </cell>
          <cell r="F1436" t="str">
            <v>P37</v>
          </cell>
        </row>
        <row r="1437">
          <cell r="A1437" t="str">
            <v>37-60</v>
          </cell>
          <cell r="B1437" t="str">
            <v xml:space="preserve"> 電線</v>
          </cell>
          <cell r="C1437" t="str">
            <v xml:space="preserve"> CV60°-2芯(FEP,PF)</v>
          </cell>
          <cell r="D1437" t="str">
            <v>m</v>
          </cell>
          <cell r="E1437">
            <v>2060</v>
          </cell>
          <cell r="F1437" t="str">
            <v>P37</v>
          </cell>
        </row>
        <row r="1438">
          <cell r="A1438" t="str">
            <v>37-61</v>
          </cell>
          <cell r="B1438" t="str">
            <v xml:space="preserve"> 電線</v>
          </cell>
          <cell r="C1438" t="str">
            <v xml:space="preserve"> CV100°-2芯(FEP,PF)</v>
          </cell>
          <cell r="D1438" t="str">
            <v>m</v>
          </cell>
          <cell r="E1438">
            <v>2990</v>
          </cell>
          <cell r="F1438" t="str">
            <v>P37</v>
          </cell>
        </row>
        <row r="1439">
          <cell r="A1439" t="str">
            <v>37-62</v>
          </cell>
          <cell r="B1439" t="str">
            <v xml:space="preserve"> 電線</v>
          </cell>
          <cell r="C1439" t="str">
            <v xml:space="preserve"> CV150°-2芯(FEP,PF)</v>
          </cell>
          <cell r="D1439" t="str">
            <v>m</v>
          </cell>
          <cell r="E1439">
            <v>3970</v>
          </cell>
          <cell r="F1439" t="str">
            <v>P37</v>
          </cell>
        </row>
        <row r="1440">
          <cell r="A1440" t="str">
            <v>37-63</v>
          </cell>
          <cell r="B1440" t="str">
            <v xml:space="preserve"> 電線</v>
          </cell>
          <cell r="C1440" t="str">
            <v xml:space="preserve"> CV200°-2芯(FEP,PF)</v>
          </cell>
          <cell r="D1440" t="str">
            <v>m</v>
          </cell>
          <cell r="E1440">
            <v>4990</v>
          </cell>
          <cell r="F1440" t="str">
            <v>P37</v>
          </cell>
        </row>
        <row r="1441">
          <cell r="A1441" t="str">
            <v>37-64</v>
          </cell>
          <cell r="B1441" t="str">
            <v xml:space="preserve"> 電線</v>
          </cell>
          <cell r="C1441" t="str">
            <v xml:space="preserve"> CV250°-2芯(FEP,PF)</v>
          </cell>
          <cell r="D1441" t="str">
            <v>m</v>
          </cell>
          <cell r="E1441">
            <v>6040</v>
          </cell>
          <cell r="F1441" t="str">
            <v>P37</v>
          </cell>
        </row>
        <row r="1442">
          <cell r="A1442" t="str">
            <v>37-65</v>
          </cell>
          <cell r="B1442" t="str">
            <v xml:space="preserve"> 電線</v>
          </cell>
          <cell r="C1442" t="str">
            <v xml:space="preserve"> CV325°-2芯(FEP,PF)</v>
          </cell>
          <cell r="D1442" t="str">
            <v>m</v>
          </cell>
          <cell r="E1442">
            <v>7700</v>
          </cell>
          <cell r="F1442" t="str">
            <v>P37</v>
          </cell>
        </row>
        <row r="1443">
          <cell r="A1443" t="str">
            <v>38-1</v>
          </cell>
          <cell r="B1443" t="str">
            <v xml:space="preserve"> 電線</v>
          </cell>
          <cell r="C1443" t="str">
            <v xml:space="preserve"> CV2°-3芯(管内)</v>
          </cell>
          <cell r="D1443" t="str">
            <v>m</v>
          </cell>
          <cell r="E1443">
            <v>443</v>
          </cell>
          <cell r="F1443" t="str">
            <v>P38</v>
          </cell>
        </row>
        <row r="1444">
          <cell r="A1444" t="str">
            <v>38-2</v>
          </cell>
          <cell r="B1444" t="str">
            <v xml:space="preserve"> 電線</v>
          </cell>
          <cell r="C1444" t="str">
            <v xml:space="preserve"> CV3.5°-3芯(管内)</v>
          </cell>
          <cell r="D1444" t="str">
            <v>m</v>
          </cell>
          <cell r="E1444">
            <v>546</v>
          </cell>
          <cell r="F1444" t="str">
            <v>P38</v>
          </cell>
        </row>
        <row r="1445">
          <cell r="A1445" t="str">
            <v>38-3</v>
          </cell>
          <cell r="B1445" t="str">
            <v xml:space="preserve"> 電線</v>
          </cell>
          <cell r="C1445" t="str">
            <v xml:space="preserve"> CV5.5°-3芯(管内)</v>
          </cell>
          <cell r="D1445" t="str">
            <v>m</v>
          </cell>
          <cell r="E1445">
            <v>687</v>
          </cell>
          <cell r="F1445" t="str">
            <v>P38</v>
          </cell>
        </row>
        <row r="1446">
          <cell r="A1446" t="str">
            <v>38-4</v>
          </cell>
          <cell r="B1446" t="str">
            <v xml:space="preserve"> 電線</v>
          </cell>
          <cell r="C1446" t="str">
            <v xml:space="preserve"> CV8°-3芯(管内)</v>
          </cell>
          <cell r="D1446" t="str">
            <v>m</v>
          </cell>
          <cell r="E1446">
            <v>794</v>
          </cell>
          <cell r="F1446" t="str">
            <v>P38</v>
          </cell>
        </row>
        <row r="1447">
          <cell r="A1447" t="str">
            <v>38-5</v>
          </cell>
          <cell r="B1447" t="str">
            <v xml:space="preserve"> 電線</v>
          </cell>
          <cell r="C1447" t="str">
            <v xml:space="preserve"> CV14°-3芯(管内)</v>
          </cell>
          <cell r="D1447" t="str">
            <v>m</v>
          </cell>
          <cell r="E1447">
            <v>1060</v>
          </cell>
          <cell r="F1447" t="str">
            <v>P38</v>
          </cell>
        </row>
        <row r="1448">
          <cell r="A1448" t="str">
            <v>38-6</v>
          </cell>
          <cell r="B1448" t="str">
            <v xml:space="preserve"> 電線</v>
          </cell>
          <cell r="C1448" t="str">
            <v xml:space="preserve"> CV22°-3芯(管内)</v>
          </cell>
          <cell r="D1448" t="str">
            <v>m</v>
          </cell>
          <cell r="E1448">
            <v>1400</v>
          </cell>
          <cell r="F1448" t="str">
            <v>P38</v>
          </cell>
        </row>
        <row r="1449">
          <cell r="A1449" t="str">
            <v>38-7</v>
          </cell>
          <cell r="B1449" t="str">
            <v xml:space="preserve"> 電線</v>
          </cell>
          <cell r="C1449" t="str">
            <v xml:space="preserve"> CV38°-3芯(管内)</v>
          </cell>
          <cell r="D1449" t="str">
            <v>m</v>
          </cell>
          <cell r="E1449">
            <v>1970</v>
          </cell>
          <cell r="F1449" t="str">
            <v>P38</v>
          </cell>
        </row>
        <row r="1450">
          <cell r="A1450" t="str">
            <v>38-8</v>
          </cell>
          <cell r="B1450" t="str">
            <v xml:space="preserve"> 電線</v>
          </cell>
          <cell r="C1450" t="str">
            <v xml:space="preserve"> CV60°-3芯(管内)</v>
          </cell>
          <cell r="D1450" t="str">
            <v>m</v>
          </cell>
          <cell r="E1450">
            <v>2810</v>
          </cell>
          <cell r="F1450" t="str">
            <v>P38</v>
          </cell>
        </row>
        <row r="1451">
          <cell r="A1451" t="str">
            <v>38-9</v>
          </cell>
          <cell r="B1451" t="str">
            <v xml:space="preserve"> 電線</v>
          </cell>
          <cell r="C1451" t="str">
            <v xml:space="preserve"> CV100°-3芯(管内)</v>
          </cell>
          <cell r="D1451" t="str">
            <v>m</v>
          </cell>
          <cell r="E1451">
            <v>4170</v>
          </cell>
          <cell r="F1451" t="str">
            <v>P38</v>
          </cell>
        </row>
        <row r="1452">
          <cell r="A1452" t="str">
            <v>38-10</v>
          </cell>
          <cell r="B1452" t="str">
            <v xml:space="preserve"> 電線</v>
          </cell>
          <cell r="C1452" t="str">
            <v xml:space="preserve"> CV150°-3芯(管内)</v>
          </cell>
          <cell r="D1452" t="str">
            <v>m</v>
          </cell>
          <cell r="E1452">
            <v>5590</v>
          </cell>
          <cell r="F1452" t="str">
            <v>P38</v>
          </cell>
        </row>
        <row r="1453">
          <cell r="A1453" t="str">
            <v>38-11</v>
          </cell>
          <cell r="B1453" t="str">
            <v xml:space="preserve"> 電線</v>
          </cell>
          <cell r="C1453" t="str">
            <v xml:space="preserve"> CV200°-3芯(管内)</v>
          </cell>
          <cell r="D1453" t="str">
            <v>m</v>
          </cell>
          <cell r="E1453">
            <v>7050</v>
          </cell>
          <cell r="F1453" t="str">
            <v>P38</v>
          </cell>
        </row>
        <row r="1454">
          <cell r="A1454" t="str">
            <v>38-12</v>
          </cell>
          <cell r="B1454" t="str">
            <v xml:space="preserve"> 電線</v>
          </cell>
          <cell r="C1454" t="str">
            <v xml:space="preserve"> CV250°-3芯(管内)</v>
          </cell>
          <cell r="D1454" t="str">
            <v>m</v>
          </cell>
          <cell r="E1454">
            <v>8560</v>
          </cell>
          <cell r="F1454" t="str">
            <v>P38</v>
          </cell>
        </row>
        <row r="1455">
          <cell r="A1455" t="str">
            <v>38-13</v>
          </cell>
          <cell r="B1455" t="str">
            <v xml:space="preserve"> 電線</v>
          </cell>
          <cell r="C1455" t="str">
            <v xml:space="preserve"> CV325°-3芯(管内)</v>
          </cell>
          <cell r="D1455" t="str">
            <v>m</v>
          </cell>
          <cell r="E1455">
            <v>10900</v>
          </cell>
          <cell r="F1455" t="str">
            <v>P38</v>
          </cell>
        </row>
        <row r="1456">
          <cell r="A1456" t="str">
            <v>38-14</v>
          </cell>
          <cell r="B1456" t="str">
            <v xml:space="preserve"> 電線</v>
          </cell>
          <cell r="C1456" t="str">
            <v xml:space="preserve"> CV2°-3芯(ﾗｯｸ)</v>
          </cell>
          <cell r="D1456" t="str">
            <v>m</v>
          </cell>
          <cell r="E1456">
            <v>503</v>
          </cell>
          <cell r="F1456" t="str">
            <v>P38</v>
          </cell>
        </row>
        <row r="1457">
          <cell r="A1457" t="str">
            <v>38-15</v>
          </cell>
          <cell r="B1457" t="str">
            <v xml:space="preserve"> 電線</v>
          </cell>
          <cell r="C1457" t="str">
            <v xml:space="preserve"> CV3.5°-3芯(ﾗｯｸ)</v>
          </cell>
          <cell r="D1457" t="str">
            <v>m</v>
          </cell>
          <cell r="E1457">
            <v>625</v>
          </cell>
          <cell r="F1457" t="str">
            <v>P38</v>
          </cell>
        </row>
        <row r="1458">
          <cell r="A1458" t="str">
            <v>38-16</v>
          </cell>
          <cell r="B1458" t="str">
            <v xml:space="preserve"> 電線</v>
          </cell>
          <cell r="C1458" t="str">
            <v xml:space="preserve"> CV5.5°-3芯(ﾗｯｸ)</v>
          </cell>
          <cell r="D1458" t="str">
            <v>m</v>
          </cell>
          <cell r="E1458">
            <v>786</v>
          </cell>
          <cell r="F1458" t="str">
            <v>P38</v>
          </cell>
        </row>
        <row r="1459">
          <cell r="A1459" t="str">
            <v>38-17</v>
          </cell>
          <cell r="B1459" t="str">
            <v xml:space="preserve"> 電線</v>
          </cell>
          <cell r="C1459" t="str">
            <v xml:space="preserve"> CV8°-3芯(ﾗｯｸ)</v>
          </cell>
          <cell r="D1459" t="str">
            <v>m</v>
          </cell>
          <cell r="E1459">
            <v>913</v>
          </cell>
          <cell r="F1459" t="str">
            <v>P38</v>
          </cell>
        </row>
        <row r="1460">
          <cell r="A1460" t="str">
            <v>38-18</v>
          </cell>
          <cell r="B1460" t="str">
            <v xml:space="preserve"> 電線</v>
          </cell>
          <cell r="C1460" t="str">
            <v xml:space="preserve"> CV14°-3芯(ﾗｯｸ)</v>
          </cell>
          <cell r="D1460" t="str">
            <v>m</v>
          </cell>
          <cell r="E1460">
            <v>1200</v>
          </cell>
          <cell r="F1460" t="str">
            <v>P38</v>
          </cell>
        </row>
        <row r="1461">
          <cell r="A1461" t="str">
            <v>38-19</v>
          </cell>
          <cell r="B1461" t="str">
            <v xml:space="preserve"> 電線</v>
          </cell>
          <cell r="C1461" t="str">
            <v xml:space="preserve"> CV22°-3芯(ﾗｯｸ)</v>
          </cell>
          <cell r="D1461" t="str">
            <v>m</v>
          </cell>
          <cell r="E1461">
            <v>1580</v>
          </cell>
          <cell r="F1461" t="str">
            <v>P38</v>
          </cell>
        </row>
        <row r="1462">
          <cell r="A1462" t="str">
            <v>38-20</v>
          </cell>
          <cell r="B1462" t="str">
            <v xml:space="preserve"> 電線</v>
          </cell>
          <cell r="C1462" t="str">
            <v xml:space="preserve"> CV38°-3芯(ﾗｯｸ)</v>
          </cell>
          <cell r="D1462" t="str">
            <v>m</v>
          </cell>
          <cell r="E1462">
            <v>2200</v>
          </cell>
          <cell r="F1462" t="str">
            <v>P38</v>
          </cell>
        </row>
        <row r="1463">
          <cell r="A1463" t="str">
            <v>38-21</v>
          </cell>
          <cell r="B1463" t="str">
            <v xml:space="preserve"> 電線</v>
          </cell>
          <cell r="C1463" t="str">
            <v xml:space="preserve"> CV60°-3芯(ﾗｯｸ)</v>
          </cell>
          <cell r="D1463" t="str">
            <v>m</v>
          </cell>
          <cell r="E1463">
            <v>3130</v>
          </cell>
          <cell r="F1463" t="str">
            <v>P38</v>
          </cell>
        </row>
        <row r="1464">
          <cell r="A1464" t="str">
            <v>38-22</v>
          </cell>
          <cell r="B1464" t="str">
            <v xml:space="preserve"> 電線</v>
          </cell>
          <cell r="C1464" t="str">
            <v xml:space="preserve"> CV100°-3芯(ﾗｯｸ)</v>
          </cell>
          <cell r="D1464" t="str">
            <v>m</v>
          </cell>
          <cell r="E1464">
            <v>4600</v>
          </cell>
          <cell r="F1464" t="str">
            <v>P38</v>
          </cell>
        </row>
        <row r="1465">
          <cell r="A1465" t="str">
            <v>38-23</v>
          </cell>
          <cell r="B1465" t="str">
            <v xml:space="preserve"> 電線</v>
          </cell>
          <cell r="C1465" t="str">
            <v xml:space="preserve"> CV150°-3芯(ﾗｯｸ)</v>
          </cell>
          <cell r="D1465" t="str">
            <v>m</v>
          </cell>
          <cell r="E1465">
            <v>6120</v>
          </cell>
          <cell r="F1465" t="str">
            <v>P38</v>
          </cell>
        </row>
        <row r="1466">
          <cell r="A1466" t="str">
            <v>38-24</v>
          </cell>
          <cell r="B1466" t="str">
            <v xml:space="preserve"> 電線</v>
          </cell>
          <cell r="C1466" t="str">
            <v xml:space="preserve"> CV200°-3芯(ﾗｯｸ)</v>
          </cell>
          <cell r="D1466" t="str">
            <v>m</v>
          </cell>
          <cell r="E1466">
            <v>7720</v>
          </cell>
          <cell r="F1466" t="str">
            <v>P38</v>
          </cell>
        </row>
        <row r="1467">
          <cell r="A1467" t="str">
            <v>38-25</v>
          </cell>
          <cell r="B1467" t="str">
            <v xml:space="preserve"> 電線</v>
          </cell>
          <cell r="C1467" t="str">
            <v xml:space="preserve"> CV250°-3芯(ﾗｯｸ)</v>
          </cell>
          <cell r="D1467" t="str">
            <v>m</v>
          </cell>
          <cell r="E1467">
            <v>9330</v>
          </cell>
          <cell r="F1467" t="str">
            <v>P38</v>
          </cell>
        </row>
        <row r="1468">
          <cell r="A1468" t="str">
            <v>38-26</v>
          </cell>
          <cell r="B1468" t="str">
            <v xml:space="preserve"> 電線</v>
          </cell>
          <cell r="C1468" t="str">
            <v xml:space="preserve"> CV325°-3芯(ﾗｯｸ)</v>
          </cell>
          <cell r="D1468" t="str">
            <v>m</v>
          </cell>
          <cell r="E1468">
            <v>11900</v>
          </cell>
          <cell r="F1468" t="str">
            <v>P38</v>
          </cell>
        </row>
        <row r="1469">
          <cell r="A1469" t="str">
            <v>38-27</v>
          </cell>
          <cell r="B1469" t="str">
            <v xml:space="preserve"> 電線</v>
          </cell>
          <cell r="C1469" t="str">
            <v xml:space="preserve"> CV2°-3芯(ﾋﾟｯﾄ)</v>
          </cell>
          <cell r="D1469" t="str">
            <v>m</v>
          </cell>
          <cell r="E1469">
            <v>384</v>
          </cell>
          <cell r="F1469" t="str">
            <v>P38</v>
          </cell>
        </row>
        <row r="1470">
          <cell r="A1470" t="str">
            <v>38-28</v>
          </cell>
          <cell r="B1470" t="str">
            <v xml:space="preserve"> 電線</v>
          </cell>
          <cell r="C1470" t="str">
            <v xml:space="preserve"> CV3.5°-3芯(ﾋﾟｯﾄ)</v>
          </cell>
          <cell r="D1470" t="str">
            <v>m</v>
          </cell>
          <cell r="E1470">
            <v>466</v>
          </cell>
          <cell r="F1470" t="str">
            <v>P38</v>
          </cell>
        </row>
        <row r="1471">
          <cell r="A1471" t="str">
            <v>38-29</v>
          </cell>
          <cell r="B1471" t="str">
            <v xml:space="preserve"> 電線</v>
          </cell>
          <cell r="C1471" t="str">
            <v xml:space="preserve"> CV5.5°-3芯(ﾋﾟｯﾄ)</v>
          </cell>
          <cell r="D1471" t="str">
            <v>m</v>
          </cell>
          <cell r="E1471">
            <v>588</v>
          </cell>
          <cell r="F1471" t="str">
            <v>P38</v>
          </cell>
        </row>
        <row r="1472">
          <cell r="A1472" t="str">
            <v>38-30</v>
          </cell>
          <cell r="B1472" t="str">
            <v xml:space="preserve"> 電線</v>
          </cell>
          <cell r="C1472" t="str">
            <v xml:space="preserve"> CV8°-3芯(ﾋﾟｯﾄ)</v>
          </cell>
          <cell r="D1472" t="str">
            <v>m</v>
          </cell>
          <cell r="E1472">
            <v>675</v>
          </cell>
          <cell r="F1472" t="str">
            <v>P38</v>
          </cell>
        </row>
        <row r="1473">
          <cell r="A1473" t="str">
            <v>38-31</v>
          </cell>
          <cell r="B1473" t="str">
            <v xml:space="preserve"> 電線</v>
          </cell>
          <cell r="C1473" t="str">
            <v xml:space="preserve"> CV14°-3芯(ﾋﾟｯﾄ)</v>
          </cell>
          <cell r="D1473" t="str">
            <v>m</v>
          </cell>
          <cell r="E1473">
            <v>928</v>
          </cell>
          <cell r="F1473" t="str">
            <v>P38</v>
          </cell>
        </row>
        <row r="1474">
          <cell r="A1474" t="str">
            <v>38-32</v>
          </cell>
          <cell r="B1474" t="str">
            <v xml:space="preserve"> 電線</v>
          </cell>
          <cell r="C1474" t="str">
            <v xml:space="preserve"> CV22°-3芯(ﾋﾟｯﾄ)</v>
          </cell>
          <cell r="D1474" t="str">
            <v>m</v>
          </cell>
          <cell r="E1474">
            <v>1220</v>
          </cell>
          <cell r="F1474" t="str">
            <v>P38</v>
          </cell>
        </row>
        <row r="1475">
          <cell r="A1475" t="str">
            <v>38-33</v>
          </cell>
          <cell r="B1475" t="str">
            <v xml:space="preserve"> 電線</v>
          </cell>
          <cell r="C1475" t="str">
            <v xml:space="preserve"> CV38°-3芯(ﾋﾟｯﾄ)</v>
          </cell>
          <cell r="D1475" t="str">
            <v>m</v>
          </cell>
          <cell r="E1475">
            <v>1730</v>
          </cell>
          <cell r="F1475" t="str">
            <v>P38</v>
          </cell>
        </row>
        <row r="1476">
          <cell r="A1476" t="str">
            <v>38-34</v>
          </cell>
          <cell r="B1476" t="str">
            <v xml:space="preserve"> 電線</v>
          </cell>
          <cell r="C1476" t="str">
            <v xml:space="preserve"> CV60°-3芯(ﾋﾟｯﾄ)</v>
          </cell>
          <cell r="D1476" t="str">
            <v>m</v>
          </cell>
          <cell r="E1476">
            <v>2490</v>
          </cell>
          <cell r="F1476" t="str">
            <v>P38</v>
          </cell>
        </row>
        <row r="1477">
          <cell r="A1477" t="str">
            <v>38-35</v>
          </cell>
          <cell r="B1477" t="str">
            <v xml:space="preserve"> 電線</v>
          </cell>
          <cell r="C1477" t="str">
            <v xml:space="preserve"> CV100°-3芯(ﾋﾟｯﾄ)</v>
          </cell>
          <cell r="D1477" t="str">
            <v>m</v>
          </cell>
          <cell r="E1477">
            <v>3730</v>
          </cell>
          <cell r="F1477" t="str">
            <v>P38</v>
          </cell>
        </row>
        <row r="1478">
          <cell r="A1478" t="str">
            <v>38-36</v>
          </cell>
          <cell r="B1478" t="str">
            <v xml:space="preserve"> 電線</v>
          </cell>
          <cell r="C1478" t="str">
            <v xml:space="preserve"> CV150°-3芯(ﾋﾟｯﾄ)</v>
          </cell>
          <cell r="D1478" t="str">
            <v>m</v>
          </cell>
          <cell r="E1478">
            <v>5050</v>
          </cell>
          <cell r="F1478" t="str">
            <v>P38</v>
          </cell>
        </row>
        <row r="1479">
          <cell r="A1479" t="str">
            <v>38-37</v>
          </cell>
          <cell r="B1479" t="str">
            <v xml:space="preserve"> 電線</v>
          </cell>
          <cell r="C1479" t="str">
            <v xml:space="preserve"> CV200°-3芯(ﾋﾟｯﾄ)</v>
          </cell>
          <cell r="D1479" t="str">
            <v>m</v>
          </cell>
          <cell r="E1479">
            <v>6370</v>
          </cell>
          <cell r="F1479" t="str">
            <v>P38</v>
          </cell>
        </row>
        <row r="1480">
          <cell r="A1480" t="str">
            <v>38-38</v>
          </cell>
          <cell r="B1480" t="str">
            <v xml:space="preserve"> 電線</v>
          </cell>
          <cell r="C1480" t="str">
            <v xml:space="preserve"> CV250°-3芯(ﾋﾟｯﾄ)</v>
          </cell>
          <cell r="D1480" t="str">
            <v>m</v>
          </cell>
          <cell r="E1480">
            <v>7780</v>
          </cell>
          <cell r="F1480" t="str">
            <v>P38</v>
          </cell>
        </row>
        <row r="1481">
          <cell r="A1481" t="str">
            <v>38-39</v>
          </cell>
          <cell r="B1481" t="str">
            <v xml:space="preserve"> 電線</v>
          </cell>
          <cell r="C1481" t="str">
            <v xml:space="preserve"> CV325°-3芯(ﾋﾟｯﾄ)</v>
          </cell>
          <cell r="D1481" t="str">
            <v>m</v>
          </cell>
          <cell r="E1481">
            <v>9970</v>
          </cell>
          <cell r="F1481" t="str">
            <v>P38</v>
          </cell>
        </row>
        <row r="1482">
          <cell r="A1482" t="str">
            <v>38-40</v>
          </cell>
          <cell r="B1482" t="str">
            <v xml:space="preserve"> 電線</v>
          </cell>
          <cell r="C1482" t="str">
            <v xml:space="preserve"> CV2°-3芯(ｻﾄﾞﾙ)</v>
          </cell>
          <cell r="D1482" t="str">
            <v>m</v>
          </cell>
          <cell r="E1482">
            <v>781</v>
          </cell>
          <cell r="F1482" t="str">
            <v>P38</v>
          </cell>
        </row>
        <row r="1483">
          <cell r="A1483" t="str">
            <v>38-41</v>
          </cell>
          <cell r="B1483" t="str">
            <v xml:space="preserve"> 電線</v>
          </cell>
          <cell r="C1483" t="str">
            <v xml:space="preserve"> CV3.5°-3芯(ｻﾄﾞﾙ)</v>
          </cell>
          <cell r="D1483" t="str">
            <v>m</v>
          </cell>
          <cell r="E1483">
            <v>962</v>
          </cell>
          <cell r="F1483" t="str">
            <v>P38</v>
          </cell>
        </row>
        <row r="1484">
          <cell r="A1484" t="str">
            <v>38-42</v>
          </cell>
          <cell r="B1484" t="str">
            <v xml:space="preserve"> 電線</v>
          </cell>
          <cell r="C1484" t="str">
            <v xml:space="preserve"> CV5.5°-3芯(ｻﾄﾞﾙ)</v>
          </cell>
          <cell r="D1484" t="str">
            <v>m</v>
          </cell>
          <cell r="E1484">
            <v>1200</v>
          </cell>
          <cell r="F1484" t="str">
            <v>P38</v>
          </cell>
        </row>
        <row r="1485">
          <cell r="A1485" t="str">
            <v>38-43</v>
          </cell>
          <cell r="B1485" t="str">
            <v xml:space="preserve"> 電線</v>
          </cell>
          <cell r="C1485" t="str">
            <v xml:space="preserve"> CV8°-3芯(ｻﾄﾞﾙ)</v>
          </cell>
          <cell r="D1485" t="str">
            <v>m</v>
          </cell>
          <cell r="E1485">
            <v>1360</v>
          </cell>
          <cell r="F1485" t="str">
            <v>P38</v>
          </cell>
        </row>
        <row r="1486">
          <cell r="A1486" t="str">
            <v>38-44</v>
          </cell>
          <cell r="B1486" t="str">
            <v xml:space="preserve"> 電線</v>
          </cell>
          <cell r="C1486" t="str">
            <v xml:space="preserve"> CV14°-3芯(ｻﾄﾞﾙ)</v>
          </cell>
          <cell r="D1486" t="str">
            <v>m</v>
          </cell>
          <cell r="E1486">
            <v>1800</v>
          </cell>
          <cell r="F1486" t="str">
            <v>P38</v>
          </cell>
        </row>
        <row r="1487">
          <cell r="A1487" t="str">
            <v>38-45</v>
          </cell>
          <cell r="B1487" t="str">
            <v xml:space="preserve"> 電線</v>
          </cell>
          <cell r="C1487" t="str">
            <v xml:space="preserve"> CV22°-3芯(ｻﾄﾞﾙ)</v>
          </cell>
          <cell r="D1487" t="str">
            <v>m</v>
          </cell>
          <cell r="E1487">
            <v>2340</v>
          </cell>
          <cell r="F1487" t="str">
            <v>P38</v>
          </cell>
        </row>
        <row r="1488">
          <cell r="A1488" t="str">
            <v>38-46</v>
          </cell>
          <cell r="B1488" t="str">
            <v xml:space="preserve"> 電線</v>
          </cell>
          <cell r="C1488" t="str">
            <v xml:space="preserve"> CV38°-3芯(ｻﾄﾞﾙ)</v>
          </cell>
          <cell r="D1488" t="str">
            <v>m</v>
          </cell>
          <cell r="E1488">
            <v>3200</v>
          </cell>
          <cell r="F1488" t="str">
            <v>P38</v>
          </cell>
        </row>
        <row r="1489">
          <cell r="A1489" t="str">
            <v>38-47</v>
          </cell>
          <cell r="B1489" t="str">
            <v xml:space="preserve"> 電線</v>
          </cell>
          <cell r="C1489" t="str">
            <v xml:space="preserve"> CV60°-3芯(ｻﾄﾞﾙ)</v>
          </cell>
          <cell r="D1489" t="str">
            <v>m</v>
          </cell>
          <cell r="E1489">
            <v>4440</v>
          </cell>
          <cell r="F1489" t="str">
            <v>P38</v>
          </cell>
        </row>
        <row r="1490">
          <cell r="A1490" t="str">
            <v>38-48</v>
          </cell>
          <cell r="B1490" t="str">
            <v xml:space="preserve"> 電線</v>
          </cell>
          <cell r="C1490" t="str">
            <v xml:space="preserve"> CV100°-3芯(ｻﾄﾞﾙ)</v>
          </cell>
          <cell r="D1490" t="str">
            <v>m</v>
          </cell>
          <cell r="E1490">
            <v>6390</v>
          </cell>
          <cell r="F1490" t="str">
            <v>P38</v>
          </cell>
        </row>
        <row r="1491">
          <cell r="A1491" t="str">
            <v>38-49</v>
          </cell>
          <cell r="B1491" t="str">
            <v xml:space="preserve"> 電線</v>
          </cell>
          <cell r="C1491" t="str">
            <v xml:space="preserve"> CV150°-3芯(ｻﾄﾞﾙ)</v>
          </cell>
          <cell r="D1491" t="str">
            <v>m</v>
          </cell>
          <cell r="E1491">
            <v>8310</v>
          </cell>
          <cell r="F1491" t="str">
            <v>P38</v>
          </cell>
        </row>
        <row r="1492">
          <cell r="A1492" t="str">
            <v>38-50</v>
          </cell>
          <cell r="B1492" t="str">
            <v xml:space="preserve"> 電線</v>
          </cell>
          <cell r="C1492" t="str">
            <v xml:space="preserve"> CV200°-3芯(ｻﾄﾞﾙ)</v>
          </cell>
          <cell r="D1492" t="str">
            <v>m</v>
          </cell>
          <cell r="E1492">
            <v>10400</v>
          </cell>
          <cell r="F1492" t="str">
            <v>P38</v>
          </cell>
        </row>
        <row r="1493">
          <cell r="A1493" t="str">
            <v>38-51</v>
          </cell>
          <cell r="B1493" t="str">
            <v xml:space="preserve"> 電線</v>
          </cell>
          <cell r="C1493" t="str">
            <v xml:space="preserve"> CV250°-3芯(ｻﾄﾞﾙ)</v>
          </cell>
          <cell r="D1493" t="str">
            <v>m</v>
          </cell>
          <cell r="E1493">
            <v>12400</v>
          </cell>
          <cell r="F1493" t="str">
            <v>P38</v>
          </cell>
        </row>
        <row r="1494">
          <cell r="A1494" t="str">
            <v>38-52</v>
          </cell>
          <cell r="B1494" t="str">
            <v xml:space="preserve"> 電線</v>
          </cell>
          <cell r="C1494" t="str">
            <v xml:space="preserve"> CV325°-3芯(ｻﾄﾞﾙ)</v>
          </cell>
          <cell r="D1494" t="str">
            <v>m</v>
          </cell>
          <cell r="E1494">
            <v>15800</v>
          </cell>
          <cell r="F1494" t="str">
            <v>P38</v>
          </cell>
        </row>
        <row r="1495">
          <cell r="A1495" t="str">
            <v>38-53</v>
          </cell>
          <cell r="B1495" t="str">
            <v xml:space="preserve"> 電線</v>
          </cell>
          <cell r="C1495" t="str">
            <v xml:space="preserve"> CV2°-3芯(FEP,PF)</v>
          </cell>
          <cell r="D1495" t="str">
            <v>m</v>
          </cell>
          <cell r="E1495">
            <v>404</v>
          </cell>
          <cell r="F1495" t="str">
            <v>P38</v>
          </cell>
        </row>
        <row r="1496">
          <cell r="A1496" t="str">
            <v>38-54</v>
          </cell>
          <cell r="B1496" t="str">
            <v xml:space="preserve"> 電線</v>
          </cell>
          <cell r="C1496" t="str">
            <v xml:space="preserve"> CV3.5°-3芯(FEP,PF)</v>
          </cell>
          <cell r="D1496" t="str">
            <v>m</v>
          </cell>
          <cell r="E1496">
            <v>505</v>
          </cell>
          <cell r="F1496" t="str">
            <v>P38</v>
          </cell>
        </row>
        <row r="1497">
          <cell r="A1497" t="str">
            <v>38-55</v>
          </cell>
          <cell r="B1497" t="str">
            <v xml:space="preserve"> 電線</v>
          </cell>
          <cell r="C1497" t="str">
            <v xml:space="preserve"> CV5.5°-3芯(FEP,PF)</v>
          </cell>
          <cell r="D1497" t="str">
            <v>m</v>
          </cell>
          <cell r="E1497">
            <v>627</v>
          </cell>
          <cell r="F1497" t="str">
            <v>P38</v>
          </cell>
        </row>
        <row r="1498">
          <cell r="A1498" t="str">
            <v>38-56</v>
          </cell>
          <cell r="B1498" t="str">
            <v xml:space="preserve"> 電線</v>
          </cell>
          <cell r="C1498" t="str">
            <v xml:space="preserve"> CV8°-3芯(FEP,PF)</v>
          </cell>
          <cell r="D1498" t="str">
            <v>m</v>
          </cell>
          <cell r="E1498">
            <v>735</v>
          </cell>
          <cell r="F1498" t="str">
            <v>P38</v>
          </cell>
        </row>
        <row r="1499">
          <cell r="A1499" t="str">
            <v>38-57</v>
          </cell>
          <cell r="B1499" t="str">
            <v xml:space="preserve"> 電線</v>
          </cell>
          <cell r="C1499" t="str">
            <v xml:space="preserve"> CV14°-3芯(FEP,PF)</v>
          </cell>
          <cell r="D1499" t="str">
            <v>m</v>
          </cell>
          <cell r="E1499">
            <v>987</v>
          </cell>
          <cell r="F1499" t="str">
            <v>P38</v>
          </cell>
        </row>
        <row r="1500">
          <cell r="A1500" t="str">
            <v>38-58</v>
          </cell>
          <cell r="B1500" t="str">
            <v xml:space="preserve"> 電線</v>
          </cell>
          <cell r="C1500" t="str">
            <v xml:space="preserve"> CV22°-3芯(FEP,PF)</v>
          </cell>
          <cell r="D1500" t="str">
            <v>m</v>
          </cell>
          <cell r="E1500">
            <v>1300</v>
          </cell>
          <cell r="F1500" t="str">
            <v>P38</v>
          </cell>
        </row>
        <row r="1501">
          <cell r="A1501" t="str">
            <v>38-59</v>
          </cell>
          <cell r="B1501" t="str">
            <v xml:space="preserve"> 電線</v>
          </cell>
          <cell r="C1501" t="str">
            <v xml:space="preserve"> CV38°-3芯(FEP,PF)</v>
          </cell>
          <cell r="D1501" t="str">
            <v>m</v>
          </cell>
          <cell r="E1501">
            <v>1850</v>
          </cell>
          <cell r="F1501" t="str">
            <v>P38</v>
          </cell>
        </row>
        <row r="1502">
          <cell r="A1502" t="str">
            <v>38-60</v>
          </cell>
          <cell r="B1502" t="str">
            <v xml:space="preserve"> 電線</v>
          </cell>
          <cell r="C1502" t="str">
            <v xml:space="preserve"> CV60°-3芯(FEP,PF)</v>
          </cell>
          <cell r="D1502" t="str">
            <v>m</v>
          </cell>
          <cell r="E1502">
            <v>2650</v>
          </cell>
          <cell r="F1502" t="str">
            <v>P38</v>
          </cell>
        </row>
        <row r="1503">
          <cell r="A1503" t="str">
            <v>38-61</v>
          </cell>
          <cell r="B1503" t="str">
            <v xml:space="preserve"> 電線</v>
          </cell>
          <cell r="C1503" t="str">
            <v xml:space="preserve"> CV100°-3芯(FEP,PF)</v>
          </cell>
          <cell r="D1503" t="str">
            <v>m</v>
          </cell>
          <cell r="E1503">
            <v>3950</v>
          </cell>
          <cell r="F1503" t="str">
            <v>P38</v>
          </cell>
        </row>
        <row r="1504">
          <cell r="A1504" t="str">
            <v>38-62</v>
          </cell>
          <cell r="B1504" t="str">
            <v xml:space="preserve"> 電線</v>
          </cell>
          <cell r="C1504" t="str">
            <v xml:space="preserve"> CV150°-3芯(FEP,PF)</v>
          </cell>
          <cell r="D1504" t="str">
            <v>m</v>
          </cell>
          <cell r="E1504">
            <v>5310</v>
          </cell>
          <cell r="F1504" t="str">
            <v>P38</v>
          </cell>
        </row>
        <row r="1505">
          <cell r="A1505" t="str">
            <v>38-63</v>
          </cell>
          <cell r="B1505" t="str">
            <v xml:space="preserve"> 電線</v>
          </cell>
          <cell r="C1505" t="str">
            <v xml:space="preserve"> CV200°-3芯(FEP,PF)</v>
          </cell>
          <cell r="D1505" t="str">
            <v>m</v>
          </cell>
          <cell r="E1505">
            <v>6710</v>
          </cell>
          <cell r="F1505" t="str">
            <v>P38</v>
          </cell>
        </row>
        <row r="1506">
          <cell r="A1506" t="str">
            <v>38-64</v>
          </cell>
          <cell r="B1506" t="str">
            <v xml:space="preserve"> 電線</v>
          </cell>
          <cell r="C1506" t="str">
            <v xml:space="preserve"> CV250°-3芯(FEP,PF)</v>
          </cell>
          <cell r="D1506" t="str">
            <v>m</v>
          </cell>
          <cell r="E1506">
            <v>8160</v>
          </cell>
          <cell r="F1506" t="str">
            <v>P38</v>
          </cell>
        </row>
        <row r="1507">
          <cell r="A1507" t="str">
            <v>38-65</v>
          </cell>
          <cell r="B1507" t="str">
            <v xml:space="preserve"> 電線</v>
          </cell>
          <cell r="C1507" t="str">
            <v xml:space="preserve"> CV325°-3芯(FEP,PF)</v>
          </cell>
          <cell r="D1507" t="str">
            <v>m</v>
          </cell>
          <cell r="E1507">
            <v>10400</v>
          </cell>
          <cell r="F1507" t="str">
            <v>P38</v>
          </cell>
        </row>
        <row r="1508">
          <cell r="A1508" t="str">
            <v>40-1</v>
          </cell>
          <cell r="B1508" t="str">
            <v xml:space="preserve"> 電線</v>
          </cell>
          <cell r="C1508" t="str">
            <v xml:space="preserve"> CVT14°(管内)</v>
          </cell>
          <cell r="D1508" t="str">
            <v>m</v>
          </cell>
          <cell r="E1508">
            <v>1090</v>
          </cell>
          <cell r="F1508" t="str">
            <v>P40</v>
          </cell>
        </row>
        <row r="1509">
          <cell r="A1509" t="str">
            <v>40-2</v>
          </cell>
          <cell r="B1509" t="str">
            <v xml:space="preserve"> 電線</v>
          </cell>
          <cell r="C1509" t="str">
            <v xml:space="preserve"> CVT22°(管内)</v>
          </cell>
          <cell r="D1509" t="str">
            <v>m</v>
          </cell>
          <cell r="E1509">
            <v>1430</v>
          </cell>
          <cell r="F1509" t="str">
            <v>P40</v>
          </cell>
        </row>
        <row r="1510">
          <cell r="A1510" t="str">
            <v>40-3</v>
          </cell>
          <cell r="B1510" t="str">
            <v xml:space="preserve"> 電線</v>
          </cell>
          <cell r="C1510" t="str">
            <v xml:space="preserve"> CVT38°(管内)</v>
          </cell>
          <cell r="D1510" t="str">
            <v>m</v>
          </cell>
          <cell r="E1510">
            <v>1980</v>
          </cell>
          <cell r="F1510" t="str">
            <v>P40</v>
          </cell>
        </row>
        <row r="1511">
          <cell r="A1511" t="str">
            <v>40-4</v>
          </cell>
          <cell r="B1511" t="str">
            <v xml:space="preserve"> 電線</v>
          </cell>
          <cell r="C1511" t="str">
            <v xml:space="preserve"> CVT60°(管内)</v>
          </cell>
          <cell r="D1511" t="str">
            <v>m</v>
          </cell>
          <cell r="E1511">
            <v>2730</v>
          </cell>
          <cell r="F1511" t="str">
            <v>P40</v>
          </cell>
        </row>
        <row r="1512">
          <cell r="A1512" t="str">
            <v>40-5</v>
          </cell>
          <cell r="B1512" t="str">
            <v xml:space="preserve"> 電線</v>
          </cell>
          <cell r="C1512" t="str">
            <v xml:space="preserve"> CVT100°(管内)</v>
          </cell>
          <cell r="D1512" t="str">
            <v>m</v>
          </cell>
          <cell r="E1512">
            <v>4000</v>
          </cell>
          <cell r="F1512" t="str">
            <v>P40</v>
          </cell>
        </row>
        <row r="1513">
          <cell r="A1513" t="str">
            <v>40-6</v>
          </cell>
          <cell r="B1513" t="str">
            <v xml:space="preserve"> 電線</v>
          </cell>
          <cell r="C1513" t="str">
            <v xml:space="preserve"> CVT150°(管内)</v>
          </cell>
          <cell r="D1513" t="str">
            <v>m</v>
          </cell>
          <cell r="E1513">
            <v>5330</v>
          </cell>
          <cell r="F1513" t="str">
            <v>P40</v>
          </cell>
        </row>
        <row r="1514">
          <cell r="A1514" t="str">
            <v>40-7</v>
          </cell>
          <cell r="B1514" t="str">
            <v xml:space="preserve"> 電線</v>
          </cell>
          <cell r="C1514" t="str">
            <v xml:space="preserve"> CVT200°(管内)</v>
          </cell>
          <cell r="D1514" t="str">
            <v>m</v>
          </cell>
          <cell r="E1514">
            <v>6700</v>
          </cell>
          <cell r="F1514" t="str">
            <v>P40</v>
          </cell>
        </row>
        <row r="1515">
          <cell r="A1515" t="str">
            <v>40-8</v>
          </cell>
          <cell r="B1515" t="str">
            <v xml:space="preserve"> 電線</v>
          </cell>
          <cell r="C1515" t="str">
            <v xml:space="preserve"> CVT250°(管内)</v>
          </cell>
          <cell r="D1515" t="str">
            <v>m</v>
          </cell>
          <cell r="E1515">
            <v>8100</v>
          </cell>
          <cell r="F1515" t="str">
            <v>P40</v>
          </cell>
        </row>
        <row r="1516">
          <cell r="A1516" t="str">
            <v>40-9</v>
          </cell>
          <cell r="B1516" t="str">
            <v xml:space="preserve"> 電線</v>
          </cell>
          <cell r="C1516" t="str">
            <v xml:space="preserve"> CVT325°(管内)</v>
          </cell>
          <cell r="D1516" t="str">
            <v>m</v>
          </cell>
          <cell r="E1516">
            <v>10300</v>
          </cell>
          <cell r="F1516" t="str">
            <v>P40</v>
          </cell>
        </row>
        <row r="1517">
          <cell r="A1517" t="str">
            <v>40-10</v>
          </cell>
          <cell r="B1517" t="str">
            <v xml:space="preserve"> 電線</v>
          </cell>
          <cell r="C1517" t="str">
            <v xml:space="preserve"> CVT14°(ﾗｯｸ)</v>
          </cell>
          <cell r="D1517" t="str">
            <v>m</v>
          </cell>
          <cell r="E1517">
            <v>1230</v>
          </cell>
          <cell r="F1517" t="str">
            <v>P40</v>
          </cell>
        </row>
        <row r="1518">
          <cell r="A1518" t="str">
            <v>40-11</v>
          </cell>
          <cell r="B1518" t="str">
            <v xml:space="preserve"> 電線</v>
          </cell>
          <cell r="C1518" t="str">
            <v xml:space="preserve"> CVT22°(ﾗｯｸ)</v>
          </cell>
          <cell r="D1518" t="str">
            <v>m</v>
          </cell>
          <cell r="E1518">
            <v>1600</v>
          </cell>
          <cell r="F1518" t="str">
            <v>P40</v>
          </cell>
        </row>
        <row r="1519">
          <cell r="A1519" t="str">
            <v>40-12</v>
          </cell>
          <cell r="B1519" t="str">
            <v xml:space="preserve"> 電線</v>
          </cell>
          <cell r="C1519" t="str">
            <v xml:space="preserve"> CVT38°(ﾗｯｸ)</v>
          </cell>
          <cell r="D1519" t="str">
            <v>m</v>
          </cell>
          <cell r="E1519">
            <v>2220</v>
          </cell>
          <cell r="F1519" t="str">
            <v>P40</v>
          </cell>
        </row>
        <row r="1520">
          <cell r="A1520" t="str">
            <v>40-13</v>
          </cell>
          <cell r="B1520" t="str">
            <v xml:space="preserve"> 電線</v>
          </cell>
          <cell r="C1520" t="str">
            <v xml:space="preserve"> CVT60°(ﾗｯｸ)</v>
          </cell>
          <cell r="D1520" t="str">
            <v>m</v>
          </cell>
          <cell r="E1520">
            <v>3050</v>
          </cell>
          <cell r="F1520" t="str">
            <v>P40</v>
          </cell>
        </row>
        <row r="1521">
          <cell r="A1521" t="str">
            <v>40-14</v>
          </cell>
          <cell r="B1521" t="str">
            <v xml:space="preserve"> 電線</v>
          </cell>
          <cell r="C1521" t="str">
            <v xml:space="preserve"> CVT100°(ﾗｯｸ)</v>
          </cell>
          <cell r="D1521" t="str">
            <v>m</v>
          </cell>
          <cell r="E1521">
            <v>4440</v>
          </cell>
          <cell r="F1521" t="str">
            <v>P40</v>
          </cell>
        </row>
        <row r="1522">
          <cell r="A1522" t="str">
            <v>40-15</v>
          </cell>
          <cell r="B1522" t="str">
            <v xml:space="preserve"> 電線</v>
          </cell>
          <cell r="C1522" t="str">
            <v xml:space="preserve"> CVT150°(ﾗｯｸ)</v>
          </cell>
          <cell r="D1522" t="str">
            <v>m</v>
          </cell>
          <cell r="E1522">
            <v>5870</v>
          </cell>
          <cell r="F1522" t="str">
            <v>P40</v>
          </cell>
        </row>
        <row r="1523">
          <cell r="A1523" t="str">
            <v>40-16</v>
          </cell>
          <cell r="B1523" t="str">
            <v xml:space="preserve"> 電線</v>
          </cell>
          <cell r="C1523" t="str">
            <v xml:space="preserve"> CVT200°(ﾗｯｸ)</v>
          </cell>
          <cell r="D1523" t="str">
            <v>m</v>
          </cell>
          <cell r="E1523">
            <v>7370</v>
          </cell>
          <cell r="F1523" t="str">
            <v>P40</v>
          </cell>
        </row>
        <row r="1524">
          <cell r="A1524" t="str">
            <v>40-17</v>
          </cell>
          <cell r="B1524" t="str">
            <v xml:space="preserve"> 電線</v>
          </cell>
          <cell r="C1524" t="str">
            <v xml:space="preserve"> CVT250°(ﾗｯｸ)</v>
          </cell>
          <cell r="D1524" t="str">
            <v>m</v>
          </cell>
          <cell r="E1524">
            <v>8880</v>
          </cell>
          <cell r="F1524" t="str">
            <v>P40</v>
          </cell>
        </row>
        <row r="1525">
          <cell r="A1525" t="str">
            <v>40-18</v>
          </cell>
          <cell r="B1525" t="str">
            <v xml:space="preserve"> 電線</v>
          </cell>
          <cell r="C1525" t="str">
            <v xml:space="preserve"> CVT325°(ﾗｯｸ)</v>
          </cell>
          <cell r="D1525" t="str">
            <v>m</v>
          </cell>
          <cell r="E1525">
            <v>11300</v>
          </cell>
          <cell r="F1525" t="str">
            <v>P40</v>
          </cell>
        </row>
        <row r="1526">
          <cell r="A1526" t="str">
            <v>40-19</v>
          </cell>
          <cell r="B1526" t="str">
            <v xml:space="preserve"> 電線</v>
          </cell>
          <cell r="C1526" t="str">
            <v xml:space="preserve"> CVT14°(ﾋﾟｯﾄ)</v>
          </cell>
          <cell r="D1526" t="str">
            <v>m</v>
          </cell>
          <cell r="E1526">
            <v>957</v>
          </cell>
          <cell r="F1526" t="str">
            <v>P40</v>
          </cell>
        </row>
        <row r="1527">
          <cell r="A1527" t="str">
            <v>40-20</v>
          </cell>
          <cell r="B1527" t="str">
            <v xml:space="preserve"> 電線</v>
          </cell>
          <cell r="C1527" t="str">
            <v xml:space="preserve"> CVT22°(ﾋﾟｯﾄ)</v>
          </cell>
          <cell r="D1527" t="str">
            <v>m</v>
          </cell>
          <cell r="E1527">
            <v>1250</v>
          </cell>
          <cell r="F1527" t="str">
            <v>P40</v>
          </cell>
        </row>
        <row r="1528">
          <cell r="A1528" t="str">
            <v>40-21</v>
          </cell>
          <cell r="B1528" t="str">
            <v xml:space="preserve"> 電線</v>
          </cell>
          <cell r="C1528" t="str">
            <v xml:space="preserve"> CVT38°(ﾋﾟｯﾄ)</v>
          </cell>
          <cell r="D1528" t="str">
            <v>m</v>
          </cell>
          <cell r="E1528">
            <v>1750</v>
          </cell>
          <cell r="F1528" t="str">
            <v>P40</v>
          </cell>
        </row>
        <row r="1529">
          <cell r="A1529" t="str">
            <v>40-22</v>
          </cell>
          <cell r="B1529" t="str">
            <v xml:space="preserve"> 電線</v>
          </cell>
          <cell r="C1529" t="str">
            <v xml:space="preserve"> CVT60°(ﾋﾟｯﾄ)</v>
          </cell>
          <cell r="D1529" t="str">
            <v>m</v>
          </cell>
          <cell r="E1529">
            <v>2420</v>
          </cell>
          <cell r="F1529" t="str">
            <v>P40</v>
          </cell>
        </row>
        <row r="1530">
          <cell r="A1530" t="str">
            <v>40-23</v>
          </cell>
          <cell r="B1530" t="str">
            <v xml:space="preserve"> 電線</v>
          </cell>
          <cell r="C1530" t="str">
            <v xml:space="preserve"> CVT100°(ﾋﾟｯﾄ)</v>
          </cell>
          <cell r="D1530" t="str">
            <v>m</v>
          </cell>
          <cell r="E1530">
            <v>3740</v>
          </cell>
          <cell r="F1530" t="str">
            <v>P40</v>
          </cell>
        </row>
        <row r="1531">
          <cell r="A1531" t="str">
            <v>40-24</v>
          </cell>
          <cell r="B1531" t="str">
            <v xml:space="preserve"> 電線</v>
          </cell>
          <cell r="C1531" t="str">
            <v xml:space="preserve"> CVT150°(ﾋﾟｯﾄ)</v>
          </cell>
          <cell r="D1531" t="str">
            <v>m</v>
          </cell>
          <cell r="E1531">
            <v>4800</v>
          </cell>
          <cell r="F1531" t="str">
            <v>P40</v>
          </cell>
        </row>
        <row r="1532">
          <cell r="A1532" t="str">
            <v>40-25</v>
          </cell>
          <cell r="B1532" t="str">
            <v xml:space="preserve"> 電線</v>
          </cell>
          <cell r="C1532" t="str">
            <v xml:space="preserve"> CVT200°(ﾋﾟｯﾄ)</v>
          </cell>
          <cell r="D1532" t="str">
            <v>m</v>
          </cell>
          <cell r="E1532">
            <v>6020</v>
          </cell>
          <cell r="F1532" t="str">
            <v>P40</v>
          </cell>
        </row>
        <row r="1533">
          <cell r="A1533" t="str">
            <v>40-26</v>
          </cell>
          <cell r="B1533" t="str">
            <v xml:space="preserve"> 電線</v>
          </cell>
          <cell r="C1533" t="str">
            <v xml:space="preserve"> CVT250°(ﾋﾟｯﾄ)</v>
          </cell>
          <cell r="D1533" t="str">
            <v>m</v>
          </cell>
          <cell r="E1533">
            <v>7330</v>
          </cell>
          <cell r="F1533" t="str">
            <v>P40</v>
          </cell>
        </row>
        <row r="1534">
          <cell r="A1534" t="str">
            <v>40-27</v>
          </cell>
          <cell r="B1534" t="str">
            <v xml:space="preserve"> 電線</v>
          </cell>
          <cell r="C1534" t="str">
            <v xml:space="preserve"> CVT325°(ﾋﾟｯﾄ)</v>
          </cell>
          <cell r="D1534" t="str">
            <v>m</v>
          </cell>
          <cell r="E1534">
            <v>9370</v>
          </cell>
          <cell r="F1534" t="str">
            <v>P40</v>
          </cell>
        </row>
        <row r="1535">
          <cell r="A1535" t="str">
            <v>40-28</v>
          </cell>
          <cell r="B1535" t="str">
            <v xml:space="preserve"> 電線</v>
          </cell>
          <cell r="C1535" t="str">
            <v xml:space="preserve"> CVT14°(ｻﾄﾞﾙ)</v>
          </cell>
          <cell r="D1535" t="str">
            <v>m</v>
          </cell>
          <cell r="E1535">
            <v>1820</v>
          </cell>
          <cell r="F1535" t="str">
            <v>P40</v>
          </cell>
        </row>
        <row r="1536">
          <cell r="A1536" t="str">
            <v>40-29</v>
          </cell>
          <cell r="B1536" t="str">
            <v xml:space="preserve"> 電線</v>
          </cell>
          <cell r="C1536" t="str">
            <v xml:space="preserve"> CVT22°(ｻﾄﾞﾙ)</v>
          </cell>
          <cell r="D1536" t="str">
            <v>m</v>
          </cell>
          <cell r="E1536">
            <v>2360</v>
          </cell>
          <cell r="F1536" t="str">
            <v>P40</v>
          </cell>
        </row>
        <row r="1537">
          <cell r="A1537" t="str">
            <v>40-30</v>
          </cell>
          <cell r="B1537" t="str">
            <v xml:space="preserve"> 電線</v>
          </cell>
          <cell r="C1537" t="str">
            <v xml:space="preserve"> CVT38°(ｻﾄﾞﾙ)</v>
          </cell>
          <cell r="D1537" t="str">
            <v>m</v>
          </cell>
          <cell r="E1537">
            <v>3210</v>
          </cell>
          <cell r="F1537" t="str">
            <v>P40</v>
          </cell>
        </row>
        <row r="1538">
          <cell r="A1538" t="str">
            <v>40-31</v>
          </cell>
          <cell r="B1538" t="str">
            <v xml:space="preserve"> 電線</v>
          </cell>
          <cell r="C1538" t="str">
            <v xml:space="preserve"> CVT60°(ｻﾄﾞﾙ)</v>
          </cell>
          <cell r="D1538" t="str">
            <v>m</v>
          </cell>
          <cell r="E1538">
            <v>4360</v>
          </cell>
          <cell r="F1538" t="str">
            <v>P40</v>
          </cell>
        </row>
        <row r="1539">
          <cell r="A1539" t="str">
            <v>40-32</v>
          </cell>
          <cell r="B1539" t="str">
            <v xml:space="preserve"> 電線</v>
          </cell>
          <cell r="C1539" t="str">
            <v xml:space="preserve"> CVT100°(ｻﾄﾞﾙ)</v>
          </cell>
          <cell r="D1539" t="str">
            <v>m</v>
          </cell>
          <cell r="E1539">
            <v>6220</v>
          </cell>
          <cell r="F1539" t="str">
            <v>P40</v>
          </cell>
        </row>
        <row r="1540">
          <cell r="A1540" t="str">
            <v>40-33</v>
          </cell>
          <cell r="B1540" t="str">
            <v xml:space="preserve"> 電線</v>
          </cell>
          <cell r="C1540" t="str">
            <v xml:space="preserve"> CVT150°(ｻﾄﾞﾙ)</v>
          </cell>
          <cell r="D1540" t="str">
            <v>m</v>
          </cell>
          <cell r="E1540">
            <v>8050</v>
          </cell>
          <cell r="F1540" t="str">
            <v>P40</v>
          </cell>
        </row>
        <row r="1541">
          <cell r="A1541" t="str">
            <v>40-34</v>
          </cell>
          <cell r="B1541" t="str">
            <v xml:space="preserve"> 電線</v>
          </cell>
          <cell r="C1541" t="str">
            <v xml:space="preserve"> CVT200°(ｻﾄﾞﾙ)</v>
          </cell>
          <cell r="D1541" t="str">
            <v>m</v>
          </cell>
          <cell r="E1541">
            <v>10000</v>
          </cell>
          <cell r="F1541" t="str">
            <v>P40</v>
          </cell>
        </row>
        <row r="1542">
          <cell r="A1542" t="str">
            <v>40-35</v>
          </cell>
          <cell r="B1542" t="str">
            <v xml:space="preserve"> 電線</v>
          </cell>
          <cell r="C1542" t="str">
            <v xml:space="preserve"> CVT250°(ｻﾄﾞﾙ)</v>
          </cell>
          <cell r="D1542" t="str">
            <v>m</v>
          </cell>
          <cell r="E1542">
            <v>11900</v>
          </cell>
          <cell r="F1542" t="str">
            <v>P40</v>
          </cell>
        </row>
        <row r="1543">
          <cell r="A1543" t="str">
            <v>40-36</v>
          </cell>
          <cell r="B1543" t="str">
            <v xml:space="preserve"> 電線</v>
          </cell>
          <cell r="C1543" t="str">
            <v xml:space="preserve"> CVT325°(ｻﾄﾞﾙ)</v>
          </cell>
          <cell r="D1543" t="str">
            <v>m</v>
          </cell>
          <cell r="E1543">
            <v>15200</v>
          </cell>
          <cell r="F1543" t="str">
            <v>P40</v>
          </cell>
        </row>
        <row r="1544">
          <cell r="A1544" t="str">
            <v>40-37</v>
          </cell>
          <cell r="B1544" t="str">
            <v xml:space="preserve"> 電線</v>
          </cell>
          <cell r="C1544" t="str">
            <v xml:space="preserve"> CVT14°(FEP)</v>
          </cell>
          <cell r="D1544" t="str">
            <v>m</v>
          </cell>
          <cell r="E1544">
            <v>1010</v>
          </cell>
          <cell r="F1544" t="str">
            <v>P40</v>
          </cell>
        </row>
        <row r="1545">
          <cell r="A1545" t="str">
            <v>40-38</v>
          </cell>
          <cell r="B1545" t="str">
            <v xml:space="preserve"> 電線</v>
          </cell>
          <cell r="C1545" t="str">
            <v xml:space="preserve"> CVT22°(FEP)</v>
          </cell>
          <cell r="D1545" t="str">
            <v>m</v>
          </cell>
          <cell r="E1545">
            <v>1330</v>
          </cell>
          <cell r="F1545" t="str">
            <v>P40</v>
          </cell>
        </row>
        <row r="1546">
          <cell r="A1546" t="str">
            <v>40-39</v>
          </cell>
          <cell r="B1546" t="str">
            <v xml:space="preserve"> 電線</v>
          </cell>
          <cell r="C1546" t="str">
            <v xml:space="preserve"> CVT38°(FEP)</v>
          </cell>
          <cell r="D1546" t="str">
            <v>m</v>
          </cell>
          <cell r="E1546">
            <v>1860</v>
          </cell>
          <cell r="F1546" t="str">
            <v>P40</v>
          </cell>
        </row>
        <row r="1547">
          <cell r="A1547" t="str">
            <v>40-40</v>
          </cell>
          <cell r="B1547" t="str">
            <v xml:space="preserve"> 電線</v>
          </cell>
          <cell r="C1547" t="str">
            <v xml:space="preserve"> CVT60°(FEP)</v>
          </cell>
          <cell r="D1547" t="str">
            <v>m</v>
          </cell>
          <cell r="E1547">
            <v>2580</v>
          </cell>
          <cell r="F1547" t="str">
            <v>P40</v>
          </cell>
        </row>
        <row r="1548">
          <cell r="A1548" t="str">
            <v>40-41</v>
          </cell>
          <cell r="B1548" t="str">
            <v xml:space="preserve"> 電線</v>
          </cell>
          <cell r="C1548" t="str">
            <v xml:space="preserve"> CVT100°(FEP)</v>
          </cell>
          <cell r="D1548" t="str">
            <v>m</v>
          </cell>
          <cell r="E1548">
            <v>3780</v>
          </cell>
          <cell r="F1548" t="str">
            <v>P40</v>
          </cell>
        </row>
        <row r="1549">
          <cell r="A1549" t="str">
            <v>40-42</v>
          </cell>
          <cell r="B1549" t="str">
            <v xml:space="preserve"> 電線</v>
          </cell>
          <cell r="C1549" t="str">
            <v xml:space="preserve"> CVT150°(FEP)</v>
          </cell>
          <cell r="D1549" t="str">
            <v>m</v>
          </cell>
          <cell r="E1549">
            <v>5060</v>
          </cell>
          <cell r="F1549" t="str">
            <v>P40</v>
          </cell>
        </row>
        <row r="1550">
          <cell r="A1550" t="str">
            <v>40-43</v>
          </cell>
          <cell r="B1550" t="str">
            <v xml:space="preserve"> 電線</v>
          </cell>
          <cell r="C1550" t="str">
            <v xml:space="preserve"> CVT200°(FEP)</v>
          </cell>
          <cell r="D1550" t="str">
            <v>m</v>
          </cell>
          <cell r="E1550">
            <v>6360</v>
          </cell>
          <cell r="F1550" t="str">
            <v>P40</v>
          </cell>
        </row>
        <row r="1551">
          <cell r="A1551" t="str">
            <v>40-44</v>
          </cell>
          <cell r="B1551" t="str">
            <v xml:space="preserve"> 電線</v>
          </cell>
          <cell r="C1551" t="str">
            <v xml:space="preserve"> CVT250°(FEP)</v>
          </cell>
          <cell r="D1551" t="str">
            <v>m</v>
          </cell>
          <cell r="E1551">
            <v>7710</v>
          </cell>
          <cell r="F1551" t="str">
            <v>P40</v>
          </cell>
        </row>
        <row r="1552">
          <cell r="A1552" t="str">
            <v>40-45</v>
          </cell>
          <cell r="B1552" t="str">
            <v xml:space="preserve"> 電線</v>
          </cell>
          <cell r="C1552" t="str">
            <v xml:space="preserve"> CVT325°(FEP)</v>
          </cell>
          <cell r="D1552" t="str">
            <v>m</v>
          </cell>
          <cell r="E1552">
            <v>9840</v>
          </cell>
          <cell r="F1552" t="str">
            <v>P40</v>
          </cell>
        </row>
        <row r="1553">
          <cell r="A1553" t="str">
            <v>41-1</v>
          </cell>
          <cell r="B1553" t="str">
            <v xml:space="preserve"> 電線</v>
          </cell>
          <cell r="C1553" t="str">
            <v xml:space="preserve"> CVSZ2.0°-2芯(管内)</v>
          </cell>
          <cell r="D1553" t="str">
            <v>m</v>
          </cell>
          <cell r="E1553">
            <v>587</v>
          </cell>
          <cell r="F1553" t="str">
            <v>P41</v>
          </cell>
        </row>
        <row r="1554">
          <cell r="A1554" t="str">
            <v>41-2</v>
          </cell>
          <cell r="B1554" t="str">
            <v xml:space="preserve"> 電線</v>
          </cell>
          <cell r="C1554" t="str">
            <v xml:space="preserve"> CVSZ3.5°-2芯(管内)</v>
          </cell>
          <cell r="D1554" t="str">
            <v>m</v>
          </cell>
          <cell r="E1554">
            <v>698</v>
          </cell>
          <cell r="F1554" t="str">
            <v>P41</v>
          </cell>
        </row>
        <row r="1555">
          <cell r="A1555" t="str">
            <v>41-3</v>
          </cell>
          <cell r="B1555" t="str">
            <v xml:space="preserve"> 電線</v>
          </cell>
          <cell r="C1555" t="str">
            <v xml:space="preserve"> CVSZ5.5°-2芯(管内)</v>
          </cell>
          <cell r="D1555" t="str">
            <v>m</v>
          </cell>
          <cell r="E1555">
            <v>849</v>
          </cell>
          <cell r="F1555" t="str">
            <v>P41</v>
          </cell>
        </row>
        <row r="1556">
          <cell r="A1556" t="str">
            <v>41-4</v>
          </cell>
          <cell r="B1556" t="str">
            <v xml:space="preserve"> 電線</v>
          </cell>
          <cell r="C1556" t="str">
            <v xml:space="preserve"> CVSZ8°-2芯(管内)</v>
          </cell>
          <cell r="D1556" t="str">
            <v>m</v>
          </cell>
          <cell r="E1556">
            <v>933</v>
          </cell>
          <cell r="F1556" t="str">
            <v>P41</v>
          </cell>
        </row>
        <row r="1557">
          <cell r="A1557" t="str">
            <v>41-5</v>
          </cell>
          <cell r="B1557" t="str">
            <v xml:space="preserve"> 電線</v>
          </cell>
          <cell r="C1557" t="str">
            <v xml:space="preserve"> CVSZ14°-2芯(管内)</v>
          </cell>
          <cell r="D1557" t="str">
            <v>m</v>
          </cell>
          <cell r="E1557">
            <v>1160</v>
          </cell>
          <cell r="F1557" t="str">
            <v>P41</v>
          </cell>
        </row>
        <row r="1558">
          <cell r="A1558" t="str">
            <v>41-6</v>
          </cell>
          <cell r="B1558" t="str">
            <v xml:space="preserve"> 電線</v>
          </cell>
          <cell r="C1558" t="str">
            <v xml:space="preserve"> CVSZ22°-2芯(管内)</v>
          </cell>
          <cell r="D1558" t="str">
            <v>m</v>
          </cell>
          <cell r="E1558">
            <v>1450</v>
          </cell>
          <cell r="F1558" t="str">
            <v>P41</v>
          </cell>
        </row>
        <row r="1559">
          <cell r="A1559" t="str">
            <v>41-7</v>
          </cell>
          <cell r="B1559" t="str">
            <v xml:space="preserve"> 電線</v>
          </cell>
          <cell r="C1559" t="str">
            <v xml:space="preserve"> CVSZ38°-2芯(管内)</v>
          </cell>
          <cell r="D1559" t="str">
            <v>m</v>
          </cell>
          <cell r="E1559">
            <v>1970</v>
          </cell>
          <cell r="F1559" t="str">
            <v>P41</v>
          </cell>
        </row>
        <row r="1560">
          <cell r="A1560" t="str">
            <v>41-8</v>
          </cell>
          <cell r="B1560" t="str">
            <v xml:space="preserve"> 電線</v>
          </cell>
          <cell r="C1560" t="str">
            <v xml:space="preserve"> CVSZ60°-2芯(管内)</v>
          </cell>
          <cell r="D1560" t="str">
            <v>m</v>
          </cell>
          <cell r="E1560">
            <v>2710</v>
          </cell>
          <cell r="F1560" t="str">
            <v>P41</v>
          </cell>
        </row>
        <row r="1561">
          <cell r="A1561" t="str">
            <v>41-9</v>
          </cell>
          <cell r="B1561" t="str">
            <v xml:space="preserve"> 電線</v>
          </cell>
          <cell r="C1561" t="str">
            <v xml:space="preserve"> CVSZ100°-2芯(管内)</v>
          </cell>
          <cell r="D1561" t="str">
            <v>m</v>
          </cell>
          <cell r="E1561">
            <v>3920</v>
          </cell>
          <cell r="F1561" t="str">
            <v>P41</v>
          </cell>
        </row>
        <row r="1562">
          <cell r="A1562" t="str">
            <v>41-10</v>
          </cell>
          <cell r="B1562" t="str">
            <v xml:space="preserve"> 電線</v>
          </cell>
          <cell r="C1562" t="str">
            <v xml:space="preserve"> CVSZ150°-2芯(管内)</v>
          </cell>
          <cell r="D1562" t="str">
            <v>m</v>
          </cell>
          <cell r="E1562">
            <v>5110</v>
          </cell>
          <cell r="F1562" t="str">
            <v>P41</v>
          </cell>
        </row>
        <row r="1563">
          <cell r="A1563" t="str">
            <v>41-11</v>
          </cell>
          <cell r="B1563" t="str">
            <v xml:space="preserve"> 電線</v>
          </cell>
          <cell r="C1563" t="str">
            <v xml:space="preserve"> CVSZ200°-2芯(管内)</v>
          </cell>
          <cell r="D1563" t="str">
            <v>m</v>
          </cell>
          <cell r="E1563">
            <v>6370</v>
          </cell>
          <cell r="F1563" t="str">
            <v>P41</v>
          </cell>
        </row>
        <row r="1564">
          <cell r="A1564" t="str">
            <v>41-12</v>
          </cell>
          <cell r="B1564" t="str">
            <v xml:space="preserve"> 電線</v>
          </cell>
          <cell r="C1564" t="str">
            <v xml:space="preserve"> CVSZ250°-2芯(管内)</v>
          </cell>
          <cell r="D1564" t="str">
            <v>m</v>
          </cell>
          <cell r="E1564">
            <v>7610</v>
          </cell>
          <cell r="F1564" t="str">
            <v>P41</v>
          </cell>
        </row>
        <row r="1565">
          <cell r="A1565" t="str">
            <v>41-13</v>
          </cell>
          <cell r="B1565" t="str">
            <v xml:space="preserve"> 電線</v>
          </cell>
          <cell r="C1565" t="str">
            <v xml:space="preserve"> CVSZ325°-2芯(管内)</v>
          </cell>
          <cell r="D1565" t="str">
            <v>m</v>
          </cell>
          <cell r="E1565">
            <v>9510</v>
          </cell>
          <cell r="F1565" t="str">
            <v>P41</v>
          </cell>
        </row>
        <row r="1566">
          <cell r="A1566" t="str">
            <v>41-14</v>
          </cell>
          <cell r="B1566" t="str">
            <v xml:space="preserve"> 電線</v>
          </cell>
          <cell r="C1566" t="str">
            <v xml:space="preserve"> CVSZ2.0°-2芯(FEP)</v>
          </cell>
          <cell r="D1566" t="str">
            <v>m</v>
          </cell>
          <cell r="E1566">
            <v>567</v>
          </cell>
          <cell r="F1566" t="str">
            <v>P41</v>
          </cell>
        </row>
        <row r="1567">
          <cell r="A1567" t="str">
            <v>41-15</v>
          </cell>
          <cell r="B1567" t="str">
            <v xml:space="preserve"> 電線</v>
          </cell>
          <cell r="C1567" t="str">
            <v xml:space="preserve"> CVSZ3.5°-2芯(FEP)</v>
          </cell>
          <cell r="D1567" t="str">
            <v>m</v>
          </cell>
          <cell r="E1567">
            <v>659</v>
          </cell>
          <cell r="F1567" t="str">
            <v>P41</v>
          </cell>
        </row>
        <row r="1568">
          <cell r="A1568" t="str">
            <v>41-16</v>
          </cell>
          <cell r="B1568" t="str">
            <v xml:space="preserve"> 電線</v>
          </cell>
          <cell r="C1568" t="str">
            <v xml:space="preserve"> CVSZ5.5°-2芯(FEP)</v>
          </cell>
          <cell r="D1568" t="str">
            <v>m</v>
          </cell>
          <cell r="E1568">
            <v>808</v>
          </cell>
          <cell r="F1568" t="str">
            <v>P41</v>
          </cell>
        </row>
        <row r="1569">
          <cell r="A1569" t="str">
            <v>41-17</v>
          </cell>
          <cell r="B1569" t="str">
            <v xml:space="preserve"> 電線</v>
          </cell>
          <cell r="C1569" t="str">
            <v xml:space="preserve"> CVSZ8°-2芯(FEP)</v>
          </cell>
          <cell r="D1569" t="str">
            <v>m</v>
          </cell>
          <cell r="E1569">
            <v>894</v>
          </cell>
          <cell r="F1569" t="str">
            <v>P41</v>
          </cell>
        </row>
        <row r="1570">
          <cell r="A1570" t="str">
            <v>41-18</v>
          </cell>
          <cell r="B1570" t="str">
            <v xml:space="preserve"> 電線</v>
          </cell>
          <cell r="C1570" t="str">
            <v xml:space="preserve"> CVSZ14°-2芯(FEP)</v>
          </cell>
          <cell r="D1570" t="str">
            <v>m</v>
          </cell>
          <cell r="E1570">
            <v>1100</v>
          </cell>
          <cell r="F1570" t="str">
            <v>P41</v>
          </cell>
        </row>
        <row r="1571">
          <cell r="A1571" t="str">
            <v>41-19</v>
          </cell>
          <cell r="B1571" t="str">
            <v xml:space="preserve"> 電線</v>
          </cell>
          <cell r="C1571" t="str">
            <v xml:space="preserve"> CVSZ22°-2芯(FEP)</v>
          </cell>
          <cell r="D1571" t="str">
            <v>m</v>
          </cell>
          <cell r="E1571">
            <v>1370</v>
          </cell>
          <cell r="F1571" t="str">
            <v>P41</v>
          </cell>
        </row>
        <row r="1572">
          <cell r="A1572" t="str">
            <v>41-20</v>
          </cell>
          <cell r="B1572" t="str">
            <v xml:space="preserve"> 電線</v>
          </cell>
          <cell r="C1572" t="str">
            <v xml:space="preserve"> CVSZ38°-2芯(FEP)</v>
          </cell>
          <cell r="D1572" t="str">
            <v>m</v>
          </cell>
          <cell r="E1572">
            <v>1870</v>
          </cell>
          <cell r="F1572" t="str">
            <v>P41</v>
          </cell>
        </row>
        <row r="1573">
          <cell r="A1573" t="str">
            <v>41-21</v>
          </cell>
          <cell r="B1573" t="str">
            <v xml:space="preserve"> 電線</v>
          </cell>
          <cell r="C1573" t="str">
            <v xml:space="preserve"> CVSZ60°-2芯(FEP)</v>
          </cell>
          <cell r="D1573" t="str">
            <v>m</v>
          </cell>
          <cell r="E1573">
            <v>2590</v>
          </cell>
          <cell r="F1573" t="str">
            <v>P41</v>
          </cell>
        </row>
        <row r="1574">
          <cell r="A1574" t="str">
            <v>41-22</v>
          </cell>
          <cell r="B1574" t="str">
            <v xml:space="preserve"> 電線</v>
          </cell>
          <cell r="C1574" t="str">
            <v xml:space="preserve"> CVSZ100°-2芯(FEP)</v>
          </cell>
          <cell r="D1574" t="str">
            <v>m</v>
          </cell>
          <cell r="E1574">
            <v>3740</v>
          </cell>
          <cell r="F1574" t="str">
            <v>P41</v>
          </cell>
        </row>
        <row r="1575">
          <cell r="A1575" t="str">
            <v>41-23</v>
          </cell>
          <cell r="B1575" t="str">
            <v xml:space="preserve"> 電線</v>
          </cell>
          <cell r="C1575" t="str">
            <v xml:space="preserve"> CVSZ150°-2芯(FEP)</v>
          </cell>
          <cell r="D1575" t="str">
            <v>m</v>
          </cell>
          <cell r="E1575">
            <v>4890</v>
          </cell>
          <cell r="F1575" t="str">
            <v>P41</v>
          </cell>
        </row>
        <row r="1576">
          <cell r="A1576" t="str">
            <v>41-24</v>
          </cell>
          <cell r="B1576" t="str">
            <v xml:space="preserve"> 電線</v>
          </cell>
          <cell r="C1576" t="str">
            <v xml:space="preserve"> CVSZ200°-2芯(FEP)</v>
          </cell>
          <cell r="D1576" t="str">
            <v>m</v>
          </cell>
          <cell r="E1576">
            <v>6100</v>
          </cell>
          <cell r="F1576" t="str">
            <v>P41</v>
          </cell>
        </row>
        <row r="1577">
          <cell r="A1577" t="str">
            <v>41-25</v>
          </cell>
          <cell r="B1577" t="str">
            <v xml:space="preserve"> 電線</v>
          </cell>
          <cell r="C1577" t="str">
            <v xml:space="preserve"> CVSZ250°-2芯(FEP)</v>
          </cell>
          <cell r="D1577" t="str">
            <v>m</v>
          </cell>
          <cell r="E1577">
            <v>7290</v>
          </cell>
          <cell r="F1577" t="str">
            <v>P41</v>
          </cell>
        </row>
        <row r="1578">
          <cell r="A1578" t="str">
            <v>41-26</v>
          </cell>
          <cell r="B1578" t="str">
            <v xml:space="preserve"> 電線</v>
          </cell>
          <cell r="C1578" t="str">
            <v xml:space="preserve"> CVSZ325°-2芯(FEP)</v>
          </cell>
          <cell r="D1578" t="str">
            <v>m</v>
          </cell>
          <cell r="E1578">
            <v>9110</v>
          </cell>
          <cell r="F1578" t="str">
            <v>P41</v>
          </cell>
        </row>
        <row r="1579">
          <cell r="A1579" t="str">
            <v>41-27</v>
          </cell>
          <cell r="B1579" t="str">
            <v xml:space="preserve"> 電線</v>
          </cell>
          <cell r="C1579" t="str">
            <v xml:space="preserve"> CVSZ2.0°-2芯(直埋)</v>
          </cell>
          <cell r="D1579" t="str">
            <v>m</v>
          </cell>
          <cell r="E1579">
            <v>528</v>
          </cell>
          <cell r="F1579" t="str">
            <v>P41</v>
          </cell>
        </row>
        <row r="1580">
          <cell r="A1580" t="str">
            <v>41-28</v>
          </cell>
          <cell r="B1580" t="str">
            <v xml:space="preserve"> 電線</v>
          </cell>
          <cell r="C1580" t="str">
            <v xml:space="preserve"> CVSZ3.5°-2芯(直埋)</v>
          </cell>
          <cell r="D1580" t="str">
            <v>m</v>
          </cell>
          <cell r="E1580">
            <v>639</v>
          </cell>
          <cell r="F1580" t="str">
            <v>P41</v>
          </cell>
        </row>
        <row r="1581">
          <cell r="A1581" t="str">
            <v>41-29</v>
          </cell>
          <cell r="B1581" t="str">
            <v xml:space="preserve"> 電線</v>
          </cell>
          <cell r="C1581" t="str">
            <v xml:space="preserve"> CVSZ5.5°-2芯(直埋)</v>
          </cell>
          <cell r="D1581" t="str">
            <v>m</v>
          </cell>
          <cell r="E1581">
            <v>769</v>
          </cell>
          <cell r="F1581" t="str">
            <v>P41</v>
          </cell>
        </row>
        <row r="1582">
          <cell r="A1582" t="str">
            <v>41-30</v>
          </cell>
          <cell r="B1582" t="str">
            <v xml:space="preserve"> 電線</v>
          </cell>
          <cell r="C1582" t="str">
            <v xml:space="preserve"> CVSZ8°-2芯(直埋)</v>
          </cell>
          <cell r="D1582" t="str">
            <v>m</v>
          </cell>
          <cell r="E1582">
            <v>834</v>
          </cell>
          <cell r="F1582" t="str">
            <v>P41</v>
          </cell>
        </row>
        <row r="1583">
          <cell r="A1583" t="str">
            <v>41-31</v>
          </cell>
          <cell r="B1583" t="str">
            <v xml:space="preserve"> 電線</v>
          </cell>
          <cell r="C1583" t="str">
            <v xml:space="preserve"> CVSZ14°-2芯(直埋)</v>
          </cell>
          <cell r="D1583" t="str">
            <v>m</v>
          </cell>
          <cell r="E1583">
            <v>1040</v>
          </cell>
          <cell r="F1583" t="str">
            <v>P41</v>
          </cell>
        </row>
        <row r="1584">
          <cell r="A1584" t="str">
            <v>41-32</v>
          </cell>
          <cell r="B1584" t="str">
            <v xml:space="preserve"> 電線</v>
          </cell>
          <cell r="C1584" t="str">
            <v xml:space="preserve"> CVSZ22°-2芯(直埋)</v>
          </cell>
          <cell r="D1584" t="str">
            <v>m</v>
          </cell>
          <cell r="E1584">
            <v>1310</v>
          </cell>
          <cell r="F1584" t="str">
            <v>P41</v>
          </cell>
        </row>
        <row r="1585">
          <cell r="A1585" t="str">
            <v>41-33</v>
          </cell>
          <cell r="B1585" t="str">
            <v xml:space="preserve"> 電線</v>
          </cell>
          <cell r="C1585" t="str">
            <v xml:space="preserve"> CVSZ38°-2芯(直埋)</v>
          </cell>
          <cell r="D1585" t="str">
            <v>m</v>
          </cell>
          <cell r="E1585">
            <v>1770</v>
          </cell>
          <cell r="F1585" t="str">
            <v>P41</v>
          </cell>
        </row>
        <row r="1586">
          <cell r="A1586" t="str">
            <v>41-34</v>
          </cell>
          <cell r="B1586" t="str">
            <v xml:space="preserve"> 電線</v>
          </cell>
          <cell r="C1586" t="str">
            <v xml:space="preserve"> CVSZ60°-2芯(直埋)</v>
          </cell>
          <cell r="D1586" t="str">
            <v>m</v>
          </cell>
          <cell r="E1586">
            <v>2450</v>
          </cell>
          <cell r="F1586" t="str">
            <v>P41</v>
          </cell>
        </row>
        <row r="1587">
          <cell r="A1587" t="str">
            <v>41-35</v>
          </cell>
          <cell r="B1587" t="str">
            <v xml:space="preserve"> 電線</v>
          </cell>
          <cell r="C1587" t="str">
            <v xml:space="preserve"> CVSZ100°-2芯(直埋)</v>
          </cell>
          <cell r="D1587" t="str">
            <v>m</v>
          </cell>
          <cell r="E1587">
            <v>3560</v>
          </cell>
          <cell r="F1587" t="str">
            <v>P41</v>
          </cell>
        </row>
        <row r="1588">
          <cell r="A1588" t="str">
            <v>41-36</v>
          </cell>
          <cell r="B1588" t="str">
            <v xml:space="preserve"> 電線</v>
          </cell>
          <cell r="C1588" t="str">
            <v xml:space="preserve"> CVSZ150°-2芯(直埋)</v>
          </cell>
          <cell r="D1588" t="str">
            <v>m</v>
          </cell>
          <cell r="E1588">
            <v>4670</v>
          </cell>
          <cell r="F1588" t="str">
            <v>P41</v>
          </cell>
        </row>
        <row r="1589">
          <cell r="A1589" t="str">
            <v>41-37</v>
          </cell>
          <cell r="B1589" t="str">
            <v xml:space="preserve"> 電線</v>
          </cell>
          <cell r="C1589" t="str">
            <v xml:space="preserve"> CVSZ200°-2芯(直埋)</v>
          </cell>
          <cell r="D1589" t="str">
            <v>m</v>
          </cell>
          <cell r="E1589">
            <v>5840</v>
          </cell>
          <cell r="F1589" t="str">
            <v>P41</v>
          </cell>
        </row>
        <row r="1590">
          <cell r="A1590" t="str">
            <v>41-38</v>
          </cell>
          <cell r="B1590" t="str">
            <v xml:space="preserve"> 電線</v>
          </cell>
          <cell r="C1590" t="str">
            <v xml:space="preserve"> CVSZ250°-2芯(直埋)</v>
          </cell>
          <cell r="D1590" t="str">
            <v>m</v>
          </cell>
          <cell r="E1590">
            <v>6990</v>
          </cell>
          <cell r="F1590" t="str">
            <v>P41</v>
          </cell>
        </row>
        <row r="1591">
          <cell r="A1591" t="str">
            <v>41-39</v>
          </cell>
          <cell r="B1591" t="str">
            <v xml:space="preserve"> 電線</v>
          </cell>
          <cell r="C1591" t="str">
            <v xml:space="preserve"> CVSZ325°-2芯(直埋)</v>
          </cell>
          <cell r="D1591" t="str">
            <v>m</v>
          </cell>
          <cell r="E1591">
            <v>8720</v>
          </cell>
          <cell r="F1591" t="str">
            <v>P41</v>
          </cell>
        </row>
        <row r="1592">
          <cell r="A1592" t="str">
            <v>42-1</v>
          </cell>
          <cell r="B1592" t="str">
            <v xml:space="preserve"> 電線</v>
          </cell>
          <cell r="C1592" t="str">
            <v xml:space="preserve"> CVSZ2.0°-3芯(管内)</v>
          </cell>
          <cell r="D1592" t="str">
            <v>m</v>
          </cell>
          <cell r="E1592">
            <v>694</v>
          </cell>
          <cell r="F1592" t="str">
            <v>P42</v>
          </cell>
        </row>
        <row r="1593">
          <cell r="A1593" t="str">
            <v>42-2</v>
          </cell>
          <cell r="B1593" t="str">
            <v xml:space="preserve"> 電線</v>
          </cell>
          <cell r="C1593" t="str">
            <v xml:space="preserve"> CVSZ3.5°-3芯(管内)</v>
          </cell>
          <cell r="D1593" t="str">
            <v>m</v>
          </cell>
          <cell r="E1593">
            <v>822</v>
          </cell>
          <cell r="F1593" t="str">
            <v>P42</v>
          </cell>
        </row>
        <row r="1594">
          <cell r="A1594" t="str">
            <v>42-3</v>
          </cell>
          <cell r="B1594" t="str">
            <v xml:space="preserve"> 電線</v>
          </cell>
          <cell r="C1594" t="str">
            <v xml:space="preserve"> CVSZ5.5°-3芯(管内)</v>
          </cell>
          <cell r="D1594" t="str">
            <v>m</v>
          </cell>
          <cell r="E1594">
            <v>1000</v>
          </cell>
          <cell r="F1594" t="str">
            <v>P42</v>
          </cell>
        </row>
        <row r="1595">
          <cell r="A1595" t="str">
            <v>42-4</v>
          </cell>
          <cell r="B1595" t="str">
            <v xml:space="preserve"> 電線</v>
          </cell>
          <cell r="C1595" t="str">
            <v xml:space="preserve"> CVSZ8°-3芯(管内)</v>
          </cell>
          <cell r="D1595" t="str">
            <v>m</v>
          </cell>
          <cell r="E1595">
            <v>1120</v>
          </cell>
          <cell r="F1595" t="str">
            <v>P42</v>
          </cell>
        </row>
        <row r="1596">
          <cell r="A1596" t="str">
            <v>42-5</v>
          </cell>
          <cell r="B1596" t="str">
            <v xml:space="preserve"> 電線</v>
          </cell>
          <cell r="C1596" t="str">
            <v xml:space="preserve"> CVSZ14°-3芯(管内)</v>
          </cell>
          <cell r="D1596" t="str">
            <v>m</v>
          </cell>
          <cell r="E1596">
            <v>1430</v>
          </cell>
          <cell r="F1596" t="str">
            <v>P42</v>
          </cell>
        </row>
        <row r="1597">
          <cell r="A1597" t="str">
            <v>42-6</v>
          </cell>
          <cell r="B1597" t="str">
            <v xml:space="preserve"> 電線</v>
          </cell>
          <cell r="C1597" t="str">
            <v xml:space="preserve"> CVSZ22°-3芯(管内)</v>
          </cell>
          <cell r="D1597" t="str">
            <v>m</v>
          </cell>
          <cell r="E1597">
            <v>1820</v>
          </cell>
          <cell r="F1597" t="str">
            <v>P42</v>
          </cell>
        </row>
        <row r="1598">
          <cell r="A1598" t="str">
            <v>42-7</v>
          </cell>
          <cell r="B1598" t="str">
            <v xml:space="preserve"> 電線</v>
          </cell>
          <cell r="C1598" t="str">
            <v xml:space="preserve"> CVSZ38°-3芯(管内)</v>
          </cell>
          <cell r="D1598" t="str">
            <v>m</v>
          </cell>
          <cell r="E1598">
            <v>2470</v>
          </cell>
          <cell r="F1598" t="str">
            <v>P42</v>
          </cell>
        </row>
        <row r="1599">
          <cell r="A1599" t="str">
            <v>42-8</v>
          </cell>
          <cell r="B1599" t="str">
            <v xml:space="preserve"> 電線</v>
          </cell>
          <cell r="C1599" t="str">
            <v xml:space="preserve"> CVSZ60°-3芯(管内)</v>
          </cell>
          <cell r="D1599" t="str">
            <v>m</v>
          </cell>
          <cell r="E1599">
            <v>3410</v>
          </cell>
          <cell r="F1599" t="str">
            <v>P42</v>
          </cell>
        </row>
        <row r="1600">
          <cell r="A1600" t="str">
            <v>42-9</v>
          </cell>
          <cell r="B1600" t="str">
            <v xml:space="preserve"> 電線</v>
          </cell>
          <cell r="C1600" t="str">
            <v xml:space="preserve"> CVSZ100°-3芯(管内)</v>
          </cell>
          <cell r="D1600" t="str">
            <v>m</v>
          </cell>
          <cell r="E1600">
            <v>5020</v>
          </cell>
          <cell r="F1600" t="str">
            <v>P42</v>
          </cell>
        </row>
        <row r="1601">
          <cell r="A1601" t="str">
            <v>42-10</v>
          </cell>
          <cell r="B1601" t="str">
            <v xml:space="preserve"> 電線</v>
          </cell>
          <cell r="C1601" t="str">
            <v xml:space="preserve"> CVSZ150°-3芯(管内)</v>
          </cell>
          <cell r="D1601" t="str">
            <v>m</v>
          </cell>
          <cell r="E1601">
            <v>6620</v>
          </cell>
          <cell r="F1601" t="str">
            <v>P42</v>
          </cell>
        </row>
        <row r="1602">
          <cell r="A1602" t="str">
            <v>42-11</v>
          </cell>
          <cell r="B1602" t="str">
            <v xml:space="preserve"> 電線</v>
          </cell>
          <cell r="C1602" t="str">
            <v xml:space="preserve"> CVSZ200°-3芯(管内)</v>
          </cell>
          <cell r="D1602" t="str">
            <v>m</v>
          </cell>
          <cell r="E1602">
            <v>8260</v>
          </cell>
          <cell r="F1602" t="str">
            <v>P42</v>
          </cell>
        </row>
        <row r="1603">
          <cell r="A1603" t="str">
            <v>42-12</v>
          </cell>
          <cell r="B1603" t="str">
            <v xml:space="preserve"> 電線</v>
          </cell>
          <cell r="C1603" t="str">
            <v xml:space="preserve"> CVSZ250°-3芯(管内)</v>
          </cell>
          <cell r="D1603" t="str">
            <v>m</v>
          </cell>
          <cell r="E1603">
            <v>9910</v>
          </cell>
          <cell r="F1603" t="str">
            <v>P42</v>
          </cell>
        </row>
        <row r="1604">
          <cell r="A1604" t="str">
            <v>42-13</v>
          </cell>
          <cell r="B1604" t="str">
            <v xml:space="preserve"> 電線</v>
          </cell>
          <cell r="C1604" t="str">
            <v xml:space="preserve"> CVSZ325°-3芯(管内)</v>
          </cell>
          <cell r="D1604" t="str">
            <v>m</v>
          </cell>
          <cell r="E1604">
            <v>12400</v>
          </cell>
          <cell r="F1604" t="str">
            <v>P42</v>
          </cell>
        </row>
        <row r="1605">
          <cell r="A1605" t="str">
            <v>42-14</v>
          </cell>
          <cell r="B1605" t="str">
            <v xml:space="preserve"> 電線</v>
          </cell>
          <cell r="C1605" t="str">
            <v xml:space="preserve"> CVSZ2.0°-3芯(FEP)</v>
          </cell>
          <cell r="D1605" t="str">
            <v>m</v>
          </cell>
          <cell r="E1605">
            <v>655</v>
          </cell>
          <cell r="F1605" t="str">
            <v>P42</v>
          </cell>
        </row>
        <row r="1606">
          <cell r="A1606" t="str">
            <v>42-15</v>
          </cell>
          <cell r="B1606" t="str">
            <v xml:space="preserve"> 電線</v>
          </cell>
          <cell r="C1606" t="str">
            <v xml:space="preserve"> CVSZ3.5°-3芯(FEP)</v>
          </cell>
          <cell r="D1606" t="str">
            <v>m</v>
          </cell>
          <cell r="E1606">
            <v>781</v>
          </cell>
          <cell r="F1606" t="str">
            <v>P42</v>
          </cell>
        </row>
        <row r="1607">
          <cell r="A1607" t="str">
            <v>42-16</v>
          </cell>
          <cell r="B1607" t="str">
            <v xml:space="preserve"> 電線</v>
          </cell>
          <cell r="C1607" t="str">
            <v xml:space="preserve"> CVSZ5.5°-3芯(FEP)</v>
          </cell>
          <cell r="D1607" t="str">
            <v>m</v>
          </cell>
          <cell r="E1607">
            <v>942</v>
          </cell>
          <cell r="F1607" t="str">
            <v>P42</v>
          </cell>
        </row>
        <row r="1608">
          <cell r="A1608" t="str">
            <v>42-17</v>
          </cell>
          <cell r="B1608" t="str">
            <v xml:space="preserve"> 電線</v>
          </cell>
          <cell r="C1608" t="str">
            <v xml:space="preserve"> CVSZ8°-3芯(FEP)</v>
          </cell>
          <cell r="D1608" t="str">
            <v>m</v>
          </cell>
          <cell r="E1608">
            <v>1060</v>
          </cell>
          <cell r="F1608" t="str">
            <v>P42</v>
          </cell>
        </row>
        <row r="1609">
          <cell r="A1609" t="str">
            <v>42-18</v>
          </cell>
          <cell r="B1609" t="str">
            <v xml:space="preserve"> 電線</v>
          </cell>
          <cell r="C1609" t="str">
            <v xml:space="preserve"> CVSZ14°-3芯(FEP)</v>
          </cell>
          <cell r="D1609" t="str">
            <v>m</v>
          </cell>
          <cell r="E1609">
            <v>1350</v>
          </cell>
          <cell r="F1609" t="str">
            <v>P42</v>
          </cell>
        </row>
        <row r="1610">
          <cell r="A1610" t="str">
            <v>42-19</v>
          </cell>
          <cell r="B1610" t="str">
            <v xml:space="preserve"> 電線</v>
          </cell>
          <cell r="C1610" t="str">
            <v xml:space="preserve"> CVSZ22°-3芯(FEP)</v>
          </cell>
          <cell r="D1610" t="str">
            <v>m</v>
          </cell>
          <cell r="E1610">
            <v>1740</v>
          </cell>
          <cell r="F1610" t="str">
            <v>P42</v>
          </cell>
        </row>
        <row r="1611">
          <cell r="A1611" t="str">
            <v>42-20</v>
          </cell>
          <cell r="B1611" t="str">
            <v xml:space="preserve"> 電線</v>
          </cell>
          <cell r="C1611" t="str">
            <v xml:space="preserve"> CVSZ38°-3芯(FEP)</v>
          </cell>
          <cell r="D1611" t="str">
            <v>m</v>
          </cell>
          <cell r="E1611">
            <v>2350</v>
          </cell>
          <cell r="F1611" t="str">
            <v>P42</v>
          </cell>
        </row>
        <row r="1612">
          <cell r="A1612" t="str">
            <v>42-21</v>
          </cell>
          <cell r="B1612" t="str">
            <v xml:space="preserve"> 電線</v>
          </cell>
          <cell r="C1612" t="str">
            <v xml:space="preserve"> CVSZ60°-3芯(FEP)</v>
          </cell>
          <cell r="D1612" t="str">
            <v>m</v>
          </cell>
          <cell r="E1612">
            <v>3250</v>
          </cell>
          <cell r="F1612" t="str">
            <v>P42</v>
          </cell>
        </row>
        <row r="1613">
          <cell r="A1613" t="str">
            <v>42-22</v>
          </cell>
          <cell r="B1613" t="str">
            <v xml:space="preserve"> 電線</v>
          </cell>
          <cell r="C1613" t="str">
            <v xml:space="preserve"> CVSZ100°-3芯(FEP)</v>
          </cell>
          <cell r="D1613" t="str">
            <v>m</v>
          </cell>
          <cell r="E1613">
            <v>4800</v>
          </cell>
          <cell r="F1613" t="str">
            <v>P42</v>
          </cell>
        </row>
        <row r="1614">
          <cell r="A1614" t="str">
            <v>42-23</v>
          </cell>
          <cell r="B1614" t="str">
            <v xml:space="preserve"> 電線</v>
          </cell>
          <cell r="C1614" t="str">
            <v xml:space="preserve"> CVSZ150°-3芯(FEP)</v>
          </cell>
          <cell r="D1614" t="str">
            <v>m</v>
          </cell>
          <cell r="E1614">
            <v>6350</v>
          </cell>
          <cell r="F1614" t="str">
            <v>P42</v>
          </cell>
        </row>
        <row r="1615">
          <cell r="A1615" t="str">
            <v>42-24</v>
          </cell>
          <cell r="B1615" t="str">
            <v xml:space="preserve"> 電線</v>
          </cell>
          <cell r="C1615" t="str">
            <v xml:space="preserve"> CVSZ200°-3芯(FEP)</v>
          </cell>
          <cell r="D1615" t="str">
            <v>m</v>
          </cell>
          <cell r="E1615">
            <v>7920</v>
          </cell>
          <cell r="F1615" t="str">
            <v>P42</v>
          </cell>
        </row>
        <row r="1616">
          <cell r="A1616" t="str">
            <v>42-25</v>
          </cell>
          <cell r="B1616" t="str">
            <v xml:space="preserve"> 電線</v>
          </cell>
          <cell r="C1616" t="str">
            <v xml:space="preserve"> CVSZ250°-3芯(FEP)</v>
          </cell>
          <cell r="D1616" t="str">
            <v>m</v>
          </cell>
          <cell r="E1616">
            <v>9520</v>
          </cell>
          <cell r="F1616" t="str">
            <v>P42</v>
          </cell>
        </row>
        <row r="1617">
          <cell r="A1617" t="str">
            <v>42-26</v>
          </cell>
          <cell r="B1617" t="str">
            <v xml:space="preserve"> 電線</v>
          </cell>
          <cell r="C1617" t="str">
            <v xml:space="preserve"> CVSZ325°-3芯(FEP)</v>
          </cell>
          <cell r="D1617" t="str">
            <v>m</v>
          </cell>
          <cell r="E1617">
            <v>11900</v>
          </cell>
          <cell r="F1617" t="str">
            <v>P42</v>
          </cell>
        </row>
        <row r="1618">
          <cell r="A1618" t="str">
            <v>42-27</v>
          </cell>
          <cell r="B1618" t="str">
            <v xml:space="preserve"> 電線</v>
          </cell>
          <cell r="C1618" t="str">
            <v xml:space="preserve"> CVSZ2.0°-3芯(直埋)</v>
          </cell>
          <cell r="D1618" t="str">
            <v>m</v>
          </cell>
          <cell r="E1618">
            <v>635</v>
          </cell>
          <cell r="F1618" t="str">
            <v>P42</v>
          </cell>
        </row>
        <row r="1619">
          <cell r="A1619" t="str">
            <v>42-28</v>
          </cell>
          <cell r="B1619" t="str">
            <v xml:space="preserve"> 電線</v>
          </cell>
          <cell r="C1619" t="str">
            <v xml:space="preserve"> CVSZ3.5°-3芯(直埋)</v>
          </cell>
          <cell r="D1619" t="str">
            <v>m</v>
          </cell>
          <cell r="E1619">
            <v>742</v>
          </cell>
          <cell r="F1619" t="str">
            <v>P42</v>
          </cell>
        </row>
        <row r="1620">
          <cell r="A1620" t="str">
            <v>42-29</v>
          </cell>
          <cell r="B1620" t="str">
            <v xml:space="preserve"> 電線</v>
          </cell>
          <cell r="C1620" t="str">
            <v xml:space="preserve"> CVSZ5.5°-3芯(直埋)</v>
          </cell>
          <cell r="D1620" t="str">
            <v>m</v>
          </cell>
          <cell r="E1620">
            <v>903</v>
          </cell>
          <cell r="F1620" t="str">
            <v>P42</v>
          </cell>
        </row>
        <row r="1621">
          <cell r="A1621" t="str">
            <v>42-30</v>
          </cell>
          <cell r="B1621" t="str">
            <v xml:space="preserve"> 電線</v>
          </cell>
          <cell r="C1621" t="str">
            <v xml:space="preserve"> CVSZ8°-3芯(直埋)</v>
          </cell>
          <cell r="D1621" t="str">
            <v>m</v>
          </cell>
          <cell r="E1621">
            <v>1000</v>
          </cell>
          <cell r="F1621" t="str">
            <v>P42</v>
          </cell>
        </row>
        <row r="1622">
          <cell r="A1622" t="str">
            <v>42-31</v>
          </cell>
          <cell r="B1622" t="str">
            <v xml:space="preserve"> 電線</v>
          </cell>
          <cell r="C1622" t="str">
            <v xml:space="preserve"> CVSZ14°-3芯(直埋)</v>
          </cell>
          <cell r="D1622" t="str">
            <v>m</v>
          </cell>
          <cell r="E1622">
            <v>1290</v>
          </cell>
          <cell r="F1622" t="str">
            <v>P42</v>
          </cell>
        </row>
        <row r="1623">
          <cell r="A1623" t="str">
            <v>42-32</v>
          </cell>
          <cell r="B1623" t="str">
            <v xml:space="preserve"> 電線</v>
          </cell>
          <cell r="C1623" t="str">
            <v xml:space="preserve"> CVSZ22°-3芯(直埋)</v>
          </cell>
          <cell r="D1623" t="str">
            <v>m</v>
          </cell>
          <cell r="E1623">
            <v>1640</v>
          </cell>
          <cell r="F1623" t="str">
            <v>P42</v>
          </cell>
        </row>
        <row r="1624">
          <cell r="A1624" t="str">
            <v>42-33</v>
          </cell>
          <cell r="B1624" t="str">
            <v xml:space="preserve"> 電線</v>
          </cell>
          <cell r="C1624" t="str">
            <v xml:space="preserve"> CVSZ38°-3芯(直埋)</v>
          </cell>
          <cell r="D1624" t="str">
            <v>m</v>
          </cell>
          <cell r="E1624">
            <v>2230</v>
          </cell>
          <cell r="F1624" t="str">
            <v>P42</v>
          </cell>
        </row>
        <row r="1625">
          <cell r="A1625" t="str">
            <v>42-34</v>
          </cell>
          <cell r="B1625" t="str">
            <v xml:space="preserve"> 電線</v>
          </cell>
          <cell r="C1625" t="str">
            <v xml:space="preserve"> CVSZ60°-3芯(直埋)</v>
          </cell>
          <cell r="D1625" t="str">
            <v>m</v>
          </cell>
          <cell r="E1625">
            <v>3090</v>
          </cell>
          <cell r="F1625" t="str">
            <v>P42</v>
          </cell>
        </row>
        <row r="1626">
          <cell r="A1626" t="str">
            <v>42-35</v>
          </cell>
          <cell r="B1626" t="str">
            <v xml:space="preserve"> 電線</v>
          </cell>
          <cell r="C1626" t="str">
            <v xml:space="preserve"> CVSZ100°-3芯(直埋)</v>
          </cell>
          <cell r="D1626" t="str">
            <v>m</v>
          </cell>
          <cell r="E1626">
            <v>4580</v>
          </cell>
          <cell r="F1626" t="str">
            <v>P42</v>
          </cell>
        </row>
        <row r="1627">
          <cell r="A1627" t="str">
            <v>42-36</v>
          </cell>
          <cell r="B1627" t="str">
            <v xml:space="preserve"> 電線</v>
          </cell>
          <cell r="C1627" t="str">
            <v xml:space="preserve"> CVSZ150°-3芯(直埋)</v>
          </cell>
          <cell r="D1627" t="str">
            <v>m</v>
          </cell>
          <cell r="E1627">
            <v>6090</v>
          </cell>
          <cell r="F1627" t="str">
            <v>P42</v>
          </cell>
        </row>
        <row r="1628">
          <cell r="A1628" t="str">
            <v>42-37</v>
          </cell>
          <cell r="B1628" t="str">
            <v xml:space="preserve"> 電線</v>
          </cell>
          <cell r="C1628" t="str">
            <v xml:space="preserve"> CVSZ200°-3芯(直埋)</v>
          </cell>
          <cell r="D1628" t="str">
            <v>m</v>
          </cell>
          <cell r="E1628">
            <v>7590</v>
          </cell>
          <cell r="F1628" t="str">
            <v>P42</v>
          </cell>
        </row>
        <row r="1629">
          <cell r="A1629" t="str">
            <v>42-38</v>
          </cell>
          <cell r="B1629" t="str">
            <v xml:space="preserve"> 電線</v>
          </cell>
          <cell r="C1629" t="str">
            <v xml:space="preserve"> CVSZ250°-3芯(直埋)</v>
          </cell>
          <cell r="D1629" t="str">
            <v>m</v>
          </cell>
          <cell r="E1629">
            <v>9140</v>
          </cell>
          <cell r="F1629" t="str">
            <v>P42</v>
          </cell>
        </row>
        <row r="1630">
          <cell r="A1630" t="str">
            <v>42-39</v>
          </cell>
          <cell r="B1630" t="str">
            <v xml:space="preserve"> 電線</v>
          </cell>
          <cell r="C1630" t="str">
            <v xml:space="preserve"> CVSZ325°-3芯(直埋)</v>
          </cell>
          <cell r="D1630" t="str">
            <v>m</v>
          </cell>
          <cell r="E1630">
            <v>11500</v>
          </cell>
          <cell r="F1630" t="str">
            <v>P42</v>
          </cell>
        </row>
        <row r="1631">
          <cell r="A1631" t="str">
            <v>43-1</v>
          </cell>
          <cell r="B1631" t="str">
            <v xml:space="preserve"> 電線</v>
          </cell>
          <cell r="C1631" t="str">
            <v xml:space="preserve"> FP1.2-2芯(管内)</v>
          </cell>
          <cell r="D1631" t="str">
            <v>m</v>
          </cell>
          <cell r="E1631">
            <v>467</v>
          </cell>
          <cell r="F1631" t="str">
            <v>P43</v>
          </cell>
        </row>
        <row r="1632">
          <cell r="A1632" t="str">
            <v>43-2</v>
          </cell>
          <cell r="B1632" t="str">
            <v xml:space="preserve"> 電線</v>
          </cell>
          <cell r="C1632" t="str">
            <v xml:space="preserve"> FP1.6-2芯(管内)</v>
          </cell>
          <cell r="D1632" t="str">
            <v>m</v>
          </cell>
          <cell r="E1632">
            <v>550</v>
          </cell>
          <cell r="F1632" t="str">
            <v>P43</v>
          </cell>
        </row>
        <row r="1633">
          <cell r="A1633" t="str">
            <v>43-3</v>
          </cell>
          <cell r="B1633" t="str">
            <v xml:space="preserve"> 電線</v>
          </cell>
          <cell r="C1633" t="str">
            <v xml:space="preserve"> FP2.0-2芯(管内)</v>
          </cell>
          <cell r="D1633" t="str">
            <v>m</v>
          </cell>
          <cell r="E1633">
            <v>655</v>
          </cell>
          <cell r="F1633" t="str">
            <v>P43</v>
          </cell>
        </row>
        <row r="1634">
          <cell r="A1634" t="str">
            <v>43-4</v>
          </cell>
          <cell r="B1634" t="str">
            <v xml:space="preserve"> 電線</v>
          </cell>
          <cell r="C1634" t="str">
            <v xml:space="preserve"> FP2.0°-2芯(管内)</v>
          </cell>
          <cell r="D1634" t="str">
            <v>m</v>
          </cell>
          <cell r="E1634">
            <v>572</v>
          </cell>
          <cell r="F1634" t="str">
            <v>P43</v>
          </cell>
        </row>
        <row r="1635">
          <cell r="A1635" t="str">
            <v>43-5</v>
          </cell>
          <cell r="B1635" t="str">
            <v xml:space="preserve"> 電線</v>
          </cell>
          <cell r="C1635" t="str">
            <v xml:space="preserve"> FP3.5°-2芯(管内)</v>
          </cell>
          <cell r="D1635" t="str">
            <v>m</v>
          </cell>
          <cell r="E1635">
            <v>657</v>
          </cell>
          <cell r="F1635" t="str">
            <v>P43</v>
          </cell>
        </row>
        <row r="1636">
          <cell r="A1636" t="str">
            <v>43-6</v>
          </cell>
          <cell r="B1636" t="str">
            <v xml:space="preserve"> 電線</v>
          </cell>
          <cell r="C1636" t="str">
            <v xml:space="preserve"> FP5.5°-2芯(管内)</v>
          </cell>
          <cell r="D1636" t="str">
            <v>m</v>
          </cell>
          <cell r="E1636">
            <v>817</v>
          </cell>
          <cell r="F1636" t="str">
            <v>P43</v>
          </cell>
        </row>
        <row r="1637">
          <cell r="A1637" t="str">
            <v>43-7</v>
          </cell>
          <cell r="B1637" t="str">
            <v xml:space="preserve"> 電線</v>
          </cell>
          <cell r="C1637" t="str">
            <v xml:space="preserve"> FP8°-2芯(管内)</v>
          </cell>
          <cell r="D1637" t="str">
            <v>m</v>
          </cell>
          <cell r="E1637">
            <v>993</v>
          </cell>
          <cell r="F1637" t="str">
            <v>P43</v>
          </cell>
        </row>
        <row r="1638">
          <cell r="A1638" t="str">
            <v>43-8</v>
          </cell>
          <cell r="B1638" t="str">
            <v xml:space="preserve"> 電線</v>
          </cell>
          <cell r="C1638" t="str">
            <v xml:space="preserve"> FP14°-2芯(管内)</v>
          </cell>
          <cell r="D1638" t="str">
            <v>m</v>
          </cell>
          <cell r="E1638">
            <v>1330</v>
          </cell>
          <cell r="F1638" t="str">
            <v>P43</v>
          </cell>
        </row>
        <row r="1639">
          <cell r="A1639" t="str">
            <v>43-9</v>
          </cell>
          <cell r="B1639" t="str">
            <v xml:space="preserve"> 電線</v>
          </cell>
          <cell r="C1639" t="str">
            <v xml:space="preserve"> FP22°-2芯(管内)</v>
          </cell>
          <cell r="D1639" t="str">
            <v>m</v>
          </cell>
          <cell r="E1639">
            <v>1710</v>
          </cell>
          <cell r="F1639" t="str">
            <v>P43</v>
          </cell>
        </row>
        <row r="1640">
          <cell r="A1640" t="str">
            <v>43-10</v>
          </cell>
          <cell r="B1640" t="str">
            <v xml:space="preserve"> 電線</v>
          </cell>
          <cell r="C1640" t="str">
            <v xml:space="preserve"> FP38°-2芯(管内)</v>
          </cell>
          <cell r="D1640" t="str">
            <v>m</v>
          </cell>
          <cell r="E1640">
            <v>2310</v>
          </cell>
          <cell r="F1640" t="str">
            <v>P43</v>
          </cell>
        </row>
        <row r="1641">
          <cell r="A1641" t="str">
            <v>43-11</v>
          </cell>
          <cell r="B1641" t="str">
            <v xml:space="preserve"> 電線</v>
          </cell>
          <cell r="C1641" t="str">
            <v xml:space="preserve"> FP60°-2芯(管内)</v>
          </cell>
          <cell r="D1641" t="str">
            <v>m</v>
          </cell>
          <cell r="E1641">
            <v>3230</v>
          </cell>
          <cell r="F1641" t="str">
            <v>P43</v>
          </cell>
        </row>
        <row r="1642">
          <cell r="A1642" t="str">
            <v>43-12</v>
          </cell>
          <cell r="B1642" t="str">
            <v xml:space="preserve"> 電線</v>
          </cell>
          <cell r="C1642" t="str">
            <v xml:space="preserve"> FP100°-2芯(管内)</v>
          </cell>
          <cell r="D1642" t="str">
            <v>m</v>
          </cell>
          <cell r="E1642">
            <v>4780</v>
          </cell>
          <cell r="F1642" t="str">
            <v>P43</v>
          </cell>
        </row>
        <row r="1643">
          <cell r="A1643" t="str">
            <v>43-13</v>
          </cell>
          <cell r="B1643" t="str">
            <v xml:space="preserve"> 電線</v>
          </cell>
          <cell r="C1643" t="str">
            <v xml:space="preserve"> FP1.2-2芯(ﾗｯｸ)</v>
          </cell>
          <cell r="D1643" t="str">
            <v>m</v>
          </cell>
          <cell r="E1643">
            <v>526</v>
          </cell>
          <cell r="F1643" t="str">
            <v>P43</v>
          </cell>
        </row>
        <row r="1644">
          <cell r="A1644" t="str">
            <v>43-14</v>
          </cell>
          <cell r="B1644" t="str">
            <v xml:space="preserve"> 電線</v>
          </cell>
          <cell r="C1644" t="str">
            <v xml:space="preserve"> FP1.6-2芯(ﾗｯｸ)</v>
          </cell>
          <cell r="D1644" t="str">
            <v>m</v>
          </cell>
          <cell r="E1644">
            <v>610</v>
          </cell>
          <cell r="F1644" t="str">
            <v>P43</v>
          </cell>
        </row>
        <row r="1645">
          <cell r="A1645" t="str">
            <v>43-15</v>
          </cell>
          <cell r="B1645" t="str">
            <v xml:space="preserve"> 電線</v>
          </cell>
          <cell r="C1645" t="str">
            <v xml:space="preserve"> FP2.0-2芯(ﾗｯｸ)</v>
          </cell>
          <cell r="D1645" t="str">
            <v>m</v>
          </cell>
          <cell r="E1645">
            <v>734</v>
          </cell>
          <cell r="F1645" t="str">
            <v>P43</v>
          </cell>
        </row>
        <row r="1646">
          <cell r="A1646" t="str">
            <v>43-16</v>
          </cell>
          <cell r="B1646" t="str">
            <v xml:space="preserve"> 電線</v>
          </cell>
          <cell r="C1646" t="str">
            <v xml:space="preserve"> FP2.0°-2芯(ﾗｯｸ)</v>
          </cell>
          <cell r="D1646" t="str">
            <v>m</v>
          </cell>
          <cell r="E1646">
            <v>632</v>
          </cell>
          <cell r="F1646" t="str">
            <v>P43</v>
          </cell>
        </row>
        <row r="1647">
          <cell r="A1647" t="str">
            <v>43-17</v>
          </cell>
          <cell r="B1647" t="str">
            <v xml:space="preserve"> 電線</v>
          </cell>
          <cell r="C1647" t="str">
            <v xml:space="preserve"> FP3.5°-2芯(ﾗｯｸ)</v>
          </cell>
          <cell r="D1647" t="str">
            <v>m</v>
          </cell>
          <cell r="E1647">
            <v>736</v>
          </cell>
          <cell r="F1647" t="str">
            <v>P43</v>
          </cell>
        </row>
        <row r="1648">
          <cell r="A1648" t="str">
            <v>43-18</v>
          </cell>
          <cell r="B1648" t="str">
            <v xml:space="preserve"> 電線</v>
          </cell>
          <cell r="C1648" t="str">
            <v xml:space="preserve"> FP5.5°-2芯(ﾗｯｸ)</v>
          </cell>
          <cell r="D1648" t="str">
            <v>m</v>
          </cell>
          <cell r="E1648">
            <v>917</v>
          </cell>
          <cell r="F1648" t="str">
            <v>P43</v>
          </cell>
        </row>
        <row r="1649">
          <cell r="A1649" t="str">
            <v>43-19</v>
          </cell>
          <cell r="B1649" t="str">
            <v xml:space="preserve"> 電線</v>
          </cell>
          <cell r="C1649" t="str">
            <v xml:space="preserve"> FP8°-2芯(ﾗｯｸ)</v>
          </cell>
          <cell r="D1649" t="str">
            <v>m</v>
          </cell>
          <cell r="E1649">
            <v>1090</v>
          </cell>
          <cell r="F1649" t="str">
            <v>P43</v>
          </cell>
        </row>
        <row r="1650">
          <cell r="A1650" t="str">
            <v>43-20</v>
          </cell>
          <cell r="B1650" t="str">
            <v xml:space="preserve"> 電線</v>
          </cell>
          <cell r="C1650" t="str">
            <v xml:space="preserve"> FP14°-2芯(ﾗｯｸ)</v>
          </cell>
          <cell r="D1650" t="str">
            <v>m</v>
          </cell>
          <cell r="E1650">
            <v>1470</v>
          </cell>
          <cell r="F1650" t="str">
            <v>P43</v>
          </cell>
        </row>
        <row r="1651">
          <cell r="A1651" t="str">
            <v>43-21</v>
          </cell>
          <cell r="B1651" t="str">
            <v xml:space="preserve"> 電線</v>
          </cell>
          <cell r="C1651" t="str">
            <v xml:space="preserve"> FP22°-2芯(ﾗｯｸ)</v>
          </cell>
          <cell r="D1651" t="str">
            <v>m</v>
          </cell>
          <cell r="E1651">
            <v>1890</v>
          </cell>
          <cell r="F1651" t="str">
            <v>P43</v>
          </cell>
        </row>
        <row r="1652">
          <cell r="A1652" t="str">
            <v>43-22</v>
          </cell>
          <cell r="B1652" t="str">
            <v xml:space="preserve"> 電線</v>
          </cell>
          <cell r="C1652" t="str">
            <v xml:space="preserve"> FP38°-2芯(ﾗｯｸ)</v>
          </cell>
          <cell r="D1652" t="str">
            <v>m</v>
          </cell>
          <cell r="E1652">
            <v>2550</v>
          </cell>
          <cell r="F1652" t="str">
            <v>P43</v>
          </cell>
        </row>
        <row r="1653">
          <cell r="A1653" t="str">
            <v>43-23</v>
          </cell>
          <cell r="B1653" t="str">
            <v xml:space="preserve"> 電線</v>
          </cell>
          <cell r="C1653" t="str">
            <v xml:space="preserve"> FP60°-2芯(ﾗｯｸ)</v>
          </cell>
          <cell r="D1653" t="str">
            <v>m</v>
          </cell>
          <cell r="E1653">
            <v>3630</v>
          </cell>
          <cell r="F1653" t="str">
            <v>P43</v>
          </cell>
        </row>
        <row r="1654">
          <cell r="A1654" t="str">
            <v>43-24</v>
          </cell>
          <cell r="B1654" t="str">
            <v xml:space="preserve"> 電線</v>
          </cell>
          <cell r="C1654" t="str">
            <v xml:space="preserve"> FP100°-2芯(ﾗｯｸ)</v>
          </cell>
          <cell r="D1654" t="str">
            <v>m</v>
          </cell>
          <cell r="E1654">
            <v>5220</v>
          </cell>
          <cell r="F1654" t="str">
            <v>P43</v>
          </cell>
        </row>
        <row r="1655">
          <cell r="A1655" t="str">
            <v>43-25</v>
          </cell>
          <cell r="B1655" t="str">
            <v xml:space="preserve"> 電線</v>
          </cell>
          <cell r="C1655" t="str">
            <v xml:space="preserve"> FP1.2-2芯(ﾋﾟｯﾄ)</v>
          </cell>
          <cell r="D1655" t="str">
            <v>m</v>
          </cell>
          <cell r="E1655">
            <v>407</v>
          </cell>
          <cell r="F1655" t="str">
            <v>P43</v>
          </cell>
        </row>
        <row r="1656">
          <cell r="A1656" t="str">
            <v>43-26</v>
          </cell>
          <cell r="B1656" t="str">
            <v xml:space="preserve"> 電線</v>
          </cell>
          <cell r="C1656" t="str">
            <v xml:space="preserve"> FP1.6-2芯(ﾋﾟｯﾄ)</v>
          </cell>
          <cell r="D1656" t="str">
            <v>m</v>
          </cell>
          <cell r="E1656">
            <v>491</v>
          </cell>
          <cell r="F1656" t="str">
            <v>P43</v>
          </cell>
        </row>
        <row r="1657">
          <cell r="A1657" t="str">
            <v>43-27</v>
          </cell>
          <cell r="B1657" t="str">
            <v xml:space="preserve"> 電線</v>
          </cell>
          <cell r="C1657" t="str">
            <v xml:space="preserve"> FP2.0-2芯(ﾋﾟｯﾄ)</v>
          </cell>
          <cell r="D1657" t="str">
            <v>m</v>
          </cell>
          <cell r="E1657">
            <v>575</v>
          </cell>
          <cell r="F1657" t="str">
            <v>P43</v>
          </cell>
        </row>
        <row r="1658">
          <cell r="A1658" t="str">
            <v>43-28</v>
          </cell>
          <cell r="B1658" t="str">
            <v xml:space="preserve"> 電線</v>
          </cell>
          <cell r="C1658" t="str">
            <v xml:space="preserve"> FP2.0°-2芯(ﾋﾟｯﾄ)</v>
          </cell>
          <cell r="D1658" t="str">
            <v>m</v>
          </cell>
          <cell r="E1658">
            <v>513</v>
          </cell>
          <cell r="F1658" t="str">
            <v>P43</v>
          </cell>
        </row>
        <row r="1659">
          <cell r="A1659" t="str">
            <v>43-29</v>
          </cell>
          <cell r="B1659" t="str">
            <v xml:space="preserve"> 電線</v>
          </cell>
          <cell r="C1659" t="str">
            <v xml:space="preserve"> FP3.5°-2芯(ﾋﾟｯﾄ)</v>
          </cell>
          <cell r="D1659" t="str">
            <v>m</v>
          </cell>
          <cell r="E1659">
            <v>577</v>
          </cell>
          <cell r="F1659" t="str">
            <v>P43</v>
          </cell>
        </row>
        <row r="1660">
          <cell r="A1660" t="str">
            <v>43-30</v>
          </cell>
          <cell r="B1660" t="str">
            <v xml:space="preserve"> 電線</v>
          </cell>
          <cell r="C1660" t="str">
            <v xml:space="preserve"> FP5.5°-2芯(ﾋﾟｯﾄ)</v>
          </cell>
          <cell r="D1660" t="str">
            <v>m</v>
          </cell>
          <cell r="E1660">
            <v>718</v>
          </cell>
          <cell r="F1660" t="str">
            <v>P43</v>
          </cell>
        </row>
        <row r="1661">
          <cell r="A1661" t="str">
            <v>43-31</v>
          </cell>
          <cell r="B1661" t="str">
            <v xml:space="preserve"> 電線</v>
          </cell>
          <cell r="C1661" t="str">
            <v xml:space="preserve"> FP8°-2芯(ﾋﾟｯﾄ)</v>
          </cell>
          <cell r="D1661" t="str">
            <v>m</v>
          </cell>
          <cell r="E1661">
            <v>895</v>
          </cell>
          <cell r="F1661" t="str">
            <v>P43</v>
          </cell>
        </row>
        <row r="1662">
          <cell r="A1662" t="str">
            <v>43-32</v>
          </cell>
          <cell r="B1662" t="str">
            <v xml:space="preserve"> 電線</v>
          </cell>
          <cell r="C1662" t="str">
            <v xml:space="preserve"> FP14°-2芯(ﾋﾟｯﾄ)</v>
          </cell>
          <cell r="D1662" t="str">
            <v>m</v>
          </cell>
          <cell r="E1662">
            <v>1200</v>
          </cell>
          <cell r="F1662" t="str">
            <v>P43</v>
          </cell>
        </row>
        <row r="1663">
          <cell r="A1663" t="str">
            <v>43-33</v>
          </cell>
          <cell r="B1663" t="str">
            <v xml:space="preserve"> 電線</v>
          </cell>
          <cell r="C1663" t="str">
            <v xml:space="preserve"> FP22°-2芯(ﾋﾟｯﾄ)</v>
          </cell>
          <cell r="D1663" t="str">
            <v>m</v>
          </cell>
          <cell r="E1663">
            <v>1530</v>
          </cell>
          <cell r="F1663" t="str">
            <v>P43</v>
          </cell>
        </row>
        <row r="1664">
          <cell r="A1664" t="str">
            <v>43-34</v>
          </cell>
          <cell r="B1664" t="str">
            <v xml:space="preserve"> 電線</v>
          </cell>
          <cell r="C1664" t="str">
            <v xml:space="preserve"> FP38°-2芯(ﾋﾟｯﾄ)</v>
          </cell>
          <cell r="D1664" t="str">
            <v>m</v>
          </cell>
          <cell r="E1664">
            <v>2070</v>
          </cell>
          <cell r="F1664" t="str">
            <v>P43</v>
          </cell>
        </row>
        <row r="1665">
          <cell r="A1665" t="str">
            <v>43-35</v>
          </cell>
          <cell r="B1665" t="str">
            <v xml:space="preserve"> 電線</v>
          </cell>
          <cell r="C1665" t="str">
            <v xml:space="preserve"> FP60°-2芯(ﾋﾟｯﾄ)</v>
          </cell>
          <cell r="D1665" t="str">
            <v>m</v>
          </cell>
          <cell r="E1665">
            <v>3000</v>
          </cell>
          <cell r="F1665" t="str">
            <v>P43</v>
          </cell>
        </row>
        <row r="1666">
          <cell r="A1666" t="str">
            <v>43-36</v>
          </cell>
          <cell r="B1666" t="str">
            <v xml:space="preserve"> 電線</v>
          </cell>
          <cell r="C1666" t="str">
            <v xml:space="preserve"> FP100°-2芯(ﾋﾟｯﾄ)</v>
          </cell>
          <cell r="D1666" t="str">
            <v>m</v>
          </cell>
          <cell r="E1666">
            <v>4350</v>
          </cell>
          <cell r="F1666" t="str">
            <v>P43</v>
          </cell>
        </row>
        <row r="1667">
          <cell r="A1667" t="str">
            <v>43-37</v>
          </cell>
          <cell r="B1667" t="str">
            <v xml:space="preserve"> 電線</v>
          </cell>
          <cell r="C1667" t="str">
            <v xml:space="preserve"> FP1.2-2芯(ｻﾄﾞﾙ)</v>
          </cell>
          <cell r="D1667" t="str">
            <v>m</v>
          </cell>
          <cell r="E1667">
            <v>765</v>
          </cell>
          <cell r="F1667" t="str">
            <v>P43</v>
          </cell>
        </row>
        <row r="1668">
          <cell r="A1668" t="str">
            <v>43-38</v>
          </cell>
          <cell r="B1668" t="str">
            <v xml:space="preserve"> 電線</v>
          </cell>
          <cell r="C1668" t="str">
            <v xml:space="preserve"> FP1.6-2芯(ｻﾄﾞﾙ)</v>
          </cell>
          <cell r="D1668" t="str">
            <v>m</v>
          </cell>
          <cell r="E1668">
            <v>888</v>
          </cell>
          <cell r="F1668" t="str">
            <v>P43</v>
          </cell>
        </row>
        <row r="1669">
          <cell r="A1669" t="str">
            <v>43-39</v>
          </cell>
          <cell r="B1669" t="str">
            <v xml:space="preserve"> 電線</v>
          </cell>
          <cell r="C1669" t="str">
            <v xml:space="preserve"> FP2.0-2芯(ｻﾄﾞﾙ)</v>
          </cell>
          <cell r="D1669" t="str">
            <v>m</v>
          </cell>
          <cell r="E1669">
            <v>1500</v>
          </cell>
          <cell r="F1669" t="str">
            <v>P43</v>
          </cell>
        </row>
        <row r="1670">
          <cell r="A1670" t="str">
            <v>43-40</v>
          </cell>
          <cell r="B1670" t="str">
            <v xml:space="preserve"> 電線</v>
          </cell>
          <cell r="C1670" t="str">
            <v xml:space="preserve"> FP2.0°-2芯(ｻﾄﾞﾙ)</v>
          </cell>
          <cell r="D1670" t="str">
            <v>m</v>
          </cell>
          <cell r="E1670">
            <v>910</v>
          </cell>
          <cell r="F1670" t="str">
            <v>P43</v>
          </cell>
        </row>
        <row r="1671">
          <cell r="A1671" t="str">
            <v>43-41</v>
          </cell>
          <cell r="B1671" t="str">
            <v xml:space="preserve"> 電線</v>
          </cell>
          <cell r="C1671" t="str">
            <v xml:space="preserve"> FP3.5°-2芯(ｻﾄﾞﾙ)</v>
          </cell>
          <cell r="D1671" t="str">
            <v>m</v>
          </cell>
          <cell r="E1671">
            <v>1050</v>
          </cell>
          <cell r="F1671" t="str">
            <v>P43</v>
          </cell>
        </row>
        <row r="1672">
          <cell r="A1672" t="str">
            <v>43-42</v>
          </cell>
          <cell r="B1672" t="str">
            <v xml:space="preserve"> 電線</v>
          </cell>
          <cell r="C1672" t="str">
            <v xml:space="preserve"> FP5.5°-2芯(ｻﾄﾞﾙ)</v>
          </cell>
          <cell r="D1672" t="str">
            <v>m</v>
          </cell>
          <cell r="E1672">
            <v>1310</v>
          </cell>
          <cell r="F1672" t="str">
            <v>P43</v>
          </cell>
        </row>
        <row r="1673">
          <cell r="A1673" t="str">
            <v>43-43</v>
          </cell>
          <cell r="B1673" t="str">
            <v xml:space="preserve"> 電線</v>
          </cell>
          <cell r="C1673" t="str">
            <v xml:space="preserve"> FP8°-2芯(ｻﾄﾞﾙ)</v>
          </cell>
          <cell r="D1673" t="str">
            <v>m</v>
          </cell>
          <cell r="E1673">
            <v>1520</v>
          </cell>
          <cell r="F1673" t="str">
            <v>P43</v>
          </cell>
        </row>
        <row r="1674">
          <cell r="A1674" t="str">
            <v>43-44</v>
          </cell>
          <cell r="B1674" t="str">
            <v xml:space="preserve"> 電線</v>
          </cell>
          <cell r="C1674" t="str">
            <v xml:space="preserve"> FP14°-2芯(ｻﾄﾞﾙ)</v>
          </cell>
          <cell r="D1674" t="str">
            <v>m</v>
          </cell>
          <cell r="E1674">
            <v>2030</v>
          </cell>
          <cell r="F1674" t="str">
            <v>P43</v>
          </cell>
        </row>
        <row r="1675">
          <cell r="A1675" t="str">
            <v>43-45</v>
          </cell>
          <cell r="B1675" t="str">
            <v xml:space="preserve"> 電線</v>
          </cell>
          <cell r="C1675" t="str">
            <v xml:space="preserve"> FP22°-2芯(ｻﾄﾞﾙ)</v>
          </cell>
          <cell r="D1675" t="str">
            <v>m</v>
          </cell>
          <cell r="E1675">
            <v>2610</v>
          </cell>
          <cell r="F1675" t="str">
            <v>P43</v>
          </cell>
        </row>
        <row r="1676">
          <cell r="A1676" t="str">
            <v>43-46</v>
          </cell>
          <cell r="B1676" t="str">
            <v xml:space="preserve"> 電線</v>
          </cell>
          <cell r="C1676" t="str">
            <v xml:space="preserve"> FP38°-2芯(ｻﾄﾞﾙ)</v>
          </cell>
          <cell r="D1676" t="str">
            <v>m</v>
          </cell>
          <cell r="E1676">
            <v>3480</v>
          </cell>
          <cell r="F1676" t="str">
            <v>P43</v>
          </cell>
        </row>
        <row r="1677">
          <cell r="A1677" t="str">
            <v>43-47</v>
          </cell>
          <cell r="B1677" t="str">
            <v xml:space="preserve"> 電線</v>
          </cell>
          <cell r="C1677" t="str">
            <v xml:space="preserve"> FP60°-2芯(ｻﾄﾞﾙ)</v>
          </cell>
          <cell r="D1677" t="str">
            <v>m</v>
          </cell>
          <cell r="E1677">
            <v>4860</v>
          </cell>
          <cell r="F1677" t="str">
            <v>P43</v>
          </cell>
        </row>
        <row r="1678">
          <cell r="A1678" t="str">
            <v>43-48</v>
          </cell>
          <cell r="B1678" t="str">
            <v xml:space="preserve"> 電線</v>
          </cell>
          <cell r="C1678" t="str">
            <v xml:space="preserve"> FP100°-2芯(ｻﾄﾞﾙ)</v>
          </cell>
          <cell r="D1678" t="str">
            <v>m</v>
          </cell>
          <cell r="E1678">
            <v>6920</v>
          </cell>
          <cell r="F1678" t="str">
            <v>P43</v>
          </cell>
        </row>
        <row r="1679">
          <cell r="A1679" t="str">
            <v>43-49</v>
          </cell>
          <cell r="B1679" t="str">
            <v xml:space="preserve"> 電線</v>
          </cell>
          <cell r="C1679" t="str">
            <v xml:space="preserve"> FP1.2-2芯(FEP,PF)</v>
          </cell>
          <cell r="D1679" t="str">
            <v>m</v>
          </cell>
          <cell r="E1679">
            <v>447</v>
          </cell>
          <cell r="F1679" t="str">
            <v>P43</v>
          </cell>
        </row>
        <row r="1680">
          <cell r="A1680" t="str">
            <v>43-50</v>
          </cell>
          <cell r="B1680" t="str">
            <v xml:space="preserve"> 電線</v>
          </cell>
          <cell r="C1680" t="str">
            <v xml:space="preserve"> FP1.6-2芯(FEP,PF)</v>
          </cell>
          <cell r="D1680" t="str">
            <v>m</v>
          </cell>
          <cell r="E1680">
            <v>511</v>
          </cell>
          <cell r="F1680" t="str">
            <v>P43</v>
          </cell>
        </row>
        <row r="1681">
          <cell r="A1681" t="str">
            <v>43-51</v>
          </cell>
          <cell r="B1681" t="str">
            <v xml:space="preserve"> 電線</v>
          </cell>
          <cell r="C1681" t="str">
            <v xml:space="preserve"> FP2.0-2芯(FEP,PF)</v>
          </cell>
          <cell r="D1681" t="str">
            <v>m</v>
          </cell>
          <cell r="E1681">
            <v>615</v>
          </cell>
          <cell r="F1681" t="str">
            <v>P43</v>
          </cell>
        </row>
        <row r="1682">
          <cell r="A1682" t="str">
            <v>43-52</v>
          </cell>
          <cell r="B1682" t="str">
            <v xml:space="preserve"> 電線</v>
          </cell>
          <cell r="C1682" t="str">
            <v xml:space="preserve"> FP2.0°-2芯(FEP,PF)</v>
          </cell>
          <cell r="D1682" t="str">
            <v>m</v>
          </cell>
          <cell r="E1682">
            <v>533</v>
          </cell>
          <cell r="F1682" t="str">
            <v>P43</v>
          </cell>
        </row>
        <row r="1683">
          <cell r="A1683" t="str">
            <v>43-53</v>
          </cell>
          <cell r="B1683" t="str">
            <v xml:space="preserve"> 電線</v>
          </cell>
          <cell r="C1683" t="str">
            <v xml:space="preserve"> FP3.5°-2芯(FEP,PF)</v>
          </cell>
          <cell r="D1683" t="str">
            <v>m</v>
          </cell>
          <cell r="E1683">
            <v>617</v>
          </cell>
          <cell r="F1683" t="str">
            <v>P43</v>
          </cell>
        </row>
        <row r="1684">
          <cell r="A1684" t="str">
            <v>43-54</v>
          </cell>
          <cell r="B1684" t="str">
            <v xml:space="preserve"> 電線</v>
          </cell>
          <cell r="C1684" t="str">
            <v xml:space="preserve"> FP5.5°-2芯(FEP,PF)</v>
          </cell>
          <cell r="D1684" t="str">
            <v>m</v>
          </cell>
          <cell r="E1684">
            <v>777</v>
          </cell>
          <cell r="F1684" t="str">
            <v>P43</v>
          </cell>
        </row>
        <row r="1685">
          <cell r="A1685" t="str">
            <v>43-55</v>
          </cell>
          <cell r="B1685" t="str">
            <v xml:space="preserve"> 電線</v>
          </cell>
          <cell r="C1685" t="str">
            <v xml:space="preserve"> FP8°-2芯(FEP,PF)</v>
          </cell>
          <cell r="D1685" t="str">
            <v>m</v>
          </cell>
          <cell r="E1685">
            <v>934</v>
          </cell>
          <cell r="F1685" t="str">
            <v>P43</v>
          </cell>
        </row>
        <row r="1686">
          <cell r="A1686" t="str">
            <v>43-56</v>
          </cell>
          <cell r="B1686" t="str">
            <v xml:space="preserve"> 電線</v>
          </cell>
          <cell r="C1686" t="str">
            <v xml:space="preserve"> FP14°-2芯(FEP,PF)</v>
          </cell>
          <cell r="D1686" t="str">
            <v>m</v>
          </cell>
          <cell r="E1686">
            <v>1280</v>
          </cell>
          <cell r="F1686" t="str">
            <v>P43</v>
          </cell>
        </row>
        <row r="1687">
          <cell r="A1687" t="str">
            <v>43-57</v>
          </cell>
          <cell r="B1687" t="str">
            <v xml:space="preserve"> 電線</v>
          </cell>
          <cell r="C1687" t="str">
            <v xml:space="preserve"> FP22°-2芯(FEP,PF)</v>
          </cell>
          <cell r="D1687" t="str">
            <v>m</v>
          </cell>
          <cell r="E1687">
            <v>1630</v>
          </cell>
          <cell r="F1687" t="str">
            <v>P43</v>
          </cell>
        </row>
        <row r="1688">
          <cell r="A1688" t="str">
            <v>43-58</v>
          </cell>
          <cell r="B1688" t="str">
            <v xml:space="preserve"> 電線</v>
          </cell>
          <cell r="C1688" t="str">
            <v xml:space="preserve"> FP38°-2芯(FEP,PF)</v>
          </cell>
          <cell r="D1688" t="str">
            <v>m</v>
          </cell>
          <cell r="E1688">
            <v>2190</v>
          </cell>
          <cell r="F1688" t="str">
            <v>P43</v>
          </cell>
        </row>
        <row r="1689">
          <cell r="A1689" t="str">
            <v>43-59</v>
          </cell>
          <cell r="B1689" t="str">
            <v xml:space="preserve"> 電線</v>
          </cell>
          <cell r="C1689" t="str">
            <v xml:space="preserve"> FP60°-2芯(FEP,PF)</v>
          </cell>
          <cell r="D1689" t="str">
            <v>m</v>
          </cell>
          <cell r="E1689">
            <v>3160</v>
          </cell>
          <cell r="F1689" t="str">
            <v>P43</v>
          </cell>
        </row>
        <row r="1690">
          <cell r="A1690" t="str">
            <v>43-60</v>
          </cell>
          <cell r="B1690" t="str">
            <v xml:space="preserve"> 電線</v>
          </cell>
          <cell r="C1690" t="str">
            <v xml:space="preserve"> FP100°-2芯(FEP,PF)</v>
          </cell>
          <cell r="D1690" t="str">
            <v>m</v>
          </cell>
          <cell r="E1690">
            <v>4560</v>
          </cell>
          <cell r="F1690" t="str">
            <v>P43</v>
          </cell>
        </row>
        <row r="1691">
          <cell r="A1691" t="str">
            <v>44-1</v>
          </cell>
          <cell r="B1691" t="str">
            <v xml:space="preserve"> 電線</v>
          </cell>
          <cell r="C1691" t="str">
            <v xml:space="preserve"> FP1.2-3芯(管内)</v>
          </cell>
          <cell r="D1691" t="str">
            <v>m</v>
          </cell>
          <cell r="E1691">
            <v>592</v>
          </cell>
          <cell r="F1691" t="str">
            <v>P44</v>
          </cell>
        </row>
        <row r="1692">
          <cell r="A1692" t="str">
            <v>44-2</v>
          </cell>
          <cell r="B1692" t="str">
            <v xml:space="preserve"> 電線</v>
          </cell>
          <cell r="C1692" t="str">
            <v xml:space="preserve"> FP1.6-3芯(管内)</v>
          </cell>
          <cell r="D1692" t="str">
            <v>m</v>
          </cell>
          <cell r="E1692">
            <v>697</v>
          </cell>
          <cell r="F1692" t="str">
            <v>P44</v>
          </cell>
        </row>
        <row r="1693">
          <cell r="A1693" t="str">
            <v>44-3</v>
          </cell>
          <cell r="B1693" t="str">
            <v xml:space="preserve"> 電線</v>
          </cell>
          <cell r="C1693" t="str">
            <v xml:space="preserve"> FP2.0-3芯(管内)</v>
          </cell>
          <cell r="D1693" t="str">
            <v>m</v>
          </cell>
          <cell r="E1693">
            <v>844</v>
          </cell>
          <cell r="F1693" t="str">
            <v>P44</v>
          </cell>
        </row>
        <row r="1694">
          <cell r="A1694" t="str">
            <v>44-4</v>
          </cell>
          <cell r="B1694" t="str">
            <v xml:space="preserve"> 電線</v>
          </cell>
          <cell r="C1694" t="str">
            <v xml:space="preserve"> FP2.0°-3芯(管内)</v>
          </cell>
          <cell r="D1694" t="str">
            <v>m</v>
          </cell>
          <cell r="E1694">
            <v>705</v>
          </cell>
          <cell r="F1694" t="str">
            <v>P44</v>
          </cell>
        </row>
        <row r="1695">
          <cell r="A1695" t="str">
            <v>44-5</v>
          </cell>
          <cell r="B1695" t="str">
            <v xml:space="preserve"> 電線</v>
          </cell>
          <cell r="C1695" t="str">
            <v xml:space="preserve"> FP3.5°-3芯(管内)</v>
          </cell>
          <cell r="D1695" t="str">
            <v>m</v>
          </cell>
          <cell r="E1695">
            <v>861</v>
          </cell>
          <cell r="F1695" t="str">
            <v>P44</v>
          </cell>
        </row>
        <row r="1696">
          <cell r="A1696" t="str">
            <v>44-6</v>
          </cell>
          <cell r="B1696" t="str">
            <v xml:space="preserve"> 電線</v>
          </cell>
          <cell r="C1696" t="str">
            <v xml:space="preserve"> FP5.5°-3芯(管内)</v>
          </cell>
          <cell r="D1696" t="str">
            <v>m</v>
          </cell>
          <cell r="E1696">
            <v>1080</v>
          </cell>
          <cell r="F1696" t="str">
            <v>P44</v>
          </cell>
        </row>
        <row r="1697">
          <cell r="A1697" t="str">
            <v>44-7</v>
          </cell>
          <cell r="B1697" t="str">
            <v xml:space="preserve"> 電線</v>
          </cell>
          <cell r="C1697" t="str">
            <v xml:space="preserve"> FP8°-3芯(管内)</v>
          </cell>
          <cell r="D1697" t="str">
            <v>m</v>
          </cell>
          <cell r="E1697">
            <v>1290</v>
          </cell>
          <cell r="F1697" t="str">
            <v>P44</v>
          </cell>
        </row>
        <row r="1698">
          <cell r="A1698" t="str">
            <v>44-8</v>
          </cell>
          <cell r="B1698" t="str">
            <v xml:space="preserve"> 電線</v>
          </cell>
          <cell r="C1698" t="str">
            <v xml:space="preserve"> FP14°-3芯(管内)</v>
          </cell>
          <cell r="D1698" t="str">
            <v>m</v>
          </cell>
          <cell r="E1698">
            <v>1740</v>
          </cell>
          <cell r="F1698" t="str">
            <v>P44</v>
          </cell>
        </row>
        <row r="1699">
          <cell r="A1699" t="str">
            <v>44-9</v>
          </cell>
          <cell r="B1699" t="str">
            <v xml:space="preserve"> 電線</v>
          </cell>
          <cell r="C1699" t="str">
            <v xml:space="preserve"> FP22°-3芯(管内)</v>
          </cell>
          <cell r="D1699" t="str">
            <v>m</v>
          </cell>
          <cell r="E1699">
            <v>2250</v>
          </cell>
          <cell r="F1699" t="str">
            <v>P44</v>
          </cell>
        </row>
        <row r="1700">
          <cell r="A1700" t="str">
            <v>44-10</v>
          </cell>
          <cell r="B1700" t="str">
            <v xml:space="preserve"> 電線</v>
          </cell>
          <cell r="C1700" t="str">
            <v xml:space="preserve"> FP38°-3芯(管内)</v>
          </cell>
          <cell r="D1700" t="str">
            <v>m</v>
          </cell>
          <cell r="E1700">
            <v>3120</v>
          </cell>
          <cell r="F1700" t="str">
            <v>P44</v>
          </cell>
        </row>
        <row r="1701">
          <cell r="A1701" t="str">
            <v>44-11</v>
          </cell>
          <cell r="B1701" t="str">
            <v xml:space="preserve"> 電線</v>
          </cell>
          <cell r="C1701" t="str">
            <v xml:space="preserve"> FP60°-3芯(管内)</v>
          </cell>
          <cell r="D1701" t="str">
            <v>m</v>
          </cell>
          <cell r="E1701">
            <v>4480</v>
          </cell>
          <cell r="F1701" t="str">
            <v>P44</v>
          </cell>
        </row>
        <row r="1702">
          <cell r="A1702" t="str">
            <v>44-12</v>
          </cell>
          <cell r="B1702" t="str">
            <v xml:space="preserve"> 電線</v>
          </cell>
          <cell r="C1702" t="str">
            <v xml:space="preserve"> FP100°-3芯(管内)</v>
          </cell>
          <cell r="D1702" t="str">
            <v>m</v>
          </cell>
          <cell r="E1702">
            <v>6310</v>
          </cell>
          <cell r="F1702" t="str">
            <v>P44</v>
          </cell>
        </row>
        <row r="1703">
          <cell r="A1703" t="str">
            <v>44-13</v>
          </cell>
          <cell r="B1703" t="str">
            <v xml:space="preserve"> 電線</v>
          </cell>
          <cell r="C1703" t="str">
            <v xml:space="preserve"> FP1.2-3芯(ﾗｯｸ)</v>
          </cell>
          <cell r="D1703" t="str">
            <v>m</v>
          </cell>
          <cell r="E1703">
            <v>652</v>
          </cell>
          <cell r="F1703" t="str">
            <v>P44</v>
          </cell>
        </row>
        <row r="1704">
          <cell r="A1704" t="str">
            <v>44-14</v>
          </cell>
          <cell r="B1704" t="str">
            <v xml:space="preserve"> 電線</v>
          </cell>
          <cell r="C1704" t="str">
            <v xml:space="preserve"> FP1.6-3芯(ﾗｯｸ)</v>
          </cell>
          <cell r="D1704" t="str">
            <v>m</v>
          </cell>
          <cell r="E1704">
            <v>776</v>
          </cell>
          <cell r="F1704" t="str">
            <v>P44</v>
          </cell>
        </row>
        <row r="1705">
          <cell r="A1705" t="str">
            <v>44-15</v>
          </cell>
          <cell r="B1705" t="str">
            <v xml:space="preserve"> 電線</v>
          </cell>
          <cell r="C1705" t="str">
            <v xml:space="preserve"> FP2.0-3芯(ﾗｯｸ)</v>
          </cell>
          <cell r="D1705" t="str">
            <v>m</v>
          </cell>
          <cell r="E1705">
            <v>943</v>
          </cell>
          <cell r="F1705" t="str">
            <v>P44</v>
          </cell>
        </row>
        <row r="1706">
          <cell r="A1706" t="str">
            <v>44-16</v>
          </cell>
          <cell r="B1706" t="str">
            <v xml:space="preserve"> 電線</v>
          </cell>
          <cell r="C1706" t="str">
            <v xml:space="preserve"> FP2.0°-3芯(ﾗｯｸ)</v>
          </cell>
          <cell r="D1706" t="str">
            <v>m</v>
          </cell>
          <cell r="E1706">
            <v>784</v>
          </cell>
          <cell r="F1706" t="str">
            <v>P44</v>
          </cell>
        </row>
        <row r="1707">
          <cell r="A1707" t="str">
            <v>44-17</v>
          </cell>
          <cell r="B1707" t="str">
            <v xml:space="preserve"> 電線</v>
          </cell>
          <cell r="C1707" t="str">
            <v xml:space="preserve"> FP3.5°-3芯(ﾗｯｸ)</v>
          </cell>
          <cell r="D1707" t="str">
            <v>m</v>
          </cell>
          <cell r="E1707">
            <v>960</v>
          </cell>
          <cell r="F1707" t="str">
            <v>P44</v>
          </cell>
        </row>
        <row r="1708">
          <cell r="A1708" t="str">
            <v>44-18</v>
          </cell>
          <cell r="B1708" t="str">
            <v xml:space="preserve"> 電線</v>
          </cell>
          <cell r="C1708" t="str">
            <v xml:space="preserve"> FP5.5°-3芯(ﾗｯｸ)</v>
          </cell>
          <cell r="D1708" t="str">
            <v>m</v>
          </cell>
          <cell r="E1708">
            <v>1190</v>
          </cell>
          <cell r="F1708" t="str">
            <v>P44</v>
          </cell>
        </row>
        <row r="1709">
          <cell r="A1709" t="str">
            <v>44-19</v>
          </cell>
          <cell r="B1709" t="str">
            <v xml:space="preserve"> 電線</v>
          </cell>
          <cell r="C1709" t="str">
            <v xml:space="preserve"> FP8°-3芯(ﾗｯｸ)</v>
          </cell>
          <cell r="D1709" t="str">
            <v>m</v>
          </cell>
          <cell r="E1709">
            <v>1430</v>
          </cell>
          <cell r="F1709" t="str">
            <v>P44</v>
          </cell>
        </row>
        <row r="1710">
          <cell r="A1710" t="str">
            <v>44-20</v>
          </cell>
          <cell r="B1710" t="str">
            <v xml:space="preserve"> 電線</v>
          </cell>
          <cell r="C1710" t="str">
            <v xml:space="preserve"> FP14°-3芯(ﾗｯｸ)</v>
          </cell>
          <cell r="D1710" t="str">
            <v>m</v>
          </cell>
          <cell r="E1710">
            <v>1920</v>
          </cell>
          <cell r="F1710" t="str">
            <v>P44</v>
          </cell>
        </row>
        <row r="1711">
          <cell r="A1711" t="str">
            <v>44-21</v>
          </cell>
          <cell r="B1711" t="str">
            <v xml:space="preserve"> 電線</v>
          </cell>
          <cell r="C1711" t="str">
            <v xml:space="preserve"> FP22°-3芯(ﾗｯｸ)</v>
          </cell>
          <cell r="D1711" t="str">
            <v>m</v>
          </cell>
          <cell r="E1711">
            <v>2470</v>
          </cell>
          <cell r="F1711" t="str">
            <v>P44</v>
          </cell>
        </row>
        <row r="1712">
          <cell r="A1712" t="str">
            <v>44-22</v>
          </cell>
          <cell r="B1712" t="str">
            <v xml:space="preserve"> 電線</v>
          </cell>
          <cell r="C1712" t="str">
            <v xml:space="preserve"> FP38°-3芯(ﾗｯｸ)</v>
          </cell>
          <cell r="D1712" t="str">
            <v>m</v>
          </cell>
          <cell r="E1712">
            <v>3410</v>
          </cell>
          <cell r="F1712" t="str">
            <v>P44</v>
          </cell>
        </row>
        <row r="1713">
          <cell r="A1713" t="str">
            <v>44-23</v>
          </cell>
          <cell r="B1713" t="str">
            <v xml:space="preserve"> 電線</v>
          </cell>
          <cell r="C1713" t="str">
            <v xml:space="preserve"> FP60°-3芯(ﾗｯｸ)</v>
          </cell>
          <cell r="D1713" t="str">
            <v>m</v>
          </cell>
          <cell r="E1713">
            <v>4880</v>
          </cell>
          <cell r="F1713" t="str">
            <v>P44</v>
          </cell>
        </row>
        <row r="1714">
          <cell r="A1714" t="str">
            <v>44-24</v>
          </cell>
          <cell r="B1714" t="str">
            <v xml:space="preserve"> 電線</v>
          </cell>
          <cell r="C1714" t="str">
            <v xml:space="preserve"> FP100°-3芯(ﾗｯｸ)</v>
          </cell>
          <cell r="D1714" t="str">
            <v>m</v>
          </cell>
          <cell r="E1714">
            <v>6850</v>
          </cell>
          <cell r="F1714" t="str">
            <v>P44</v>
          </cell>
        </row>
        <row r="1715">
          <cell r="A1715" t="str">
            <v>44-25</v>
          </cell>
          <cell r="B1715" t="str">
            <v xml:space="preserve"> 電線</v>
          </cell>
          <cell r="C1715" t="str">
            <v xml:space="preserve"> FP1.2-3芯(ﾋﾟｯﾄ)</v>
          </cell>
          <cell r="D1715" t="str">
            <v>m</v>
          </cell>
          <cell r="E1715">
            <v>533</v>
          </cell>
          <cell r="F1715" t="str">
            <v>P44</v>
          </cell>
        </row>
        <row r="1716">
          <cell r="A1716" t="str">
            <v>44-26</v>
          </cell>
          <cell r="B1716" t="str">
            <v xml:space="preserve"> 電線</v>
          </cell>
          <cell r="C1716" t="str">
            <v xml:space="preserve"> FP1.6-3芯(ﾋﾟｯﾄ)</v>
          </cell>
          <cell r="D1716" t="str">
            <v>m</v>
          </cell>
          <cell r="E1716">
            <v>617</v>
          </cell>
          <cell r="F1716" t="str">
            <v>P44</v>
          </cell>
        </row>
        <row r="1717">
          <cell r="A1717" t="str">
            <v>44-27</v>
          </cell>
          <cell r="B1717" t="str">
            <v xml:space="preserve"> 電線</v>
          </cell>
          <cell r="C1717" t="str">
            <v xml:space="preserve"> FP2.0-3芯(ﾋﾟｯﾄ)</v>
          </cell>
          <cell r="D1717" t="str">
            <v>m</v>
          </cell>
          <cell r="E1717">
            <v>744</v>
          </cell>
          <cell r="F1717" t="str">
            <v>P44</v>
          </cell>
        </row>
        <row r="1718">
          <cell r="A1718" t="str">
            <v>44-28</v>
          </cell>
          <cell r="B1718" t="str">
            <v xml:space="preserve"> 電線</v>
          </cell>
          <cell r="C1718" t="str">
            <v xml:space="preserve"> FP2.0°-3芯(ﾋﾟｯﾄ)</v>
          </cell>
          <cell r="D1718" t="str">
            <v>m</v>
          </cell>
          <cell r="E1718">
            <v>625</v>
          </cell>
          <cell r="F1718" t="str">
            <v>P44</v>
          </cell>
        </row>
        <row r="1719">
          <cell r="A1719" t="str">
            <v>44-29</v>
          </cell>
          <cell r="B1719" t="str">
            <v xml:space="preserve"> 電線</v>
          </cell>
          <cell r="C1719" t="str">
            <v xml:space="preserve"> FP3.5°-3芯(ﾋﾟｯﾄ)</v>
          </cell>
          <cell r="D1719" t="str">
            <v>m</v>
          </cell>
          <cell r="E1719">
            <v>761</v>
          </cell>
          <cell r="F1719" t="str">
            <v>P44</v>
          </cell>
        </row>
        <row r="1720">
          <cell r="A1720" t="str">
            <v>44-30</v>
          </cell>
          <cell r="B1720" t="str">
            <v xml:space="preserve"> 電線</v>
          </cell>
          <cell r="C1720" t="str">
            <v xml:space="preserve"> FP5.5°-3芯(ﾋﾟｯﾄ)</v>
          </cell>
          <cell r="D1720" t="str">
            <v>m</v>
          </cell>
          <cell r="E1720">
            <v>960</v>
          </cell>
          <cell r="F1720" t="str">
            <v>P44</v>
          </cell>
        </row>
        <row r="1721">
          <cell r="A1721" t="str">
            <v>44-31</v>
          </cell>
          <cell r="B1721" t="str">
            <v xml:space="preserve"> 電線</v>
          </cell>
          <cell r="C1721" t="str">
            <v xml:space="preserve"> FP8°-3芯(ﾋﾟｯﾄ)</v>
          </cell>
          <cell r="D1721" t="str">
            <v>m</v>
          </cell>
          <cell r="E1721">
            <v>1160</v>
          </cell>
          <cell r="F1721" t="str">
            <v>P44</v>
          </cell>
        </row>
        <row r="1722">
          <cell r="A1722" t="str">
            <v>44-32</v>
          </cell>
          <cell r="B1722" t="str">
            <v xml:space="preserve"> 電線</v>
          </cell>
          <cell r="C1722" t="str">
            <v xml:space="preserve"> FP14°-3芯(ﾋﾟｯﾄ)</v>
          </cell>
          <cell r="D1722" t="str">
            <v>m</v>
          </cell>
          <cell r="E1722">
            <v>1560</v>
          </cell>
          <cell r="F1722" t="str">
            <v>P44</v>
          </cell>
        </row>
        <row r="1723">
          <cell r="A1723" t="str">
            <v>44-33</v>
          </cell>
          <cell r="B1723" t="str">
            <v xml:space="preserve"> 電線</v>
          </cell>
          <cell r="C1723" t="str">
            <v xml:space="preserve"> FP22°-3芯(ﾋﾟｯﾄ)</v>
          </cell>
          <cell r="D1723" t="str">
            <v>m</v>
          </cell>
          <cell r="E1723">
            <v>2030</v>
          </cell>
          <cell r="F1723" t="str">
            <v>P44</v>
          </cell>
        </row>
        <row r="1724">
          <cell r="A1724" t="str">
            <v>44-34</v>
          </cell>
          <cell r="B1724" t="str">
            <v xml:space="preserve"> 電線</v>
          </cell>
          <cell r="C1724" t="str">
            <v xml:space="preserve"> FP38°-3芯(ﾋﾟｯﾄ)</v>
          </cell>
          <cell r="D1724" t="str">
            <v>m</v>
          </cell>
          <cell r="E1724">
            <v>2820</v>
          </cell>
          <cell r="F1724" t="str">
            <v>P44</v>
          </cell>
        </row>
        <row r="1725">
          <cell r="A1725" t="str">
            <v>44-35</v>
          </cell>
          <cell r="B1725" t="str">
            <v xml:space="preserve"> 電線</v>
          </cell>
          <cell r="C1725" t="str">
            <v xml:space="preserve"> FP60°-3芯(ﾋﾟｯﾄ)</v>
          </cell>
          <cell r="D1725" t="str">
            <v>m</v>
          </cell>
          <cell r="E1725">
            <v>4090</v>
          </cell>
          <cell r="F1725" t="str">
            <v>P44</v>
          </cell>
        </row>
        <row r="1726">
          <cell r="A1726" t="str">
            <v>44-36</v>
          </cell>
          <cell r="B1726" t="str">
            <v xml:space="preserve"> 電線</v>
          </cell>
          <cell r="C1726" t="str">
            <v xml:space="preserve"> FP100°-3芯(ﾋﾟｯﾄ)</v>
          </cell>
          <cell r="D1726" t="str">
            <v>m</v>
          </cell>
          <cell r="E1726">
            <v>5780</v>
          </cell>
          <cell r="F1726" t="str">
            <v>P44</v>
          </cell>
        </row>
        <row r="1727">
          <cell r="A1727" t="str">
            <v>44-37</v>
          </cell>
          <cell r="B1727" t="str">
            <v xml:space="preserve"> 電線</v>
          </cell>
          <cell r="C1727" t="str">
            <v xml:space="preserve"> FP1.2-3芯(ｻﾄﾞﾙ)</v>
          </cell>
          <cell r="D1727" t="str">
            <v>m</v>
          </cell>
          <cell r="E1727">
            <v>930</v>
          </cell>
          <cell r="F1727" t="str">
            <v>P44</v>
          </cell>
        </row>
        <row r="1728">
          <cell r="A1728" t="str">
            <v>44-38</v>
          </cell>
          <cell r="B1728" t="str">
            <v xml:space="preserve"> 電線</v>
          </cell>
          <cell r="C1728" t="str">
            <v xml:space="preserve"> FP1.6-3芯(ｻﾄﾞﾙ)</v>
          </cell>
          <cell r="D1728" t="str">
            <v>m</v>
          </cell>
          <cell r="E1728">
            <v>1090</v>
          </cell>
          <cell r="F1728" t="str">
            <v>P44</v>
          </cell>
        </row>
        <row r="1729">
          <cell r="A1729" t="str">
            <v>44-39</v>
          </cell>
          <cell r="B1729" t="str">
            <v xml:space="preserve"> 電線</v>
          </cell>
          <cell r="C1729" t="str">
            <v xml:space="preserve"> FP2.0-3芯(ｻﾄﾞﾙ)</v>
          </cell>
          <cell r="D1729" t="str">
            <v>m</v>
          </cell>
          <cell r="E1729">
            <v>1320</v>
          </cell>
          <cell r="F1729" t="str">
            <v>P44</v>
          </cell>
        </row>
        <row r="1730">
          <cell r="A1730" t="str">
            <v>44-40</v>
          </cell>
          <cell r="B1730" t="str">
            <v xml:space="preserve"> 電線</v>
          </cell>
          <cell r="C1730" t="str">
            <v xml:space="preserve"> FP2.0°-3芯(ｻﾄﾞﾙ)</v>
          </cell>
          <cell r="D1730" t="str">
            <v>m</v>
          </cell>
          <cell r="E1730">
            <v>1100</v>
          </cell>
          <cell r="F1730" t="str">
            <v>P44</v>
          </cell>
        </row>
        <row r="1731">
          <cell r="A1731" t="str">
            <v>44-41</v>
          </cell>
          <cell r="B1731" t="str">
            <v xml:space="preserve"> 電線</v>
          </cell>
          <cell r="C1731" t="str">
            <v xml:space="preserve"> FP3.5°-3芯(ｻﾄﾞﾙ)</v>
          </cell>
          <cell r="D1731" t="str">
            <v>m</v>
          </cell>
          <cell r="E1731">
            <v>1330</v>
          </cell>
          <cell r="F1731" t="str">
            <v>P44</v>
          </cell>
        </row>
        <row r="1732">
          <cell r="A1732" t="str">
            <v>44-42</v>
          </cell>
          <cell r="B1732" t="str">
            <v xml:space="preserve"> 電線</v>
          </cell>
          <cell r="C1732" t="str">
            <v xml:space="preserve"> FP5.5°-3芯(ｻﾄﾞﾙ)</v>
          </cell>
          <cell r="D1732" t="str">
            <v>m</v>
          </cell>
          <cell r="E1732">
            <v>1670</v>
          </cell>
          <cell r="F1732" t="str">
            <v>P44</v>
          </cell>
        </row>
        <row r="1733">
          <cell r="A1733" t="str">
            <v>44-43</v>
          </cell>
          <cell r="B1733" t="str">
            <v xml:space="preserve"> 電線</v>
          </cell>
          <cell r="C1733" t="str">
            <v xml:space="preserve"> FP8°-3芯(ｻﾄﾞﾙ)</v>
          </cell>
          <cell r="D1733" t="str">
            <v>m</v>
          </cell>
          <cell r="E1733">
            <v>1990</v>
          </cell>
          <cell r="F1733" t="str">
            <v>P44</v>
          </cell>
        </row>
        <row r="1734">
          <cell r="A1734" t="str">
            <v>44-44</v>
          </cell>
          <cell r="B1734" t="str">
            <v xml:space="preserve"> 電線</v>
          </cell>
          <cell r="C1734" t="str">
            <v xml:space="preserve"> FP14°-3芯(ｻﾄﾞﾙ)</v>
          </cell>
          <cell r="D1734" t="str">
            <v>m</v>
          </cell>
          <cell r="E1734">
            <v>2590</v>
          </cell>
          <cell r="F1734" t="str">
            <v>P44</v>
          </cell>
        </row>
        <row r="1735">
          <cell r="A1735" t="str">
            <v>44-45</v>
          </cell>
          <cell r="B1735" t="str">
            <v xml:space="preserve"> 電線</v>
          </cell>
          <cell r="C1735" t="str">
            <v xml:space="preserve"> FP22°-3芯(ｻﾄﾞﾙ)</v>
          </cell>
          <cell r="D1735" t="str">
            <v>m</v>
          </cell>
          <cell r="E1735">
            <v>3360</v>
          </cell>
          <cell r="F1735" t="str">
            <v>P44</v>
          </cell>
        </row>
        <row r="1736">
          <cell r="A1736" t="str">
            <v>44-46</v>
          </cell>
          <cell r="B1736" t="str">
            <v xml:space="preserve"> 電線</v>
          </cell>
          <cell r="C1736" t="str">
            <v xml:space="preserve"> FP38°-3芯(ｻﾄﾞﾙ)</v>
          </cell>
          <cell r="D1736" t="str">
            <v>m</v>
          </cell>
          <cell r="E1736">
            <v>4580</v>
          </cell>
          <cell r="F1736" t="str">
            <v>P44</v>
          </cell>
        </row>
        <row r="1737">
          <cell r="A1737" t="str">
            <v>44-47</v>
          </cell>
          <cell r="B1737" t="str">
            <v xml:space="preserve"> 電線</v>
          </cell>
          <cell r="C1737" t="str">
            <v xml:space="preserve"> FP60°-3芯(ｻﾄﾞﾙ)</v>
          </cell>
          <cell r="D1737" t="str">
            <v>m</v>
          </cell>
          <cell r="E1737">
            <v>6430</v>
          </cell>
          <cell r="F1737" t="str">
            <v>P44</v>
          </cell>
        </row>
        <row r="1738">
          <cell r="A1738" t="str">
            <v>44-48</v>
          </cell>
          <cell r="B1738" t="str">
            <v xml:space="preserve"> 電線</v>
          </cell>
          <cell r="C1738" t="str">
            <v xml:space="preserve"> FP100°-3芯(ｻﾄﾞﾙ)</v>
          </cell>
          <cell r="D1738" t="str">
            <v>m</v>
          </cell>
          <cell r="E1738">
            <v>8970</v>
          </cell>
          <cell r="F1738" t="str">
            <v>P44</v>
          </cell>
        </row>
        <row r="1739">
          <cell r="A1739" t="str">
            <v>44-49</v>
          </cell>
          <cell r="B1739" t="str">
            <v xml:space="preserve"> 電線</v>
          </cell>
          <cell r="C1739" t="str">
            <v xml:space="preserve"> FP1.2-3芯(FEP,PF)</v>
          </cell>
          <cell r="D1739" t="str">
            <v>m</v>
          </cell>
          <cell r="E1739">
            <v>553</v>
          </cell>
          <cell r="F1739" t="str">
            <v>P44</v>
          </cell>
        </row>
        <row r="1740">
          <cell r="A1740" t="str">
            <v>44-50</v>
          </cell>
          <cell r="B1740" t="str">
            <v xml:space="preserve"> 電線</v>
          </cell>
          <cell r="C1740" t="str">
            <v xml:space="preserve"> FP1.6-3芯(FEP,PF)</v>
          </cell>
          <cell r="D1740" t="str">
            <v>m</v>
          </cell>
          <cell r="E1740">
            <v>598</v>
          </cell>
          <cell r="F1740" t="str">
            <v>P44</v>
          </cell>
        </row>
        <row r="1741">
          <cell r="A1741" t="str">
            <v>44-51</v>
          </cell>
          <cell r="B1741" t="str">
            <v xml:space="preserve"> 電線</v>
          </cell>
          <cell r="C1741" t="str">
            <v xml:space="preserve"> FP2.0-3芯(FEP,PF)</v>
          </cell>
          <cell r="D1741" t="str">
            <v>m</v>
          </cell>
          <cell r="E1741">
            <v>805</v>
          </cell>
          <cell r="F1741" t="str">
            <v>P44</v>
          </cell>
        </row>
        <row r="1742">
          <cell r="A1742" t="str">
            <v>44-52</v>
          </cell>
          <cell r="B1742" t="str">
            <v xml:space="preserve"> 電線</v>
          </cell>
          <cell r="C1742" t="str">
            <v xml:space="preserve"> FP2.0°-3芯(FEP,PF)</v>
          </cell>
          <cell r="D1742" t="str">
            <v>m</v>
          </cell>
          <cell r="E1742">
            <v>655</v>
          </cell>
          <cell r="F1742" t="str">
            <v>P44</v>
          </cell>
        </row>
        <row r="1743">
          <cell r="A1743" t="str">
            <v>44-53</v>
          </cell>
          <cell r="B1743" t="str">
            <v xml:space="preserve"> 電線</v>
          </cell>
          <cell r="C1743" t="str">
            <v xml:space="preserve"> FP3.5°-3芯(FEP,PF)</v>
          </cell>
          <cell r="D1743" t="str">
            <v>m</v>
          </cell>
          <cell r="E1743">
            <v>822</v>
          </cell>
          <cell r="F1743" t="str">
            <v>P44</v>
          </cell>
        </row>
        <row r="1744">
          <cell r="A1744" t="str">
            <v>44-54</v>
          </cell>
          <cell r="B1744" t="str">
            <v xml:space="preserve"> 電線</v>
          </cell>
          <cell r="C1744" t="str">
            <v xml:space="preserve"> FP5.5°-3芯(FEP,PF)</v>
          </cell>
          <cell r="D1744" t="str">
            <v>m</v>
          </cell>
          <cell r="E1744">
            <v>1010</v>
          </cell>
          <cell r="F1744" t="str">
            <v>P44</v>
          </cell>
        </row>
        <row r="1745">
          <cell r="A1745" t="str">
            <v>44-55</v>
          </cell>
          <cell r="B1745" t="str">
            <v xml:space="preserve"> 電線</v>
          </cell>
          <cell r="C1745" t="str">
            <v xml:space="preserve"> FP8°-3芯(FEP,PF)</v>
          </cell>
          <cell r="D1745" t="str">
            <v>m</v>
          </cell>
          <cell r="E1745">
            <v>1240</v>
          </cell>
          <cell r="F1745" t="str">
            <v>P44</v>
          </cell>
        </row>
        <row r="1746">
          <cell r="A1746" t="str">
            <v>44-56</v>
          </cell>
          <cell r="B1746" t="str">
            <v xml:space="preserve"> 電線</v>
          </cell>
          <cell r="C1746" t="str">
            <v xml:space="preserve"> FP14°-3芯(FEP,PF)</v>
          </cell>
          <cell r="D1746" t="str">
            <v>m</v>
          </cell>
          <cell r="E1746">
            <v>1660</v>
          </cell>
          <cell r="F1746" t="str">
            <v>P44</v>
          </cell>
        </row>
        <row r="1747">
          <cell r="A1747" t="str">
            <v>44-57</v>
          </cell>
          <cell r="B1747" t="str">
            <v xml:space="preserve"> 電線</v>
          </cell>
          <cell r="C1747" t="str">
            <v xml:space="preserve"> FP22°-3芯(FEP,PF)</v>
          </cell>
          <cell r="D1747" t="str">
            <v>m</v>
          </cell>
          <cell r="E1747">
            <v>2130</v>
          </cell>
          <cell r="F1747" t="str">
            <v>P44</v>
          </cell>
        </row>
        <row r="1748">
          <cell r="A1748" t="str">
            <v>44-58</v>
          </cell>
          <cell r="B1748" t="str">
            <v xml:space="preserve"> 電線</v>
          </cell>
          <cell r="C1748" t="str">
            <v xml:space="preserve"> FP38°-3芯(FEP,PF)</v>
          </cell>
          <cell r="D1748" t="str">
            <v>m</v>
          </cell>
          <cell r="E1748">
            <v>2980</v>
          </cell>
          <cell r="F1748" t="str">
            <v>P44</v>
          </cell>
        </row>
        <row r="1749">
          <cell r="A1749" t="str">
            <v>44-59</v>
          </cell>
          <cell r="B1749" t="str">
            <v xml:space="preserve"> 電線</v>
          </cell>
          <cell r="C1749" t="str">
            <v xml:space="preserve"> FP60°-3芯(FEP,PF)</v>
          </cell>
          <cell r="D1749" t="str">
            <v>m</v>
          </cell>
          <cell r="E1749">
            <v>4290</v>
          </cell>
          <cell r="F1749" t="str">
            <v>P44</v>
          </cell>
        </row>
        <row r="1750">
          <cell r="A1750" t="str">
            <v>44-60</v>
          </cell>
          <cell r="B1750" t="str">
            <v xml:space="preserve"> 電線</v>
          </cell>
          <cell r="C1750" t="str">
            <v xml:space="preserve"> FP100°-3芯(FEP,PF)</v>
          </cell>
          <cell r="D1750" t="str">
            <v>m</v>
          </cell>
          <cell r="E1750">
            <v>6060</v>
          </cell>
          <cell r="F1750" t="str">
            <v>P44</v>
          </cell>
        </row>
        <row r="1751">
          <cell r="A1751" t="str">
            <v>45-1</v>
          </cell>
          <cell r="B1751" t="str">
            <v xml:space="preserve"> 電線</v>
          </cell>
          <cell r="C1751" t="str">
            <v xml:space="preserve"> FP1.2-4芯(管内)</v>
          </cell>
          <cell r="D1751" t="str">
            <v>m</v>
          </cell>
          <cell r="E1751">
            <v>742</v>
          </cell>
          <cell r="F1751" t="str">
            <v>P45</v>
          </cell>
        </row>
        <row r="1752">
          <cell r="A1752" t="str">
            <v>45-2</v>
          </cell>
          <cell r="B1752" t="str">
            <v xml:space="preserve"> 電線</v>
          </cell>
          <cell r="C1752" t="str">
            <v xml:space="preserve"> FP1.6-4芯(管内)</v>
          </cell>
          <cell r="D1752" t="str">
            <v>m</v>
          </cell>
          <cell r="E1752">
            <v>881</v>
          </cell>
          <cell r="F1752" t="str">
            <v>P45</v>
          </cell>
        </row>
        <row r="1753">
          <cell r="A1753" t="str">
            <v>45-3</v>
          </cell>
          <cell r="B1753" t="str">
            <v xml:space="preserve"> 電線</v>
          </cell>
          <cell r="C1753" t="str">
            <v xml:space="preserve"> FP2.0-4芯(管内)</v>
          </cell>
          <cell r="D1753" t="str">
            <v>m</v>
          </cell>
          <cell r="E1753">
            <v>1080</v>
          </cell>
          <cell r="F1753" t="str">
            <v>P45</v>
          </cell>
        </row>
        <row r="1754">
          <cell r="A1754" t="str">
            <v>45-4</v>
          </cell>
          <cell r="B1754" t="str">
            <v xml:space="preserve"> 電線</v>
          </cell>
          <cell r="C1754" t="str">
            <v xml:space="preserve"> FP2.0°-4芯(管内)</v>
          </cell>
          <cell r="D1754" t="str">
            <v>m</v>
          </cell>
          <cell r="E1754">
            <v>864</v>
          </cell>
          <cell r="F1754" t="str">
            <v>P45</v>
          </cell>
        </row>
        <row r="1755">
          <cell r="A1755" t="str">
            <v>45-5</v>
          </cell>
          <cell r="B1755" t="str">
            <v xml:space="preserve"> 電線</v>
          </cell>
          <cell r="C1755" t="str">
            <v xml:space="preserve"> FP3.5°-4芯(管内)</v>
          </cell>
          <cell r="D1755" t="str">
            <v>m</v>
          </cell>
          <cell r="E1755">
            <v>1120</v>
          </cell>
          <cell r="F1755" t="str">
            <v>P45</v>
          </cell>
        </row>
        <row r="1756">
          <cell r="A1756" t="str">
            <v>45-6</v>
          </cell>
          <cell r="B1756" t="str">
            <v xml:space="preserve"> 電線</v>
          </cell>
          <cell r="C1756" t="str">
            <v xml:space="preserve"> FP5.5°-4芯(管内)</v>
          </cell>
          <cell r="D1756" t="str">
            <v>m</v>
          </cell>
          <cell r="E1756">
            <v>1380</v>
          </cell>
          <cell r="F1756" t="str">
            <v>P45</v>
          </cell>
        </row>
        <row r="1757">
          <cell r="A1757" t="str">
            <v>45-7</v>
          </cell>
          <cell r="B1757" t="str">
            <v xml:space="preserve"> 電線</v>
          </cell>
          <cell r="C1757" t="str">
            <v xml:space="preserve"> FP8°-4芯(管内)</v>
          </cell>
          <cell r="D1757" t="str">
            <v>m</v>
          </cell>
          <cell r="E1757">
            <v>1610</v>
          </cell>
          <cell r="F1757" t="str">
            <v>P45</v>
          </cell>
        </row>
        <row r="1758">
          <cell r="A1758" t="str">
            <v>45-8</v>
          </cell>
          <cell r="B1758" t="str">
            <v xml:space="preserve"> 電線</v>
          </cell>
          <cell r="C1758" t="str">
            <v xml:space="preserve"> FP14°-4芯(管内)</v>
          </cell>
          <cell r="D1758" t="str">
            <v>m</v>
          </cell>
          <cell r="E1758">
            <v>2320</v>
          </cell>
          <cell r="F1758" t="str">
            <v>P45</v>
          </cell>
        </row>
        <row r="1759">
          <cell r="A1759" t="str">
            <v>45-9</v>
          </cell>
          <cell r="B1759" t="str">
            <v xml:space="preserve"> 電線</v>
          </cell>
          <cell r="C1759" t="str">
            <v xml:space="preserve"> FP22°-4芯(管内)</v>
          </cell>
          <cell r="D1759" t="str">
            <v>m</v>
          </cell>
          <cell r="E1759">
            <v>2910</v>
          </cell>
          <cell r="F1759" t="str">
            <v>P45</v>
          </cell>
        </row>
        <row r="1760">
          <cell r="A1760" t="str">
            <v>45-10</v>
          </cell>
          <cell r="B1760" t="str">
            <v xml:space="preserve"> 電線</v>
          </cell>
          <cell r="C1760" t="str">
            <v xml:space="preserve"> FP38°-4芯(管内)</v>
          </cell>
          <cell r="D1760" t="str">
            <v>m</v>
          </cell>
          <cell r="E1760">
            <v>4120</v>
          </cell>
          <cell r="F1760" t="str">
            <v>P45</v>
          </cell>
        </row>
        <row r="1761">
          <cell r="A1761" t="str">
            <v>45-11</v>
          </cell>
          <cell r="B1761" t="str">
            <v xml:space="preserve"> 電線</v>
          </cell>
          <cell r="C1761" t="str">
            <v xml:space="preserve"> FP60°-4芯(管内)</v>
          </cell>
          <cell r="D1761" t="str">
            <v>m</v>
          </cell>
          <cell r="E1761">
            <v>5550</v>
          </cell>
          <cell r="F1761" t="str">
            <v>P45</v>
          </cell>
        </row>
        <row r="1762">
          <cell r="A1762" t="str">
            <v>45-12</v>
          </cell>
          <cell r="B1762" t="str">
            <v xml:space="preserve"> 電線</v>
          </cell>
          <cell r="C1762" t="str">
            <v xml:space="preserve"> FP100°-4芯(管内)</v>
          </cell>
          <cell r="D1762" t="str">
            <v>m</v>
          </cell>
          <cell r="E1762">
            <v>8110</v>
          </cell>
          <cell r="F1762" t="str">
            <v>P45</v>
          </cell>
        </row>
        <row r="1763">
          <cell r="A1763" t="str">
            <v>45-13</v>
          </cell>
          <cell r="B1763" t="str">
            <v xml:space="preserve"> 電線</v>
          </cell>
          <cell r="C1763" t="str">
            <v xml:space="preserve"> FP1.2-4芯(ﾗｯｸ)</v>
          </cell>
          <cell r="D1763" t="str">
            <v>m</v>
          </cell>
          <cell r="E1763">
            <v>821</v>
          </cell>
          <cell r="F1763" t="str">
            <v>P45</v>
          </cell>
        </row>
        <row r="1764">
          <cell r="A1764" t="str">
            <v>45-14</v>
          </cell>
          <cell r="B1764" t="str">
            <v xml:space="preserve"> 電線</v>
          </cell>
          <cell r="C1764" t="str">
            <v xml:space="preserve"> FP1.6-4芯(ﾗｯｸ)</v>
          </cell>
          <cell r="D1764" t="str">
            <v>m</v>
          </cell>
          <cell r="E1764">
            <v>980</v>
          </cell>
          <cell r="F1764" t="str">
            <v>P45</v>
          </cell>
        </row>
        <row r="1765">
          <cell r="A1765" t="str">
            <v>45-15</v>
          </cell>
          <cell r="B1765" t="str">
            <v xml:space="preserve"> 電線</v>
          </cell>
          <cell r="C1765" t="str">
            <v xml:space="preserve"> FP2.0-4芯(ﾗｯｸ)</v>
          </cell>
          <cell r="D1765" t="str">
            <v>m</v>
          </cell>
          <cell r="E1765">
            <v>1190</v>
          </cell>
          <cell r="F1765" t="str">
            <v>P45</v>
          </cell>
        </row>
        <row r="1766">
          <cell r="A1766" t="str">
            <v>45-16</v>
          </cell>
          <cell r="B1766" t="str">
            <v xml:space="preserve"> 電線</v>
          </cell>
          <cell r="C1766" t="str">
            <v xml:space="preserve"> FP2.0°-4芯(ﾗｯｸ)</v>
          </cell>
          <cell r="D1766" t="str">
            <v>m</v>
          </cell>
          <cell r="E1766">
            <v>963</v>
          </cell>
          <cell r="F1766" t="str">
            <v>P45</v>
          </cell>
        </row>
        <row r="1767">
          <cell r="A1767" t="str">
            <v>45-17</v>
          </cell>
          <cell r="B1767" t="str">
            <v xml:space="preserve"> 電線</v>
          </cell>
          <cell r="C1767" t="str">
            <v xml:space="preserve"> FP3.5°-4芯(ﾗｯｸ)</v>
          </cell>
          <cell r="D1767" t="str">
            <v>m</v>
          </cell>
          <cell r="E1767">
            <v>1240</v>
          </cell>
          <cell r="F1767" t="str">
            <v>P45</v>
          </cell>
        </row>
        <row r="1768">
          <cell r="A1768" t="str">
            <v>45-18</v>
          </cell>
          <cell r="B1768" t="str">
            <v xml:space="preserve"> 電線</v>
          </cell>
          <cell r="C1768" t="str">
            <v xml:space="preserve"> FP5.5°-4芯(ﾗｯｸ)</v>
          </cell>
          <cell r="D1768" t="str">
            <v>m</v>
          </cell>
          <cell r="E1768">
            <v>1520</v>
          </cell>
          <cell r="F1768" t="str">
            <v>P45</v>
          </cell>
        </row>
        <row r="1769">
          <cell r="A1769" t="str">
            <v>45-19</v>
          </cell>
          <cell r="B1769" t="str">
            <v xml:space="preserve"> 電線</v>
          </cell>
          <cell r="C1769" t="str">
            <v xml:space="preserve"> FP8°-4芯(ﾗｯｸ)</v>
          </cell>
          <cell r="D1769" t="str">
            <v>m</v>
          </cell>
          <cell r="E1769">
            <v>1770</v>
          </cell>
          <cell r="F1769" t="str">
            <v>P45</v>
          </cell>
        </row>
        <row r="1770">
          <cell r="A1770" t="str">
            <v>45-20</v>
          </cell>
          <cell r="B1770" t="str">
            <v xml:space="preserve"> 電線</v>
          </cell>
          <cell r="C1770" t="str">
            <v xml:space="preserve"> FP14°-4芯(ﾗｯｸ)</v>
          </cell>
          <cell r="D1770" t="str">
            <v>m</v>
          </cell>
          <cell r="E1770">
            <v>2520</v>
          </cell>
          <cell r="F1770" t="str">
            <v>P45</v>
          </cell>
        </row>
        <row r="1771">
          <cell r="A1771" t="str">
            <v>45-21</v>
          </cell>
          <cell r="B1771" t="str">
            <v xml:space="preserve"> 電線</v>
          </cell>
          <cell r="C1771" t="str">
            <v xml:space="preserve"> FP22°-4芯(ﾗｯｸ)</v>
          </cell>
          <cell r="D1771" t="str">
            <v>m</v>
          </cell>
          <cell r="E1771">
            <v>3170</v>
          </cell>
          <cell r="F1771" t="str">
            <v>P45</v>
          </cell>
        </row>
        <row r="1772">
          <cell r="A1772" t="str">
            <v>45-22</v>
          </cell>
          <cell r="B1772" t="str">
            <v xml:space="preserve"> 電線</v>
          </cell>
          <cell r="C1772" t="str">
            <v xml:space="preserve"> FP38°-4芯(ﾗｯｸ)</v>
          </cell>
          <cell r="D1772" t="str">
            <v>m</v>
          </cell>
          <cell r="E1772">
            <v>4480</v>
          </cell>
          <cell r="F1772" t="str">
            <v>P45</v>
          </cell>
        </row>
        <row r="1773">
          <cell r="A1773" t="str">
            <v>45-23</v>
          </cell>
          <cell r="B1773" t="str">
            <v xml:space="preserve"> 電線</v>
          </cell>
          <cell r="C1773" t="str">
            <v xml:space="preserve"> FP60°-4芯(ﾗｯｸ)</v>
          </cell>
          <cell r="D1773" t="str">
            <v>m</v>
          </cell>
          <cell r="E1773">
            <v>6030</v>
          </cell>
          <cell r="F1773" t="str">
            <v>P45</v>
          </cell>
        </row>
        <row r="1774">
          <cell r="A1774" t="str">
            <v>45-24</v>
          </cell>
          <cell r="B1774" t="str">
            <v xml:space="preserve"> 電線</v>
          </cell>
          <cell r="C1774" t="str">
            <v xml:space="preserve"> FP100°-4芯(ﾗｯｸ)</v>
          </cell>
          <cell r="D1774" t="str">
            <v>m</v>
          </cell>
          <cell r="E1774">
            <v>8740</v>
          </cell>
          <cell r="F1774" t="str">
            <v>P45</v>
          </cell>
        </row>
        <row r="1775">
          <cell r="A1775" t="str">
            <v>45-25</v>
          </cell>
          <cell r="B1775" t="str">
            <v xml:space="preserve"> 電線</v>
          </cell>
          <cell r="C1775" t="str">
            <v xml:space="preserve"> FP1.2-4芯(ﾋﾟｯﾄ)</v>
          </cell>
          <cell r="D1775" t="str">
            <v>m</v>
          </cell>
          <cell r="E1775">
            <v>662</v>
          </cell>
          <cell r="F1775" t="str">
            <v>P45</v>
          </cell>
        </row>
        <row r="1776">
          <cell r="A1776" t="str">
            <v>45-26</v>
          </cell>
          <cell r="B1776" t="str">
            <v xml:space="preserve"> 電線</v>
          </cell>
          <cell r="C1776" t="str">
            <v xml:space="preserve"> FP1.6-4芯(ﾋﾟｯﾄ)</v>
          </cell>
          <cell r="D1776" t="str">
            <v>m</v>
          </cell>
          <cell r="E1776">
            <v>781</v>
          </cell>
          <cell r="F1776" t="str">
            <v>P45</v>
          </cell>
        </row>
        <row r="1777">
          <cell r="A1777" t="str">
            <v>45-27</v>
          </cell>
          <cell r="B1777" t="str">
            <v xml:space="preserve"> 電線</v>
          </cell>
          <cell r="C1777" t="str">
            <v xml:space="preserve"> FP2.0-4芯(ﾋﾟｯﾄ)</v>
          </cell>
          <cell r="D1777" t="str">
            <v>m</v>
          </cell>
          <cell r="E1777">
            <v>960</v>
          </cell>
          <cell r="F1777" t="str">
            <v>P45</v>
          </cell>
        </row>
        <row r="1778">
          <cell r="A1778" t="str">
            <v>45-28</v>
          </cell>
          <cell r="B1778" t="str">
            <v xml:space="preserve"> 電線</v>
          </cell>
          <cell r="C1778" t="str">
            <v xml:space="preserve"> FP2.0°-4芯(ﾋﾟｯﾄ)</v>
          </cell>
          <cell r="D1778" t="str">
            <v>m</v>
          </cell>
          <cell r="E1778">
            <v>764</v>
          </cell>
          <cell r="F1778" t="str">
            <v>P45</v>
          </cell>
        </row>
        <row r="1779">
          <cell r="A1779" t="str">
            <v>45-29</v>
          </cell>
          <cell r="B1779" t="str">
            <v xml:space="preserve"> 電線</v>
          </cell>
          <cell r="C1779" t="str">
            <v xml:space="preserve"> FP3.5°-4芯(ﾋﾟｯﾄ)</v>
          </cell>
          <cell r="D1779" t="str">
            <v>m</v>
          </cell>
          <cell r="E1779">
            <v>1000</v>
          </cell>
          <cell r="F1779" t="str">
            <v>P45</v>
          </cell>
        </row>
        <row r="1780">
          <cell r="A1780" t="str">
            <v>45-30</v>
          </cell>
          <cell r="B1780" t="str">
            <v xml:space="preserve"> 電線</v>
          </cell>
          <cell r="C1780" t="str">
            <v xml:space="preserve"> FP5.5°-4芯(ﾋﾟｯﾄ)</v>
          </cell>
          <cell r="D1780" t="str">
            <v>m</v>
          </cell>
          <cell r="E1780">
            <v>1240</v>
          </cell>
          <cell r="F1780" t="str">
            <v>P45</v>
          </cell>
        </row>
        <row r="1781">
          <cell r="A1781" t="str">
            <v>45-31</v>
          </cell>
          <cell r="B1781" t="str">
            <v xml:space="preserve"> 電線</v>
          </cell>
          <cell r="C1781" t="str">
            <v xml:space="preserve"> FP8°-4芯(ﾋﾟｯﾄ)</v>
          </cell>
          <cell r="D1781" t="str">
            <v>m</v>
          </cell>
          <cell r="E1781">
            <v>1450</v>
          </cell>
          <cell r="F1781" t="str">
            <v>P45</v>
          </cell>
        </row>
        <row r="1782">
          <cell r="A1782" t="str">
            <v>45-32</v>
          </cell>
          <cell r="B1782" t="str">
            <v xml:space="preserve"> 電線</v>
          </cell>
          <cell r="C1782" t="str">
            <v xml:space="preserve"> FP14°-4芯(ﾋﾟｯﾄ)</v>
          </cell>
          <cell r="D1782" t="str">
            <v>m</v>
          </cell>
          <cell r="E1782">
            <v>2120</v>
          </cell>
          <cell r="F1782" t="str">
            <v>P45</v>
          </cell>
        </row>
        <row r="1783">
          <cell r="A1783" t="str">
            <v>45-33</v>
          </cell>
          <cell r="B1783" t="str">
            <v xml:space="preserve"> 電線</v>
          </cell>
          <cell r="C1783" t="str">
            <v xml:space="preserve"> FP22°-4芯(ﾋﾟｯﾄ)</v>
          </cell>
          <cell r="D1783" t="str">
            <v>m</v>
          </cell>
          <cell r="E1783">
            <v>2650</v>
          </cell>
          <cell r="F1783" t="str">
            <v>P45</v>
          </cell>
        </row>
        <row r="1784">
          <cell r="A1784" t="str">
            <v>45-34</v>
          </cell>
          <cell r="B1784" t="str">
            <v xml:space="preserve"> 電線</v>
          </cell>
          <cell r="C1784" t="str">
            <v xml:space="preserve"> FP38°-4芯(ﾋﾟｯﾄ)</v>
          </cell>
          <cell r="D1784" t="str">
            <v>m</v>
          </cell>
          <cell r="E1784">
            <v>3760</v>
          </cell>
          <cell r="F1784" t="str">
            <v>P45</v>
          </cell>
        </row>
        <row r="1785">
          <cell r="A1785" t="str">
            <v>45-35</v>
          </cell>
          <cell r="B1785" t="str">
            <v xml:space="preserve"> 電線</v>
          </cell>
          <cell r="C1785" t="str">
            <v xml:space="preserve"> FP60°-4芯(ﾋﾟｯﾄ)</v>
          </cell>
          <cell r="D1785" t="str">
            <v>m</v>
          </cell>
          <cell r="E1785">
            <v>5080</v>
          </cell>
          <cell r="F1785" t="str">
            <v>P45</v>
          </cell>
        </row>
        <row r="1786">
          <cell r="A1786" t="str">
            <v>45-36</v>
          </cell>
          <cell r="B1786" t="str">
            <v xml:space="preserve"> 電線</v>
          </cell>
          <cell r="C1786" t="str">
            <v xml:space="preserve"> FP100°-4芯(ﾋﾟｯﾄ)</v>
          </cell>
          <cell r="D1786" t="str">
            <v>m</v>
          </cell>
          <cell r="E1786">
            <v>7470</v>
          </cell>
          <cell r="F1786" t="str">
            <v>P45</v>
          </cell>
        </row>
        <row r="1787">
          <cell r="A1787" t="str">
            <v>45-37</v>
          </cell>
          <cell r="B1787" t="str">
            <v xml:space="preserve"> 電線</v>
          </cell>
          <cell r="C1787" t="str">
            <v xml:space="preserve"> FP1.2-4芯(ｻﾄﾞﾙ)</v>
          </cell>
          <cell r="D1787" t="str">
            <v>m</v>
          </cell>
          <cell r="E1787">
            <v>1150</v>
          </cell>
          <cell r="F1787" t="str">
            <v>P45</v>
          </cell>
        </row>
        <row r="1788">
          <cell r="A1788" t="str">
            <v>45-38</v>
          </cell>
          <cell r="B1788" t="str">
            <v xml:space="preserve"> 電線</v>
          </cell>
          <cell r="C1788" t="str">
            <v xml:space="preserve"> FP1.6-4芯(ｻﾄﾞﾙ)</v>
          </cell>
          <cell r="D1788" t="str">
            <v>m</v>
          </cell>
          <cell r="E1788">
            <v>1350</v>
          </cell>
          <cell r="F1788" t="str">
            <v>P45</v>
          </cell>
        </row>
        <row r="1789">
          <cell r="A1789" t="str">
            <v>45-39</v>
          </cell>
          <cell r="B1789" t="str">
            <v xml:space="preserve"> 電線</v>
          </cell>
          <cell r="C1789" t="str">
            <v xml:space="preserve"> FP2.0-4芯(ｻﾄﾞﾙ)</v>
          </cell>
          <cell r="D1789" t="str">
            <v>m</v>
          </cell>
          <cell r="E1789">
            <v>1670</v>
          </cell>
          <cell r="F1789" t="str">
            <v>P45</v>
          </cell>
        </row>
        <row r="1790">
          <cell r="A1790" t="str">
            <v>45-40</v>
          </cell>
          <cell r="B1790" t="str">
            <v xml:space="preserve"> 電線</v>
          </cell>
          <cell r="C1790" t="str">
            <v xml:space="preserve"> FP2.0°-4芯(ｻﾄﾞﾙ)</v>
          </cell>
          <cell r="D1790" t="str">
            <v>m</v>
          </cell>
          <cell r="E1790">
            <v>1340</v>
          </cell>
          <cell r="F1790" t="str">
            <v>P45</v>
          </cell>
        </row>
        <row r="1791">
          <cell r="A1791" t="str">
            <v>45-41</v>
          </cell>
          <cell r="B1791" t="str">
            <v xml:space="preserve"> 電線</v>
          </cell>
          <cell r="C1791" t="str">
            <v xml:space="preserve"> FP3.5°-4芯(ｻﾄﾞﾙ)</v>
          </cell>
          <cell r="D1791" t="str">
            <v>m</v>
          </cell>
          <cell r="E1791">
            <v>1720</v>
          </cell>
          <cell r="F1791" t="str">
            <v>P45</v>
          </cell>
        </row>
        <row r="1792">
          <cell r="A1792" t="str">
            <v>45-42</v>
          </cell>
          <cell r="B1792" t="str">
            <v xml:space="preserve"> 電線</v>
          </cell>
          <cell r="C1792" t="str">
            <v xml:space="preserve"> FP5.5°-4芯(ｻﾄﾞﾙ)</v>
          </cell>
          <cell r="D1792" t="str">
            <v>m</v>
          </cell>
          <cell r="E1792">
            <v>2120</v>
          </cell>
          <cell r="F1792" t="str">
            <v>P45</v>
          </cell>
        </row>
        <row r="1793">
          <cell r="A1793" t="str">
            <v>45-43</v>
          </cell>
          <cell r="B1793" t="str">
            <v xml:space="preserve"> 電線</v>
          </cell>
          <cell r="C1793" t="str">
            <v xml:space="preserve"> FP8°-4芯(ｻﾄﾞﾙ)</v>
          </cell>
          <cell r="D1793" t="str">
            <v>m</v>
          </cell>
          <cell r="E1793">
            <v>2440</v>
          </cell>
          <cell r="F1793" t="str">
            <v>P45</v>
          </cell>
        </row>
        <row r="1794">
          <cell r="A1794" t="str">
            <v>45-44</v>
          </cell>
          <cell r="B1794" t="str">
            <v xml:space="preserve"> 電線</v>
          </cell>
          <cell r="C1794" t="str">
            <v xml:space="preserve"> FP14°-4芯(ｻﾄﾞﾙ)</v>
          </cell>
          <cell r="D1794" t="str">
            <v>m</v>
          </cell>
          <cell r="E1794">
            <v>3350</v>
          </cell>
          <cell r="F1794" t="str">
            <v>P45</v>
          </cell>
        </row>
        <row r="1795">
          <cell r="A1795" t="str">
            <v>45-45</v>
          </cell>
          <cell r="B1795" t="str">
            <v xml:space="preserve"> 電線</v>
          </cell>
          <cell r="C1795" t="str">
            <v xml:space="preserve"> FP22°-4芯(ｻﾄﾞﾙ)</v>
          </cell>
          <cell r="D1795" t="str">
            <v>m</v>
          </cell>
          <cell r="E1795">
            <v>4240</v>
          </cell>
          <cell r="F1795" t="str">
            <v>P45</v>
          </cell>
        </row>
        <row r="1796">
          <cell r="A1796" t="str">
            <v>45-46</v>
          </cell>
          <cell r="B1796" t="str">
            <v xml:space="preserve"> 電線</v>
          </cell>
          <cell r="C1796" t="str">
            <v xml:space="preserve"> FP38°-4芯(ｻﾄﾞﾙ)</v>
          </cell>
          <cell r="D1796" t="str">
            <v>m</v>
          </cell>
          <cell r="E1796">
            <v>5880</v>
          </cell>
          <cell r="F1796" t="str">
            <v>P45</v>
          </cell>
        </row>
        <row r="1797">
          <cell r="A1797" t="str">
            <v>45-47</v>
          </cell>
          <cell r="B1797" t="str">
            <v xml:space="preserve"> 電線</v>
          </cell>
          <cell r="C1797" t="str">
            <v xml:space="preserve"> FP60°-4芯(ｻﾄﾞﾙ)</v>
          </cell>
          <cell r="D1797" t="str">
            <v>m</v>
          </cell>
          <cell r="E1797">
            <v>7890</v>
          </cell>
          <cell r="F1797" t="str">
            <v>P45</v>
          </cell>
        </row>
        <row r="1798">
          <cell r="A1798" t="str">
            <v>45-48</v>
          </cell>
          <cell r="B1798" t="str">
            <v xml:space="preserve"> 電線</v>
          </cell>
          <cell r="C1798" t="str">
            <v xml:space="preserve"> FP100°-4芯(ｻﾄﾞﾙ)</v>
          </cell>
          <cell r="D1798" t="str">
            <v>m</v>
          </cell>
          <cell r="E1798">
            <v>11300</v>
          </cell>
          <cell r="F1798" t="str">
            <v>P45</v>
          </cell>
        </row>
        <row r="1799">
          <cell r="A1799" t="str">
            <v>45-49</v>
          </cell>
          <cell r="B1799" t="str">
            <v xml:space="preserve"> 電線</v>
          </cell>
          <cell r="C1799" t="str">
            <v xml:space="preserve"> FP1.2-4芯(FEP,PF)</v>
          </cell>
          <cell r="D1799" t="str">
            <v>m</v>
          </cell>
          <cell r="E1799">
            <v>701</v>
          </cell>
          <cell r="F1799" t="str">
            <v>P45</v>
          </cell>
        </row>
        <row r="1800">
          <cell r="A1800" t="str">
            <v>45-50</v>
          </cell>
          <cell r="B1800" t="str">
            <v xml:space="preserve"> 電線</v>
          </cell>
          <cell r="C1800" t="str">
            <v xml:space="preserve"> FP1.6-4芯(FEP,PF)</v>
          </cell>
          <cell r="D1800" t="str">
            <v>m</v>
          </cell>
          <cell r="E1800">
            <v>842</v>
          </cell>
          <cell r="F1800" t="str">
            <v>P45</v>
          </cell>
        </row>
        <row r="1801">
          <cell r="A1801" t="str">
            <v>45-51</v>
          </cell>
          <cell r="B1801" t="str">
            <v xml:space="preserve"> 電線</v>
          </cell>
          <cell r="C1801" t="str">
            <v xml:space="preserve"> FP2.0-4芯(FEP,PF)</v>
          </cell>
          <cell r="D1801" t="str">
            <v>m</v>
          </cell>
          <cell r="E1801">
            <v>1010</v>
          </cell>
          <cell r="F1801" t="str">
            <v>P45</v>
          </cell>
        </row>
        <row r="1802">
          <cell r="A1802" t="str">
            <v>45-52</v>
          </cell>
          <cell r="B1802" t="str">
            <v xml:space="preserve"> 電線</v>
          </cell>
          <cell r="C1802" t="str">
            <v xml:space="preserve"> FP2.0°-4芯(FEP,PF)</v>
          </cell>
          <cell r="D1802" t="str">
            <v>m</v>
          </cell>
          <cell r="E1802">
            <v>825</v>
          </cell>
          <cell r="F1802" t="str">
            <v>P45</v>
          </cell>
        </row>
        <row r="1803">
          <cell r="A1803" t="str">
            <v>45-53</v>
          </cell>
          <cell r="B1803" t="str">
            <v xml:space="preserve"> 電線</v>
          </cell>
          <cell r="C1803" t="str">
            <v xml:space="preserve"> FP3.5°-4芯(FEP,PF)</v>
          </cell>
          <cell r="D1803" t="str">
            <v>m</v>
          </cell>
          <cell r="E1803">
            <v>1060</v>
          </cell>
          <cell r="F1803" t="str">
            <v>P45</v>
          </cell>
        </row>
        <row r="1804">
          <cell r="A1804" t="str">
            <v>45-54</v>
          </cell>
          <cell r="B1804" t="str">
            <v xml:space="preserve"> 電線</v>
          </cell>
          <cell r="C1804" t="str">
            <v xml:space="preserve"> FP5.5°-4芯(FEP,PF)</v>
          </cell>
          <cell r="D1804" t="str">
            <v>m</v>
          </cell>
          <cell r="E1804">
            <v>1300</v>
          </cell>
          <cell r="F1804" t="str">
            <v>P45</v>
          </cell>
        </row>
        <row r="1805">
          <cell r="A1805" t="str">
            <v>45-55</v>
          </cell>
          <cell r="B1805" t="str">
            <v xml:space="preserve"> 電線</v>
          </cell>
          <cell r="C1805" t="str">
            <v xml:space="preserve"> FP8°-4芯(FEP,PF)</v>
          </cell>
          <cell r="D1805" t="str">
            <v>m</v>
          </cell>
          <cell r="E1805">
            <v>1530</v>
          </cell>
          <cell r="F1805" t="str">
            <v>P45</v>
          </cell>
        </row>
        <row r="1806">
          <cell r="A1806" t="str">
            <v>45-56</v>
          </cell>
          <cell r="B1806" t="str">
            <v xml:space="preserve"> 電線</v>
          </cell>
          <cell r="C1806" t="str">
            <v xml:space="preserve"> FP14°-4芯(FEP,PF)</v>
          </cell>
          <cell r="D1806" t="str">
            <v>m</v>
          </cell>
          <cell r="E1806">
            <v>2220</v>
          </cell>
          <cell r="F1806" t="str">
            <v>P45</v>
          </cell>
        </row>
        <row r="1807">
          <cell r="A1807" t="str">
            <v>45-57</v>
          </cell>
          <cell r="B1807" t="str">
            <v xml:space="preserve"> 電線</v>
          </cell>
          <cell r="C1807" t="str">
            <v xml:space="preserve"> FP22°-4芯(FEP,PF)</v>
          </cell>
          <cell r="D1807" t="str">
            <v>m</v>
          </cell>
          <cell r="E1807">
            <v>2770</v>
          </cell>
          <cell r="F1807" t="str">
            <v>P45</v>
          </cell>
        </row>
        <row r="1808">
          <cell r="A1808" t="str">
            <v>45-58</v>
          </cell>
          <cell r="B1808" t="str">
            <v xml:space="preserve"> 電線</v>
          </cell>
          <cell r="C1808" t="str">
            <v xml:space="preserve"> FP38°-4芯(FEP,PF)</v>
          </cell>
          <cell r="D1808" t="str">
            <v>m</v>
          </cell>
          <cell r="E1808">
            <v>3940</v>
          </cell>
          <cell r="F1808" t="str">
            <v>P45</v>
          </cell>
        </row>
        <row r="1809">
          <cell r="A1809" t="str">
            <v>45-59</v>
          </cell>
          <cell r="B1809" t="str">
            <v xml:space="preserve"> 電線</v>
          </cell>
          <cell r="C1809" t="str">
            <v xml:space="preserve"> FP60°-4芯(FEP,PF)</v>
          </cell>
          <cell r="D1809" t="str">
            <v>m</v>
          </cell>
          <cell r="E1809">
            <v>5320</v>
          </cell>
          <cell r="F1809" t="str">
            <v>P45</v>
          </cell>
        </row>
        <row r="1810">
          <cell r="A1810" t="str">
            <v>45-60</v>
          </cell>
          <cell r="B1810" t="str">
            <v xml:space="preserve"> 電線</v>
          </cell>
          <cell r="C1810" t="str">
            <v xml:space="preserve"> FP100°-4芯(FEP,PF)</v>
          </cell>
          <cell r="D1810" t="str">
            <v>m</v>
          </cell>
          <cell r="E1810">
            <v>7790</v>
          </cell>
          <cell r="F1810" t="str">
            <v>P45</v>
          </cell>
        </row>
        <row r="1811">
          <cell r="A1811" t="str">
            <v>46-1</v>
          </cell>
          <cell r="B1811" t="str">
            <v xml:space="preserve"> 電線</v>
          </cell>
          <cell r="C1811" t="str">
            <v xml:space="preserve"> 6KVCV8°-3芯(管内)</v>
          </cell>
          <cell r="D1811" t="str">
            <v>m</v>
          </cell>
          <cell r="E1811">
            <v>1340</v>
          </cell>
          <cell r="F1811" t="str">
            <v>P46</v>
          </cell>
        </row>
        <row r="1812">
          <cell r="A1812" t="str">
            <v>46-2</v>
          </cell>
          <cell r="B1812" t="str">
            <v xml:space="preserve"> 電線</v>
          </cell>
          <cell r="C1812" t="str">
            <v xml:space="preserve"> 6KVCV14°-3芯(管内)</v>
          </cell>
          <cell r="D1812" t="str">
            <v>m</v>
          </cell>
          <cell r="E1812">
            <v>1670</v>
          </cell>
          <cell r="F1812" t="str">
            <v>P46</v>
          </cell>
        </row>
        <row r="1813">
          <cell r="A1813" t="str">
            <v>46-3</v>
          </cell>
          <cell r="B1813" t="str">
            <v xml:space="preserve"> 電線</v>
          </cell>
          <cell r="C1813" t="str">
            <v xml:space="preserve"> 6KVCV22°-3芯(管内)</v>
          </cell>
          <cell r="D1813" t="str">
            <v>m</v>
          </cell>
          <cell r="E1813">
            <v>2100</v>
          </cell>
          <cell r="F1813" t="str">
            <v>P46</v>
          </cell>
        </row>
        <row r="1814">
          <cell r="A1814" t="str">
            <v>46-4</v>
          </cell>
          <cell r="B1814" t="str">
            <v xml:space="preserve"> 電線</v>
          </cell>
          <cell r="C1814" t="str">
            <v xml:space="preserve"> 6KVCV38°-3芯(管内)</v>
          </cell>
          <cell r="D1814" t="str">
            <v>m</v>
          </cell>
          <cell r="E1814">
            <v>2710</v>
          </cell>
          <cell r="F1814" t="str">
            <v>P46</v>
          </cell>
        </row>
        <row r="1815">
          <cell r="A1815" t="str">
            <v>46-5</v>
          </cell>
          <cell r="B1815" t="str">
            <v xml:space="preserve"> 電線</v>
          </cell>
          <cell r="C1815" t="str">
            <v xml:space="preserve"> 6KVCV60°-3芯(管内)</v>
          </cell>
          <cell r="D1815" t="str">
            <v>m</v>
          </cell>
          <cell r="E1815">
            <v>3550</v>
          </cell>
          <cell r="F1815" t="str">
            <v>P46</v>
          </cell>
        </row>
        <row r="1816">
          <cell r="A1816" t="str">
            <v>46-6</v>
          </cell>
          <cell r="B1816" t="str">
            <v xml:space="preserve"> 電線</v>
          </cell>
          <cell r="C1816" t="str">
            <v xml:space="preserve"> 6KVCV100°-3芯(管内)</v>
          </cell>
          <cell r="D1816" t="str">
            <v>m</v>
          </cell>
          <cell r="E1816">
            <v>5050</v>
          </cell>
          <cell r="F1816" t="str">
            <v>P46</v>
          </cell>
        </row>
        <row r="1817">
          <cell r="A1817" t="str">
            <v>46-7</v>
          </cell>
          <cell r="B1817" t="str">
            <v xml:space="preserve"> 電線</v>
          </cell>
          <cell r="C1817" t="str">
            <v xml:space="preserve"> 6KVCV150°-3芯(管内)</v>
          </cell>
          <cell r="D1817" t="str">
            <v>m</v>
          </cell>
          <cell r="E1817">
            <v>6820</v>
          </cell>
          <cell r="F1817" t="str">
            <v>P46</v>
          </cell>
        </row>
        <row r="1818">
          <cell r="A1818" t="str">
            <v>46-8</v>
          </cell>
          <cell r="B1818" t="str">
            <v xml:space="preserve"> 電線</v>
          </cell>
          <cell r="C1818" t="str">
            <v xml:space="preserve"> 6KVCV200°-3芯(管内)</v>
          </cell>
          <cell r="D1818" t="str">
            <v>m</v>
          </cell>
          <cell r="E1818">
            <v>8470</v>
          </cell>
          <cell r="F1818" t="str">
            <v>P46</v>
          </cell>
        </row>
        <row r="1819">
          <cell r="A1819" t="str">
            <v>46-9</v>
          </cell>
          <cell r="B1819" t="str">
            <v xml:space="preserve"> 電線</v>
          </cell>
          <cell r="C1819" t="str">
            <v xml:space="preserve"> 6KVCV250°-3芯(管内)</v>
          </cell>
          <cell r="D1819" t="str">
            <v>m</v>
          </cell>
          <cell r="E1819">
            <v>10100</v>
          </cell>
          <cell r="F1819" t="str">
            <v>P46</v>
          </cell>
        </row>
        <row r="1820">
          <cell r="A1820" t="str">
            <v>46-10</v>
          </cell>
          <cell r="B1820" t="str">
            <v xml:space="preserve"> 電線</v>
          </cell>
          <cell r="C1820" t="str">
            <v xml:space="preserve"> 6KVCV325°-3芯(管内)</v>
          </cell>
          <cell r="D1820" t="str">
            <v>m</v>
          </cell>
          <cell r="E1820">
            <v>12800</v>
          </cell>
          <cell r="F1820" t="str">
            <v>P46</v>
          </cell>
        </row>
        <row r="1821">
          <cell r="A1821" t="str">
            <v>46-11</v>
          </cell>
          <cell r="B1821" t="str">
            <v xml:space="preserve"> 電線</v>
          </cell>
          <cell r="C1821" t="str">
            <v xml:space="preserve"> 6KVCV8°-3芯(ﾗｯｸ)</v>
          </cell>
          <cell r="D1821" t="str">
            <v>m</v>
          </cell>
          <cell r="E1821">
            <v>1450</v>
          </cell>
          <cell r="F1821" t="str">
            <v>P46</v>
          </cell>
        </row>
        <row r="1822">
          <cell r="A1822" t="str">
            <v>46-12</v>
          </cell>
          <cell r="B1822" t="str">
            <v xml:space="preserve"> 電線</v>
          </cell>
          <cell r="C1822" t="str">
            <v xml:space="preserve"> 6KVCV14°-3芯(ﾗｯｸ)</v>
          </cell>
          <cell r="D1822" t="str">
            <v>m</v>
          </cell>
          <cell r="E1822">
            <v>1830</v>
          </cell>
          <cell r="F1822" t="str">
            <v>P46</v>
          </cell>
        </row>
        <row r="1823">
          <cell r="A1823" t="str">
            <v>46-13</v>
          </cell>
          <cell r="B1823" t="str">
            <v xml:space="preserve"> 電線</v>
          </cell>
          <cell r="C1823" t="str">
            <v xml:space="preserve"> 6KVCV22°-3芯(ﾗｯｸ)</v>
          </cell>
          <cell r="D1823" t="str">
            <v>m</v>
          </cell>
          <cell r="E1823">
            <v>2290</v>
          </cell>
          <cell r="F1823" t="str">
            <v>P46</v>
          </cell>
        </row>
        <row r="1824">
          <cell r="A1824" t="str">
            <v>46-14</v>
          </cell>
          <cell r="B1824" t="str">
            <v xml:space="preserve"> 電線</v>
          </cell>
          <cell r="C1824" t="str">
            <v xml:space="preserve"> 6KVCV38°-3芯(ﾗｯｸ)</v>
          </cell>
          <cell r="D1824" t="str">
            <v>m</v>
          </cell>
          <cell r="E1824">
            <v>2980</v>
          </cell>
          <cell r="F1824" t="str">
            <v>P46</v>
          </cell>
        </row>
        <row r="1825">
          <cell r="A1825" t="str">
            <v>46-15</v>
          </cell>
          <cell r="B1825" t="str">
            <v xml:space="preserve"> 電線</v>
          </cell>
          <cell r="C1825" t="str">
            <v xml:space="preserve"> 6KVCV60°-3芯(ﾗｯｸ)</v>
          </cell>
          <cell r="D1825" t="str">
            <v>m</v>
          </cell>
          <cell r="E1825">
            <v>3910</v>
          </cell>
          <cell r="F1825" t="str">
            <v>P46</v>
          </cell>
        </row>
        <row r="1826">
          <cell r="A1826" t="str">
            <v>46-16</v>
          </cell>
          <cell r="B1826" t="str">
            <v xml:space="preserve"> 電線</v>
          </cell>
          <cell r="C1826" t="str">
            <v xml:space="preserve"> 6KVCV100°-3芯(ﾗｯｸ)</v>
          </cell>
          <cell r="D1826" t="str">
            <v>m</v>
          </cell>
          <cell r="E1826">
            <v>5540</v>
          </cell>
          <cell r="F1826" t="str">
            <v>P46</v>
          </cell>
        </row>
        <row r="1827">
          <cell r="A1827" t="str">
            <v>46-17</v>
          </cell>
          <cell r="B1827" t="str">
            <v xml:space="preserve"> 電線</v>
          </cell>
          <cell r="C1827" t="str">
            <v xml:space="preserve"> 6KVCV150°-3芯(ﾗｯｸ)</v>
          </cell>
          <cell r="D1827" t="str">
            <v>m</v>
          </cell>
          <cell r="E1827">
            <v>7410</v>
          </cell>
          <cell r="F1827" t="str">
            <v>P46</v>
          </cell>
        </row>
        <row r="1828">
          <cell r="A1828" t="str">
            <v>46-18</v>
          </cell>
          <cell r="B1828" t="str">
            <v xml:space="preserve"> 電線</v>
          </cell>
          <cell r="C1828" t="str">
            <v xml:space="preserve"> 6KVCV200°-3芯(ﾗｯｸ)</v>
          </cell>
          <cell r="D1828" t="str">
            <v>m</v>
          </cell>
          <cell r="E1828">
            <v>9220</v>
          </cell>
          <cell r="F1828" t="str">
            <v>P46</v>
          </cell>
        </row>
        <row r="1829">
          <cell r="A1829" t="str">
            <v>46-19</v>
          </cell>
          <cell r="B1829" t="str">
            <v xml:space="preserve"> 電線</v>
          </cell>
          <cell r="C1829" t="str">
            <v xml:space="preserve"> 6KVCV250°-3芯(ﾗｯｸ)</v>
          </cell>
          <cell r="D1829" t="str">
            <v>m</v>
          </cell>
          <cell r="E1829">
            <v>11000</v>
          </cell>
          <cell r="F1829" t="str">
            <v>P46</v>
          </cell>
        </row>
        <row r="1830">
          <cell r="A1830" t="str">
            <v>46-20</v>
          </cell>
          <cell r="B1830" t="str">
            <v xml:space="preserve"> 電線</v>
          </cell>
          <cell r="C1830" t="str">
            <v xml:space="preserve"> 6KVCV325°-3芯(ﾗｯｸ)</v>
          </cell>
          <cell r="D1830" t="str">
            <v>m</v>
          </cell>
          <cell r="E1830">
            <v>13900</v>
          </cell>
          <cell r="F1830" t="str">
            <v>P46</v>
          </cell>
        </row>
        <row r="1831">
          <cell r="A1831" t="str">
            <v>46-21</v>
          </cell>
          <cell r="B1831" t="str">
            <v xml:space="preserve"> 電線</v>
          </cell>
          <cell r="C1831" t="str">
            <v xml:space="preserve"> 6KVCV8°-3芯(ﾋﾟｯﾄ)</v>
          </cell>
          <cell r="D1831" t="str">
            <v>m</v>
          </cell>
          <cell r="E1831">
            <v>1220</v>
          </cell>
          <cell r="F1831" t="str">
            <v>P46</v>
          </cell>
        </row>
        <row r="1832">
          <cell r="A1832" t="str">
            <v>46-22</v>
          </cell>
          <cell r="B1832" t="str">
            <v xml:space="preserve"> 電線</v>
          </cell>
          <cell r="C1832" t="str">
            <v xml:space="preserve"> 6KVCV14°-3芯(ﾋﾟｯﾄ)</v>
          </cell>
          <cell r="D1832" t="str">
            <v>m</v>
          </cell>
          <cell r="E1832">
            <v>1510</v>
          </cell>
          <cell r="F1832" t="str">
            <v>P46</v>
          </cell>
        </row>
        <row r="1833">
          <cell r="A1833" t="str">
            <v>46-23</v>
          </cell>
          <cell r="B1833" t="str">
            <v xml:space="preserve"> 電線</v>
          </cell>
          <cell r="C1833" t="str">
            <v xml:space="preserve"> 6KVCV22°-3芯(ﾋﾟｯﾄ)</v>
          </cell>
          <cell r="D1833" t="str">
            <v>m</v>
          </cell>
          <cell r="E1833">
            <v>1900</v>
          </cell>
          <cell r="F1833" t="str">
            <v>P46</v>
          </cell>
        </row>
        <row r="1834">
          <cell r="A1834" t="str">
            <v>46-24</v>
          </cell>
          <cell r="B1834" t="str">
            <v xml:space="preserve"> 電線</v>
          </cell>
          <cell r="C1834" t="str">
            <v xml:space="preserve"> 6KVCV38°-3芯(ﾋﾟｯﾄ)</v>
          </cell>
          <cell r="D1834" t="str">
            <v>m</v>
          </cell>
          <cell r="E1834">
            <v>2430</v>
          </cell>
          <cell r="F1834" t="str">
            <v>P46</v>
          </cell>
        </row>
        <row r="1835">
          <cell r="A1835" t="str">
            <v>46-25</v>
          </cell>
          <cell r="B1835" t="str">
            <v xml:space="preserve"> 電線</v>
          </cell>
          <cell r="C1835" t="str">
            <v xml:space="preserve"> 6KVCV60°-3芯(ﾋﾟｯﾄ)</v>
          </cell>
          <cell r="D1835" t="str">
            <v>m</v>
          </cell>
          <cell r="E1835">
            <v>3200</v>
          </cell>
          <cell r="F1835" t="str">
            <v>P46</v>
          </cell>
        </row>
        <row r="1836">
          <cell r="A1836" t="str">
            <v>46-26</v>
          </cell>
          <cell r="B1836" t="str">
            <v xml:space="preserve"> 電線</v>
          </cell>
          <cell r="C1836" t="str">
            <v xml:space="preserve"> 6KVCV100°-3芯(ﾋﾟｯﾄ)</v>
          </cell>
          <cell r="D1836" t="str">
            <v>m</v>
          </cell>
          <cell r="E1836">
            <v>4550</v>
          </cell>
          <cell r="F1836" t="str">
            <v>P46</v>
          </cell>
        </row>
        <row r="1837">
          <cell r="A1837" t="str">
            <v>46-27</v>
          </cell>
          <cell r="B1837" t="str">
            <v xml:space="preserve"> 電線</v>
          </cell>
          <cell r="C1837" t="str">
            <v xml:space="preserve"> 6KVCV150°-3芯(ﾋﾟｯﾄ)</v>
          </cell>
          <cell r="D1837" t="str">
            <v>m</v>
          </cell>
          <cell r="E1837">
            <v>6220</v>
          </cell>
          <cell r="F1837" t="str">
            <v>P46</v>
          </cell>
        </row>
        <row r="1838">
          <cell r="A1838" t="str">
            <v>46-28</v>
          </cell>
          <cell r="B1838" t="str">
            <v xml:space="preserve"> 電線</v>
          </cell>
          <cell r="C1838" t="str">
            <v xml:space="preserve"> 6KVCV200°-3芯(ﾋﾟｯﾄ)</v>
          </cell>
          <cell r="D1838" t="str">
            <v>m</v>
          </cell>
          <cell r="E1838">
            <v>7720</v>
          </cell>
          <cell r="F1838" t="str">
            <v>P46</v>
          </cell>
        </row>
        <row r="1839">
          <cell r="A1839" t="str">
            <v>46-29</v>
          </cell>
          <cell r="B1839" t="str">
            <v xml:space="preserve"> 電線</v>
          </cell>
          <cell r="C1839" t="str">
            <v xml:space="preserve"> 6KVCV250°-3芯(ﾋﾟｯﾄ)</v>
          </cell>
          <cell r="D1839" t="str">
            <v>m</v>
          </cell>
          <cell r="E1839">
            <v>9320</v>
          </cell>
          <cell r="F1839" t="str">
            <v>P46</v>
          </cell>
        </row>
        <row r="1840">
          <cell r="A1840" t="str">
            <v>46-30</v>
          </cell>
          <cell r="B1840" t="str">
            <v xml:space="preserve"> 電線</v>
          </cell>
          <cell r="C1840" t="str">
            <v xml:space="preserve"> 6KVCV325°-3芯(ﾋﾟｯﾄ)</v>
          </cell>
          <cell r="D1840" t="str">
            <v>m</v>
          </cell>
          <cell r="E1840">
            <v>11700</v>
          </cell>
          <cell r="F1840" t="str">
            <v>P46</v>
          </cell>
        </row>
        <row r="1841">
          <cell r="A1841" t="str">
            <v>46-31</v>
          </cell>
          <cell r="B1841" t="str">
            <v xml:space="preserve"> 電線</v>
          </cell>
          <cell r="C1841" t="str">
            <v xml:space="preserve"> 6KVCV8°-3芯(FEP)</v>
          </cell>
          <cell r="D1841" t="str">
            <v>m</v>
          </cell>
          <cell r="E1841">
            <v>1280</v>
          </cell>
          <cell r="F1841" t="str">
            <v>P46</v>
          </cell>
        </row>
        <row r="1842">
          <cell r="A1842" t="str">
            <v>46-32</v>
          </cell>
          <cell r="B1842" t="str">
            <v xml:space="preserve"> 電線</v>
          </cell>
          <cell r="C1842" t="str">
            <v xml:space="preserve"> 6KVCV14°-3芯(FEP)</v>
          </cell>
          <cell r="D1842" t="str">
            <v>m</v>
          </cell>
          <cell r="E1842">
            <v>1590</v>
          </cell>
          <cell r="F1842" t="str">
            <v>P46</v>
          </cell>
        </row>
        <row r="1843">
          <cell r="A1843" t="str">
            <v>46-33</v>
          </cell>
          <cell r="B1843" t="str">
            <v xml:space="preserve"> 電線</v>
          </cell>
          <cell r="C1843" t="str">
            <v xml:space="preserve"> 6KVCV22°-3芯(FEP)</v>
          </cell>
          <cell r="D1843" t="str">
            <v>m</v>
          </cell>
          <cell r="E1843">
            <v>2000</v>
          </cell>
          <cell r="F1843" t="str">
            <v>P46</v>
          </cell>
        </row>
        <row r="1844">
          <cell r="A1844" t="str">
            <v>46-34</v>
          </cell>
          <cell r="B1844" t="str">
            <v xml:space="preserve"> 電線</v>
          </cell>
          <cell r="C1844" t="str">
            <v xml:space="preserve"> 6KVCV38°-3芯(FEP)</v>
          </cell>
          <cell r="D1844" t="str">
            <v>m</v>
          </cell>
          <cell r="E1844">
            <v>2570</v>
          </cell>
          <cell r="F1844" t="str">
            <v>P46</v>
          </cell>
        </row>
        <row r="1845">
          <cell r="A1845" t="str">
            <v>46-35</v>
          </cell>
          <cell r="B1845" t="str">
            <v xml:space="preserve"> 電線</v>
          </cell>
          <cell r="C1845" t="str">
            <v xml:space="preserve"> 6KVCV60°-3芯(FEP)</v>
          </cell>
          <cell r="D1845" t="str">
            <v>m</v>
          </cell>
          <cell r="E1845">
            <v>3370</v>
          </cell>
          <cell r="F1845" t="str">
            <v>P46</v>
          </cell>
        </row>
        <row r="1846">
          <cell r="A1846" t="str">
            <v>46-36</v>
          </cell>
          <cell r="B1846" t="str">
            <v xml:space="preserve"> 電線</v>
          </cell>
          <cell r="C1846" t="str">
            <v xml:space="preserve"> 6KVCV100°-3芯(FEP)</v>
          </cell>
          <cell r="D1846" t="str">
            <v>m</v>
          </cell>
          <cell r="E1846">
            <v>4810</v>
          </cell>
          <cell r="F1846" t="str">
            <v>P46</v>
          </cell>
        </row>
        <row r="1847">
          <cell r="A1847" t="str">
            <v>46-37</v>
          </cell>
          <cell r="B1847" t="str">
            <v xml:space="preserve"> 電線</v>
          </cell>
          <cell r="C1847" t="str">
            <v xml:space="preserve"> 6KVCV150°-3芯(FEP)</v>
          </cell>
          <cell r="D1847" t="str">
            <v>m</v>
          </cell>
          <cell r="E1847">
            <v>6520</v>
          </cell>
          <cell r="F1847" t="str">
            <v>P46</v>
          </cell>
        </row>
        <row r="1848">
          <cell r="A1848" t="str">
            <v>46-38</v>
          </cell>
          <cell r="B1848" t="str">
            <v xml:space="preserve"> 電線</v>
          </cell>
          <cell r="C1848" t="str">
            <v xml:space="preserve"> 6KVCV200°-3芯(FEP)</v>
          </cell>
          <cell r="D1848" t="str">
            <v>m</v>
          </cell>
          <cell r="E1848">
            <v>8090</v>
          </cell>
          <cell r="F1848" t="str">
            <v>P46</v>
          </cell>
        </row>
        <row r="1849">
          <cell r="A1849" t="str">
            <v>46-39</v>
          </cell>
          <cell r="B1849" t="str">
            <v xml:space="preserve"> 電線</v>
          </cell>
          <cell r="C1849" t="str">
            <v xml:space="preserve"> 6KVCV250°-3芯(FEP)</v>
          </cell>
          <cell r="D1849" t="str">
            <v>m</v>
          </cell>
          <cell r="E1849">
            <v>9740</v>
          </cell>
          <cell r="F1849" t="str">
            <v>P46</v>
          </cell>
        </row>
        <row r="1850">
          <cell r="A1850" t="str">
            <v>46-40</v>
          </cell>
          <cell r="B1850" t="str">
            <v xml:space="preserve"> 電線</v>
          </cell>
          <cell r="C1850" t="str">
            <v xml:space="preserve"> 6KVCV325°-3芯(FEP)</v>
          </cell>
          <cell r="D1850" t="str">
            <v>m</v>
          </cell>
          <cell r="E1850">
            <v>12200</v>
          </cell>
          <cell r="F1850" t="str">
            <v>P46</v>
          </cell>
        </row>
        <row r="1851">
          <cell r="A1851" t="str">
            <v>47-1</v>
          </cell>
          <cell r="B1851" t="str">
            <v xml:space="preserve"> 電線</v>
          </cell>
          <cell r="C1851" t="str">
            <v xml:space="preserve"> 6KVCVT22°(管内)</v>
          </cell>
          <cell r="D1851" t="str">
            <v>m</v>
          </cell>
          <cell r="E1851">
            <v>2140</v>
          </cell>
          <cell r="F1851" t="str">
            <v>P47</v>
          </cell>
        </row>
        <row r="1852">
          <cell r="A1852" t="str">
            <v>47-2</v>
          </cell>
          <cell r="B1852" t="str">
            <v xml:space="preserve"> 電線</v>
          </cell>
          <cell r="C1852" t="str">
            <v xml:space="preserve"> 6KVCVT38°(管内)</v>
          </cell>
          <cell r="D1852" t="str">
            <v>m</v>
          </cell>
          <cell r="E1852">
            <v>2770</v>
          </cell>
          <cell r="F1852" t="str">
            <v>P47</v>
          </cell>
        </row>
        <row r="1853">
          <cell r="A1853" t="str">
            <v>47-3</v>
          </cell>
          <cell r="B1853" t="str">
            <v xml:space="preserve"> 電線</v>
          </cell>
          <cell r="C1853" t="str">
            <v xml:space="preserve"> 6KVCVT60°(管内)</v>
          </cell>
          <cell r="D1853" t="str">
            <v>m</v>
          </cell>
          <cell r="E1853">
            <v>3620</v>
          </cell>
          <cell r="F1853" t="str">
            <v>P47</v>
          </cell>
        </row>
        <row r="1854">
          <cell r="A1854" t="str">
            <v>47-4</v>
          </cell>
          <cell r="B1854" t="str">
            <v xml:space="preserve"> 電線</v>
          </cell>
          <cell r="C1854" t="str">
            <v xml:space="preserve"> 6KVCVT100°(管内)</v>
          </cell>
          <cell r="D1854" t="str">
            <v>m</v>
          </cell>
          <cell r="E1854">
            <v>5060</v>
          </cell>
          <cell r="F1854" t="str">
            <v>P47</v>
          </cell>
        </row>
        <row r="1855">
          <cell r="A1855" t="str">
            <v>47-5</v>
          </cell>
          <cell r="B1855" t="str">
            <v xml:space="preserve"> 電線</v>
          </cell>
          <cell r="C1855" t="str">
            <v xml:space="preserve"> 6KVCVT150°(管内)</v>
          </cell>
          <cell r="D1855" t="str">
            <v>m</v>
          </cell>
          <cell r="E1855">
            <v>6560</v>
          </cell>
          <cell r="F1855" t="str">
            <v>P47</v>
          </cell>
        </row>
        <row r="1856">
          <cell r="A1856" t="str">
            <v>47-6</v>
          </cell>
          <cell r="B1856" t="str">
            <v xml:space="preserve"> 電線</v>
          </cell>
          <cell r="C1856" t="str">
            <v xml:space="preserve"> 6KVCVT200°(管内)</v>
          </cell>
          <cell r="D1856" t="str">
            <v>m</v>
          </cell>
          <cell r="E1856">
            <v>8160</v>
          </cell>
          <cell r="F1856" t="str">
            <v>P47</v>
          </cell>
        </row>
        <row r="1857">
          <cell r="A1857" t="str">
            <v>47-7</v>
          </cell>
          <cell r="B1857" t="str">
            <v xml:space="preserve"> 電線</v>
          </cell>
          <cell r="C1857" t="str">
            <v xml:space="preserve"> 6KVCVT250°(管内)</v>
          </cell>
          <cell r="D1857" t="str">
            <v>m</v>
          </cell>
          <cell r="E1857">
            <v>9790</v>
          </cell>
          <cell r="F1857" t="str">
            <v>P47</v>
          </cell>
        </row>
        <row r="1858">
          <cell r="A1858" t="str">
            <v>47-8</v>
          </cell>
          <cell r="B1858" t="str">
            <v xml:space="preserve"> 電線</v>
          </cell>
          <cell r="C1858" t="str">
            <v xml:space="preserve"> 6KVCVT325°(管内)</v>
          </cell>
          <cell r="D1858" t="str">
            <v>m</v>
          </cell>
          <cell r="E1858">
            <v>12200</v>
          </cell>
          <cell r="F1858" t="str">
            <v>P47</v>
          </cell>
        </row>
        <row r="1859">
          <cell r="A1859" t="str">
            <v>47-9</v>
          </cell>
          <cell r="B1859" t="str">
            <v xml:space="preserve"> 電線</v>
          </cell>
          <cell r="C1859" t="str">
            <v xml:space="preserve"> 6KVCVT22°(ﾗｯｸ)</v>
          </cell>
          <cell r="D1859" t="str">
            <v>m</v>
          </cell>
          <cell r="E1859">
            <v>2340</v>
          </cell>
          <cell r="F1859" t="str">
            <v>P47</v>
          </cell>
        </row>
        <row r="1860">
          <cell r="A1860" t="str">
            <v>47-10</v>
          </cell>
          <cell r="B1860" t="str">
            <v xml:space="preserve"> 電線</v>
          </cell>
          <cell r="C1860" t="str">
            <v xml:space="preserve"> 6KVCVT38°(ﾗｯｸ)</v>
          </cell>
          <cell r="D1860" t="str">
            <v>m</v>
          </cell>
          <cell r="E1860">
            <v>3050</v>
          </cell>
          <cell r="F1860" t="str">
            <v>P47</v>
          </cell>
        </row>
        <row r="1861">
          <cell r="A1861" t="str">
            <v>47-11</v>
          </cell>
          <cell r="B1861" t="str">
            <v xml:space="preserve"> 電線</v>
          </cell>
          <cell r="C1861" t="str">
            <v xml:space="preserve"> 6KVCVT60°(ﾗｯｸ)</v>
          </cell>
          <cell r="D1861" t="str">
            <v>m</v>
          </cell>
          <cell r="E1861">
            <v>3970</v>
          </cell>
          <cell r="F1861" t="str">
            <v>P47</v>
          </cell>
        </row>
        <row r="1862">
          <cell r="A1862" t="str">
            <v>47-12</v>
          </cell>
          <cell r="B1862" t="str">
            <v xml:space="preserve"> 電線</v>
          </cell>
          <cell r="C1862" t="str">
            <v xml:space="preserve"> 6KVCVT100°(ﾗｯｸ)</v>
          </cell>
          <cell r="D1862" t="str">
            <v>m</v>
          </cell>
          <cell r="E1862">
            <v>5560</v>
          </cell>
          <cell r="F1862" t="str">
            <v>P47</v>
          </cell>
        </row>
        <row r="1863">
          <cell r="A1863" t="str">
            <v>47-13</v>
          </cell>
          <cell r="B1863" t="str">
            <v xml:space="preserve"> 電線</v>
          </cell>
          <cell r="C1863" t="str">
            <v xml:space="preserve"> 6KVCVT150°(ﾗｯｸ)</v>
          </cell>
          <cell r="D1863" t="str">
            <v>m</v>
          </cell>
          <cell r="E1863">
            <v>7150</v>
          </cell>
          <cell r="F1863" t="str">
            <v>P47</v>
          </cell>
        </row>
        <row r="1864">
          <cell r="A1864" t="str">
            <v>47-14</v>
          </cell>
          <cell r="B1864" t="str">
            <v xml:space="preserve"> 電線</v>
          </cell>
          <cell r="C1864" t="str">
            <v xml:space="preserve"> 6KVCVT200°(ﾗｯｸ)</v>
          </cell>
          <cell r="D1864" t="str">
            <v>m</v>
          </cell>
          <cell r="E1864">
            <v>8910</v>
          </cell>
          <cell r="F1864" t="str">
            <v>P47</v>
          </cell>
        </row>
        <row r="1865">
          <cell r="A1865" t="str">
            <v>47-15</v>
          </cell>
          <cell r="B1865" t="str">
            <v xml:space="preserve"> 電線</v>
          </cell>
          <cell r="C1865" t="str">
            <v xml:space="preserve"> 6KVCVT250°(ﾗｯｸ)</v>
          </cell>
          <cell r="D1865" t="str">
            <v>m</v>
          </cell>
          <cell r="E1865">
            <v>10600</v>
          </cell>
          <cell r="F1865" t="str">
            <v>P47</v>
          </cell>
        </row>
        <row r="1866">
          <cell r="A1866" t="str">
            <v>47-16</v>
          </cell>
          <cell r="B1866" t="str">
            <v xml:space="preserve"> 電線</v>
          </cell>
          <cell r="C1866" t="str">
            <v xml:space="preserve"> 6KVCVT325°(ﾗｯｸ)</v>
          </cell>
          <cell r="D1866" t="str">
            <v>m</v>
          </cell>
          <cell r="E1866">
            <v>13300</v>
          </cell>
          <cell r="F1866" t="str">
            <v>P47</v>
          </cell>
        </row>
        <row r="1867">
          <cell r="A1867" t="str">
            <v>47-17</v>
          </cell>
          <cell r="B1867" t="str">
            <v xml:space="preserve"> 電線</v>
          </cell>
          <cell r="C1867" t="str">
            <v xml:space="preserve"> 6KVCVT22°(ﾋﾟｯﾄ)</v>
          </cell>
          <cell r="D1867" t="str">
            <v>m</v>
          </cell>
          <cell r="E1867">
            <v>1940</v>
          </cell>
          <cell r="F1867" t="str">
            <v>P47</v>
          </cell>
        </row>
        <row r="1868">
          <cell r="A1868" t="str">
            <v>47-18</v>
          </cell>
          <cell r="B1868" t="str">
            <v xml:space="preserve"> 電線</v>
          </cell>
          <cell r="C1868" t="str">
            <v xml:space="preserve"> 6KVCVT38°(ﾋﾟｯﾄ)</v>
          </cell>
          <cell r="D1868" t="str">
            <v>m</v>
          </cell>
          <cell r="E1868">
            <v>2490</v>
          </cell>
          <cell r="F1868" t="str">
            <v>P47</v>
          </cell>
        </row>
        <row r="1869">
          <cell r="A1869" t="str">
            <v>47-19</v>
          </cell>
          <cell r="B1869" t="str">
            <v xml:space="preserve"> 電線</v>
          </cell>
          <cell r="C1869" t="str">
            <v xml:space="preserve"> 6KVCVT60°(ﾋﾟｯﾄ)</v>
          </cell>
          <cell r="D1869" t="str">
            <v>m</v>
          </cell>
          <cell r="E1869">
            <v>3260</v>
          </cell>
          <cell r="F1869" t="str">
            <v>P47</v>
          </cell>
        </row>
        <row r="1870">
          <cell r="A1870" t="str">
            <v>47-20</v>
          </cell>
          <cell r="B1870" t="str">
            <v xml:space="preserve"> 電線</v>
          </cell>
          <cell r="C1870" t="str">
            <v xml:space="preserve"> 6KVCVT100°(ﾋﾟｯﾄ)</v>
          </cell>
          <cell r="D1870" t="str">
            <v>m</v>
          </cell>
          <cell r="E1870">
            <v>4560</v>
          </cell>
          <cell r="F1870" t="str">
            <v>P47</v>
          </cell>
        </row>
        <row r="1871">
          <cell r="A1871" t="str">
            <v>47-21</v>
          </cell>
          <cell r="B1871" t="str">
            <v xml:space="preserve"> 電線</v>
          </cell>
          <cell r="C1871" t="str">
            <v xml:space="preserve"> 6KVCVT150°(ﾋﾟｯﾄ)</v>
          </cell>
          <cell r="D1871" t="str">
            <v>m</v>
          </cell>
          <cell r="E1871">
            <v>5960</v>
          </cell>
          <cell r="F1871" t="str">
            <v>P47</v>
          </cell>
        </row>
        <row r="1872">
          <cell r="A1872" t="str">
            <v>47-22</v>
          </cell>
          <cell r="B1872" t="str">
            <v xml:space="preserve"> 電線</v>
          </cell>
          <cell r="C1872" t="str">
            <v xml:space="preserve"> 6KVCVT200°(ﾋﾟｯﾄ)</v>
          </cell>
          <cell r="D1872" t="str">
            <v>m</v>
          </cell>
          <cell r="E1872">
            <v>7400</v>
          </cell>
          <cell r="F1872" t="str">
            <v>P47</v>
          </cell>
        </row>
        <row r="1873">
          <cell r="A1873" t="str">
            <v>47-23</v>
          </cell>
          <cell r="B1873" t="str">
            <v xml:space="preserve"> 電線</v>
          </cell>
          <cell r="C1873" t="str">
            <v xml:space="preserve"> 6KVCVT250°(ﾋﾟｯﾄ)</v>
          </cell>
          <cell r="D1873" t="str">
            <v>m</v>
          </cell>
          <cell r="E1873">
            <v>8940</v>
          </cell>
          <cell r="F1873" t="str">
            <v>P47</v>
          </cell>
        </row>
        <row r="1874">
          <cell r="A1874" t="str">
            <v>47-24</v>
          </cell>
          <cell r="B1874" t="str">
            <v xml:space="preserve"> 電線</v>
          </cell>
          <cell r="C1874" t="str">
            <v xml:space="preserve"> 6KVCVT325°(ﾋﾟｯﾄ)</v>
          </cell>
          <cell r="D1874" t="str">
            <v>m</v>
          </cell>
          <cell r="E1874">
            <v>11100</v>
          </cell>
          <cell r="F1874" t="str">
            <v>P47</v>
          </cell>
        </row>
        <row r="1875">
          <cell r="A1875" t="str">
            <v>47-25</v>
          </cell>
          <cell r="B1875" t="str">
            <v xml:space="preserve"> 電線</v>
          </cell>
          <cell r="C1875" t="str">
            <v xml:space="preserve"> 6KVCVT22°(FEP)</v>
          </cell>
          <cell r="D1875" t="str">
            <v>m</v>
          </cell>
          <cell r="E1875">
            <v>2040</v>
          </cell>
          <cell r="F1875" t="str">
            <v>P47</v>
          </cell>
        </row>
        <row r="1876">
          <cell r="A1876" t="str">
            <v>47-26</v>
          </cell>
          <cell r="B1876" t="str">
            <v xml:space="preserve"> 電線</v>
          </cell>
          <cell r="C1876" t="str">
            <v xml:space="preserve"> 6KVCVT38°(FEP)</v>
          </cell>
          <cell r="D1876" t="str">
            <v>m</v>
          </cell>
          <cell r="E1876">
            <v>2630</v>
          </cell>
          <cell r="F1876" t="str">
            <v>P47</v>
          </cell>
        </row>
        <row r="1877">
          <cell r="A1877" t="str">
            <v>47-27</v>
          </cell>
          <cell r="B1877" t="str">
            <v xml:space="preserve"> 電線</v>
          </cell>
          <cell r="C1877" t="str">
            <v xml:space="preserve"> 6KVCVT60°(FEP)</v>
          </cell>
          <cell r="D1877" t="str">
            <v>m</v>
          </cell>
          <cell r="E1877">
            <v>3440</v>
          </cell>
          <cell r="F1877" t="str">
            <v>P47</v>
          </cell>
        </row>
        <row r="1878">
          <cell r="A1878" t="str">
            <v>47-28</v>
          </cell>
          <cell r="B1878" t="str">
            <v xml:space="preserve"> 電線</v>
          </cell>
          <cell r="C1878" t="str">
            <v xml:space="preserve"> 6KVCVT100°(FEP)</v>
          </cell>
          <cell r="D1878" t="str">
            <v>m</v>
          </cell>
          <cell r="E1878">
            <v>4820</v>
          </cell>
          <cell r="F1878" t="str">
            <v>P47</v>
          </cell>
        </row>
        <row r="1879">
          <cell r="A1879" t="str">
            <v>47-29</v>
          </cell>
          <cell r="B1879" t="str">
            <v xml:space="preserve"> 電線</v>
          </cell>
          <cell r="C1879" t="str">
            <v xml:space="preserve"> 6KVCVT150°(FEP)</v>
          </cell>
          <cell r="D1879" t="str">
            <v>m</v>
          </cell>
          <cell r="E1879">
            <v>6260</v>
          </cell>
          <cell r="F1879" t="str">
            <v>P47</v>
          </cell>
        </row>
        <row r="1880">
          <cell r="A1880" t="str">
            <v>47-30</v>
          </cell>
          <cell r="B1880" t="str">
            <v xml:space="preserve"> 電線</v>
          </cell>
          <cell r="C1880" t="str">
            <v xml:space="preserve"> 6KVCVT200°(FEP)</v>
          </cell>
          <cell r="D1880" t="str">
            <v>m</v>
          </cell>
          <cell r="E1880">
            <v>7780</v>
          </cell>
          <cell r="F1880" t="str">
            <v>P47</v>
          </cell>
        </row>
        <row r="1881">
          <cell r="A1881" t="str">
            <v>47-31</v>
          </cell>
          <cell r="B1881" t="str">
            <v xml:space="preserve"> 電線</v>
          </cell>
          <cell r="C1881" t="str">
            <v xml:space="preserve"> 6KVCVT250°(FEP)</v>
          </cell>
          <cell r="D1881" t="str">
            <v>m</v>
          </cell>
          <cell r="E1881">
            <v>9360</v>
          </cell>
          <cell r="F1881" t="str">
            <v>P47</v>
          </cell>
        </row>
        <row r="1882">
          <cell r="A1882" t="str">
            <v>47-32</v>
          </cell>
          <cell r="B1882" t="str">
            <v xml:space="preserve"> 電線</v>
          </cell>
          <cell r="C1882" t="str">
            <v xml:space="preserve"> 6KVCVT325°(FEP)</v>
          </cell>
          <cell r="D1882" t="str">
            <v>m</v>
          </cell>
          <cell r="E1882">
            <v>11700</v>
          </cell>
          <cell r="F1882" t="str">
            <v>P47</v>
          </cell>
        </row>
        <row r="1883">
          <cell r="A1883" t="str">
            <v>48-1</v>
          </cell>
          <cell r="B1883" t="str">
            <v xml:space="preserve"> 電線</v>
          </cell>
          <cell r="C1883" t="str">
            <v xml:space="preserve"> 6KVCVSZ8°-3芯(管内)</v>
          </cell>
          <cell r="D1883" t="str">
            <v>m</v>
          </cell>
          <cell r="E1883">
            <v>1960</v>
          </cell>
          <cell r="F1883" t="str">
            <v>P48</v>
          </cell>
        </row>
        <row r="1884">
          <cell r="A1884" t="str">
            <v>48-2</v>
          </cell>
          <cell r="B1884" t="str">
            <v xml:space="preserve"> 電線</v>
          </cell>
          <cell r="C1884" t="str">
            <v xml:space="preserve"> 6KVCVSZ14°-3芯(管内)</v>
          </cell>
          <cell r="D1884" t="str">
            <v>m</v>
          </cell>
          <cell r="E1884">
            <v>2360</v>
          </cell>
          <cell r="F1884" t="str">
            <v>P48</v>
          </cell>
        </row>
        <row r="1885">
          <cell r="A1885" t="str">
            <v>48-3</v>
          </cell>
          <cell r="B1885" t="str">
            <v xml:space="preserve"> 電線</v>
          </cell>
          <cell r="C1885" t="str">
            <v xml:space="preserve"> 6KVCVSZ22°-3芯(管内)</v>
          </cell>
          <cell r="D1885" t="str">
            <v>m</v>
          </cell>
          <cell r="E1885">
            <v>2880</v>
          </cell>
          <cell r="F1885" t="str">
            <v>P48</v>
          </cell>
        </row>
        <row r="1886">
          <cell r="A1886" t="str">
            <v>48-4</v>
          </cell>
          <cell r="B1886" t="str">
            <v xml:space="preserve"> 電線</v>
          </cell>
          <cell r="C1886" t="str">
            <v xml:space="preserve"> 6KVCVSZ38°-3芯(管内)</v>
          </cell>
          <cell r="D1886" t="str">
            <v>m</v>
          </cell>
          <cell r="E1886">
            <v>3660</v>
          </cell>
          <cell r="F1886" t="str">
            <v>P48</v>
          </cell>
        </row>
        <row r="1887">
          <cell r="A1887" t="str">
            <v>48-5</v>
          </cell>
          <cell r="B1887" t="str">
            <v xml:space="preserve"> 電線</v>
          </cell>
          <cell r="C1887" t="str">
            <v xml:space="preserve"> 6KVCVSZ60°-3芯(管内)</v>
          </cell>
          <cell r="D1887" t="str">
            <v>m</v>
          </cell>
          <cell r="E1887">
            <v>4670</v>
          </cell>
          <cell r="F1887" t="str">
            <v>P48</v>
          </cell>
        </row>
        <row r="1888">
          <cell r="A1888" t="str">
            <v>48-6</v>
          </cell>
          <cell r="B1888" t="str">
            <v xml:space="preserve"> 電線</v>
          </cell>
          <cell r="C1888" t="str">
            <v xml:space="preserve"> 6KVCVSZ100°-3芯(管内)</v>
          </cell>
          <cell r="D1888" t="str">
            <v>m</v>
          </cell>
          <cell r="E1888">
            <v>6410</v>
          </cell>
          <cell r="F1888" t="str">
            <v>P48</v>
          </cell>
        </row>
        <row r="1889">
          <cell r="A1889" t="str">
            <v>48-7</v>
          </cell>
          <cell r="B1889" t="str">
            <v xml:space="preserve"> 電線</v>
          </cell>
          <cell r="C1889" t="str">
            <v xml:space="preserve"> 6KVCVSZ150°-3芯(管内)</v>
          </cell>
          <cell r="D1889" t="str">
            <v>m</v>
          </cell>
          <cell r="E1889">
            <v>8270</v>
          </cell>
          <cell r="F1889" t="str">
            <v>P48</v>
          </cell>
        </row>
        <row r="1890">
          <cell r="A1890" t="str">
            <v>48-8</v>
          </cell>
          <cell r="B1890" t="str">
            <v xml:space="preserve"> 電線</v>
          </cell>
          <cell r="C1890" t="str">
            <v xml:space="preserve"> 6KVCVSZ200°-3芯(管内)</v>
          </cell>
          <cell r="D1890" t="str">
            <v>m</v>
          </cell>
          <cell r="E1890">
            <v>10100</v>
          </cell>
          <cell r="F1890" t="str">
            <v>P48</v>
          </cell>
        </row>
        <row r="1891">
          <cell r="A1891" t="str">
            <v>48-9</v>
          </cell>
          <cell r="B1891" t="str">
            <v xml:space="preserve"> 電線</v>
          </cell>
          <cell r="C1891" t="str">
            <v xml:space="preserve"> 6KVCVSZ250°-3芯(管内)</v>
          </cell>
          <cell r="D1891" t="str">
            <v>m</v>
          </cell>
          <cell r="E1891">
            <v>12100</v>
          </cell>
          <cell r="F1891" t="str">
            <v>P48</v>
          </cell>
        </row>
        <row r="1892">
          <cell r="A1892" t="str">
            <v>48-10</v>
          </cell>
          <cell r="B1892" t="str">
            <v xml:space="preserve"> 電線</v>
          </cell>
          <cell r="C1892" t="str">
            <v xml:space="preserve"> 6KVCVSZ325°-3芯(管内)</v>
          </cell>
          <cell r="D1892" t="str">
            <v>m</v>
          </cell>
          <cell r="E1892">
            <v>15100</v>
          </cell>
          <cell r="F1892" t="str">
            <v>P48</v>
          </cell>
        </row>
        <row r="1893">
          <cell r="A1893" t="str">
            <v>48-11</v>
          </cell>
          <cell r="B1893" t="str">
            <v xml:space="preserve"> 電線</v>
          </cell>
          <cell r="C1893" t="str">
            <v xml:space="preserve"> 6KVCVSZ8°-3芯(FEP)</v>
          </cell>
          <cell r="D1893" t="str">
            <v>m</v>
          </cell>
          <cell r="E1893">
            <v>1900</v>
          </cell>
          <cell r="F1893" t="str">
            <v>P48</v>
          </cell>
        </row>
        <row r="1894">
          <cell r="A1894" t="str">
            <v>48-12</v>
          </cell>
          <cell r="B1894" t="str">
            <v xml:space="preserve"> 電線</v>
          </cell>
          <cell r="C1894" t="str">
            <v xml:space="preserve"> 6KVCVSZ14°-3芯(FEP)</v>
          </cell>
          <cell r="D1894" t="str">
            <v>m</v>
          </cell>
          <cell r="E1894">
            <v>2280</v>
          </cell>
          <cell r="F1894" t="str">
            <v>P48</v>
          </cell>
        </row>
        <row r="1895">
          <cell r="A1895" t="str">
            <v>48-13</v>
          </cell>
          <cell r="B1895" t="str">
            <v xml:space="preserve"> 電線</v>
          </cell>
          <cell r="C1895" t="str">
            <v xml:space="preserve"> 6KVCVSZ22°-3芯(FEP)</v>
          </cell>
          <cell r="D1895" t="str">
            <v>m</v>
          </cell>
          <cell r="E1895">
            <v>2780</v>
          </cell>
          <cell r="F1895" t="str">
            <v>P48</v>
          </cell>
        </row>
        <row r="1896">
          <cell r="A1896" t="str">
            <v>48-14</v>
          </cell>
          <cell r="B1896" t="str">
            <v xml:space="preserve"> 電線</v>
          </cell>
          <cell r="C1896" t="str">
            <v xml:space="preserve"> 6KVCVSZ38°-3芯(FEP)</v>
          </cell>
          <cell r="D1896" t="str">
            <v>m</v>
          </cell>
          <cell r="E1896">
            <v>3520</v>
          </cell>
          <cell r="F1896" t="str">
            <v>P48</v>
          </cell>
        </row>
        <row r="1897">
          <cell r="A1897" t="str">
            <v>48-15</v>
          </cell>
          <cell r="B1897" t="str">
            <v xml:space="preserve"> 電線</v>
          </cell>
          <cell r="C1897" t="str">
            <v xml:space="preserve"> 6KVCVSZ60°-3芯(FEP)</v>
          </cell>
          <cell r="D1897" t="str">
            <v>m</v>
          </cell>
          <cell r="E1897">
            <v>4490</v>
          </cell>
          <cell r="F1897" t="str">
            <v>P48</v>
          </cell>
        </row>
        <row r="1898">
          <cell r="A1898" t="str">
            <v>48-16</v>
          </cell>
          <cell r="B1898" t="str">
            <v xml:space="preserve"> 電線</v>
          </cell>
          <cell r="C1898" t="str">
            <v xml:space="preserve"> 6KVCVSZ100°-3芯(FEP)</v>
          </cell>
          <cell r="D1898" t="str">
            <v>m</v>
          </cell>
          <cell r="E1898">
            <v>6170</v>
          </cell>
          <cell r="F1898" t="str">
            <v>P48</v>
          </cell>
        </row>
        <row r="1899">
          <cell r="A1899" t="str">
            <v>48-17</v>
          </cell>
          <cell r="B1899" t="str">
            <v xml:space="preserve"> 電線</v>
          </cell>
          <cell r="C1899" t="str">
            <v xml:space="preserve"> 6KVCVSZ150°-3芯(FEP)</v>
          </cell>
          <cell r="D1899" t="str">
            <v>m</v>
          </cell>
          <cell r="E1899">
            <v>7970</v>
          </cell>
          <cell r="F1899" t="str">
            <v>P48</v>
          </cell>
        </row>
        <row r="1900">
          <cell r="A1900" t="str">
            <v>48-18</v>
          </cell>
          <cell r="B1900" t="str">
            <v xml:space="preserve"> 電線</v>
          </cell>
          <cell r="C1900" t="str">
            <v xml:space="preserve"> 6KVCVSZ200°-3芯(FEP)</v>
          </cell>
          <cell r="D1900" t="str">
            <v>m</v>
          </cell>
          <cell r="E1900">
            <v>9770</v>
          </cell>
          <cell r="F1900" t="str">
            <v>P48</v>
          </cell>
        </row>
        <row r="1901">
          <cell r="A1901" t="str">
            <v>48-19</v>
          </cell>
          <cell r="B1901" t="str">
            <v xml:space="preserve"> 電線</v>
          </cell>
          <cell r="C1901" t="str">
            <v xml:space="preserve"> 6KVCVSZ250°-3芯(FEP)</v>
          </cell>
          <cell r="D1901" t="str">
            <v>m</v>
          </cell>
          <cell r="E1901">
            <v>11700</v>
          </cell>
          <cell r="F1901" t="str">
            <v>P48</v>
          </cell>
        </row>
        <row r="1902">
          <cell r="A1902" t="str">
            <v>48-20</v>
          </cell>
          <cell r="B1902" t="str">
            <v xml:space="preserve"> 電線</v>
          </cell>
          <cell r="C1902" t="str">
            <v xml:space="preserve"> 6KVCVSZ325°-3芯(FEP)</v>
          </cell>
          <cell r="D1902" t="str">
            <v>m</v>
          </cell>
          <cell r="E1902">
            <v>14600</v>
          </cell>
          <cell r="F1902" t="str">
            <v>P48</v>
          </cell>
        </row>
        <row r="1903">
          <cell r="A1903" t="str">
            <v>48-21</v>
          </cell>
          <cell r="B1903" t="str">
            <v xml:space="preserve"> 電線</v>
          </cell>
          <cell r="C1903" t="str">
            <v xml:space="preserve"> 6KVCVSZ8°-3芯(直埋)</v>
          </cell>
          <cell r="D1903" t="str">
            <v>m</v>
          </cell>
          <cell r="E1903">
            <v>1840</v>
          </cell>
          <cell r="F1903" t="str">
            <v>P48</v>
          </cell>
        </row>
        <row r="1904">
          <cell r="A1904" t="str">
            <v>48-22</v>
          </cell>
          <cell r="B1904" t="str">
            <v xml:space="preserve"> 電線</v>
          </cell>
          <cell r="C1904" t="str">
            <v xml:space="preserve"> 6KVCVSZ14°-3芯(直埋)</v>
          </cell>
          <cell r="D1904" t="str">
            <v>m</v>
          </cell>
          <cell r="E1904">
            <v>2210</v>
          </cell>
          <cell r="F1904" t="str">
            <v>P48</v>
          </cell>
        </row>
        <row r="1905">
          <cell r="A1905" t="str">
            <v>48-23</v>
          </cell>
          <cell r="B1905" t="str">
            <v xml:space="preserve"> 電線</v>
          </cell>
          <cell r="C1905" t="str">
            <v xml:space="preserve"> 6KVCVSZ22°-3芯(直埋)</v>
          </cell>
          <cell r="D1905" t="str">
            <v>m</v>
          </cell>
          <cell r="E1905">
            <v>2680</v>
          </cell>
          <cell r="F1905" t="str">
            <v>P48</v>
          </cell>
        </row>
        <row r="1906">
          <cell r="A1906" t="str">
            <v>48-24</v>
          </cell>
          <cell r="B1906" t="str">
            <v xml:space="preserve"> 電線</v>
          </cell>
          <cell r="C1906" t="str">
            <v xml:space="preserve"> 6KVCVSZ38°-3芯(直埋)</v>
          </cell>
          <cell r="D1906" t="str">
            <v>m</v>
          </cell>
          <cell r="E1906">
            <v>3380</v>
          </cell>
          <cell r="F1906" t="str">
            <v>P48</v>
          </cell>
        </row>
        <row r="1907">
          <cell r="A1907" t="str">
            <v>48-25</v>
          </cell>
          <cell r="B1907" t="str">
            <v xml:space="preserve"> 電線</v>
          </cell>
          <cell r="C1907" t="str">
            <v xml:space="preserve"> 6KVCVSZ60°-3芯(直埋)</v>
          </cell>
          <cell r="D1907" t="str">
            <v>m</v>
          </cell>
          <cell r="E1907">
            <v>4310</v>
          </cell>
          <cell r="F1907" t="str">
            <v>P48</v>
          </cell>
        </row>
        <row r="1908">
          <cell r="A1908" t="str">
            <v>48-26</v>
          </cell>
          <cell r="B1908" t="str">
            <v xml:space="preserve"> 電線</v>
          </cell>
          <cell r="C1908" t="str">
            <v xml:space="preserve"> 6KVCVSZ100°-3芯(直埋)</v>
          </cell>
          <cell r="D1908" t="str">
            <v>m</v>
          </cell>
          <cell r="E1908">
            <v>5910</v>
          </cell>
          <cell r="F1908" t="str">
            <v>P48</v>
          </cell>
        </row>
        <row r="1909">
          <cell r="A1909" t="str">
            <v>48-27</v>
          </cell>
          <cell r="B1909" t="str">
            <v xml:space="preserve"> 電線</v>
          </cell>
          <cell r="C1909" t="str">
            <v xml:space="preserve"> 6KVCVSZ150°-3芯(直埋)</v>
          </cell>
          <cell r="D1909" t="str">
            <v>m</v>
          </cell>
          <cell r="E1909">
            <v>7680</v>
          </cell>
          <cell r="F1909" t="str">
            <v>P48</v>
          </cell>
        </row>
        <row r="1910">
          <cell r="A1910" t="str">
            <v>48-28</v>
          </cell>
          <cell r="B1910" t="str">
            <v xml:space="preserve"> 電線</v>
          </cell>
          <cell r="C1910" t="str">
            <v xml:space="preserve"> 6KVCVSZ200°-3芯(直埋)</v>
          </cell>
          <cell r="D1910" t="str">
            <v>m</v>
          </cell>
          <cell r="E1910">
            <v>9400</v>
          </cell>
          <cell r="F1910" t="str">
            <v>P48</v>
          </cell>
        </row>
        <row r="1911">
          <cell r="A1911" t="str">
            <v>48-29</v>
          </cell>
          <cell r="B1911" t="str">
            <v xml:space="preserve"> 電線</v>
          </cell>
          <cell r="C1911" t="str">
            <v xml:space="preserve"> 6KVCVSZ250°-3芯(直埋)</v>
          </cell>
          <cell r="D1911" t="str">
            <v>m</v>
          </cell>
          <cell r="E1911">
            <v>11300</v>
          </cell>
          <cell r="F1911" t="str">
            <v>P48</v>
          </cell>
        </row>
        <row r="1912">
          <cell r="A1912" t="str">
            <v>48-30</v>
          </cell>
          <cell r="B1912" t="str">
            <v xml:space="preserve"> 電線</v>
          </cell>
          <cell r="C1912" t="str">
            <v xml:space="preserve"> 6KVCVSZ325°-3芯(直埋)</v>
          </cell>
          <cell r="D1912" t="str">
            <v>m</v>
          </cell>
          <cell r="E1912">
            <v>14000</v>
          </cell>
          <cell r="F1912" t="str">
            <v>P48</v>
          </cell>
        </row>
        <row r="1913">
          <cell r="A1913" t="str">
            <v>49-1</v>
          </cell>
          <cell r="B1913" t="str">
            <v xml:space="preserve"> 端末処理材</v>
          </cell>
          <cell r="C1913" t="str">
            <v xml:space="preserve"> 6600V CVT14°(屋内用)</v>
          </cell>
          <cell r="D1913" t="str">
            <v>個</v>
          </cell>
          <cell r="E1913">
            <v>13700</v>
          </cell>
          <cell r="F1913" t="str">
            <v>P49</v>
          </cell>
        </row>
        <row r="1914">
          <cell r="A1914" t="str">
            <v>49-2</v>
          </cell>
          <cell r="B1914" t="str">
            <v xml:space="preserve"> 端末処理材</v>
          </cell>
          <cell r="C1914" t="str">
            <v xml:space="preserve"> 6600V CVT22°(屋内用)</v>
          </cell>
          <cell r="D1914" t="str">
            <v>個</v>
          </cell>
          <cell r="E1914">
            <v>18400</v>
          </cell>
          <cell r="F1914" t="str">
            <v>P49</v>
          </cell>
        </row>
        <row r="1915">
          <cell r="A1915" t="str">
            <v>49-3</v>
          </cell>
          <cell r="B1915" t="str">
            <v xml:space="preserve"> 端末処理材</v>
          </cell>
          <cell r="C1915" t="str">
            <v xml:space="preserve"> 6600V CVT38°(屋内用)</v>
          </cell>
          <cell r="D1915" t="str">
            <v>個</v>
          </cell>
          <cell r="E1915">
            <v>19500</v>
          </cell>
          <cell r="F1915" t="str">
            <v>P49</v>
          </cell>
        </row>
        <row r="1916">
          <cell r="A1916" t="str">
            <v>49-4</v>
          </cell>
          <cell r="B1916" t="str">
            <v xml:space="preserve"> 端末処理材</v>
          </cell>
          <cell r="C1916" t="str">
            <v xml:space="preserve"> 6600V CVT60°(屋内用)</v>
          </cell>
          <cell r="D1916" t="str">
            <v>個</v>
          </cell>
          <cell r="E1916">
            <v>25500</v>
          </cell>
          <cell r="F1916" t="str">
            <v>P49</v>
          </cell>
        </row>
        <row r="1917">
          <cell r="A1917" t="str">
            <v>49-5</v>
          </cell>
          <cell r="B1917" t="str">
            <v xml:space="preserve"> 端末処理材</v>
          </cell>
          <cell r="C1917" t="str">
            <v xml:space="preserve"> 6600V CVT100°(屋内用)</v>
          </cell>
          <cell r="D1917" t="str">
            <v>個</v>
          </cell>
          <cell r="E1917">
            <v>32000</v>
          </cell>
          <cell r="F1917" t="str">
            <v>P49</v>
          </cell>
        </row>
        <row r="1918">
          <cell r="A1918" t="str">
            <v>49-6</v>
          </cell>
          <cell r="B1918" t="str">
            <v xml:space="preserve"> 端末処理材</v>
          </cell>
          <cell r="C1918" t="str">
            <v xml:space="preserve"> 6600V CVT150°(屋内用)</v>
          </cell>
          <cell r="D1918" t="str">
            <v>個</v>
          </cell>
          <cell r="E1918">
            <v>44700</v>
          </cell>
          <cell r="F1918" t="str">
            <v>P49</v>
          </cell>
        </row>
        <row r="1919">
          <cell r="A1919" t="str">
            <v>49-7</v>
          </cell>
          <cell r="B1919" t="str">
            <v xml:space="preserve"> 端末処理材</v>
          </cell>
          <cell r="C1919" t="str">
            <v xml:space="preserve"> 6600V CVT200°(屋内用)</v>
          </cell>
          <cell r="D1919" t="str">
            <v>個</v>
          </cell>
          <cell r="E1919">
            <v>49800</v>
          </cell>
          <cell r="F1919" t="str">
            <v>P49</v>
          </cell>
        </row>
        <row r="1920">
          <cell r="A1920" t="str">
            <v>49-8</v>
          </cell>
          <cell r="B1920" t="str">
            <v xml:space="preserve"> 端末処理材</v>
          </cell>
          <cell r="C1920" t="str">
            <v xml:space="preserve"> 6600V CVT14°(屋外用)</v>
          </cell>
          <cell r="D1920" t="str">
            <v>個</v>
          </cell>
          <cell r="E1920">
            <v>16500</v>
          </cell>
          <cell r="F1920" t="str">
            <v>P49</v>
          </cell>
        </row>
        <row r="1921">
          <cell r="A1921" t="str">
            <v>49-9</v>
          </cell>
          <cell r="B1921" t="str">
            <v xml:space="preserve"> 端末処理材</v>
          </cell>
          <cell r="C1921" t="str">
            <v xml:space="preserve"> 6600V CVT22°(屋外用)</v>
          </cell>
          <cell r="D1921" t="str">
            <v>個</v>
          </cell>
          <cell r="E1921">
            <v>21000</v>
          </cell>
          <cell r="F1921" t="str">
            <v>P49</v>
          </cell>
        </row>
        <row r="1922">
          <cell r="A1922" t="str">
            <v>49-10</v>
          </cell>
          <cell r="B1922" t="str">
            <v xml:space="preserve"> 端末処理材</v>
          </cell>
          <cell r="C1922" t="str">
            <v xml:space="preserve"> 6600V CVT38°(屋外用)</v>
          </cell>
          <cell r="D1922" t="str">
            <v>個</v>
          </cell>
          <cell r="E1922">
            <v>22500</v>
          </cell>
          <cell r="F1922" t="str">
            <v>P49</v>
          </cell>
        </row>
        <row r="1923">
          <cell r="A1923" t="str">
            <v>49-11</v>
          </cell>
          <cell r="B1923" t="str">
            <v xml:space="preserve"> 端末処理材</v>
          </cell>
          <cell r="C1923" t="str">
            <v xml:space="preserve"> 6600V CVT60°(屋外用)</v>
          </cell>
          <cell r="D1923" t="str">
            <v>個</v>
          </cell>
          <cell r="E1923">
            <v>29900</v>
          </cell>
          <cell r="F1923" t="str">
            <v>P49</v>
          </cell>
        </row>
        <row r="1924">
          <cell r="A1924" t="str">
            <v>49-12</v>
          </cell>
          <cell r="B1924" t="str">
            <v xml:space="preserve"> 端末処理材</v>
          </cell>
          <cell r="C1924" t="str">
            <v xml:space="preserve"> 6600V CVT100°(屋外用)</v>
          </cell>
          <cell r="D1924" t="str">
            <v>個</v>
          </cell>
          <cell r="E1924">
            <v>35900</v>
          </cell>
          <cell r="F1924" t="str">
            <v>P49</v>
          </cell>
        </row>
        <row r="1925">
          <cell r="A1925" t="str">
            <v>49-13</v>
          </cell>
          <cell r="B1925" t="str">
            <v xml:space="preserve"> 端末処理材</v>
          </cell>
          <cell r="C1925" t="str">
            <v xml:space="preserve"> 6600V CVT150°(屋外用)</v>
          </cell>
          <cell r="D1925" t="str">
            <v>個</v>
          </cell>
          <cell r="E1925">
            <v>47900</v>
          </cell>
          <cell r="F1925" t="str">
            <v>P49</v>
          </cell>
        </row>
        <row r="1926">
          <cell r="A1926" t="str">
            <v>49-14</v>
          </cell>
          <cell r="B1926" t="str">
            <v xml:space="preserve"> 端末処理材</v>
          </cell>
          <cell r="C1926" t="str">
            <v xml:space="preserve"> 6600V CVT200°(屋外用)</v>
          </cell>
          <cell r="D1926" t="str">
            <v>個</v>
          </cell>
          <cell r="E1926">
            <v>56100</v>
          </cell>
          <cell r="F1926" t="str">
            <v>P49</v>
          </cell>
        </row>
        <row r="1927">
          <cell r="A1927" t="str">
            <v>49-15</v>
          </cell>
          <cell r="B1927" t="str">
            <v xml:space="preserve"> 端末処理材</v>
          </cell>
          <cell r="C1927" t="str">
            <v xml:space="preserve"> 6600V CVT14°(耐塩用)</v>
          </cell>
          <cell r="D1927" t="str">
            <v>個</v>
          </cell>
          <cell r="E1927">
            <v>141900</v>
          </cell>
          <cell r="F1927" t="str">
            <v>P49</v>
          </cell>
        </row>
        <row r="1928">
          <cell r="A1928" t="str">
            <v>49-16</v>
          </cell>
          <cell r="B1928" t="str">
            <v xml:space="preserve"> 端末処理材</v>
          </cell>
          <cell r="C1928" t="str">
            <v xml:space="preserve"> 6600V CVT22°(耐塩用)</v>
          </cell>
          <cell r="D1928" t="str">
            <v>個</v>
          </cell>
          <cell r="E1928">
            <v>146100</v>
          </cell>
          <cell r="F1928" t="str">
            <v>P49</v>
          </cell>
        </row>
        <row r="1929">
          <cell r="A1929" t="str">
            <v>49-17</v>
          </cell>
          <cell r="B1929" t="str">
            <v xml:space="preserve"> 端末処理材</v>
          </cell>
          <cell r="C1929" t="str">
            <v xml:space="preserve"> 6600V CVT38°(耐塩用)</v>
          </cell>
          <cell r="D1929" t="str">
            <v>個</v>
          </cell>
          <cell r="E1929">
            <v>146800</v>
          </cell>
          <cell r="F1929" t="str">
            <v>P49</v>
          </cell>
        </row>
        <row r="1930">
          <cell r="A1930" t="str">
            <v>49-18</v>
          </cell>
          <cell r="B1930" t="str">
            <v xml:space="preserve"> 端末処理材</v>
          </cell>
          <cell r="C1930" t="str">
            <v xml:space="preserve"> 6600V CVT60°(耐塩用)</v>
          </cell>
          <cell r="D1930" t="str">
            <v>個</v>
          </cell>
          <cell r="E1930">
            <v>150900</v>
          </cell>
          <cell r="F1930" t="str">
            <v>P49</v>
          </cell>
        </row>
        <row r="1931">
          <cell r="A1931" t="str">
            <v>49-19</v>
          </cell>
          <cell r="B1931" t="str">
            <v xml:space="preserve"> 端末処理材</v>
          </cell>
          <cell r="C1931" t="str">
            <v xml:space="preserve"> 6600V CVT100°(耐塩用)</v>
          </cell>
          <cell r="D1931" t="str">
            <v>個</v>
          </cell>
          <cell r="E1931">
            <v>155400</v>
          </cell>
          <cell r="F1931" t="str">
            <v>P49</v>
          </cell>
        </row>
        <row r="1932">
          <cell r="A1932" t="str">
            <v>49-20</v>
          </cell>
          <cell r="B1932" t="str">
            <v xml:space="preserve"> 端末処理材</v>
          </cell>
          <cell r="C1932" t="str">
            <v xml:space="preserve"> 6600V CVT150°(耐塩用)</v>
          </cell>
          <cell r="D1932" t="str">
            <v>個</v>
          </cell>
          <cell r="E1932">
            <v>160600</v>
          </cell>
          <cell r="F1932" t="str">
            <v>P49</v>
          </cell>
        </row>
        <row r="1933">
          <cell r="A1933" t="str">
            <v>49-21</v>
          </cell>
          <cell r="B1933" t="str">
            <v xml:space="preserve"> 端末処理材</v>
          </cell>
          <cell r="C1933" t="str">
            <v xml:space="preserve"> 6600V CVT200°(耐塩用)</v>
          </cell>
          <cell r="D1933" t="str">
            <v>個</v>
          </cell>
          <cell r="E1933">
            <v>195400</v>
          </cell>
          <cell r="F1933" t="str">
            <v>P49</v>
          </cell>
        </row>
        <row r="1934">
          <cell r="A1934" t="str">
            <v>49-22</v>
          </cell>
          <cell r="B1934" t="str">
            <v xml:space="preserve"> 端末処理材</v>
          </cell>
          <cell r="C1934" t="str">
            <v xml:space="preserve"> 6600V CV14°(屋内用)</v>
          </cell>
          <cell r="D1934" t="str">
            <v>個</v>
          </cell>
          <cell r="E1934">
            <v>12800</v>
          </cell>
          <cell r="F1934" t="str">
            <v>P49</v>
          </cell>
        </row>
        <row r="1935">
          <cell r="A1935" t="str">
            <v>49-23</v>
          </cell>
          <cell r="B1935" t="str">
            <v xml:space="preserve"> 端末処理材</v>
          </cell>
          <cell r="C1935" t="str">
            <v xml:space="preserve"> 6600V CV22°(屋内用)</v>
          </cell>
          <cell r="D1935" t="str">
            <v>個</v>
          </cell>
          <cell r="E1935">
            <v>17400</v>
          </cell>
          <cell r="F1935" t="str">
            <v>P49</v>
          </cell>
        </row>
        <row r="1936">
          <cell r="A1936" t="str">
            <v>49-24</v>
          </cell>
          <cell r="B1936" t="str">
            <v xml:space="preserve"> 端末処理材</v>
          </cell>
          <cell r="C1936" t="str">
            <v xml:space="preserve"> 6600V CV38°(屋内用)</v>
          </cell>
          <cell r="D1936" t="str">
            <v>個</v>
          </cell>
          <cell r="E1936">
            <v>18300</v>
          </cell>
          <cell r="F1936" t="str">
            <v>P49</v>
          </cell>
        </row>
        <row r="1937">
          <cell r="A1937" t="str">
            <v>49-25</v>
          </cell>
          <cell r="B1937" t="str">
            <v xml:space="preserve"> 端末処理材</v>
          </cell>
          <cell r="C1937" t="str">
            <v xml:space="preserve"> 6600V CV60°(屋内用)</v>
          </cell>
          <cell r="D1937" t="str">
            <v>個</v>
          </cell>
          <cell r="E1937">
            <v>24100</v>
          </cell>
          <cell r="F1937" t="str">
            <v>P49</v>
          </cell>
        </row>
        <row r="1938">
          <cell r="A1938" t="str">
            <v>49-26</v>
          </cell>
          <cell r="B1938" t="str">
            <v xml:space="preserve"> 端末処理材</v>
          </cell>
          <cell r="C1938" t="str">
            <v xml:space="preserve"> 6600V CV100°(屋内用)</v>
          </cell>
          <cell r="D1938" t="str">
            <v>個</v>
          </cell>
          <cell r="E1938">
            <v>30200</v>
          </cell>
          <cell r="F1938" t="str">
            <v>P49</v>
          </cell>
        </row>
        <row r="1939">
          <cell r="A1939" t="str">
            <v>49-27</v>
          </cell>
          <cell r="B1939" t="str">
            <v xml:space="preserve"> 端末処理材</v>
          </cell>
          <cell r="C1939" t="str">
            <v xml:space="preserve"> 6600V CV150°(屋内用)</v>
          </cell>
          <cell r="D1939" t="str">
            <v>個</v>
          </cell>
          <cell r="E1939">
            <v>42500</v>
          </cell>
          <cell r="F1939" t="str">
            <v>P49</v>
          </cell>
        </row>
        <row r="1940">
          <cell r="A1940" t="str">
            <v>49-28</v>
          </cell>
          <cell r="B1940" t="str">
            <v xml:space="preserve"> 端末処理材</v>
          </cell>
          <cell r="C1940" t="str">
            <v xml:space="preserve"> 6600V CV200°(屋内用)</v>
          </cell>
          <cell r="D1940" t="str">
            <v>個</v>
          </cell>
          <cell r="E1940">
            <v>47000</v>
          </cell>
          <cell r="F1940" t="str">
            <v>P49</v>
          </cell>
        </row>
        <row r="1941">
          <cell r="A1941" t="str">
            <v>49-29</v>
          </cell>
          <cell r="B1941" t="str">
            <v xml:space="preserve"> 端末処理材</v>
          </cell>
          <cell r="C1941" t="str">
            <v xml:space="preserve"> 6600V CV14°(屋外用)</v>
          </cell>
          <cell r="D1941" t="str">
            <v>個</v>
          </cell>
          <cell r="E1941">
            <v>15300</v>
          </cell>
          <cell r="F1941" t="str">
            <v>P49</v>
          </cell>
        </row>
        <row r="1942">
          <cell r="A1942" t="str">
            <v>49-30</v>
          </cell>
          <cell r="B1942" t="str">
            <v xml:space="preserve"> 端末処理材</v>
          </cell>
          <cell r="C1942" t="str">
            <v xml:space="preserve"> 6600V CV22°(屋外用)</v>
          </cell>
          <cell r="D1942" t="str">
            <v>個</v>
          </cell>
          <cell r="E1942">
            <v>19800</v>
          </cell>
          <cell r="F1942" t="str">
            <v>P49</v>
          </cell>
        </row>
        <row r="1943">
          <cell r="A1943" t="str">
            <v>49-31</v>
          </cell>
          <cell r="B1943" t="str">
            <v xml:space="preserve"> 端末処理材</v>
          </cell>
          <cell r="C1943" t="str">
            <v xml:space="preserve"> 6600V CV38°(屋外用)</v>
          </cell>
          <cell r="D1943" t="str">
            <v>個</v>
          </cell>
          <cell r="E1943">
            <v>22200</v>
          </cell>
          <cell r="F1943" t="str">
            <v>P49</v>
          </cell>
        </row>
        <row r="1944">
          <cell r="A1944" t="str">
            <v>49-32</v>
          </cell>
          <cell r="B1944" t="str">
            <v xml:space="preserve"> 端末処理材</v>
          </cell>
          <cell r="C1944" t="str">
            <v xml:space="preserve"> 6600V CV60°(屋外用)</v>
          </cell>
          <cell r="D1944" t="str">
            <v>個</v>
          </cell>
          <cell r="E1944">
            <v>28100</v>
          </cell>
          <cell r="F1944" t="str">
            <v>P49</v>
          </cell>
        </row>
        <row r="1945">
          <cell r="A1945" t="str">
            <v>49-33</v>
          </cell>
          <cell r="B1945" t="str">
            <v xml:space="preserve"> 端末処理材</v>
          </cell>
          <cell r="C1945" t="str">
            <v xml:space="preserve"> 6600V CV100°(屋外用)</v>
          </cell>
          <cell r="D1945" t="str">
            <v>個</v>
          </cell>
          <cell r="E1945">
            <v>34100</v>
          </cell>
          <cell r="F1945" t="str">
            <v>P49</v>
          </cell>
        </row>
        <row r="1946">
          <cell r="A1946" t="str">
            <v>49-34</v>
          </cell>
          <cell r="B1946" t="str">
            <v xml:space="preserve"> 端末処理材</v>
          </cell>
          <cell r="C1946" t="str">
            <v xml:space="preserve"> 6600V CV150°(屋外用)</v>
          </cell>
          <cell r="D1946" t="str">
            <v>個</v>
          </cell>
          <cell r="E1946">
            <v>45400</v>
          </cell>
          <cell r="F1946" t="str">
            <v>P49</v>
          </cell>
        </row>
        <row r="1947">
          <cell r="A1947" t="str">
            <v>49-35</v>
          </cell>
          <cell r="B1947" t="str">
            <v xml:space="preserve"> 端末処理材</v>
          </cell>
          <cell r="C1947" t="str">
            <v xml:space="preserve"> 6600V CV200°(屋外用)</v>
          </cell>
          <cell r="D1947" t="str">
            <v>個</v>
          </cell>
          <cell r="E1947">
            <v>52800</v>
          </cell>
          <cell r="F1947" t="str">
            <v>P49</v>
          </cell>
        </row>
        <row r="1948">
          <cell r="A1948" t="str">
            <v>49-36</v>
          </cell>
          <cell r="B1948" t="str">
            <v xml:space="preserve"> 端末処理材</v>
          </cell>
          <cell r="C1948" t="str">
            <v xml:space="preserve"> 6600V CV14°(耐塩用)</v>
          </cell>
          <cell r="D1948" t="str">
            <v>個</v>
          </cell>
          <cell r="E1948">
            <v>141900</v>
          </cell>
          <cell r="F1948" t="str">
            <v>P49</v>
          </cell>
        </row>
        <row r="1949">
          <cell r="A1949" t="str">
            <v>49-37</v>
          </cell>
          <cell r="B1949" t="str">
            <v xml:space="preserve"> 端末処理材</v>
          </cell>
          <cell r="C1949" t="str">
            <v xml:space="preserve"> 6600V CV22°(耐塩用)</v>
          </cell>
          <cell r="D1949" t="str">
            <v>個</v>
          </cell>
          <cell r="E1949">
            <v>141900</v>
          </cell>
          <cell r="F1949" t="str">
            <v>P49</v>
          </cell>
        </row>
        <row r="1950">
          <cell r="A1950" t="str">
            <v>49-38</v>
          </cell>
          <cell r="B1950" t="str">
            <v xml:space="preserve"> 端末処理材</v>
          </cell>
          <cell r="C1950" t="str">
            <v xml:space="preserve"> 6600V CV38°(耐塩用)</v>
          </cell>
          <cell r="D1950" t="str">
            <v>個</v>
          </cell>
          <cell r="E1950">
            <v>146800</v>
          </cell>
          <cell r="F1950" t="str">
            <v>P49</v>
          </cell>
        </row>
        <row r="1951">
          <cell r="A1951" t="str">
            <v>49-39</v>
          </cell>
          <cell r="B1951" t="str">
            <v xml:space="preserve"> 端末処理材</v>
          </cell>
          <cell r="C1951" t="str">
            <v xml:space="preserve"> 6600V CV60°(耐塩用)</v>
          </cell>
          <cell r="D1951" t="str">
            <v>個</v>
          </cell>
          <cell r="E1951">
            <v>150900</v>
          </cell>
          <cell r="F1951" t="str">
            <v>P49</v>
          </cell>
        </row>
        <row r="1952">
          <cell r="A1952" t="str">
            <v>49-40</v>
          </cell>
          <cell r="B1952" t="str">
            <v xml:space="preserve"> 端末処理材</v>
          </cell>
          <cell r="C1952" t="str">
            <v xml:space="preserve"> 6600V CV100°(耐塩用)</v>
          </cell>
          <cell r="D1952" t="str">
            <v>個</v>
          </cell>
          <cell r="E1952">
            <v>155400</v>
          </cell>
          <cell r="F1952" t="str">
            <v>P49</v>
          </cell>
        </row>
        <row r="1953">
          <cell r="A1953" t="str">
            <v>49-41</v>
          </cell>
          <cell r="B1953" t="str">
            <v xml:space="preserve"> 端末処理材</v>
          </cell>
          <cell r="C1953" t="str">
            <v xml:space="preserve"> 6600V CV150°(耐塩用)</v>
          </cell>
          <cell r="D1953" t="str">
            <v>個</v>
          </cell>
          <cell r="E1953">
            <v>160600</v>
          </cell>
          <cell r="F1953" t="str">
            <v>P49</v>
          </cell>
        </row>
        <row r="1954">
          <cell r="A1954" t="str">
            <v>49-42</v>
          </cell>
          <cell r="B1954" t="str">
            <v xml:space="preserve"> 端末処理材</v>
          </cell>
          <cell r="C1954" t="str">
            <v xml:space="preserve"> 6600V CV200°(耐塩用)</v>
          </cell>
          <cell r="D1954" t="str">
            <v>個</v>
          </cell>
          <cell r="E1954">
            <v>195400</v>
          </cell>
          <cell r="F1954" t="str">
            <v>P49</v>
          </cell>
        </row>
        <row r="1955">
          <cell r="A1955" t="str">
            <v>50-1</v>
          </cell>
          <cell r="B1955" t="str">
            <v xml:space="preserve"> 電線</v>
          </cell>
          <cell r="C1955" t="str">
            <v xml:space="preserve"> CVV1.25°-2芯(管内)</v>
          </cell>
          <cell r="D1955" t="str">
            <v>m</v>
          </cell>
          <cell r="E1955">
            <v>351</v>
          </cell>
          <cell r="F1955" t="str">
            <v>P50</v>
          </cell>
        </row>
        <row r="1956">
          <cell r="A1956" t="str">
            <v>50-2</v>
          </cell>
          <cell r="B1956" t="str">
            <v xml:space="preserve"> 電線</v>
          </cell>
          <cell r="C1956" t="str">
            <v xml:space="preserve"> CVV1.25°-3芯(管内)</v>
          </cell>
          <cell r="D1956" t="str">
            <v>m</v>
          </cell>
          <cell r="E1956">
            <v>407</v>
          </cell>
          <cell r="F1956" t="str">
            <v>P50</v>
          </cell>
        </row>
        <row r="1957">
          <cell r="A1957" t="str">
            <v>50-3</v>
          </cell>
          <cell r="B1957" t="str">
            <v xml:space="preserve"> 電線</v>
          </cell>
          <cell r="C1957" t="str">
            <v xml:space="preserve"> CVV1.25°-4芯(管内)</v>
          </cell>
          <cell r="D1957" t="str">
            <v>m</v>
          </cell>
          <cell r="E1957">
            <v>469</v>
          </cell>
          <cell r="F1957" t="str">
            <v>P50</v>
          </cell>
        </row>
        <row r="1958">
          <cell r="A1958" t="str">
            <v>50-4</v>
          </cell>
          <cell r="B1958" t="str">
            <v xml:space="preserve"> 電線</v>
          </cell>
          <cell r="C1958" t="str">
            <v xml:space="preserve"> CVV1.25°-5芯(管内)</v>
          </cell>
          <cell r="D1958" t="str">
            <v>m</v>
          </cell>
          <cell r="E1958">
            <v>599</v>
          </cell>
          <cell r="F1958" t="str">
            <v>P50</v>
          </cell>
        </row>
        <row r="1959">
          <cell r="A1959" t="str">
            <v>50-5</v>
          </cell>
          <cell r="B1959" t="str">
            <v xml:space="preserve"> 電線</v>
          </cell>
          <cell r="C1959" t="str">
            <v xml:space="preserve"> CVV1.25°-6芯(管内)</v>
          </cell>
          <cell r="D1959" t="str">
            <v>m</v>
          </cell>
          <cell r="E1959">
            <v>615</v>
          </cell>
          <cell r="F1959" t="str">
            <v>P50</v>
          </cell>
        </row>
        <row r="1960">
          <cell r="A1960" t="str">
            <v>50-6</v>
          </cell>
          <cell r="B1960" t="str">
            <v xml:space="preserve"> 電線</v>
          </cell>
          <cell r="C1960" t="str">
            <v xml:space="preserve"> CVV1.25°-7芯(管内)</v>
          </cell>
          <cell r="D1960" t="str">
            <v>m</v>
          </cell>
          <cell r="E1960">
            <v>734</v>
          </cell>
          <cell r="F1960" t="str">
            <v>P50</v>
          </cell>
        </row>
        <row r="1961">
          <cell r="A1961" t="str">
            <v>50-7</v>
          </cell>
          <cell r="B1961" t="str">
            <v xml:space="preserve"> 電線</v>
          </cell>
          <cell r="C1961" t="str">
            <v xml:space="preserve"> CVV1.25°-8芯(管内)</v>
          </cell>
          <cell r="D1961" t="str">
            <v>m</v>
          </cell>
          <cell r="E1961">
            <v>757</v>
          </cell>
          <cell r="F1961" t="str">
            <v>P50</v>
          </cell>
        </row>
        <row r="1962">
          <cell r="A1962" t="str">
            <v>50-8</v>
          </cell>
          <cell r="B1962" t="str">
            <v xml:space="preserve"> 電線</v>
          </cell>
          <cell r="C1962" t="str">
            <v xml:space="preserve"> CVV1.25°-10芯(管内)</v>
          </cell>
          <cell r="D1962" t="str">
            <v>m</v>
          </cell>
          <cell r="E1962">
            <v>932</v>
          </cell>
          <cell r="F1962" t="str">
            <v>P50</v>
          </cell>
        </row>
        <row r="1963">
          <cell r="A1963" t="str">
            <v>50-9</v>
          </cell>
          <cell r="B1963" t="str">
            <v xml:space="preserve"> 電線</v>
          </cell>
          <cell r="C1963" t="str">
            <v xml:space="preserve"> CVV1.25°-12芯(管内)</v>
          </cell>
          <cell r="D1963" t="str">
            <v>m</v>
          </cell>
          <cell r="E1963">
            <v>1080</v>
          </cell>
          <cell r="F1963" t="str">
            <v>P50</v>
          </cell>
        </row>
        <row r="1964">
          <cell r="A1964" t="str">
            <v>50-10</v>
          </cell>
          <cell r="B1964" t="str">
            <v xml:space="preserve"> 電線</v>
          </cell>
          <cell r="C1964" t="str">
            <v xml:space="preserve"> CVV1.25°-2芯(ﾗｯｸ)</v>
          </cell>
          <cell r="D1964" t="str">
            <v>m</v>
          </cell>
          <cell r="E1964">
            <v>410</v>
          </cell>
          <cell r="F1964" t="str">
            <v>P50</v>
          </cell>
        </row>
        <row r="1965">
          <cell r="A1965" t="str">
            <v>50-11</v>
          </cell>
          <cell r="B1965" t="str">
            <v xml:space="preserve"> 電線</v>
          </cell>
          <cell r="C1965" t="str">
            <v xml:space="preserve"> CVV1.25°-3芯(ﾗｯｸ)</v>
          </cell>
          <cell r="D1965" t="str">
            <v>m</v>
          </cell>
          <cell r="E1965">
            <v>467</v>
          </cell>
          <cell r="F1965" t="str">
            <v>P50</v>
          </cell>
        </row>
        <row r="1966">
          <cell r="A1966" t="str">
            <v>50-12</v>
          </cell>
          <cell r="B1966" t="str">
            <v xml:space="preserve"> 電線</v>
          </cell>
          <cell r="C1966" t="str">
            <v xml:space="preserve"> CVV1.25°-4芯(ﾗｯｸ)</v>
          </cell>
          <cell r="D1966" t="str">
            <v>m</v>
          </cell>
          <cell r="E1966">
            <v>549</v>
          </cell>
          <cell r="F1966" t="str">
            <v>P50</v>
          </cell>
        </row>
        <row r="1967">
          <cell r="A1967" t="str">
            <v>50-13</v>
          </cell>
          <cell r="B1967" t="str">
            <v xml:space="preserve"> 電線</v>
          </cell>
          <cell r="C1967" t="str">
            <v xml:space="preserve"> CVV1.25°-5芯(ﾗｯｸ)</v>
          </cell>
          <cell r="D1967" t="str">
            <v>m</v>
          </cell>
          <cell r="E1967">
            <v>699</v>
          </cell>
          <cell r="F1967" t="str">
            <v>P50</v>
          </cell>
        </row>
        <row r="1968">
          <cell r="A1968" t="str">
            <v>50-14</v>
          </cell>
          <cell r="B1968" t="str">
            <v xml:space="preserve"> 電線</v>
          </cell>
          <cell r="C1968" t="str">
            <v xml:space="preserve"> CVV1.25°-6芯(ﾗｯｸ)</v>
          </cell>
          <cell r="D1968" t="str">
            <v>m</v>
          </cell>
          <cell r="E1968">
            <v>715</v>
          </cell>
          <cell r="F1968" t="str">
            <v>P50</v>
          </cell>
        </row>
        <row r="1969">
          <cell r="A1969" t="str">
            <v>50-15</v>
          </cell>
          <cell r="B1969" t="str">
            <v xml:space="preserve"> 電線</v>
          </cell>
          <cell r="C1969" t="str">
            <v xml:space="preserve"> CVV1.25°-7芯(ﾗｯｸ)</v>
          </cell>
          <cell r="D1969" t="str">
            <v>m</v>
          </cell>
          <cell r="E1969">
            <v>852</v>
          </cell>
          <cell r="F1969" t="str">
            <v>P50</v>
          </cell>
        </row>
        <row r="1970">
          <cell r="A1970" t="str">
            <v>50-16</v>
          </cell>
          <cell r="B1970" t="str">
            <v xml:space="preserve"> 電線</v>
          </cell>
          <cell r="C1970" t="str">
            <v xml:space="preserve"> CVV1.25°-8芯(ﾗｯｸ)</v>
          </cell>
          <cell r="D1970" t="str">
            <v>m</v>
          </cell>
          <cell r="E1970">
            <v>875</v>
          </cell>
          <cell r="F1970" t="str">
            <v>P50</v>
          </cell>
        </row>
        <row r="1971">
          <cell r="A1971" t="str">
            <v>50-17</v>
          </cell>
          <cell r="B1971" t="str">
            <v xml:space="preserve"> 電線</v>
          </cell>
          <cell r="C1971" t="str">
            <v xml:space="preserve"> CVV1.25°-10芯(ﾗｯｸ)</v>
          </cell>
          <cell r="D1971" t="str">
            <v>m</v>
          </cell>
          <cell r="E1971">
            <v>1070</v>
          </cell>
          <cell r="F1971" t="str">
            <v>P50</v>
          </cell>
        </row>
        <row r="1972">
          <cell r="A1972" t="str">
            <v>50-18</v>
          </cell>
          <cell r="B1972" t="str">
            <v xml:space="preserve"> 電線</v>
          </cell>
          <cell r="C1972" t="str">
            <v xml:space="preserve"> CVV1.25°-12芯(ﾗｯｸ)</v>
          </cell>
          <cell r="D1972" t="str">
            <v>m</v>
          </cell>
          <cell r="E1972">
            <v>1260</v>
          </cell>
          <cell r="F1972" t="str">
            <v>P50</v>
          </cell>
        </row>
        <row r="1973">
          <cell r="A1973" t="str">
            <v>50-19</v>
          </cell>
          <cell r="B1973" t="str">
            <v xml:space="preserve"> 電線</v>
          </cell>
          <cell r="C1973" t="str">
            <v xml:space="preserve"> CVV1.25°-2芯(ﾋﾟｯﾄ)</v>
          </cell>
          <cell r="D1973" t="str">
            <v>m</v>
          </cell>
          <cell r="E1973">
            <v>291</v>
          </cell>
          <cell r="F1973" t="str">
            <v>P50</v>
          </cell>
        </row>
        <row r="1974">
          <cell r="A1974" t="str">
            <v>50-20</v>
          </cell>
          <cell r="B1974" t="str">
            <v xml:space="preserve"> 電線</v>
          </cell>
          <cell r="C1974" t="str">
            <v xml:space="preserve"> CVV1.25°-3芯(ﾋﾟｯﾄ)</v>
          </cell>
          <cell r="D1974" t="str">
            <v>m</v>
          </cell>
          <cell r="E1974">
            <v>348</v>
          </cell>
          <cell r="F1974" t="str">
            <v>P50</v>
          </cell>
        </row>
        <row r="1975">
          <cell r="A1975" t="str">
            <v>50-21</v>
          </cell>
          <cell r="B1975" t="str">
            <v xml:space="preserve"> 電線</v>
          </cell>
          <cell r="C1975" t="str">
            <v xml:space="preserve"> CVV1.25°-4芯(ﾋﾟｯﾄ)</v>
          </cell>
          <cell r="D1975" t="str">
            <v>m</v>
          </cell>
          <cell r="E1975">
            <v>391</v>
          </cell>
          <cell r="F1975" t="str">
            <v>P50</v>
          </cell>
        </row>
        <row r="1976">
          <cell r="A1976" t="str">
            <v>50-22</v>
          </cell>
          <cell r="B1976" t="str">
            <v xml:space="preserve"> 電線</v>
          </cell>
          <cell r="C1976" t="str">
            <v xml:space="preserve"> CVV1.25°-5芯(ﾋﾟｯﾄ)</v>
          </cell>
          <cell r="D1976" t="str">
            <v>m</v>
          </cell>
          <cell r="E1976">
            <v>500</v>
          </cell>
          <cell r="F1976" t="str">
            <v>P50</v>
          </cell>
        </row>
        <row r="1977">
          <cell r="A1977" t="str">
            <v>50-23</v>
          </cell>
          <cell r="B1977" t="str">
            <v xml:space="preserve"> 電線</v>
          </cell>
          <cell r="C1977" t="str">
            <v xml:space="preserve"> CVV1.25°-6芯(ﾋﾟｯﾄ)</v>
          </cell>
          <cell r="D1977" t="str">
            <v>m</v>
          </cell>
          <cell r="E1977">
            <v>516</v>
          </cell>
          <cell r="F1977" t="str">
            <v>P50</v>
          </cell>
        </row>
        <row r="1978">
          <cell r="A1978" t="str">
            <v>50-24</v>
          </cell>
          <cell r="B1978" t="str">
            <v xml:space="preserve"> 電線</v>
          </cell>
          <cell r="C1978" t="str">
            <v xml:space="preserve"> CVV1.25°-7芯(ﾋﾟｯﾄ)</v>
          </cell>
          <cell r="D1978" t="str">
            <v>m</v>
          </cell>
          <cell r="E1978">
            <v>614</v>
          </cell>
          <cell r="F1978" t="str">
            <v>P50</v>
          </cell>
        </row>
        <row r="1979">
          <cell r="A1979" t="str">
            <v>50-25</v>
          </cell>
          <cell r="B1979" t="str">
            <v xml:space="preserve"> 電線</v>
          </cell>
          <cell r="C1979" t="str">
            <v xml:space="preserve"> CVV1.25°-8芯(ﾋﾟｯﾄ)</v>
          </cell>
          <cell r="D1979" t="str">
            <v>m</v>
          </cell>
          <cell r="E1979">
            <v>637</v>
          </cell>
          <cell r="F1979" t="str">
            <v>P50</v>
          </cell>
        </row>
        <row r="1980">
          <cell r="A1980" t="str">
            <v>50-26</v>
          </cell>
          <cell r="B1980" t="str">
            <v xml:space="preserve"> 電線</v>
          </cell>
          <cell r="C1980" t="str">
            <v xml:space="preserve"> CVV1.25°-10芯(ﾋﾟｯﾄ)</v>
          </cell>
          <cell r="D1980" t="str">
            <v>m</v>
          </cell>
          <cell r="E1980">
            <v>794</v>
          </cell>
          <cell r="F1980" t="str">
            <v>P50</v>
          </cell>
        </row>
        <row r="1981">
          <cell r="A1981" t="str">
            <v>50-27</v>
          </cell>
          <cell r="B1981" t="str">
            <v xml:space="preserve"> 電線</v>
          </cell>
          <cell r="C1981" t="str">
            <v xml:space="preserve"> CVV1.25°-12芯(ﾋﾟｯﾄ)</v>
          </cell>
          <cell r="D1981" t="str">
            <v>m</v>
          </cell>
          <cell r="E1981">
            <v>909</v>
          </cell>
          <cell r="F1981" t="str">
            <v>P50</v>
          </cell>
        </row>
        <row r="1982">
          <cell r="A1982" t="str">
            <v>50-28</v>
          </cell>
          <cell r="B1982" t="str">
            <v xml:space="preserve"> 電線</v>
          </cell>
          <cell r="C1982" t="str">
            <v xml:space="preserve"> CVV1.25°-2芯(FEP,PF)</v>
          </cell>
          <cell r="D1982" t="str">
            <v>m</v>
          </cell>
          <cell r="E1982">
            <v>331</v>
          </cell>
          <cell r="F1982" t="str">
            <v>P50</v>
          </cell>
        </row>
        <row r="1983">
          <cell r="A1983" t="str">
            <v>50-29</v>
          </cell>
          <cell r="B1983" t="str">
            <v xml:space="preserve"> 電線</v>
          </cell>
          <cell r="C1983" t="str">
            <v xml:space="preserve"> CVV1.25°-3芯(FEP,PF)</v>
          </cell>
          <cell r="D1983" t="str">
            <v>m</v>
          </cell>
          <cell r="E1983">
            <v>368</v>
          </cell>
          <cell r="F1983" t="str">
            <v>P50</v>
          </cell>
        </row>
        <row r="1984">
          <cell r="A1984" t="str">
            <v>50-30</v>
          </cell>
          <cell r="B1984" t="str">
            <v xml:space="preserve"> 電線</v>
          </cell>
          <cell r="C1984" t="str">
            <v xml:space="preserve"> CVV1.25°-4芯(FEP,PF)</v>
          </cell>
          <cell r="D1984" t="str">
            <v>m</v>
          </cell>
          <cell r="E1984">
            <v>430</v>
          </cell>
          <cell r="F1984" t="str">
            <v>P50</v>
          </cell>
        </row>
        <row r="1985">
          <cell r="A1985" t="str">
            <v>50-31</v>
          </cell>
          <cell r="B1985" t="str">
            <v xml:space="preserve"> 電線</v>
          </cell>
          <cell r="C1985" t="str">
            <v xml:space="preserve"> CVV1.25°-5芯(FEP,PF)</v>
          </cell>
          <cell r="D1985" t="str">
            <v>m</v>
          </cell>
          <cell r="E1985">
            <v>559</v>
          </cell>
          <cell r="F1985" t="str">
            <v>P50</v>
          </cell>
        </row>
        <row r="1986">
          <cell r="A1986" t="str">
            <v>50-32</v>
          </cell>
          <cell r="B1986" t="str">
            <v xml:space="preserve"> 電線</v>
          </cell>
          <cell r="C1986" t="str">
            <v xml:space="preserve"> CVV1.25°-6芯(FEP,PF)</v>
          </cell>
          <cell r="D1986" t="str">
            <v>m</v>
          </cell>
          <cell r="E1986">
            <v>575</v>
          </cell>
          <cell r="F1986" t="str">
            <v>P50</v>
          </cell>
        </row>
        <row r="1987">
          <cell r="A1987" t="str">
            <v>50-33</v>
          </cell>
          <cell r="B1987" t="str">
            <v xml:space="preserve"> 電線</v>
          </cell>
          <cell r="C1987" t="str">
            <v xml:space="preserve"> CVV1.25°-7芯(FEP,PF)</v>
          </cell>
          <cell r="D1987" t="str">
            <v>m</v>
          </cell>
          <cell r="E1987">
            <v>673</v>
          </cell>
          <cell r="F1987" t="str">
            <v>P50</v>
          </cell>
        </row>
        <row r="1988">
          <cell r="A1988" t="str">
            <v>50-34</v>
          </cell>
          <cell r="B1988" t="str">
            <v xml:space="preserve"> 電線</v>
          </cell>
          <cell r="C1988" t="str">
            <v xml:space="preserve"> CVV1.25°-8芯(FEP,PF)</v>
          </cell>
          <cell r="D1988" t="str">
            <v>m</v>
          </cell>
          <cell r="E1988">
            <v>696</v>
          </cell>
          <cell r="F1988" t="str">
            <v>P50</v>
          </cell>
        </row>
        <row r="1989">
          <cell r="A1989" t="str">
            <v>50-35</v>
          </cell>
          <cell r="B1989" t="str">
            <v xml:space="preserve"> 電線</v>
          </cell>
          <cell r="C1989" t="str">
            <v xml:space="preserve"> CVV1.25°-10芯(FEP,PF)</v>
          </cell>
          <cell r="D1989" t="str">
            <v>m</v>
          </cell>
          <cell r="E1989">
            <v>853</v>
          </cell>
          <cell r="F1989" t="str">
            <v>P50</v>
          </cell>
        </row>
        <row r="1990">
          <cell r="A1990" t="str">
            <v>50-36</v>
          </cell>
          <cell r="B1990" t="str">
            <v xml:space="preserve"> 電線</v>
          </cell>
          <cell r="C1990" t="str">
            <v xml:space="preserve"> CVV1.25°-12芯(FEP,PF)</v>
          </cell>
          <cell r="D1990" t="str">
            <v>m</v>
          </cell>
          <cell r="E1990">
            <v>1000</v>
          </cell>
          <cell r="F1990" t="str">
            <v>P50</v>
          </cell>
        </row>
        <row r="1991">
          <cell r="A1991" t="str">
            <v>50-37</v>
          </cell>
          <cell r="B1991" t="str">
            <v xml:space="preserve"> 電線</v>
          </cell>
          <cell r="C1991" t="str">
            <v xml:space="preserve"> CVV2.0°-2芯(管内)</v>
          </cell>
          <cell r="D1991" t="str">
            <v>m</v>
          </cell>
          <cell r="E1991">
            <v>401</v>
          </cell>
          <cell r="F1991" t="str">
            <v>P50</v>
          </cell>
        </row>
        <row r="1992">
          <cell r="A1992" t="str">
            <v>50-38</v>
          </cell>
          <cell r="B1992" t="str">
            <v xml:space="preserve"> 電線</v>
          </cell>
          <cell r="C1992" t="str">
            <v xml:space="preserve"> CVV2.0°-3芯(管内)</v>
          </cell>
          <cell r="D1992" t="str">
            <v>m</v>
          </cell>
          <cell r="E1992">
            <v>462</v>
          </cell>
          <cell r="F1992" t="str">
            <v>P50</v>
          </cell>
        </row>
        <row r="1993">
          <cell r="A1993" t="str">
            <v>50-39</v>
          </cell>
          <cell r="B1993" t="str">
            <v xml:space="preserve"> 電線</v>
          </cell>
          <cell r="C1993" t="str">
            <v xml:space="preserve"> CVV2.0°-4芯(管内)</v>
          </cell>
          <cell r="D1993" t="str">
            <v>m</v>
          </cell>
          <cell r="E1993">
            <v>554</v>
          </cell>
          <cell r="F1993" t="str">
            <v>P50</v>
          </cell>
        </row>
        <row r="1994">
          <cell r="A1994" t="str">
            <v>50-40</v>
          </cell>
          <cell r="B1994" t="str">
            <v xml:space="preserve"> 電線</v>
          </cell>
          <cell r="C1994" t="str">
            <v xml:space="preserve"> CVV2.0°-5芯(管内)</v>
          </cell>
          <cell r="D1994" t="str">
            <v>m</v>
          </cell>
          <cell r="E1994">
            <v>686</v>
          </cell>
          <cell r="F1994" t="str">
            <v>P50</v>
          </cell>
        </row>
        <row r="1995">
          <cell r="A1995" t="str">
            <v>50-41</v>
          </cell>
          <cell r="B1995" t="str">
            <v xml:space="preserve"> 電線</v>
          </cell>
          <cell r="C1995" t="str">
            <v xml:space="preserve"> CVV2.0°-6芯(管内)</v>
          </cell>
          <cell r="D1995" t="str">
            <v>m</v>
          </cell>
          <cell r="E1995">
            <v>716</v>
          </cell>
          <cell r="F1995" t="str">
            <v>P50</v>
          </cell>
        </row>
        <row r="1996">
          <cell r="A1996" t="str">
            <v>50-42</v>
          </cell>
          <cell r="B1996" t="str">
            <v xml:space="preserve"> 電線</v>
          </cell>
          <cell r="C1996" t="str">
            <v xml:space="preserve"> CVV2.0°-7芯(管内)</v>
          </cell>
          <cell r="D1996" t="str">
            <v>m</v>
          </cell>
          <cell r="E1996">
            <v>856</v>
          </cell>
          <cell r="F1996" t="str">
            <v>P50</v>
          </cell>
        </row>
        <row r="1997">
          <cell r="A1997" t="str">
            <v>50-43</v>
          </cell>
          <cell r="B1997" t="str">
            <v xml:space="preserve"> 電線</v>
          </cell>
          <cell r="C1997" t="str">
            <v xml:space="preserve"> CVV2.0°-8芯(管内)</v>
          </cell>
          <cell r="D1997" t="str">
            <v>m</v>
          </cell>
          <cell r="E1997">
            <v>882</v>
          </cell>
          <cell r="F1997" t="str">
            <v>P50</v>
          </cell>
        </row>
        <row r="1998">
          <cell r="A1998" t="str">
            <v>50-44</v>
          </cell>
          <cell r="B1998" t="str">
            <v xml:space="preserve"> 電線</v>
          </cell>
          <cell r="C1998" t="str">
            <v xml:space="preserve"> CVV2.0°-10芯(管内)</v>
          </cell>
          <cell r="D1998" t="str">
            <v>m</v>
          </cell>
          <cell r="E1998">
            <v>1080</v>
          </cell>
          <cell r="F1998" t="str">
            <v>P50</v>
          </cell>
        </row>
        <row r="1999">
          <cell r="A1999" t="str">
            <v>50-45</v>
          </cell>
          <cell r="B1999" t="str">
            <v xml:space="preserve"> 電線</v>
          </cell>
          <cell r="C1999" t="str">
            <v xml:space="preserve"> CVV2.0°-12芯(管内)</v>
          </cell>
          <cell r="D1999" t="str">
            <v>m</v>
          </cell>
          <cell r="E1999">
            <v>1250</v>
          </cell>
          <cell r="F1999" t="str">
            <v>P50</v>
          </cell>
        </row>
        <row r="2000">
          <cell r="A2000" t="str">
            <v>50-46</v>
          </cell>
          <cell r="B2000" t="str">
            <v xml:space="preserve"> 電線</v>
          </cell>
          <cell r="C2000" t="str">
            <v xml:space="preserve"> CVV2.0°-2芯(ﾗｯｸ)</v>
          </cell>
          <cell r="D2000" t="str">
            <v>m</v>
          </cell>
          <cell r="E2000">
            <v>461</v>
          </cell>
          <cell r="F2000" t="str">
            <v>P50</v>
          </cell>
        </row>
        <row r="2001">
          <cell r="A2001" t="str">
            <v>50-47</v>
          </cell>
          <cell r="B2001" t="str">
            <v xml:space="preserve"> 電線</v>
          </cell>
          <cell r="C2001" t="str">
            <v xml:space="preserve"> CVV2.0°-3芯(ﾗｯｸ)</v>
          </cell>
          <cell r="D2001" t="str">
            <v>m</v>
          </cell>
          <cell r="E2001">
            <v>542</v>
          </cell>
          <cell r="F2001" t="str">
            <v>P50</v>
          </cell>
        </row>
        <row r="2002">
          <cell r="A2002" t="str">
            <v>50-48</v>
          </cell>
          <cell r="B2002" t="str">
            <v xml:space="preserve"> 電線</v>
          </cell>
          <cell r="C2002" t="str">
            <v xml:space="preserve"> CVV2.0°-4芯(ﾗｯｸ)</v>
          </cell>
          <cell r="D2002" t="str">
            <v>m</v>
          </cell>
          <cell r="E2002">
            <v>633</v>
          </cell>
          <cell r="F2002" t="str">
            <v>P50</v>
          </cell>
        </row>
        <row r="2003">
          <cell r="A2003" t="str">
            <v>50-49</v>
          </cell>
          <cell r="B2003" t="str">
            <v xml:space="preserve"> 電線</v>
          </cell>
          <cell r="C2003" t="str">
            <v xml:space="preserve"> CVV2.0°-5芯(ﾗｯｸ)</v>
          </cell>
          <cell r="D2003" t="str">
            <v>m</v>
          </cell>
          <cell r="E2003">
            <v>806</v>
          </cell>
          <cell r="F2003" t="str">
            <v>P50</v>
          </cell>
        </row>
        <row r="2004">
          <cell r="A2004" t="str">
            <v>50-50</v>
          </cell>
          <cell r="B2004" t="str">
            <v xml:space="preserve"> 電線</v>
          </cell>
          <cell r="C2004" t="str">
            <v xml:space="preserve"> CVV2.0°-6芯(ﾗｯｸ)</v>
          </cell>
          <cell r="D2004" t="str">
            <v>m</v>
          </cell>
          <cell r="E2004">
            <v>836</v>
          </cell>
          <cell r="F2004" t="str">
            <v>P50</v>
          </cell>
        </row>
        <row r="2005">
          <cell r="A2005" t="str">
            <v>50-51</v>
          </cell>
          <cell r="B2005" t="str">
            <v xml:space="preserve"> 電線</v>
          </cell>
          <cell r="C2005" t="str">
            <v xml:space="preserve"> CVV2.0°-7芯(ﾗｯｸ)</v>
          </cell>
          <cell r="D2005" t="str">
            <v>m</v>
          </cell>
          <cell r="E2005">
            <v>995</v>
          </cell>
          <cell r="F2005" t="str">
            <v>P50</v>
          </cell>
        </row>
        <row r="2006">
          <cell r="A2006" t="str">
            <v>50-52</v>
          </cell>
          <cell r="B2006" t="str">
            <v xml:space="preserve"> 電線</v>
          </cell>
          <cell r="C2006" t="str">
            <v xml:space="preserve"> CVV2.0°-8芯(ﾗｯｸ)</v>
          </cell>
          <cell r="D2006" t="str">
            <v>m</v>
          </cell>
          <cell r="E2006">
            <v>1020</v>
          </cell>
          <cell r="F2006" t="str">
            <v>P50</v>
          </cell>
        </row>
        <row r="2007">
          <cell r="A2007" t="str">
            <v>50-53</v>
          </cell>
          <cell r="B2007" t="str">
            <v xml:space="preserve"> 電線</v>
          </cell>
          <cell r="C2007" t="str">
            <v xml:space="preserve"> CVV2.0°-10芯(ﾗｯｸ)</v>
          </cell>
          <cell r="D2007" t="str">
            <v>m</v>
          </cell>
          <cell r="E2007">
            <v>1240</v>
          </cell>
          <cell r="F2007" t="str">
            <v>P50</v>
          </cell>
        </row>
        <row r="2008">
          <cell r="A2008" t="str">
            <v>50-54</v>
          </cell>
          <cell r="B2008" t="str">
            <v xml:space="preserve"> 電線</v>
          </cell>
          <cell r="C2008" t="str">
            <v xml:space="preserve"> CVV 2.0°-12芯(ﾗｯｸ)</v>
          </cell>
          <cell r="D2008" t="str">
            <v>m</v>
          </cell>
          <cell r="E2008">
            <v>1450</v>
          </cell>
          <cell r="F2008" t="str">
            <v>P50</v>
          </cell>
        </row>
        <row r="2009">
          <cell r="A2009" t="str">
            <v>50-55</v>
          </cell>
          <cell r="B2009" t="str">
            <v xml:space="preserve"> 電線</v>
          </cell>
          <cell r="C2009" t="str">
            <v xml:space="preserve"> CVV2.0°-2芯(ﾋﾟｯﾄ)</v>
          </cell>
          <cell r="D2009" t="str">
            <v>m</v>
          </cell>
          <cell r="E2009">
            <v>342</v>
          </cell>
          <cell r="F2009" t="str">
            <v>P50</v>
          </cell>
        </row>
        <row r="2010">
          <cell r="A2010" t="str">
            <v>50-56</v>
          </cell>
          <cell r="B2010" t="str">
            <v xml:space="preserve"> 電線</v>
          </cell>
          <cell r="C2010" t="str">
            <v xml:space="preserve"> CVV2.0°-3芯(ﾋﾟｯﾄ)</v>
          </cell>
          <cell r="D2010" t="str">
            <v>m</v>
          </cell>
          <cell r="E2010">
            <v>384</v>
          </cell>
          <cell r="F2010" t="str">
            <v>P50</v>
          </cell>
        </row>
        <row r="2011">
          <cell r="A2011" t="str">
            <v>50-57</v>
          </cell>
          <cell r="B2011" t="str">
            <v xml:space="preserve"> 電線</v>
          </cell>
          <cell r="C2011" t="str">
            <v xml:space="preserve"> CVV2.0°-4芯(ﾋﾟｯﾄ)</v>
          </cell>
          <cell r="D2011" t="str">
            <v>m</v>
          </cell>
          <cell r="E2011">
            <v>474</v>
          </cell>
          <cell r="F2011" t="str">
            <v>P50</v>
          </cell>
        </row>
        <row r="2012">
          <cell r="A2012" t="str">
            <v>50-58</v>
          </cell>
          <cell r="B2012" t="str">
            <v xml:space="preserve"> 電線</v>
          </cell>
          <cell r="C2012" t="str">
            <v xml:space="preserve"> CVV2.0°-5芯(ﾋﾟｯﾄ)</v>
          </cell>
          <cell r="D2012" t="str">
            <v>m</v>
          </cell>
          <cell r="E2012">
            <v>568</v>
          </cell>
          <cell r="F2012" t="str">
            <v>P50</v>
          </cell>
        </row>
        <row r="2013">
          <cell r="A2013" t="str">
            <v>50-59</v>
          </cell>
          <cell r="B2013" t="str">
            <v xml:space="preserve"> 電線</v>
          </cell>
          <cell r="C2013" t="str">
            <v xml:space="preserve"> CVV2.0°-6芯(ﾋﾟｯﾄ)</v>
          </cell>
          <cell r="D2013" t="str">
            <v>m</v>
          </cell>
          <cell r="E2013">
            <v>598</v>
          </cell>
          <cell r="F2013" t="str">
            <v>P50</v>
          </cell>
        </row>
        <row r="2014">
          <cell r="A2014" t="str">
            <v>50-60</v>
          </cell>
          <cell r="B2014" t="str">
            <v xml:space="preserve"> 電線</v>
          </cell>
          <cell r="C2014" t="str">
            <v xml:space="preserve"> CVV2.0°-7芯(ﾋﾟｯﾄ)</v>
          </cell>
          <cell r="D2014" t="str">
            <v>m</v>
          </cell>
          <cell r="E2014">
            <v>716</v>
          </cell>
          <cell r="F2014" t="str">
            <v>P50</v>
          </cell>
        </row>
        <row r="2015">
          <cell r="A2015" t="str">
            <v>50-61</v>
          </cell>
          <cell r="B2015" t="str">
            <v xml:space="preserve"> 電線</v>
          </cell>
          <cell r="C2015" t="str">
            <v xml:space="preserve"> CVV2.0°-8芯(ﾋﾟｯﾄ)</v>
          </cell>
          <cell r="D2015" t="str">
            <v>m</v>
          </cell>
          <cell r="E2015">
            <v>742</v>
          </cell>
          <cell r="F2015" t="str">
            <v>P50</v>
          </cell>
        </row>
        <row r="2016">
          <cell r="A2016" t="str">
            <v>50-62</v>
          </cell>
          <cell r="B2016" t="str">
            <v xml:space="preserve"> 電線</v>
          </cell>
          <cell r="C2016" t="str">
            <v xml:space="preserve"> CVV2.0°-10芯(ﾋﾟｯﾄ)</v>
          </cell>
          <cell r="D2016" t="str">
            <v>m</v>
          </cell>
          <cell r="E2016">
            <v>927</v>
          </cell>
          <cell r="F2016" t="str">
            <v>P50</v>
          </cell>
        </row>
        <row r="2017">
          <cell r="A2017" t="str">
            <v>50-63</v>
          </cell>
          <cell r="B2017" t="str">
            <v xml:space="preserve"> 電線</v>
          </cell>
          <cell r="C2017" t="str">
            <v xml:space="preserve"> CVV2.0°-12芯(ﾋﾟｯﾄ)</v>
          </cell>
          <cell r="D2017" t="str">
            <v>m</v>
          </cell>
          <cell r="E2017">
            <v>1050</v>
          </cell>
          <cell r="F2017" t="str">
            <v>P50</v>
          </cell>
        </row>
        <row r="2018">
          <cell r="A2018" t="str">
            <v>50-64</v>
          </cell>
          <cell r="B2018" t="str">
            <v xml:space="preserve"> 電線</v>
          </cell>
          <cell r="C2018" t="str">
            <v xml:space="preserve"> CVV2.0°-2芯(FEP,PF)</v>
          </cell>
          <cell r="D2018" t="str">
            <v>m</v>
          </cell>
          <cell r="E2018">
            <v>362</v>
          </cell>
          <cell r="F2018" t="str">
            <v>P50</v>
          </cell>
        </row>
        <row r="2019">
          <cell r="A2019" t="str">
            <v>50-65</v>
          </cell>
          <cell r="B2019" t="str">
            <v xml:space="preserve"> 電線</v>
          </cell>
          <cell r="C2019" t="str">
            <v xml:space="preserve"> CVV2.0°-3芯(FEP,PF)</v>
          </cell>
          <cell r="D2019" t="str">
            <v>m</v>
          </cell>
          <cell r="E2019">
            <v>423</v>
          </cell>
          <cell r="F2019" t="str">
            <v>P50</v>
          </cell>
        </row>
        <row r="2020">
          <cell r="A2020" t="str">
            <v>50-66</v>
          </cell>
          <cell r="B2020" t="str">
            <v xml:space="preserve"> 電線</v>
          </cell>
          <cell r="C2020" t="str">
            <v xml:space="preserve"> CVV2.0°-4芯(FEP,PF)</v>
          </cell>
          <cell r="D2020" t="str">
            <v>m</v>
          </cell>
          <cell r="E2020">
            <v>514</v>
          </cell>
          <cell r="F2020" t="str">
            <v>P50</v>
          </cell>
        </row>
        <row r="2021">
          <cell r="A2021" t="str">
            <v>50-67</v>
          </cell>
          <cell r="B2021" t="str">
            <v xml:space="preserve"> 電線</v>
          </cell>
          <cell r="C2021" t="str">
            <v xml:space="preserve"> CVV2.0°-5芯(FEP,PF)</v>
          </cell>
          <cell r="D2021" t="str">
            <v>m</v>
          </cell>
          <cell r="E2021">
            <v>627</v>
          </cell>
          <cell r="F2021" t="str">
            <v>P50</v>
          </cell>
        </row>
        <row r="2022">
          <cell r="A2022" t="str">
            <v>50-68</v>
          </cell>
          <cell r="B2022" t="str">
            <v xml:space="preserve"> 電線</v>
          </cell>
          <cell r="C2022" t="str">
            <v xml:space="preserve"> CVV2.0°-6芯(FEP,PF)</v>
          </cell>
          <cell r="D2022" t="str">
            <v>m</v>
          </cell>
          <cell r="E2022">
            <v>657</v>
          </cell>
          <cell r="F2022" t="str">
            <v>P50</v>
          </cell>
        </row>
        <row r="2023">
          <cell r="A2023" t="str">
            <v>50-69</v>
          </cell>
          <cell r="B2023" t="str">
            <v xml:space="preserve"> 電線</v>
          </cell>
          <cell r="C2023" t="str">
            <v xml:space="preserve"> CVV 2.0°-7芯(FEP,PF)</v>
          </cell>
          <cell r="D2023" t="str">
            <v>m</v>
          </cell>
          <cell r="E2023">
            <v>796</v>
          </cell>
          <cell r="F2023" t="str">
            <v>P50</v>
          </cell>
        </row>
        <row r="2024">
          <cell r="A2024" t="str">
            <v>50-70</v>
          </cell>
          <cell r="B2024" t="str">
            <v xml:space="preserve"> 電線</v>
          </cell>
          <cell r="C2024" t="str">
            <v xml:space="preserve"> CVV2.0°-8芯(FEP,PF)</v>
          </cell>
          <cell r="D2024" t="str">
            <v>m</v>
          </cell>
          <cell r="E2024">
            <v>822</v>
          </cell>
          <cell r="F2024" t="str">
            <v>P50</v>
          </cell>
        </row>
        <row r="2025">
          <cell r="A2025" t="str">
            <v>50-71</v>
          </cell>
          <cell r="B2025" t="str">
            <v xml:space="preserve"> 電線</v>
          </cell>
          <cell r="C2025" t="str">
            <v xml:space="preserve"> CVV2.0°-10芯(FEP,PF)</v>
          </cell>
          <cell r="D2025" t="str">
            <v>m</v>
          </cell>
          <cell r="E2025">
            <v>1000</v>
          </cell>
          <cell r="F2025" t="str">
            <v>P50</v>
          </cell>
        </row>
        <row r="2026">
          <cell r="A2026" t="str">
            <v>50-72</v>
          </cell>
          <cell r="B2026" t="str">
            <v xml:space="preserve"> 電線</v>
          </cell>
          <cell r="C2026" t="str">
            <v xml:space="preserve"> CVV2.0°-12芯(FEP,PF)</v>
          </cell>
          <cell r="D2026" t="str">
            <v>m</v>
          </cell>
          <cell r="E2026">
            <v>1150</v>
          </cell>
          <cell r="F2026" t="str">
            <v>P50</v>
          </cell>
        </row>
        <row r="2027">
          <cell r="A2027" t="str">
            <v>51-1</v>
          </cell>
          <cell r="B2027" t="str">
            <v xml:space="preserve"> 電線</v>
          </cell>
          <cell r="C2027" t="str">
            <v xml:space="preserve"> CVV3.5°-2芯(管内)</v>
          </cell>
          <cell r="D2027" t="str">
            <v>m</v>
          </cell>
          <cell r="E2027">
            <v>444</v>
          </cell>
          <cell r="F2027" t="str">
            <v>P51</v>
          </cell>
        </row>
        <row r="2028">
          <cell r="A2028" t="str">
            <v>51-2</v>
          </cell>
          <cell r="B2028" t="str">
            <v xml:space="preserve"> 電線</v>
          </cell>
          <cell r="C2028" t="str">
            <v xml:space="preserve"> CVV3.5°-3芯(管内)</v>
          </cell>
          <cell r="D2028" t="str">
            <v>m</v>
          </cell>
          <cell r="E2028">
            <v>538</v>
          </cell>
          <cell r="F2028" t="str">
            <v>P51</v>
          </cell>
        </row>
        <row r="2029">
          <cell r="A2029" t="str">
            <v>51-3</v>
          </cell>
          <cell r="B2029" t="str">
            <v xml:space="preserve"> 電線</v>
          </cell>
          <cell r="C2029" t="str">
            <v xml:space="preserve"> CVV3.5°-4芯(管内)</v>
          </cell>
          <cell r="D2029" t="str">
            <v>m</v>
          </cell>
          <cell r="E2029">
            <v>613</v>
          </cell>
          <cell r="F2029" t="str">
            <v>P51</v>
          </cell>
        </row>
        <row r="2030">
          <cell r="A2030" t="str">
            <v>51-4</v>
          </cell>
          <cell r="B2030" t="str">
            <v xml:space="preserve"> 電線</v>
          </cell>
          <cell r="C2030" t="str">
            <v xml:space="preserve"> CVV3.5°-5芯(管内)</v>
          </cell>
          <cell r="D2030" t="str">
            <v>m</v>
          </cell>
          <cell r="E2030">
            <v>777</v>
          </cell>
          <cell r="F2030" t="str">
            <v>P51</v>
          </cell>
        </row>
        <row r="2031">
          <cell r="A2031" t="str">
            <v>51-5</v>
          </cell>
          <cell r="B2031" t="str">
            <v xml:space="preserve"> 電線</v>
          </cell>
          <cell r="C2031" t="str">
            <v xml:space="preserve"> CVV3.5°-6芯(管内)</v>
          </cell>
          <cell r="D2031" t="str">
            <v>m</v>
          </cell>
          <cell r="E2031">
            <v>808</v>
          </cell>
          <cell r="F2031" t="str">
            <v>P51</v>
          </cell>
        </row>
        <row r="2032">
          <cell r="A2032" t="str">
            <v>51-6</v>
          </cell>
          <cell r="B2032" t="str">
            <v xml:space="preserve"> 電線</v>
          </cell>
          <cell r="C2032" t="str">
            <v xml:space="preserve"> CVV3.5°-7芯(管内)</v>
          </cell>
          <cell r="D2032" t="str">
            <v>m</v>
          </cell>
          <cell r="E2032">
            <v>978</v>
          </cell>
          <cell r="F2032" t="str">
            <v>P51</v>
          </cell>
        </row>
        <row r="2033">
          <cell r="A2033" t="str">
            <v>51-7</v>
          </cell>
          <cell r="B2033" t="str">
            <v xml:space="preserve"> 電線</v>
          </cell>
          <cell r="C2033" t="str">
            <v xml:space="preserve"> CVV3.5°-8芯(管内)</v>
          </cell>
          <cell r="D2033" t="str">
            <v>m</v>
          </cell>
          <cell r="E2033">
            <v>1010</v>
          </cell>
          <cell r="F2033" t="str">
            <v>P51</v>
          </cell>
        </row>
        <row r="2034">
          <cell r="A2034" t="str">
            <v>51-8</v>
          </cell>
          <cell r="B2034" t="str">
            <v xml:space="preserve"> 電線</v>
          </cell>
          <cell r="C2034" t="str">
            <v xml:space="preserve"> CVV3.5°-10芯(管内)</v>
          </cell>
          <cell r="D2034" t="str">
            <v>m</v>
          </cell>
          <cell r="E2034">
            <v>1230</v>
          </cell>
          <cell r="F2034" t="str">
            <v>P51</v>
          </cell>
        </row>
        <row r="2035">
          <cell r="A2035" t="str">
            <v>51-9</v>
          </cell>
          <cell r="B2035" t="str">
            <v xml:space="preserve"> 電線</v>
          </cell>
          <cell r="C2035" t="str">
            <v xml:space="preserve"> CVV3.5°-12芯(管内)</v>
          </cell>
          <cell r="D2035" t="str">
            <v>m</v>
          </cell>
          <cell r="E2035">
            <v>1460</v>
          </cell>
          <cell r="F2035" t="str">
            <v>P51</v>
          </cell>
        </row>
        <row r="2036">
          <cell r="A2036" t="str">
            <v>51-10</v>
          </cell>
          <cell r="B2036" t="str">
            <v xml:space="preserve"> 電線</v>
          </cell>
          <cell r="C2036" t="str">
            <v xml:space="preserve"> CVV3.5°-2芯(ﾗｯｸ)</v>
          </cell>
          <cell r="D2036" t="str">
            <v>m</v>
          </cell>
          <cell r="E2036">
            <v>524</v>
          </cell>
          <cell r="F2036" t="str">
            <v>P51</v>
          </cell>
        </row>
        <row r="2037">
          <cell r="A2037" t="str">
            <v>51-11</v>
          </cell>
          <cell r="B2037" t="str">
            <v xml:space="preserve"> 電線</v>
          </cell>
          <cell r="C2037" t="str">
            <v xml:space="preserve"> CVV3.5°-3芯(ﾗｯｸ)</v>
          </cell>
          <cell r="D2037" t="str">
            <v>m</v>
          </cell>
          <cell r="E2037">
            <v>617</v>
          </cell>
          <cell r="F2037" t="str">
            <v>P51</v>
          </cell>
        </row>
        <row r="2038">
          <cell r="A2038" t="str">
            <v>51-12</v>
          </cell>
          <cell r="B2038" t="str">
            <v xml:space="preserve"> 電線</v>
          </cell>
          <cell r="C2038" t="str">
            <v xml:space="preserve"> CVV3.5°-4芯(ﾗｯｸ)</v>
          </cell>
          <cell r="D2038" t="str">
            <v>m</v>
          </cell>
          <cell r="E2038">
            <v>712</v>
          </cell>
          <cell r="F2038" t="str">
            <v>P51</v>
          </cell>
        </row>
        <row r="2039">
          <cell r="A2039" t="str">
            <v>51-13</v>
          </cell>
          <cell r="B2039" t="str">
            <v xml:space="preserve"> 電線</v>
          </cell>
          <cell r="C2039" t="str">
            <v xml:space="preserve"> CVV3.5°-5芯(ﾗｯｸ)</v>
          </cell>
          <cell r="D2039" t="str">
            <v>m</v>
          </cell>
          <cell r="E2039">
            <v>895</v>
          </cell>
          <cell r="F2039" t="str">
            <v>P51</v>
          </cell>
        </row>
        <row r="2040">
          <cell r="A2040" t="str">
            <v>51-14</v>
          </cell>
          <cell r="B2040" t="str">
            <v xml:space="preserve"> 電線</v>
          </cell>
          <cell r="C2040" t="str">
            <v xml:space="preserve"> CVV3.5°-6芯(ﾗｯｸ)</v>
          </cell>
          <cell r="D2040" t="str">
            <v>m</v>
          </cell>
          <cell r="E2040">
            <v>926</v>
          </cell>
          <cell r="F2040" t="str">
            <v>P51</v>
          </cell>
        </row>
        <row r="2041">
          <cell r="A2041" t="str">
            <v>51-15</v>
          </cell>
          <cell r="B2041" t="str">
            <v xml:space="preserve"> 電線</v>
          </cell>
          <cell r="C2041" t="str">
            <v xml:space="preserve"> CVV3.5°-7芯(ﾗｯｸ)</v>
          </cell>
          <cell r="D2041" t="str">
            <v>m</v>
          </cell>
          <cell r="E2041">
            <v>1110</v>
          </cell>
          <cell r="F2041" t="str">
            <v>P51</v>
          </cell>
        </row>
        <row r="2042">
          <cell r="A2042" t="str">
            <v>51-16</v>
          </cell>
          <cell r="B2042" t="str">
            <v xml:space="preserve"> 電線</v>
          </cell>
          <cell r="C2042" t="str">
            <v xml:space="preserve"> CVV3.5°-8芯(ﾗｯｸ)</v>
          </cell>
          <cell r="D2042" t="str">
            <v>m</v>
          </cell>
          <cell r="E2042">
            <v>1150</v>
          </cell>
          <cell r="F2042" t="str">
            <v>P51</v>
          </cell>
        </row>
        <row r="2043">
          <cell r="A2043" t="str">
            <v>51-17</v>
          </cell>
          <cell r="B2043" t="str">
            <v xml:space="preserve"> 電線</v>
          </cell>
          <cell r="C2043" t="str">
            <v xml:space="preserve"> CVV3.5°-10芯(ﾗｯｸ)</v>
          </cell>
          <cell r="D2043" t="str">
            <v>m</v>
          </cell>
          <cell r="E2043">
            <v>1410</v>
          </cell>
          <cell r="F2043" t="str">
            <v>P51</v>
          </cell>
        </row>
        <row r="2044">
          <cell r="A2044" t="str">
            <v>51-18</v>
          </cell>
          <cell r="B2044" t="str">
            <v xml:space="preserve"> 電線</v>
          </cell>
          <cell r="C2044" t="str">
            <v xml:space="preserve"> CVV3.5°-12芯(ﾗｯｸ)</v>
          </cell>
          <cell r="D2044" t="str">
            <v>m</v>
          </cell>
          <cell r="E2044">
            <v>1680</v>
          </cell>
          <cell r="F2044" t="str">
            <v>P51</v>
          </cell>
        </row>
        <row r="2045">
          <cell r="A2045" t="str">
            <v>51-19</v>
          </cell>
          <cell r="B2045" t="str">
            <v xml:space="preserve"> 電線</v>
          </cell>
          <cell r="C2045" t="str">
            <v xml:space="preserve"> CVV3.5°-2芯(ﾋﾟｯﾄ)</v>
          </cell>
          <cell r="D2045" t="str">
            <v>m</v>
          </cell>
          <cell r="E2045">
            <v>365</v>
          </cell>
          <cell r="F2045" t="str">
            <v>P51</v>
          </cell>
        </row>
        <row r="2046">
          <cell r="A2046" t="str">
            <v>51-20</v>
          </cell>
          <cell r="B2046" t="str">
            <v xml:space="preserve"> 電線</v>
          </cell>
          <cell r="C2046" t="str">
            <v xml:space="preserve"> CVV3.5°-3芯(ﾋﾟｯﾄ)</v>
          </cell>
          <cell r="D2046" t="str">
            <v>m</v>
          </cell>
          <cell r="E2046">
            <v>458</v>
          </cell>
          <cell r="F2046" t="str">
            <v>P51</v>
          </cell>
        </row>
        <row r="2047">
          <cell r="A2047" t="str">
            <v>51-21</v>
          </cell>
          <cell r="B2047" t="str">
            <v xml:space="preserve"> 電線</v>
          </cell>
          <cell r="C2047" t="str">
            <v xml:space="preserve"> CVV3.5°-4芯(ﾋﾟｯﾄ)</v>
          </cell>
          <cell r="D2047" t="str">
            <v>m</v>
          </cell>
          <cell r="E2047">
            <v>514</v>
          </cell>
          <cell r="F2047" t="str">
            <v>P51</v>
          </cell>
        </row>
        <row r="2048">
          <cell r="A2048" t="str">
            <v>51-22</v>
          </cell>
          <cell r="B2048" t="str">
            <v xml:space="preserve"> 電線</v>
          </cell>
          <cell r="C2048" t="str">
            <v xml:space="preserve"> CVV3.5°-5芯(ﾋﾟｯﾄ)</v>
          </cell>
          <cell r="D2048" t="str">
            <v>m</v>
          </cell>
          <cell r="E2048">
            <v>657</v>
          </cell>
          <cell r="F2048" t="str">
            <v>P51</v>
          </cell>
        </row>
        <row r="2049">
          <cell r="A2049" t="str">
            <v>51-23</v>
          </cell>
          <cell r="B2049" t="str">
            <v xml:space="preserve"> 電線</v>
          </cell>
          <cell r="C2049" t="str">
            <v xml:space="preserve"> CVV3.5°-6芯(ﾋﾟｯﾄ)</v>
          </cell>
          <cell r="D2049" t="str">
            <v>m</v>
          </cell>
          <cell r="E2049">
            <v>688</v>
          </cell>
          <cell r="F2049" t="str">
            <v>P51</v>
          </cell>
        </row>
        <row r="2050">
          <cell r="A2050" t="str">
            <v>51-24</v>
          </cell>
          <cell r="B2050" t="str">
            <v xml:space="preserve"> 電線</v>
          </cell>
          <cell r="C2050" t="str">
            <v xml:space="preserve"> CVV3.5°-7芯(ﾋﾟｯﾄ)</v>
          </cell>
          <cell r="D2050" t="str">
            <v>m</v>
          </cell>
          <cell r="E2050">
            <v>840</v>
          </cell>
          <cell r="F2050" t="str">
            <v>P51</v>
          </cell>
        </row>
        <row r="2051">
          <cell r="A2051" t="str">
            <v>51-25</v>
          </cell>
          <cell r="B2051" t="str">
            <v xml:space="preserve"> 電線</v>
          </cell>
          <cell r="C2051" t="str">
            <v xml:space="preserve"> CVV3.5°-8芯(ﾋﾟｯﾄ)</v>
          </cell>
          <cell r="D2051" t="str">
            <v>m</v>
          </cell>
          <cell r="E2051">
            <v>877</v>
          </cell>
          <cell r="F2051" t="str">
            <v>P51</v>
          </cell>
        </row>
        <row r="2052">
          <cell r="A2052" t="str">
            <v>51-26</v>
          </cell>
          <cell r="B2052" t="str">
            <v xml:space="preserve"> 電線</v>
          </cell>
          <cell r="C2052" t="str">
            <v xml:space="preserve"> CVV3.5°-10芯(ﾋﾟｯﾄ)</v>
          </cell>
          <cell r="D2052" t="str">
            <v>m</v>
          </cell>
          <cell r="E2052">
            <v>1060</v>
          </cell>
          <cell r="F2052" t="str">
            <v>P51</v>
          </cell>
        </row>
        <row r="2053">
          <cell r="A2053" t="str">
            <v>51-27</v>
          </cell>
          <cell r="B2053" t="str">
            <v xml:space="preserve"> 電線</v>
          </cell>
          <cell r="C2053" t="str">
            <v xml:space="preserve"> CVV3.5°-12芯(ﾋﾟｯﾄ)</v>
          </cell>
          <cell r="D2053" t="str">
            <v>m</v>
          </cell>
          <cell r="E2053">
            <v>1240</v>
          </cell>
          <cell r="F2053" t="str">
            <v>P51</v>
          </cell>
        </row>
        <row r="2054">
          <cell r="A2054" t="str">
            <v>51-28</v>
          </cell>
          <cell r="B2054" t="str">
            <v xml:space="preserve"> 電線</v>
          </cell>
          <cell r="C2054" t="str">
            <v xml:space="preserve"> CVV3.5°-2芯(FEP,PF)</v>
          </cell>
          <cell r="D2054" t="str">
            <v>m</v>
          </cell>
          <cell r="E2054">
            <v>404</v>
          </cell>
          <cell r="F2054" t="str">
            <v>P51</v>
          </cell>
        </row>
        <row r="2055">
          <cell r="A2055" t="str">
            <v>51-29</v>
          </cell>
          <cell r="B2055" t="str">
            <v xml:space="preserve"> 電線</v>
          </cell>
          <cell r="C2055" t="str">
            <v xml:space="preserve"> CVV3.5°-3芯(FEP,PF)</v>
          </cell>
          <cell r="D2055" t="str">
            <v>m</v>
          </cell>
          <cell r="E2055">
            <v>497</v>
          </cell>
          <cell r="F2055" t="str">
            <v>P51</v>
          </cell>
        </row>
        <row r="2056">
          <cell r="A2056" t="str">
            <v>51-30</v>
          </cell>
          <cell r="B2056" t="str">
            <v xml:space="preserve"> 電線</v>
          </cell>
          <cell r="C2056" t="str">
            <v xml:space="preserve"> CVV3.5°-4芯(FEP,PF)</v>
          </cell>
          <cell r="D2056" t="str">
            <v>m</v>
          </cell>
          <cell r="E2056">
            <v>574</v>
          </cell>
          <cell r="F2056" t="str">
            <v>P51</v>
          </cell>
        </row>
        <row r="2057">
          <cell r="A2057" t="str">
            <v>51-31</v>
          </cell>
          <cell r="B2057" t="str">
            <v xml:space="preserve"> 電線</v>
          </cell>
          <cell r="C2057" t="str">
            <v xml:space="preserve"> CVV3.5°-5芯(FEP,PF)</v>
          </cell>
          <cell r="D2057" t="str">
            <v>m</v>
          </cell>
          <cell r="E2057">
            <v>716</v>
          </cell>
          <cell r="F2057" t="str">
            <v>P51</v>
          </cell>
        </row>
        <row r="2058">
          <cell r="A2058" t="str">
            <v>51-32</v>
          </cell>
          <cell r="B2058" t="str">
            <v xml:space="preserve"> 電線</v>
          </cell>
          <cell r="C2058" t="str">
            <v xml:space="preserve"> CVV3.5°-6芯(FEP,PF)</v>
          </cell>
          <cell r="D2058" t="str">
            <v>m</v>
          </cell>
          <cell r="E2058">
            <v>747</v>
          </cell>
          <cell r="F2058" t="str">
            <v>P51</v>
          </cell>
        </row>
        <row r="2059">
          <cell r="A2059" t="str">
            <v>51-33</v>
          </cell>
          <cell r="B2059" t="str">
            <v xml:space="preserve"> 電線</v>
          </cell>
          <cell r="C2059" t="str">
            <v xml:space="preserve"> CVV3.5°-7芯(FEP,PF)</v>
          </cell>
          <cell r="D2059" t="str">
            <v>m</v>
          </cell>
          <cell r="E2059">
            <v>899</v>
          </cell>
          <cell r="F2059" t="str">
            <v>P51</v>
          </cell>
        </row>
        <row r="2060">
          <cell r="A2060" t="str">
            <v>51-34</v>
          </cell>
          <cell r="B2060" t="str">
            <v xml:space="preserve"> 電線</v>
          </cell>
          <cell r="C2060" t="str">
            <v xml:space="preserve"> CVV3.5°-8芯(FEP,PF)</v>
          </cell>
          <cell r="D2060" t="str">
            <v>m</v>
          </cell>
          <cell r="E2060">
            <v>936</v>
          </cell>
          <cell r="F2060" t="str">
            <v>P51</v>
          </cell>
        </row>
        <row r="2061">
          <cell r="A2061" t="str">
            <v>51-35</v>
          </cell>
          <cell r="B2061" t="str">
            <v xml:space="preserve"> 電線</v>
          </cell>
          <cell r="C2061" t="str">
            <v xml:space="preserve"> CVV3.5°-10芯(FEP,PF)</v>
          </cell>
          <cell r="D2061" t="str">
            <v>m</v>
          </cell>
          <cell r="E2061">
            <v>1160</v>
          </cell>
          <cell r="F2061" t="str">
            <v>P51</v>
          </cell>
        </row>
        <row r="2062">
          <cell r="A2062" t="str">
            <v>51-36</v>
          </cell>
          <cell r="B2062" t="str">
            <v xml:space="preserve"> 電線</v>
          </cell>
          <cell r="C2062" t="str">
            <v xml:space="preserve"> CVV3.5°-12芯(FEP,PF)</v>
          </cell>
          <cell r="D2062" t="str">
            <v>m</v>
          </cell>
          <cell r="E2062">
            <v>1360</v>
          </cell>
          <cell r="F2062" t="str">
            <v>P51</v>
          </cell>
        </row>
        <row r="2063">
          <cell r="A2063" t="str">
            <v>51-37</v>
          </cell>
          <cell r="B2063" t="str">
            <v xml:space="preserve"> 電線</v>
          </cell>
          <cell r="C2063" t="str">
            <v xml:space="preserve"> CVV5.5°-2芯(管内)</v>
          </cell>
          <cell r="D2063" t="str">
            <v>m</v>
          </cell>
          <cell r="E2063">
            <v>537</v>
          </cell>
          <cell r="F2063" t="str">
            <v>P51</v>
          </cell>
        </row>
        <row r="2064">
          <cell r="A2064" t="str">
            <v>51-38</v>
          </cell>
          <cell r="B2064" t="str">
            <v xml:space="preserve"> 電線</v>
          </cell>
          <cell r="C2064" t="str">
            <v xml:space="preserve"> CVV5.5°-3芯(管内)</v>
          </cell>
          <cell r="D2064" t="str">
            <v>m</v>
          </cell>
          <cell r="E2064">
            <v>640</v>
          </cell>
          <cell r="F2064" t="str">
            <v>P51</v>
          </cell>
        </row>
        <row r="2065">
          <cell r="A2065" t="str">
            <v>51-39</v>
          </cell>
          <cell r="B2065" t="str">
            <v xml:space="preserve"> 電線</v>
          </cell>
          <cell r="C2065" t="str">
            <v xml:space="preserve"> CVV5.5°-4芯(管内)</v>
          </cell>
          <cell r="D2065" t="str">
            <v>m</v>
          </cell>
          <cell r="E2065">
            <v>756</v>
          </cell>
          <cell r="F2065" t="str">
            <v>P51</v>
          </cell>
        </row>
        <row r="2066">
          <cell r="A2066" t="str">
            <v>51-40</v>
          </cell>
          <cell r="B2066" t="str">
            <v xml:space="preserve"> 電線</v>
          </cell>
          <cell r="C2066" t="str">
            <v xml:space="preserve"> CVV5.5°-5芯(管内)</v>
          </cell>
          <cell r="D2066" t="str">
            <v>m</v>
          </cell>
          <cell r="E2066">
            <v>979</v>
          </cell>
          <cell r="F2066" t="str">
            <v>P51</v>
          </cell>
        </row>
        <row r="2067">
          <cell r="A2067" t="str">
            <v>51-41</v>
          </cell>
          <cell r="B2067" t="str">
            <v xml:space="preserve"> 電線</v>
          </cell>
          <cell r="C2067" t="str">
            <v xml:space="preserve"> CVV5.5°-6芯(管内)</v>
          </cell>
          <cell r="D2067" t="str">
            <v>m</v>
          </cell>
          <cell r="E2067">
            <v>1020</v>
          </cell>
          <cell r="F2067" t="str">
            <v>P51</v>
          </cell>
        </row>
        <row r="2068">
          <cell r="A2068" t="str">
            <v>51-42</v>
          </cell>
          <cell r="B2068" t="str">
            <v xml:space="preserve"> 電線</v>
          </cell>
          <cell r="C2068" t="str">
            <v xml:space="preserve"> CVV5.5°-7芯(管内)</v>
          </cell>
          <cell r="D2068" t="str">
            <v>m</v>
          </cell>
          <cell r="E2068">
            <v>1200</v>
          </cell>
          <cell r="F2068" t="str">
            <v>P51</v>
          </cell>
        </row>
        <row r="2069">
          <cell r="A2069" t="str">
            <v>51-43</v>
          </cell>
          <cell r="B2069" t="str">
            <v xml:space="preserve"> 電線</v>
          </cell>
          <cell r="C2069" t="str">
            <v xml:space="preserve"> CVV5.5°-8芯(管内)</v>
          </cell>
          <cell r="D2069" t="str">
            <v>m</v>
          </cell>
          <cell r="E2069">
            <v>1250</v>
          </cell>
          <cell r="F2069" t="str">
            <v>P51</v>
          </cell>
        </row>
        <row r="2070">
          <cell r="A2070" t="str">
            <v>51-44</v>
          </cell>
          <cell r="B2070" t="str">
            <v xml:space="preserve"> 電線</v>
          </cell>
          <cell r="C2070" t="str">
            <v xml:space="preserve"> CVV5.5°-10芯(管内)</v>
          </cell>
          <cell r="D2070" t="str">
            <v>m</v>
          </cell>
          <cell r="E2070">
            <v>1540</v>
          </cell>
          <cell r="F2070" t="str">
            <v>P51</v>
          </cell>
        </row>
        <row r="2071">
          <cell r="A2071" t="str">
            <v>51-45</v>
          </cell>
          <cell r="B2071" t="str">
            <v xml:space="preserve"> 電線</v>
          </cell>
          <cell r="C2071" t="str">
            <v xml:space="preserve"> CVV5.5°-12芯(管内)</v>
          </cell>
          <cell r="D2071" t="str">
            <v>m</v>
          </cell>
          <cell r="E2071">
            <v>1820</v>
          </cell>
          <cell r="F2071" t="str">
            <v>P51</v>
          </cell>
        </row>
        <row r="2072">
          <cell r="A2072" t="str">
            <v>51-46</v>
          </cell>
          <cell r="B2072" t="str">
            <v xml:space="preserve"> 電線</v>
          </cell>
          <cell r="C2072" t="str">
            <v xml:space="preserve"> CVV5.5°-2芯(ﾗｯｸ)</v>
          </cell>
          <cell r="D2072" t="str">
            <v>m</v>
          </cell>
          <cell r="E2072">
            <v>616</v>
          </cell>
          <cell r="F2072" t="str">
            <v>P51</v>
          </cell>
        </row>
        <row r="2073">
          <cell r="A2073" t="str">
            <v>51-47</v>
          </cell>
          <cell r="B2073" t="str">
            <v xml:space="preserve"> 電線</v>
          </cell>
          <cell r="C2073" t="str">
            <v xml:space="preserve"> CVV5.5°-3芯(ﾗｯｸ)</v>
          </cell>
          <cell r="D2073" t="str">
            <v>m</v>
          </cell>
          <cell r="E2073">
            <v>739</v>
          </cell>
          <cell r="F2073" t="str">
            <v>P51</v>
          </cell>
        </row>
        <row r="2074">
          <cell r="A2074" t="str">
            <v>51-48</v>
          </cell>
          <cell r="B2074" t="str">
            <v xml:space="preserve"> 電線</v>
          </cell>
          <cell r="C2074" t="str">
            <v xml:space="preserve"> CVV5.5°-4芯(ﾗｯｸ)</v>
          </cell>
          <cell r="D2074" t="str">
            <v>m</v>
          </cell>
          <cell r="E2074">
            <v>876</v>
          </cell>
          <cell r="F2074" t="str">
            <v>P51</v>
          </cell>
        </row>
        <row r="2075">
          <cell r="A2075" t="str">
            <v>51-49</v>
          </cell>
          <cell r="B2075" t="str">
            <v xml:space="preserve"> 電線</v>
          </cell>
          <cell r="C2075" t="str">
            <v xml:space="preserve"> CVV5.5°-5芯(ﾗｯｸ)</v>
          </cell>
          <cell r="D2075" t="str">
            <v>m</v>
          </cell>
          <cell r="E2075">
            <v>1110</v>
          </cell>
          <cell r="F2075" t="str">
            <v>P51</v>
          </cell>
        </row>
        <row r="2076">
          <cell r="A2076" t="str">
            <v>51-50</v>
          </cell>
          <cell r="B2076" t="str">
            <v xml:space="preserve"> 電線</v>
          </cell>
          <cell r="C2076" t="str">
            <v xml:space="preserve"> CVV5.5°-6芯(ﾗｯｸ)</v>
          </cell>
          <cell r="D2076" t="str">
            <v>m</v>
          </cell>
          <cell r="E2076">
            <v>1160</v>
          </cell>
          <cell r="F2076" t="str">
            <v>P51</v>
          </cell>
        </row>
        <row r="2077">
          <cell r="A2077" t="str">
            <v>51-51</v>
          </cell>
          <cell r="B2077" t="str">
            <v xml:space="preserve"> 電線</v>
          </cell>
          <cell r="C2077" t="str">
            <v xml:space="preserve"> CVV5.5°-7芯(ﾗｯｸ)</v>
          </cell>
          <cell r="D2077" t="str">
            <v>m</v>
          </cell>
          <cell r="E2077">
            <v>1380</v>
          </cell>
          <cell r="F2077" t="str">
            <v>P51</v>
          </cell>
        </row>
        <row r="2078">
          <cell r="A2078" t="str">
            <v>51-52</v>
          </cell>
          <cell r="B2078" t="str">
            <v xml:space="preserve"> 電線</v>
          </cell>
          <cell r="C2078" t="str">
            <v xml:space="preserve"> CVV5.5°-8芯(ﾗｯｸ)</v>
          </cell>
          <cell r="D2078" t="str">
            <v>m</v>
          </cell>
          <cell r="E2078">
            <v>1430</v>
          </cell>
          <cell r="F2078" t="str">
            <v>P51</v>
          </cell>
        </row>
        <row r="2079">
          <cell r="A2079" t="str">
            <v>51-53</v>
          </cell>
          <cell r="B2079" t="str">
            <v xml:space="preserve"> 電線</v>
          </cell>
          <cell r="C2079" t="str">
            <v xml:space="preserve"> CVV5.5°-10芯(ﾗｯｸ)</v>
          </cell>
          <cell r="D2079" t="str">
            <v>m</v>
          </cell>
          <cell r="E2079">
            <v>1760</v>
          </cell>
          <cell r="F2079" t="str">
            <v>P51</v>
          </cell>
        </row>
        <row r="2080">
          <cell r="A2080" t="str">
            <v>51-54</v>
          </cell>
          <cell r="B2080" t="str">
            <v xml:space="preserve"> 電線</v>
          </cell>
          <cell r="C2080" t="str">
            <v xml:space="preserve"> CVV5.5°-12芯(ﾗｯｸ)</v>
          </cell>
          <cell r="D2080" t="str">
            <v>m</v>
          </cell>
          <cell r="E2080">
            <v>2080</v>
          </cell>
          <cell r="F2080" t="str">
            <v>P51</v>
          </cell>
        </row>
        <row r="2081">
          <cell r="A2081" t="str">
            <v>51-55</v>
          </cell>
          <cell r="B2081" t="str">
            <v xml:space="preserve"> 電線</v>
          </cell>
          <cell r="C2081" t="str">
            <v xml:space="preserve"> CVV5.5°-2芯(ﾋﾟｯﾄ)</v>
          </cell>
          <cell r="D2081" t="str">
            <v>m</v>
          </cell>
          <cell r="E2081">
            <v>457</v>
          </cell>
          <cell r="F2081" t="str">
            <v>P51</v>
          </cell>
        </row>
        <row r="2082">
          <cell r="A2082" t="str">
            <v>51-56</v>
          </cell>
          <cell r="B2082" t="str">
            <v xml:space="preserve"> 電線</v>
          </cell>
          <cell r="C2082" t="str">
            <v xml:space="preserve"> CVV5.5°-3芯(ﾋﾟｯﾄ)</v>
          </cell>
          <cell r="D2082" t="str">
            <v>m</v>
          </cell>
          <cell r="E2082">
            <v>540</v>
          </cell>
          <cell r="F2082" t="str">
            <v>P51</v>
          </cell>
        </row>
        <row r="2083">
          <cell r="A2083" t="str">
            <v>51-57</v>
          </cell>
          <cell r="B2083" t="str">
            <v xml:space="preserve"> 電線</v>
          </cell>
          <cell r="C2083" t="str">
            <v xml:space="preserve"> CVV5.5°-4芯(ﾋﾟｯﾄ)</v>
          </cell>
          <cell r="D2083" t="str">
            <v>m</v>
          </cell>
          <cell r="E2083">
            <v>638</v>
          </cell>
          <cell r="F2083" t="str">
            <v>P51</v>
          </cell>
        </row>
        <row r="2084">
          <cell r="A2084" t="str">
            <v>51-58</v>
          </cell>
          <cell r="B2084" t="str">
            <v xml:space="preserve"> 電線</v>
          </cell>
          <cell r="C2084" t="str">
            <v xml:space="preserve"> CVV5.5°-5芯(ﾋﾟｯﾄ)</v>
          </cell>
          <cell r="D2084" t="str">
            <v>m</v>
          </cell>
          <cell r="E2084">
            <v>841</v>
          </cell>
          <cell r="F2084" t="str">
            <v>P51</v>
          </cell>
        </row>
        <row r="2085">
          <cell r="A2085" t="str">
            <v>51-59</v>
          </cell>
          <cell r="B2085" t="str">
            <v xml:space="preserve"> 電線</v>
          </cell>
          <cell r="C2085" t="str">
            <v xml:space="preserve"> CVV5.5°-6芯(ﾋﾟｯﾄ)</v>
          </cell>
          <cell r="D2085" t="str">
            <v>m</v>
          </cell>
          <cell r="E2085">
            <v>883</v>
          </cell>
          <cell r="F2085" t="str">
            <v>P51</v>
          </cell>
        </row>
        <row r="2086">
          <cell r="A2086" t="str">
            <v>51-60</v>
          </cell>
          <cell r="B2086" t="str">
            <v xml:space="preserve"> 電線</v>
          </cell>
          <cell r="C2086" t="str">
            <v xml:space="preserve"> CVV5.5°-7芯(ﾋﾟｯﾄ)</v>
          </cell>
          <cell r="D2086" t="str">
            <v>m</v>
          </cell>
          <cell r="E2086">
            <v>1020</v>
          </cell>
          <cell r="F2086" t="str">
            <v>P51</v>
          </cell>
        </row>
        <row r="2087">
          <cell r="A2087" t="str">
            <v>51-61</v>
          </cell>
          <cell r="B2087" t="str">
            <v xml:space="preserve"> 電線</v>
          </cell>
          <cell r="C2087" t="str">
            <v xml:space="preserve"> CVV5.5°-8芯(ﾋﾟｯﾄ)</v>
          </cell>
          <cell r="D2087" t="str">
            <v>m</v>
          </cell>
          <cell r="E2087">
            <v>1070</v>
          </cell>
          <cell r="F2087" t="str">
            <v>P51</v>
          </cell>
        </row>
        <row r="2088">
          <cell r="A2088" t="str">
            <v>51-62</v>
          </cell>
          <cell r="B2088" t="str">
            <v xml:space="preserve"> 電線</v>
          </cell>
          <cell r="C2088" t="str">
            <v xml:space="preserve"> CVV5.5°-10芯(ﾋﾟｯﾄ)</v>
          </cell>
          <cell r="D2088" t="str">
            <v>m</v>
          </cell>
          <cell r="E2088">
            <v>1330</v>
          </cell>
          <cell r="F2088" t="str">
            <v>P51</v>
          </cell>
        </row>
        <row r="2089">
          <cell r="A2089" t="str">
            <v>51-63</v>
          </cell>
          <cell r="B2089" t="str">
            <v xml:space="preserve"> 電線</v>
          </cell>
          <cell r="C2089" t="str">
            <v xml:space="preserve"> CVV5.5°-12芯(ﾋﾟｯﾄ)</v>
          </cell>
          <cell r="D2089" t="str">
            <v>m</v>
          </cell>
          <cell r="E2089">
            <v>1560</v>
          </cell>
          <cell r="F2089" t="str">
            <v>P51</v>
          </cell>
        </row>
        <row r="2090">
          <cell r="A2090" t="str">
            <v>51-64</v>
          </cell>
          <cell r="B2090" t="str">
            <v xml:space="preserve"> 電線</v>
          </cell>
          <cell r="C2090" t="str">
            <v xml:space="preserve"> CVV5.5°-2芯(FEP,PF)</v>
          </cell>
          <cell r="D2090" t="str">
            <v>m</v>
          </cell>
          <cell r="E2090">
            <v>496</v>
          </cell>
          <cell r="F2090" t="str">
            <v>P51</v>
          </cell>
        </row>
        <row r="2091">
          <cell r="A2091" t="str">
            <v>51-65</v>
          </cell>
          <cell r="B2091" t="str">
            <v xml:space="preserve"> 電線</v>
          </cell>
          <cell r="C2091" t="str">
            <v xml:space="preserve"> CVV5.5°-3芯(FEP,PF)</v>
          </cell>
          <cell r="D2091" t="str">
            <v>m</v>
          </cell>
          <cell r="E2091">
            <v>601</v>
          </cell>
          <cell r="F2091" t="str">
            <v>P51</v>
          </cell>
        </row>
        <row r="2092">
          <cell r="A2092" t="str">
            <v>51-66</v>
          </cell>
          <cell r="B2092" t="str">
            <v xml:space="preserve"> 電線</v>
          </cell>
          <cell r="C2092" t="str">
            <v xml:space="preserve"> CVV5.5°-4芯(FEP,PF)</v>
          </cell>
          <cell r="D2092" t="str">
            <v>m</v>
          </cell>
          <cell r="E2092">
            <v>697</v>
          </cell>
          <cell r="F2092" t="str">
            <v>P51</v>
          </cell>
        </row>
        <row r="2093">
          <cell r="A2093" t="str">
            <v>51-67</v>
          </cell>
          <cell r="B2093" t="str">
            <v xml:space="preserve"> 電線</v>
          </cell>
          <cell r="C2093" t="str">
            <v xml:space="preserve"> CVV5.5°-5芯(FEP,PF)</v>
          </cell>
          <cell r="D2093" t="str">
            <v>m</v>
          </cell>
          <cell r="E2093">
            <v>900</v>
          </cell>
          <cell r="F2093" t="str">
            <v>P51</v>
          </cell>
        </row>
        <row r="2094">
          <cell r="A2094" t="str">
            <v>51-68</v>
          </cell>
          <cell r="B2094" t="str">
            <v xml:space="preserve"> 電線</v>
          </cell>
          <cell r="C2094" t="str">
            <v xml:space="preserve"> CVV5.5°-6芯(FEP,PF)</v>
          </cell>
          <cell r="D2094" t="str">
            <v>m</v>
          </cell>
          <cell r="E2094">
            <v>942</v>
          </cell>
          <cell r="F2094" t="str">
            <v>P51</v>
          </cell>
        </row>
        <row r="2095">
          <cell r="A2095" t="str">
            <v>51-69</v>
          </cell>
          <cell r="B2095" t="str">
            <v xml:space="preserve"> 電線</v>
          </cell>
          <cell r="C2095" t="str">
            <v xml:space="preserve"> CVV5.5°-7芯(FEP,PF)</v>
          </cell>
          <cell r="D2095" t="str">
            <v>m</v>
          </cell>
          <cell r="E2095">
            <v>1120</v>
          </cell>
          <cell r="F2095" t="str">
            <v>P51</v>
          </cell>
        </row>
        <row r="2096">
          <cell r="A2096" t="str">
            <v>51-70</v>
          </cell>
          <cell r="B2096" t="str">
            <v xml:space="preserve"> 電線</v>
          </cell>
          <cell r="C2096" t="str">
            <v xml:space="preserve"> CVV5.5°-8芯(FEP,PF)</v>
          </cell>
          <cell r="D2096" t="str">
            <v>m</v>
          </cell>
          <cell r="E2096">
            <v>1170</v>
          </cell>
          <cell r="F2096" t="str">
            <v>P51</v>
          </cell>
        </row>
        <row r="2097">
          <cell r="A2097" t="str">
            <v>51-71</v>
          </cell>
          <cell r="B2097" t="str">
            <v xml:space="preserve"> 電線</v>
          </cell>
          <cell r="C2097" t="str">
            <v xml:space="preserve"> CVV5.5°-10芯(FEP,PF)</v>
          </cell>
          <cell r="D2097" t="str">
            <v>m</v>
          </cell>
          <cell r="E2097">
            <v>1440</v>
          </cell>
          <cell r="F2097" t="str">
            <v>P51</v>
          </cell>
        </row>
        <row r="2098">
          <cell r="A2098" t="str">
            <v>51-72</v>
          </cell>
          <cell r="B2098" t="str">
            <v xml:space="preserve"> 電線</v>
          </cell>
          <cell r="C2098" t="str">
            <v xml:space="preserve"> CVV5.5°-12芯(FEP,PF)</v>
          </cell>
          <cell r="D2098" t="str">
            <v>m</v>
          </cell>
          <cell r="E2098">
            <v>1700</v>
          </cell>
          <cell r="F2098" t="str">
            <v>P51</v>
          </cell>
        </row>
        <row r="2099">
          <cell r="A2099" t="str">
            <v>52-1</v>
          </cell>
          <cell r="B2099" t="str">
            <v xml:space="preserve"> 電線</v>
          </cell>
          <cell r="C2099" t="str">
            <v xml:space="preserve"> CVV8°-2芯(管内)</v>
          </cell>
          <cell r="D2099" t="str">
            <v>m</v>
          </cell>
          <cell r="E2099">
            <v>671</v>
          </cell>
          <cell r="F2099" t="str">
            <v>P52</v>
          </cell>
        </row>
        <row r="2100">
          <cell r="A2100" t="str">
            <v>52-2</v>
          </cell>
          <cell r="B2100" t="str">
            <v xml:space="preserve"> 電線</v>
          </cell>
          <cell r="C2100" t="str">
            <v xml:space="preserve"> CVV8°-3芯(管内)</v>
          </cell>
          <cell r="D2100" t="str">
            <v>m</v>
          </cell>
          <cell r="E2100">
            <v>809</v>
          </cell>
          <cell r="F2100" t="str">
            <v>P52</v>
          </cell>
        </row>
        <row r="2101">
          <cell r="A2101" t="str">
            <v>52-3</v>
          </cell>
          <cell r="B2101" t="str">
            <v xml:space="preserve"> 電線</v>
          </cell>
          <cell r="C2101" t="str">
            <v xml:space="preserve"> CVV8°-4芯(管内)</v>
          </cell>
          <cell r="D2101" t="str">
            <v>m</v>
          </cell>
          <cell r="E2101">
            <v>937</v>
          </cell>
          <cell r="F2101" t="str">
            <v>P52</v>
          </cell>
        </row>
        <row r="2102">
          <cell r="A2102" t="str">
            <v>52-4</v>
          </cell>
          <cell r="B2102" t="str">
            <v xml:space="preserve"> 電線</v>
          </cell>
          <cell r="C2102" t="str">
            <v xml:space="preserve"> CVV8°-5芯(管内)</v>
          </cell>
          <cell r="D2102" t="str">
            <v>m</v>
          </cell>
          <cell r="E2102">
            <v>1190</v>
          </cell>
          <cell r="F2102" t="str">
            <v>P52</v>
          </cell>
        </row>
        <row r="2103">
          <cell r="A2103" t="str">
            <v>52-5</v>
          </cell>
          <cell r="B2103" t="str">
            <v xml:space="preserve"> 電線</v>
          </cell>
          <cell r="C2103" t="str">
            <v xml:space="preserve"> CVV8°-6芯(管内)</v>
          </cell>
          <cell r="D2103" t="str">
            <v>m</v>
          </cell>
          <cell r="E2103">
            <v>1250</v>
          </cell>
          <cell r="F2103" t="str">
            <v>P52</v>
          </cell>
        </row>
        <row r="2104">
          <cell r="A2104" t="str">
            <v>52-6</v>
          </cell>
          <cell r="B2104" t="str">
            <v xml:space="preserve"> 電線</v>
          </cell>
          <cell r="C2104" t="str">
            <v xml:space="preserve"> CVV8°-7芯(管内)</v>
          </cell>
          <cell r="D2104" t="str">
            <v>m</v>
          </cell>
          <cell r="E2104">
            <v>1500</v>
          </cell>
          <cell r="F2104" t="str">
            <v>P52</v>
          </cell>
        </row>
        <row r="2105">
          <cell r="A2105" t="str">
            <v>52-7</v>
          </cell>
          <cell r="B2105" t="str">
            <v xml:space="preserve"> 電線</v>
          </cell>
          <cell r="C2105" t="str">
            <v xml:space="preserve"> CVV8°-8芯(管内)</v>
          </cell>
          <cell r="D2105" t="str">
            <v>m</v>
          </cell>
          <cell r="E2105">
            <v>1550</v>
          </cell>
          <cell r="F2105" t="str">
            <v>P52</v>
          </cell>
        </row>
        <row r="2106">
          <cell r="A2106" t="str">
            <v>52-8</v>
          </cell>
          <cell r="B2106" t="str">
            <v xml:space="preserve"> 電線</v>
          </cell>
          <cell r="C2106" t="str">
            <v xml:space="preserve"> CVV8°-10芯(管内)</v>
          </cell>
          <cell r="D2106" t="str">
            <v>m</v>
          </cell>
          <cell r="E2106">
            <v>1920</v>
          </cell>
          <cell r="F2106" t="str">
            <v>P52</v>
          </cell>
        </row>
        <row r="2107">
          <cell r="A2107" t="str">
            <v>52-9</v>
          </cell>
          <cell r="B2107" t="str">
            <v xml:space="preserve"> 電線</v>
          </cell>
          <cell r="C2107" t="str">
            <v xml:space="preserve"> CVV8°-12芯(管内)</v>
          </cell>
          <cell r="D2107" t="str">
            <v>m</v>
          </cell>
          <cell r="E2107">
            <v>2240</v>
          </cell>
          <cell r="F2107" t="str">
            <v>P52</v>
          </cell>
        </row>
        <row r="2108">
          <cell r="A2108" t="str">
            <v>52-10</v>
          </cell>
          <cell r="B2108" t="str">
            <v xml:space="preserve"> 電線</v>
          </cell>
          <cell r="C2108" t="str">
            <v xml:space="preserve"> CVV8°-2芯(ﾗｯｸ)</v>
          </cell>
          <cell r="D2108" t="str">
            <v>m</v>
          </cell>
          <cell r="E2108">
            <v>770</v>
          </cell>
          <cell r="F2108" t="str">
            <v>P52</v>
          </cell>
        </row>
        <row r="2109">
          <cell r="A2109" t="str">
            <v>52-11</v>
          </cell>
          <cell r="B2109" t="str">
            <v xml:space="preserve"> 電線</v>
          </cell>
          <cell r="C2109" t="str">
            <v xml:space="preserve"> CVV8°-3芯(ﾗｯｸ)</v>
          </cell>
          <cell r="D2109" t="str">
            <v>m</v>
          </cell>
          <cell r="E2109">
            <v>927</v>
          </cell>
          <cell r="F2109" t="str">
            <v>P52</v>
          </cell>
        </row>
        <row r="2110">
          <cell r="A2110" t="str">
            <v>52-12</v>
          </cell>
          <cell r="B2110" t="str">
            <v xml:space="preserve"> 電線</v>
          </cell>
          <cell r="C2110" t="str">
            <v xml:space="preserve"> CVV8°-4芯(ﾗｯｸ)</v>
          </cell>
          <cell r="D2110" t="str">
            <v>m</v>
          </cell>
          <cell r="E2110">
            <v>1070</v>
          </cell>
          <cell r="F2110" t="str">
            <v>P52</v>
          </cell>
        </row>
        <row r="2111">
          <cell r="A2111" t="str">
            <v>52-13</v>
          </cell>
          <cell r="B2111" t="str">
            <v xml:space="preserve"> 電線</v>
          </cell>
          <cell r="C2111" t="str">
            <v xml:space="preserve"> CVV8°-5芯(ﾗｯｸ)</v>
          </cell>
          <cell r="D2111" t="str">
            <v>m</v>
          </cell>
          <cell r="E2111">
            <v>1370</v>
          </cell>
          <cell r="F2111" t="str">
            <v>P52</v>
          </cell>
        </row>
        <row r="2112">
          <cell r="A2112" t="str">
            <v>52-14</v>
          </cell>
          <cell r="B2112" t="str">
            <v xml:space="preserve"> 電線</v>
          </cell>
          <cell r="C2112" t="str">
            <v xml:space="preserve"> CVV8°-6芯(ﾗｯｸ)</v>
          </cell>
          <cell r="D2112" t="str">
            <v>m</v>
          </cell>
          <cell r="E2112">
            <v>1430</v>
          </cell>
          <cell r="F2112" t="str">
            <v>P52</v>
          </cell>
        </row>
        <row r="2113">
          <cell r="A2113" t="str">
            <v>52-15</v>
          </cell>
          <cell r="B2113" t="str">
            <v xml:space="preserve"> 電線</v>
          </cell>
          <cell r="C2113" t="str">
            <v xml:space="preserve"> CVV8°-7芯(ﾗｯｸ)</v>
          </cell>
          <cell r="D2113" t="str">
            <v>m</v>
          </cell>
          <cell r="E2113">
            <v>1720</v>
          </cell>
          <cell r="F2113" t="str">
            <v>P52</v>
          </cell>
        </row>
        <row r="2114">
          <cell r="A2114" t="str">
            <v>52-16</v>
          </cell>
          <cell r="B2114" t="str">
            <v xml:space="preserve"> 電線</v>
          </cell>
          <cell r="C2114" t="str">
            <v xml:space="preserve"> CVV8°-8芯(ﾗｯｸ)</v>
          </cell>
          <cell r="D2114" t="str">
            <v>m</v>
          </cell>
          <cell r="E2114">
            <v>1770</v>
          </cell>
          <cell r="F2114" t="str">
            <v>P52</v>
          </cell>
        </row>
        <row r="2115">
          <cell r="A2115" t="str">
            <v>52-17</v>
          </cell>
          <cell r="B2115" t="str">
            <v xml:space="preserve"> 電線</v>
          </cell>
          <cell r="C2115" t="str">
            <v xml:space="preserve"> CVV8°-10芯(ﾗｯｸ)</v>
          </cell>
          <cell r="D2115" t="str">
            <v>m</v>
          </cell>
          <cell r="E2115">
            <v>2170</v>
          </cell>
          <cell r="F2115" t="str">
            <v>P52</v>
          </cell>
        </row>
        <row r="2116">
          <cell r="A2116" t="str">
            <v>52-18</v>
          </cell>
          <cell r="B2116" t="str">
            <v xml:space="preserve"> 電線</v>
          </cell>
          <cell r="C2116" t="str">
            <v xml:space="preserve"> CVV8°-12芯(ﾗｯｸ)</v>
          </cell>
          <cell r="D2116" t="str">
            <v>m</v>
          </cell>
          <cell r="E2116">
            <v>2540</v>
          </cell>
          <cell r="F2116" t="str">
            <v>P52</v>
          </cell>
        </row>
        <row r="2117">
          <cell r="A2117" t="str">
            <v>52-19</v>
          </cell>
          <cell r="B2117" t="str">
            <v xml:space="preserve"> 電線</v>
          </cell>
          <cell r="C2117" t="str">
            <v xml:space="preserve"> CVV8°-2芯(ﾋﾟｯﾄ)</v>
          </cell>
          <cell r="D2117" t="str">
            <v>m</v>
          </cell>
          <cell r="E2117">
            <v>572</v>
          </cell>
          <cell r="F2117" t="str">
            <v>P52</v>
          </cell>
        </row>
        <row r="2118">
          <cell r="A2118" t="str">
            <v>52-20</v>
          </cell>
          <cell r="B2118" t="str">
            <v xml:space="preserve"> 電線</v>
          </cell>
          <cell r="C2118" t="str">
            <v xml:space="preserve"> CVV8°-3芯(ﾋﾟｯﾄ)</v>
          </cell>
          <cell r="D2118" t="str">
            <v>m</v>
          </cell>
          <cell r="E2118">
            <v>689</v>
          </cell>
          <cell r="F2118" t="str">
            <v>P52</v>
          </cell>
        </row>
        <row r="2119">
          <cell r="A2119" t="str">
            <v>52-21</v>
          </cell>
          <cell r="B2119" t="str">
            <v xml:space="preserve"> 電線</v>
          </cell>
          <cell r="C2119" t="str">
            <v xml:space="preserve"> CVV8°-4芯(ﾋﾟｯﾄ)</v>
          </cell>
          <cell r="D2119" t="str">
            <v>m</v>
          </cell>
          <cell r="E2119">
            <v>797</v>
          </cell>
          <cell r="F2119" t="str">
            <v>P52</v>
          </cell>
        </row>
        <row r="2120">
          <cell r="A2120" t="str">
            <v>52-22</v>
          </cell>
          <cell r="B2120" t="str">
            <v xml:space="preserve"> 電線</v>
          </cell>
          <cell r="C2120" t="str">
            <v xml:space="preserve"> CVV8°-5芯(ﾋﾟｯﾄ)</v>
          </cell>
          <cell r="D2120" t="str">
            <v>m</v>
          </cell>
          <cell r="E2120">
            <v>1010</v>
          </cell>
          <cell r="F2120" t="str">
            <v>P52</v>
          </cell>
        </row>
        <row r="2121">
          <cell r="A2121" t="str">
            <v>52-23</v>
          </cell>
          <cell r="B2121" t="str">
            <v xml:space="preserve"> 電線</v>
          </cell>
          <cell r="C2121" t="str">
            <v xml:space="preserve"> CVV8°-6芯(ﾋﾟｯﾄ)</v>
          </cell>
          <cell r="D2121" t="str">
            <v>m</v>
          </cell>
          <cell r="E2121">
            <v>1070</v>
          </cell>
          <cell r="F2121" t="str">
            <v>P52</v>
          </cell>
        </row>
        <row r="2122">
          <cell r="A2122" t="str">
            <v>52-24</v>
          </cell>
          <cell r="B2122" t="str">
            <v xml:space="preserve"> 電線</v>
          </cell>
          <cell r="C2122" t="str">
            <v xml:space="preserve"> CVV8°-7芯(ﾋﾟｯﾄ)</v>
          </cell>
          <cell r="D2122" t="str">
            <v>m</v>
          </cell>
          <cell r="E2122">
            <v>1280</v>
          </cell>
          <cell r="F2122" t="str">
            <v>P52</v>
          </cell>
        </row>
        <row r="2123">
          <cell r="A2123" t="str">
            <v>52-25</v>
          </cell>
          <cell r="B2123" t="str">
            <v xml:space="preserve"> 電線</v>
          </cell>
          <cell r="C2123" t="str">
            <v xml:space="preserve"> CVV8°-8芯(ﾋﾟｯﾄ)</v>
          </cell>
          <cell r="D2123" t="str">
            <v>m</v>
          </cell>
          <cell r="E2123">
            <v>1340</v>
          </cell>
          <cell r="F2123" t="str">
            <v>P52</v>
          </cell>
        </row>
        <row r="2124">
          <cell r="A2124" t="str">
            <v>52-26</v>
          </cell>
          <cell r="B2124" t="str">
            <v xml:space="preserve"> 電線</v>
          </cell>
          <cell r="C2124" t="str">
            <v xml:space="preserve"> CVV8°-10芯(ﾋﾟｯﾄ)</v>
          </cell>
          <cell r="D2124" t="str">
            <v>m</v>
          </cell>
          <cell r="E2124">
            <v>1660</v>
          </cell>
          <cell r="F2124" t="str">
            <v>P52</v>
          </cell>
        </row>
        <row r="2125">
          <cell r="A2125" t="str">
            <v>52-27</v>
          </cell>
          <cell r="B2125" t="str">
            <v xml:space="preserve"> 電線</v>
          </cell>
          <cell r="C2125" t="str">
            <v xml:space="preserve"> CVV8°-12芯(ﾋﾟｯﾄ)</v>
          </cell>
          <cell r="D2125" t="str">
            <v>m</v>
          </cell>
          <cell r="E2125">
            <v>1940</v>
          </cell>
          <cell r="F2125" t="str">
            <v>P52</v>
          </cell>
        </row>
        <row r="2126">
          <cell r="A2126" t="str">
            <v>52-28</v>
          </cell>
          <cell r="B2126" t="str">
            <v xml:space="preserve"> 電線</v>
          </cell>
          <cell r="C2126" t="str">
            <v xml:space="preserve"> CVV8°-2芯(FEP,PF)</v>
          </cell>
          <cell r="D2126" t="str">
            <v>m</v>
          </cell>
          <cell r="E2126">
            <v>611</v>
          </cell>
          <cell r="F2126" t="str">
            <v>P52</v>
          </cell>
        </row>
        <row r="2127">
          <cell r="A2127" t="str">
            <v>52-29</v>
          </cell>
          <cell r="B2127" t="str">
            <v xml:space="preserve"> 電線</v>
          </cell>
          <cell r="C2127" t="str">
            <v xml:space="preserve"> CVV8°-3芯(FEP,PF)</v>
          </cell>
          <cell r="D2127" t="str">
            <v>m</v>
          </cell>
          <cell r="E2127">
            <v>748</v>
          </cell>
          <cell r="F2127" t="str">
            <v>P52</v>
          </cell>
        </row>
        <row r="2128">
          <cell r="A2128" t="str">
            <v>52-30</v>
          </cell>
          <cell r="B2128" t="str">
            <v xml:space="preserve"> 電線</v>
          </cell>
          <cell r="C2128" t="str">
            <v xml:space="preserve"> CVV8°-4芯(FEP,PF)</v>
          </cell>
          <cell r="D2128" t="str">
            <v>m</v>
          </cell>
          <cell r="E2128">
            <v>877</v>
          </cell>
          <cell r="F2128" t="str">
            <v>P52</v>
          </cell>
        </row>
        <row r="2129">
          <cell r="A2129" t="str">
            <v>52-31</v>
          </cell>
          <cell r="B2129" t="str">
            <v xml:space="preserve"> 電線</v>
          </cell>
          <cell r="C2129" t="str">
            <v xml:space="preserve"> CVV8°-5芯(FEP,PF)</v>
          </cell>
          <cell r="D2129" t="str">
            <v>m</v>
          </cell>
          <cell r="E2129">
            <v>1110</v>
          </cell>
          <cell r="F2129" t="str">
            <v>P52</v>
          </cell>
        </row>
        <row r="2130">
          <cell r="A2130" t="str">
            <v>52-32</v>
          </cell>
          <cell r="B2130" t="str">
            <v xml:space="preserve"> 電線</v>
          </cell>
          <cell r="C2130" t="str">
            <v xml:space="preserve"> CVV8°-6芯(FEP,PF)</v>
          </cell>
          <cell r="D2130" t="str">
            <v>m</v>
          </cell>
          <cell r="E2130">
            <v>1170</v>
          </cell>
          <cell r="F2130" t="str">
            <v>P52</v>
          </cell>
        </row>
        <row r="2131">
          <cell r="A2131" t="str">
            <v>52-33</v>
          </cell>
          <cell r="B2131" t="str">
            <v xml:space="preserve"> 電線</v>
          </cell>
          <cell r="C2131" t="str">
            <v xml:space="preserve"> CVV8°-7芯(FEP,PF)</v>
          </cell>
          <cell r="D2131" t="str">
            <v>m</v>
          </cell>
          <cell r="E2131">
            <v>1400</v>
          </cell>
          <cell r="F2131" t="str">
            <v>P52</v>
          </cell>
        </row>
        <row r="2132">
          <cell r="A2132" t="str">
            <v>52-34</v>
          </cell>
          <cell r="B2132" t="str">
            <v xml:space="preserve"> 電線</v>
          </cell>
          <cell r="C2132" t="str">
            <v xml:space="preserve"> CVV8°-8芯(FEP,PF)</v>
          </cell>
          <cell r="D2132" t="str">
            <v>m</v>
          </cell>
          <cell r="E2132">
            <v>1460</v>
          </cell>
          <cell r="F2132" t="str">
            <v>P52</v>
          </cell>
        </row>
        <row r="2133">
          <cell r="A2133" t="str">
            <v>52-35</v>
          </cell>
          <cell r="B2133" t="str">
            <v xml:space="preserve"> 電線</v>
          </cell>
          <cell r="C2133" t="str">
            <v xml:space="preserve"> CVV8°-10芯(FEP,PF)</v>
          </cell>
          <cell r="D2133" t="str">
            <v>m</v>
          </cell>
          <cell r="E2133">
            <v>1780</v>
          </cell>
          <cell r="F2133" t="str">
            <v>P52</v>
          </cell>
        </row>
        <row r="2134">
          <cell r="A2134" t="str">
            <v>52-36</v>
          </cell>
          <cell r="B2134" t="str">
            <v xml:space="preserve"> 電線</v>
          </cell>
          <cell r="C2134" t="str">
            <v xml:space="preserve"> CVV8°-12芯(FEP,PF)</v>
          </cell>
          <cell r="D2134" t="str">
            <v>m</v>
          </cell>
          <cell r="E2134">
            <v>2080</v>
          </cell>
          <cell r="F2134" t="str">
            <v>P52</v>
          </cell>
        </row>
        <row r="2135">
          <cell r="A2135" t="str">
            <v>53-1</v>
          </cell>
          <cell r="B2135" t="str">
            <v xml:space="preserve"> 電線</v>
          </cell>
          <cell r="C2135" t="str">
            <v xml:space="preserve"> CVVS1.25°-2芯(管内)</v>
          </cell>
          <cell r="D2135" t="str">
            <v>m</v>
          </cell>
          <cell r="E2135">
            <v>408</v>
          </cell>
          <cell r="F2135" t="str">
            <v>P53</v>
          </cell>
        </row>
        <row r="2136">
          <cell r="A2136" t="str">
            <v>53-2</v>
          </cell>
          <cell r="B2136" t="str">
            <v xml:space="preserve"> 電線</v>
          </cell>
          <cell r="C2136" t="str">
            <v xml:space="preserve"> CVVS1.25°-3芯(管内)</v>
          </cell>
          <cell r="D2136" t="str">
            <v>m</v>
          </cell>
          <cell r="E2136">
            <v>469</v>
          </cell>
          <cell r="F2136" t="str">
            <v>P53</v>
          </cell>
        </row>
        <row r="2137">
          <cell r="A2137" t="str">
            <v>53-3</v>
          </cell>
          <cell r="B2137" t="str">
            <v xml:space="preserve"> 電線</v>
          </cell>
          <cell r="C2137" t="str">
            <v xml:space="preserve"> CVVS1.25°-4芯(管内)</v>
          </cell>
          <cell r="D2137" t="str">
            <v>m</v>
          </cell>
          <cell r="E2137">
            <v>529</v>
          </cell>
          <cell r="F2137" t="str">
            <v>P53</v>
          </cell>
        </row>
        <row r="2138">
          <cell r="A2138" t="str">
            <v>53-4</v>
          </cell>
          <cell r="B2138" t="str">
            <v xml:space="preserve"> 電線</v>
          </cell>
          <cell r="C2138" t="str">
            <v xml:space="preserve"> CVVS2.0°-2芯(管内)</v>
          </cell>
          <cell r="D2138" t="str">
            <v>m</v>
          </cell>
          <cell r="E2138">
            <v>464</v>
          </cell>
          <cell r="F2138" t="str">
            <v>P53</v>
          </cell>
        </row>
        <row r="2139">
          <cell r="A2139" t="str">
            <v>53-5</v>
          </cell>
          <cell r="B2139" t="str">
            <v xml:space="preserve"> 電線</v>
          </cell>
          <cell r="C2139" t="str">
            <v xml:space="preserve"> CVVS2.0°-3芯(管内)</v>
          </cell>
          <cell r="D2139" t="str">
            <v>m</v>
          </cell>
          <cell r="E2139">
            <v>523</v>
          </cell>
          <cell r="F2139" t="str">
            <v>P53</v>
          </cell>
        </row>
        <row r="2140">
          <cell r="A2140" t="str">
            <v>53-6</v>
          </cell>
          <cell r="B2140" t="str">
            <v xml:space="preserve"> 電線</v>
          </cell>
          <cell r="C2140" t="str">
            <v xml:space="preserve"> CVVS2.0°-4芯(管内)</v>
          </cell>
          <cell r="D2140" t="str">
            <v>m</v>
          </cell>
          <cell r="E2140">
            <v>617</v>
          </cell>
          <cell r="F2140" t="str">
            <v>P53</v>
          </cell>
        </row>
        <row r="2141">
          <cell r="A2141" t="str">
            <v>53-7</v>
          </cell>
          <cell r="B2141" t="str">
            <v xml:space="preserve"> 電線</v>
          </cell>
          <cell r="C2141" t="str">
            <v xml:space="preserve"> CVVS3.5°-2芯(管内)</v>
          </cell>
          <cell r="D2141" t="str">
            <v>m</v>
          </cell>
          <cell r="E2141">
            <v>508</v>
          </cell>
          <cell r="F2141" t="str">
            <v>P53</v>
          </cell>
        </row>
        <row r="2142">
          <cell r="A2142" t="str">
            <v>53-8</v>
          </cell>
          <cell r="B2142" t="str">
            <v xml:space="preserve"> 電線</v>
          </cell>
          <cell r="C2142" t="str">
            <v xml:space="preserve"> CVVS3.5°-3芯(管内)</v>
          </cell>
          <cell r="D2142" t="str">
            <v>m</v>
          </cell>
          <cell r="E2142">
            <v>605</v>
          </cell>
          <cell r="F2142" t="str">
            <v>P53</v>
          </cell>
        </row>
        <row r="2143">
          <cell r="A2143" t="str">
            <v>53-9</v>
          </cell>
          <cell r="B2143" t="str">
            <v xml:space="preserve"> 電線</v>
          </cell>
          <cell r="C2143" t="str">
            <v xml:space="preserve"> CVVS3.5°-4芯(管内)</v>
          </cell>
          <cell r="D2143" t="str">
            <v>m</v>
          </cell>
          <cell r="E2143">
            <v>682</v>
          </cell>
          <cell r="F2143" t="str">
            <v>P53</v>
          </cell>
        </row>
        <row r="2144">
          <cell r="A2144" t="str">
            <v>53-10</v>
          </cell>
          <cell r="B2144" t="str">
            <v xml:space="preserve"> 電線</v>
          </cell>
          <cell r="C2144" t="str">
            <v xml:space="preserve"> CVVS5.5°-2芯(管内)</v>
          </cell>
          <cell r="D2144" t="str">
            <v>m</v>
          </cell>
          <cell r="E2144">
            <v>608</v>
          </cell>
          <cell r="F2144" t="str">
            <v>P53</v>
          </cell>
        </row>
        <row r="2145">
          <cell r="A2145" t="str">
            <v>53-11</v>
          </cell>
          <cell r="B2145" t="str">
            <v xml:space="preserve"> 電線</v>
          </cell>
          <cell r="C2145" t="str">
            <v xml:space="preserve"> CVVS5.5°-3芯(管内)</v>
          </cell>
          <cell r="D2145" t="str">
            <v>m</v>
          </cell>
          <cell r="E2145">
            <v>714</v>
          </cell>
          <cell r="F2145" t="str">
            <v>P53</v>
          </cell>
        </row>
        <row r="2146">
          <cell r="A2146" t="str">
            <v>53-12</v>
          </cell>
          <cell r="B2146" t="str">
            <v xml:space="preserve"> 電線</v>
          </cell>
          <cell r="C2146" t="str">
            <v xml:space="preserve"> CVVS5.5°-4芯(管内)</v>
          </cell>
          <cell r="D2146" t="str">
            <v>m</v>
          </cell>
          <cell r="E2146">
            <v>832</v>
          </cell>
          <cell r="F2146" t="str">
            <v>P53</v>
          </cell>
        </row>
        <row r="2147">
          <cell r="A2147" t="str">
            <v>53-13</v>
          </cell>
          <cell r="B2147" t="str">
            <v xml:space="preserve"> 電線</v>
          </cell>
          <cell r="C2147" t="str">
            <v xml:space="preserve"> CVVS8°-2芯(管内)</v>
          </cell>
          <cell r="D2147" t="str">
            <v>m</v>
          </cell>
          <cell r="E2147">
            <v>749</v>
          </cell>
          <cell r="F2147" t="str">
            <v>P53</v>
          </cell>
        </row>
        <row r="2148">
          <cell r="A2148" t="str">
            <v>53-14</v>
          </cell>
          <cell r="B2148" t="str">
            <v xml:space="preserve"> 電線</v>
          </cell>
          <cell r="C2148" t="str">
            <v xml:space="preserve"> CVVS8°-3芯(管内)</v>
          </cell>
          <cell r="D2148" t="str">
            <v>m</v>
          </cell>
          <cell r="E2148">
            <v>890</v>
          </cell>
          <cell r="F2148" t="str">
            <v>P53</v>
          </cell>
        </row>
        <row r="2149">
          <cell r="A2149" t="str">
            <v>53-15</v>
          </cell>
          <cell r="B2149" t="str">
            <v xml:space="preserve"> 電線</v>
          </cell>
          <cell r="C2149" t="str">
            <v xml:space="preserve"> CVVS8°-4芯(管内)</v>
          </cell>
          <cell r="D2149" t="str">
            <v>m</v>
          </cell>
          <cell r="E2149">
            <v>1020</v>
          </cell>
          <cell r="F2149" t="str">
            <v>P53</v>
          </cell>
        </row>
        <row r="2150">
          <cell r="A2150" t="str">
            <v>53-16</v>
          </cell>
          <cell r="B2150" t="str">
            <v xml:space="preserve"> 電線</v>
          </cell>
          <cell r="C2150" t="str">
            <v xml:space="preserve"> CVVS1.25°-2芯(ﾗｯｸ)</v>
          </cell>
          <cell r="D2150" t="str">
            <v>m</v>
          </cell>
          <cell r="E2150">
            <v>467</v>
          </cell>
          <cell r="F2150" t="str">
            <v>P53</v>
          </cell>
        </row>
        <row r="2151">
          <cell r="A2151" t="str">
            <v>53-17</v>
          </cell>
          <cell r="B2151" t="str">
            <v xml:space="preserve"> 電線</v>
          </cell>
          <cell r="C2151" t="str">
            <v xml:space="preserve"> CVVS1.25°-3芯(ﾗｯｸ)</v>
          </cell>
          <cell r="D2151" t="str">
            <v>m</v>
          </cell>
          <cell r="E2151">
            <v>529</v>
          </cell>
          <cell r="F2151" t="str">
            <v>P53</v>
          </cell>
        </row>
        <row r="2152">
          <cell r="A2152" t="str">
            <v>53-18</v>
          </cell>
          <cell r="B2152" t="str">
            <v xml:space="preserve"> 電線</v>
          </cell>
          <cell r="C2152" t="str">
            <v xml:space="preserve"> CVVS1.25°-4芯(ﾗｯｸ)</v>
          </cell>
          <cell r="D2152" t="str">
            <v>m</v>
          </cell>
          <cell r="E2152">
            <v>609</v>
          </cell>
          <cell r="F2152" t="str">
            <v>P53</v>
          </cell>
        </row>
        <row r="2153">
          <cell r="A2153" t="str">
            <v>53-19</v>
          </cell>
          <cell r="B2153" t="str">
            <v xml:space="preserve"> 電線</v>
          </cell>
          <cell r="C2153" t="str">
            <v xml:space="preserve"> CVVS2.0°-2芯(ﾗｯｸ)</v>
          </cell>
          <cell r="D2153" t="str">
            <v>m</v>
          </cell>
          <cell r="E2153">
            <v>524</v>
          </cell>
          <cell r="F2153" t="str">
            <v>P53</v>
          </cell>
        </row>
        <row r="2154">
          <cell r="A2154" t="str">
            <v>53-20</v>
          </cell>
          <cell r="B2154" t="str">
            <v xml:space="preserve"> 電線</v>
          </cell>
          <cell r="C2154" t="str">
            <v xml:space="preserve"> CVVS2.0°-3芯(ﾗｯｸ)</v>
          </cell>
          <cell r="D2154" t="str">
            <v>m</v>
          </cell>
          <cell r="E2154">
            <v>603</v>
          </cell>
          <cell r="F2154" t="str">
            <v>P53</v>
          </cell>
        </row>
        <row r="2155">
          <cell r="A2155" t="str">
            <v>53-21</v>
          </cell>
          <cell r="B2155" t="str">
            <v xml:space="preserve"> 電線</v>
          </cell>
          <cell r="C2155" t="str">
            <v xml:space="preserve"> CVVS2.0°-4芯(ﾗｯｸ)</v>
          </cell>
          <cell r="D2155" t="str">
            <v>m</v>
          </cell>
          <cell r="E2155">
            <v>696</v>
          </cell>
          <cell r="F2155" t="str">
            <v>P53</v>
          </cell>
        </row>
        <row r="2156">
          <cell r="A2156" t="str">
            <v>53-22</v>
          </cell>
          <cell r="B2156" t="str">
            <v xml:space="preserve"> 電線</v>
          </cell>
          <cell r="C2156" t="str">
            <v xml:space="preserve"> CVVS3.5°-2芯(ﾗｯｸ)</v>
          </cell>
          <cell r="D2156" t="str">
            <v>m</v>
          </cell>
          <cell r="E2156">
            <v>588</v>
          </cell>
          <cell r="F2156" t="str">
            <v>P53</v>
          </cell>
        </row>
        <row r="2157">
          <cell r="A2157" t="str">
            <v>53-23</v>
          </cell>
          <cell r="B2157" t="str">
            <v xml:space="preserve"> 電線</v>
          </cell>
          <cell r="C2157" t="str">
            <v xml:space="preserve"> CVVS3.5°-3芯(ﾗｯｸ)</v>
          </cell>
          <cell r="D2157" t="str">
            <v>m</v>
          </cell>
          <cell r="E2157">
            <v>684</v>
          </cell>
          <cell r="F2157" t="str">
            <v>P53</v>
          </cell>
        </row>
        <row r="2158">
          <cell r="A2158" t="str">
            <v>53-24</v>
          </cell>
          <cell r="B2158" t="str">
            <v xml:space="preserve"> 電線</v>
          </cell>
          <cell r="C2158" t="str">
            <v xml:space="preserve"> CVVS3.5°-4芯(ﾗｯｸ)</v>
          </cell>
          <cell r="D2158" t="str">
            <v>m</v>
          </cell>
          <cell r="E2158">
            <v>781</v>
          </cell>
          <cell r="F2158" t="str">
            <v>P53</v>
          </cell>
        </row>
        <row r="2159">
          <cell r="A2159" t="str">
            <v>53-25</v>
          </cell>
          <cell r="B2159" t="str">
            <v xml:space="preserve"> 電線</v>
          </cell>
          <cell r="C2159" t="str">
            <v xml:space="preserve"> CVVS5.5°-2芯(ﾗｯｸ)</v>
          </cell>
          <cell r="D2159" t="str">
            <v>m</v>
          </cell>
          <cell r="E2159">
            <v>687</v>
          </cell>
          <cell r="F2159" t="str">
            <v>P53</v>
          </cell>
        </row>
        <row r="2160">
          <cell r="A2160" t="str">
            <v>53-26</v>
          </cell>
          <cell r="B2160" t="str">
            <v xml:space="preserve"> 電線</v>
          </cell>
          <cell r="C2160" t="str">
            <v xml:space="preserve"> CVVS5.5°-3芯(ﾗｯｸ)</v>
          </cell>
          <cell r="D2160" t="str">
            <v>m</v>
          </cell>
          <cell r="E2160">
            <v>813</v>
          </cell>
          <cell r="F2160" t="str">
            <v>P53</v>
          </cell>
        </row>
        <row r="2161">
          <cell r="A2161" t="str">
            <v>53-27</v>
          </cell>
          <cell r="B2161" t="str">
            <v xml:space="preserve"> 電線</v>
          </cell>
          <cell r="C2161" t="str">
            <v xml:space="preserve"> CVVS5.5°-4芯(ﾗｯｸ)</v>
          </cell>
          <cell r="D2161" t="str">
            <v>m</v>
          </cell>
          <cell r="E2161">
            <v>952</v>
          </cell>
          <cell r="F2161" t="str">
            <v>P53</v>
          </cell>
        </row>
        <row r="2162">
          <cell r="A2162" t="str">
            <v>53-28</v>
          </cell>
          <cell r="B2162" t="str">
            <v xml:space="preserve"> 電線</v>
          </cell>
          <cell r="C2162" t="str">
            <v xml:space="preserve"> CVVS8°-2芯(ﾗｯｸ)</v>
          </cell>
          <cell r="D2162" t="str">
            <v>m</v>
          </cell>
          <cell r="E2162">
            <v>848</v>
          </cell>
          <cell r="F2162" t="str">
            <v>P53</v>
          </cell>
        </row>
        <row r="2163">
          <cell r="A2163" t="str">
            <v>53-29</v>
          </cell>
          <cell r="B2163" t="str">
            <v xml:space="preserve"> 電線</v>
          </cell>
          <cell r="C2163" t="str">
            <v xml:space="preserve"> CVVS8°-3芯(ﾗｯｸ)</v>
          </cell>
          <cell r="D2163" t="str">
            <v>m</v>
          </cell>
          <cell r="E2163">
            <v>1000</v>
          </cell>
          <cell r="F2163" t="str">
            <v>P53</v>
          </cell>
        </row>
        <row r="2164">
          <cell r="A2164" t="str">
            <v>53-30</v>
          </cell>
          <cell r="B2164" t="str">
            <v xml:space="preserve"> 電線</v>
          </cell>
          <cell r="C2164" t="str">
            <v xml:space="preserve"> CVVS8°-4芯(ﾗｯｸ)</v>
          </cell>
          <cell r="D2164" t="str">
            <v>m</v>
          </cell>
          <cell r="E2164">
            <v>1160</v>
          </cell>
          <cell r="F2164" t="str">
            <v>P53</v>
          </cell>
        </row>
        <row r="2165">
          <cell r="A2165" t="str">
            <v>53-31</v>
          </cell>
          <cell r="B2165" t="str">
            <v xml:space="preserve"> 電線</v>
          </cell>
          <cell r="C2165" t="str">
            <v xml:space="preserve"> CVVS1.25°-2芯(ﾋﾟｯﾄ)</v>
          </cell>
          <cell r="D2165" t="str">
            <v>m</v>
          </cell>
          <cell r="E2165">
            <v>348</v>
          </cell>
          <cell r="F2165" t="str">
            <v>P53</v>
          </cell>
        </row>
        <row r="2166">
          <cell r="A2166" t="str">
            <v>53-32</v>
          </cell>
          <cell r="B2166" t="str">
            <v xml:space="preserve"> 電線</v>
          </cell>
          <cell r="C2166" t="str">
            <v xml:space="preserve"> CVVS1.25°-3芯(ﾋﾟｯﾄ)</v>
          </cell>
          <cell r="D2166" t="str">
            <v>m</v>
          </cell>
          <cell r="E2166">
            <v>410</v>
          </cell>
          <cell r="F2166" t="str">
            <v>P53</v>
          </cell>
        </row>
        <row r="2167">
          <cell r="A2167" t="str">
            <v>53-33</v>
          </cell>
          <cell r="B2167" t="str">
            <v xml:space="preserve"> 電線</v>
          </cell>
          <cell r="C2167" t="str">
            <v xml:space="preserve"> CVVS1.25°-4芯(ﾋﾟｯﾄ)</v>
          </cell>
          <cell r="D2167" t="str">
            <v>m</v>
          </cell>
          <cell r="E2167">
            <v>451</v>
          </cell>
          <cell r="F2167" t="str">
            <v>P53</v>
          </cell>
        </row>
        <row r="2168">
          <cell r="A2168" t="str">
            <v>53-34</v>
          </cell>
          <cell r="B2168" t="str">
            <v xml:space="preserve"> 電線</v>
          </cell>
          <cell r="C2168" t="str">
            <v xml:space="preserve"> CVVS2.0°-2芯(ﾋﾟｯﾄ)</v>
          </cell>
          <cell r="D2168" t="str">
            <v>m</v>
          </cell>
          <cell r="E2168">
            <v>405</v>
          </cell>
          <cell r="F2168" t="str">
            <v>P53</v>
          </cell>
        </row>
        <row r="2169">
          <cell r="A2169" t="str">
            <v>53-35</v>
          </cell>
          <cell r="B2169" t="str">
            <v xml:space="preserve"> 電線</v>
          </cell>
          <cell r="C2169" t="str">
            <v xml:space="preserve"> CVVS2.0°-3芯(ﾋﾟｯﾄ)</v>
          </cell>
          <cell r="D2169" t="str">
            <v>m</v>
          </cell>
          <cell r="E2169">
            <v>445</v>
          </cell>
          <cell r="F2169" t="str">
            <v>P53</v>
          </cell>
        </row>
        <row r="2170">
          <cell r="A2170" t="str">
            <v>53-36</v>
          </cell>
          <cell r="B2170" t="str">
            <v xml:space="preserve"> 電線</v>
          </cell>
          <cell r="C2170" t="str">
            <v xml:space="preserve"> CVVS2.0°-4芯(ﾋﾟｯﾄ)</v>
          </cell>
          <cell r="D2170" t="str">
            <v>m</v>
          </cell>
          <cell r="E2170">
            <v>537</v>
          </cell>
          <cell r="F2170" t="str">
            <v>P53</v>
          </cell>
        </row>
        <row r="2171">
          <cell r="A2171" t="str">
            <v>53-37</v>
          </cell>
          <cell r="B2171" t="str">
            <v xml:space="preserve"> 電線</v>
          </cell>
          <cell r="C2171" t="str">
            <v xml:space="preserve"> CVVS3.5°-2芯(ﾋﾟｯﾄ)</v>
          </cell>
          <cell r="D2171" t="str">
            <v>m</v>
          </cell>
          <cell r="E2171">
            <v>429</v>
          </cell>
          <cell r="F2171" t="str">
            <v>P53</v>
          </cell>
        </row>
        <row r="2172">
          <cell r="A2172" t="str">
            <v>53-38</v>
          </cell>
          <cell r="B2172" t="str">
            <v xml:space="preserve"> 電線</v>
          </cell>
          <cell r="C2172" t="str">
            <v xml:space="preserve"> CVVS3.5°-3芯(ﾋﾟｯﾄ)</v>
          </cell>
          <cell r="D2172" t="str">
            <v>m</v>
          </cell>
          <cell r="E2172">
            <v>525</v>
          </cell>
          <cell r="F2172" t="str">
            <v>P53</v>
          </cell>
        </row>
        <row r="2173">
          <cell r="A2173" t="str">
            <v>53-39</v>
          </cell>
          <cell r="B2173" t="str">
            <v xml:space="preserve"> 電線</v>
          </cell>
          <cell r="C2173" t="str">
            <v xml:space="preserve"> CVVS3.5°-4芯(ﾋﾟｯﾄ)</v>
          </cell>
          <cell r="D2173" t="str">
            <v>m</v>
          </cell>
          <cell r="E2173">
            <v>583</v>
          </cell>
          <cell r="F2173" t="str">
            <v>P53</v>
          </cell>
        </row>
        <row r="2174">
          <cell r="A2174" t="str">
            <v>53-40</v>
          </cell>
          <cell r="B2174" t="str">
            <v xml:space="preserve"> 電線</v>
          </cell>
          <cell r="C2174" t="str">
            <v xml:space="preserve"> CVVS5.5°-2芯(ﾋﾟｯﾄ)</v>
          </cell>
          <cell r="D2174" t="str">
            <v>m</v>
          </cell>
          <cell r="E2174">
            <v>528</v>
          </cell>
          <cell r="F2174" t="str">
            <v>P53</v>
          </cell>
        </row>
        <row r="2175">
          <cell r="A2175" t="str">
            <v>53-41</v>
          </cell>
          <cell r="B2175" t="str">
            <v xml:space="preserve"> 電線</v>
          </cell>
          <cell r="C2175" t="str">
            <v xml:space="preserve"> CVVS5.5°-3芯(ﾋﾟｯﾄ)</v>
          </cell>
          <cell r="D2175" t="str">
            <v>m</v>
          </cell>
          <cell r="E2175">
            <v>614</v>
          </cell>
          <cell r="F2175" t="str">
            <v>P53</v>
          </cell>
        </row>
        <row r="2176">
          <cell r="A2176" t="str">
            <v>53-42</v>
          </cell>
          <cell r="B2176" t="str">
            <v xml:space="preserve"> 電線</v>
          </cell>
          <cell r="C2176" t="str">
            <v xml:space="preserve"> CVVS5.5°-4芯(ﾋﾟｯﾄ)</v>
          </cell>
          <cell r="D2176" t="str">
            <v>m</v>
          </cell>
          <cell r="E2176">
            <v>714</v>
          </cell>
          <cell r="F2176" t="str">
            <v>P53</v>
          </cell>
        </row>
        <row r="2177">
          <cell r="A2177" t="str">
            <v>53-43</v>
          </cell>
          <cell r="B2177" t="str">
            <v xml:space="preserve"> 電線</v>
          </cell>
          <cell r="C2177" t="str">
            <v xml:space="preserve"> CVVS8°-2芯(ﾋﾟｯﾄ)</v>
          </cell>
          <cell r="D2177" t="str">
            <v>m</v>
          </cell>
          <cell r="E2177">
            <v>650</v>
          </cell>
          <cell r="F2177" t="str">
            <v>P53</v>
          </cell>
        </row>
        <row r="2178">
          <cell r="A2178" t="str">
            <v>53-44</v>
          </cell>
          <cell r="B2178" t="str">
            <v xml:space="preserve"> 電線</v>
          </cell>
          <cell r="C2178" t="str">
            <v xml:space="preserve"> CVVS8°-3芯(ﾋﾟｯﾄ)</v>
          </cell>
          <cell r="D2178" t="str">
            <v>m</v>
          </cell>
          <cell r="E2178">
            <v>770</v>
          </cell>
          <cell r="F2178" t="str">
            <v>P53</v>
          </cell>
        </row>
        <row r="2179">
          <cell r="A2179" t="str">
            <v>53-45</v>
          </cell>
          <cell r="B2179" t="str">
            <v xml:space="preserve"> 電線</v>
          </cell>
          <cell r="C2179" t="str">
            <v xml:space="preserve"> CVVS8°-4芯(ﾋﾟｯﾄ)</v>
          </cell>
          <cell r="D2179" t="str">
            <v>m</v>
          </cell>
          <cell r="E2179">
            <v>886</v>
          </cell>
          <cell r="F2179" t="str">
            <v>P53</v>
          </cell>
        </row>
        <row r="2180">
          <cell r="A2180" t="str">
            <v>53-46</v>
          </cell>
          <cell r="B2180" t="str">
            <v xml:space="preserve"> 電線</v>
          </cell>
          <cell r="C2180" t="str">
            <v xml:space="preserve"> CVVS1.25°-2芯(FEP,PF)</v>
          </cell>
          <cell r="D2180" t="str">
            <v>m</v>
          </cell>
          <cell r="E2180">
            <v>388</v>
          </cell>
          <cell r="F2180" t="str">
            <v>P53</v>
          </cell>
        </row>
        <row r="2181">
          <cell r="A2181" t="str">
            <v>53-47</v>
          </cell>
          <cell r="B2181" t="str">
            <v xml:space="preserve"> 電線</v>
          </cell>
          <cell r="C2181" t="str">
            <v xml:space="preserve"> CVVS1.25°-3芯(FEP,PF)</v>
          </cell>
          <cell r="D2181" t="str">
            <v>m</v>
          </cell>
          <cell r="E2181">
            <v>430</v>
          </cell>
          <cell r="F2181" t="str">
            <v>P53</v>
          </cell>
        </row>
        <row r="2182">
          <cell r="A2182" t="str">
            <v>53-48</v>
          </cell>
          <cell r="B2182" t="str">
            <v xml:space="preserve"> 電線</v>
          </cell>
          <cell r="C2182" t="str">
            <v xml:space="preserve"> CVVS1.25°-4芯(FEP,PF)</v>
          </cell>
          <cell r="D2182" t="str">
            <v>m</v>
          </cell>
          <cell r="E2182">
            <v>490</v>
          </cell>
          <cell r="F2182" t="str">
            <v>P53</v>
          </cell>
        </row>
        <row r="2183">
          <cell r="A2183" t="str">
            <v>53-49</v>
          </cell>
          <cell r="B2183" t="str">
            <v xml:space="preserve"> 電線</v>
          </cell>
          <cell r="C2183" t="str">
            <v xml:space="preserve"> CVVS2.0°-2芯(FEP,PF)</v>
          </cell>
          <cell r="D2183" t="str">
            <v>m</v>
          </cell>
          <cell r="E2183">
            <v>425</v>
          </cell>
          <cell r="F2183" t="str">
            <v>P53</v>
          </cell>
        </row>
        <row r="2184">
          <cell r="A2184" t="str">
            <v>53-50</v>
          </cell>
          <cell r="B2184" t="str">
            <v xml:space="preserve"> 電線</v>
          </cell>
          <cell r="C2184" t="str">
            <v xml:space="preserve"> CVVS2.0°-3芯(FEP,PF)</v>
          </cell>
          <cell r="D2184" t="str">
            <v>m</v>
          </cell>
          <cell r="E2184">
            <v>484</v>
          </cell>
          <cell r="F2184" t="str">
            <v>P53</v>
          </cell>
        </row>
        <row r="2185">
          <cell r="A2185" t="str">
            <v>53-51</v>
          </cell>
          <cell r="B2185" t="str">
            <v xml:space="preserve"> 電線</v>
          </cell>
          <cell r="C2185" t="str">
            <v xml:space="preserve"> CVVS2.0°-4芯(FEP,PF)</v>
          </cell>
          <cell r="D2185" t="str">
            <v>m</v>
          </cell>
          <cell r="E2185">
            <v>577</v>
          </cell>
          <cell r="F2185" t="str">
            <v>P53</v>
          </cell>
        </row>
        <row r="2186">
          <cell r="A2186" t="str">
            <v>53-52</v>
          </cell>
          <cell r="B2186" t="str">
            <v xml:space="preserve"> 電線</v>
          </cell>
          <cell r="C2186" t="str">
            <v xml:space="preserve"> CVVS3.5°-2芯(FEP,PF)</v>
          </cell>
          <cell r="D2186" t="str">
            <v>m</v>
          </cell>
          <cell r="E2186">
            <v>468</v>
          </cell>
          <cell r="F2186" t="str">
            <v>P53</v>
          </cell>
        </row>
        <row r="2187">
          <cell r="A2187" t="str">
            <v>53-53</v>
          </cell>
          <cell r="B2187" t="str">
            <v xml:space="preserve"> 電線</v>
          </cell>
          <cell r="C2187" t="str">
            <v xml:space="preserve"> CVVS3.5°-3芯(FEP,PF)</v>
          </cell>
          <cell r="D2187" t="str">
            <v>m</v>
          </cell>
          <cell r="E2187">
            <v>564</v>
          </cell>
          <cell r="F2187" t="str">
            <v>P53</v>
          </cell>
        </row>
        <row r="2188">
          <cell r="A2188" t="str">
            <v>53-54</v>
          </cell>
          <cell r="B2188" t="str">
            <v xml:space="preserve"> 電線</v>
          </cell>
          <cell r="C2188" t="str">
            <v xml:space="preserve"> CVVS3.5°-4芯(FEP,PF)</v>
          </cell>
          <cell r="D2188" t="str">
            <v>m</v>
          </cell>
          <cell r="E2188">
            <v>643</v>
          </cell>
          <cell r="F2188" t="str">
            <v>P53</v>
          </cell>
        </row>
        <row r="2189">
          <cell r="A2189" t="str">
            <v>53-55</v>
          </cell>
          <cell r="B2189" t="str">
            <v xml:space="preserve"> 電線</v>
          </cell>
          <cell r="C2189" t="str">
            <v xml:space="preserve"> CVVS5.5°-2芯(FEP,PF)</v>
          </cell>
          <cell r="D2189" t="str">
            <v>m</v>
          </cell>
          <cell r="E2189">
            <v>567</v>
          </cell>
          <cell r="F2189" t="str">
            <v>P53</v>
          </cell>
        </row>
        <row r="2190">
          <cell r="A2190" t="str">
            <v>53-56</v>
          </cell>
          <cell r="B2190" t="str">
            <v xml:space="preserve"> 電線</v>
          </cell>
          <cell r="C2190" t="str">
            <v xml:space="preserve"> CVVS5.5°-3芯(FEP,PF)</v>
          </cell>
          <cell r="D2190" t="str">
            <v>m</v>
          </cell>
          <cell r="E2190">
            <v>675</v>
          </cell>
          <cell r="F2190" t="str">
            <v>P53</v>
          </cell>
        </row>
        <row r="2191">
          <cell r="A2191" t="str">
            <v>53-57</v>
          </cell>
          <cell r="B2191" t="str">
            <v xml:space="preserve"> 電線</v>
          </cell>
          <cell r="C2191" t="str">
            <v xml:space="preserve"> CVVS5.5°-4芯(FEP,PF)</v>
          </cell>
          <cell r="D2191" t="str">
            <v>m</v>
          </cell>
          <cell r="E2191">
            <v>773</v>
          </cell>
          <cell r="F2191" t="str">
            <v>P53</v>
          </cell>
        </row>
        <row r="2192">
          <cell r="A2192" t="str">
            <v>53-58</v>
          </cell>
          <cell r="B2192" t="str">
            <v xml:space="preserve"> 電線</v>
          </cell>
          <cell r="C2192" t="str">
            <v xml:space="preserve"> CVVS8°-2芯(FEP,PF)</v>
          </cell>
          <cell r="D2192" t="str">
            <v>m</v>
          </cell>
          <cell r="E2192">
            <v>689</v>
          </cell>
          <cell r="F2192" t="str">
            <v>P53</v>
          </cell>
        </row>
        <row r="2193">
          <cell r="A2193" t="str">
            <v>53-59</v>
          </cell>
          <cell r="B2193" t="str">
            <v xml:space="preserve"> 電線</v>
          </cell>
          <cell r="C2193" t="str">
            <v xml:space="preserve"> CVVS8°-3芯(FEP,PF)</v>
          </cell>
          <cell r="D2193" t="str">
            <v>m</v>
          </cell>
          <cell r="E2193">
            <v>829</v>
          </cell>
          <cell r="F2193" t="str">
            <v>P53</v>
          </cell>
        </row>
        <row r="2194">
          <cell r="A2194" t="str">
            <v>53-60</v>
          </cell>
          <cell r="B2194" t="str">
            <v xml:space="preserve"> 電線</v>
          </cell>
          <cell r="C2194" t="str">
            <v xml:space="preserve"> CVVS8°-4芯(FEP,PF)</v>
          </cell>
          <cell r="D2194" t="str">
            <v>m</v>
          </cell>
          <cell r="E2194">
            <v>966</v>
          </cell>
          <cell r="F2194" t="str">
            <v>P53</v>
          </cell>
        </row>
        <row r="2195">
          <cell r="A2195" t="str">
            <v>54-1</v>
          </cell>
          <cell r="B2195" t="str">
            <v xml:space="preserve"> 電線</v>
          </cell>
          <cell r="C2195" t="str">
            <v xml:space="preserve"> TIV 0.8x2芯(管内）</v>
          </cell>
          <cell r="D2195" t="str">
            <v>m</v>
          </cell>
          <cell r="E2195">
            <v>253</v>
          </cell>
          <cell r="F2195" t="str">
            <v>P54</v>
          </cell>
        </row>
        <row r="2196">
          <cell r="A2196" t="str">
            <v>54-2</v>
          </cell>
          <cell r="B2196" t="str">
            <v xml:space="preserve"> 電線</v>
          </cell>
          <cell r="C2196" t="str">
            <v xml:space="preserve"> TIVF 0.65x2芯(管内）</v>
          </cell>
          <cell r="D2196" t="str">
            <v>m</v>
          </cell>
          <cell r="E2196">
            <v>250</v>
          </cell>
          <cell r="F2196" t="str">
            <v>P54</v>
          </cell>
        </row>
        <row r="2197">
          <cell r="A2197" t="str">
            <v>54-3</v>
          </cell>
          <cell r="B2197" t="str">
            <v xml:space="preserve"> 電線</v>
          </cell>
          <cell r="C2197" t="str">
            <v xml:space="preserve"> TIVF 0.65x3芯(管内）</v>
          </cell>
          <cell r="D2197" t="str">
            <v>m</v>
          </cell>
          <cell r="E2197">
            <v>253</v>
          </cell>
          <cell r="F2197" t="str">
            <v>P54</v>
          </cell>
        </row>
        <row r="2198">
          <cell r="A2198" t="str">
            <v>54-4</v>
          </cell>
          <cell r="B2198" t="str">
            <v xml:space="preserve"> 電子ﾎﾞﾀﾝ電話用ｹｰﾌﾞﾙ</v>
          </cell>
          <cell r="C2198" t="str">
            <v xml:space="preserve"> 0.4x2P(管内)</v>
          </cell>
          <cell r="D2198" t="str">
            <v>m</v>
          </cell>
          <cell r="E2198">
            <v>324</v>
          </cell>
          <cell r="F2198" t="str">
            <v>P54</v>
          </cell>
        </row>
        <row r="2199">
          <cell r="A2199" t="str">
            <v>54-5</v>
          </cell>
          <cell r="B2199" t="str">
            <v xml:space="preserve"> 導入線</v>
          </cell>
          <cell r="C2199" t="str">
            <v xml:space="preserve"> 1.2mmﾋﾞﾆｰﾙ被覆鉄線(管内)</v>
          </cell>
          <cell r="D2199" t="str">
            <v>m</v>
          </cell>
          <cell r="E2199">
            <v>108</v>
          </cell>
          <cell r="F2199" t="str">
            <v>P54</v>
          </cell>
        </row>
        <row r="2200">
          <cell r="A2200" t="str">
            <v>54-6</v>
          </cell>
          <cell r="B2200" t="str">
            <v xml:space="preserve"> 導入線</v>
          </cell>
          <cell r="C2200" t="str">
            <v xml:space="preserve"> 1.6mmIV線(管内)</v>
          </cell>
          <cell r="D2200" t="str">
            <v>m</v>
          </cell>
          <cell r="E2200">
            <v>111</v>
          </cell>
          <cell r="F2200" t="str">
            <v>P54</v>
          </cell>
        </row>
        <row r="2201">
          <cell r="A2201" t="str">
            <v>54-7</v>
          </cell>
          <cell r="B2201" t="str">
            <v xml:space="preserve"> ﾏｲｸｼｰﾙﾄﾞ線</v>
          </cell>
          <cell r="C2201" t="str">
            <v xml:space="preserve"> 0.5-1芯(管内)</v>
          </cell>
          <cell r="D2201" t="str">
            <v>m</v>
          </cell>
          <cell r="E2201">
            <v>287</v>
          </cell>
          <cell r="F2201" t="str">
            <v>P54</v>
          </cell>
        </row>
        <row r="2202">
          <cell r="A2202" t="str">
            <v>54-8</v>
          </cell>
          <cell r="B2202" t="str">
            <v xml:space="preserve"> ﾏｲｸｼｰﾙﾄﾞ線</v>
          </cell>
          <cell r="C2202" t="str">
            <v xml:space="preserve"> 0.5-2芯(管内)</v>
          </cell>
          <cell r="D2202" t="str">
            <v>m</v>
          </cell>
          <cell r="E2202">
            <v>360</v>
          </cell>
          <cell r="F2202" t="str">
            <v>P54</v>
          </cell>
        </row>
        <row r="2203">
          <cell r="A2203" t="str">
            <v>54-9</v>
          </cell>
          <cell r="B2203" t="str">
            <v xml:space="preserve"> ﾏｲｸｼｰﾙﾄﾞ線</v>
          </cell>
          <cell r="C2203" t="str">
            <v xml:space="preserve"> 0.75-1芯(管内)</v>
          </cell>
          <cell r="D2203" t="str">
            <v>m</v>
          </cell>
          <cell r="E2203">
            <v>333</v>
          </cell>
          <cell r="F2203" t="str">
            <v>P54</v>
          </cell>
        </row>
        <row r="2204">
          <cell r="A2204" t="str">
            <v>54-10</v>
          </cell>
          <cell r="B2204" t="str">
            <v xml:space="preserve"> ﾏｲｸｼｰﾙﾄﾞ線</v>
          </cell>
          <cell r="C2204" t="str">
            <v xml:space="preserve"> 0.75-2芯(管内)</v>
          </cell>
          <cell r="D2204" t="str">
            <v>m</v>
          </cell>
          <cell r="E2204">
            <v>385</v>
          </cell>
          <cell r="F2204" t="str">
            <v>P54</v>
          </cell>
        </row>
        <row r="2205">
          <cell r="A2205" t="str">
            <v>54-11</v>
          </cell>
          <cell r="B2205" t="str">
            <v xml:space="preserve"> 電線</v>
          </cell>
          <cell r="C2205" t="str">
            <v xml:space="preserve"> TIV 0.8x2芯(PF管内）</v>
          </cell>
          <cell r="D2205" t="str">
            <v>m</v>
          </cell>
          <cell r="E2205">
            <v>234</v>
          </cell>
          <cell r="F2205" t="str">
            <v>P54</v>
          </cell>
        </row>
        <row r="2206">
          <cell r="A2206" t="str">
            <v>54-12</v>
          </cell>
          <cell r="B2206" t="str">
            <v xml:space="preserve"> 電線</v>
          </cell>
          <cell r="C2206" t="str">
            <v xml:space="preserve"> TIVF 0.65x2芯(PF管内）</v>
          </cell>
          <cell r="D2206" t="str">
            <v>m</v>
          </cell>
          <cell r="E2206">
            <v>231</v>
          </cell>
          <cell r="F2206" t="str">
            <v>P54</v>
          </cell>
        </row>
        <row r="2207">
          <cell r="A2207" t="str">
            <v>54-13</v>
          </cell>
          <cell r="B2207" t="str">
            <v xml:space="preserve"> 電線</v>
          </cell>
          <cell r="C2207" t="str">
            <v xml:space="preserve"> TIVF 0.65x3芯(PF管内）</v>
          </cell>
          <cell r="D2207" t="str">
            <v>m</v>
          </cell>
          <cell r="E2207">
            <v>234</v>
          </cell>
          <cell r="F2207" t="str">
            <v>P54</v>
          </cell>
        </row>
        <row r="2208">
          <cell r="A2208" t="str">
            <v>54-14</v>
          </cell>
          <cell r="B2208" t="str">
            <v xml:space="preserve"> 電子ﾎﾞﾀﾝ電話用ｹｰﾌﾞﾙ</v>
          </cell>
          <cell r="C2208" t="str">
            <v xml:space="preserve"> 0.4x2P(PF管内)</v>
          </cell>
          <cell r="D2208" t="str">
            <v>m</v>
          </cell>
          <cell r="E2208">
            <v>304</v>
          </cell>
          <cell r="F2208" t="str">
            <v>P54</v>
          </cell>
        </row>
        <row r="2209">
          <cell r="A2209" t="str">
            <v>54-15</v>
          </cell>
          <cell r="B2209" t="str">
            <v xml:space="preserve"> 導入線</v>
          </cell>
          <cell r="C2209" t="str">
            <v xml:space="preserve"> 1.2mmﾋﾞﾆｰﾙ被覆鉄線(PF管内)</v>
          </cell>
          <cell r="D2209" t="str">
            <v>m</v>
          </cell>
          <cell r="E2209">
            <v>88</v>
          </cell>
          <cell r="F2209" t="str">
            <v>P54</v>
          </cell>
        </row>
        <row r="2210">
          <cell r="A2210" t="str">
            <v>54-16</v>
          </cell>
          <cell r="B2210" t="str">
            <v xml:space="preserve"> 導入線</v>
          </cell>
          <cell r="C2210" t="str">
            <v xml:space="preserve"> 1.6mmIV線(PF管内)</v>
          </cell>
          <cell r="D2210" t="str">
            <v>m</v>
          </cell>
          <cell r="E2210">
            <v>91</v>
          </cell>
          <cell r="F2210" t="str">
            <v>P54</v>
          </cell>
        </row>
        <row r="2211">
          <cell r="A2211" t="str">
            <v>54-17</v>
          </cell>
          <cell r="B2211" t="str">
            <v xml:space="preserve"> ﾏｲｸｼｰﾙﾄﾞ線</v>
          </cell>
          <cell r="C2211" t="str">
            <v xml:space="preserve"> 0.5-1芯(PF管内)</v>
          </cell>
          <cell r="D2211" t="str">
            <v>m</v>
          </cell>
          <cell r="E2211">
            <v>267</v>
          </cell>
          <cell r="F2211" t="str">
            <v>P54</v>
          </cell>
        </row>
        <row r="2212">
          <cell r="A2212" t="str">
            <v>54-18</v>
          </cell>
          <cell r="B2212" t="str">
            <v xml:space="preserve"> ﾏｲｸｼｰﾙﾄﾞ線</v>
          </cell>
          <cell r="C2212" t="str">
            <v xml:space="preserve"> 0.5-2芯(PF管内)</v>
          </cell>
          <cell r="D2212" t="str">
            <v>m</v>
          </cell>
          <cell r="E2212">
            <v>340</v>
          </cell>
          <cell r="F2212" t="str">
            <v>P54</v>
          </cell>
        </row>
        <row r="2213">
          <cell r="A2213" t="str">
            <v>54-19</v>
          </cell>
          <cell r="B2213" t="str">
            <v xml:space="preserve"> ﾏｲｸｼｰﾙﾄﾞ線</v>
          </cell>
          <cell r="C2213" t="str">
            <v xml:space="preserve"> 0.75-1芯(PF管内)</v>
          </cell>
          <cell r="D2213" t="str">
            <v>m</v>
          </cell>
          <cell r="E2213">
            <v>293</v>
          </cell>
          <cell r="F2213" t="str">
            <v>P54</v>
          </cell>
        </row>
        <row r="2214">
          <cell r="A2214" t="str">
            <v>54-20</v>
          </cell>
          <cell r="B2214" t="str">
            <v xml:space="preserve"> ﾏｲｸｼｰﾙﾄﾞ線</v>
          </cell>
          <cell r="C2214" t="str">
            <v xml:space="preserve"> 0.75-2芯(PF管内)</v>
          </cell>
          <cell r="D2214" t="str">
            <v>m</v>
          </cell>
          <cell r="E2214">
            <v>346</v>
          </cell>
          <cell r="F2214" t="str">
            <v>P54</v>
          </cell>
        </row>
        <row r="2215">
          <cell r="A2215" t="str">
            <v>54-21</v>
          </cell>
          <cell r="B2215" t="str">
            <v xml:space="preserve"> 電線</v>
          </cell>
          <cell r="C2215" t="str">
            <v xml:space="preserve"> TIV 0.8x2芯(ﾗｯｸ）</v>
          </cell>
          <cell r="D2215" t="str">
            <v>m</v>
          </cell>
          <cell r="E2215">
            <v>293</v>
          </cell>
          <cell r="F2215" t="str">
            <v>P54</v>
          </cell>
        </row>
        <row r="2216">
          <cell r="A2216" t="str">
            <v>54-22</v>
          </cell>
          <cell r="B2216" t="str">
            <v xml:space="preserve"> 電線</v>
          </cell>
          <cell r="C2216" t="str">
            <v xml:space="preserve"> TIVF 0.65x2芯(ﾗｯｸ）</v>
          </cell>
          <cell r="D2216" t="str">
            <v>m</v>
          </cell>
          <cell r="E2216">
            <v>290</v>
          </cell>
          <cell r="F2216" t="str">
            <v>P54</v>
          </cell>
        </row>
        <row r="2217">
          <cell r="A2217" t="str">
            <v>54-23</v>
          </cell>
          <cell r="B2217" t="str">
            <v xml:space="preserve"> 電線</v>
          </cell>
          <cell r="C2217" t="str">
            <v xml:space="preserve"> TIVF 0.65x3芯(ﾗｯｸ）</v>
          </cell>
          <cell r="D2217" t="str">
            <v>m</v>
          </cell>
          <cell r="E2217">
            <v>293</v>
          </cell>
          <cell r="F2217" t="str">
            <v>P54</v>
          </cell>
        </row>
        <row r="2218">
          <cell r="A2218" t="str">
            <v>54-24</v>
          </cell>
          <cell r="B2218" t="str">
            <v xml:space="preserve"> 電子ﾎﾞﾀﾝ電話用ｹｰﾌﾞﾙ</v>
          </cell>
          <cell r="C2218" t="str">
            <v xml:space="preserve"> 0.4x2P(ﾗｯｸ)</v>
          </cell>
          <cell r="D2218" t="str">
            <v>m</v>
          </cell>
          <cell r="E2218">
            <v>383</v>
          </cell>
          <cell r="F2218" t="str">
            <v>P54</v>
          </cell>
        </row>
        <row r="2219">
          <cell r="A2219" t="str">
            <v>54-25</v>
          </cell>
          <cell r="B2219" t="str">
            <v xml:space="preserve"> 電線</v>
          </cell>
          <cell r="C2219" t="str">
            <v xml:space="preserve"> TIV 0.8x2芯(ﾋﾟｯﾄ）</v>
          </cell>
          <cell r="D2219" t="str">
            <v>m</v>
          </cell>
          <cell r="E2219">
            <v>214</v>
          </cell>
          <cell r="F2219" t="str">
            <v>P54</v>
          </cell>
        </row>
        <row r="2220">
          <cell r="A2220" t="str">
            <v>54-26</v>
          </cell>
          <cell r="B2220" t="str">
            <v xml:space="preserve"> 電線</v>
          </cell>
          <cell r="C2220" t="str">
            <v xml:space="preserve"> TIVF 0.65x2芯(ﾋﾟｯﾄ）</v>
          </cell>
          <cell r="D2220" t="str">
            <v>m</v>
          </cell>
          <cell r="E2220">
            <v>211</v>
          </cell>
          <cell r="F2220" t="str">
            <v>P54</v>
          </cell>
        </row>
        <row r="2221">
          <cell r="A2221" t="str">
            <v>54-27</v>
          </cell>
          <cell r="B2221" t="str">
            <v xml:space="preserve"> 電線</v>
          </cell>
          <cell r="C2221" t="str">
            <v xml:space="preserve"> TIVF 0.65x3芯(ﾋﾟｯﾄ）</v>
          </cell>
          <cell r="D2221" t="str">
            <v>m</v>
          </cell>
          <cell r="E2221">
            <v>214</v>
          </cell>
          <cell r="F2221" t="str">
            <v>P54</v>
          </cell>
        </row>
        <row r="2222">
          <cell r="A2222" t="str">
            <v>54-28</v>
          </cell>
          <cell r="B2222" t="str">
            <v xml:space="preserve"> 電子ﾎﾞﾀﾝ電話用ｹｰﾌﾞﾙ</v>
          </cell>
          <cell r="C2222" t="str">
            <v xml:space="preserve"> 0.4x2P(ﾋﾟｯﾄ)</v>
          </cell>
          <cell r="D2222" t="str">
            <v>m</v>
          </cell>
          <cell r="E2222">
            <v>265</v>
          </cell>
          <cell r="F2222" t="str">
            <v>P54</v>
          </cell>
        </row>
        <row r="2223">
          <cell r="A2223" t="str">
            <v>55-1</v>
          </cell>
          <cell r="B2223" t="str">
            <v xml:space="preserve"> 電線</v>
          </cell>
          <cell r="C2223" t="str">
            <v xml:space="preserve"> HP0.9-2芯(管内)</v>
          </cell>
          <cell r="D2223" t="str">
            <v>m</v>
          </cell>
          <cell r="E2223">
            <v>305</v>
          </cell>
          <cell r="F2223" t="str">
            <v>P55</v>
          </cell>
        </row>
        <row r="2224">
          <cell r="A2224" t="str">
            <v>55-2</v>
          </cell>
          <cell r="B2224" t="str">
            <v xml:space="preserve"> 電線</v>
          </cell>
          <cell r="C2224" t="str">
            <v xml:space="preserve"> HP0.9-3芯(管内)</v>
          </cell>
          <cell r="D2224" t="str">
            <v>m</v>
          </cell>
          <cell r="E2224">
            <v>357</v>
          </cell>
          <cell r="F2224" t="str">
            <v>P55</v>
          </cell>
        </row>
        <row r="2225">
          <cell r="A2225" t="str">
            <v>55-3</v>
          </cell>
          <cell r="B2225" t="str">
            <v xml:space="preserve"> 電線</v>
          </cell>
          <cell r="C2225" t="str">
            <v xml:space="preserve"> HP0.9-4芯(管内)</v>
          </cell>
          <cell r="D2225" t="str">
            <v>m</v>
          </cell>
          <cell r="E2225">
            <v>388</v>
          </cell>
          <cell r="F2225" t="str">
            <v>P55</v>
          </cell>
        </row>
        <row r="2226">
          <cell r="A2226" t="str">
            <v>55-4</v>
          </cell>
          <cell r="B2226" t="str">
            <v xml:space="preserve"> 電線</v>
          </cell>
          <cell r="C2226" t="str">
            <v xml:space="preserve"> HP0.9-6芯(管内)</v>
          </cell>
          <cell r="D2226" t="str">
            <v>m</v>
          </cell>
          <cell r="E2226">
            <v>459</v>
          </cell>
          <cell r="F2226" t="str">
            <v>P55</v>
          </cell>
        </row>
        <row r="2227">
          <cell r="A2227" t="str">
            <v>55-5</v>
          </cell>
          <cell r="B2227" t="str">
            <v xml:space="preserve"> 電線</v>
          </cell>
          <cell r="C2227" t="str">
            <v xml:space="preserve"> HP0.9-5P(管内)</v>
          </cell>
          <cell r="D2227" t="str">
            <v>m</v>
          </cell>
          <cell r="E2227">
            <v>553</v>
          </cell>
          <cell r="F2227" t="str">
            <v>P55</v>
          </cell>
        </row>
        <row r="2228">
          <cell r="A2228" t="str">
            <v>55-6</v>
          </cell>
          <cell r="B2228" t="str">
            <v xml:space="preserve"> 電線</v>
          </cell>
          <cell r="C2228" t="str">
            <v xml:space="preserve"> HP0.9-7P(管内)</v>
          </cell>
          <cell r="D2228" t="str">
            <v>m</v>
          </cell>
          <cell r="E2228">
            <v>619</v>
          </cell>
          <cell r="F2228" t="str">
            <v>P55</v>
          </cell>
        </row>
        <row r="2229">
          <cell r="A2229" t="str">
            <v>55-7</v>
          </cell>
          <cell r="B2229" t="str">
            <v xml:space="preserve"> 電線</v>
          </cell>
          <cell r="C2229" t="str">
            <v xml:space="preserve"> HP0.9-10P(管内)</v>
          </cell>
          <cell r="D2229" t="str">
            <v>m</v>
          </cell>
          <cell r="E2229">
            <v>717</v>
          </cell>
          <cell r="F2229" t="str">
            <v>P55</v>
          </cell>
        </row>
        <row r="2230">
          <cell r="A2230" t="str">
            <v>55-8</v>
          </cell>
          <cell r="B2230" t="str">
            <v xml:space="preserve"> 電線</v>
          </cell>
          <cell r="C2230" t="str">
            <v xml:space="preserve"> HP0.9-15P(管内)</v>
          </cell>
          <cell r="D2230" t="str">
            <v>m</v>
          </cell>
          <cell r="E2230">
            <v>875</v>
          </cell>
          <cell r="F2230" t="str">
            <v>P55</v>
          </cell>
        </row>
        <row r="2231">
          <cell r="A2231" t="str">
            <v>55-9</v>
          </cell>
          <cell r="B2231" t="str">
            <v xml:space="preserve"> 電線</v>
          </cell>
          <cell r="C2231" t="str">
            <v xml:space="preserve"> HP0.9-20P(管内)</v>
          </cell>
          <cell r="D2231" t="str">
            <v>m</v>
          </cell>
          <cell r="E2231">
            <v>1030</v>
          </cell>
          <cell r="F2231" t="str">
            <v>P55</v>
          </cell>
        </row>
        <row r="2232">
          <cell r="A2232" t="str">
            <v>55-10</v>
          </cell>
          <cell r="B2232" t="str">
            <v xml:space="preserve"> 電線</v>
          </cell>
          <cell r="C2232" t="str">
            <v xml:space="preserve"> HP0.9-30P(管内)</v>
          </cell>
          <cell r="D2232" t="str">
            <v>m</v>
          </cell>
          <cell r="E2232">
            <v>1380</v>
          </cell>
          <cell r="F2232" t="str">
            <v>P55</v>
          </cell>
        </row>
        <row r="2233">
          <cell r="A2233" t="str">
            <v>55-11</v>
          </cell>
          <cell r="B2233" t="str">
            <v xml:space="preserve"> 電線</v>
          </cell>
          <cell r="C2233" t="str">
            <v xml:space="preserve"> HP0.9-2芯(ﾗｯｸ)</v>
          </cell>
          <cell r="D2233" t="str">
            <v>m</v>
          </cell>
          <cell r="E2233">
            <v>364</v>
          </cell>
          <cell r="F2233" t="str">
            <v>P55</v>
          </cell>
        </row>
        <row r="2234">
          <cell r="A2234" t="str">
            <v>55-12</v>
          </cell>
          <cell r="B2234" t="str">
            <v xml:space="preserve"> 電線</v>
          </cell>
          <cell r="C2234" t="str">
            <v xml:space="preserve"> HP0.9-3芯(ﾗｯｸ)</v>
          </cell>
          <cell r="D2234" t="str">
            <v>m</v>
          </cell>
          <cell r="E2234">
            <v>416</v>
          </cell>
          <cell r="F2234" t="str">
            <v>P55</v>
          </cell>
        </row>
        <row r="2235">
          <cell r="A2235" t="str">
            <v>55-13</v>
          </cell>
          <cell r="B2235" t="str">
            <v xml:space="preserve"> 電線</v>
          </cell>
          <cell r="C2235" t="str">
            <v xml:space="preserve"> HP0.9-4芯(ﾗｯｸ)</v>
          </cell>
          <cell r="D2235" t="str">
            <v>m</v>
          </cell>
          <cell r="E2235">
            <v>448</v>
          </cell>
          <cell r="F2235" t="str">
            <v>P55</v>
          </cell>
        </row>
        <row r="2236">
          <cell r="A2236" t="str">
            <v>55-14</v>
          </cell>
          <cell r="B2236" t="str">
            <v xml:space="preserve"> 電線</v>
          </cell>
          <cell r="C2236" t="str">
            <v xml:space="preserve"> HP0.9-6芯(ﾗｯｸ)</v>
          </cell>
          <cell r="D2236" t="str">
            <v>m</v>
          </cell>
          <cell r="E2236">
            <v>539</v>
          </cell>
          <cell r="F2236" t="str">
            <v>P55</v>
          </cell>
        </row>
        <row r="2237">
          <cell r="A2237" t="str">
            <v>55-15</v>
          </cell>
          <cell r="B2237" t="str">
            <v xml:space="preserve"> 電線</v>
          </cell>
          <cell r="C2237" t="str">
            <v xml:space="preserve"> HP0.9-5P(ﾗｯｸ)</v>
          </cell>
          <cell r="D2237" t="str">
            <v>m</v>
          </cell>
          <cell r="E2237">
            <v>632</v>
          </cell>
          <cell r="F2237" t="str">
            <v>P55</v>
          </cell>
        </row>
        <row r="2238">
          <cell r="A2238" t="str">
            <v>55-16</v>
          </cell>
          <cell r="B2238" t="str">
            <v xml:space="preserve"> 電線</v>
          </cell>
          <cell r="C2238" t="str">
            <v xml:space="preserve"> HP0.9-7P(ﾗｯｸ)</v>
          </cell>
          <cell r="D2238" t="str">
            <v>m</v>
          </cell>
          <cell r="E2238">
            <v>718</v>
          </cell>
          <cell r="F2238" t="str">
            <v>P55</v>
          </cell>
        </row>
        <row r="2239">
          <cell r="A2239" t="str">
            <v>55-17</v>
          </cell>
          <cell r="B2239" t="str">
            <v xml:space="preserve"> 電線</v>
          </cell>
          <cell r="C2239" t="str">
            <v xml:space="preserve"> HP0.9-10P(ﾗｯｸ)</v>
          </cell>
          <cell r="D2239" t="str">
            <v>m</v>
          </cell>
          <cell r="E2239">
            <v>817</v>
          </cell>
          <cell r="F2239" t="str">
            <v>P55</v>
          </cell>
        </row>
        <row r="2240">
          <cell r="A2240" t="str">
            <v>55-18</v>
          </cell>
          <cell r="B2240" t="str">
            <v xml:space="preserve"> 電線</v>
          </cell>
          <cell r="C2240" t="str">
            <v xml:space="preserve"> HP0.9-15P(ﾗｯｸ)</v>
          </cell>
          <cell r="D2240" t="str">
            <v>m</v>
          </cell>
          <cell r="E2240">
            <v>995</v>
          </cell>
          <cell r="F2240" t="str">
            <v>P55</v>
          </cell>
        </row>
        <row r="2241">
          <cell r="A2241" t="str">
            <v>55-19</v>
          </cell>
          <cell r="B2241" t="str">
            <v xml:space="preserve"> 電線</v>
          </cell>
          <cell r="C2241" t="str">
            <v xml:space="preserve"> HP0.9-20P(ﾗｯｸ)</v>
          </cell>
          <cell r="D2241" t="str">
            <v>m</v>
          </cell>
          <cell r="E2241">
            <v>1150</v>
          </cell>
          <cell r="F2241" t="str">
            <v>P55</v>
          </cell>
        </row>
        <row r="2242">
          <cell r="A2242" t="str">
            <v>55-20</v>
          </cell>
          <cell r="B2242" t="str">
            <v xml:space="preserve"> 電線</v>
          </cell>
          <cell r="C2242" t="str">
            <v xml:space="preserve"> HP0.9-30P(ﾗｯｸ)</v>
          </cell>
          <cell r="D2242" t="str">
            <v>m</v>
          </cell>
          <cell r="E2242">
            <v>1520</v>
          </cell>
          <cell r="F2242" t="str">
            <v>P55</v>
          </cell>
        </row>
        <row r="2243">
          <cell r="A2243" t="str">
            <v>55-21</v>
          </cell>
          <cell r="B2243" t="str">
            <v xml:space="preserve"> 電線</v>
          </cell>
          <cell r="C2243" t="str">
            <v xml:space="preserve"> HP0.9-2芯(ﾋﾟｯﾄ)</v>
          </cell>
          <cell r="D2243" t="str">
            <v>m</v>
          </cell>
          <cell r="E2243">
            <v>246</v>
          </cell>
          <cell r="F2243" t="str">
            <v>P55</v>
          </cell>
        </row>
        <row r="2244">
          <cell r="A2244" t="str">
            <v>55-22</v>
          </cell>
          <cell r="B2244" t="str">
            <v xml:space="preserve"> 電線</v>
          </cell>
          <cell r="C2244" t="str">
            <v xml:space="preserve"> HP0.9-3芯(ﾋﾟｯﾄ)</v>
          </cell>
          <cell r="D2244" t="str">
            <v>m</v>
          </cell>
          <cell r="E2244">
            <v>298</v>
          </cell>
          <cell r="F2244" t="str">
            <v>P55</v>
          </cell>
        </row>
        <row r="2245">
          <cell r="A2245" t="str">
            <v>55-23</v>
          </cell>
          <cell r="B2245" t="str">
            <v xml:space="preserve"> 電線</v>
          </cell>
          <cell r="C2245" t="str">
            <v xml:space="preserve"> HP0.9-4芯(ﾋﾟｯﾄ)</v>
          </cell>
          <cell r="D2245" t="str">
            <v>m</v>
          </cell>
          <cell r="E2245">
            <v>329</v>
          </cell>
          <cell r="F2245" t="str">
            <v>P55</v>
          </cell>
        </row>
        <row r="2246">
          <cell r="A2246" t="str">
            <v>55-24</v>
          </cell>
          <cell r="B2246" t="str">
            <v xml:space="preserve"> 電線</v>
          </cell>
          <cell r="C2246" t="str">
            <v xml:space="preserve"> HP0.9-6芯(ﾋﾟｯﾄ)</v>
          </cell>
          <cell r="D2246" t="str">
            <v>m</v>
          </cell>
          <cell r="E2246">
            <v>381</v>
          </cell>
          <cell r="F2246" t="str">
            <v>P55</v>
          </cell>
        </row>
        <row r="2247">
          <cell r="A2247" t="str">
            <v>55-25</v>
          </cell>
          <cell r="B2247" t="str">
            <v xml:space="preserve"> 電線</v>
          </cell>
          <cell r="C2247" t="str">
            <v xml:space="preserve"> HP0.9-5P(ﾋﾟｯﾄ)</v>
          </cell>
          <cell r="D2247" t="str">
            <v>m</v>
          </cell>
          <cell r="E2247">
            <v>473</v>
          </cell>
          <cell r="F2247" t="str">
            <v>P55</v>
          </cell>
        </row>
        <row r="2248">
          <cell r="A2248" t="str">
            <v>55-26</v>
          </cell>
          <cell r="B2248" t="str">
            <v xml:space="preserve"> 電線</v>
          </cell>
          <cell r="C2248" t="str">
            <v xml:space="preserve"> HP0.9-7P(ﾋﾟｯﾄ)</v>
          </cell>
          <cell r="D2248" t="str">
            <v>m</v>
          </cell>
          <cell r="E2248">
            <v>520</v>
          </cell>
          <cell r="F2248" t="str">
            <v>P55</v>
          </cell>
        </row>
        <row r="2249">
          <cell r="A2249" t="str">
            <v>55-27</v>
          </cell>
          <cell r="B2249" t="str">
            <v xml:space="preserve"> 電線</v>
          </cell>
          <cell r="C2249" t="str">
            <v xml:space="preserve"> HP0.9-10P(ﾋﾟｯﾄ)</v>
          </cell>
          <cell r="D2249" t="str">
            <v>m</v>
          </cell>
          <cell r="E2249">
            <v>618</v>
          </cell>
          <cell r="F2249" t="str">
            <v>P55</v>
          </cell>
        </row>
        <row r="2250">
          <cell r="A2250" t="str">
            <v>55-28</v>
          </cell>
          <cell r="B2250" t="str">
            <v xml:space="preserve"> 電線</v>
          </cell>
          <cell r="C2250" t="str">
            <v xml:space="preserve"> HP0.9-15P(ﾋﾟｯﾄ)</v>
          </cell>
          <cell r="D2250" t="str">
            <v>m</v>
          </cell>
          <cell r="E2250">
            <v>757</v>
          </cell>
          <cell r="F2250" t="str">
            <v>P55</v>
          </cell>
        </row>
        <row r="2251">
          <cell r="A2251" t="str">
            <v>55-29</v>
          </cell>
          <cell r="B2251" t="str">
            <v xml:space="preserve"> 電線</v>
          </cell>
          <cell r="C2251" t="str">
            <v xml:space="preserve"> HP0.9-20P(ﾋﾟｯﾄ)</v>
          </cell>
          <cell r="D2251" t="str">
            <v>m</v>
          </cell>
          <cell r="E2251">
            <v>917</v>
          </cell>
          <cell r="F2251" t="str">
            <v>P55</v>
          </cell>
        </row>
        <row r="2252">
          <cell r="A2252" t="str">
            <v>55-30</v>
          </cell>
          <cell r="B2252" t="str">
            <v xml:space="preserve"> 電線</v>
          </cell>
          <cell r="C2252" t="str">
            <v xml:space="preserve"> HP0.9-30P(ﾋﾟｯﾄ)</v>
          </cell>
          <cell r="D2252" t="str">
            <v>m</v>
          </cell>
          <cell r="E2252">
            <v>1240</v>
          </cell>
          <cell r="F2252" t="str">
            <v>P55</v>
          </cell>
        </row>
        <row r="2253">
          <cell r="A2253" t="str">
            <v>55-31</v>
          </cell>
          <cell r="B2253" t="str">
            <v xml:space="preserve"> 電線</v>
          </cell>
          <cell r="C2253" t="str">
            <v xml:space="preserve"> HP0.9-2芯(FEP,PF)</v>
          </cell>
          <cell r="D2253" t="str">
            <v>m</v>
          </cell>
          <cell r="E2253">
            <v>285</v>
          </cell>
          <cell r="F2253" t="str">
            <v>P55</v>
          </cell>
        </row>
        <row r="2254">
          <cell r="A2254" t="str">
            <v>55-32</v>
          </cell>
          <cell r="B2254" t="str">
            <v xml:space="preserve"> 電線</v>
          </cell>
          <cell r="C2254" t="str">
            <v xml:space="preserve"> HP0.9-3芯(FEP,PF)</v>
          </cell>
          <cell r="D2254" t="str">
            <v>m</v>
          </cell>
          <cell r="E2254">
            <v>318</v>
          </cell>
          <cell r="F2254" t="str">
            <v>P55</v>
          </cell>
        </row>
        <row r="2255">
          <cell r="A2255" t="str">
            <v>55-33</v>
          </cell>
          <cell r="B2255" t="str">
            <v xml:space="preserve"> 電線</v>
          </cell>
          <cell r="C2255" t="str">
            <v xml:space="preserve"> HP0.9-4芯(FEP,PF)</v>
          </cell>
          <cell r="D2255" t="str">
            <v>m</v>
          </cell>
          <cell r="E2255">
            <v>349</v>
          </cell>
          <cell r="F2255" t="str">
            <v>P55</v>
          </cell>
        </row>
        <row r="2256">
          <cell r="A2256" t="str">
            <v>55-34</v>
          </cell>
          <cell r="B2256" t="str">
            <v xml:space="preserve"> 電線</v>
          </cell>
          <cell r="C2256" t="str">
            <v xml:space="preserve"> HP0.9-6芯(FEP,PF)</v>
          </cell>
          <cell r="D2256" t="str">
            <v>m</v>
          </cell>
          <cell r="E2256">
            <v>420</v>
          </cell>
          <cell r="F2256" t="str">
            <v>P55</v>
          </cell>
        </row>
        <row r="2257">
          <cell r="A2257" t="str">
            <v>55-35</v>
          </cell>
          <cell r="B2257" t="str">
            <v xml:space="preserve"> 電線</v>
          </cell>
          <cell r="C2257" t="str">
            <v xml:space="preserve"> HP0.9-5P(FEP,PF)</v>
          </cell>
          <cell r="D2257" t="str">
            <v>m</v>
          </cell>
          <cell r="E2257">
            <v>513</v>
          </cell>
          <cell r="F2257" t="str">
            <v>P55</v>
          </cell>
        </row>
        <row r="2258">
          <cell r="A2258" t="str">
            <v>55-36</v>
          </cell>
          <cell r="B2258" t="str">
            <v xml:space="preserve"> 電線</v>
          </cell>
          <cell r="C2258" t="str">
            <v xml:space="preserve"> HP0.9-7P(FEP,PF)</v>
          </cell>
          <cell r="D2258" t="str">
            <v>m</v>
          </cell>
          <cell r="E2258">
            <v>580</v>
          </cell>
          <cell r="F2258" t="str">
            <v>P55</v>
          </cell>
        </row>
        <row r="2259">
          <cell r="A2259" t="str">
            <v>55-37</v>
          </cell>
          <cell r="B2259" t="str">
            <v xml:space="preserve"> 電線</v>
          </cell>
          <cell r="C2259" t="str">
            <v xml:space="preserve"> HP0.9-10P(FEP,PF)</v>
          </cell>
          <cell r="D2259" t="str">
            <v>m</v>
          </cell>
          <cell r="E2259">
            <v>677</v>
          </cell>
          <cell r="F2259" t="str">
            <v>P55</v>
          </cell>
        </row>
        <row r="2260">
          <cell r="A2260" t="str">
            <v>55-38</v>
          </cell>
          <cell r="B2260" t="str">
            <v xml:space="preserve"> 電線</v>
          </cell>
          <cell r="C2260" t="str">
            <v xml:space="preserve"> HP0.9-15P(FEP,PF)</v>
          </cell>
          <cell r="D2260" t="str">
            <v>m</v>
          </cell>
          <cell r="E2260">
            <v>816</v>
          </cell>
          <cell r="F2260" t="str">
            <v>P55</v>
          </cell>
        </row>
        <row r="2261">
          <cell r="A2261" t="str">
            <v>55-39</v>
          </cell>
          <cell r="B2261" t="str">
            <v xml:space="preserve"> 電線</v>
          </cell>
          <cell r="C2261" t="str">
            <v xml:space="preserve"> HP0.9-20P(FEP,PF)</v>
          </cell>
          <cell r="D2261" t="str">
            <v>m</v>
          </cell>
          <cell r="E2261">
            <v>976</v>
          </cell>
          <cell r="F2261" t="str">
            <v>P55</v>
          </cell>
        </row>
        <row r="2262">
          <cell r="A2262" t="str">
            <v>55-40</v>
          </cell>
          <cell r="B2262" t="str">
            <v xml:space="preserve"> 電線</v>
          </cell>
          <cell r="C2262" t="str">
            <v xml:space="preserve"> HP0.9-30P(FEP,PF)</v>
          </cell>
          <cell r="D2262" t="str">
            <v>m</v>
          </cell>
          <cell r="E2262">
            <v>1300</v>
          </cell>
          <cell r="F2262" t="str">
            <v>P55</v>
          </cell>
        </row>
        <row r="2263">
          <cell r="A2263" t="str">
            <v>55-41</v>
          </cell>
          <cell r="B2263" t="str">
            <v xml:space="preserve"> 電線</v>
          </cell>
          <cell r="C2263" t="str">
            <v xml:space="preserve"> HP1.2-2芯(管内)</v>
          </cell>
          <cell r="D2263" t="str">
            <v>m</v>
          </cell>
          <cell r="E2263">
            <v>340</v>
          </cell>
          <cell r="F2263" t="str">
            <v>P55</v>
          </cell>
        </row>
        <row r="2264">
          <cell r="A2264" t="str">
            <v>55-42</v>
          </cell>
          <cell r="B2264" t="str">
            <v xml:space="preserve"> 電線</v>
          </cell>
          <cell r="C2264" t="str">
            <v xml:space="preserve"> HP1.2-3芯(管内)</v>
          </cell>
          <cell r="D2264" t="str">
            <v>m</v>
          </cell>
          <cell r="E2264">
            <v>396</v>
          </cell>
          <cell r="F2264" t="str">
            <v>P55</v>
          </cell>
        </row>
        <row r="2265">
          <cell r="A2265" t="str">
            <v>55-43</v>
          </cell>
          <cell r="B2265" t="str">
            <v xml:space="preserve"> 電線</v>
          </cell>
          <cell r="C2265" t="str">
            <v xml:space="preserve"> HP1.2-4芯(管内)</v>
          </cell>
          <cell r="D2265" t="str">
            <v>m</v>
          </cell>
          <cell r="E2265">
            <v>436</v>
          </cell>
          <cell r="F2265" t="str">
            <v>P55</v>
          </cell>
        </row>
        <row r="2266">
          <cell r="A2266" t="str">
            <v>55-44</v>
          </cell>
          <cell r="B2266" t="str">
            <v xml:space="preserve"> 電線</v>
          </cell>
          <cell r="C2266" t="str">
            <v xml:space="preserve"> HP1.2-6芯(管内)</v>
          </cell>
          <cell r="D2266" t="str">
            <v>m</v>
          </cell>
          <cell r="E2266">
            <v>511</v>
          </cell>
          <cell r="F2266" t="str">
            <v>P55</v>
          </cell>
        </row>
        <row r="2267">
          <cell r="A2267" t="str">
            <v>55-45</v>
          </cell>
          <cell r="B2267" t="str">
            <v xml:space="preserve"> 電線</v>
          </cell>
          <cell r="C2267" t="str">
            <v xml:space="preserve"> HP1.2-5P(管内)</v>
          </cell>
          <cell r="D2267" t="str">
            <v>m</v>
          </cell>
          <cell r="E2267">
            <v>710</v>
          </cell>
          <cell r="F2267" t="str">
            <v>P55</v>
          </cell>
        </row>
        <row r="2268">
          <cell r="A2268" t="str">
            <v>55-46</v>
          </cell>
          <cell r="B2268" t="str">
            <v xml:space="preserve"> 電線</v>
          </cell>
          <cell r="C2268" t="str">
            <v xml:space="preserve"> HP1.2-7P(管内)</v>
          </cell>
          <cell r="D2268" t="str">
            <v>m</v>
          </cell>
          <cell r="E2268">
            <v>830</v>
          </cell>
          <cell r="F2268" t="str">
            <v>P55</v>
          </cell>
        </row>
        <row r="2269">
          <cell r="A2269" t="str">
            <v>55-47</v>
          </cell>
          <cell r="B2269" t="str">
            <v xml:space="preserve"> 電線</v>
          </cell>
          <cell r="C2269" t="str">
            <v xml:space="preserve"> HP1.2-10P(管内)</v>
          </cell>
          <cell r="D2269" t="str">
            <v>m</v>
          </cell>
          <cell r="E2269">
            <v>943</v>
          </cell>
          <cell r="F2269" t="str">
            <v>P55</v>
          </cell>
        </row>
        <row r="2270">
          <cell r="A2270" t="str">
            <v>55-48</v>
          </cell>
          <cell r="B2270" t="str">
            <v xml:space="preserve"> 電線</v>
          </cell>
          <cell r="C2270" t="str">
            <v xml:space="preserve"> HP1.2-15P(管内)</v>
          </cell>
          <cell r="D2270" t="str">
            <v>m</v>
          </cell>
          <cell r="E2270">
            <v>1150</v>
          </cell>
          <cell r="F2270" t="str">
            <v>P55</v>
          </cell>
        </row>
        <row r="2271">
          <cell r="A2271" t="str">
            <v>55-49</v>
          </cell>
          <cell r="B2271" t="str">
            <v xml:space="preserve"> 電線</v>
          </cell>
          <cell r="C2271" t="str">
            <v xml:space="preserve"> HP1.2-20P(管内)</v>
          </cell>
          <cell r="D2271" t="str">
            <v>m</v>
          </cell>
          <cell r="E2271">
            <v>1400</v>
          </cell>
          <cell r="F2271" t="str">
            <v>P55</v>
          </cell>
        </row>
        <row r="2272">
          <cell r="A2272" t="str">
            <v>55-50</v>
          </cell>
          <cell r="B2272" t="str">
            <v xml:space="preserve"> 電線</v>
          </cell>
          <cell r="C2272" t="str">
            <v xml:space="preserve"> HP1.2-30P(管内)</v>
          </cell>
          <cell r="D2272" t="str">
            <v>m</v>
          </cell>
          <cell r="E2272">
            <v>1940</v>
          </cell>
          <cell r="F2272" t="str">
            <v>P55</v>
          </cell>
        </row>
        <row r="2273">
          <cell r="A2273" t="str">
            <v>55-51</v>
          </cell>
          <cell r="B2273" t="str">
            <v xml:space="preserve"> 電線</v>
          </cell>
          <cell r="C2273" t="str">
            <v xml:space="preserve"> HP1.2-2芯(ﾗｯｸ)</v>
          </cell>
          <cell r="D2273" t="str">
            <v>m</v>
          </cell>
          <cell r="E2273">
            <v>399</v>
          </cell>
          <cell r="F2273" t="str">
            <v>P55</v>
          </cell>
        </row>
        <row r="2274">
          <cell r="A2274" t="str">
            <v>55-52</v>
          </cell>
          <cell r="B2274" t="str">
            <v xml:space="preserve"> 電線</v>
          </cell>
          <cell r="C2274" t="str">
            <v xml:space="preserve"> HP1.2-3芯(ﾗｯｸ)</v>
          </cell>
          <cell r="D2274" t="str">
            <v>m</v>
          </cell>
          <cell r="E2274">
            <v>456</v>
          </cell>
          <cell r="F2274" t="str">
            <v>P55</v>
          </cell>
        </row>
        <row r="2275">
          <cell r="A2275" t="str">
            <v>55-53</v>
          </cell>
          <cell r="B2275" t="str">
            <v xml:space="preserve"> 電線</v>
          </cell>
          <cell r="C2275" t="str">
            <v xml:space="preserve"> HP1.2-4芯(ﾗｯｸ)</v>
          </cell>
          <cell r="D2275" t="str">
            <v>m</v>
          </cell>
          <cell r="E2275">
            <v>516</v>
          </cell>
          <cell r="F2275" t="str">
            <v>P55</v>
          </cell>
        </row>
        <row r="2276">
          <cell r="A2276" t="str">
            <v>55-54</v>
          </cell>
          <cell r="B2276" t="str">
            <v xml:space="preserve"> 電線</v>
          </cell>
          <cell r="C2276" t="str">
            <v xml:space="preserve"> HP1.2-6芯(ﾗｯｸ)</v>
          </cell>
          <cell r="D2276" t="str">
            <v>m</v>
          </cell>
          <cell r="E2276">
            <v>590</v>
          </cell>
          <cell r="F2276" t="str">
            <v>P55</v>
          </cell>
        </row>
        <row r="2277">
          <cell r="A2277" t="str">
            <v>55-55</v>
          </cell>
          <cell r="B2277" t="str">
            <v xml:space="preserve"> 電線</v>
          </cell>
          <cell r="C2277" t="str">
            <v xml:space="preserve"> HP1.2-5P(ﾗｯｸ)</v>
          </cell>
          <cell r="D2277" t="str">
            <v>m</v>
          </cell>
          <cell r="E2277">
            <v>810</v>
          </cell>
          <cell r="F2277" t="str">
            <v>P55</v>
          </cell>
        </row>
        <row r="2278">
          <cell r="A2278" t="str">
            <v>55-56</v>
          </cell>
          <cell r="B2278" t="str">
            <v xml:space="preserve"> 電線</v>
          </cell>
          <cell r="C2278" t="str">
            <v xml:space="preserve"> HP1.2-7P(ﾗｯｸ)</v>
          </cell>
          <cell r="D2278" t="str">
            <v>m</v>
          </cell>
          <cell r="E2278">
            <v>949</v>
          </cell>
          <cell r="F2278" t="str">
            <v>P55</v>
          </cell>
        </row>
        <row r="2279">
          <cell r="A2279" t="str">
            <v>55-57</v>
          </cell>
          <cell r="B2279" t="str">
            <v xml:space="preserve"> 電線</v>
          </cell>
          <cell r="C2279" t="str">
            <v xml:space="preserve"> HP1.2-10P(ﾗｯｸ)</v>
          </cell>
          <cell r="D2279" t="str">
            <v>m</v>
          </cell>
          <cell r="E2279">
            <v>1060</v>
          </cell>
          <cell r="F2279" t="str">
            <v>P55</v>
          </cell>
        </row>
        <row r="2280">
          <cell r="A2280" t="str">
            <v>55-58</v>
          </cell>
          <cell r="B2280" t="str">
            <v xml:space="preserve"> 電線</v>
          </cell>
          <cell r="C2280" t="str">
            <v xml:space="preserve"> HP1.2-15P(ﾗｯｸ)</v>
          </cell>
          <cell r="D2280" t="str">
            <v>m</v>
          </cell>
          <cell r="E2280">
            <v>1290</v>
          </cell>
          <cell r="F2280" t="str">
            <v>P55</v>
          </cell>
        </row>
        <row r="2281">
          <cell r="A2281" t="str">
            <v>55-59</v>
          </cell>
          <cell r="B2281" t="str">
            <v xml:space="preserve"> 電線</v>
          </cell>
          <cell r="C2281" t="str">
            <v xml:space="preserve"> HP1.29-20P(ﾗｯｸ)</v>
          </cell>
          <cell r="D2281" t="str">
            <v>m</v>
          </cell>
          <cell r="E2281">
            <v>1560</v>
          </cell>
          <cell r="F2281" t="str">
            <v>P55</v>
          </cell>
        </row>
        <row r="2282">
          <cell r="A2282" t="str">
            <v>55-60</v>
          </cell>
          <cell r="B2282" t="str">
            <v xml:space="preserve"> 電線</v>
          </cell>
          <cell r="C2282" t="str">
            <v xml:space="preserve"> HP1.2-30P(ﾗｯｸ)</v>
          </cell>
          <cell r="D2282" t="str">
            <v>m</v>
          </cell>
          <cell r="E2282">
            <v>2120</v>
          </cell>
          <cell r="F2282" t="str">
            <v>P55</v>
          </cell>
        </row>
        <row r="2283">
          <cell r="A2283" t="str">
            <v>55-61</v>
          </cell>
          <cell r="B2283" t="str">
            <v xml:space="preserve"> 電線</v>
          </cell>
          <cell r="C2283" t="str">
            <v xml:space="preserve"> HP1.2-2芯(ﾋﾟｯﾄ)</v>
          </cell>
          <cell r="D2283" t="str">
            <v>m</v>
          </cell>
          <cell r="E2283">
            <v>280</v>
          </cell>
          <cell r="F2283" t="str">
            <v>P55</v>
          </cell>
        </row>
        <row r="2284">
          <cell r="A2284" t="str">
            <v>55-62</v>
          </cell>
          <cell r="B2284" t="str">
            <v xml:space="preserve"> 電線</v>
          </cell>
          <cell r="C2284" t="str">
            <v xml:space="preserve"> HP1.2-3芯(ﾋﾟｯﾄ)</v>
          </cell>
          <cell r="D2284" t="str">
            <v>m</v>
          </cell>
          <cell r="E2284">
            <v>337</v>
          </cell>
          <cell r="F2284" t="str">
            <v>P55</v>
          </cell>
        </row>
        <row r="2285">
          <cell r="A2285" t="str">
            <v>55-63</v>
          </cell>
          <cell r="B2285" t="str">
            <v xml:space="preserve"> 電線</v>
          </cell>
          <cell r="C2285" t="str">
            <v xml:space="preserve"> HP1.2-4芯(ﾋﾟｯﾄ)</v>
          </cell>
          <cell r="D2285" t="str">
            <v>m</v>
          </cell>
          <cell r="E2285">
            <v>357</v>
          </cell>
          <cell r="F2285" t="str">
            <v>P55</v>
          </cell>
        </row>
        <row r="2286">
          <cell r="A2286" t="str">
            <v>55-64</v>
          </cell>
          <cell r="B2286" t="str">
            <v xml:space="preserve"> 電線</v>
          </cell>
          <cell r="C2286" t="str">
            <v xml:space="preserve"> HP1.2-6芯(ﾋﾟｯﾄ)</v>
          </cell>
          <cell r="D2286" t="str">
            <v>m</v>
          </cell>
          <cell r="E2286">
            <v>431</v>
          </cell>
          <cell r="F2286" t="str">
            <v>P55</v>
          </cell>
        </row>
        <row r="2287">
          <cell r="A2287" t="str">
            <v>55-65</v>
          </cell>
          <cell r="B2287" t="str">
            <v xml:space="preserve"> 電線</v>
          </cell>
          <cell r="C2287" t="str">
            <v xml:space="preserve"> HP1.2-5P(ﾋﾟｯﾄ)</v>
          </cell>
          <cell r="D2287" t="str">
            <v>m</v>
          </cell>
          <cell r="E2287">
            <v>612</v>
          </cell>
          <cell r="F2287" t="str">
            <v>P55</v>
          </cell>
        </row>
        <row r="2288">
          <cell r="A2288" t="str">
            <v>55-66</v>
          </cell>
          <cell r="B2288" t="str">
            <v xml:space="preserve"> 電線</v>
          </cell>
          <cell r="C2288" t="str">
            <v xml:space="preserve"> HP1.2-7P(ﾋﾟｯﾄ)</v>
          </cell>
          <cell r="D2288" t="str">
            <v>m</v>
          </cell>
          <cell r="E2288">
            <v>711</v>
          </cell>
          <cell r="F2288" t="str">
            <v>P55</v>
          </cell>
        </row>
        <row r="2289">
          <cell r="A2289" t="str">
            <v>55-67</v>
          </cell>
          <cell r="B2289" t="str">
            <v xml:space="preserve"> 電線</v>
          </cell>
          <cell r="C2289" t="str">
            <v xml:space="preserve"> HP1.2-10P(ﾋﾟｯﾄ)</v>
          </cell>
          <cell r="D2289" t="str">
            <v>m</v>
          </cell>
          <cell r="E2289">
            <v>824</v>
          </cell>
          <cell r="F2289" t="str">
            <v>P55</v>
          </cell>
        </row>
        <row r="2290">
          <cell r="A2290" t="str">
            <v>55-68</v>
          </cell>
          <cell r="B2290" t="str">
            <v xml:space="preserve"> 電線</v>
          </cell>
          <cell r="C2290" t="str">
            <v xml:space="preserve"> HP1.2-15P(ﾋﾟｯﾄ)</v>
          </cell>
          <cell r="D2290" t="str">
            <v>m</v>
          </cell>
          <cell r="E2290">
            <v>1010</v>
          </cell>
          <cell r="F2290" t="str">
            <v>P55</v>
          </cell>
        </row>
        <row r="2291">
          <cell r="A2291" t="str">
            <v>55-69</v>
          </cell>
          <cell r="B2291" t="str">
            <v xml:space="preserve"> 電線</v>
          </cell>
          <cell r="C2291" t="str">
            <v xml:space="preserve"> HP1.2-20P(ﾋﾟｯﾄ)</v>
          </cell>
          <cell r="D2291" t="str">
            <v>m</v>
          </cell>
          <cell r="E2291">
            <v>1240</v>
          </cell>
          <cell r="F2291" t="str">
            <v>P55</v>
          </cell>
        </row>
        <row r="2292">
          <cell r="A2292" t="str">
            <v>55-70</v>
          </cell>
          <cell r="B2292" t="str">
            <v xml:space="preserve"> 電線</v>
          </cell>
          <cell r="C2292" t="str">
            <v xml:space="preserve"> HP1.2-30P(ﾋﾟｯﾄ)</v>
          </cell>
          <cell r="D2292" t="str">
            <v>m</v>
          </cell>
          <cell r="E2292">
            <v>1760</v>
          </cell>
          <cell r="F2292" t="str">
            <v>P55</v>
          </cell>
        </row>
        <row r="2293">
          <cell r="A2293" t="str">
            <v>55-71</v>
          </cell>
          <cell r="B2293" t="str">
            <v xml:space="preserve"> 電線</v>
          </cell>
          <cell r="C2293" t="str">
            <v xml:space="preserve"> HP1.2-2芯(FEP,PF)</v>
          </cell>
          <cell r="D2293" t="str">
            <v>m</v>
          </cell>
          <cell r="E2293">
            <v>320</v>
          </cell>
          <cell r="F2293" t="str">
            <v>P55</v>
          </cell>
        </row>
        <row r="2294">
          <cell r="A2294" t="str">
            <v>55-72</v>
          </cell>
          <cell r="B2294" t="str">
            <v xml:space="preserve"> 電線</v>
          </cell>
          <cell r="C2294" t="str">
            <v xml:space="preserve"> HP1.2-3芯(FEP,PF)</v>
          </cell>
          <cell r="D2294" t="str">
            <v>m</v>
          </cell>
          <cell r="E2294">
            <v>357</v>
          </cell>
          <cell r="F2294" t="str">
            <v>P55</v>
          </cell>
        </row>
        <row r="2295">
          <cell r="A2295" t="str">
            <v>55-73</v>
          </cell>
          <cell r="B2295" t="str">
            <v xml:space="preserve"> 電線</v>
          </cell>
          <cell r="C2295" t="str">
            <v xml:space="preserve"> HP1.2-4芯(FEP,PF)</v>
          </cell>
          <cell r="D2295" t="str">
            <v>m</v>
          </cell>
          <cell r="E2295">
            <v>396</v>
          </cell>
          <cell r="F2295" t="str">
            <v>P55</v>
          </cell>
        </row>
        <row r="2296">
          <cell r="A2296" t="str">
            <v>55-74</v>
          </cell>
          <cell r="B2296" t="str">
            <v xml:space="preserve"> 電線</v>
          </cell>
          <cell r="C2296" t="str">
            <v xml:space="preserve"> HP1.2-6芯(FEP,PF)</v>
          </cell>
          <cell r="D2296" t="str">
            <v>m</v>
          </cell>
          <cell r="E2296">
            <v>471</v>
          </cell>
          <cell r="F2296" t="str">
            <v>P55</v>
          </cell>
        </row>
        <row r="2297">
          <cell r="A2297" t="str">
            <v>55-75</v>
          </cell>
          <cell r="B2297" t="str">
            <v xml:space="preserve"> 電線</v>
          </cell>
          <cell r="C2297" t="str">
            <v xml:space="preserve"> HP1.2-5P(FEP,PF)</v>
          </cell>
          <cell r="D2297" t="str">
            <v>m</v>
          </cell>
          <cell r="E2297">
            <v>651</v>
          </cell>
          <cell r="F2297" t="str">
            <v>P55</v>
          </cell>
        </row>
        <row r="2298">
          <cell r="A2298" t="str">
            <v>55-76</v>
          </cell>
          <cell r="B2298" t="str">
            <v xml:space="preserve"> 電線</v>
          </cell>
          <cell r="C2298" t="str">
            <v xml:space="preserve"> HP1.2-7P(FEP,PF)</v>
          </cell>
          <cell r="D2298" t="str">
            <v>m</v>
          </cell>
          <cell r="E2298">
            <v>771</v>
          </cell>
          <cell r="F2298" t="str">
            <v>P55</v>
          </cell>
        </row>
        <row r="2299">
          <cell r="A2299" t="str">
            <v>55-77</v>
          </cell>
          <cell r="B2299" t="str">
            <v xml:space="preserve"> 電線</v>
          </cell>
          <cell r="C2299" t="str">
            <v xml:space="preserve"> HP1.2-10P(FEP,PF)</v>
          </cell>
          <cell r="D2299" t="str">
            <v>m</v>
          </cell>
          <cell r="E2299">
            <v>883</v>
          </cell>
          <cell r="F2299" t="str">
            <v>P55</v>
          </cell>
        </row>
        <row r="2300">
          <cell r="A2300" t="str">
            <v>55-78</v>
          </cell>
          <cell r="B2300" t="str">
            <v xml:space="preserve"> 電線</v>
          </cell>
          <cell r="C2300" t="str">
            <v xml:space="preserve"> HP1.2-15P(FEP,PF)</v>
          </cell>
          <cell r="D2300" t="str">
            <v>m</v>
          </cell>
          <cell r="E2300">
            <v>1090</v>
          </cell>
          <cell r="F2300" t="str">
            <v>P55</v>
          </cell>
        </row>
        <row r="2301">
          <cell r="A2301" t="str">
            <v>55-79</v>
          </cell>
          <cell r="B2301" t="str">
            <v xml:space="preserve"> 電線</v>
          </cell>
          <cell r="C2301" t="str">
            <v xml:space="preserve"> HP1.2-20P(FEP,PF)</v>
          </cell>
          <cell r="D2301" t="str">
            <v>m</v>
          </cell>
          <cell r="E2301">
            <v>1320</v>
          </cell>
          <cell r="F2301" t="str">
            <v>P55</v>
          </cell>
        </row>
        <row r="2302">
          <cell r="A2302" t="str">
            <v>55-80</v>
          </cell>
          <cell r="B2302" t="str">
            <v xml:space="preserve"> 電線</v>
          </cell>
          <cell r="C2302" t="str">
            <v xml:space="preserve"> HP12-30P(FEP,PF)</v>
          </cell>
          <cell r="D2302" t="str">
            <v>m</v>
          </cell>
          <cell r="E2302">
            <v>1840</v>
          </cell>
          <cell r="F2302" t="str">
            <v>P55</v>
          </cell>
        </row>
        <row r="2303">
          <cell r="A2303" t="str">
            <v>56-33</v>
          </cell>
          <cell r="B2303" t="str">
            <v xml:space="preserve"> 電線</v>
          </cell>
          <cell r="C2303" t="str">
            <v xml:space="preserve"> AE0.9-2芯(管内)</v>
          </cell>
          <cell r="D2303" t="str">
            <v>m</v>
          </cell>
          <cell r="E2303">
            <v>290</v>
          </cell>
          <cell r="F2303" t="str">
            <v>P56</v>
          </cell>
        </row>
        <row r="2304">
          <cell r="A2304" t="str">
            <v>56-34</v>
          </cell>
          <cell r="B2304" t="str">
            <v xml:space="preserve"> 電線</v>
          </cell>
          <cell r="C2304" t="str">
            <v xml:space="preserve"> AE0.9-3芯(管内)</v>
          </cell>
          <cell r="D2304" t="str">
            <v>m</v>
          </cell>
          <cell r="E2304">
            <v>337</v>
          </cell>
          <cell r="F2304" t="str">
            <v>P56</v>
          </cell>
        </row>
        <row r="2305">
          <cell r="A2305" t="str">
            <v>56-35</v>
          </cell>
          <cell r="B2305" t="str">
            <v xml:space="preserve"> 電線</v>
          </cell>
          <cell r="C2305" t="str">
            <v xml:space="preserve"> AE0.9-4芯(管内)</v>
          </cell>
          <cell r="D2305" t="str">
            <v>m</v>
          </cell>
          <cell r="E2305">
            <v>362</v>
          </cell>
          <cell r="F2305" t="str">
            <v>P56</v>
          </cell>
        </row>
        <row r="2306">
          <cell r="A2306" t="str">
            <v>56-36</v>
          </cell>
          <cell r="B2306" t="str">
            <v xml:space="preserve"> 電線</v>
          </cell>
          <cell r="C2306" t="str">
            <v xml:space="preserve"> AE0.9-5P(管内)</v>
          </cell>
          <cell r="D2306" t="str">
            <v>m</v>
          </cell>
          <cell r="E2306">
            <v>506</v>
          </cell>
          <cell r="F2306" t="str">
            <v>P56</v>
          </cell>
        </row>
        <row r="2307">
          <cell r="A2307" t="str">
            <v>56-37</v>
          </cell>
          <cell r="B2307" t="str">
            <v xml:space="preserve"> 電線</v>
          </cell>
          <cell r="C2307" t="str">
            <v xml:space="preserve"> AE0.9-10P(管内)</v>
          </cell>
          <cell r="D2307" t="str">
            <v>m</v>
          </cell>
          <cell r="E2307">
            <v>624</v>
          </cell>
          <cell r="F2307" t="str">
            <v>P56</v>
          </cell>
        </row>
        <row r="2308">
          <cell r="A2308" t="str">
            <v>56-38</v>
          </cell>
          <cell r="B2308" t="str">
            <v xml:space="preserve"> 電線</v>
          </cell>
          <cell r="C2308" t="str">
            <v xml:space="preserve"> AE0.9-15P(管内)</v>
          </cell>
          <cell r="D2308" t="str">
            <v>m</v>
          </cell>
          <cell r="E2308">
            <v>752</v>
          </cell>
          <cell r="F2308" t="str">
            <v>P56</v>
          </cell>
        </row>
        <row r="2309">
          <cell r="A2309" t="str">
            <v>56-39</v>
          </cell>
          <cell r="B2309" t="str">
            <v xml:space="preserve"> 電線</v>
          </cell>
          <cell r="C2309" t="str">
            <v xml:space="preserve"> AE0.9-20P(管内)</v>
          </cell>
          <cell r="D2309" t="str">
            <v>m</v>
          </cell>
          <cell r="E2309">
            <v>870</v>
          </cell>
          <cell r="F2309" t="str">
            <v>P56</v>
          </cell>
        </row>
        <row r="2310">
          <cell r="A2310" t="str">
            <v>56-40</v>
          </cell>
          <cell r="B2310" t="str">
            <v xml:space="preserve"> 電線</v>
          </cell>
          <cell r="C2310" t="str">
            <v xml:space="preserve"> AE0.9-30P(管内)</v>
          </cell>
          <cell r="D2310" t="str">
            <v>m</v>
          </cell>
          <cell r="E2310">
            <v>1110</v>
          </cell>
          <cell r="F2310" t="str">
            <v>P56</v>
          </cell>
        </row>
        <row r="2311">
          <cell r="A2311" t="str">
            <v>56-41</v>
          </cell>
          <cell r="B2311" t="str">
            <v xml:space="preserve"> 電線</v>
          </cell>
          <cell r="C2311" t="str">
            <v xml:space="preserve"> AE0.9-2芯(ﾗｯｸ)</v>
          </cell>
          <cell r="D2311" t="str">
            <v>m</v>
          </cell>
          <cell r="E2311">
            <v>349</v>
          </cell>
          <cell r="F2311" t="str">
            <v>P56</v>
          </cell>
        </row>
        <row r="2312">
          <cell r="A2312" t="str">
            <v>56-42</v>
          </cell>
          <cell r="B2312" t="str">
            <v xml:space="preserve"> 電線</v>
          </cell>
          <cell r="C2312" t="str">
            <v xml:space="preserve"> AE0.9-3芯(ﾗｯｸ)</v>
          </cell>
          <cell r="D2312" t="str">
            <v>m</v>
          </cell>
          <cell r="E2312">
            <v>396</v>
          </cell>
          <cell r="F2312" t="str">
            <v>P56</v>
          </cell>
        </row>
        <row r="2313">
          <cell r="A2313" t="str">
            <v>56-43</v>
          </cell>
          <cell r="B2313" t="str">
            <v xml:space="preserve"> 電線</v>
          </cell>
          <cell r="C2313" t="str">
            <v xml:space="preserve"> AE0.9-4芯(ﾗｯｸ)</v>
          </cell>
          <cell r="D2313" t="str">
            <v>m</v>
          </cell>
          <cell r="E2313">
            <v>422</v>
          </cell>
          <cell r="F2313" t="str">
            <v>P56</v>
          </cell>
        </row>
        <row r="2314">
          <cell r="A2314" t="str">
            <v>56-44</v>
          </cell>
          <cell r="B2314" t="str">
            <v xml:space="preserve"> 電線</v>
          </cell>
          <cell r="C2314" t="str">
            <v xml:space="preserve"> AE0.9-5P(ﾗｯｸ)</v>
          </cell>
          <cell r="D2314" t="str">
            <v>m</v>
          </cell>
          <cell r="E2314">
            <v>585</v>
          </cell>
          <cell r="F2314" t="str">
            <v>P56</v>
          </cell>
        </row>
        <row r="2315">
          <cell r="A2315" t="str">
            <v>56-45</v>
          </cell>
          <cell r="B2315" t="str">
            <v xml:space="preserve"> 電線</v>
          </cell>
          <cell r="C2315" t="str">
            <v xml:space="preserve"> AE0.9-10P(ﾗｯｸ)</v>
          </cell>
          <cell r="D2315" t="str">
            <v>m</v>
          </cell>
          <cell r="E2315">
            <v>724</v>
          </cell>
          <cell r="F2315" t="str">
            <v>P56</v>
          </cell>
        </row>
        <row r="2316">
          <cell r="A2316" t="str">
            <v>56-46</v>
          </cell>
          <cell r="B2316" t="str">
            <v xml:space="preserve"> 電線</v>
          </cell>
          <cell r="C2316" t="str">
            <v xml:space="preserve"> AE0.9-15P(ﾗｯｸ)</v>
          </cell>
          <cell r="D2316" t="str">
            <v>m</v>
          </cell>
          <cell r="E2316">
            <v>872</v>
          </cell>
          <cell r="F2316" t="str">
            <v>P56</v>
          </cell>
        </row>
        <row r="2317">
          <cell r="A2317" t="str">
            <v>56-47</v>
          </cell>
          <cell r="B2317" t="str">
            <v xml:space="preserve"> 電線</v>
          </cell>
          <cell r="C2317" t="str">
            <v xml:space="preserve"> AE0.9-20P(ﾗｯｸ)</v>
          </cell>
          <cell r="D2317" t="str">
            <v>m</v>
          </cell>
          <cell r="E2317">
            <v>989</v>
          </cell>
          <cell r="F2317" t="str">
            <v>P56</v>
          </cell>
        </row>
        <row r="2318">
          <cell r="A2318" t="str">
            <v>56-48</v>
          </cell>
          <cell r="B2318" t="str">
            <v xml:space="preserve"> 電線</v>
          </cell>
          <cell r="C2318" t="str">
            <v xml:space="preserve"> AE0.9-30P(ﾗｯｸ)</v>
          </cell>
          <cell r="D2318" t="str">
            <v>m</v>
          </cell>
          <cell r="E2318">
            <v>1250</v>
          </cell>
          <cell r="F2318" t="str">
            <v>P56</v>
          </cell>
        </row>
        <row r="2319">
          <cell r="A2319" t="str">
            <v>56-49</v>
          </cell>
          <cell r="B2319" t="str">
            <v xml:space="preserve"> 電線</v>
          </cell>
          <cell r="C2319" t="str">
            <v xml:space="preserve"> AE0.9-2芯(ﾋﾟｯﾄ)</v>
          </cell>
          <cell r="D2319" t="str">
            <v>m</v>
          </cell>
          <cell r="E2319">
            <v>231</v>
          </cell>
          <cell r="F2319" t="str">
            <v>P56</v>
          </cell>
        </row>
        <row r="2320">
          <cell r="A2320" t="str">
            <v>56-50</v>
          </cell>
          <cell r="B2320" t="str">
            <v xml:space="preserve"> 電線</v>
          </cell>
          <cell r="C2320" t="str">
            <v xml:space="preserve"> AE0.9-3芯(ﾋﾟｯﾄ)</v>
          </cell>
          <cell r="D2320" t="str">
            <v>m</v>
          </cell>
          <cell r="E2320">
            <v>278</v>
          </cell>
          <cell r="F2320" t="str">
            <v>P56</v>
          </cell>
        </row>
        <row r="2321">
          <cell r="A2321" t="str">
            <v>56-51</v>
          </cell>
          <cell r="B2321" t="str">
            <v xml:space="preserve"> 電線</v>
          </cell>
          <cell r="C2321" t="str">
            <v xml:space="preserve"> AE0.9-4芯(ﾋﾟｯﾄ)</v>
          </cell>
          <cell r="D2321" t="str">
            <v>m</v>
          </cell>
          <cell r="E2321">
            <v>303</v>
          </cell>
          <cell r="F2321" t="str">
            <v>P56</v>
          </cell>
        </row>
        <row r="2322">
          <cell r="A2322" t="str">
            <v>56-52</v>
          </cell>
          <cell r="B2322" t="str">
            <v xml:space="preserve"> 電線</v>
          </cell>
          <cell r="C2322" t="str">
            <v xml:space="preserve"> AE0.9-5P(ﾋﾟｯﾄ)</v>
          </cell>
          <cell r="D2322" t="str">
            <v>m</v>
          </cell>
          <cell r="E2322">
            <v>426</v>
          </cell>
          <cell r="F2322" t="str">
            <v>P56</v>
          </cell>
        </row>
        <row r="2323">
          <cell r="A2323" t="str">
            <v>56-53</v>
          </cell>
          <cell r="B2323" t="str">
            <v xml:space="preserve"> 電線</v>
          </cell>
          <cell r="C2323" t="str">
            <v xml:space="preserve"> AE0.9-10P(ﾋﾟｯﾄ)</v>
          </cell>
          <cell r="D2323" t="str">
            <v>m</v>
          </cell>
          <cell r="E2323">
            <v>525</v>
          </cell>
          <cell r="F2323" t="str">
            <v>P56</v>
          </cell>
        </row>
        <row r="2324">
          <cell r="A2324" t="str">
            <v>56-54</v>
          </cell>
          <cell r="B2324" t="str">
            <v xml:space="preserve"> 電線</v>
          </cell>
          <cell r="C2324" t="str">
            <v xml:space="preserve"> AE0.9-15P(ﾋﾟｯﾄ)</v>
          </cell>
          <cell r="D2324" t="str">
            <v>m</v>
          </cell>
          <cell r="E2324">
            <v>634</v>
          </cell>
          <cell r="F2324" t="str">
            <v>P56</v>
          </cell>
        </row>
        <row r="2325">
          <cell r="A2325" t="str">
            <v>56-55</v>
          </cell>
          <cell r="B2325" t="str">
            <v xml:space="preserve"> 電線</v>
          </cell>
          <cell r="C2325" t="str">
            <v xml:space="preserve"> AE0.9-20P(ﾋﾟｯﾄ)</v>
          </cell>
          <cell r="D2325" t="str">
            <v>m</v>
          </cell>
          <cell r="E2325">
            <v>751</v>
          </cell>
          <cell r="F2325" t="str">
            <v>P56</v>
          </cell>
        </row>
        <row r="2326">
          <cell r="A2326" t="str">
            <v>56-56</v>
          </cell>
          <cell r="B2326" t="str">
            <v xml:space="preserve"> 電線</v>
          </cell>
          <cell r="C2326" t="str">
            <v xml:space="preserve"> AE0.9-30P(ﾋﾟｯﾄ)</v>
          </cell>
          <cell r="D2326" t="str">
            <v>m</v>
          </cell>
          <cell r="E2326">
            <v>979</v>
          </cell>
          <cell r="F2326" t="str">
            <v>P56</v>
          </cell>
        </row>
        <row r="2327">
          <cell r="A2327" t="str">
            <v>56-57</v>
          </cell>
          <cell r="B2327" t="str">
            <v xml:space="preserve"> 電線</v>
          </cell>
          <cell r="C2327" t="str">
            <v xml:space="preserve"> AE0.9-2芯(FEP,PF)</v>
          </cell>
          <cell r="D2327" t="str">
            <v>m</v>
          </cell>
          <cell r="E2327">
            <v>270</v>
          </cell>
          <cell r="F2327" t="str">
            <v>P56</v>
          </cell>
        </row>
        <row r="2328">
          <cell r="A2328" t="str">
            <v>56-58</v>
          </cell>
          <cell r="B2328" t="str">
            <v xml:space="preserve"> 電線</v>
          </cell>
          <cell r="C2328" t="str">
            <v xml:space="preserve"> AE0.9-3芯(FEP,PF)</v>
          </cell>
          <cell r="D2328" t="str">
            <v>m</v>
          </cell>
          <cell r="E2328">
            <v>298</v>
          </cell>
          <cell r="F2328" t="str">
            <v>P56</v>
          </cell>
        </row>
        <row r="2329">
          <cell r="A2329" t="str">
            <v>56-59</v>
          </cell>
          <cell r="B2329" t="str">
            <v xml:space="preserve"> 電線</v>
          </cell>
          <cell r="C2329" t="str">
            <v xml:space="preserve"> AE0.9-4芯(FEP,PF)</v>
          </cell>
          <cell r="D2329" t="str">
            <v>m</v>
          </cell>
          <cell r="E2329">
            <v>323</v>
          </cell>
          <cell r="F2329" t="str">
            <v>P56</v>
          </cell>
        </row>
        <row r="2330">
          <cell r="A2330" t="str">
            <v>56-60</v>
          </cell>
          <cell r="B2330" t="str">
            <v xml:space="preserve"> 電線</v>
          </cell>
          <cell r="C2330" t="str">
            <v xml:space="preserve"> AE0.9-5P(FEP,PF)</v>
          </cell>
          <cell r="D2330" t="str">
            <v>m</v>
          </cell>
          <cell r="E2330">
            <v>466</v>
          </cell>
          <cell r="F2330" t="str">
            <v>P56</v>
          </cell>
        </row>
        <row r="2331">
          <cell r="A2331" t="str">
            <v>56-61</v>
          </cell>
          <cell r="B2331" t="str">
            <v xml:space="preserve"> 電線</v>
          </cell>
          <cell r="C2331" t="str">
            <v xml:space="preserve"> AE0.9-10P(FEP,PF)</v>
          </cell>
          <cell r="D2331" t="str">
            <v>m</v>
          </cell>
          <cell r="E2331">
            <v>584</v>
          </cell>
          <cell r="F2331" t="str">
            <v>P56</v>
          </cell>
        </row>
        <row r="2332">
          <cell r="A2332" t="str">
            <v>56-62</v>
          </cell>
          <cell r="B2332" t="str">
            <v xml:space="preserve"> 電線</v>
          </cell>
          <cell r="C2332" t="str">
            <v xml:space="preserve"> AE0.9-15P(FEP,PF)</v>
          </cell>
          <cell r="D2332" t="str">
            <v>m</v>
          </cell>
          <cell r="E2332">
            <v>693</v>
          </cell>
          <cell r="F2332" t="str">
            <v>P56</v>
          </cell>
        </row>
        <row r="2333">
          <cell r="A2333" t="str">
            <v>56-63</v>
          </cell>
          <cell r="B2333" t="str">
            <v xml:space="preserve"> 電線</v>
          </cell>
          <cell r="C2333" t="str">
            <v xml:space="preserve"> AE0.9-20P(FEP,PF)</v>
          </cell>
          <cell r="D2333" t="str">
            <v>m</v>
          </cell>
          <cell r="E2333">
            <v>810</v>
          </cell>
          <cell r="F2333" t="str">
            <v>P56</v>
          </cell>
        </row>
        <row r="2334">
          <cell r="A2334" t="str">
            <v>56-64</v>
          </cell>
          <cell r="B2334" t="str">
            <v xml:space="preserve"> 電線</v>
          </cell>
          <cell r="C2334" t="str">
            <v xml:space="preserve"> AE0.9-30P(FEP,PF)</v>
          </cell>
          <cell r="D2334" t="str">
            <v>m</v>
          </cell>
          <cell r="E2334">
            <v>1030</v>
          </cell>
          <cell r="F2334" t="str">
            <v>P56</v>
          </cell>
        </row>
        <row r="2335">
          <cell r="A2335" t="str">
            <v>57-1</v>
          </cell>
          <cell r="B2335" t="str">
            <v xml:space="preserve"> 電線</v>
          </cell>
          <cell r="C2335" t="str">
            <v xml:space="preserve"> AE1.2-2芯(管内)</v>
          </cell>
          <cell r="D2335" t="str">
            <v>m</v>
          </cell>
          <cell r="E2335">
            <v>323</v>
          </cell>
          <cell r="F2335" t="str">
            <v>P57</v>
          </cell>
        </row>
        <row r="2336">
          <cell r="A2336" t="str">
            <v>57-2</v>
          </cell>
          <cell r="B2336" t="str">
            <v xml:space="preserve"> 電線</v>
          </cell>
          <cell r="C2336" t="str">
            <v xml:space="preserve"> AE1.2-3芯(管内)</v>
          </cell>
          <cell r="D2336" t="str">
            <v>m</v>
          </cell>
          <cell r="E2336">
            <v>374</v>
          </cell>
          <cell r="F2336" t="str">
            <v>P57</v>
          </cell>
        </row>
        <row r="2337">
          <cell r="A2337" t="str">
            <v>57-3</v>
          </cell>
          <cell r="B2337" t="str">
            <v xml:space="preserve"> 電線</v>
          </cell>
          <cell r="C2337" t="str">
            <v xml:space="preserve"> AE1.2-4芯(管内)</v>
          </cell>
          <cell r="D2337" t="str">
            <v>m</v>
          </cell>
          <cell r="E2337">
            <v>402</v>
          </cell>
          <cell r="F2337" t="str">
            <v>P57</v>
          </cell>
        </row>
        <row r="2338">
          <cell r="A2338" t="str">
            <v>57-4</v>
          </cell>
          <cell r="B2338" t="str">
            <v xml:space="preserve"> 電線</v>
          </cell>
          <cell r="C2338" t="str">
            <v xml:space="preserve"> AE1.2-5P(管内)</v>
          </cell>
          <cell r="D2338" t="str">
            <v>m</v>
          </cell>
          <cell r="E2338">
            <v>665</v>
          </cell>
          <cell r="F2338" t="str">
            <v>P57</v>
          </cell>
        </row>
        <row r="2339">
          <cell r="A2339" t="str">
            <v>57-5</v>
          </cell>
          <cell r="B2339" t="str">
            <v xml:space="preserve"> 電線</v>
          </cell>
          <cell r="C2339" t="str">
            <v xml:space="preserve"> AE1.2-10P(管内)</v>
          </cell>
          <cell r="D2339" t="str">
            <v>m</v>
          </cell>
          <cell r="E2339">
            <v>850</v>
          </cell>
          <cell r="F2339" t="str">
            <v>P57</v>
          </cell>
        </row>
        <row r="2340">
          <cell r="A2340" t="str">
            <v>57-6</v>
          </cell>
          <cell r="B2340" t="str">
            <v xml:space="preserve"> 電線</v>
          </cell>
          <cell r="C2340" t="str">
            <v xml:space="preserve"> AE1.2-15P(管内)</v>
          </cell>
          <cell r="D2340" t="str">
            <v>m</v>
          </cell>
          <cell r="E2340">
            <v>1010</v>
          </cell>
          <cell r="F2340" t="str">
            <v>P57</v>
          </cell>
        </row>
        <row r="2341">
          <cell r="A2341" t="str">
            <v>57-7</v>
          </cell>
          <cell r="B2341" t="str">
            <v xml:space="preserve"> 電線</v>
          </cell>
          <cell r="C2341" t="str">
            <v xml:space="preserve"> AE1.2-20P(管内)</v>
          </cell>
          <cell r="D2341" t="str">
            <v>m</v>
          </cell>
          <cell r="E2341">
            <v>1230</v>
          </cell>
          <cell r="F2341" t="str">
            <v>P57</v>
          </cell>
        </row>
        <row r="2342">
          <cell r="A2342" t="str">
            <v>57-8</v>
          </cell>
          <cell r="B2342" t="str">
            <v xml:space="preserve"> 電線</v>
          </cell>
          <cell r="C2342" t="str">
            <v xml:space="preserve"> AE1.2-30P(管内)</v>
          </cell>
          <cell r="D2342" t="str">
            <v>m</v>
          </cell>
          <cell r="E2342">
            <v>1600</v>
          </cell>
          <cell r="F2342" t="str">
            <v>P57</v>
          </cell>
        </row>
        <row r="2343">
          <cell r="A2343" t="str">
            <v>57-9</v>
          </cell>
          <cell r="B2343" t="str">
            <v xml:space="preserve"> 電線</v>
          </cell>
          <cell r="C2343" t="str">
            <v xml:space="preserve"> AE1.2-2芯(ﾗｯｸ)</v>
          </cell>
          <cell r="D2343" t="str">
            <v>m</v>
          </cell>
          <cell r="E2343">
            <v>382</v>
          </cell>
          <cell r="F2343" t="str">
            <v>P57</v>
          </cell>
        </row>
        <row r="2344">
          <cell r="A2344" t="str">
            <v>57-10</v>
          </cell>
          <cell r="B2344" t="str">
            <v xml:space="preserve"> 電線</v>
          </cell>
          <cell r="C2344" t="str">
            <v xml:space="preserve"> AE1.2-3芯(ﾗｯｸ)</v>
          </cell>
          <cell r="D2344" t="str">
            <v>m</v>
          </cell>
          <cell r="E2344">
            <v>434</v>
          </cell>
          <cell r="F2344" t="str">
            <v>P57</v>
          </cell>
        </row>
        <row r="2345">
          <cell r="A2345" t="str">
            <v>57-11</v>
          </cell>
          <cell r="B2345" t="str">
            <v xml:space="preserve"> 電線</v>
          </cell>
          <cell r="C2345" t="str">
            <v xml:space="preserve"> AE1.2-4芯(ﾗｯｸ)</v>
          </cell>
          <cell r="D2345" t="str">
            <v>m</v>
          </cell>
          <cell r="E2345">
            <v>482</v>
          </cell>
          <cell r="F2345" t="str">
            <v>P57</v>
          </cell>
        </row>
        <row r="2346">
          <cell r="A2346" t="str">
            <v>57-12</v>
          </cell>
          <cell r="B2346" t="str">
            <v xml:space="preserve"> 電線</v>
          </cell>
          <cell r="C2346" t="str">
            <v xml:space="preserve"> AE1.2-5P(ﾗｯｸ)</v>
          </cell>
          <cell r="D2346" t="str">
            <v>m</v>
          </cell>
          <cell r="E2346">
            <v>765</v>
          </cell>
          <cell r="F2346" t="str">
            <v>P57</v>
          </cell>
        </row>
        <row r="2347">
          <cell r="A2347" t="str">
            <v>57-13</v>
          </cell>
          <cell r="B2347" t="str">
            <v xml:space="preserve"> 電線</v>
          </cell>
          <cell r="C2347" t="str">
            <v xml:space="preserve"> AE1.2-10P(ﾗｯｸ)</v>
          </cell>
          <cell r="D2347" t="str">
            <v>m</v>
          </cell>
          <cell r="E2347">
            <v>969</v>
          </cell>
          <cell r="F2347" t="str">
            <v>P57</v>
          </cell>
        </row>
        <row r="2348">
          <cell r="A2348" t="str">
            <v>57-14</v>
          </cell>
          <cell r="B2348" t="str">
            <v xml:space="preserve"> 電線</v>
          </cell>
          <cell r="C2348" t="str">
            <v xml:space="preserve"> AE1.2-15P(ﾗｯｸ)</v>
          </cell>
          <cell r="D2348" t="str">
            <v>m</v>
          </cell>
          <cell r="E2348">
            <v>1150</v>
          </cell>
          <cell r="F2348" t="str">
            <v>P57</v>
          </cell>
        </row>
        <row r="2349">
          <cell r="A2349" t="str">
            <v>57-15</v>
          </cell>
          <cell r="B2349" t="str">
            <v xml:space="preserve"> 電線</v>
          </cell>
          <cell r="C2349" t="str">
            <v xml:space="preserve"> AE1.2-20P(ﾗｯｸ)</v>
          </cell>
          <cell r="D2349" t="str">
            <v>m</v>
          </cell>
          <cell r="E2349">
            <v>1270</v>
          </cell>
          <cell r="F2349" t="str">
            <v>P57</v>
          </cell>
        </row>
        <row r="2350">
          <cell r="A2350" t="str">
            <v>57-16</v>
          </cell>
          <cell r="B2350" t="str">
            <v xml:space="preserve"> 電線</v>
          </cell>
          <cell r="C2350" t="str">
            <v xml:space="preserve"> AE1.2-30P(ﾗｯｸ)</v>
          </cell>
          <cell r="D2350" t="str">
            <v>m</v>
          </cell>
          <cell r="E2350">
            <v>1620</v>
          </cell>
          <cell r="F2350" t="str">
            <v>P57</v>
          </cell>
        </row>
        <row r="2351">
          <cell r="A2351" t="str">
            <v>57-17</v>
          </cell>
          <cell r="B2351" t="str">
            <v xml:space="preserve"> 電線</v>
          </cell>
          <cell r="C2351" t="str">
            <v xml:space="preserve"> AE1.2-2芯(ﾋﾟｯﾄ)</v>
          </cell>
          <cell r="D2351" t="str">
            <v>m</v>
          </cell>
          <cell r="E2351">
            <v>263</v>
          </cell>
          <cell r="F2351" t="str">
            <v>P57</v>
          </cell>
        </row>
        <row r="2352">
          <cell r="A2352" t="str">
            <v>57-18</v>
          </cell>
          <cell r="B2352" t="str">
            <v xml:space="preserve"> 電線</v>
          </cell>
          <cell r="C2352" t="str">
            <v xml:space="preserve"> AE1.2-3芯(ﾋﾟｯﾄ)</v>
          </cell>
          <cell r="D2352" t="str">
            <v>m</v>
          </cell>
          <cell r="E2352">
            <v>315</v>
          </cell>
          <cell r="F2352" t="str">
            <v>P57</v>
          </cell>
        </row>
        <row r="2353">
          <cell r="A2353" t="str">
            <v>57-19</v>
          </cell>
          <cell r="B2353" t="str">
            <v xml:space="preserve"> 電線</v>
          </cell>
          <cell r="C2353" t="str">
            <v xml:space="preserve"> AE1.2-4芯(ﾋﾟｯﾄ)</v>
          </cell>
          <cell r="D2353" t="str">
            <v>m</v>
          </cell>
          <cell r="E2353">
            <v>323</v>
          </cell>
          <cell r="F2353" t="str">
            <v>P57</v>
          </cell>
        </row>
        <row r="2354">
          <cell r="A2354" t="str">
            <v>57-20</v>
          </cell>
          <cell r="B2354" t="str">
            <v xml:space="preserve"> 電線</v>
          </cell>
          <cell r="C2354" t="str">
            <v xml:space="preserve"> AE1.2-5P(ﾋﾟｯﾄ)</v>
          </cell>
          <cell r="D2354" t="str">
            <v>m</v>
          </cell>
          <cell r="E2354">
            <v>567</v>
          </cell>
          <cell r="F2354" t="str">
            <v>P57</v>
          </cell>
        </row>
        <row r="2355">
          <cell r="A2355" t="str">
            <v>57-21</v>
          </cell>
          <cell r="B2355" t="str">
            <v xml:space="preserve"> 電線</v>
          </cell>
          <cell r="C2355" t="str">
            <v xml:space="preserve"> AE1.2-10P(ﾋﾟｯﾄ)</v>
          </cell>
          <cell r="D2355" t="str">
            <v>m</v>
          </cell>
          <cell r="E2355">
            <v>731</v>
          </cell>
          <cell r="F2355" t="str">
            <v>P57</v>
          </cell>
        </row>
        <row r="2356">
          <cell r="A2356" t="str">
            <v>57-22</v>
          </cell>
          <cell r="B2356" t="str">
            <v xml:space="preserve"> 電線</v>
          </cell>
          <cell r="C2356" t="str">
            <v xml:space="preserve"> AE1.2-15P(ﾋﾟｯﾄ)</v>
          </cell>
          <cell r="D2356" t="str">
            <v>m</v>
          </cell>
          <cell r="E2356">
            <v>879</v>
          </cell>
          <cell r="F2356" t="str">
            <v>P57</v>
          </cell>
        </row>
        <row r="2357">
          <cell r="A2357" t="str">
            <v>57-23</v>
          </cell>
          <cell r="B2357" t="str">
            <v xml:space="preserve"> 電線</v>
          </cell>
          <cell r="C2357" t="str">
            <v xml:space="preserve"> AE1.2-20P(ﾋﾟｯﾄ)</v>
          </cell>
          <cell r="D2357" t="str">
            <v>m</v>
          </cell>
          <cell r="E2357">
            <v>1070</v>
          </cell>
          <cell r="F2357" t="str">
            <v>P57</v>
          </cell>
        </row>
        <row r="2358">
          <cell r="A2358" t="str">
            <v>57-24</v>
          </cell>
          <cell r="B2358" t="str">
            <v xml:space="preserve"> 電線</v>
          </cell>
          <cell r="C2358" t="str">
            <v xml:space="preserve"> AE1.2-30P(ﾋﾟｯﾄ)</v>
          </cell>
          <cell r="D2358" t="str">
            <v>m</v>
          </cell>
          <cell r="E2358">
            <v>1420</v>
          </cell>
          <cell r="F2358" t="str">
            <v>P57</v>
          </cell>
        </row>
        <row r="2359">
          <cell r="A2359" t="str">
            <v>57-25</v>
          </cell>
          <cell r="B2359" t="str">
            <v xml:space="preserve"> 電線</v>
          </cell>
          <cell r="C2359" t="str">
            <v xml:space="preserve"> AE1.2-2芯(FEP,PF)</v>
          </cell>
          <cell r="D2359" t="str">
            <v>m</v>
          </cell>
          <cell r="E2359">
            <v>303</v>
          </cell>
          <cell r="F2359" t="str">
            <v>P57</v>
          </cell>
        </row>
        <row r="2360">
          <cell r="A2360" t="str">
            <v>57-26</v>
          </cell>
          <cell r="B2360" t="str">
            <v xml:space="preserve"> 電線</v>
          </cell>
          <cell r="C2360" t="str">
            <v xml:space="preserve"> AE1.2-3芯(FEP,PF)</v>
          </cell>
          <cell r="D2360" t="str">
            <v>m</v>
          </cell>
          <cell r="E2360">
            <v>335</v>
          </cell>
          <cell r="F2360" t="str">
            <v>P57</v>
          </cell>
        </row>
        <row r="2361">
          <cell r="A2361" t="str">
            <v>57-27</v>
          </cell>
          <cell r="B2361" t="str">
            <v xml:space="preserve"> 電線</v>
          </cell>
          <cell r="C2361" t="str">
            <v xml:space="preserve"> AE1.2-4芯(FEP,PF)</v>
          </cell>
          <cell r="D2361" t="str">
            <v>m</v>
          </cell>
          <cell r="E2361">
            <v>362</v>
          </cell>
          <cell r="F2361" t="str">
            <v>P57</v>
          </cell>
        </row>
        <row r="2362">
          <cell r="A2362" t="str">
            <v>57-28</v>
          </cell>
          <cell r="B2362" t="str">
            <v xml:space="preserve"> 電線</v>
          </cell>
          <cell r="C2362" t="str">
            <v xml:space="preserve"> AE1.2-5P(FEP,PF)</v>
          </cell>
          <cell r="D2362" t="str">
            <v>m</v>
          </cell>
          <cell r="E2362">
            <v>606</v>
          </cell>
          <cell r="F2362" t="str">
            <v>P57</v>
          </cell>
        </row>
        <row r="2363">
          <cell r="A2363" t="str">
            <v>57-29</v>
          </cell>
          <cell r="B2363" t="str">
            <v xml:space="preserve"> 電線</v>
          </cell>
          <cell r="C2363" t="str">
            <v xml:space="preserve"> AE1.2-10P(FEP,PF)</v>
          </cell>
          <cell r="D2363" t="str">
            <v>m</v>
          </cell>
          <cell r="E2363">
            <v>790</v>
          </cell>
          <cell r="F2363" t="str">
            <v>P57</v>
          </cell>
        </row>
        <row r="2364">
          <cell r="A2364" t="str">
            <v>57-30</v>
          </cell>
          <cell r="B2364" t="str">
            <v xml:space="preserve"> 電線</v>
          </cell>
          <cell r="C2364" t="str">
            <v xml:space="preserve"> AE1.2-15P(FEP,PF)</v>
          </cell>
          <cell r="D2364" t="str">
            <v>m</v>
          </cell>
          <cell r="E2364">
            <v>959</v>
          </cell>
          <cell r="F2364" t="str">
            <v>P57</v>
          </cell>
        </row>
        <row r="2365">
          <cell r="A2365" t="str">
            <v>57-31</v>
          </cell>
          <cell r="B2365" t="str">
            <v xml:space="preserve"> 電線</v>
          </cell>
          <cell r="C2365" t="str">
            <v xml:space="preserve"> AE1.2-20P(FEP,PF)</v>
          </cell>
          <cell r="D2365" t="str">
            <v>m</v>
          </cell>
          <cell r="E2365">
            <v>1150</v>
          </cell>
          <cell r="F2365" t="str">
            <v>P57</v>
          </cell>
        </row>
        <row r="2366">
          <cell r="A2366" t="str">
            <v>57-32</v>
          </cell>
          <cell r="B2366" t="str">
            <v xml:space="preserve"> 電線</v>
          </cell>
          <cell r="C2366" t="str">
            <v xml:space="preserve"> AE1.2-30P(FEP,PF)</v>
          </cell>
          <cell r="D2366" t="str">
            <v>m</v>
          </cell>
          <cell r="E2366">
            <v>1500</v>
          </cell>
          <cell r="F2366" t="str">
            <v>P57</v>
          </cell>
        </row>
        <row r="2367">
          <cell r="A2367" t="str">
            <v>58-1</v>
          </cell>
          <cell r="B2367" t="str">
            <v xml:space="preserve"> 電線</v>
          </cell>
          <cell r="C2367" t="str">
            <v xml:space="preserve"> 構内ｹｰﾌﾞﾙ0.5-10P(管内)</v>
          </cell>
          <cell r="D2367" t="str">
            <v>m</v>
          </cell>
          <cell r="E2367">
            <v>521</v>
          </cell>
          <cell r="F2367" t="str">
            <v>P58</v>
          </cell>
        </row>
        <row r="2368">
          <cell r="A2368" t="str">
            <v>58-2</v>
          </cell>
          <cell r="B2368" t="str">
            <v xml:space="preserve"> 電線</v>
          </cell>
          <cell r="C2368" t="str">
            <v xml:space="preserve"> 構内ｹｰﾌﾞﾙ0.5-20P(管内)</v>
          </cell>
          <cell r="D2368" t="str">
            <v>m</v>
          </cell>
          <cell r="E2368">
            <v>654</v>
          </cell>
          <cell r="F2368" t="str">
            <v>P58</v>
          </cell>
        </row>
        <row r="2369">
          <cell r="A2369" t="str">
            <v>58-3</v>
          </cell>
          <cell r="B2369" t="str">
            <v xml:space="preserve"> 電線</v>
          </cell>
          <cell r="C2369" t="str">
            <v xml:space="preserve"> 構内ｹｰﾌﾞﾙ0.5-30P(管内)</v>
          </cell>
          <cell r="D2369" t="str">
            <v>m</v>
          </cell>
          <cell r="E2369">
            <v>800</v>
          </cell>
          <cell r="F2369" t="str">
            <v>P58</v>
          </cell>
        </row>
        <row r="2370">
          <cell r="A2370" t="str">
            <v>58-4</v>
          </cell>
          <cell r="B2370" t="str">
            <v xml:space="preserve"> 電線</v>
          </cell>
          <cell r="C2370" t="str">
            <v xml:space="preserve"> 構内ｹｰﾌﾞﾙ0.5-50P(管内)</v>
          </cell>
          <cell r="D2370" t="str">
            <v>m</v>
          </cell>
          <cell r="E2370">
            <v>1090</v>
          </cell>
          <cell r="F2370" t="str">
            <v>P58</v>
          </cell>
        </row>
        <row r="2371">
          <cell r="A2371" t="str">
            <v>58-5</v>
          </cell>
          <cell r="B2371" t="str">
            <v xml:space="preserve"> 電線</v>
          </cell>
          <cell r="C2371" t="str">
            <v xml:space="preserve"> 構内ｹｰﾌﾞﾙ0.5-100P(管内)</v>
          </cell>
          <cell r="D2371" t="str">
            <v>m</v>
          </cell>
          <cell r="E2371">
            <v>1830</v>
          </cell>
          <cell r="F2371" t="str">
            <v>P58</v>
          </cell>
        </row>
        <row r="2372">
          <cell r="A2372" t="str">
            <v>58-6</v>
          </cell>
          <cell r="B2372" t="str">
            <v xml:space="preserve"> 電線</v>
          </cell>
          <cell r="C2372" t="str">
            <v xml:space="preserve"> 構内ｹｰﾌﾞﾙ0.5-200P(管内)</v>
          </cell>
          <cell r="D2372" t="str">
            <v>m</v>
          </cell>
          <cell r="E2372">
            <v>2910</v>
          </cell>
          <cell r="F2372" t="str">
            <v>P58</v>
          </cell>
        </row>
        <row r="2373">
          <cell r="A2373" t="str">
            <v>58-7</v>
          </cell>
          <cell r="B2373" t="str">
            <v xml:space="preserve"> 電線</v>
          </cell>
          <cell r="C2373" t="str">
            <v xml:space="preserve"> 構内ｹｰﾌﾞﾙ0.5-10P(PF)</v>
          </cell>
          <cell r="D2373" t="str">
            <v>m</v>
          </cell>
          <cell r="E2373">
            <v>481</v>
          </cell>
          <cell r="F2373" t="str">
            <v>P58</v>
          </cell>
        </row>
        <row r="2374">
          <cell r="A2374" t="str">
            <v>58-8</v>
          </cell>
          <cell r="B2374" t="str">
            <v xml:space="preserve"> 電線</v>
          </cell>
          <cell r="C2374" t="str">
            <v xml:space="preserve"> 構内ｹｰﾌﾞﾙ0.5-20P(PF)</v>
          </cell>
          <cell r="D2374" t="str">
            <v>m</v>
          </cell>
          <cell r="E2374">
            <v>575</v>
          </cell>
          <cell r="F2374" t="str">
            <v>P58</v>
          </cell>
        </row>
        <row r="2375">
          <cell r="A2375" t="str">
            <v>58-9</v>
          </cell>
          <cell r="B2375" t="str">
            <v xml:space="preserve"> 電線</v>
          </cell>
          <cell r="C2375" t="str">
            <v xml:space="preserve"> 構内ｹｰﾌﾞﾙ0.5-30P(PF)</v>
          </cell>
          <cell r="D2375" t="str">
            <v>m</v>
          </cell>
          <cell r="E2375">
            <v>741</v>
          </cell>
          <cell r="F2375" t="str">
            <v>P58</v>
          </cell>
        </row>
        <row r="2376">
          <cell r="A2376" t="str">
            <v>58-10</v>
          </cell>
          <cell r="B2376" t="str">
            <v xml:space="preserve"> 電線</v>
          </cell>
          <cell r="C2376" t="str">
            <v xml:space="preserve"> 構内ｹｰﾌﾞﾙ0.5-50P(PF)</v>
          </cell>
          <cell r="D2376" t="str">
            <v>m</v>
          </cell>
          <cell r="E2376">
            <v>1010</v>
          </cell>
          <cell r="F2376" t="str">
            <v>P58</v>
          </cell>
        </row>
        <row r="2377">
          <cell r="A2377" t="str">
            <v>58-11</v>
          </cell>
          <cell r="B2377" t="str">
            <v xml:space="preserve"> 電線</v>
          </cell>
          <cell r="C2377" t="str">
            <v xml:space="preserve"> 構内ｹｰﾌﾞﾙ0.5-10P(ﾗｯｸ)</v>
          </cell>
          <cell r="D2377" t="str">
            <v>m</v>
          </cell>
          <cell r="E2377">
            <v>600</v>
          </cell>
          <cell r="F2377" t="str">
            <v>P58</v>
          </cell>
        </row>
        <row r="2378">
          <cell r="A2378" t="str">
            <v>58-12</v>
          </cell>
          <cell r="B2378" t="str">
            <v xml:space="preserve"> 電線</v>
          </cell>
          <cell r="C2378" t="str">
            <v xml:space="preserve"> 構内ｹｰﾌﾞﾙ0.5-20P(ﾗｯｸ)</v>
          </cell>
          <cell r="D2378" t="str">
            <v>m</v>
          </cell>
          <cell r="E2378">
            <v>753</v>
          </cell>
          <cell r="F2378" t="str">
            <v>P58</v>
          </cell>
        </row>
        <row r="2379">
          <cell r="A2379" t="str">
            <v>58-13</v>
          </cell>
          <cell r="B2379" t="str">
            <v xml:space="preserve"> 電線</v>
          </cell>
          <cell r="C2379" t="str">
            <v xml:space="preserve"> 構内ｹｰﾌﾞﾙ0.5-30P(ﾗｯｸ)</v>
          </cell>
          <cell r="D2379" t="str">
            <v>m</v>
          </cell>
          <cell r="E2379">
            <v>919</v>
          </cell>
          <cell r="F2379" t="str">
            <v>P58</v>
          </cell>
        </row>
        <row r="2380">
          <cell r="A2380" t="str">
            <v>58-14</v>
          </cell>
          <cell r="B2380" t="str">
            <v xml:space="preserve"> 電線</v>
          </cell>
          <cell r="C2380" t="str">
            <v xml:space="preserve"> 構内ｹｰﾌﾞﾙ0.5-50P(ﾗｯｸ)</v>
          </cell>
          <cell r="D2380" t="str">
            <v>m</v>
          </cell>
          <cell r="E2380">
            <v>1250</v>
          </cell>
          <cell r="F2380" t="str">
            <v>P58</v>
          </cell>
        </row>
        <row r="2381">
          <cell r="A2381" t="str">
            <v>58-15</v>
          </cell>
          <cell r="B2381" t="str">
            <v xml:space="preserve"> 電線</v>
          </cell>
          <cell r="C2381" t="str">
            <v xml:space="preserve"> 構内ｹｰﾌﾞﾙ0.5-100P(ﾗｯｸ)</v>
          </cell>
          <cell r="D2381" t="str">
            <v>m</v>
          </cell>
          <cell r="E2381">
            <v>2090</v>
          </cell>
          <cell r="F2381" t="str">
            <v>P58</v>
          </cell>
        </row>
        <row r="2382">
          <cell r="A2382" t="str">
            <v>58-16</v>
          </cell>
          <cell r="B2382" t="str">
            <v xml:space="preserve"> 電線</v>
          </cell>
          <cell r="C2382" t="str">
            <v xml:space="preserve"> 構内ｹｰﾌﾞﾙ0.5-200P(ﾗｯｸ)</v>
          </cell>
          <cell r="D2382" t="str">
            <v>m</v>
          </cell>
          <cell r="E2382">
            <v>3280</v>
          </cell>
          <cell r="F2382" t="str">
            <v>P58</v>
          </cell>
        </row>
        <row r="2383">
          <cell r="A2383" t="str">
            <v>58-17</v>
          </cell>
          <cell r="B2383" t="str">
            <v xml:space="preserve"> 電線</v>
          </cell>
          <cell r="C2383" t="str">
            <v xml:space="preserve"> 構内ｹｰﾌﾞﾙ0.5-10P(ﾋﾟｯﾄ)</v>
          </cell>
          <cell r="D2383" t="str">
            <v>m</v>
          </cell>
          <cell r="E2383">
            <v>411</v>
          </cell>
          <cell r="F2383" t="str">
            <v>P58</v>
          </cell>
        </row>
        <row r="2384">
          <cell r="A2384" t="str">
            <v>58-18</v>
          </cell>
          <cell r="B2384" t="str">
            <v xml:space="preserve"> 電線</v>
          </cell>
          <cell r="C2384" t="str">
            <v xml:space="preserve"> 構内ｹｰﾌﾞﾙ0.5-20P(ﾋﾟｯﾄ)</v>
          </cell>
          <cell r="D2384" t="str">
            <v>m</v>
          </cell>
          <cell r="E2384">
            <v>554</v>
          </cell>
          <cell r="F2384" t="str">
            <v>P58</v>
          </cell>
        </row>
        <row r="2385">
          <cell r="A2385" t="str">
            <v>58-19</v>
          </cell>
          <cell r="B2385" t="str">
            <v xml:space="preserve"> 電線</v>
          </cell>
          <cell r="C2385" t="str">
            <v xml:space="preserve"> 構内ｹｰﾌﾞﾙ0.5-30P(ﾋﾟｯﾄ)</v>
          </cell>
          <cell r="D2385" t="str">
            <v>m</v>
          </cell>
          <cell r="E2385">
            <v>681</v>
          </cell>
          <cell r="F2385" t="str">
            <v>P58</v>
          </cell>
        </row>
        <row r="2386">
          <cell r="A2386" t="str">
            <v>58-20</v>
          </cell>
          <cell r="B2386" t="str">
            <v xml:space="preserve"> 電線</v>
          </cell>
          <cell r="C2386" t="str">
            <v xml:space="preserve"> 構内ｹｰﾌﾞﾙ0.5-50P(ﾋﾟｯﾄ)</v>
          </cell>
          <cell r="D2386" t="str">
            <v>m</v>
          </cell>
          <cell r="E2386">
            <v>940</v>
          </cell>
          <cell r="F2386" t="str">
            <v>P58</v>
          </cell>
        </row>
        <row r="2387">
          <cell r="A2387" t="str">
            <v>58-21</v>
          </cell>
          <cell r="B2387" t="str">
            <v xml:space="preserve"> 電線</v>
          </cell>
          <cell r="C2387" t="str">
            <v xml:space="preserve"> 構内ｹｰﾌﾞﾙ0.5-100P(ﾋﾟｯﾄ)</v>
          </cell>
          <cell r="D2387" t="str">
            <v>m</v>
          </cell>
          <cell r="E2387">
            <v>1580</v>
          </cell>
          <cell r="F2387" t="str">
            <v>P58</v>
          </cell>
        </row>
        <row r="2388">
          <cell r="A2388" t="str">
            <v>58-22</v>
          </cell>
          <cell r="B2388" t="str">
            <v xml:space="preserve"> 電線</v>
          </cell>
          <cell r="C2388" t="str">
            <v xml:space="preserve"> 構内ｹｰﾌﾞﾙ0.5-200P(ﾋﾟｯﾄ)</v>
          </cell>
          <cell r="D2388" t="str">
            <v>m</v>
          </cell>
          <cell r="E2388">
            <v>2530</v>
          </cell>
          <cell r="F2388" t="str">
            <v>P58</v>
          </cell>
        </row>
        <row r="2389">
          <cell r="A2389" t="str">
            <v>58-23</v>
          </cell>
          <cell r="B2389" t="str">
            <v xml:space="preserve"> 電線</v>
          </cell>
          <cell r="C2389" t="str">
            <v xml:space="preserve"> 構内ｹｰﾌﾞﾙ0.65-10P(管内)</v>
          </cell>
          <cell r="D2389" t="str">
            <v>m</v>
          </cell>
          <cell r="E2389">
            <v>555</v>
          </cell>
          <cell r="F2389" t="str">
            <v>P58</v>
          </cell>
        </row>
        <row r="2390">
          <cell r="A2390" t="str">
            <v>58-24</v>
          </cell>
          <cell r="B2390" t="str">
            <v xml:space="preserve"> 電線</v>
          </cell>
          <cell r="C2390" t="str">
            <v xml:space="preserve"> 構内ｹｰﾌﾞﾙ0.65-20P(管内)</v>
          </cell>
          <cell r="D2390" t="str">
            <v>m</v>
          </cell>
          <cell r="E2390">
            <v>711</v>
          </cell>
          <cell r="F2390" t="str">
            <v>P58</v>
          </cell>
        </row>
        <row r="2391">
          <cell r="A2391" t="str">
            <v>58-25</v>
          </cell>
          <cell r="B2391" t="str">
            <v xml:space="preserve"> 電線</v>
          </cell>
          <cell r="C2391" t="str">
            <v xml:space="preserve"> 構内ｹｰﾌﾞﾙ0.65-30P(管内)</v>
          </cell>
          <cell r="D2391" t="str">
            <v>m</v>
          </cell>
          <cell r="E2391">
            <v>882</v>
          </cell>
          <cell r="F2391" t="str">
            <v>P58</v>
          </cell>
        </row>
        <row r="2392">
          <cell r="A2392" t="str">
            <v>58-26</v>
          </cell>
          <cell r="B2392" t="str">
            <v xml:space="preserve"> 電線</v>
          </cell>
          <cell r="C2392" t="str">
            <v xml:space="preserve"> 構内ｹｰﾌﾞﾙ0.65-50P(管内)</v>
          </cell>
          <cell r="D2392" t="str">
            <v>m</v>
          </cell>
          <cell r="E2392">
            <v>1230</v>
          </cell>
          <cell r="F2392" t="str">
            <v>P58</v>
          </cell>
        </row>
        <row r="2393">
          <cell r="A2393" t="str">
            <v>58-27</v>
          </cell>
          <cell r="B2393" t="str">
            <v xml:space="preserve"> 電線</v>
          </cell>
          <cell r="C2393" t="str">
            <v xml:space="preserve"> 構内ｹｰﾌﾞﾙ0.65-100P(管内)</v>
          </cell>
          <cell r="D2393" t="str">
            <v>m</v>
          </cell>
          <cell r="E2393">
            <v>2130</v>
          </cell>
          <cell r="F2393" t="str">
            <v>P58</v>
          </cell>
        </row>
        <row r="2394">
          <cell r="A2394" t="str">
            <v>58-28</v>
          </cell>
          <cell r="B2394" t="str">
            <v xml:space="preserve"> 電線</v>
          </cell>
          <cell r="C2394" t="str">
            <v xml:space="preserve"> 構内ｹｰﾌﾞﾙ0.65-200P(管内)</v>
          </cell>
          <cell r="D2394" t="str">
            <v>m</v>
          </cell>
          <cell r="E2394">
            <v>3460</v>
          </cell>
          <cell r="F2394" t="str">
            <v>P58</v>
          </cell>
        </row>
        <row r="2395">
          <cell r="A2395" t="str">
            <v>58-29</v>
          </cell>
          <cell r="B2395" t="str">
            <v xml:space="preserve"> 電線</v>
          </cell>
          <cell r="C2395" t="str">
            <v xml:space="preserve"> 構内ｹｰﾌﾞﾙ0.65-10P(PF)</v>
          </cell>
          <cell r="D2395" t="str">
            <v>m</v>
          </cell>
          <cell r="E2395">
            <v>515</v>
          </cell>
          <cell r="F2395" t="str">
            <v>P58</v>
          </cell>
        </row>
        <row r="2396">
          <cell r="A2396" t="str">
            <v>58-30</v>
          </cell>
          <cell r="B2396" t="str">
            <v xml:space="preserve"> 電線</v>
          </cell>
          <cell r="C2396" t="str">
            <v xml:space="preserve"> 構内ｹｰﾌﾞﾙ0.65-20P(PF)</v>
          </cell>
          <cell r="D2396" t="str">
            <v>m</v>
          </cell>
          <cell r="E2396">
            <v>672</v>
          </cell>
          <cell r="F2396" t="str">
            <v>P58</v>
          </cell>
        </row>
        <row r="2397">
          <cell r="A2397" t="str">
            <v>58-31</v>
          </cell>
          <cell r="B2397" t="str">
            <v xml:space="preserve"> 電線</v>
          </cell>
          <cell r="C2397" t="str">
            <v xml:space="preserve"> 構内ｹｰﾌﾞﾙ0.65-30P(PF)</v>
          </cell>
          <cell r="D2397" t="str">
            <v>m</v>
          </cell>
          <cell r="E2397">
            <v>823</v>
          </cell>
          <cell r="F2397" t="str">
            <v>P58</v>
          </cell>
        </row>
        <row r="2398">
          <cell r="A2398" t="str">
            <v>58-32</v>
          </cell>
          <cell r="B2398" t="str">
            <v xml:space="preserve"> 電線</v>
          </cell>
          <cell r="C2398" t="str">
            <v xml:space="preserve"> 構内ｹｰﾌﾞﾙ0.65-10P(ﾗｯｸ)</v>
          </cell>
          <cell r="D2398" t="str">
            <v>m</v>
          </cell>
          <cell r="E2398">
            <v>634</v>
          </cell>
          <cell r="F2398" t="str">
            <v>P58</v>
          </cell>
        </row>
        <row r="2399">
          <cell r="A2399" t="str">
            <v>58-33</v>
          </cell>
          <cell r="B2399" t="str">
            <v xml:space="preserve"> 電線</v>
          </cell>
          <cell r="C2399" t="str">
            <v xml:space="preserve"> 構内ｹｰﾌﾞﾙ0.65-20P(ﾗｯｸ)</v>
          </cell>
          <cell r="D2399" t="str">
            <v>m</v>
          </cell>
          <cell r="E2399">
            <v>810</v>
          </cell>
          <cell r="F2399" t="str">
            <v>P58</v>
          </cell>
        </row>
        <row r="2400">
          <cell r="A2400" t="str">
            <v>58-34</v>
          </cell>
          <cell r="B2400" t="str">
            <v xml:space="preserve"> 電線</v>
          </cell>
          <cell r="C2400" t="str">
            <v xml:space="preserve"> 構内ｹｰﾌﾞﾙ0.65-30P(ﾗｯｸ)</v>
          </cell>
          <cell r="D2400" t="str">
            <v>m</v>
          </cell>
          <cell r="E2400">
            <v>1000</v>
          </cell>
          <cell r="F2400" t="str">
            <v>P58</v>
          </cell>
        </row>
        <row r="2401">
          <cell r="A2401" t="str">
            <v>58-35</v>
          </cell>
          <cell r="B2401" t="str">
            <v xml:space="preserve"> 電線</v>
          </cell>
          <cell r="C2401" t="str">
            <v xml:space="preserve"> 構内ｹｰﾌﾞﾙ0.65-50P(ﾗｯｸ)</v>
          </cell>
          <cell r="D2401" t="str">
            <v>m</v>
          </cell>
          <cell r="E2401">
            <v>1390</v>
          </cell>
          <cell r="F2401" t="str">
            <v>P58</v>
          </cell>
        </row>
        <row r="2402">
          <cell r="A2402" t="str">
            <v>58-36</v>
          </cell>
          <cell r="B2402" t="str">
            <v xml:space="preserve"> 電線</v>
          </cell>
          <cell r="C2402" t="str">
            <v xml:space="preserve"> 構内ｹｰﾌﾞﾙ0.65-100P(ﾗｯｸ)</v>
          </cell>
          <cell r="D2402" t="str">
            <v>m</v>
          </cell>
          <cell r="E2402">
            <v>2390</v>
          </cell>
          <cell r="F2402" t="str">
            <v>P58</v>
          </cell>
        </row>
        <row r="2403">
          <cell r="A2403" t="str">
            <v>58-37</v>
          </cell>
          <cell r="B2403" t="str">
            <v xml:space="preserve"> 電線</v>
          </cell>
          <cell r="C2403" t="str">
            <v xml:space="preserve"> 構内ｹｰﾌﾞﾙ0.65-200P(ﾗｯｸ)</v>
          </cell>
          <cell r="D2403" t="str">
            <v>m</v>
          </cell>
          <cell r="E2403">
            <v>3840</v>
          </cell>
          <cell r="F2403" t="str">
            <v>P58</v>
          </cell>
        </row>
        <row r="2404">
          <cell r="A2404" t="str">
            <v>58-38</v>
          </cell>
          <cell r="B2404" t="str">
            <v xml:space="preserve"> 電線</v>
          </cell>
          <cell r="C2404" t="str">
            <v xml:space="preserve"> 構内ｹｰﾌﾞﾙ0.65-10P(ﾋﾟｯﾄ)</v>
          </cell>
          <cell r="D2404" t="str">
            <v>m</v>
          </cell>
          <cell r="E2404">
            <v>475</v>
          </cell>
          <cell r="F2404" t="str">
            <v>P58</v>
          </cell>
        </row>
        <row r="2405">
          <cell r="A2405" t="str">
            <v>58-39</v>
          </cell>
          <cell r="B2405" t="str">
            <v xml:space="preserve"> 電線</v>
          </cell>
          <cell r="C2405" t="str">
            <v xml:space="preserve"> 構内ｹｰﾌﾞﾙ0.65-20P(ﾋﾟｯﾄ)</v>
          </cell>
          <cell r="D2405" t="str">
            <v>m</v>
          </cell>
          <cell r="E2405">
            <v>611</v>
          </cell>
          <cell r="F2405" t="str">
            <v>P58</v>
          </cell>
        </row>
        <row r="2406">
          <cell r="A2406" t="str">
            <v>58-40</v>
          </cell>
          <cell r="B2406" t="str">
            <v xml:space="preserve"> 電線</v>
          </cell>
          <cell r="C2406" t="str">
            <v xml:space="preserve"> 構内ｹｰﾌﾞﾙ0.65-30P(ﾋﾟｯﾄ)</v>
          </cell>
          <cell r="D2406" t="str">
            <v>m</v>
          </cell>
          <cell r="E2406">
            <v>763</v>
          </cell>
          <cell r="F2406" t="str">
            <v>P58</v>
          </cell>
        </row>
        <row r="2407">
          <cell r="A2407" t="str">
            <v>58-41</v>
          </cell>
          <cell r="B2407" t="str">
            <v xml:space="preserve"> 電線</v>
          </cell>
          <cell r="C2407" t="str">
            <v xml:space="preserve"> 構内ｹｰﾌﾞﾙ0.65-50P(ﾋﾟｯﾄ)</v>
          </cell>
          <cell r="D2407" t="str">
            <v>m</v>
          </cell>
          <cell r="E2407">
            <v>1080</v>
          </cell>
          <cell r="F2407" t="str">
            <v>P58</v>
          </cell>
        </row>
        <row r="2408">
          <cell r="A2408" t="str">
            <v>58-42</v>
          </cell>
          <cell r="B2408" t="str">
            <v xml:space="preserve"> 電線</v>
          </cell>
          <cell r="C2408" t="str">
            <v xml:space="preserve"> 構内ｹｰﾌﾞﾙ0.65-100P(ﾋﾟｯﾄ)</v>
          </cell>
          <cell r="D2408" t="str">
            <v>m</v>
          </cell>
          <cell r="E2408">
            <v>1870</v>
          </cell>
          <cell r="F2408" t="str">
            <v>P58</v>
          </cell>
        </row>
        <row r="2409">
          <cell r="A2409" t="str">
            <v>58-43</v>
          </cell>
          <cell r="B2409" t="str">
            <v xml:space="preserve"> 電線</v>
          </cell>
          <cell r="C2409" t="str">
            <v xml:space="preserve"> 構内ｹｰﾌﾞﾙ0.65-200P(ﾋﾟｯﾄ)</v>
          </cell>
          <cell r="D2409" t="str">
            <v>m</v>
          </cell>
          <cell r="E2409">
            <v>3090</v>
          </cell>
          <cell r="F2409" t="str">
            <v>P58</v>
          </cell>
        </row>
        <row r="2410">
          <cell r="A2410" t="str">
            <v>59-1</v>
          </cell>
          <cell r="B2410" t="str">
            <v xml:space="preserve"> 電線</v>
          </cell>
          <cell r="C2410" t="str">
            <v xml:space="preserve"> CCP 0.4-10P(管内)</v>
          </cell>
          <cell r="D2410" t="str">
            <v>m</v>
          </cell>
          <cell r="E2410">
            <v>508</v>
          </cell>
          <cell r="F2410" t="str">
            <v>P59</v>
          </cell>
        </row>
        <row r="2411">
          <cell r="A2411" t="str">
            <v>59-2</v>
          </cell>
          <cell r="B2411" t="str">
            <v xml:space="preserve"> 電線</v>
          </cell>
          <cell r="C2411" t="str">
            <v xml:space="preserve"> CCP 0.4-30P(管内)</v>
          </cell>
          <cell r="D2411" t="str">
            <v>m</v>
          </cell>
          <cell r="E2411">
            <v>750</v>
          </cell>
          <cell r="F2411" t="str">
            <v>P59</v>
          </cell>
        </row>
        <row r="2412">
          <cell r="A2412" t="str">
            <v>59-3</v>
          </cell>
          <cell r="B2412" t="str">
            <v xml:space="preserve"> 電線</v>
          </cell>
          <cell r="C2412" t="str">
            <v xml:space="preserve"> CCP 0.4-50P(管内)</v>
          </cell>
          <cell r="D2412" t="str">
            <v>m</v>
          </cell>
          <cell r="E2412">
            <v>1020</v>
          </cell>
          <cell r="F2412" t="str">
            <v>P59</v>
          </cell>
        </row>
        <row r="2413">
          <cell r="A2413" t="str">
            <v>59-4</v>
          </cell>
          <cell r="B2413" t="str">
            <v xml:space="preserve"> 電線</v>
          </cell>
          <cell r="C2413" t="str">
            <v xml:space="preserve"> CCP 0.4-100P(管内)</v>
          </cell>
          <cell r="D2413" t="str">
            <v>m</v>
          </cell>
          <cell r="E2413">
            <v>1710</v>
          </cell>
          <cell r="F2413" t="str">
            <v>P59</v>
          </cell>
        </row>
        <row r="2414">
          <cell r="A2414" t="str">
            <v>59-5</v>
          </cell>
          <cell r="B2414" t="str">
            <v xml:space="preserve"> 電線</v>
          </cell>
          <cell r="C2414" t="str">
            <v xml:space="preserve"> OCP 0.4-200P(管内）</v>
          </cell>
          <cell r="D2414" t="str">
            <v>m</v>
          </cell>
          <cell r="E2414">
            <v>2690</v>
          </cell>
          <cell r="F2414" t="str">
            <v>P60</v>
          </cell>
        </row>
        <row r="2415">
          <cell r="A2415" t="str">
            <v>59-6</v>
          </cell>
          <cell r="B2415" t="str">
            <v xml:space="preserve"> 電線</v>
          </cell>
          <cell r="C2415" t="str">
            <v xml:space="preserve"> CCP 0.4-10P(ﾗｯｸ)</v>
          </cell>
          <cell r="D2415" t="str">
            <v>m</v>
          </cell>
          <cell r="E2415">
            <v>587</v>
          </cell>
          <cell r="F2415" t="str">
            <v>P59</v>
          </cell>
        </row>
        <row r="2416">
          <cell r="A2416" t="str">
            <v>59-7</v>
          </cell>
          <cell r="B2416" t="str">
            <v xml:space="preserve"> 電線</v>
          </cell>
          <cell r="C2416" t="str">
            <v xml:space="preserve"> CCP 0.4-30P(ﾗｯｸ)</v>
          </cell>
          <cell r="D2416" t="str">
            <v>m</v>
          </cell>
          <cell r="E2416">
            <v>869</v>
          </cell>
          <cell r="F2416" t="str">
            <v>P59</v>
          </cell>
        </row>
        <row r="2417">
          <cell r="A2417" t="str">
            <v>59-8</v>
          </cell>
          <cell r="B2417" t="str">
            <v xml:space="preserve"> 電線</v>
          </cell>
          <cell r="C2417" t="str">
            <v xml:space="preserve"> CCP 0.4-50P(ﾗｯｸ)</v>
          </cell>
          <cell r="D2417" t="str">
            <v>m</v>
          </cell>
          <cell r="E2417">
            <v>1180</v>
          </cell>
          <cell r="F2417" t="str">
            <v>P59</v>
          </cell>
        </row>
        <row r="2418">
          <cell r="A2418" t="str">
            <v>59-9</v>
          </cell>
          <cell r="B2418" t="str">
            <v xml:space="preserve"> 電線</v>
          </cell>
          <cell r="C2418" t="str">
            <v xml:space="preserve"> CCP 0.4-100P(ﾗｯｸ)</v>
          </cell>
          <cell r="D2418" t="str">
            <v>m</v>
          </cell>
          <cell r="E2418">
            <v>1970</v>
          </cell>
          <cell r="F2418" t="str">
            <v>P59</v>
          </cell>
        </row>
        <row r="2419">
          <cell r="A2419" t="str">
            <v>59-10</v>
          </cell>
          <cell r="B2419" t="str">
            <v xml:space="preserve"> 電線</v>
          </cell>
          <cell r="C2419" t="str">
            <v xml:space="preserve"> CCP 0.4-200P(ﾗｯｸ)</v>
          </cell>
          <cell r="D2419" t="str">
            <v>m</v>
          </cell>
          <cell r="E2419">
            <v>3070</v>
          </cell>
          <cell r="F2419" t="str">
            <v>P59</v>
          </cell>
        </row>
        <row r="2420">
          <cell r="A2420" t="str">
            <v>59-11</v>
          </cell>
          <cell r="B2420" t="str">
            <v xml:space="preserve"> 電線</v>
          </cell>
          <cell r="C2420" t="str">
            <v xml:space="preserve"> CCP 0.4-10P(ﾋﾟｯﾄ)</v>
          </cell>
          <cell r="D2420" t="str">
            <v>m</v>
          </cell>
          <cell r="E2420">
            <v>428</v>
          </cell>
          <cell r="F2420" t="str">
            <v>P59</v>
          </cell>
        </row>
        <row r="2421">
          <cell r="A2421" t="str">
            <v>59-12</v>
          </cell>
          <cell r="B2421" t="str">
            <v xml:space="preserve"> 電線</v>
          </cell>
          <cell r="C2421" t="str">
            <v xml:space="preserve"> CCP 0.4-30P(ﾋﾟｯﾄ)</v>
          </cell>
          <cell r="D2421" t="str">
            <v>m</v>
          </cell>
          <cell r="E2421">
            <v>631</v>
          </cell>
          <cell r="F2421" t="str">
            <v>P59</v>
          </cell>
        </row>
        <row r="2422">
          <cell r="A2422" t="str">
            <v>59-13</v>
          </cell>
          <cell r="B2422" t="str">
            <v xml:space="preserve"> 電線</v>
          </cell>
          <cell r="C2422" t="str">
            <v xml:space="preserve"> CCP 0.4-50P(ﾋﾟｯﾄ)</v>
          </cell>
          <cell r="D2422" t="str">
            <v>m</v>
          </cell>
          <cell r="E2422">
            <v>864</v>
          </cell>
          <cell r="F2422" t="str">
            <v>P59</v>
          </cell>
        </row>
        <row r="2423">
          <cell r="A2423" t="str">
            <v>59-14</v>
          </cell>
          <cell r="B2423" t="str">
            <v xml:space="preserve"> 電線</v>
          </cell>
          <cell r="C2423" t="str">
            <v xml:space="preserve"> CCP 0.4-100P(ﾋﾟｯﾄ)</v>
          </cell>
          <cell r="D2423" t="str">
            <v>m</v>
          </cell>
          <cell r="E2423">
            <v>1460</v>
          </cell>
          <cell r="F2423" t="str">
            <v>P59</v>
          </cell>
        </row>
        <row r="2424">
          <cell r="A2424" t="str">
            <v>59-15</v>
          </cell>
          <cell r="B2424" t="str">
            <v xml:space="preserve"> 電線</v>
          </cell>
          <cell r="C2424" t="str">
            <v xml:space="preserve"> CCP 0.4-200P(ﾋﾟｯﾄ)</v>
          </cell>
          <cell r="D2424" t="str">
            <v>m</v>
          </cell>
          <cell r="E2424">
            <v>2310</v>
          </cell>
          <cell r="F2424" t="str">
            <v>P59</v>
          </cell>
        </row>
        <row r="2425">
          <cell r="A2425" t="str">
            <v>59-16</v>
          </cell>
          <cell r="B2425" t="str">
            <v xml:space="preserve"> 電線</v>
          </cell>
          <cell r="C2425" t="str">
            <v xml:space="preserve"> CCP 0.4-10P(FEP,PF)</v>
          </cell>
          <cell r="D2425" t="str">
            <v>m</v>
          </cell>
          <cell r="E2425">
            <v>468</v>
          </cell>
          <cell r="F2425" t="str">
            <v>P59</v>
          </cell>
        </row>
        <row r="2426">
          <cell r="A2426" t="str">
            <v>59-17</v>
          </cell>
          <cell r="B2426" t="str">
            <v xml:space="preserve"> 電線</v>
          </cell>
          <cell r="C2426" t="str">
            <v xml:space="preserve"> CCP 0.4-30P(FEP,PF)</v>
          </cell>
          <cell r="D2426" t="str">
            <v>m</v>
          </cell>
          <cell r="E2426">
            <v>691</v>
          </cell>
          <cell r="F2426" t="str">
            <v>P59</v>
          </cell>
        </row>
        <row r="2427">
          <cell r="A2427" t="str">
            <v>59-18</v>
          </cell>
          <cell r="B2427" t="str">
            <v xml:space="preserve"> 電線</v>
          </cell>
          <cell r="C2427" t="str">
            <v xml:space="preserve"> CCP 0.4-50P(FEP,PF)</v>
          </cell>
          <cell r="D2427" t="str">
            <v>m</v>
          </cell>
          <cell r="E2427">
            <v>943</v>
          </cell>
          <cell r="F2427" t="str">
            <v>P59</v>
          </cell>
        </row>
        <row r="2428">
          <cell r="A2428" t="str">
            <v>59-19</v>
          </cell>
          <cell r="B2428" t="str">
            <v xml:space="preserve"> 電線</v>
          </cell>
          <cell r="C2428" t="str">
            <v xml:space="preserve"> CCP 0.4-100P(FEP,PF)</v>
          </cell>
          <cell r="D2428" t="str">
            <v>m</v>
          </cell>
          <cell r="E2428">
            <v>1590</v>
          </cell>
          <cell r="F2428" t="str">
            <v>P59</v>
          </cell>
        </row>
        <row r="2429">
          <cell r="A2429" t="str">
            <v>59-20</v>
          </cell>
          <cell r="B2429" t="str">
            <v xml:space="preserve"> 電線</v>
          </cell>
          <cell r="C2429" t="str">
            <v xml:space="preserve"> CCP 0.4-200P(FEP,PF)</v>
          </cell>
          <cell r="D2429" t="str">
            <v>m</v>
          </cell>
          <cell r="E2429">
            <v>2510</v>
          </cell>
          <cell r="F2429" t="str">
            <v>P59</v>
          </cell>
        </row>
        <row r="2430">
          <cell r="A2430" t="str">
            <v>59-21</v>
          </cell>
          <cell r="B2430" t="str">
            <v xml:space="preserve"> 電線</v>
          </cell>
          <cell r="C2430" t="str">
            <v xml:space="preserve"> CCP 0.5-10P(管内)</v>
          </cell>
          <cell r="D2430" t="str">
            <v>m</v>
          </cell>
          <cell r="E2430">
            <v>517</v>
          </cell>
          <cell r="F2430" t="str">
            <v>P59</v>
          </cell>
        </row>
        <row r="2431">
          <cell r="A2431" t="str">
            <v>59-22</v>
          </cell>
          <cell r="B2431" t="str">
            <v xml:space="preserve"> 電線</v>
          </cell>
          <cell r="C2431" t="str">
            <v xml:space="preserve"> CCP 0.5-30P(管内)</v>
          </cell>
          <cell r="D2431" t="str">
            <v>m</v>
          </cell>
          <cell r="E2431">
            <v>794</v>
          </cell>
          <cell r="F2431" t="str">
            <v>P59</v>
          </cell>
        </row>
        <row r="2432">
          <cell r="A2432" t="str">
            <v>59-23</v>
          </cell>
          <cell r="B2432" t="str">
            <v xml:space="preserve"> 電線</v>
          </cell>
          <cell r="C2432" t="str">
            <v xml:space="preserve"> CCP 0.5-50P(管内)</v>
          </cell>
          <cell r="D2432" t="str">
            <v>m</v>
          </cell>
          <cell r="E2432">
            <v>1090</v>
          </cell>
          <cell r="F2432" t="str">
            <v>P59</v>
          </cell>
        </row>
        <row r="2433">
          <cell r="A2433" t="str">
            <v>59-24</v>
          </cell>
          <cell r="B2433" t="str">
            <v xml:space="preserve"> 電線</v>
          </cell>
          <cell r="C2433" t="str">
            <v xml:space="preserve"> CCP 0.5-100P(管内)</v>
          </cell>
          <cell r="D2433" t="str">
            <v>m</v>
          </cell>
          <cell r="E2433">
            <v>1840</v>
          </cell>
          <cell r="F2433" t="str">
            <v>P59</v>
          </cell>
        </row>
        <row r="2434">
          <cell r="A2434" t="str">
            <v>59-25</v>
          </cell>
          <cell r="B2434" t="str">
            <v xml:space="preserve"> 電線</v>
          </cell>
          <cell r="C2434" t="str">
            <v xml:space="preserve"> CCP 0.5-200P(管内)</v>
          </cell>
          <cell r="D2434" t="str">
            <v>m</v>
          </cell>
          <cell r="E2434">
            <v>2910</v>
          </cell>
          <cell r="F2434" t="str">
            <v>P59</v>
          </cell>
        </row>
        <row r="2435">
          <cell r="A2435" t="str">
            <v>59-26</v>
          </cell>
          <cell r="B2435" t="str">
            <v xml:space="preserve"> 電線</v>
          </cell>
          <cell r="C2435" t="str">
            <v xml:space="preserve"> CCP 0.5-10P(ﾗｯｸ)</v>
          </cell>
          <cell r="D2435" t="str">
            <v>m</v>
          </cell>
          <cell r="E2435">
            <v>596</v>
          </cell>
          <cell r="F2435" t="str">
            <v>P59</v>
          </cell>
        </row>
        <row r="2436">
          <cell r="A2436" t="str">
            <v>59-27</v>
          </cell>
          <cell r="B2436" t="str">
            <v xml:space="preserve"> 電線</v>
          </cell>
          <cell r="C2436" t="str">
            <v xml:space="preserve"> CCP 0.5-30P(ﾗｯｸ)</v>
          </cell>
          <cell r="D2436" t="str">
            <v>m</v>
          </cell>
          <cell r="E2436">
            <v>913</v>
          </cell>
          <cell r="F2436" t="str">
            <v>P59</v>
          </cell>
        </row>
        <row r="2437">
          <cell r="A2437" t="str">
            <v>59-28</v>
          </cell>
          <cell r="B2437" t="str">
            <v xml:space="preserve"> 電線</v>
          </cell>
          <cell r="C2437" t="str">
            <v xml:space="preserve"> CCP 0.5-50P(ﾗｯｸ)</v>
          </cell>
          <cell r="D2437" t="str">
            <v>m</v>
          </cell>
          <cell r="E2437">
            <v>1250</v>
          </cell>
          <cell r="F2437" t="str">
            <v>P59</v>
          </cell>
        </row>
        <row r="2438">
          <cell r="A2438" t="str">
            <v>59-29</v>
          </cell>
          <cell r="B2438" t="str">
            <v xml:space="preserve"> 電線</v>
          </cell>
          <cell r="C2438" t="str">
            <v xml:space="preserve"> CCP 0.5-100P(ﾗｯｸ)</v>
          </cell>
          <cell r="D2438" t="str">
            <v>m</v>
          </cell>
          <cell r="E2438">
            <v>2100</v>
          </cell>
          <cell r="F2438" t="str">
            <v>P59</v>
          </cell>
        </row>
        <row r="2439">
          <cell r="A2439" t="str">
            <v>59-30</v>
          </cell>
          <cell r="B2439" t="str">
            <v xml:space="preserve"> 電線</v>
          </cell>
          <cell r="C2439" t="str">
            <v xml:space="preserve"> CCP 0.5-200P(ﾗｯｸ)</v>
          </cell>
          <cell r="D2439" t="str">
            <v>m</v>
          </cell>
          <cell r="E2439">
            <v>3290</v>
          </cell>
          <cell r="F2439" t="str">
            <v>P59</v>
          </cell>
        </row>
        <row r="2440">
          <cell r="A2440" t="str">
            <v>59-31</v>
          </cell>
          <cell r="B2440" t="str">
            <v xml:space="preserve"> 電線</v>
          </cell>
          <cell r="C2440" t="str">
            <v xml:space="preserve"> CCP 0.5-10P(ﾋﾟｯﾄ)</v>
          </cell>
          <cell r="D2440" t="str">
            <v>m</v>
          </cell>
          <cell r="E2440">
            <v>437</v>
          </cell>
          <cell r="F2440" t="str">
            <v>P59</v>
          </cell>
        </row>
        <row r="2441">
          <cell r="A2441" t="str">
            <v>59-32</v>
          </cell>
          <cell r="B2441" t="str">
            <v xml:space="preserve"> 電線</v>
          </cell>
          <cell r="C2441" t="str">
            <v xml:space="preserve"> CCP 0.5-30P(ﾋﾟｯﾄ)</v>
          </cell>
          <cell r="D2441" t="str">
            <v>m</v>
          </cell>
          <cell r="E2441">
            <v>675</v>
          </cell>
          <cell r="F2441" t="str">
            <v>P59</v>
          </cell>
        </row>
        <row r="2442">
          <cell r="A2442" t="str">
            <v>59-33</v>
          </cell>
          <cell r="B2442" t="str">
            <v xml:space="preserve"> 電線</v>
          </cell>
          <cell r="C2442" t="str">
            <v xml:space="preserve"> CCP 0.5-50P(ﾋﾟｯﾄ)</v>
          </cell>
          <cell r="D2442" t="str">
            <v>m</v>
          </cell>
          <cell r="E2442">
            <v>941</v>
          </cell>
          <cell r="F2442" t="str">
            <v>P59</v>
          </cell>
        </row>
        <row r="2443">
          <cell r="A2443" t="str">
            <v>59-34</v>
          </cell>
          <cell r="B2443" t="str">
            <v xml:space="preserve"> 電線</v>
          </cell>
          <cell r="C2443" t="str">
            <v xml:space="preserve"> CCP 0.5-100P(ﾋﾟｯﾄ)</v>
          </cell>
          <cell r="D2443" t="str">
            <v>m</v>
          </cell>
          <cell r="E2443">
            <v>1580</v>
          </cell>
          <cell r="F2443" t="str">
            <v>P59</v>
          </cell>
        </row>
        <row r="2444">
          <cell r="A2444" t="str">
            <v>59-35</v>
          </cell>
          <cell r="B2444" t="str">
            <v xml:space="preserve"> 電線</v>
          </cell>
          <cell r="C2444" t="str">
            <v xml:space="preserve"> CCP 0.5-200P(ﾋﾟｯﾄ)</v>
          </cell>
          <cell r="D2444" t="str">
            <v>m</v>
          </cell>
          <cell r="E2444">
            <v>2530</v>
          </cell>
          <cell r="F2444" t="str">
            <v>P59</v>
          </cell>
        </row>
        <row r="2445">
          <cell r="A2445" t="str">
            <v>59-36</v>
          </cell>
          <cell r="B2445" t="str">
            <v xml:space="preserve"> 電線</v>
          </cell>
          <cell r="C2445" t="str">
            <v xml:space="preserve"> CCP 0.5-10P(FEP,PF)</v>
          </cell>
          <cell r="D2445" t="str">
            <v>m</v>
          </cell>
          <cell r="E2445">
            <v>477</v>
          </cell>
          <cell r="F2445" t="str">
            <v>P59</v>
          </cell>
        </row>
        <row r="2446">
          <cell r="A2446" t="str">
            <v>59-37</v>
          </cell>
          <cell r="B2446" t="str">
            <v xml:space="preserve"> 電線</v>
          </cell>
          <cell r="C2446" t="str">
            <v xml:space="preserve"> CCP 0.5-30P(FEP,PF)</v>
          </cell>
          <cell r="D2446" t="str">
            <v>m</v>
          </cell>
          <cell r="E2446">
            <v>735</v>
          </cell>
          <cell r="F2446" t="str">
            <v>P59</v>
          </cell>
        </row>
        <row r="2447">
          <cell r="A2447" t="str">
            <v>59-38</v>
          </cell>
          <cell r="B2447" t="str">
            <v xml:space="preserve"> 電線</v>
          </cell>
          <cell r="C2447" t="str">
            <v xml:space="preserve"> CCP 0.5-50P(FEP,PF)</v>
          </cell>
          <cell r="D2447" t="str">
            <v>m</v>
          </cell>
          <cell r="E2447">
            <v>1020</v>
          </cell>
          <cell r="F2447" t="str">
            <v>P59</v>
          </cell>
        </row>
        <row r="2448">
          <cell r="A2448" t="str">
            <v>59-39</v>
          </cell>
          <cell r="B2448" t="str">
            <v xml:space="preserve"> 電線</v>
          </cell>
          <cell r="C2448" t="str">
            <v xml:space="preserve"> CCP 0.5-100P(FEP,PF)</v>
          </cell>
          <cell r="D2448" t="str">
            <v>m</v>
          </cell>
          <cell r="E2448">
            <v>1720</v>
          </cell>
          <cell r="F2448" t="str">
            <v>P59</v>
          </cell>
        </row>
        <row r="2449">
          <cell r="A2449" t="str">
            <v>59-40</v>
          </cell>
          <cell r="B2449" t="str">
            <v xml:space="preserve"> 電線</v>
          </cell>
          <cell r="C2449" t="str">
            <v xml:space="preserve"> CCP 0.5-200P(FEP,PF)</v>
          </cell>
          <cell r="D2449" t="str">
            <v>m</v>
          </cell>
          <cell r="E2449">
            <v>2730</v>
          </cell>
          <cell r="F2449" t="str">
            <v>P59</v>
          </cell>
        </row>
        <row r="2450">
          <cell r="A2450" t="str">
            <v>60-1</v>
          </cell>
          <cell r="B2450" t="str">
            <v xml:space="preserve"> 電線</v>
          </cell>
          <cell r="C2450" t="str">
            <v xml:space="preserve"> CCP 0.9-10P(管内)</v>
          </cell>
          <cell r="D2450" t="str">
            <v>m</v>
          </cell>
          <cell r="E2450">
            <v>712</v>
          </cell>
          <cell r="F2450" t="str">
            <v>P60</v>
          </cell>
        </row>
        <row r="2451">
          <cell r="A2451" t="str">
            <v>60-2</v>
          </cell>
          <cell r="B2451" t="str">
            <v xml:space="preserve"> 電線</v>
          </cell>
          <cell r="C2451" t="str">
            <v xml:space="preserve"> CCP 0.9-30P(管内)</v>
          </cell>
          <cell r="D2451" t="str">
            <v>m</v>
          </cell>
          <cell r="E2451">
            <v>1210</v>
          </cell>
          <cell r="F2451" t="str">
            <v>P60</v>
          </cell>
        </row>
        <row r="2452">
          <cell r="A2452" t="str">
            <v>60-3</v>
          </cell>
          <cell r="B2452" t="str">
            <v xml:space="preserve"> 電線</v>
          </cell>
          <cell r="C2452" t="str">
            <v xml:space="preserve"> CCP 0.9-50P(管内)</v>
          </cell>
          <cell r="D2452" t="str">
            <v>m</v>
          </cell>
          <cell r="E2452">
            <v>1710</v>
          </cell>
          <cell r="F2452" t="str">
            <v>P60</v>
          </cell>
        </row>
        <row r="2453">
          <cell r="A2453" t="str">
            <v>60-4</v>
          </cell>
          <cell r="B2453" t="str">
            <v xml:space="preserve"> 電線</v>
          </cell>
          <cell r="C2453" t="str">
            <v xml:space="preserve"> CCP 0.9-100P(管内)</v>
          </cell>
          <cell r="D2453" t="str">
            <v>m</v>
          </cell>
          <cell r="E2453">
            <v>2960</v>
          </cell>
          <cell r="F2453" t="str">
            <v>P60</v>
          </cell>
        </row>
        <row r="2454">
          <cell r="A2454" t="str">
            <v>60-5</v>
          </cell>
          <cell r="B2454" t="str">
            <v xml:space="preserve"> 電線</v>
          </cell>
          <cell r="C2454" t="str">
            <v xml:space="preserve"> CCP 0.9-200P(管内)</v>
          </cell>
          <cell r="D2454" t="str">
            <v>m</v>
          </cell>
          <cell r="E2454">
            <v>5280</v>
          </cell>
          <cell r="F2454" t="str">
            <v>P60</v>
          </cell>
        </row>
        <row r="2455">
          <cell r="A2455" t="str">
            <v>60-6</v>
          </cell>
          <cell r="B2455" t="str">
            <v xml:space="preserve"> 電線</v>
          </cell>
          <cell r="C2455" t="str">
            <v xml:space="preserve"> CCP 0.9-10P(ﾗｯｸ)</v>
          </cell>
          <cell r="D2455" t="str">
            <v>m</v>
          </cell>
          <cell r="E2455">
            <v>812</v>
          </cell>
          <cell r="F2455" t="str">
            <v>P60</v>
          </cell>
        </row>
        <row r="2456">
          <cell r="A2456" t="str">
            <v>60-7</v>
          </cell>
          <cell r="B2456" t="str">
            <v xml:space="preserve"> 電線</v>
          </cell>
          <cell r="C2456" t="str">
            <v xml:space="preserve"> CCP 0.9-30P(ﾗｯｸ)</v>
          </cell>
          <cell r="D2456" t="str">
            <v>m</v>
          </cell>
          <cell r="E2456">
            <v>1350</v>
          </cell>
          <cell r="F2456" t="str">
            <v>P60</v>
          </cell>
        </row>
        <row r="2457">
          <cell r="A2457" t="str">
            <v>60-8</v>
          </cell>
          <cell r="B2457" t="str">
            <v xml:space="preserve"> 電線</v>
          </cell>
          <cell r="C2457" t="str">
            <v xml:space="preserve"> CCP 0.9-50P(ﾗｯｸ)</v>
          </cell>
          <cell r="D2457" t="str">
            <v>m</v>
          </cell>
          <cell r="E2457">
            <v>1910</v>
          </cell>
          <cell r="F2457" t="str">
            <v>P60</v>
          </cell>
        </row>
        <row r="2458">
          <cell r="A2458" t="str">
            <v>60-9</v>
          </cell>
          <cell r="B2458" t="str">
            <v xml:space="preserve"> 電線</v>
          </cell>
          <cell r="C2458" t="str">
            <v xml:space="preserve"> CCP 0.9-100P(ﾗｯｸ)</v>
          </cell>
          <cell r="D2458" t="str">
            <v>m</v>
          </cell>
          <cell r="E2458">
            <v>3290</v>
          </cell>
          <cell r="F2458" t="str">
            <v>P60</v>
          </cell>
        </row>
        <row r="2459">
          <cell r="A2459" t="str">
            <v>60-10</v>
          </cell>
          <cell r="B2459" t="str">
            <v xml:space="preserve"> 電線</v>
          </cell>
          <cell r="C2459" t="str">
            <v xml:space="preserve"> CCP 0.9-200P(ﾗｯｸ)</v>
          </cell>
          <cell r="D2459" t="str">
            <v>m</v>
          </cell>
          <cell r="E2459">
            <v>5770</v>
          </cell>
          <cell r="F2459" t="str">
            <v>P60</v>
          </cell>
        </row>
        <row r="2460">
          <cell r="A2460" t="str">
            <v>60-11</v>
          </cell>
          <cell r="B2460" t="str">
            <v xml:space="preserve"> 電線</v>
          </cell>
          <cell r="C2460" t="str">
            <v xml:space="preserve"> CCP 0.9-10P(ﾋﾟｯﾄ)</v>
          </cell>
          <cell r="D2460" t="str">
            <v>m</v>
          </cell>
          <cell r="E2460">
            <v>613</v>
          </cell>
          <cell r="F2460" t="str">
            <v>P60</v>
          </cell>
        </row>
        <row r="2461">
          <cell r="A2461" t="str">
            <v>60-12</v>
          </cell>
          <cell r="B2461" t="str">
            <v xml:space="preserve"> 電線</v>
          </cell>
          <cell r="C2461" t="str">
            <v xml:space="preserve"> CCP 0.9-30P(ﾋﾟｯﾄ)</v>
          </cell>
          <cell r="D2461" t="str">
            <v>m</v>
          </cell>
          <cell r="E2461">
            <v>1070</v>
          </cell>
          <cell r="F2461" t="str">
            <v>P60</v>
          </cell>
        </row>
        <row r="2462">
          <cell r="A2462" t="str">
            <v>60-13</v>
          </cell>
          <cell r="B2462" t="str">
            <v xml:space="preserve"> 電線</v>
          </cell>
          <cell r="C2462" t="str">
            <v xml:space="preserve"> CCP 0.9-50P(ﾋﾟｯﾄ)</v>
          </cell>
          <cell r="D2462" t="str">
            <v>m</v>
          </cell>
          <cell r="E2462">
            <v>1510</v>
          </cell>
          <cell r="F2462" t="str">
            <v>P60</v>
          </cell>
        </row>
        <row r="2463">
          <cell r="A2463" t="str">
            <v>60-14</v>
          </cell>
          <cell r="B2463" t="str">
            <v xml:space="preserve"> 電線</v>
          </cell>
          <cell r="C2463" t="str">
            <v xml:space="preserve"> CCP 0.9-100P(ﾋﾟｯﾄ)</v>
          </cell>
          <cell r="D2463" t="str">
            <v>m</v>
          </cell>
          <cell r="E2463">
            <v>2620</v>
          </cell>
          <cell r="F2463" t="str">
            <v>P60</v>
          </cell>
        </row>
        <row r="2464">
          <cell r="A2464" t="str">
            <v>60-15</v>
          </cell>
          <cell r="B2464" t="str">
            <v xml:space="preserve"> 電線</v>
          </cell>
          <cell r="C2464" t="str">
            <v xml:space="preserve"> CCP 0.9-200P(ﾋﾟｯﾄ)</v>
          </cell>
          <cell r="D2464" t="str">
            <v>m</v>
          </cell>
          <cell r="E2464">
            <v>4780</v>
          </cell>
          <cell r="F2464" t="str">
            <v>P60</v>
          </cell>
        </row>
        <row r="2465">
          <cell r="A2465" t="str">
            <v>60-16</v>
          </cell>
          <cell r="B2465" t="str">
            <v xml:space="preserve"> 電線</v>
          </cell>
          <cell r="C2465" t="str">
            <v xml:space="preserve"> CCP 0.9-10P(FEP,PF)</v>
          </cell>
          <cell r="D2465" t="str">
            <v>m</v>
          </cell>
          <cell r="E2465">
            <v>672</v>
          </cell>
          <cell r="F2465" t="str">
            <v>P60</v>
          </cell>
        </row>
        <row r="2466">
          <cell r="A2466" t="str">
            <v>60-17</v>
          </cell>
          <cell r="B2466" t="str">
            <v xml:space="preserve"> 電線</v>
          </cell>
          <cell r="C2466" t="str">
            <v xml:space="preserve"> CCP 0.9-30P(FEP,PF)</v>
          </cell>
          <cell r="D2466" t="str">
            <v>m</v>
          </cell>
          <cell r="E2466">
            <v>1130</v>
          </cell>
          <cell r="F2466" t="str">
            <v>P60</v>
          </cell>
        </row>
        <row r="2467">
          <cell r="A2467" t="str">
            <v>60-18</v>
          </cell>
          <cell r="B2467" t="str">
            <v xml:space="preserve"> 電線</v>
          </cell>
          <cell r="C2467" t="str">
            <v xml:space="preserve"> CCP 0.9-50P(FEP,PF)</v>
          </cell>
          <cell r="D2467" t="str">
            <v>m</v>
          </cell>
          <cell r="E2467">
            <v>1610</v>
          </cell>
          <cell r="F2467" t="str">
            <v>P60</v>
          </cell>
        </row>
        <row r="2468">
          <cell r="A2468" t="str">
            <v>60-19</v>
          </cell>
          <cell r="B2468" t="str">
            <v xml:space="preserve"> 電線</v>
          </cell>
          <cell r="C2468" t="str">
            <v xml:space="preserve"> CCP 0.9-100P(FEP,PF)</v>
          </cell>
          <cell r="D2468" t="str">
            <v>m</v>
          </cell>
          <cell r="E2468">
            <v>2800</v>
          </cell>
          <cell r="F2468" t="str">
            <v>P60</v>
          </cell>
        </row>
        <row r="2469">
          <cell r="A2469" t="str">
            <v>60-20</v>
          </cell>
          <cell r="B2469" t="str">
            <v xml:space="preserve"> 電線</v>
          </cell>
          <cell r="C2469" t="str">
            <v xml:space="preserve"> CCP 0.9-200P(FEP,PF)</v>
          </cell>
          <cell r="D2469" t="str">
            <v>m</v>
          </cell>
          <cell r="E2469">
            <v>5040</v>
          </cell>
          <cell r="F2469" t="str">
            <v>P60</v>
          </cell>
        </row>
        <row r="2470">
          <cell r="A2470" t="str">
            <v>61-1</v>
          </cell>
          <cell r="B2470" t="str">
            <v xml:space="preserve"> 電線</v>
          </cell>
          <cell r="C2470" t="str">
            <v xml:space="preserve"> CPEV0.65-3P(管内)</v>
          </cell>
          <cell r="D2470" t="str">
            <v>m</v>
          </cell>
          <cell r="E2470">
            <v>387</v>
          </cell>
          <cell r="F2470" t="str">
            <v>P61</v>
          </cell>
        </row>
        <row r="2471">
          <cell r="A2471" t="str">
            <v>61-2</v>
          </cell>
          <cell r="B2471" t="str">
            <v xml:space="preserve"> 電線</v>
          </cell>
          <cell r="C2471" t="str">
            <v xml:space="preserve"> CPEV0.65-5P(管内)</v>
          </cell>
          <cell r="D2471" t="str">
            <v>m</v>
          </cell>
          <cell r="E2471">
            <v>442</v>
          </cell>
          <cell r="F2471" t="str">
            <v>P61</v>
          </cell>
        </row>
        <row r="2472">
          <cell r="A2472" t="str">
            <v>61-3</v>
          </cell>
          <cell r="B2472" t="str">
            <v xml:space="preserve"> 電線</v>
          </cell>
          <cell r="C2472" t="str">
            <v xml:space="preserve"> CPEV0.65-10P(管内)</v>
          </cell>
          <cell r="D2472" t="str">
            <v>m</v>
          </cell>
          <cell r="E2472">
            <v>542</v>
          </cell>
          <cell r="F2472" t="str">
            <v>P61</v>
          </cell>
        </row>
        <row r="2473">
          <cell r="A2473" t="str">
            <v>61-4</v>
          </cell>
          <cell r="B2473" t="str">
            <v xml:space="preserve"> 電線</v>
          </cell>
          <cell r="C2473" t="str">
            <v xml:space="preserve"> CPEV0.65-15P(管内)</v>
          </cell>
          <cell r="D2473" t="str">
            <v>m</v>
          </cell>
          <cell r="E2473">
            <v>621</v>
          </cell>
          <cell r="F2473" t="str">
            <v>P61</v>
          </cell>
        </row>
        <row r="2474">
          <cell r="A2474" t="str">
            <v>61-5</v>
          </cell>
          <cell r="B2474" t="str">
            <v xml:space="preserve"> 電線</v>
          </cell>
          <cell r="C2474" t="str">
            <v xml:space="preserve"> CPEV0.65-20P(管内)</v>
          </cell>
          <cell r="D2474" t="str">
            <v>m</v>
          </cell>
          <cell r="E2474">
            <v>699</v>
          </cell>
          <cell r="F2474" t="str">
            <v>P61</v>
          </cell>
        </row>
        <row r="2475">
          <cell r="A2475" t="str">
            <v>61-6</v>
          </cell>
          <cell r="B2475" t="str">
            <v xml:space="preserve"> 電線</v>
          </cell>
          <cell r="C2475" t="str">
            <v xml:space="preserve"> CPEV0.65-30P(管内)</v>
          </cell>
          <cell r="D2475" t="str">
            <v>m</v>
          </cell>
          <cell r="E2475">
            <v>878</v>
          </cell>
          <cell r="F2475" t="str">
            <v>P61</v>
          </cell>
        </row>
        <row r="2476">
          <cell r="A2476" t="str">
            <v>61-7</v>
          </cell>
          <cell r="B2476" t="str">
            <v xml:space="preserve"> 電線</v>
          </cell>
          <cell r="C2476" t="str">
            <v xml:space="preserve"> CPEV0.65-50P(管内)</v>
          </cell>
          <cell r="D2476" t="str">
            <v>m</v>
          </cell>
          <cell r="E2476">
            <v>1260</v>
          </cell>
          <cell r="F2476" t="str">
            <v>P61</v>
          </cell>
        </row>
        <row r="2477">
          <cell r="A2477" t="str">
            <v>61-8</v>
          </cell>
          <cell r="B2477" t="str">
            <v xml:space="preserve"> 電線</v>
          </cell>
          <cell r="C2477" t="str">
            <v xml:space="preserve"> CPEV0.65-100P(管内)</v>
          </cell>
          <cell r="D2477" t="str">
            <v>m</v>
          </cell>
          <cell r="E2477">
            <v>2190</v>
          </cell>
          <cell r="F2477" t="str">
            <v>P61</v>
          </cell>
        </row>
        <row r="2478">
          <cell r="A2478" t="str">
            <v>61-9</v>
          </cell>
          <cell r="B2478" t="str">
            <v xml:space="preserve"> 電線</v>
          </cell>
          <cell r="C2478" t="str">
            <v xml:space="preserve"> CPEV0.65-3P(ﾗｯｸ)</v>
          </cell>
          <cell r="D2478" t="str">
            <v>m</v>
          </cell>
          <cell r="E2478">
            <v>446</v>
          </cell>
          <cell r="F2478" t="str">
            <v>P61</v>
          </cell>
        </row>
        <row r="2479">
          <cell r="A2479" t="str">
            <v>61-10</v>
          </cell>
          <cell r="B2479" t="str">
            <v xml:space="preserve"> 電線</v>
          </cell>
          <cell r="C2479" t="str">
            <v xml:space="preserve"> CPEV0.65-5P(ﾗｯｸ)</v>
          </cell>
          <cell r="D2479" t="str">
            <v>m</v>
          </cell>
          <cell r="E2479">
            <v>502</v>
          </cell>
          <cell r="F2479" t="str">
            <v>P61</v>
          </cell>
        </row>
        <row r="2480">
          <cell r="A2480" t="str">
            <v>61-11</v>
          </cell>
          <cell r="B2480" t="str">
            <v xml:space="preserve"> 電線</v>
          </cell>
          <cell r="C2480" t="str">
            <v xml:space="preserve"> CPEV0.65-10P(ﾗｯｸ)</v>
          </cell>
          <cell r="D2480" t="str">
            <v>m</v>
          </cell>
          <cell r="E2480">
            <v>621</v>
          </cell>
          <cell r="F2480" t="str">
            <v>P61</v>
          </cell>
        </row>
        <row r="2481">
          <cell r="A2481" t="str">
            <v>61-12</v>
          </cell>
          <cell r="B2481" t="str">
            <v xml:space="preserve"> 電線</v>
          </cell>
          <cell r="C2481" t="str">
            <v xml:space="preserve"> CPEV0.65-15P(ﾗｯｸ)</v>
          </cell>
          <cell r="D2481" t="str">
            <v>m</v>
          </cell>
          <cell r="E2481">
            <v>700</v>
          </cell>
          <cell r="F2481" t="str">
            <v>P61</v>
          </cell>
        </row>
        <row r="2482">
          <cell r="A2482" t="str">
            <v>61-13</v>
          </cell>
          <cell r="B2482" t="str">
            <v xml:space="preserve"> 電線</v>
          </cell>
          <cell r="C2482" t="str">
            <v xml:space="preserve"> CPEV0.65-20P(ﾗｯｸ)</v>
          </cell>
          <cell r="D2482" t="str">
            <v>m</v>
          </cell>
          <cell r="E2482">
            <v>798</v>
          </cell>
          <cell r="F2482" t="str">
            <v>P61</v>
          </cell>
        </row>
        <row r="2483">
          <cell r="A2483" t="str">
            <v>61-14</v>
          </cell>
          <cell r="B2483" t="str">
            <v xml:space="preserve"> 電線</v>
          </cell>
          <cell r="C2483" t="str">
            <v xml:space="preserve"> CPEV0.65-30P(ﾗｯｸ)</v>
          </cell>
          <cell r="D2483" t="str">
            <v>m</v>
          </cell>
          <cell r="E2483">
            <v>997</v>
          </cell>
          <cell r="F2483" t="str">
            <v>P61</v>
          </cell>
        </row>
        <row r="2484">
          <cell r="A2484" t="str">
            <v>61-15</v>
          </cell>
          <cell r="B2484" t="str">
            <v xml:space="preserve"> 電線</v>
          </cell>
          <cell r="C2484" t="str">
            <v xml:space="preserve"> CPEV0.65-50P(ﾗｯｸ)</v>
          </cell>
          <cell r="D2484" t="str">
            <v>m</v>
          </cell>
          <cell r="E2484">
            <v>1420</v>
          </cell>
          <cell r="F2484" t="str">
            <v>P61</v>
          </cell>
        </row>
        <row r="2485">
          <cell r="A2485" t="str">
            <v>61-16</v>
          </cell>
          <cell r="B2485" t="str">
            <v xml:space="preserve"> 電線</v>
          </cell>
          <cell r="C2485" t="str">
            <v xml:space="preserve"> CPEV0.65-100P(ﾗｯｸ)</v>
          </cell>
          <cell r="D2485" t="str">
            <v>m</v>
          </cell>
          <cell r="E2485">
            <v>2450</v>
          </cell>
          <cell r="F2485" t="str">
            <v>P61</v>
          </cell>
        </row>
        <row r="2486">
          <cell r="A2486" t="str">
            <v>61-17</v>
          </cell>
          <cell r="B2486" t="str">
            <v xml:space="preserve"> 電線</v>
          </cell>
          <cell r="C2486" t="str">
            <v xml:space="preserve"> CPEV0.65-3P(ﾋﾟｯﾄ)</v>
          </cell>
          <cell r="D2486" t="str">
            <v>m</v>
          </cell>
          <cell r="E2486">
            <v>327</v>
          </cell>
          <cell r="F2486" t="str">
            <v>P61</v>
          </cell>
        </row>
        <row r="2487">
          <cell r="A2487" t="str">
            <v>61-18</v>
          </cell>
          <cell r="B2487" t="str">
            <v xml:space="preserve"> 電線</v>
          </cell>
          <cell r="C2487" t="str">
            <v xml:space="preserve"> CPEV0.65-5P(ﾋﾟｯﾄ)</v>
          </cell>
          <cell r="D2487" t="str">
            <v>m</v>
          </cell>
          <cell r="E2487">
            <v>383</v>
          </cell>
          <cell r="F2487" t="str">
            <v>P61</v>
          </cell>
        </row>
        <row r="2488">
          <cell r="A2488" t="str">
            <v>61-19</v>
          </cell>
          <cell r="B2488" t="str">
            <v xml:space="preserve"> 電線</v>
          </cell>
          <cell r="C2488" t="str">
            <v xml:space="preserve"> CPEV0.65-10P(ﾋﾟｯﾄ)</v>
          </cell>
          <cell r="D2488" t="str">
            <v>m</v>
          </cell>
          <cell r="E2488">
            <v>462</v>
          </cell>
          <cell r="F2488" t="str">
            <v>P61</v>
          </cell>
        </row>
        <row r="2489">
          <cell r="A2489" t="str">
            <v>61-20</v>
          </cell>
          <cell r="B2489" t="str">
            <v xml:space="preserve"> 電線</v>
          </cell>
          <cell r="C2489" t="str">
            <v xml:space="preserve"> CPEV0.65-15P(ﾋﾟｯﾄ)</v>
          </cell>
          <cell r="D2489" t="str">
            <v>m</v>
          </cell>
          <cell r="E2489">
            <v>541</v>
          </cell>
          <cell r="F2489" t="str">
            <v>P61</v>
          </cell>
        </row>
        <row r="2490">
          <cell r="A2490" t="str">
            <v>61-21</v>
          </cell>
          <cell r="B2490" t="str">
            <v xml:space="preserve"> 電線</v>
          </cell>
          <cell r="C2490" t="str">
            <v xml:space="preserve"> CPEV0.65-20P(ﾋﾟｯﾄ)</v>
          </cell>
          <cell r="D2490" t="str">
            <v>m</v>
          </cell>
          <cell r="E2490">
            <v>599</v>
          </cell>
          <cell r="F2490" t="str">
            <v>P61</v>
          </cell>
        </row>
        <row r="2491">
          <cell r="A2491" t="str">
            <v>61-22</v>
          </cell>
          <cell r="B2491" t="str">
            <v xml:space="preserve"> 電線</v>
          </cell>
          <cell r="C2491" t="str">
            <v xml:space="preserve"> CPEV0.65-30P(ﾋﾟｯﾄ)</v>
          </cell>
          <cell r="D2491" t="str">
            <v>m</v>
          </cell>
          <cell r="E2491">
            <v>759</v>
          </cell>
          <cell r="F2491" t="str">
            <v>P61</v>
          </cell>
        </row>
        <row r="2492">
          <cell r="A2492" t="str">
            <v>61-23</v>
          </cell>
          <cell r="B2492" t="str">
            <v xml:space="preserve"> 電線</v>
          </cell>
          <cell r="C2492" t="str">
            <v xml:space="preserve"> CPEV0.65-50P(ﾋﾟｯﾄ)</v>
          </cell>
          <cell r="D2492" t="str">
            <v>m</v>
          </cell>
          <cell r="E2492">
            <v>1100</v>
          </cell>
          <cell r="F2492" t="str">
            <v>P61</v>
          </cell>
        </row>
        <row r="2493">
          <cell r="A2493" t="str">
            <v>61-24</v>
          </cell>
          <cell r="B2493" t="str">
            <v xml:space="preserve"> 電線</v>
          </cell>
          <cell r="C2493" t="str">
            <v xml:space="preserve"> CPEV0.65-100P(ﾋﾟｯﾄ)</v>
          </cell>
          <cell r="D2493" t="str">
            <v>m</v>
          </cell>
          <cell r="E2493">
            <v>1930</v>
          </cell>
          <cell r="F2493" t="str">
            <v>P61</v>
          </cell>
        </row>
        <row r="2494">
          <cell r="A2494" t="str">
            <v>61-25</v>
          </cell>
          <cell r="B2494" t="str">
            <v xml:space="preserve"> 電線</v>
          </cell>
          <cell r="C2494" t="str">
            <v xml:space="preserve"> CPEV0.65-3P(FEP,PF)</v>
          </cell>
          <cell r="D2494" t="str">
            <v>m</v>
          </cell>
          <cell r="E2494">
            <v>367</v>
          </cell>
          <cell r="F2494" t="str">
            <v>P61</v>
          </cell>
        </row>
        <row r="2495">
          <cell r="A2495" t="str">
            <v>61-26</v>
          </cell>
          <cell r="B2495" t="str">
            <v xml:space="preserve"> 電線</v>
          </cell>
          <cell r="C2495" t="str">
            <v xml:space="preserve"> CPEV0.65-5P(FEP,PF)</v>
          </cell>
          <cell r="D2495" t="str">
            <v>m</v>
          </cell>
          <cell r="E2495">
            <v>403</v>
          </cell>
          <cell r="F2495" t="str">
            <v>P61</v>
          </cell>
        </row>
        <row r="2496">
          <cell r="A2496" t="str">
            <v>61-27</v>
          </cell>
          <cell r="B2496" t="str">
            <v xml:space="preserve"> 電線</v>
          </cell>
          <cell r="C2496" t="str">
            <v xml:space="preserve"> CPEV0.65-10P(FEP,PF)</v>
          </cell>
          <cell r="D2496" t="str">
            <v>m</v>
          </cell>
          <cell r="E2496">
            <v>502</v>
          </cell>
          <cell r="F2496" t="str">
            <v>P61</v>
          </cell>
        </row>
        <row r="2497">
          <cell r="A2497" t="str">
            <v>61-28</v>
          </cell>
          <cell r="B2497" t="str">
            <v xml:space="preserve"> 電線</v>
          </cell>
          <cell r="C2497" t="str">
            <v xml:space="preserve"> CPEV0.65-15P(FEP,PF)</v>
          </cell>
          <cell r="D2497" t="str">
            <v>m</v>
          </cell>
          <cell r="E2497">
            <v>581</v>
          </cell>
          <cell r="F2497" t="str">
            <v>P61</v>
          </cell>
        </row>
        <row r="2498">
          <cell r="A2498" t="str">
            <v>61-29</v>
          </cell>
          <cell r="B2498" t="str">
            <v xml:space="preserve"> 電線</v>
          </cell>
          <cell r="C2498" t="str">
            <v xml:space="preserve"> CPEV0.65-20P(FEP,PF)</v>
          </cell>
          <cell r="D2498" t="str">
            <v>m</v>
          </cell>
          <cell r="E2498">
            <v>660</v>
          </cell>
          <cell r="F2498" t="str">
            <v>P61</v>
          </cell>
        </row>
        <row r="2499">
          <cell r="A2499" t="str">
            <v>61-30</v>
          </cell>
          <cell r="B2499" t="str">
            <v xml:space="preserve"> 電線</v>
          </cell>
          <cell r="C2499" t="str">
            <v xml:space="preserve"> CPEV0.65-30P(FEP,PF)</v>
          </cell>
          <cell r="D2499" t="str">
            <v>m</v>
          </cell>
          <cell r="E2499">
            <v>819</v>
          </cell>
          <cell r="F2499" t="str">
            <v>P61</v>
          </cell>
        </row>
        <row r="2500">
          <cell r="A2500" t="str">
            <v>61-31</v>
          </cell>
          <cell r="B2500" t="str">
            <v xml:space="preserve"> 電線</v>
          </cell>
          <cell r="C2500" t="str">
            <v xml:space="preserve"> CPEV0.65-50P(FEP,PF)</v>
          </cell>
          <cell r="D2500" t="str">
            <v>m</v>
          </cell>
          <cell r="E2500">
            <v>1180</v>
          </cell>
          <cell r="F2500" t="str">
            <v>P61</v>
          </cell>
        </row>
        <row r="2501">
          <cell r="A2501" t="str">
            <v>61-32</v>
          </cell>
          <cell r="B2501" t="str">
            <v xml:space="preserve"> 電線</v>
          </cell>
          <cell r="C2501" t="str">
            <v xml:space="preserve"> CPEV0.65-100P(FEP,PF)</v>
          </cell>
          <cell r="D2501" t="str">
            <v>m</v>
          </cell>
          <cell r="E2501">
            <v>2070</v>
          </cell>
          <cell r="F2501" t="str">
            <v>P61</v>
          </cell>
        </row>
        <row r="2502">
          <cell r="A2502" t="str">
            <v>61-33</v>
          </cell>
          <cell r="B2502" t="str">
            <v xml:space="preserve"> 電線</v>
          </cell>
          <cell r="C2502" t="str">
            <v xml:space="preserve"> CPEV0.9-3P(管内)</v>
          </cell>
          <cell r="D2502" t="str">
            <v>m</v>
          </cell>
          <cell r="E2502">
            <v>499</v>
          </cell>
          <cell r="F2502" t="str">
            <v>P61</v>
          </cell>
        </row>
        <row r="2503">
          <cell r="A2503" t="str">
            <v>61-34</v>
          </cell>
          <cell r="B2503" t="str">
            <v xml:space="preserve"> 電線</v>
          </cell>
          <cell r="C2503" t="str">
            <v xml:space="preserve"> CPEV0.9-5P(管内)</v>
          </cell>
          <cell r="D2503" t="str">
            <v>m</v>
          </cell>
          <cell r="E2503">
            <v>567</v>
          </cell>
          <cell r="F2503" t="str">
            <v>P61</v>
          </cell>
        </row>
        <row r="2504">
          <cell r="A2504" t="str">
            <v>61-35</v>
          </cell>
          <cell r="B2504" t="str">
            <v xml:space="preserve"> 電線</v>
          </cell>
          <cell r="C2504" t="str">
            <v xml:space="preserve"> CPEV0.9-10P(管内)</v>
          </cell>
          <cell r="D2504" t="str">
            <v>m</v>
          </cell>
          <cell r="E2504">
            <v>687</v>
          </cell>
          <cell r="F2504" t="str">
            <v>P61</v>
          </cell>
        </row>
        <row r="2505">
          <cell r="A2505" t="str">
            <v>61-36</v>
          </cell>
          <cell r="B2505" t="str">
            <v xml:space="preserve"> 電線</v>
          </cell>
          <cell r="C2505" t="str">
            <v xml:space="preserve"> CPEV0.9-15P(管内)</v>
          </cell>
          <cell r="D2505" t="str">
            <v>m</v>
          </cell>
          <cell r="E2505">
            <v>810</v>
          </cell>
          <cell r="F2505" t="str">
            <v>P61</v>
          </cell>
        </row>
        <row r="2506">
          <cell r="A2506" t="str">
            <v>61-37</v>
          </cell>
          <cell r="B2506" t="str">
            <v xml:space="preserve"> 電線</v>
          </cell>
          <cell r="C2506" t="str">
            <v xml:space="preserve"> CPEV0.9-20P(管内)</v>
          </cell>
          <cell r="D2506" t="str">
            <v>m</v>
          </cell>
          <cell r="E2506">
            <v>941</v>
          </cell>
          <cell r="F2506" t="str">
            <v>P61</v>
          </cell>
        </row>
        <row r="2507">
          <cell r="A2507" t="str">
            <v>61-38</v>
          </cell>
          <cell r="B2507" t="str">
            <v xml:space="preserve"> 電線</v>
          </cell>
          <cell r="C2507" t="str">
            <v xml:space="preserve"> CPEV0.9-30P(管内)</v>
          </cell>
          <cell r="D2507" t="str">
            <v>m</v>
          </cell>
          <cell r="E2507">
            <v>1210</v>
          </cell>
          <cell r="F2507" t="str">
            <v>P61</v>
          </cell>
        </row>
        <row r="2508">
          <cell r="A2508" t="str">
            <v>61-39</v>
          </cell>
          <cell r="B2508" t="str">
            <v xml:space="preserve"> 電線</v>
          </cell>
          <cell r="C2508" t="str">
            <v xml:space="preserve"> CPEV0.9-50P(管内)</v>
          </cell>
          <cell r="D2508" t="str">
            <v>m</v>
          </cell>
          <cell r="E2508">
            <v>1790</v>
          </cell>
          <cell r="F2508" t="str">
            <v>P61</v>
          </cell>
        </row>
        <row r="2509">
          <cell r="A2509" t="str">
            <v>61-40</v>
          </cell>
          <cell r="B2509" t="str">
            <v xml:space="preserve"> 電線</v>
          </cell>
          <cell r="C2509" t="str">
            <v xml:space="preserve"> CPEV0.9-100P(管内)</v>
          </cell>
          <cell r="D2509" t="str">
            <v>m</v>
          </cell>
          <cell r="E2509">
            <v>3150</v>
          </cell>
          <cell r="F2509" t="str">
            <v>P61</v>
          </cell>
        </row>
        <row r="2510">
          <cell r="A2510" t="str">
            <v>61-41</v>
          </cell>
          <cell r="B2510" t="str">
            <v xml:space="preserve"> 電線</v>
          </cell>
          <cell r="C2510" t="str">
            <v xml:space="preserve"> CPEV0.9-3P(ﾗｯｸ)</v>
          </cell>
          <cell r="D2510" t="str">
            <v>m</v>
          </cell>
          <cell r="E2510">
            <v>578</v>
          </cell>
          <cell r="F2510" t="str">
            <v>P61</v>
          </cell>
        </row>
        <row r="2511">
          <cell r="A2511" t="str">
            <v>61-42</v>
          </cell>
          <cell r="B2511" t="str">
            <v xml:space="preserve"> 電線</v>
          </cell>
          <cell r="C2511" t="str">
            <v xml:space="preserve"> CPEV0.9-5P(ﾗｯｸ)</v>
          </cell>
          <cell r="D2511" t="str">
            <v>m</v>
          </cell>
          <cell r="E2511">
            <v>646</v>
          </cell>
          <cell r="F2511" t="str">
            <v>P61</v>
          </cell>
        </row>
        <row r="2512">
          <cell r="A2512" t="str">
            <v>61-43</v>
          </cell>
          <cell r="B2512" t="str">
            <v xml:space="preserve"> 電線</v>
          </cell>
          <cell r="C2512" t="str">
            <v xml:space="preserve"> CPEV0.9-10P(ﾗｯｸ)</v>
          </cell>
          <cell r="D2512" t="str">
            <v>m</v>
          </cell>
          <cell r="E2512">
            <v>787</v>
          </cell>
          <cell r="F2512" t="str">
            <v>P61</v>
          </cell>
        </row>
        <row r="2513">
          <cell r="A2513" t="str">
            <v>61-44</v>
          </cell>
          <cell r="B2513" t="str">
            <v xml:space="preserve"> 電線</v>
          </cell>
          <cell r="C2513" t="str">
            <v xml:space="preserve"> CPEV0.9-15P(ﾗｯｸ)</v>
          </cell>
          <cell r="D2513" t="str">
            <v>m</v>
          </cell>
          <cell r="E2513">
            <v>930</v>
          </cell>
          <cell r="F2513" t="str">
            <v>P61</v>
          </cell>
        </row>
        <row r="2514">
          <cell r="A2514" t="str">
            <v>61-45</v>
          </cell>
          <cell r="B2514" t="str">
            <v xml:space="preserve"> 電線</v>
          </cell>
          <cell r="C2514" t="str">
            <v xml:space="preserve"> CPEV0.9-20P(ﾗｯｸ)</v>
          </cell>
          <cell r="D2514" t="str">
            <v>m</v>
          </cell>
          <cell r="E2514">
            <v>1060</v>
          </cell>
          <cell r="F2514" t="str">
            <v>P61</v>
          </cell>
        </row>
        <row r="2515">
          <cell r="A2515" t="str">
            <v>61-46</v>
          </cell>
          <cell r="B2515" t="str">
            <v xml:space="preserve"> 電線</v>
          </cell>
          <cell r="C2515" t="str">
            <v xml:space="preserve"> CPEV0.9-30P(ﾗｯｸ)</v>
          </cell>
          <cell r="D2515" t="str">
            <v>m</v>
          </cell>
          <cell r="E2515">
            <v>1350</v>
          </cell>
          <cell r="F2515" t="str">
            <v>P61</v>
          </cell>
        </row>
        <row r="2516">
          <cell r="A2516" t="str">
            <v>61-47</v>
          </cell>
          <cell r="B2516" t="str">
            <v xml:space="preserve"> 電線</v>
          </cell>
          <cell r="C2516" t="str">
            <v xml:space="preserve"> CPEV0.9-50P(ﾗｯｸ)</v>
          </cell>
          <cell r="D2516" t="str">
            <v>m</v>
          </cell>
          <cell r="E2516">
            <v>1990</v>
          </cell>
          <cell r="F2516" t="str">
            <v>P61</v>
          </cell>
        </row>
        <row r="2517">
          <cell r="A2517" t="str">
            <v>61-48</v>
          </cell>
          <cell r="B2517" t="str">
            <v xml:space="preserve"> 電線</v>
          </cell>
          <cell r="C2517" t="str">
            <v xml:space="preserve"> CPEV0.9-100P(ﾗｯｸ)</v>
          </cell>
          <cell r="D2517" t="str">
            <v>m</v>
          </cell>
          <cell r="E2517">
            <v>3480</v>
          </cell>
          <cell r="F2517" t="str">
            <v>P61</v>
          </cell>
        </row>
        <row r="2518">
          <cell r="A2518" t="str">
            <v>61-49</v>
          </cell>
          <cell r="B2518" t="str">
            <v xml:space="preserve"> 電線</v>
          </cell>
          <cell r="C2518" t="str">
            <v xml:space="preserve"> CPEV0.9-3P(ﾋﾟｯﾄ)</v>
          </cell>
          <cell r="D2518" t="str">
            <v>m</v>
          </cell>
          <cell r="E2518">
            <v>419</v>
          </cell>
          <cell r="F2518" t="str">
            <v>P61</v>
          </cell>
        </row>
        <row r="2519">
          <cell r="A2519" t="str">
            <v>61-50</v>
          </cell>
          <cell r="B2519" t="str">
            <v xml:space="preserve"> 電線</v>
          </cell>
          <cell r="C2519" t="str">
            <v xml:space="preserve"> CPEV0.9-5P(ﾋﾟｯﾄ)</v>
          </cell>
          <cell r="D2519" t="str">
            <v>m</v>
          </cell>
          <cell r="E2519">
            <v>487</v>
          </cell>
          <cell r="F2519" t="str">
            <v>P61</v>
          </cell>
        </row>
        <row r="2520">
          <cell r="A2520" t="str">
            <v>61-51</v>
          </cell>
          <cell r="B2520" t="str">
            <v xml:space="preserve"> 電線</v>
          </cell>
          <cell r="C2520" t="str">
            <v xml:space="preserve"> CPEV0.9-10P(ﾋﾟｯﾄ)</v>
          </cell>
          <cell r="D2520" t="str">
            <v>m</v>
          </cell>
          <cell r="E2520">
            <v>588</v>
          </cell>
          <cell r="F2520" t="str">
            <v>P61</v>
          </cell>
        </row>
        <row r="2521">
          <cell r="A2521" t="str">
            <v>61-52</v>
          </cell>
          <cell r="B2521" t="str">
            <v xml:space="preserve"> 電線</v>
          </cell>
          <cell r="C2521" t="str">
            <v xml:space="preserve"> CPEV0.9-15P(ﾋﾟｯﾄ)</v>
          </cell>
          <cell r="D2521" t="str">
            <v>m</v>
          </cell>
          <cell r="E2521">
            <v>692</v>
          </cell>
          <cell r="F2521" t="str">
            <v>P61</v>
          </cell>
        </row>
        <row r="2522">
          <cell r="A2522" t="str">
            <v>61-53</v>
          </cell>
          <cell r="B2522" t="str">
            <v xml:space="preserve"> 電線</v>
          </cell>
          <cell r="C2522" t="str">
            <v xml:space="preserve"> CPEV0.9-20P(ﾋﾟｯﾄ)</v>
          </cell>
          <cell r="D2522" t="str">
            <v>m</v>
          </cell>
          <cell r="E2522">
            <v>822</v>
          </cell>
          <cell r="F2522" t="str">
            <v>P61</v>
          </cell>
        </row>
        <row r="2523">
          <cell r="A2523" t="str">
            <v>61-54</v>
          </cell>
          <cell r="B2523" t="str">
            <v xml:space="preserve"> 電線</v>
          </cell>
          <cell r="C2523" t="str">
            <v xml:space="preserve"> CPEV0.9-30P(ﾋﾟｯﾄ)</v>
          </cell>
          <cell r="D2523" t="str">
            <v>m</v>
          </cell>
          <cell r="E2523">
            <v>1070</v>
          </cell>
          <cell r="F2523" t="str">
            <v>P61</v>
          </cell>
        </row>
        <row r="2524">
          <cell r="A2524" t="str">
            <v>61-55</v>
          </cell>
          <cell r="B2524" t="str">
            <v xml:space="preserve"> 電線</v>
          </cell>
          <cell r="C2524" t="str">
            <v xml:space="preserve"> CPEV0.9-50P(ﾋﾟｯﾄ)</v>
          </cell>
          <cell r="D2524" t="str">
            <v>m</v>
          </cell>
          <cell r="E2524">
            <v>1590</v>
          </cell>
          <cell r="F2524" t="str">
            <v>P61</v>
          </cell>
        </row>
        <row r="2525">
          <cell r="A2525" t="str">
            <v>61-56</v>
          </cell>
          <cell r="B2525" t="str">
            <v xml:space="preserve"> 電線</v>
          </cell>
          <cell r="C2525" t="str">
            <v xml:space="preserve"> CPEV0.9-100P(ﾋﾟｯﾄ)</v>
          </cell>
          <cell r="D2525" t="str">
            <v>m</v>
          </cell>
          <cell r="E2525">
            <v>2810</v>
          </cell>
          <cell r="F2525" t="str">
            <v>P61</v>
          </cell>
        </row>
        <row r="2526">
          <cell r="A2526" t="str">
            <v>61-57</v>
          </cell>
          <cell r="B2526" t="str">
            <v xml:space="preserve"> 電線</v>
          </cell>
          <cell r="C2526" t="str">
            <v xml:space="preserve"> CPEV0.9-3P(FEP,PF)</v>
          </cell>
          <cell r="D2526" t="str">
            <v>m</v>
          </cell>
          <cell r="E2526">
            <v>459</v>
          </cell>
          <cell r="F2526" t="str">
            <v>P61</v>
          </cell>
        </row>
        <row r="2527">
          <cell r="A2527" t="str">
            <v>61-58</v>
          </cell>
          <cell r="B2527" t="str">
            <v xml:space="preserve"> 電線</v>
          </cell>
          <cell r="C2527" t="str">
            <v xml:space="preserve"> CPEV0.9-5P(FEP,PF)</v>
          </cell>
          <cell r="D2527" t="str">
            <v>m</v>
          </cell>
          <cell r="E2527">
            <v>527</v>
          </cell>
          <cell r="F2527" t="str">
            <v>P61</v>
          </cell>
        </row>
        <row r="2528">
          <cell r="A2528" t="str">
            <v>61-59</v>
          </cell>
          <cell r="B2528" t="str">
            <v xml:space="preserve"> 電線</v>
          </cell>
          <cell r="C2528" t="str">
            <v xml:space="preserve"> CPEV0.9-10P(FEP,PF)</v>
          </cell>
          <cell r="D2528" t="str">
            <v>m</v>
          </cell>
          <cell r="E2528">
            <v>647</v>
          </cell>
          <cell r="F2528" t="str">
            <v>P61</v>
          </cell>
        </row>
        <row r="2529">
          <cell r="A2529" t="str">
            <v>61-60</v>
          </cell>
          <cell r="B2529" t="str">
            <v xml:space="preserve"> 電線</v>
          </cell>
          <cell r="C2529" t="str">
            <v xml:space="preserve"> CPEV0.9-15P(FEP,PF)</v>
          </cell>
          <cell r="D2529" t="str">
            <v>m</v>
          </cell>
          <cell r="E2529">
            <v>751</v>
          </cell>
          <cell r="F2529" t="str">
            <v>P61</v>
          </cell>
        </row>
        <row r="2530">
          <cell r="A2530" t="str">
            <v>61-61</v>
          </cell>
          <cell r="B2530" t="str">
            <v xml:space="preserve"> 電線</v>
          </cell>
          <cell r="C2530" t="str">
            <v xml:space="preserve"> CPEV0.9-20P(FEP,PF)</v>
          </cell>
          <cell r="D2530" t="str">
            <v>m</v>
          </cell>
          <cell r="E2530">
            <v>881</v>
          </cell>
          <cell r="F2530" t="str">
            <v>P61</v>
          </cell>
        </row>
        <row r="2531">
          <cell r="A2531" t="str">
            <v>61-62</v>
          </cell>
          <cell r="B2531" t="str">
            <v xml:space="preserve"> 電線</v>
          </cell>
          <cell r="C2531" t="str">
            <v xml:space="preserve"> CPEV0.9-30P(FEP,PF)</v>
          </cell>
          <cell r="D2531" t="str">
            <v>m</v>
          </cell>
          <cell r="E2531">
            <v>1130</v>
          </cell>
          <cell r="F2531" t="str">
            <v>P61</v>
          </cell>
        </row>
        <row r="2532">
          <cell r="A2532" t="str">
            <v>61-63</v>
          </cell>
          <cell r="B2532" t="str">
            <v xml:space="preserve"> 電線</v>
          </cell>
          <cell r="C2532" t="str">
            <v xml:space="preserve"> CPEV0.9-50P(FEP,PF)</v>
          </cell>
          <cell r="D2532" t="str">
            <v>m</v>
          </cell>
          <cell r="E2532">
            <v>1690</v>
          </cell>
          <cell r="F2532" t="str">
            <v>P61</v>
          </cell>
        </row>
        <row r="2533">
          <cell r="A2533" t="str">
            <v>61-64</v>
          </cell>
          <cell r="B2533" t="str">
            <v xml:space="preserve"> 電線</v>
          </cell>
          <cell r="C2533" t="str">
            <v xml:space="preserve"> CPEV0.9-100P(FEP,PF)</v>
          </cell>
          <cell r="D2533" t="str">
            <v>m</v>
          </cell>
          <cell r="E2533">
            <v>2990</v>
          </cell>
          <cell r="F2533" t="str">
            <v>P61</v>
          </cell>
        </row>
        <row r="2534">
          <cell r="A2534" t="str">
            <v>62-1</v>
          </cell>
          <cell r="B2534" t="str">
            <v xml:space="preserve"> 電線</v>
          </cell>
          <cell r="C2534" t="str">
            <v xml:space="preserve"> CPEV1.2-3P(管内)</v>
          </cell>
          <cell r="D2534" t="str">
            <v>m</v>
          </cell>
          <cell r="E2534">
            <v>630</v>
          </cell>
          <cell r="F2534" t="str">
            <v>P62</v>
          </cell>
        </row>
        <row r="2535">
          <cell r="A2535" t="str">
            <v>62-2</v>
          </cell>
          <cell r="B2535" t="str">
            <v xml:space="preserve"> 電線</v>
          </cell>
          <cell r="C2535" t="str">
            <v xml:space="preserve"> CPEV1.2-5P(管内)</v>
          </cell>
          <cell r="D2535" t="str">
            <v>m</v>
          </cell>
          <cell r="E2535">
            <v>715</v>
          </cell>
          <cell r="F2535" t="str">
            <v>P62</v>
          </cell>
        </row>
        <row r="2536">
          <cell r="A2536" t="str">
            <v>62-3</v>
          </cell>
          <cell r="B2536" t="str">
            <v xml:space="preserve"> 電線</v>
          </cell>
          <cell r="C2536" t="str">
            <v xml:space="preserve"> CPEV1.2-10P(管内)</v>
          </cell>
          <cell r="D2536" t="str">
            <v>m</v>
          </cell>
          <cell r="E2536">
            <v>902</v>
          </cell>
          <cell r="F2536" t="str">
            <v>P62</v>
          </cell>
        </row>
        <row r="2537">
          <cell r="A2537" t="str">
            <v>62-4</v>
          </cell>
          <cell r="B2537" t="str">
            <v xml:space="preserve"> 電線</v>
          </cell>
          <cell r="C2537" t="str">
            <v xml:space="preserve"> CPEV1.2-15P(管内)</v>
          </cell>
          <cell r="D2537" t="str">
            <v>m</v>
          </cell>
          <cell r="E2537">
            <v>1070</v>
          </cell>
          <cell r="F2537" t="str">
            <v>P62</v>
          </cell>
        </row>
        <row r="2538">
          <cell r="A2538" t="str">
            <v>62-5</v>
          </cell>
          <cell r="B2538" t="str">
            <v xml:space="preserve"> 電線</v>
          </cell>
          <cell r="C2538" t="str">
            <v xml:space="preserve"> CPEV1.2-20P(管内)</v>
          </cell>
          <cell r="D2538" t="str">
            <v>m</v>
          </cell>
          <cell r="E2538">
            <v>1270</v>
          </cell>
          <cell r="F2538" t="str">
            <v>P62</v>
          </cell>
        </row>
        <row r="2539">
          <cell r="A2539" t="str">
            <v>62-6</v>
          </cell>
          <cell r="B2539" t="str">
            <v xml:space="preserve"> 電線</v>
          </cell>
          <cell r="C2539" t="str">
            <v xml:space="preserve"> CPEV1.2-30P(管内)</v>
          </cell>
          <cell r="D2539" t="str">
            <v>m</v>
          </cell>
          <cell r="E2539">
            <v>1610</v>
          </cell>
          <cell r="F2539" t="str">
            <v>P62</v>
          </cell>
        </row>
        <row r="2540">
          <cell r="A2540" t="str">
            <v>62-7</v>
          </cell>
          <cell r="B2540" t="str">
            <v xml:space="preserve"> 電線</v>
          </cell>
          <cell r="C2540" t="str">
            <v xml:space="preserve"> CPEV1.2-50P(管内)</v>
          </cell>
          <cell r="D2540" t="str">
            <v>m</v>
          </cell>
          <cell r="E2540">
            <v>2410</v>
          </cell>
          <cell r="F2540" t="str">
            <v>P62</v>
          </cell>
        </row>
        <row r="2541">
          <cell r="A2541" t="str">
            <v>62-8</v>
          </cell>
          <cell r="B2541" t="str">
            <v xml:space="preserve"> 電線</v>
          </cell>
          <cell r="C2541" t="str">
            <v xml:space="preserve"> CPEV1.2-100P(管内)</v>
          </cell>
          <cell r="D2541" t="str">
            <v>m</v>
          </cell>
          <cell r="E2541">
            <v>4310</v>
          </cell>
          <cell r="F2541" t="str">
            <v>P62</v>
          </cell>
        </row>
        <row r="2542">
          <cell r="A2542" t="str">
            <v>62-9</v>
          </cell>
          <cell r="B2542" t="str">
            <v xml:space="preserve"> 電線</v>
          </cell>
          <cell r="C2542" t="str">
            <v xml:space="preserve"> CPEV1.2-3P(ﾗｯｸ)</v>
          </cell>
          <cell r="D2542" t="str">
            <v>m</v>
          </cell>
          <cell r="E2542">
            <v>730</v>
          </cell>
          <cell r="F2542" t="str">
            <v>P62</v>
          </cell>
        </row>
        <row r="2543">
          <cell r="A2543" t="str">
            <v>62-10</v>
          </cell>
          <cell r="B2543" t="str">
            <v xml:space="preserve"> 電線</v>
          </cell>
          <cell r="C2543" t="str">
            <v xml:space="preserve"> CPEV1.2-5P(ﾗｯｸ)</v>
          </cell>
          <cell r="D2543" t="str">
            <v>m</v>
          </cell>
          <cell r="E2543">
            <v>815</v>
          </cell>
          <cell r="F2543" t="str">
            <v>P62</v>
          </cell>
        </row>
        <row r="2544">
          <cell r="A2544" t="str">
            <v>62-11</v>
          </cell>
          <cell r="B2544" t="str">
            <v xml:space="preserve"> 電線</v>
          </cell>
          <cell r="C2544" t="str">
            <v xml:space="preserve"> CPEV1.2-10P(ﾗｯｸ)</v>
          </cell>
          <cell r="D2544" t="str">
            <v>m</v>
          </cell>
          <cell r="E2544">
            <v>1020</v>
          </cell>
          <cell r="F2544" t="str">
            <v>P62</v>
          </cell>
        </row>
        <row r="2545">
          <cell r="A2545" t="str">
            <v>62-12</v>
          </cell>
          <cell r="B2545" t="str">
            <v xml:space="preserve"> 電線</v>
          </cell>
          <cell r="C2545" t="str">
            <v xml:space="preserve"> CPEV1.2-15P(ﾗｯｸ)</v>
          </cell>
          <cell r="D2545" t="str">
            <v>m</v>
          </cell>
          <cell r="E2545">
            <v>1210</v>
          </cell>
          <cell r="F2545" t="str">
            <v>P62</v>
          </cell>
        </row>
        <row r="2546">
          <cell r="A2546" t="str">
            <v>62-13</v>
          </cell>
          <cell r="B2546" t="str">
            <v xml:space="preserve"> 電線</v>
          </cell>
          <cell r="C2546" t="str">
            <v xml:space="preserve"> CPEV1.2-20P(ﾗｯｸ)</v>
          </cell>
          <cell r="D2546" t="str">
            <v>m</v>
          </cell>
          <cell r="E2546">
            <v>1430</v>
          </cell>
          <cell r="F2546" t="str">
            <v>P62</v>
          </cell>
        </row>
        <row r="2547">
          <cell r="A2547" t="str">
            <v>62-14</v>
          </cell>
          <cell r="B2547" t="str">
            <v xml:space="preserve"> 電線</v>
          </cell>
          <cell r="C2547" t="str">
            <v xml:space="preserve"> CPEV1.2-30P(ﾗｯｸ)</v>
          </cell>
          <cell r="D2547" t="str">
            <v>m</v>
          </cell>
          <cell r="E2547">
            <v>1790</v>
          </cell>
          <cell r="F2547" t="str">
            <v>P62</v>
          </cell>
        </row>
        <row r="2548">
          <cell r="A2548" t="str">
            <v>62-15</v>
          </cell>
          <cell r="B2548" t="str">
            <v xml:space="preserve"> 電線</v>
          </cell>
          <cell r="C2548" t="str">
            <v xml:space="preserve"> CPEV1.2-50P(ﾗｯｸ)</v>
          </cell>
          <cell r="D2548" t="str">
            <v>m</v>
          </cell>
          <cell r="E2548">
            <v>2650</v>
          </cell>
          <cell r="F2548" t="str">
            <v>P62</v>
          </cell>
        </row>
        <row r="2549">
          <cell r="A2549" t="str">
            <v>62-16</v>
          </cell>
          <cell r="B2549" t="str">
            <v xml:space="preserve"> 電線</v>
          </cell>
          <cell r="C2549" t="str">
            <v xml:space="preserve"> CPEV1.2-100P(ﾗｯｸ)</v>
          </cell>
          <cell r="D2549" t="str">
            <v>m</v>
          </cell>
          <cell r="E2549">
            <v>4730</v>
          </cell>
          <cell r="F2549" t="str">
            <v>P62</v>
          </cell>
        </row>
        <row r="2550">
          <cell r="A2550" t="str">
            <v>62-17</v>
          </cell>
          <cell r="B2550" t="str">
            <v xml:space="preserve"> 電線</v>
          </cell>
          <cell r="C2550" t="str">
            <v xml:space="preserve"> CPEV1.2-3P(ﾋﾟｯﾄ)</v>
          </cell>
          <cell r="D2550" t="str">
            <v>m</v>
          </cell>
          <cell r="E2550">
            <v>531</v>
          </cell>
          <cell r="F2550" t="str">
            <v>P62</v>
          </cell>
        </row>
        <row r="2551">
          <cell r="A2551" t="str">
            <v>62-18</v>
          </cell>
          <cell r="B2551" t="str">
            <v xml:space="preserve"> 電線</v>
          </cell>
          <cell r="C2551" t="str">
            <v xml:space="preserve"> CPEV1.2-5P(ﾋﾟｯﾄ)</v>
          </cell>
          <cell r="D2551" t="str">
            <v>m</v>
          </cell>
          <cell r="E2551">
            <v>617</v>
          </cell>
          <cell r="F2551" t="str">
            <v>P62</v>
          </cell>
        </row>
        <row r="2552">
          <cell r="A2552" t="str">
            <v>62-19</v>
          </cell>
          <cell r="B2552" t="str">
            <v xml:space="preserve"> 電線</v>
          </cell>
          <cell r="C2552" t="str">
            <v xml:space="preserve"> CPEV1.2-10P(ﾋﾟｯﾄ)</v>
          </cell>
          <cell r="D2552" t="str">
            <v>m</v>
          </cell>
          <cell r="E2552">
            <v>783</v>
          </cell>
          <cell r="F2552" t="str">
            <v>P62</v>
          </cell>
        </row>
        <row r="2553">
          <cell r="A2553" t="str">
            <v>62-20</v>
          </cell>
          <cell r="B2553" t="str">
            <v xml:space="preserve"> 電線</v>
          </cell>
          <cell r="C2553" t="str">
            <v xml:space="preserve"> CPEV1.2-15P(ﾋﾟｯﾄ)</v>
          </cell>
          <cell r="D2553" t="str">
            <v>m</v>
          </cell>
          <cell r="E2553">
            <v>931</v>
          </cell>
          <cell r="F2553" t="str">
            <v>P62</v>
          </cell>
        </row>
        <row r="2554">
          <cell r="A2554" t="str">
            <v>62-21</v>
          </cell>
          <cell r="B2554" t="str">
            <v xml:space="preserve"> 電線</v>
          </cell>
          <cell r="C2554" t="str">
            <v xml:space="preserve"> CPEV1.2-20P(ﾋﾟｯﾄ)</v>
          </cell>
          <cell r="D2554" t="str">
            <v>m</v>
          </cell>
          <cell r="E2554">
            <v>1110</v>
          </cell>
          <cell r="F2554" t="str">
            <v>P62</v>
          </cell>
        </row>
        <row r="2555">
          <cell r="A2555" t="str">
            <v>62-22</v>
          </cell>
          <cell r="B2555" t="str">
            <v xml:space="preserve"> 電線</v>
          </cell>
          <cell r="C2555" t="str">
            <v xml:space="preserve"> CPEV1.2-30P(ﾋﾟｯﾄ)</v>
          </cell>
          <cell r="D2555" t="str">
            <v>m</v>
          </cell>
          <cell r="E2555">
            <v>1430</v>
          </cell>
          <cell r="F2555" t="str">
            <v>P62</v>
          </cell>
        </row>
        <row r="2556">
          <cell r="A2556" t="str">
            <v>62-23</v>
          </cell>
          <cell r="B2556" t="str">
            <v xml:space="preserve"> 電線</v>
          </cell>
          <cell r="C2556" t="str">
            <v xml:space="preserve"> CPEV1.2-50P(ﾋﾟｯﾄ)</v>
          </cell>
          <cell r="D2556" t="str">
            <v>m</v>
          </cell>
          <cell r="E2556">
            <v>2180</v>
          </cell>
          <cell r="F2556" t="str">
            <v>P62</v>
          </cell>
        </row>
        <row r="2557">
          <cell r="A2557" t="str">
            <v>62-24</v>
          </cell>
          <cell r="B2557" t="str">
            <v xml:space="preserve"> 電線</v>
          </cell>
          <cell r="C2557" t="str">
            <v xml:space="preserve"> CPEV1.2-100P(ﾋﾟｯﾄ)</v>
          </cell>
          <cell r="D2557" t="str">
            <v>m</v>
          </cell>
          <cell r="E2557">
            <v>3900</v>
          </cell>
          <cell r="F2557" t="str">
            <v>P62</v>
          </cell>
        </row>
        <row r="2558">
          <cell r="A2558" t="str">
            <v>62-25</v>
          </cell>
          <cell r="B2558" t="str">
            <v xml:space="preserve"> 電線</v>
          </cell>
          <cell r="C2558" t="str">
            <v xml:space="preserve"> CPEV1.2-3P(FEP,PF)</v>
          </cell>
          <cell r="D2558" t="str">
            <v>m</v>
          </cell>
          <cell r="E2558">
            <v>590</v>
          </cell>
          <cell r="F2558" t="str">
            <v>P62</v>
          </cell>
        </row>
        <row r="2559">
          <cell r="A2559" t="str">
            <v>62-26</v>
          </cell>
          <cell r="B2559" t="str">
            <v xml:space="preserve"> 電線</v>
          </cell>
          <cell r="C2559" t="str">
            <v xml:space="preserve"> CPEV1.2-5P(FEP,PF)</v>
          </cell>
          <cell r="D2559" t="str">
            <v>m</v>
          </cell>
          <cell r="E2559">
            <v>656</v>
          </cell>
          <cell r="F2559" t="str">
            <v>P62</v>
          </cell>
        </row>
        <row r="2560">
          <cell r="A2560" t="str">
            <v>62-27</v>
          </cell>
          <cell r="B2560" t="str">
            <v xml:space="preserve"> 電線</v>
          </cell>
          <cell r="C2560" t="str">
            <v xml:space="preserve"> CPEV1.2-10P(FEP,PF)</v>
          </cell>
          <cell r="D2560" t="str">
            <v>m</v>
          </cell>
          <cell r="E2560">
            <v>842</v>
          </cell>
          <cell r="F2560" t="str">
            <v>P62</v>
          </cell>
        </row>
        <row r="2561">
          <cell r="A2561" t="str">
            <v>62-28</v>
          </cell>
          <cell r="B2561" t="str">
            <v xml:space="preserve"> 電線</v>
          </cell>
          <cell r="C2561" t="str">
            <v xml:space="preserve"> CPEV1.2-15P(FEP,PF)</v>
          </cell>
          <cell r="D2561" t="str">
            <v>m</v>
          </cell>
          <cell r="E2561">
            <v>1010</v>
          </cell>
          <cell r="F2561" t="str">
            <v>P62</v>
          </cell>
        </row>
        <row r="2562">
          <cell r="A2562" t="str">
            <v>62-29</v>
          </cell>
          <cell r="B2562" t="str">
            <v xml:space="preserve"> 電線</v>
          </cell>
          <cell r="C2562" t="str">
            <v xml:space="preserve"> CPEV1.2-20P(FEP,PF)</v>
          </cell>
          <cell r="D2562" t="str">
            <v>m</v>
          </cell>
          <cell r="E2562">
            <v>1190</v>
          </cell>
          <cell r="F2562" t="str">
            <v>P62</v>
          </cell>
        </row>
        <row r="2563">
          <cell r="A2563" t="str">
            <v>62-30</v>
          </cell>
          <cell r="B2563" t="str">
            <v xml:space="preserve"> 電線</v>
          </cell>
          <cell r="C2563" t="str">
            <v xml:space="preserve"> CPEV1.2-30P(FEP,PF)</v>
          </cell>
          <cell r="D2563" t="str">
            <v>m</v>
          </cell>
          <cell r="E2563">
            <v>1510</v>
          </cell>
          <cell r="F2563" t="str">
            <v>P62</v>
          </cell>
        </row>
        <row r="2564">
          <cell r="A2564" t="str">
            <v>62-31</v>
          </cell>
          <cell r="B2564" t="str">
            <v xml:space="preserve"> 電線</v>
          </cell>
          <cell r="C2564" t="str">
            <v xml:space="preserve"> CPEV1.2-50P(FEP,PF)</v>
          </cell>
          <cell r="D2564" t="str">
            <v>m</v>
          </cell>
          <cell r="E2564">
            <v>2290</v>
          </cell>
          <cell r="F2564" t="str">
            <v>P62</v>
          </cell>
        </row>
        <row r="2565">
          <cell r="A2565" t="str">
            <v>62-32</v>
          </cell>
          <cell r="B2565" t="str">
            <v xml:space="preserve"> 電線</v>
          </cell>
          <cell r="C2565" t="str">
            <v xml:space="preserve"> CPEV1.2-100P(FEP,PF)</v>
          </cell>
          <cell r="D2565" t="str">
            <v>m</v>
          </cell>
          <cell r="E2565">
            <v>4120</v>
          </cell>
          <cell r="F2565" t="str">
            <v>P62</v>
          </cell>
        </row>
        <row r="2566">
          <cell r="A2566" t="str">
            <v>63-1</v>
          </cell>
          <cell r="B2566" t="str">
            <v xml:space="preserve"> 端子接続</v>
          </cell>
          <cell r="C2566" t="str">
            <v xml:space="preserve"> 0.5～1.2mm -5P</v>
          </cell>
          <cell r="D2566" t="str">
            <v>m</v>
          </cell>
          <cell r="E2566">
            <v>3450</v>
          </cell>
          <cell r="F2566" t="str">
            <v>P63</v>
          </cell>
        </row>
        <row r="2567">
          <cell r="A2567" t="str">
            <v>63-2</v>
          </cell>
          <cell r="B2567" t="str">
            <v xml:space="preserve"> 端子接続</v>
          </cell>
          <cell r="C2567" t="str">
            <v xml:space="preserve"> 0.5～1.2mm -10P</v>
          </cell>
          <cell r="D2567" t="str">
            <v>m</v>
          </cell>
          <cell r="E2567">
            <v>5170</v>
          </cell>
          <cell r="F2567" t="str">
            <v>P63</v>
          </cell>
        </row>
        <row r="2568">
          <cell r="A2568" t="str">
            <v>63-3</v>
          </cell>
          <cell r="B2568" t="str">
            <v xml:space="preserve"> 端子接続</v>
          </cell>
          <cell r="C2568" t="str">
            <v xml:space="preserve"> 0.5～1.2mm -15P</v>
          </cell>
          <cell r="D2568" t="str">
            <v>m</v>
          </cell>
          <cell r="E2568">
            <v>6020</v>
          </cell>
          <cell r="F2568" t="str">
            <v>P63</v>
          </cell>
        </row>
        <row r="2569">
          <cell r="A2569" t="str">
            <v>63-4</v>
          </cell>
          <cell r="B2569" t="str">
            <v xml:space="preserve"> 端子接続</v>
          </cell>
          <cell r="C2569" t="str">
            <v xml:space="preserve"> 0.5～1.2mm -20P</v>
          </cell>
          <cell r="D2569" t="str">
            <v>m</v>
          </cell>
          <cell r="E2569">
            <v>6900</v>
          </cell>
          <cell r="F2569" t="str">
            <v>P63</v>
          </cell>
        </row>
        <row r="2570">
          <cell r="A2570" t="str">
            <v>63-5</v>
          </cell>
          <cell r="B2570" t="str">
            <v xml:space="preserve"> 端子接続</v>
          </cell>
          <cell r="C2570" t="str">
            <v xml:space="preserve"> 0.5～1.2mm -25P</v>
          </cell>
          <cell r="D2570" t="str">
            <v>m</v>
          </cell>
          <cell r="E2570">
            <v>7930</v>
          </cell>
          <cell r="F2570" t="str">
            <v>P63</v>
          </cell>
        </row>
        <row r="2571">
          <cell r="A2571" t="str">
            <v>63-6</v>
          </cell>
          <cell r="B2571" t="str">
            <v xml:space="preserve"> 端子接続</v>
          </cell>
          <cell r="C2571" t="str">
            <v xml:space="preserve"> 0.5～1.2mm -30P</v>
          </cell>
          <cell r="D2571" t="str">
            <v>m</v>
          </cell>
          <cell r="E2571">
            <v>8410</v>
          </cell>
          <cell r="F2571" t="str">
            <v>P63</v>
          </cell>
        </row>
        <row r="2572">
          <cell r="A2572" t="str">
            <v>63-7</v>
          </cell>
          <cell r="B2572" t="str">
            <v xml:space="preserve"> 端子接続</v>
          </cell>
          <cell r="C2572" t="str">
            <v xml:space="preserve"> 0.5～1.2mm -50P</v>
          </cell>
          <cell r="D2572" t="str">
            <v>m</v>
          </cell>
          <cell r="E2572">
            <v>11000</v>
          </cell>
          <cell r="F2572" t="str">
            <v>P63</v>
          </cell>
        </row>
        <row r="2573">
          <cell r="A2573" t="str">
            <v>63-8</v>
          </cell>
          <cell r="B2573" t="str">
            <v xml:space="preserve"> 端子接続</v>
          </cell>
          <cell r="C2573" t="str">
            <v xml:space="preserve"> 0.5～1.2mm -100P</v>
          </cell>
          <cell r="D2573" t="str">
            <v>m</v>
          </cell>
          <cell r="E2573">
            <v>19200</v>
          </cell>
          <cell r="F2573" t="str">
            <v>P63</v>
          </cell>
        </row>
        <row r="2574">
          <cell r="A2574" t="str">
            <v>63-9</v>
          </cell>
          <cell r="B2574" t="str">
            <v xml:space="preserve"> 端子接続</v>
          </cell>
          <cell r="C2574" t="str">
            <v xml:space="preserve"> 0.5～1.2mm -150P</v>
          </cell>
          <cell r="D2574" t="str">
            <v>m</v>
          </cell>
          <cell r="E2574">
            <v>24500</v>
          </cell>
          <cell r="F2574" t="str">
            <v>P63</v>
          </cell>
        </row>
        <row r="2575">
          <cell r="A2575" t="str">
            <v>63-10</v>
          </cell>
          <cell r="B2575" t="str">
            <v xml:space="preserve"> 端子接続</v>
          </cell>
          <cell r="C2575" t="str">
            <v xml:space="preserve"> 0.5～1.2mm -200P</v>
          </cell>
          <cell r="D2575" t="str">
            <v>m</v>
          </cell>
          <cell r="E2575">
            <v>30100</v>
          </cell>
          <cell r="F2575" t="str">
            <v>P63</v>
          </cell>
        </row>
        <row r="2576">
          <cell r="A2576" t="str">
            <v>64-1</v>
          </cell>
          <cell r="B2576" t="str">
            <v xml:space="preserve"> 電線</v>
          </cell>
          <cell r="C2576" t="str">
            <v xml:space="preserve"> 3C-2V(管内)</v>
          </cell>
          <cell r="D2576" t="str">
            <v>m</v>
          </cell>
          <cell r="E2576">
            <v>430</v>
          </cell>
          <cell r="F2576" t="str">
            <v>P64</v>
          </cell>
        </row>
        <row r="2577">
          <cell r="A2577" t="str">
            <v>64-2</v>
          </cell>
          <cell r="B2577" t="str">
            <v xml:space="preserve"> 電線</v>
          </cell>
          <cell r="C2577" t="str">
            <v xml:space="preserve"> 5C-2V(管内)</v>
          </cell>
          <cell r="D2577" t="str">
            <v>m</v>
          </cell>
          <cell r="E2577">
            <v>517</v>
          </cell>
          <cell r="F2577" t="str">
            <v>P64</v>
          </cell>
        </row>
        <row r="2578">
          <cell r="A2578" t="str">
            <v>64-3</v>
          </cell>
          <cell r="B2578" t="str">
            <v xml:space="preserve"> 電線</v>
          </cell>
          <cell r="C2578" t="str">
            <v xml:space="preserve"> 7C-2V(管内)</v>
          </cell>
          <cell r="D2578" t="str">
            <v>m</v>
          </cell>
          <cell r="E2578">
            <v>759</v>
          </cell>
          <cell r="F2578" t="str">
            <v>P64</v>
          </cell>
        </row>
        <row r="2579">
          <cell r="A2579" t="str">
            <v>64-4</v>
          </cell>
          <cell r="B2579" t="str">
            <v xml:space="preserve"> 電線</v>
          </cell>
          <cell r="C2579" t="str">
            <v xml:space="preserve"> 10C-2V(管内)</v>
          </cell>
          <cell r="D2579" t="str">
            <v>m</v>
          </cell>
          <cell r="E2579">
            <v>1000</v>
          </cell>
          <cell r="F2579" t="str">
            <v>P64</v>
          </cell>
        </row>
        <row r="2580">
          <cell r="A2580" t="str">
            <v>64-5</v>
          </cell>
          <cell r="B2580" t="str">
            <v xml:space="preserve"> 電線</v>
          </cell>
          <cell r="C2580" t="str">
            <v xml:space="preserve"> 5C-FB(管内)</v>
          </cell>
          <cell r="D2580" t="str">
            <v>m</v>
          </cell>
          <cell r="E2580">
            <v>514</v>
          </cell>
          <cell r="F2580" t="str">
            <v>P64</v>
          </cell>
        </row>
        <row r="2581">
          <cell r="A2581" t="str">
            <v>64-6</v>
          </cell>
          <cell r="B2581" t="str">
            <v xml:space="preserve"> 電線</v>
          </cell>
          <cell r="C2581" t="str">
            <v xml:space="preserve"> 7C-FB(管内)</v>
          </cell>
          <cell r="D2581" t="str">
            <v>m</v>
          </cell>
          <cell r="E2581">
            <v>759</v>
          </cell>
          <cell r="F2581" t="str">
            <v>P64</v>
          </cell>
        </row>
        <row r="2582">
          <cell r="A2582" t="str">
            <v>64-7</v>
          </cell>
          <cell r="B2582" t="str">
            <v xml:space="preserve"> 電線</v>
          </cell>
          <cell r="C2582" t="str">
            <v xml:space="preserve"> S-5C-FB(管内)</v>
          </cell>
          <cell r="D2582" t="str">
            <v>m</v>
          </cell>
          <cell r="E2582">
            <v>534</v>
          </cell>
          <cell r="F2582" t="str">
            <v>P64</v>
          </cell>
        </row>
        <row r="2583">
          <cell r="A2583" t="str">
            <v>64-8</v>
          </cell>
          <cell r="B2583" t="str">
            <v xml:space="preserve"> 電線</v>
          </cell>
          <cell r="C2583" t="str">
            <v xml:space="preserve"> S-7C-FB(管内)</v>
          </cell>
          <cell r="D2583" t="str">
            <v>m</v>
          </cell>
          <cell r="E2583">
            <v>808</v>
          </cell>
          <cell r="F2583" t="str">
            <v>P64</v>
          </cell>
        </row>
        <row r="2584">
          <cell r="A2584" t="str">
            <v>64-9</v>
          </cell>
          <cell r="B2584" t="str">
            <v xml:space="preserve"> 電線</v>
          </cell>
          <cell r="C2584" t="str">
            <v xml:space="preserve"> 3C-2V(ﾗｯｸ)</v>
          </cell>
          <cell r="D2584" t="str">
            <v>m</v>
          </cell>
          <cell r="E2584">
            <v>490</v>
          </cell>
          <cell r="F2584" t="str">
            <v>P64</v>
          </cell>
        </row>
        <row r="2585">
          <cell r="A2585" t="str">
            <v>64-10</v>
          </cell>
          <cell r="B2585" t="str">
            <v xml:space="preserve"> 電線</v>
          </cell>
          <cell r="C2585" t="str">
            <v xml:space="preserve"> 5C-2V(ﾗｯｸ)</v>
          </cell>
          <cell r="D2585" t="str">
            <v>m</v>
          </cell>
          <cell r="E2585">
            <v>596</v>
          </cell>
          <cell r="F2585" t="str">
            <v>P64</v>
          </cell>
        </row>
        <row r="2586">
          <cell r="A2586" t="str">
            <v>64-11</v>
          </cell>
          <cell r="B2586" t="str">
            <v xml:space="preserve"> 電線</v>
          </cell>
          <cell r="C2586" t="str">
            <v xml:space="preserve"> 7C-2V(ﾗｯｸ)</v>
          </cell>
          <cell r="D2586" t="str">
            <v>m</v>
          </cell>
          <cell r="E2586">
            <v>859</v>
          </cell>
          <cell r="F2586" t="str">
            <v>P64</v>
          </cell>
        </row>
        <row r="2587">
          <cell r="A2587" t="str">
            <v>64-12</v>
          </cell>
          <cell r="B2587" t="str">
            <v xml:space="preserve"> 電線</v>
          </cell>
          <cell r="C2587" t="str">
            <v xml:space="preserve"> 10C-2V(ﾗｯｸ)</v>
          </cell>
          <cell r="D2587" t="str">
            <v>m</v>
          </cell>
          <cell r="E2587">
            <v>1140</v>
          </cell>
          <cell r="F2587" t="str">
            <v>P64</v>
          </cell>
        </row>
        <row r="2588">
          <cell r="A2588" t="str">
            <v>64-13</v>
          </cell>
          <cell r="B2588" t="str">
            <v xml:space="preserve"> 電線</v>
          </cell>
          <cell r="C2588" t="str">
            <v xml:space="preserve"> 5C-FB(ﾗｯｸ)</v>
          </cell>
          <cell r="D2588" t="str">
            <v>m</v>
          </cell>
          <cell r="E2588">
            <v>593</v>
          </cell>
          <cell r="F2588" t="str">
            <v>P64</v>
          </cell>
        </row>
        <row r="2589">
          <cell r="A2589" t="str">
            <v>64-14</v>
          </cell>
          <cell r="B2589" t="str">
            <v xml:space="preserve"> 電線</v>
          </cell>
          <cell r="C2589" t="str">
            <v xml:space="preserve"> 7C-FB(ﾗｯｸ)</v>
          </cell>
          <cell r="D2589" t="str">
            <v>m</v>
          </cell>
          <cell r="E2589">
            <v>859</v>
          </cell>
          <cell r="F2589" t="str">
            <v>P64</v>
          </cell>
        </row>
        <row r="2590">
          <cell r="A2590" t="str">
            <v>64-15</v>
          </cell>
          <cell r="B2590" t="str">
            <v xml:space="preserve"> 電線</v>
          </cell>
          <cell r="C2590" t="str">
            <v xml:space="preserve"> S-5C-FB(ﾗｯｸ)</v>
          </cell>
          <cell r="D2590" t="str">
            <v>m</v>
          </cell>
          <cell r="E2590">
            <v>613</v>
          </cell>
          <cell r="F2590" t="str">
            <v>P64</v>
          </cell>
        </row>
        <row r="2591">
          <cell r="A2591" t="str">
            <v>64-16</v>
          </cell>
          <cell r="B2591" t="str">
            <v xml:space="preserve"> 電線</v>
          </cell>
          <cell r="C2591" t="str">
            <v xml:space="preserve"> S-7C-FB(ﾗｯｸ)</v>
          </cell>
          <cell r="D2591" t="str">
            <v>m</v>
          </cell>
          <cell r="E2591">
            <v>908</v>
          </cell>
          <cell r="F2591" t="str">
            <v>P64</v>
          </cell>
        </row>
        <row r="2592">
          <cell r="A2592" t="str">
            <v>64-17</v>
          </cell>
          <cell r="B2592" t="str">
            <v xml:space="preserve"> 電線</v>
          </cell>
          <cell r="C2592" t="str">
            <v xml:space="preserve"> 3C-2V(ﾋﾟｯﾄ)</v>
          </cell>
          <cell r="D2592" t="str">
            <v>m</v>
          </cell>
          <cell r="E2592">
            <v>371</v>
          </cell>
          <cell r="F2592" t="str">
            <v>P64</v>
          </cell>
        </row>
        <row r="2593">
          <cell r="A2593" t="str">
            <v>64-18</v>
          </cell>
          <cell r="B2593" t="str">
            <v xml:space="preserve"> 電線</v>
          </cell>
          <cell r="C2593" t="str">
            <v xml:space="preserve"> 5C-2V(ﾋﾟｯﾄ)</v>
          </cell>
          <cell r="D2593" t="str">
            <v>m</v>
          </cell>
          <cell r="E2593">
            <v>437</v>
          </cell>
          <cell r="F2593" t="str">
            <v>P64</v>
          </cell>
        </row>
        <row r="2594">
          <cell r="A2594" t="str">
            <v>64-19</v>
          </cell>
          <cell r="B2594" t="str">
            <v xml:space="preserve"> 電線</v>
          </cell>
          <cell r="C2594" t="str">
            <v xml:space="preserve"> 7C-2V(ﾋﾟｯﾄ)</v>
          </cell>
          <cell r="D2594" t="str">
            <v>m</v>
          </cell>
          <cell r="E2594">
            <v>661</v>
          </cell>
          <cell r="F2594" t="str">
            <v>P64</v>
          </cell>
        </row>
        <row r="2595">
          <cell r="A2595" t="str">
            <v>64-20</v>
          </cell>
          <cell r="B2595" t="str">
            <v xml:space="preserve"> 電線</v>
          </cell>
          <cell r="C2595" t="str">
            <v xml:space="preserve"> 10C-2V(ﾋﾟｯﾄ)</v>
          </cell>
          <cell r="D2595" t="str">
            <v>m</v>
          </cell>
          <cell r="E2595">
            <v>863</v>
          </cell>
          <cell r="F2595" t="str">
            <v>P64</v>
          </cell>
        </row>
        <row r="2596">
          <cell r="A2596" t="str">
            <v>64-21</v>
          </cell>
          <cell r="B2596" t="str">
            <v xml:space="preserve"> 電線</v>
          </cell>
          <cell r="C2596" t="str">
            <v xml:space="preserve"> 5C-FB(ﾋﾟｯﾄ)</v>
          </cell>
          <cell r="D2596" t="str">
            <v>m</v>
          </cell>
          <cell r="E2596">
            <v>434</v>
          </cell>
          <cell r="F2596" t="str">
            <v>P64</v>
          </cell>
        </row>
        <row r="2597">
          <cell r="A2597" t="str">
            <v>64-22</v>
          </cell>
          <cell r="B2597" t="str">
            <v xml:space="preserve"> 電線</v>
          </cell>
          <cell r="C2597" t="str">
            <v xml:space="preserve"> 7C-FB(ﾋﾟｯﾄ)</v>
          </cell>
          <cell r="D2597" t="str">
            <v>m</v>
          </cell>
          <cell r="E2597">
            <v>661</v>
          </cell>
          <cell r="F2597" t="str">
            <v>P64</v>
          </cell>
        </row>
        <row r="2598">
          <cell r="A2598" t="str">
            <v>64-23</v>
          </cell>
          <cell r="B2598" t="str">
            <v xml:space="preserve"> 電線</v>
          </cell>
          <cell r="C2598" t="str">
            <v xml:space="preserve"> S-5C-FB(ﾋﾟｯﾄ)</v>
          </cell>
          <cell r="D2598" t="str">
            <v>m</v>
          </cell>
          <cell r="E2598">
            <v>454</v>
          </cell>
          <cell r="F2598" t="str">
            <v>P64</v>
          </cell>
        </row>
        <row r="2599">
          <cell r="A2599" t="str">
            <v>64-24</v>
          </cell>
          <cell r="B2599" t="str">
            <v xml:space="preserve"> 電線</v>
          </cell>
          <cell r="C2599" t="str">
            <v xml:space="preserve"> S-7C-FB(ﾋﾟｯﾄ)</v>
          </cell>
          <cell r="D2599" t="str">
            <v>m</v>
          </cell>
          <cell r="E2599">
            <v>710</v>
          </cell>
          <cell r="F2599" t="str">
            <v>P64</v>
          </cell>
        </row>
        <row r="2600">
          <cell r="A2600" t="str">
            <v>64-25</v>
          </cell>
          <cell r="B2600" t="str">
            <v xml:space="preserve"> 電線</v>
          </cell>
          <cell r="C2600" t="str">
            <v xml:space="preserve"> 3C-2V(FEP,PF)</v>
          </cell>
          <cell r="D2600" t="str">
            <v>m</v>
          </cell>
          <cell r="E2600">
            <v>391</v>
          </cell>
          <cell r="F2600" t="str">
            <v>P64</v>
          </cell>
        </row>
        <row r="2601">
          <cell r="A2601" t="str">
            <v>64-26</v>
          </cell>
          <cell r="B2601" t="str">
            <v xml:space="preserve"> 電線</v>
          </cell>
          <cell r="C2601" t="str">
            <v xml:space="preserve"> 5C-2V(FEP,PF)</v>
          </cell>
          <cell r="D2601" t="str">
            <v>m</v>
          </cell>
          <cell r="E2601">
            <v>477</v>
          </cell>
          <cell r="F2601" t="str">
            <v>P64</v>
          </cell>
        </row>
        <row r="2602">
          <cell r="A2602" t="str">
            <v>64-27</v>
          </cell>
          <cell r="B2602" t="str">
            <v xml:space="preserve"> 電線</v>
          </cell>
          <cell r="C2602" t="str">
            <v xml:space="preserve"> 7C-2V(FEP,PF)</v>
          </cell>
          <cell r="D2602" t="str">
            <v>m</v>
          </cell>
          <cell r="E2602">
            <v>700</v>
          </cell>
          <cell r="F2602" t="str">
            <v>P64</v>
          </cell>
        </row>
        <row r="2603">
          <cell r="A2603" t="str">
            <v>64-28</v>
          </cell>
          <cell r="B2603" t="str">
            <v xml:space="preserve"> 電線</v>
          </cell>
          <cell r="C2603" t="str">
            <v xml:space="preserve"> 10C-2V(FEP,PF)</v>
          </cell>
          <cell r="D2603" t="str">
            <v>m</v>
          </cell>
          <cell r="E2603">
            <v>943</v>
          </cell>
          <cell r="F2603" t="str">
            <v>P64</v>
          </cell>
        </row>
        <row r="2604">
          <cell r="A2604" t="str">
            <v>64-29</v>
          </cell>
          <cell r="B2604" t="str">
            <v xml:space="preserve"> 電線</v>
          </cell>
          <cell r="C2604" t="str">
            <v xml:space="preserve"> 5C-FB(FEP,PF)</v>
          </cell>
          <cell r="D2604" t="str">
            <v>m</v>
          </cell>
          <cell r="E2604">
            <v>474</v>
          </cell>
          <cell r="F2604" t="str">
            <v>P64</v>
          </cell>
        </row>
        <row r="2605">
          <cell r="A2605" t="str">
            <v>64-30</v>
          </cell>
          <cell r="B2605" t="str">
            <v xml:space="preserve"> 電線</v>
          </cell>
          <cell r="C2605" t="str">
            <v xml:space="preserve"> 7C-FB(FEP,PF)</v>
          </cell>
          <cell r="D2605" t="str">
            <v>m</v>
          </cell>
          <cell r="E2605">
            <v>700</v>
          </cell>
          <cell r="F2605" t="str">
            <v>P64</v>
          </cell>
        </row>
        <row r="2606">
          <cell r="A2606" t="str">
            <v>64-31</v>
          </cell>
          <cell r="B2606" t="str">
            <v xml:space="preserve"> 電線</v>
          </cell>
          <cell r="C2606" t="str">
            <v xml:space="preserve"> S-5C-FB(FEP,PF)</v>
          </cell>
          <cell r="D2606" t="str">
            <v>m</v>
          </cell>
          <cell r="E2606">
            <v>494</v>
          </cell>
          <cell r="F2606" t="str">
            <v>P64</v>
          </cell>
        </row>
        <row r="2607">
          <cell r="A2607" t="str">
            <v>64-32</v>
          </cell>
          <cell r="B2607" t="str">
            <v xml:space="preserve"> 電線</v>
          </cell>
          <cell r="C2607" t="str">
            <v xml:space="preserve"> S-7C-FB(FEP,PF)</v>
          </cell>
          <cell r="D2607" t="str">
            <v>m</v>
          </cell>
          <cell r="E2607">
            <v>749</v>
          </cell>
          <cell r="F2607" t="str">
            <v>P64</v>
          </cell>
        </row>
        <row r="2608">
          <cell r="A2608" t="str">
            <v>64-33</v>
          </cell>
          <cell r="B2608" t="str">
            <v xml:space="preserve"> 電線</v>
          </cell>
          <cell r="C2608" t="str">
            <v xml:space="preserve"> SS-5C-FL</v>
          </cell>
          <cell r="D2608" t="str">
            <v>m</v>
          </cell>
          <cell r="E2608">
            <v>661</v>
          </cell>
          <cell r="F2608" t="str">
            <v>P64</v>
          </cell>
        </row>
        <row r="2609">
          <cell r="A2609" t="str">
            <v>64-34</v>
          </cell>
          <cell r="B2609" t="str">
            <v xml:space="preserve"> 電線</v>
          </cell>
          <cell r="C2609" t="str">
            <v xml:space="preserve"> SS-7C-FL</v>
          </cell>
          <cell r="D2609" t="str">
            <v>m</v>
          </cell>
          <cell r="E2609">
            <v>785</v>
          </cell>
          <cell r="F2609" t="str">
            <v>P64</v>
          </cell>
        </row>
        <row r="2610">
          <cell r="A2610" t="str">
            <v>64-35</v>
          </cell>
          <cell r="B2610" t="str">
            <v xml:space="preserve"> 電線</v>
          </cell>
          <cell r="C2610" t="str">
            <v xml:space="preserve"> SS-10C-FL</v>
          </cell>
          <cell r="D2610" t="str">
            <v>m</v>
          </cell>
          <cell r="E2610">
            <v>901</v>
          </cell>
          <cell r="F2610" t="str">
            <v>P64</v>
          </cell>
        </row>
        <row r="2611">
          <cell r="A2611" t="str">
            <v>64-36</v>
          </cell>
          <cell r="B2611" t="str">
            <v xml:space="preserve"> 電線</v>
          </cell>
          <cell r="C2611" t="str">
            <v xml:space="preserve"> S-5CHFL-SSF</v>
          </cell>
          <cell r="D2611" t="str">
            <v>m</v>
          </cell>
          <cell r="E2611">
            <v>682</v>
          </cell>
          <cell r="F2611" t="str">
            <v>P64</v>
          </cell>
        </row>
        <row r="2612">
          <cell r="A2612" t="str">
            <v>64-37</v>
          </cell>
          <cell r="B2612" t="str">
            <v xml:space="preserve"> 電線</v>
          </cell>
          <cell r="C2612" t="str">
            <v xml:space="preserve"> S-7CHFL-SSF</v>
          </cell>
          <cell r="D2612" t="str">
            <v>m</v>
          </cell>
          <cell r="E2612">
            <v>833</v>
          </cell>
          <cell r="F2612" t="str">
            <v>P64</v>
          </cell>
        </row>
        <row r="2613">
          <cell r="A2613" t="str">
            <v>66-1</v>
          </cell>
          <cell r="B2613" t="str">
            <v xml:space="preserve"> 埋込ﾀﾝﾌﾞﾗｰｽｲｯﾁ</v>
          </cell>
          <cell r="C2613" t="str">
            <v xml:space="preserve"> 大角形 1P15Ax1</v>
          </cell>
          <cell r="D2613" t="str">
            <v>個</v>
          </cell>
          <cell r="E2613">
            <v>1170</v>
          </cell>
          <cell r="F2613" t="str">
            <v>P66</v>
          </cell>
        </row>
        <row r="2614">
          <cell r="A2614" t="str">
            <v>66-2</v>
          </cell>
          <cell r="B2614" t="str">
            <v xml:space="preserve"> 埋込ﾀﾝﾌﾞﾗｰｽｲｯﾁ</v>
          </cell>
          <cell r="C2614" t="str">
            <v xml:space="preserve"> 大角形 3W15Ax1</v>
          </cell>
          <cell r="D2614" t="str">
            <v>個</v>
          </cell>
          <cell r="E2614">
            <v>1560</v>
          </cell>
          <cell r="F2614" t="str">
            <v>P66</v>
          </cell>
        </row>
        <row r="2615">
          <cell r="A2615" t="str">
            <v>66-3</v>
          </cell>
          <cell r="B2615" t="str">
            <v xml:space="preserve"> 埋込ﾀﾝﾌﾞﾗｰｽｲｯﾁ</v>
          </cell>
          <cell r="C2615" t="str">
            <v xml:space="preserve"> 大角形 2P15Ax1</v>
          </cell>
          <cell r="D2615" t="str">
            <v>個</v>
          </cell>
          <cell r="E2615">
            <v>1760</v>
          </cell>
          <cell r="F2615" t="str">
            <v>P66</v>
          </cell>
        </row>
        <row r="2616">
          <cell r="A2616" t="str">
            <v>66-4</v>
          </cell>
          <cell r="B2616" t="str">
            <v xml:space="preserve"> 埋込ﾀﾝﾌﾞﾗｰｽｲｯﾁ</v>
          </cell>
          <cell r="C2616" t="str">
            <v xml:space="preserve"> 大角形 4W15Ax1</v>
          </cell>
          <cell r="D2616" t="str">
            <v>個</v>
          </cell>
          <cell r="E2616">
            <v>1980</v>
          </cell>
          <cell r="F2616" t="str">
            <v>P66</v>
          </cell>
        </row>
        <row r="2617">
          <cell r="A2617" t="str">
            <v>66-5</v>
          </cell>
          <cell r="B2617" t="str">
            <v xml:space="preserve"> 埋込ﾀﾝﾌﾞﾗｰｽｲｯﾁ</v>
          </cell>
          <cell r="C2617" t="str">
            <v xml:space="preserve"> 大角形 1P15Ax1(ｶｰﾄﾞ付)</v>
          </cell>
          <cell r="D2617" t="str">
            <v>個</v>
          </cell>
          <cell r="E2617">
            <v>1210</v>
          </cell>
          <cell r="F2617" t="str">
            <v>P66</v>
          </cell>
        </row>
        <row r="2618">
          <cell r="A2618" t="str">
            <v>66-6</v>
          </cell>
          <cell r="B2618" t="str">
            <v xml:space="preserve"> 埋込ﾀﾝﾌﾞﾗｰｽｲｯﾁ</v>
          </cell>
          <cell r="C2618" t="str">
            <v xml:space="preserve"> 大角形 3W15Ax1(ｶｰﾄﾞ付)</v>
          </cell>
          <cell r="D2618" t="str">
            <v>個</v>
          </cell>
          <cell r="E2618">
            <v>1610</v>
          </cell>
          <cell r="F2618" t="str">
            <v>P66</v>
          </cell>
        </row>
        <row r="2619">
          <cell r="A2619" t="str">
            <v>66-7</v>
          </cell>
          <cell r="B2619" t="str">
            <v xml:space="preserve"> 埋込ﾀﾝﾌﾞﾗｰｽｲｯﾁ</v>
          </cell>
          <cell r="C2619" t="str">
            <v xml:space="preserve"> 大角形 2P15Ax1(ｶｰﾄﾞ付)</v>
          </cell>
          <cell r="D2619" t="str">
            <v>個</v>
          </cell>
          <cell r="E2619">
            <v>1800</v>
          </cell>
          <cell r="F2619" t="str">
            <v>P66</v>
          </cell>
        </row>
        <row r="2620">
          <cell r="A2620" t="str">
            <v>66-8</v>
          </cell>
          <cell r="B2620" t="str">
            <v xml:space="preserve"> 埋込ﾀﾝﾌﾞﾗｰｽｲｯﾁ</v>
          </cell>
          <cell r="C2620" t="str">
            <v xml:space="preserve"> 大角形 4W15Ax1(ｶｰﾄﾞ付)</v>
          </cell>
          <cell r="D2620" t="str">
            <v>個</v>
          </cell>
          <cell r="E2620">
            <v>2020</v>
          </cell>
          <cell r="F2620" t="str">
            <v>P66</v>
          </cell>
        </row>
        <row r="2621">
          <cell r="A2621" t="str">
            <v>66-9</v>
          </cell>
          <cell r="B2621" t="str">
            <v xml:space="preserve"> 埋込ﾀﾝﾌﾞﾗｰｽｲｯﾁ</v>
          </cell>
          <cell r="C2621" t="str">
            <v xml:space="preserve"> 1P 4Ax1 確認灯付</v>
          </cell>
          <cell r="D2621" t="str">
            <v>個</v>
          </cell>
          <cell r="E2621">
            <v>1700</v>
          </cell>
          <cell r="F2621" t="str">
            <v>P66</v>
          </cell>
        </row>
        <row r="2622">
          <cell r="A2622" t="str">
            <v>66-10</v>
          </cell>
          <cell r="B2622" t="str">
            <v xml:space="preserve"> 埋込ﾀﾝﾌﾞﾗｰｽｲｯﾁ</v>
          </cell>
          <cell r="C2622" t="str">
            <v xml:space="preserve"> 3W 4Ax1 確認灯付</v>
          </cell>
          <cell r="D2622" t="str">
            <v>個</v>
          </cell>
          <cell r="E2622">
            <v>2140</v>
          </cell>
          <cell r="F2622" t="str">
            <v>P66</v>
          </cell>
        </row>
        <row r="2623">
          <cell r="A2623" t="str">
            <v>66-11</v>
          </cell>
          <cell r="B2623" t="str">
            <v xml:space="preserve"> 埋込ﾀﾝﾌﾞﾗｰｽｲｯﾁ</v>
          </cell>
          <cell r="C2623" t="str">
            <v xml:space="preserve"> 4W 4Ax1 確認灯付</v>
          </cell>
          <cell r="D2623" t="str">
            <v>個</v>
          </cell>
          <cell r="E2623">
            <v>2770</v>
          </cell>
          <cell r="F2623" t="str">
            <v>P66</v>
          </cell>
        </row>
        <row r="2624">
          <cell r="A2624" t="str">
            <v>66-12</v>
          </cell>
          <cell r="B2624" t="str">
            <v xml:space="preserve"> 埋込ﾀﾝﾌﾞﾗｰｽｲｯﾁ</v>
          </cell>
          <cell r="C2624" t="str">
            <v xml:space="preserve"> 1P0.5Ax1 確認灯付</v>
          </cell>
          <cell r="D2624" t="str">
            <v>個</v>
          </cell>
          <cell r="E2624">
            <v>1760</v>
          </cell>
          <cell r="F2624" t="str">
            <v>P66</v>
          </cell>
        </row>
        <row r="2625">
          <cell r="A2625" t="str">
            <v>66-13</v>
          </cell>
          <cell r="B2625" t="str">
            <v xml:space="preserve"> 埋込ﾀﾝﾌﾞﾗｰｽｲｯﾁ</v>
          </cell>
          <cell r="C2625" t="str">
            <v xml:space="preserve"> 1P15Ax1 位置表示灯付</v>
          </cell>
          <cell r="D2625" t="str">
            <v>個</v>
          </cell>
          <cell r="E2625">
            <v>1340</v>
          </cell>
          <cell r="F2625" t="str">
            <v>P66</v>
          </cell>
        </row>
        <row r="2626">
          <cell r="A2626" t="str">
            <v>66-14</v>
          </cell>
          <cell r="B2626" t="str">
            <v xml:space="preserve"> 埋込ﾀﾝﾌﾞﾗｰｽｲｯﾁ</v>
          </cell>
          <cell r="C2626" t="str">
            <v xml:space="preserve"> 3W15Ax2 位置表示灯付</v>
          </cell>
          <cell r="D2626" t="str">
            <v>個</v>
          </cell>
          <cell r="E2626">
            <v>1750</v>
          </cell>
          <cell r="F2626" t="str">
            <v>P66</v>
          </cell>
        </row>
        <row r="2627">
          <cell r="A2627" t="str">
            <v>66-15</v>
          </cell>
          <cell r="B2627" t="str">
            <v xml:space="preserve"> 埋込ﾀﾝﾌﾞﾗｰｽｲｯﾁ</v>
          </cell>
          <cell r="C2627" t="str">
            <v xml:space="preserve"> 4W15Ax2 位置表示灯付</v>
          </cell>
          <cell r="D2627" t="str">
            <v>個</v>
          </cell>
          <cell r="E2627">
            <v>2160</v>
          </cell>
          <cell r="F2627" t="str">
            <v>P66</v>
          </cell>
        </row>
        <row r="2628">
          <cell r="A2628" t="str">
            <v>66-16</v>
          </cell>
          <cell r="B2628" t="str">
            <v xml:space="preserve"> 埋込ﾀﾝﾌﾞﾗｰｽｲｯﾁ</v>
          </cell>
          <cell r="C2628" t="str">
            <v xml:space="preserve"> 1P15Ax1 防水型</v>
          </cell>
          <cell r="D2628" t="str">
            <v>個</v>
          </cell>
          <cell r="E2628">
            <v>2310</v>
          </cell>
          <cell r="F2628" t="str">
            <v>P66</v>
          </cell>
        </row>
        <row r="2629">
          <cell r="A2629" t="str">
            <v>66-17</v>
          </cell>
          <cell r="B2629" t="str">
            <v xml:space="preserve"> 埋込ﾀﾝﾌﾞﾗｰｽｲｯﾁ</v>
          </cell>
          <cell r="C2629" t="str">
            <v xml:space="preserve"> 3W15Ax1 防水型</v>
          </cell>
          <cell r="D2629" t="str">
            <v>個</v>
          </cell>
          <cell r="E2629">
            <v>2360</v>
          </cell>
          <cell r="F2629" t="str">
            <v>P66</v>
          </cell>
        </row>
        <row r="2630">
          <cell r="A2630" t="str">
            <v>66-18</v>
          </cell>
          <cell r="B2630" t="str">
            <v xml:space="preserve"> 埋込ﾀﾝﾌﾞﾗｰｽｲｯﾁ</v>
          </cell>
          <cell r="C2630" t="str">
            <v xml:space="preserve"> 2P15Ax1 防水型</v>
          </cell>
          <cell r="D2630" t="str">
            <v>個</v>
          </cell>
          <cell r="E2630">
            <v>2550</v>
          </cell>
          <cell r="F2630" t="str">
            <v>P66</v>
          </cell>
        </row>
        <row r="2631">
          <cell r="A2631" t="str">
            <v>66-19</v>
          </cell>
          <cell r="B2631" t="str">
            <v xml:space="preserve"> 埋込ﾀﾝﾌﾞﾗｰｽｲｯﾁ</v>
          </cell>
          <cell r="C2631" t="str">
            <v xml:space="preserve"> 4W15Ax1 防水型</v>
          </cell>
          <cell r="D2631" t="str">
            <v>個</v>
          </cell>
          <cell r="E2631">
            <v>2770</v>
          </cell>
          <cell r="F2631" t="str">
            <v>P66</v>
          </cell>
        </row>
        <row r="2632">
          <cell r="A2632" t="str">
            <v>67-1</v>
          </cell>
          <cell r="B2632" t="str">
            <v xml:space="preserve"> 露出ﾀﾝﾌﾞﾗｰｽｲｯﾁ</v>
          </cell>
          <cell r="C2632" t="str">
            <v xml:space="preserve"> 1P10Ax1 </v>
          </cell>
          <cell r="D2632" t="str">
            <v>個</v>
          </cell>
          <cell r="E2632">
            <v>1200</v>
          </cell>
          <cell r="F2632" t="str">
            <v>P67</v>
          </cell>
        </row>
        <row r="2633">
          <cell r="A2633" t="str">
            <v>67-2</v>
          </cell>
          <cell r="B2633" t="str">
            <v xml:space="preserve"> 露出ﾀﾝﾌﾞﾗｰｽｲｯﾁ</v>
          </cell>
          <cell r="C2633" t="str">
            <v xml:space="preserve"> 3W10Ax1</v>
          </cell>
          <cell r="D2633" t="str">
            <v>個</v>
          </cell>
          <cell r="E2633">
            <v>1600</v>
          </cell>
          <cell r="F2633" t="str">
            <v>P67</v>
          </cell>
        </row>
        <row r="2634">
          <cell r="A2634" t="str">
            <v>67-3</v>
          </cell>
          <cell r="B2634" t="str">
            <v xml:space="preserve"> 露出ﾀﾝﾌﾞﾗｰｽｲｯﾁ</v>
          </cell>
          <cell r="C2634" t="str">
            <v xml:space="preserve"> 2連 1P10Ax1</v>
          </cell>
          <cell r="D2634" t="str">
            <v>個</v>
          </cell>
          <cell r="E2634">
            <v>2040</v>
          </cell>
          <cell r="F2634" t="str">
            <v>P67</v>
          </cell>
        </row>
        <row r="2635">
          <cell r="A2635" t="str">
            <v>67-4</v>
          </cell>
          <cell r="B2635" t="str">
            <v xml:space="preserve"> 露出ﾀﾝﾌﾞﾗｰｽｲｯﾁ</v>
          </cell>
          <cell r="C2635" t="str">
            <v xml:space="preserve"> 3連 1P10Ax1</v>
          </cell>
          <cell r="D2635" t="str">
            <v>個</v>
          </cell>
          <cell r="E2635">
            <v>2890</v>
          </cell>
          <cell r="F2635" t="str">
            <v>P67</v>
          </cell>
        </row>
        <row r="2636">
          <cell r="A2636" t="str">
            <v>68-1</v>
          </cell>
          <cell r="B2636" t="str">
            <v xml:space="preserve"> 埋込ｺﾝｾﾝﾄ</v>
          </cell>
          <cell r="C2636" t="str">
            <v xml:space="preserve"> 3P15Ax1</v>
          </cell>
          <cell r="D2636" t="str">
            <v>個</v>
          </cell>
          <cell r="E2636">
            <v>1750</v>
          </cell>
          <cell r="F2636" t="str">
            <v>P68</v>
          </cell>
        </row>
        <row r="2637">
          <cell r="A2637" t="str">
            <v>68-2</v>
          </cell>
          <cell r="B2637" t="str">
            <v xml:space="preserve"> 埋込ｺﾝｾﾝﾄ</v>
          </cell>
          <cell r="C2637" t="str">
            <v xml:space="preserve"> 3P15Ax1(接地付)</v>
          </cell>
          <cell r="D2637" t="str">
            <v>個</v>
          </cell>
          <cell r="E2637">
            <v>1910</v>
          </cell>
          <cell r="F2637" t="str">
            <v>P68</v>
          </cell>
        </row>
        <row r="2638">
          <cell r="A2638" t="str">
            <v>68-3</v>
          </cell>
          <cell r="B2638" t="str">
            <v xml:space="preserve"> 埋込ｺﾝｾﾝﾄ</v>
          </cell>
          <cell r="C2638" t="str">
            <v xml:space="preserve"> 2P20Ax1</v>
          </cell>
          <cell r="D2638" t="str">
            <v>個</v>
          </cell>
          <cell r="E2638">
            <v>1500</v>
          </cell>
          <cell r="F2638" t="str">
            <v>P68</v>
          </cell>
        </row>
        <row r="2639">
          <cell r="A2639" t="str">
            <v>68-4</v>
          </cell>
          <cell r="B2639" t="str">
            <v xml:space="preserve"> 埋込ｺﾝｾﾝﾄ</v>
          </cell>
          <cell r="C2639" t="str">
            <v xml:space="preserve"> 3P20Ax1</v>
          </cell>
          <cell r="D2639" t="str">
            <v>個</v>
          </cell>
          <cell r="E2639">
            <v>1890</v>
          </cell>
          <cell r="F2639" t="str">
            <v>P68</v>
          </cell>
        </row>
        <row r="2640">
          <cell r="A2640" t="str">
            <v>68-5</v>
          </cell>
          <cell r="B2640" t="str">
            <v xml:space="preserve"> 埋込ｺﾝｾﾝﾄ</v>
          </cell>
          <cell r="C2640" t="str">
            <v xml:space="preserve"> 3P20Ax1(接地付)</v>
          </cell>
          <cell r="D2640" t="str">
            <v>個</v>
          </cell>
          <cell r="E2640">
            <v>2850</v>
          </cell>
          <cell r="F2640" t="str">
            <v>P68</v>
          </cell>
        </row>
        <row r="2641">
          <cell r="A2641" t="str">
            <v>68-6</v>
          </cell>
          <cell r="B2641" t="str">
            <v xml:space="preserve"> 埋込ｺﾝｾﾝﾄ</v>
          </cell>
          <cell r="C2641" t="str">
            <v xml:space="preserve"> 2P30Ax1</v>
          </cell>
          <cell r="D2641" t="str">
            <v>個</v>
          </cell>
          <cell r="E2641">
            <v>2280</v>
          </cell>
          <cell r="F2641" t="str">
            <v>P68</v>
          </cell>
        </row>
        <row r="2642">
          <cell r="A2642" t="str">
            <v>68-7</v>
          </cell>
          <cell r="B2642" t="str">
            <v xml:space="preserve"> 埋込ｺﾝｾﾝﾄ</v>
          </cell>
          <cell r="C2642" t="str">
            <v xml:space="preserve"> 3P30Ax1</v>
          </cell>
          <cell r="D2642" t="str">
            <v>個</v>
          </cell>
          <cell r="E2642">
            <v>3380</v>
          </cell>
          <cell r="F2642" t="str">
            <v>P68</v>
          </cell>
        </row>
        <row r="2643">
          <cell r="A2643" t="str">
            <v>68-8</v>
          </cell>
          <cell r="B2643" t="str">
            <v xml:space="preserve"> 埋込ｺﾝｾﾝﾄ</v>
          </cell>
          <cell r="C2643" t="str">
            <v xml:space="preserve"> 3P30Ax1(接地付)</v>
          </cell>
          <cell r="D2643" t="str">
            <v>個</v>
          </cell>
          <cell r="E2643">
            <v>4680</v>
          </cell>
          <cell r="F2643" t="str">
            <v>P68</v>
          </cell>
        </row>
        <row r="2644">
          <cell r="A2644" t="str">
            <v>68-9</v>
          </cell>
          <cell r="B2644" t="str">
            <v xml:space="preserve"> 埋込ｺﾝｾﾝﾄ</v>
          </cell>
          <cell r="C2644" t="str">
            <v xml:space="preserve"> 引掛形 2P15Ax1</v>
          </cell>
          <cell r="D2644" t="str">
            <v>個</v>
          </cell>
          <cell r="E2644">
            <v>1280</v>
          </cell>
          <cell r="F2644" t="str">
            <v>P68</v>
          </cell>
        </row>
        <row r="2645">
          <cell r="A2645" t="str">
            <v>68-10</v>
          </cell>
          <cell r="B2645" t="str">
            <v xml:space="preserve"> 埋込ｺﾝｾﾝﾄ</v>
          </cell>
          <cell r="C2645" t="str">
            <v xml:space="preserve"> 引掛形 3P15Ax1</v>
          </cell>
          <cell r="D2645" t="str">
            <v>個</v>
          </cell>
          <cell r="E2645">
            <v>1820</v>
          </cell>
          <cell r="F2645" t="str">
            <v>P68</v>
          </cell>
        </row>
        <row r="2646">
          <cell r="A2646" t="str">
            <v>68-11</v>
          </cell>
          <cell r="B2646" t="str">
            <v xml:space="preserve"> 埋込ｺﾝｾﾝﾄ</v>
          </cell>
          <cell r="C2646" t="str">
            <v xml:space="preserve"> 引掛形 2P20Ax1</v>
          </cell>
          <cell r="D2646" t="str">
            <v>個</v>
          </cell>
          <cell r="E2646">
            <v>1560</v>
          </cell>
          <cell r="F2646" t="str">
            <v>P68</v>
          </cell>
        </row>
        <row r="2647">
          <cell r="A2647" t="str">
            <v>68-12</v>
          </cell>
          <cell r="B2647" t="str">
            <v xml:space="preserve"> 埋込ｺﾝｾﾝﾄ</v>
          </cell>
          <cell r="C2647" t="str">
            <v xml:space="preserve"> 引掛形 2P20Ax1(接地付)</v>
          </cell>
          <cell r="D2647" t="str">
            <v>個</v>
          </cell>
          <cell r="E2647">
            <v>2040</v>
          </cell>
          <cell r="F2647" t="str">
            <v>P68</v>
          </cell>
        </row>
        <row r="2648">
          <cell r="A2648" t="str">
            <v>68-13</v>
          </cell>
          <cell r="B2648" t="str">
            <v xml:space="preserve"> 埋込ｺﾝｾﾝﾄ</v>
          </cell>
          <cell r="C2648" t="str">
            <v xml:space="preserve"> 引掛形 3P20Ax1(接地付)</v>
          </cell>
          <cell r="D2648" t="str">
            <v>個</v>
          </cell>
          <cell r="E2648">
            <v>3090</v>
          </cell>
          <cell r="F2648" t="str">
            <v>P68</v>
          </cell>
        </row>
        <row r="2649">
          <cell r="A2649" t="str">
            <v>68-14</v>
          </cell>
          <cell r="B2649" t="str">
            <v xml:space="preserve"> 埋込ｺﾝｾﾝﾄ</v>
          </cell>
          <cell r="C2649" t="str">
            <v xml:space="preserve"> 引掛形 2P30Ax1(接地付)</v>
          </cell>
          <cell r="D2649" t="str">
            <v>個</v>
          </cell>
          <cell r="E2649">
            <v>3170</v>
          </cell>
          <cell r="F2649" t="str">
            <v>P68</v>
          </cell>
        </row>
        <row r="2650">
          <cell r="A2650" t="str">
            <v>68-15</v>
          </cell>
          <cell r="B2650" t="str">
            <v xml:space="preserve"> 埋込ｺﾝｾﾝﾄ</v>
          </cell>
          <cell r="C2650" t="str">
            <v xml:space="preserve"> 引掛形 3P30Ax1(接地付)</v>
          </cell>
          <cell r="D2650" t="str">
            <v>個</v>
          </cell>
          <cell r="E2650">
            <v>4490</v>
          </cell>
          <cell r="F2650" t="str">
            <v>P68</v>
          </cell>
        </row>
        <row r="2651">
          <cell r="A2651" t="str">
            <v>68-16</v>
          </cell>
          <cell r="B2651" t="str">
            <v xml:space="preserve"> 埋込ｺﾝｾﾝﾄ</v>
          </cell>
          <cell r="C2651" t="str">
            <v xml:space="preserve"> 防水形 1P15Ax3</v>
          </cell>
          <cell r="D2651" t="str">
            <v>個</v>
          </cell>
          <cell r="E2651">
            <v>1730</v>
          </cell>
          <cell r="F2651" t="str">
            <v>P68</v>
          </cell>
        </row>
        <row r="2652">
          <cell r="A2652" t="str">
            <v>68-17</v>
          </cell>
          <cell r="B2652" t="str">
            <v xml:space="preserve"> 埋込ｺﾝｾﾝﾄ</v>
          </cell>
          <cell r="C2652" t="str">
            <v xml:space="preserve"> 防水形 1P15Ax2(E端子付)</v>
          </cell>
          <cell r="D2652" t="str">
            <v>個</v>
          </cell>
          <cell r="E2652">
            <v>2360</v>
          </cell>
          <cell r="F2652" t="str">
            <v>P68</v>
          </cell>
        </row>
        <row r="2653">
          <cell r="A2653" t="str">
            <v>68-18</v>
          </cell>
          <cell r="B2653" t="str">
            <v xml:space="preserve"> ﾌﾛｱｺﾝｾﾝﾄ</v>
          </cell>
          <cell r="C2653" t="str">
            <v xml:space="preserve"> ﾜﾝﾀｯﾁ式 2P15Ax2 </v>
          </cell>
          <cell r="D2653" t="str">
            <v>個</v>
          </cell>
          <cell r="E2653">
            <v>4580</v>
          </cell>
          <cell r="F2653" t="str">
            <v>P68</v>
          </cell>
        </row>
        <row r="2654">
          <cell r="A2654" t="str">
            <v>68-19</v>
          </cell>
          <cell r="B2654" t="str">
            <v xml:space="preserve"> ﾌﾛｱｺﾝｾﾝﾄ</v>
          </cell>
          <cell r="C2654" t="str">
            <v xml:space="preserve"> 2P15Ax1(接地付)</v>
          </cell>
          <cell r="D2654" t="str">
            <v>個</v>
          </cell>
          <cell r="E2654">
            <v>4780</v>
          </cell>
          <cell r="F2654" t="str">
            <v>P68</v>
          </cell>
        </row>
        <row r="2655">
          <cell r="A2655" t="str">
            <v>70-1</v>
          </cell>
          <cell r="B2655" t="str">
            <v xml:space="preserve"> 露出ｺﾝｾﾝﾄ</v>
          </cell>
          <cell r="C2655" t="str">
            <v xml:space="preserve"> 1P15Ax1</v>
          </cell>
          <cell r="D2655" t="str">
            <v>個</v>
          </cell>
          <cell r="E2655">
            <v>1160</v>
          </cell>
          <cell r="F2655" t="str">
            <v>P70</v>
          </cell>
        </row>
        <row r="2656">
          <cell r="A2656" t="str">
            <v>70-2</v>
          </cell>
          <cell r="B2656" t="str">
            <v xml:space="preserve"> 露出ｺﾝｾﾝﾄ</v>
          </cell>
          <cell r="C2656" t="str">
            <v xml:space="preserve"> 1P15Ax2</v>
          </cell>
          <cell r="D2656" t="str">
            <v>個</v>
          </cell>
          <cell r="E2656">
            <v>1220</v>
          </cell>
          <cell r="F2656" t="str">
            <v>P70</v>
          </cell>
        </row>
        <row r="2657">
          <cell r="A2657" t="str">
            <v>70-3</v>
          </cell>
          <cell r="B2657" t="str">
            <v xml:space="preserve"> 露出ｺﾝｾﾝﾄ</v>
          </cell>
          <cell r="C2657" t="str">
            <v xml:space="preserve"> 1P15Ax3</v>
          </cell>
          <cell r="D2657" t="str">
            <v>個</v>
          </cell>
          <cell r="E2657">
            <v>1570</v>
          </cell>
          <cell r="F2657" t="str">
            <v>P70</v>
          </cell>
        </row>
        <row r="2658">
          <cell r="A2658" t="str">
            <v>70-4</v>
          </cell>
          <cell r="B2658" t="str">
            <v xml:space="preserve"> 露出ｺﾝｾﾝﾄ</v>
          </cell>
          <cell r="C2658" t="str">
            <v xml:space="preserve"> 3P15Ax1</v>
          </cell>
          <cell r="D2658" t="str">
            <v>個</v>
          </cell>
          <cell r="E2658">
            <v>1800</v>
          </cell>
          <cell r="F2658" t="str">
            <v>P70</v>
          </cell>
        </row>
        <row r="2659">
          <cell r="A2659" t="str">
            <v>70-5</v>
          </cell>
          <cell r="B2659" t="str">
            <v xml:space="preserve"> 露出ｺﾝｾﾝﾄ</v>
          </cell>
          <cell r="C2659" t="str">
            <v xml:space="preserve"> 3P15Ax1(接地付)</v>
          </cell>
          <cell r="D2659" t="str">
            <v>個</v>
          </cell>
          <cell r="E2659">
            <v>1960</v>
          </cell>
          <cell r="F2659" t="str">
            <v>P70</v>
          </cell>
        </row>
        <row r="2660">
          <cell r="A2660" t="str">
            <v>70-6</v>
          </cell>
          <cell r="B2660" t="str">
            <v xml:space="preserve"> 露出ｺﾝｾﾝﾄ</v>
          </cell>
          <cell r="C2660" t="str">
            <v xml:space="preserve"> 2P20Ax1</v>
          </cell>
          <cell r="D2660" t="str">
            <v>個</v>
          </cell>
          <cell r="E2660">
            <v>1540</v>
          </cell>
          <cell r="F2660" t="str">
            <v>P70</v>
          </cell>
        </row>
        <row r="2661">
          <cell r="A2661" t="str">
            <v>70-7</v>
          </cell>
          <cell r="B2661" t="str">
            <v xml:space="preserve"> 露出ｺﾝｾﾝﾄ</v>
          </cell>
          <cell r="C2661" t="str">
            <v xml:space="preserve"> 3P20Ax1</v>
          </cell>
          <cell r="D2661" t="str">
            <v>個</v>
          </cell>
          <cell r="E2661">
            <v>1930</v>
          </cell>
          <cell r="F2661" t="str">
            <v>P70</v>
          </cell>
        </row>
        <row r="2662">
          <cell r="A2662" t="str">
            <v>70-8</v>
          </cell>
          <cell r="B2662" t="str">
            <v xml:space="preserve"> 露出ｺﾝｾﾝﾄ</v>
          </cell>
          <cell r="C2662" t="str">
            <v xml:space="preserve"> 3P20Ax1(接地付)</v>
          </cell>
          <cell r="D2662" t="str">
            <v>個</v>
          </cell>
          <cell r="E2662">
            <v>2940</v>
          </cell>
          <cell r="F2662" t="str">
            <v>P70</v>
          </cell>
        </row>
        <row r="2663">
          <cell r="A2663" t="str">
            <v>70-9</v>
          </cell>
          <cell r="B2663" t="str">
            <v xml:space="preserve"> 露出ｺﾝｾﾝﾄ</v>
          </cell>
          <cell r="C2663" t="str">
            <v xml:space="preserve"> 2P30Ax1</v>
          </cell>
          <cell r="D2663" t="str">
            <v>個</v>
          </cell>
          <cell r="E2663">
            <v>2430</v>
          </cell>
          <cell r="F2663" t="str">
            <v>P70</v>
          </cell>
        </row>
        <row r="2664">
          <cell r="A2664" t="str">
            <v>70-10</v>
          </cell>
          <cell r="B2664" t="str">
            <v xml:space="preserve"> 露出ｺﾝｾﾝﾄ</v>
          </cell>
          <cell r="C2664" t="str">
            <v xml:space="preserve"> 3P30Ax1</v>
          </cell>
          <cell r="D2664" t="str">
            <v>個</v>
          </cell>
          <cell r="E2664">
            <v>3110</v>
          </cell>
          <cell r="F2664" t="str">
            <v>P70</v>
          </cell>
        </row>
        <row r="2665">
          <cell r="A2665" t="str">
            <v>70-11</v>
          </cell>
          <cell r="B2665" t="str">
            <v xml:space="preserve"> 露出ｺﾝｾﾝﾄ</v>
          </cell>
          <cell r="C2665" t="str">
            <v xml:space="preserve"> 3P30Ax1(接地付)</v>
          </cell>
          <cell r="D2665" t="str">
            <v>個</v>
          </cell>
          <cell r="E2665">
            <v>4520</v>
          </cell>
          <cell r="F2665" t="str">
            <v>P70</v>
          </cell>
        </row>
        <row r="2666">
          <cell r="A2666" t="str">
            <v>70-12</v>
          </cell>
          <cell r="B2666" t="str">
            <v xml:space="preserve"> 露出ｺﾝｾﾝﾄ</v>
          </cell>
          <cell r="C2666" t="str">
            <v xml:space="preserve"> 2P15Ax1 引掛形</v>
          </cell>
          <cell r="D2666" t="str">
            <v>個</v>
          </cell>
          <cell r="E2666">
            <v>1300</v>
          </cell>
          <cell r="F2666" t="str">
            <v>P70</v>
          </cell>
        </row>
        <row r="2667">
          <cell r="A2667" t="str">
            <v>70-13</v>
          </cell>
          <cell r="B2667" t="str">
            <v xml:space="preserve"> 露出ｺﾝｾﾝﾄ</v>
          </cell>
          <cell r="C2667" t="str">
            <v xml:space="preserve"> 2P15Ax1(接地付) 引掛形</v>
          </cell>
          <cell r="D2667" t="str">
            <v>個</v>
          </cell>
          <cell r="E2667">
            <v>1860</v>
          </cell>
          <cell r="F2667" t="str">
            <v>P70</v>
          </cell>
        </row>
        <row r="2668">
          <cell r="A2668" t="str">
            <v>70-14</v>
          </cell>
          <cell r="B2668" t="str">
            <v xml:space="preserve"> 露出ｺﾝｾﾝﾄ</v>
          </cell>
          <cell r="C2668" t="str">
            <v xml:space="preserve"> 2P20Ax1 引掛形</v>
          </cell>
          <cell r="D2668" t="str">
            <v>個</v>
          </cell>
          <cell r="E2668">
            <v>1590</v>
          </cell>
          <cell r="F2668" t="str">
            <v>P70</v>
          </cell>
        </row>
        <row r="2669">
          <cell r="A2669" t="str">
            <v>70-15</v>
          </cell>
          <cell r="B2669" t="str">
            <v xml:space="preserve"> 露出ｺﾝｾﾝﾄ</v>
          </cell>
          <cell r="C2669" t="str">
            <v xml:space="preserve"> 2P20Ax1(接地付) 引掛形</v>
          </cell>
          <cell r="D2669" t="str">
            <v>個</v>
          </cell>
          <cell r="E2669">
            <v>2070</v>
          </cell>
          <cell r="F2669" t="str">
            <v>P70</v>
          </cell>
        </row>
        <row r="2670">
          <cell r="A2670" t="str">
            <v>70-16</v>
          </cell>
          <cell r="B2670" t="str">
            <v xml:space="preserve"> 露出ｺﾝｾﾝﾄ</v>
          </cell>
          <cell r="C2670" t="str">
            <v xml:space="preserve"> 3P20Ax1(接地付) 引掛形</v>
          </cell>
          <cell r="D2670" t="str">
            <v>個</v>
          </cell>
          <cell r="E2670">
            <v>3130</v>
          </cell>
          <cell r="F2670" t="str">
            <v>P70</v>
          </cell>
        </row>
        <row r="2671">
          <cell r="A2671" t="str">
            <v>70-17</v>
          </cell>
          <cell r="B2671" t="str">
            <v xml:space="preserve"> 露出ｺﾝｾﾝﾄ</v>
          </cell>
          <cell r="C2671" t="str">
            <v xml:space="preserve"> 2P30Ax1(接地付) 引掛形</v>
          </cell>
          <cell r="D2671" t="str">
            <v>個</v>
          </cell>
          <cell r="E2671">
            <v>3380</v>
          </cell>
          <cell r="F2671" t="str">
            <v>P70</v>
          </cell>
        </row>
        <row r="2672">
          <cell r="A2672" t="str">
            <v>70-18</v>
          </cell>
          <cell r="B2672" t="str">
            <v xml:space="preserve"> 露出ｺﾝｾﾝﾄ</v>
          </cell>
          <cell r="C2672" t="str">
            <v xml:space="preserve"> 3P30Ax1(接地付) 引掛形</v>
          </cell>
          <cell r="D2672" t="str">
            <v>個</v>
          </cell>
          <cell r="E2672">
            <v>4660</v>
          </cell>
          <cell r="F2672" t="str">
            <v>P70</v>
          </cell>
        </row>
        <row r="2673">
          <cell r="A2673" t="str">
            <v>70-19</v>
          </cell>
          <cell r="B2673" t="str">
            <v xml:space="preserve"> 露出ｺﾝｾﾝﾄ</v>
          </cell>
          <cell r="C2673" t="str">
            <v xml:space="preserve"> 2P15Ax1(E付) </v>
          </cell>
          <cell r="D2673" t="str">
            <v>個</v>
          </cell>
          <cell r="E2673">
            <v>1720</v>
          </cell>
          <cell r="F2673" t="str">
            <v>P70</v>
          </cell>
        </row>
        <row r="2674">
          <cell r="A2674" t="str">
            <v>70-20</v>
          </cell>
          <cell r="B2674" t="str">
            <v xml:space="preserve"> 露出ｺﾝｾﾝﾄ</v>
          </cell>
          <cell r="C2674" t="str">
            <v xml:space="preserve"> 2P15Ax2(E付) </v>
          </cell>
          <cell r="D2674" t="str">
            <v>個</v>
          </cell>
          <cell r="E2674">
            <v>1830</v>
          </cell>
          <cell r="F2674" t="str">
            <v>P70</v>
          </cell>
        </row>
        <row r="2675">
          <cell r="A2675" t="str">
            <v>70-21</v>
          </cell>
          <cell r="B2675" t="str">
            <v xml:space="preserve"> 露出ｺﾝｾﾝﾄ</v>
          </cell>
          <cell r="C2675" t="str">
            <v xml:space="preserve"> 2P15Ax2(ET付) </v>
          </cell>
          <cell r="D2675" t="str">
            <v>個</v>
          </cell>
          <cell r="E2675">
            <v>2170</v>
          </cell>
          <cell r="F2675" t="str">
            <v>P70</v>
          </cell>
        </row>
        <row r="2676">
          <cell r="A2676" t="str">
            <v>70-22</v>
          </cell>
          <cell r="B2676" t="str">
            <v xml:space="preserve"> ﾘｰﾗｰｺﾝｾﾝﾄ</v>
          </cell>
          <cell r="C2676" t="str">
            <v xml:space="preserve"> 15A125V 一般</v>
          </cell>
          <cell r="D2676" t="str">
            <v>個</v>
          </cell>
          <cell r="E2676">
            <v>1850</v>
          </cell>
          <cell r="F2676" t="str">
            <v>P70</v>
          </cell>
        </row>
        <row r="2677">
          <cell r="A2677" t="str">
            <v>70-23</v>
          </cell>
          <cell r="B2677" t="str">
            <v xml:space="preserve"> ﾘｰﾗｰｺﾝｾﾝﾄ</v>
          </cell>
          <cell r="C2677" t="str">
            <v xml:space="preserve"> 15A125V 引掛</v>
          </cell>
          <cell r="D2677" t="str">
            <v>個</v>
          </cell>
          <cell r="E2677">
            <v>2130</v>
          </cell>
          <cell r="F2677" t="str">
            <v>P70</v>
          </cell>
        </row>
        <row r="2678">
          <cell r="A2678" t="str">
            <v>71-1</v>
          </cell>
          <cell r="B2678" t="str">
            <v xml:space="preserve"> ﾉｽﾞﾙﾌﾟﾚｰﾄ</v>
          </cell>
          <cell r="C2678" t="str">
            <v xml:space="preserve"> 角形 樹脂</v>
          </cell>
          <cell r="D2678" t="str">
            <v>枚</v>
          </cell>
          <cell r="E2678">
            <v>493</v>
          </cell>
          <cell r="F2678" t="str">
            <v>P71</v>
          </cell>
        </row>
        <row r="2679">
          <cell r="A2679" t="str">
            <v>71-2</v>
          </cell>
          <cell r="B2679" t="str">
            <v xml:space="preserve"> ﾉｽﾞﾙﾌﾟﾚｰﾄ</v>
          </cell>
          <cell r="C2679" t="str">
            <v xml:space="preserve"> 角形 新金属</v>
          </cell>
          <cell r="D2679" t="str">
            <v>枚</v>
          </cell>
          <cell r="E2679">
            <v>589</v>
          </cell>
          <cell r="F2679" t="str">
            <v>P71</v>
          </cell>
        </row>
        <row r="2680">
          <cell r="A2680" t="str">
            <v>71-3</v>
          </cell>
          <cell r="B2680" t="str">
            <v xml:space="preserve"> ﾉｽﾞﾙﾌﾟﾚｰﾄ</v>
          </cell>
          <cell r="C2680" t="str">
            <v xml:space="preserve"> 角形 SUS</v>
          </cell>
          <cell r="D2680" t="str">
            <v>枚</v>
          </cell>
          <cell r="E2680">
            <v>589</v>
          </cell>
          <cell r="F2680" t="str">
            <v>P71</v>
          </cell>
        </row>
        <row r="2681">
          <cell r="A2681" t="str">
            <v>71-4</v>
          </cell>
          <cell r="B2681" t="str">
            <v xml:space="preserve"> ﾉｽﾞﾙﾌﾟﾚｰﾄ</v>
          </cell>
          <cell r="C2681" t="str">
            <v xml:space="preserve"> 丸形 樹脂</v>
          </cell>
          <cell r="D2681" t="str">
            <v>枚</v>
          </cell>
          <cell r="E2681">
            <v>549</v>
          </cell>
          <cell r="F2681" t="str">
            <v>P71</v>
          </cell>
        </row>
        <row r="2682">
          <cell r="A2682" t="str">
            <v>71-5</v>
          </cell>
          <cell r="B2682" t="str">
            <v xml:space="preserve"> ﾉｽﾞﾙﾌﾟﾚｰﾄ</v>
          </cell>
          <cell r="C2682" t="str">
            <v xml:space="preserve"> 丸形 新金属</v>
          </cell>
          <cell r="D2682" t="str">
            <v>枚</v>
          </cell>
          <cell r="E2682">
            <v>742</v>
          </cell>
          <cell r="F2682" t="str">
            <v>P71</v>
          </cell>
        </row>
        <row r="2683">
          <cell r="A2683" t="str">
            <v>71-6</v>
          </cell>
          <cell r="B2683" t="str">
            <v xml:space="preserve"> ﾉｽﾞﾙﾌﾟﾚｰﾄ</v>
          </cell>
          <cell r="C2683" t="str">
            <v xml:space="preserve"> 丸形 SUS</v>
          </cell>
          <cell r="D2683" t="str">
            <v>枚</v>
          </cell>
          <cell r="E2683">
            <v>742</v>
          </cell>
          <cell r="F2683" t="str">
            <v>P71</v>
          </cell>
        </row>
        <row r="2684">
          <cell r="A2684" t="str">
            <v>71-7</v>
          </cell>
          <cell r="B2684" t="str">
            <v xml:space="preserve"> ｶﾊﾞｰﾌﾟﾚｰﾄ</v>
          </cell>
          <cell r="C2684" t="str">
            <v xml:space="preserve"> 角形 樹脂</v>
          </cell>
          <cell r="D2684" t="str">
            <v>枚</v>
          </cell>
          <cell r="E2684">
            <v>493</v>
          </cell>
          <cell r="F2684" t="str">
            <v>P71</v>
          </cell>
        </row>
        <row r="2685">
          <cell r="A2685" t="str">
            <v>71-8</v>
          </cell>
          <cell r="B2685" t="str">
            <v xml:space="preserve"> ｶﾊﾞｰﾌﾟﾚｰﾄ</v>
          </cell>
          <cell r="C2685" t="str">
            <v xml:space="preserve"> 角形 新金属</v>
          </cell>
          <cell r="D2685" t="str">
            <v>枚</v>
          </cell>
          <cell r="E2685">
            <v>589</v>
          </cell>
          <cell r="F2685" t="str">
            <v>P71</v>
          </cell>
        </row>
        <row r="2686">
          <cell r="A2686" t="str">
            <v>71-9</v>
          </cell>
          <cell r="B2686" t="str">
            <v xml:space="preserve"> ｶﾊﾞｰﾌﾟﾚｰﾄ</v>
          </cell>
          <cell r="C2686" t="str">
            <v xml:space="preserve"> 角形 SUS</v>
          </cell>
          <cell r="D2686" t="str">
            <v>枚</v>
          </cell>
          <cell r="E2686">
            <v>589</v>
          </cell>
          <cell r="F2686" t="str">
            <v>P71</v>
          </cell>
        </row>
        <row r="2687">
          <cell r="A2687" t="str">
            <v>71-10</v>
          </cell>
          <cell r="B2687" t="str">
            <v xml:space="preserve"> ｶﾊﾞｰﾌﾟﾚｰﾄ</v>
          </cell>
          <cell r="C2687" t="str">
            <v xml:space="preserve"> 丸形 樹脂</v>
          </cell>
          <cell r="D2687" t="str">
            <v>枚</v>
          </cell>
          <cell r="E2687">
            <v>549</v>
          </cell>
          <cell r="F2687" t="str">
            <v>P71</v>
          </cell>
        </row>
        <row r="2688">
          <cell r="A2688" t="str">
            <v>71-11</v>
          </cell>
          <cell r="B2688" t="str">
            <v xml:space="preserve"> ｶﾊﾞｰﾌﾟﾚｰﾄ</v>
          </cell>
          <cell r="C2688" t="str">
            <v xml:space="preserve"> 丸形 新金属</v>
          </cell>
          <cell r="D2688" t="str">
            <v>枚</v>
          </cell>
          <cell r="E2688">
            <v>742</v>
          </cell>
          <cell r="F2688" t="str">
            <v>P71</v>
          </cell>
        </row>
        <row r="2689">
          <cell r="A2689" t="str">
            <v>71-12</v>
          </cell>
          <cell r="B2689" t="str">
            <v xml:space="preserve"> ｶﾊﾞｰﾌﾟﾚｰﾄ</v>
          </cell>
          <cell r="C2689" t="str">
            <v xml:space="preserve"> 丸形 SUS</v>
          </cell>
          <cell r="D2689" t="str">
            <v>枚</v>
          </cell>
          <cell r="E2689">
            <v>742</v>
          </cell>
          <cell r="F2689" t="str">
            <v>P71</v>
          </cell>
        </row>
        <row r="2690">
          <cell r="A2690" t="str">
            <v>71-13</v>
          </cell>
          <cell r="B2690" t="str">
            <v xml:space="preserve"> 防滴ﾌﾟﾚｰﾄ</v>
          </cell>
          <cell r="C2690" t="str">
            <v xml:space="preserve"> 角連用 樹脂</v>
          </cell>
          <cell r="D2690" t="str">
            <v>枚</v>
          </cell>
          <cell r="E2690">
            <v>1170</v>
          </cell>
          <cell r="F2690" t="str">
            <v>P71</v>
          </cell>
        </row>
        <row r="2691">
          <cell r="A2691" t="str">
            <v>71-14</v>
          </cell>
          <cell r="B2691" t="str">
            <v xml:space="preserve"> 防滴ﾌﾟﾚｰﾄ</v>
          </cell>
          <cell r="C2691" t="str">
            <v xml:space="preserve"> 角連用 新金属</v>
          </cell>
          <cell r="D2691" t="str">
            <v>枚</v>
          </cell>
          <cell r="E2691">
            <v>1320</v>
          </cell>
          <cell r="F2691" t="str">
            <v>P71</v>
          </cell>
        </row>
        <row r="2692">
          <cell r="A2692" t="str">
            <v>71-15</v>
          </cell>
          <cell r="B2692" t="str">
            <v xml:space="preserve"> 防滴ﾌﾟﾚｰﾄ</v>
          </cell>
          <cell r="C2692" t="str">
            <v xml:space="preserve"> 丸穴用 樹脂</v>
          </cell>
          <cell r="D2692" t="str">
            <v>枚</v>
          </cell>
          <cell r="E2692">
            <v>1170</v>
          </cell>
          <cell r="F2692" t="str">
            <v>P71</v>
          </cell>
        </row>
        <row r="2693">
          <cell r="A2693" t="str">
            <v>71-16</v>
          </cell>
          <cell r="B2693" t="str">
            <v xml:space="preserve"> 防滴ﾌﾟﾚｰﾄ</v>
          </cell>
          <cell r="C2693" t="str">
            <v xml:space="preserve"> 丸穴用 新金属</v>
          </cell>
          <cell r="D2693" t="str">
            <v>枚</v>
          </cell>
          <cell r="E2693">
            <v>1270</v>
          </cell>
          <cell r="F2693" t="str">
            <v>P71</v>
          </cell>
        </row>
        <row r="2694">
          <cell r="A2694" t="str">
            <v>71-17</v>
          </cell>
          <cell r="B2694" t="str">
            <v xml:space="preserve"> 腰高ﾌﾟﾚｰﾄ</v>
          </cell>
          <cell r="C2694" t="str">
            <v xml:space="preserve"> 丸穴用 樹脂</v>
          </cell>
          <cell r="D2694" t="str">
            <v>枚</v>
          </cell>
          <cell r="E2694">
            <v>649</v>
          </cell>
          <cell r="F2694" t="str">
            <v>P71</v>
          </cell>
        </row>
        <row r="2695">
          <cell r="A2695" t="str">
            <v>71-18</v>
          </cell>
          <cell r="B2695" t="str">
            <v xml:space="preserve"> 防雨入線ﾌﾟﾚｰﾄ</v>
          </cell>
          <cell r="C2695" t="str">
            <v xml:space="preserve"> 丸穴用 樹脂</v>
          </cell>
          <cell r="D2695" t="str">
            <v>枚</v>
          </cell>
          <cell r="E2695">
            <v>753</v>
          </cell>
          <cell r="F2695" t="str">
            <v>P71</v>
          </cell>
        </row>
        <row r="2696">
          <cell r="A2696" t="str">
            <v>71-19</v>
          </cell>
          <cell r="B2696" t="str">
            <v xml:space="preserve"> 防雨ｶﾊﾞｰﾌﾟﾚｰﾄ</v>
          </cell>
          <cell r="C2696" t="str">
            <v xml:space="preserve"> 角型　ｽﾃﾝﾚｽ</v>
          </cell>
          <cell r="D2696" t="str">
            <v>枚</v>
          </cell>
          <cell r="E2696">
            <v>662</v>
          </cell>
          <cell r="F2696" t="str">
            <v>P71</v>
          </cell>
        </row>
        <row r="2697">
          <cell r="A2697" t="str">
            <v>71-20</v>
          </cell>
          <cell r="B2697" t="str">
            <v xml:space="preserve"> 防雨ｶﾊﾞｰﾌﾟﾚｰﾄ</v>
          </cell>
          <cell r="C2697" t="str">
            <v xml:space="preserve"> 丸型　ｽﾃﾝﾚｽ</v>
          </cell>
          <cell r="D2697" t="str">
            <v>枚</v>
          </cell>
          <cell r="E2697">
            <v>830</v>
          </cell>
          <cell r="F2697" t="str">
            <v>P71</v>
          </cell>
        </row>
        <row r="2698">
          <cell r="A2698" t="str">
            <v>72-1</v>
          </cell>
          <cell r="B2698" t="str">
            <v xml:space="preserve"> 押釦</v>
          </cell>
          <cell r="C2698" t="str">
            <v xml:space="preserve"> 大角 押込押釦 10A300V</v>
          </cell>
          <cell r="D2698" t="str">
            <v>個</v>
          </cell>
          <cell r="E2698">
            <v>1240</v>
          </cell>
          <cell r="F2698" t="str">
            <v>P72</v>
          </cell>
        </row>
        <row r="2699">
          <cell r="A2699" t="str">
            <v>72-2</v>
          </cell>
          <cell r="B2699" t="str">
            <v xml:space="preserve"> 押釦</v>
          </cell>
          <cell r="C2699" t="str">
            <v xml:space="preserve"> 防水 押込押釦 10A300V両切</v>
          </cell>
          <cell r="D2699" t="str">
            <v>個</v>
          </cell>
          <cell r="E2699">
            <v>2280</v>
          </cell>
          <cell r="F2699" t="str">
            <v>P72</v>
          </cell>
        </row>
        <row r="2700">
          <cell r="A2700" t="str">
            <v>72-3</v>
          </cell>
          <cell r="B2700" t="str">
            <v xml:space="preserve"> 押釦</v>
          </cell>
          <cell r="C2700" t="str">
            <v xml:space="preserve"> 防水 押込押釦 3A100V 1A300V片切</v>
          </cell>
          <cell r="D2700" t="str">
            <v>個</v>
          </cell>
          <cell r="E2700">
            <v>1560</v>
          </cell>
          <cell r="F2700" t="str">
            <v>P72</v>
          </cell>
        </row>
        <row r="2701">
          <cell r="A2701" t="str">
            <v>72-4</v>
          </cell>
          <cell r="B2701" t="str">
            <v xml:space="preserve"> 押釦</v>
          </cell>
          <cell r="C2701" t="str">
            <v xml:space="preserve"> 非常用 押込押釦 6A250V ﾌﾟﾚｰﾄ付</v>
          </cell>
          <cell r="D2701" t="str">
            <v>個</v>
          </cell>
          <cell r="E2701">
            <v>1840</v>
          </cell>
          <cell r="F2701" t="str">
            <v>P72</v>
          </cell>
        </row>
        <row r="2702">
          <cell r="A2702" t="str">
            <v>74-1</v>
          </cell>
          <cell r="B2702" t="str">
            <v xml:space="preserve"> 角形引掛ｼｰﾘﾝｸﾞ</v>
          </cell>
          <cell r="C2702" t="str">
            <v xml:space="preserve"> ｼｰﾘﾝｸﾞﾎﾞﾃﾞｨ</v>
          </cell>
          <cell r="D2702" t="str">
            <v>個</v>
          </cell>
          <cell r="E2702">
            <v>1900</v>
          </cell>
          <cell r="F2702" t="str">
            <v>P74</v>
          </cell>
        </row>
        <row r="2703">
          <cell r="A2703" t="str">
            <v>74-2</v>
          </cell>
          <cell r="B2703" t="str">
            <v xml:space="preserve"> 角形引掛ｼｰﾘﾝｸﾞ</v>
          </cell>
          <cell r="C2703" t="str">
            <v xml:space="preserve"> ｼｰﾘﾝｸﾞﾎﾞﾃﾞｨ( ﾎﾞﾃﾞｨ+ｺﾝｾﾝﾄ+ﾊﾝｶﾞｰ)</v>
          </cell>
          <cell r="D2703" t="str">
            <v>個</v>
          </cell>
          <cell r="E2703">
            <v>2000</v>
          </cell>
          <cell r="F2703" t="str">
            <v>P74</v>
          </cell>
        </row>
        <row r="2704">
          <cell r="A2704" t="str">
            <v>74-3</v>
          </cell>
          <cell r="B2704" t="str">
            <v xml:space="preserve"> 埋込引掛ｼｰﾘﾝｸﾞ</v>
          </cell>
          <cell r="C2704" t="str">
            <v xml:space="preserve"> 埋込ﾛｰｾﾞｯﾄ ｼｰﾘﾝｸﾞﾊﾝｶﾞｰ付</v>
          </cell>
          <cell r="D2704" t="str">
            <v>個</v>
          </cell>
          <cell r="E2704">
            <v>2070</v>
          </cell>
          <cell r="F2704" t="str">
            <v>P74</v>
          </cell>
        </row>
        <row r="2705">
          <cell r="A2705" t="str">
            <v>74-4</v>
          </cell>
          <cell r="B2705" t="str">
            <v xml:space="preserve"> 埋込引掛ｼｰﾘﾝｸﾞ</v>
          </cell>
          <cell r="C2705" t="str">
            <v xml:space="preserve"> 埋込ﾛｰｾﾞｯﾄ(ｺﾝｾﾝﾄ付) ｼｰﾘﾝｸﾞﾊﾝｶﾞｰ付</v>
          </cell>
          <cell r="D2705" t="str">
            <v>個</v>
          </cell>
          <cell r="E2705">
            <v>2250</v>
          </cell>
          <cell r="F2705" t="str">
            <v>P74</v>
          </cell>
        </row>
        <row r="2706">
          <cell r="A2706" t="str">
            <v>74-5</v>
          </cell>
          <cell r="B2706" t="str">
            <v xml:space="preserve"> ﾗｲﾃｨﾝｸﾞﾀﾞｸﾄ</v>
          </cell>
          <cell r="C2706" t="str">
            <v xml:space="preserve"> ﾚｰﾙ直付 15A 2線式</v>
          </cell>
          <cell r="D2706" t="str">
            <v>m</v>
          </cell>
          <cell r="E2706">
            <v>3000</v>
          </cell>
          <cell r="F2706" t="str">
            <v>P74</v>
          </cell>
        </row>
        <row r="2707">
          <cell r="A2707" t="str">
            <v>74-6</v>
          </cell>
          <cell r="B2707" t="str">
            <v xml:space="preserve"> ﾗｲﾃｨﾝｸﾞﾀﾞｸﾄ</v>
          </cell>
          <cell r="C2707" t="str">
            <v xml:space="preserve"> ﾚｰﾙ吊下げ 15A 2線式</v>
          </cell>
          <cell r="D2707" t="str">
            <v>m</v>
          </cell>
          <cell r="E2707">
            <v>3400</v>
          </cell>
          <cell r="F2707" t="str">
            <v>P74</v>
          </cell>
        </row>
        <row r="2708">
          <cell r="A2708" t="str">
            <v>74-7</v>
          </cell>
          <cell r="B2708" t="str">
            <v xml:space="preserve"> ﾗｲﾃｨﾝｸﾞﾀﾞｸﾄ</v>
          </cell>
          <cell r="C2708" t="str">
            <v xml:space="preserve"> ﾚｰﾙ埋込 15A 2線式</v>
          </cell>
          <cell r="D2708" t="str">
            <v>m</v>
          </cell>
          <cell r="E2708">
            <v>3440</v>
          </cell>
          <cell r="F2708" t="str">
            <v>P74</v>
          </cell>
        </row>
        <row r="2709">
          <cell r="A2709" t="str">
            <v>75-1</v>
          </cell>
          <cell r="B2709" t="str">
            <v xml:space="preserve"> 自動点滅器</v>
          </cell>
          <cell r="C2709" t="str">
            <v xml:space="preserve"> ﾌﾟﾗｸﾞｲﾝ式 100V3A</v>
          </cell>
          <cell r="D2709" t="str">
            <v>個</v>
          </cell>
          <cell r="E2709">
            <v>4350</v>
          </cell>
          <cell r="F2709" t="str">
            <v>P75</v>
          </cell>
        </row>
        <row r="2710">
          <cell r="A2710" t="str">
            <v>75-2</v>
          </cell>
          <cell r="B2710" t="str">
            <v xml:space="preserve"> 自動点滅器</v>
          </cell>
          <cell r="C2710" t="str">
            <v xml:space="preserve"> ﾌﾟﾗｸﾞｲﾝ式 200V3A</v>
          </cell>
          <cell r="D2710" t="str">
            <v>個</v>
          </cell>
          <cell r="E2710">
            <v>4590</v>
          </cell>
          <cell r="F2710" t="str">
            <v>P75</v>
          </cell>
        </row>
        <row r="2711">
          <cell r="A2711" t="str">
            <v>75-3</v>
          </cell>
          <cell r="B2711" t="str">
            <v xml:space="preserve"> ｼﾞｮｲﾝﾄﾎﾞｯｸｽ</v>
          </cell>
          <cell r="C2711" t="str">
            <v xml:space="preserve"> 大 透明</v>
          </cell>
          <cell r="D2711" t="str">
            <v>個</v>
          </cell>
          <cell r="E2711">
            <v>2110</v>
          </cell>
          <cell r="F2711" t="str">
            <v>P75</v>
          </cell>
        </row>
        <row r="2712">
          <cell r="A2712" t="str">
            <v>75-4</v>
          </cell>
          <cell r="B2712" t="str">
            <v xml:space="preserve"> ｼﾞｮｲﾝﾄﾎﾞｯｸｽ</v>
          </cell>
          <cell r="C2712" t="str">
            <v xml:space="preserve"> 中 透明</v>
          </cell>
          <cell r="D2712" t="str">
            <v>個</v>
          </cell>
          <cell r="E2712">
            <v>2020</v>
          </cell>
          <cell r="F2712" t="str">
            <v>P75</v>
          </cell>
        </row>
        <row r="2713">
          <cell r="A2713" t="str">
            <v>75-5</v>
          </cell>
          <cell r="B2713" t="str">
            <v xml:space="preserve"> ｼﾞｮｲﾝﾄﾎﾞｯｸｽ</v>
          </cell>
          <cell r="C2713" t="str">
            <v xml:space="preserve"> 小 黒 20A300V</v>
          </cell>
          <cell r="D2713" t="str">
            <v>個</v>
          </cell>
          <cell r="E2713">
            <v>2120</v>
          </cell>
          <cell r="F2713" t="str">
            <v>P75</v>
          </cell>
        </row>
        <row r="2714">
          <cell r="A2714" t="str">
            <v>75-6</v>
          </cell>
          <cell r="B2714" t="str">
            <v xml:space="preserve"> 防水ｼﾞｮｲﾝﾄﾎﾞｯｸｽ</v>
          </cell>
          <cell r="C2714" t="str">
            <v xml:space="preserve"> 大</v>
          </cell>
          <cell r="D2714" t="str">
            <v>個</v>
          </cell>
          <cell r="E2714">
            <v>2320</v>
          </cell>
          <cell r="F2714" t="str">
            <v>P75</v>
          </cell>
        </row>
        <row r="2715">
          <cell r="A2715" t="str">
            <v>75-7</v>
          </cell>
          <cell r="B2715" t="str">
            <v xml:space="preserve"> 防水ｼﾞｮｲﾝﾄﾎﾞｯｸｽ</v>
          </cell>
          <cell r="C2715" t="str">
            <v xml:space="preserve"> 小</v>
          </cell>
          <cell r="D2715" t="str">
            <v>個</v>
          </cell>
          <cell r="E2715">
            <v>2290</v>
          </cell>
          <cell r="F2715" t="str">
            <v>P75</v>
          </cell>
        </row>
        <row r="2716">
          <cell r="A2716" t="str">
            <v>75-8</v>
          </cell>
          <cell r="B2716" t="str">
            <v xml:space="preserve"> ﾌﾞﾗﾝﾁﾎﾞｯｸｽ</v>
          </cell>
          <cell r="C2716" t="str">
            <v xml:space="preserve"> 2線用 20A300V</v>
          </cell>
          <cell r="D2716" t="str">
            <v>個</v>
          </cell>
          <cell r="E2716">
            <v>2360</v>
          </cell>
          <cell r="F2716" t="str">
            <v>P75</v>
          </cell>
        </row>
        <row r="2717">
          <cell r="A2717" t="str">
            <v>75-9</v>
          </cell>
          <cell r="B2717" t="str">
            <v xml:space="preserve"> ﾌﾞﾗﾝﾁﾎﾞｯｸｽ</v>
          </cell>
          <cell r="C2717" t="str">
            <v xml:space="preserve"> 3線用 20A300V</v>
          </cell>
          <cell r="D2717" t="str">
            <v>個</v>
          </cell>
          <cell r="E2717">
            <v>2450</v>
          </cell>
          <cell r="F2717" t="str">
            <v>P75</v>
          </cell>
        </row>
        <row r="2718">
          <cell r="A2718" t="str">
            <v>76-1</v>
          </cell>
          <cell r="B2718" t="str">
            <v xml:space="preserve"> ﾘﾓｺﾝﾘﾚｰ</v>
          </cell>
          <cell r="C2718" t="str">
            <v xml:space="preserve"> 24V 0.35A(片切)</v>
          </cell>
          <cell r="D2718" t="str">
            <v>個</v>
          </cell>
          <cell r="E2718">
            <v>5050</v>
          </cell>
          <cell r="F2718" t="str">
            <v>P76</v>
          </cell>
        </row>
        <row r="2719">
          <cell r="A2719" t="str">
            <v>76-2</v>
          </cell>
          <cell r="B2719" t="str">
            <v xml:space="preserve"> ﾘﾓｺﾝﾘﾚｰ</v>
          </cell>
          <cell r="C2719" t="str">
            <v xml:space="preserve"> 24V 0.35A(両切)</v>
          </cell>
          <cell r="D2719" t="str">
            <v>個</v>
          </cell>
          <cell r="E2719">
            <v>6780</v>
          </cell>
          <cell r="F2719" t="str">
            <v>P76</v>
          </cell>
        </row>
        <row r="2720">
          <cell r="A2720" t="str">
            <v>76-3</v>
          </cell>
          <cell r="B2720" t="str">
            <v xml:space="preserve"> ﾘﾓｺﾝﾄﾗﾝｽ</v>
          </cell>
          <cell r="C2720" t="str">
            <v xml:space="preserve"> 100V/24 1.5A 36VA</v>
          </cell>
          <cell r="D2720" t="str">
            <v>個</v>
          </cell>
          <cell r="E2720">
            <v>8090</v>
          </cell>
          <cell r="F2720" t="str">
            <v>P76</v>
          </cell>
        </row>
        <row r="2721">
          <cell r="A2721" t="str">
            <v>76-4</v>
          </cell>
          <cell r="B2721" t="str">
            <v xml:space="preserve"> ﾘﾓｺﾝﾄﾗﾝｽ(分電盤用)</v>
          </cell>
          <cell r="C2721" t="str">
            <v xml:space="preserve"> 200V/24 1.5A 36VA</v>
          </cell>
          <cell r="D2721" t="str">
            <v>個</v>
          </cell>
          <cell r="E2721">
            <v>8380</v>
          </cell>
          <cell r="F2721" t="str">
            <v>P76</v>
          </cell>
        </row>
        <row r="2722">
          <cell r="A2722" t="str">
            <v>76-5</v>
          </cell>
          <cell r="B2722" t="str">
            <v xml:space="preserve"> ﾘﾓｺﾝｽｲｯﾁ</v>
          </cell>
          <cell r="C2722" t="str">
            <v xml:space="preserve"> 24V 1A</v>
          </cell>
          <cell r="D2722" t="str">
            <v>個</v>
          </cell>
          <cell r="E2722">
            <v>1820</v>
          </cell>
          <cell r="F2722" t="str">
            <v>P76</v>
          </cell>
        </row>
        <row r="2723">
          <cell r="A2723" t="str">
            <v>76-6</v>
          </cell>
          <cell r="B2723" t="str">
            <v xml:space="preserve"> ﾘﾓｺﾝｾﾚｸﾀｰｽｲｯﾁ</v>
          </cell>
          <cell r="C2723" t="str">
            <v xml:space="preserve"> 6回路 24V</v>
          </cell>
          <cell r="D2723" t="str">
            <v>個</v>
          </cell>
          <cell r="E2723">
            <v>10000</v>
          </cell>
          <cell r="F2723" t="str">
            <v>P76</v>
          </cell>
        </row>
        <row r="2724">
          <cell r="A2724" t="str">
            <v>76-7</v>
          </cell>
          <cell r="B2724" t="str">
            <v xml:space="preserve"> ﾘﾓｺﾝｾﾚｸﾀｰｽｲｯﾁ</v>
          </cell>
          <cell r="C2724" t="str">
            <v xml:space="preserve"> 12回路 24V</v>
          </cell>
          <cell r="D2724" t="str">
            <v>個</v>
          </cell>
          <cell r="E2724">
            <v>19300</v>
          </cell>
          <cell r="F2724" t="str">
            <v>P76</v>
          </cell>
        </row>
        <row r="2725">
          <cell r="A2725" t="str">
            <v>76-8</v>
          </cell>
          <cell r="B2725" t="str">
            <v xml:space="preserve"> 電力量計</v>
          </cell>
          <cell r="C2725" t="str">
            <v xml:space="preserve"> 30A 1φ3W</v>
          </cell>
          <cell r="D2725" t="str">
            <v>個</v>
          </cell>
          <cell r="E2725">
            <v>17400</v>
          </cell>
          <cell r="F2725" t="str">
            <v>P76</v>
          </cell>
        </row>
        <row r="2726">
          <cell r="A2726" t="str">
            <v>76-9</v>
          </cell>
          <cell r="B2726" t="str">
            <v xml:space="preserve"> 電力量計</v>
          </cell>
          <cell r="C2726" t="str">
            <v xml:space="preserve"> 30A 3φ3W</v>
          </cell>
          <cell r="D2726" t="str">
            <v>個</v>
          </cell>
          <cell r="E2726">
            <v>17500</v>
          </cell>
          <cell r="F2726" t="str">
            <v>P76</v>
          </cell>
        </row>
        <row r="2727">
          <cell r="A2727" t="str">
            <v>76-10</v>
          </cell>
          <cell r="B2727" t="str">
            <v xml:space="preserve"> 電力量計</v>
          </cell>
          <cell r="C2727" t="str">
            <v xml:space="preserve"> (60A 120A) 1φ3W</v>
          </cell>
          <cell r="D2727" t="str">
            <v>個</v>
          </cell>
          <cell r="E2727">
            <v>23900</v>
          </cell>
          <cell r="F2727" t="str">
            <v>P76</v>
          </cell>
        </row>
        <row r="2728">
          <cell r="A2728" t="str">
            <v>76-11</v>
          </cell>
          <cell r="B2728" t="str">
            <v xml:space="preserve"> 電力量計</v>
          </cell>
          <cell r="C2728" t="str">
            <v xml:space="preserve"> (60A 120A) 3φ3W</v>
          </cell>
          <cell r="D2728" t="str">
            <v>個</v>
          </cell>
          <cell r="E2728">
            <v>23800</v>
          </cell>
          <cell r="F2728" t="str">
            <v>P76</v>
          </cell>
        </row>
        <row r="2729">
          <cell r="A2729" t="str">
            <v>76-12</v>
          </cell>
          <cell r="B2729" t="str">
            <v xml:space="preserve"> ﾍﾞﾙ</v>
          </cell>
          <cell r="C2729" t="str">
            <v xml:space="preserve"> AC100V 7VA 4型強力</v>
          </cell>
          <cell r="D2729" t="str">
            <v>個</v>
          </cell>
          <cell r="E2729">
            <v>3100</v>
          </cell>
          <cell r="F2729" t="str">
            <v>P76</v>
          </cell>
        </row>
        <row r="2730">
          <cell r="A2730" t="str">
            <v>76-13</v>
          </cell>
          <cell r="B2730" t="str">
            <v xml:space="preserve"> ﾍﾞﾙ</v>
          </cell>
          <cell r="C2730" t="str">
            <v xml:space="preserve"> AC200V 6.5VA 4型強力</v>
          </cell>
          <cell r="D2730" t="str">
            <v>個</v>
          </cell>
          <cell r="E2730">
            <v>3400</v>
          </cell>
          <cell r="F2730" t="str">
            <v>P76</v>
          </cell>
        </row>
        <row r="2731">
          <cell r="A2731" t="str">
            <v>76-14</v>
          </cell>
          <cell r="B2731" t="str">
            <v xml:space="preserve"> ﾍﾞﾙ</v>
          </cell>
          <cell r="C2731" t="str">
            <v xml:space="preserve"> AC100V 19VA 6型強力</v>
          </cell>
          <cell r="D2731" t="str">
            <v>個</v>
          </cell>
          <cell r="E2731">
            <v>4500</v>
          </cell>
          <cell r="F2731" t="str">
            <v>P76</v>
          </cell>
        </row>
        <row r="2732">
          <cell r="A2732" t="str">
            <v>76-15</v>
          </cell>
          <cell r="B2732" t="str">
            <v xml:space="preserve"> ﾍﾞﾙ</v>
          </cell>
          <cell r="C2732" t="str">
            <v xml:space="preserve"> AC200V 17VA 6型強力</v>
          </cell>
          <cell r="D2732" t="str">
            <v>個</v>
          </cell>
          <cell r="E2732">
            <v>4790</v>
          </cell>
          <cell r="F2732" t="str">
            <v>P76</v>
          </cell>
        </row>
        <row r="2733">
          <cell r="A2733" t="str">
            <v>76-16</v>
          </cell>
          <cell r="B2733" t="str">
            <v xml:space="preserve"> ﾍﾞﾙ</v>
          </cell>
          <cell r="C2733" t="str">
            <v xml:space="preserve"> AC100V 22VA 6型防雨ﾍﾞﾙ</v>
          </cell>
          <cell r="D2733" t="str">
            <v>個</v>
          </cell>
          <cell r="E2733">
            <v>12500</v>
          </cell>
          <cell r="F2733" t="str">
            <v>P76</v>
          </cell>
        </row>
        <row r="2734">
          <cell r="A2734" t="str">
            <v>76-17</v>
          </cell>
          <cell r="B2734" t="str">
            <v xml:space="preserve"> ﾍﾞﾙ</v>
          </cell>
          <cell r="C2734" t="str">
            <v xml:space="preserve"> AC200V 22VA 6型防雨ﾍﾞﾙ</v>
          </cell>
          <cell r="D2734" t="str">
            <v>個</v>
          </cell>
          <cell r="E2734">
            <v>13100</v>
          </cell>
          <cell r="F2734" t="str">
            <v>P76</v>
          </cell>
        </row>
        <row r="2735">
          <cell r="A2735" t="str">
            <v>76-18</v>
          </cell>
          <cell r="B2735" t="str">
            <v xml:space="preserve"> ﾌﾞｻﾞｰ</v>
          </cell>
          <cell r="C2735" t="str">
            <v xml:space="preserve"> AC100V 8VA 強力</v>
          </cell>
          <cell r="D2735" t="str">
            <v>個</v>
          </cell>
          <cell r="E2735">
            <v>2350</v>
          </cell>
          <cell r="F2735" t="str">
            <v>P76</v>
          </cell>
        </row>
        <row r="2736">
          <cell r="A2736" t="str">
            <v>76-19</v>
          </cell>
          <cell r="B2736" t="str">
            <v xml:space="preserve"> ﾌﾞｻﾞｰ</v>
          </cell>
          <cell r="C2736" t="str">
            <v xml:space="preserve"> AC200V 7.5VA 強力</v>
          </cell>
          <cell r="D2736" t="str">
            <v>個</v>
          </cell>
          <cell r="E2736">
            <v>2530</v>
          </cell>
          <cell r="F2736" t="str">
            <v>P76</v>
          </cell>
        </row>
        <row r="2737">
          <cell r="A2737" t="str">
            <v>76-20</v>
          </cell>
          <cell r="B2737" t="str">
            <v xml:space="preserve"> ﾌﾞｻﾞｰ</v>
          </cell>
          <cell r="C2737" t="str">
            <v xml:space="preserve"> AC100V 4VA 丸音調付(埋込)</v>
          </cell>
          <cell r="D2737" t="str">
            <v>個</v>
          </cell>
          <cell r="E2737">
            <v>2750</v>
          </cell>
          <cell r="F2737" t="str">
            <v>P76</v>
          </cell>
        </row>
        <row r="2738">
          <cell r="A2738" t="str">
            <v>76-21</v>
          </cell>
          <cell r="B2738" t="str">
            <v xml:space="preserve"> ﾌﾞｻﾞｰ</v>
          </cell>
          <cell r="C2738" t="str">
            <v xml:space="preserve"> AC100V 4VA 角音調付(埋込)</v>
          </cell>
          <cell r="D2738" t="str">
            <v>個</v>
          </cell>
          <cell r="E2738">
            <v>2690</v>
          </cell>
          <cell r="F2738" t="str">
            <v>P76</v>
          </cell>
        </row>
        <row r="2739">
          <cell r="A2739" t="str">
            <v>76-22</v>
          </cell>
          <cell r="B2739" t="str">
            <v xml:space="preserve"> ﾌﾘｯｶﾌﾞｻﾞｰ</v>
          </cell>
          <cell r="C2739" t="str">
            <v xml:space="preserve"> AC100V 15W ﾗﾝﾌﾟ付</v>
          </cell>
          <cell r="D2739" t="str">
            <v>個</v>
          </cell>
          <cell r="E2739">
            <v>7210</v>
          </cell>
          <cell r="F2739" t="str">
            <v>P76</v>
          </cell>
        </row>
        <row r="2740">
          <cell r="A2740" t="str">
            <v>76-23</v>
          </cell>
          <cell r="B2740" t="str">
            <v xml:space="preserve"> ﾌﾘｯｶﾌﾞｻﾞｰ</v>
          </cell>
          <cell r="C2740" t="str">
            <v xml:space="preserve"> AC200V ﾗﾝﾌﾟ付</v>
          </cell>
          <cell r="D2740" t="str">
            <v>個</v>
          </cell>
          <cell r="E2740">
            <v>7790</v>
          </cell>
          <cell r="F2740" t="str">
            <v>P76</v>
          </cell>
        </row>
        <row r="2741">
          <cell r="A2741" t="str">
            <v>76-24</v>
          </cell>
          <cell r="B2741" t="str">
            <v xml:space="preserve"> ﾌﾘｯｶﾌﾞｻﾞｰ</v>
          </cell>
          <cell r="C2741" t="str">
            <v xml:space="preserve"> AC24V ﾗﾝﾌﾟ付</v>
          </cell>
          <cell r="D2741" t="str">
            <v>個</v>
          </cell>
          <cell r="E2741">
            <v>7680</v>
          </cell>
          <cell r="F2741" t="str">
            <v>P76</v>
          </cell>
        </row>
        <row r="2742">
          <cell r="A2742" t="str">
            <v>76-25</v>
          </cell>
          <cell r="B2742" t="str">
            <v xml:space="preserve"> ﾌﾘｯｶﾌﾞｻﾞｰ</v>
          </cell>
          <cell r="C2742" t="str">
            <v xml:space="preserve"> DC24V ﾗﾝﾌﾟ付</v>
          </cell>
          <cell r="D2742" t="str">
            <v>個</v>
          </cell>
          <cell r="E2742">
            <v>7680</v>
          </cell>
          <cell r="F2742" t="str">
            <v>P76</v>
          </cell>
        </row>
        <row r="2743">
          <cell r="A2743" t="str">
            <v>77-1</v>
          </cell>
          <cell r="B2743" t="str">
            <v xml:space="preserve"> 2点ﾁｬｲﾑ</v>
          </cell>
          <cell r="C2743" t="str">
            <v xml:space="preserve"> AC100V </v>
          </cell>
          <cell r="D2743" t="str">
            <v>個</v>
          </cell>
          <cell r="E2743">
            <v>2500</v>
          </cell>
          <cell r="F2743" t="str">
            <v>P77</v>
          </cell>
        </row>
        <row r="2744">
          <cell r="A2744" t="str">
            <v>77-2</v>
          </cell>
          <cell r="B2744" t="str">
            <v xml:space="preserve"> 2点ﾁｬｲﾑ</v>
          </cell>
          <cell r="C2744" t="str">
            <v xml:space="preserve"> AC100V 音調付</v>
          </cell>
          <cell r="D2744" t="str">
            <v>個</v>
          </cell>
          <cell r="E2744">
            <v>2990</v>
          </cell>
          <cell r="F2744" t="str">
            <v>P77</v>
          </cell>
        </row>
        <row r="2745">
          <cell r="A2745" t="str">
            <v>77-3</v>
          </cell>
          <cell r="B2745" t="str">
            <v xml:space="preserve"> 押釦(信号用)</v>
          </cell>
          <cell r="C2745" t="str">
            <v xml:space="preserve"> 防水押込 AC300V 10A (両切)</v>
          </cell>
          <cell r="D2745" t="str">
            <v>個</v>
          </cell>
          <cell r="E2745">
            <v>2280</v>
          </cell>
          <cell r="F2745" t="str">
            <v>P77</v>
          </cell>
        </row>
        <row r="2746">
          <cell r="A2746" t="str">
            <v>77-4</v>
          </cell>
          <cell r="B2746" t="str">
            <v xml:space="preserve"> 押釦(信号用)</v>
          </cell>
          <cell r="C2746" t="str">
            <v xml:space="preserve"> 防水押込 AC30V 3A (片切)</v>
          </cell>
          <cell r="D2746" t="str">
            <v>個</v>
          </cell>
          <cell r="E2746">
            <v>1560</v>
          </cell>
          <cell r="F2746" t="str">
            <v>P77</v>
          </cell>
        </row>
        <row r="2747">
          <cell r="A2747" t="str">
            <v>77-5</v>
          </cell>
          <cell r="B2747" t="str">
            <v xml:space="preserve"> 押釦(信号用)</v>
          </cell>
          <cell r="C2747" t="str">
            <v xml:space="preserve"> AC200V 7.5VA 強力</v>
          </cell>
          <cell r="D2747" t="str">
            <v>個</v>
          </cell>
          <cell r="E2747">
            <v>1210</v>
          </cell>
          <cell r="F2747" t="str">
            <v>P77</v>
          </cell>
        </row>
        <row r="2748">
          <cell r="A2748" t="str">
            <v>77-6</v>
          </cell>
          <cell r="B2748" t="str">
            <v xml:space="preserve"> ｹｰﾌﾞﾙ行先表示</v>
          </cell>
          <cell r="C2748" t="str">
            <v xml:space="preserve"> 30x100片面</v>
          </cell>
          <cell r="D2748" t="str">
            <v>枚</v>
          </cell>
          <cell r="E2748">
            <v>405</v>
          </cell>
          <cell r="F2748" t="str">
            <v>P77</v>
          </cell>
        </row>
        <row r="2749">
          <cell r="A2749" t="str">
            <v>78-1</v>
          </cell>
          <cell r="B2749" t="str">
            <v xml:space="preserve"> ﾀﾝﾌﾞﾗｰｽｲｯﾁ</v>
          </cell>
          <cell r="C2749" t="str">
            <v xml:space="preserve"> 1P15Ax1(SUS,P）</v>
          </cell>
          <cell r="D2749" t="str">
            <v>個</v>
          </cell>
          <cell r="E2749">
            <v>1350</v>
          </cell>
          <cell r="F2749" t="str">
            <v>P78</v>
          </cell>
        </row>
        <row r="2750">
          <cell r="A2750" t="str">
            <v>78-2</v>
          </cell>
          <cell r="B2750" t="str">
            <v xml:space="preserve"> ﾀﾝﾌﾞﾗｰｽｲｯﾁ</v>
          </cell>
          <cell r="C2750" t="str">
            <v xml:space="preserve"> 1P15Ax2(SUS,P）</v>
          </cell>
          <cell r="D2750" t="str">
            <v>個</v>
          </cell>
          <cell r="E2750">
            <v>1990</v>
          </cell>
          <cell r="F2750" t="str">
            <v>P78</v>
          </cell>
        </row>
        <row r="2751">
          <cell r="A2751" t="str">
            <v>78-3</v>
          </cell>
          <cell r="B2751" t="str">
            <v xml:space="preserve"> ﾀﾝﾌﾞﾗｰｽｲｯﾁ</v>
          </cell>
          <cell r="C2751" t="str">
            <v xml:space="preserve"> 1P15Ax3(SUS,P）</v>
          </cell>
          <cell r="D2751" t="str">
            <v>個</v>
          </cell>
          <cell r="E2751">
            <v>2620</v>
          </cell>
          <cell r="F2751" t="str">
            <v>P78</v>
          </cell>
        </row>
        <row r="2752">
          <cell r="A2752" t="str">
            <v>78-4</v>
          </cell>
          <cell r="B2752" t="str">
            <v xml:space="preserve"> ﾀﾝﾌﾞﾗｰｽｲｯﾁ</v>
          </cell>
          <cell r="C2752" t="str">
            <v xml:space="preserve"> 1P15Ax4(SUS,P）</v>
          </cell>
          <cell r="D2752" t="str">
            <v>個</v>
          </cell>
          <cell r="E2752">
            <v>3620</v>
          </cell>
          <cell r="F2752" t="str">
            <v>P78</v>
          </cell>
        </row>
        <row r="2753">
          <cell r="A2753" t="str">
            <v>78-5</v>
          </cell>
          <cell r="B2753" t="str">
            <v xml:space="preserve"> ﾀﾝﾌﾞﾗｰｽｲｯﾁ</v>
          </cell>
          <cell r="C2753" t="str">
            <v xml:space="preserve"> 1P15Ax5(SUS,P）</v>
          </cell>
          <cell r="D2753" t="str">
            <v>個</v>
          </cell>
          <cell r="E2753">
            <v>4290</v>
          </cell>
          <cell r="F2753" t="str">
            <v>P78</v>
          </cell>
        </row>
        <row r="2754">
          <cell r="A2754" t="str">
            <v>78-6</v>
          </cell>
          <cell r="B2754" t="str">
            <v xml:space="preserve"> ﾀﾝﾌﾞﾗｰｽｲｯﾁ</v>
          </cell>
          <cell r="C2754" t="str">
            <v xml:space="preserve"> 1P15Ax6(SUS,P）</v>
          </cell>
          <cell r="D2754" t="str">
            <v>個</v>
          </cell>
          <cell r="E2754">
            <v>4970</v>
          </cell>
          <cell r="F2754" t="str">
            <v>P78</v>
          </cell>
        </row>
        <row r="2755">
          <cell r="A2755" t="str">
            <v>78-7</v>
          </cell>
          <cell r="B2755" t="str">
            <v xml:space="preserve"> ﾀﾝﾌﾞﾗｰｽｲｯﾁ</v>
          </cell>
          <cell r="C2755" t="str">
            <v xml:space="preserve"> 1P15Ax7(SUS,P）</v>
          </cell>
          <cell r="D2755" t="str">
            <v>個</v>
          </cell>
          <cell r="E2755">
            <v>5990</v>
          </cell>
          <cell r="F2755" t="str">
            <v>P78</v>
          </cell>
        </row>
        <row r="2756">
          <cell r="A2756" t="str">
            <v>78-8</v>
          </cell>
          <cell r="B2756" t="str">
            <v xml:space="preserve"> ﾀﾝﾌﾞﾗｰｽｲｯﾁ</v>
          </cell>
          <cell r="C2756" t="str">
            <v xml:space="preserve"> 1P15Ax8(SUS,P）</v>
          </cell>
          <cell r="D2756" t="str">
            <v>個</v>
          </cell>
          <cell r="E2756">
            <v>6670</v>
          </cell>
          <cell r="F2756" t="str">
            <v>P78</v>
          </cell>
        </row>
        <row r="2757">
          <cell r="A2757" t="str">
            <v>78-9</v>
          </cell>
          <cell r="B2757" t="str">
            <v xml:space="preserve"> ﾀﾝﾌﾞﾗｰｽｲｯﾁ</v>
          </cell>
          <cell r="C2757" t="str">
            <v xml:space="preserve"> 1P15Ax9(SUS,P）</v>
          </cell>
          <cell r="D2757" t="str">
            <v>個</v>
          </cell>
          <cell r="E2757">
            <v>7350</v>
          </cell>
          <cell r="F2757" t="str">
            <v>P78</v>
          </cell>
        </row>
        <row r="2758">
          <cell r="A2758" t="str">
            <v>78-10</v>
          </cell>
          <cell r="B2758" t="str">
            <v xml:space="preserve"> ﾀﾝﾌﾞﾗｰｽｲｯﾁ</v>
          </cell>
          <cell r="C2758" t="str">
            <v xml:space="preserve"> 3W15Ax1(SUS,P）</v>
          </cell>
          <cell r="D2758" t="str">
            <v>個</v>
          </cell>
          <cell r="E2758">
            <v>1740</v>
          </cell>
          <cell r="F2758" t="str">
            <v>P78</v>
          </cell>
        </row>
        <row r="2759">
          <cell r="A2759" t="str">
            <v>78-11</v>
          </cell>
          <cell r="B2759" t="str">
            <v xml:space="preserve"> ﾀﾝﾌﾞﾗｰｽｲｯﾁ</v>
          </cell>
          <cell r="C2759" t="str">
            <v xml:space="preserve"> 3W15Ax2(SUS,P）</v>
          </cell>
          <cell r="D2759" t="str">
            <v>個</v>
          </cell>
          <cell r="E2759">
            <v>2610</v>
          </cell>
          <cell r="F2759" t="str">
            <v>P78</v>
          </cell>
        </row>
        <row r="2760">
          <cell r="A2760" t="str">
            <v>78-12</v>
          </cell>
          <cell r="B2760" t="str">
            <v xml:space="preserve"> ﾀﾝﾌﾞﾗｰｽｲｯﾁ</v>
          </cell>
          <cell r="C2760" t="str">
            <v xml:space="preserve"> 3W15Ax3(SUS,P）</v>
          </cell>
          <cell r="D2760" t="str">
            <v>個</v>
          </cell>
          <cell r="E2760">
            <v>3470</v>
          </cell>
          <cell r="F2760" t="str">
            <v>P78</v>
          </cell>
        </row>
        <row r="2761">
          <cell r="A2761" t="str">
            <v>78-13</v>
          </cell>
          <cell r="B2761" t="str">
            <v xml:space="preserve"> ﾀﾝﾌﾞﾗｰｽｲｯﾁ</v>
          </cell>
          <cell r="C2761" t="str">
            <v xml:space="preserve"> 1P15Ax1+3W15Ax1(SUS,P）</v>
          </cell>
          <cell r="D2761" t="str">
            <v>個</v>
          </cell>
          <cell r="E2761">
            <v>2370</v>
          </cell>
          <cell r="F2761" t="str">
            <v>P78</v>
          </cell>
        </row>
        <row r="2762">
          <cell r="A2762" t="str">
            <v>78-14</v>
          </cell>
          <cell r="B2762" t="str">
            <v xml:space="preserve"> ﾀﾝﾌﾞﾗｰｽｲｯﾁ</v>
          </cell>
          <cell r="C2762" t="str">
            <v xml:space="preserve"> 1P15Ax2+3W15Ax1(SUS,P）</v>
          </cell>
          <cell r="D2762" t="str">
            <v>個</v>
          </cell>
          <cell r="E2762">
            <v>3010</v>
          </cell>
          <cell r="F2762" t="str">
            <v>P78</v>
          </cell>
        </row>
        <row r="2763">
          <cell r="A2763" t="str">
            <v>78-15</v>
          </cell>
          <cell r="B2763" t="str">
            <v xml:space="preserve"> ﾀﾝﾌﾞﾗｰｽｲｯﾁ</v>
          </cell>
          <cell r="C2763" t="str">
            <v xml:space="preserve"> 1P15Ax3+3W15Ax1(SUS,P）</v>
          </cell>
          <cell r="D2763" t="str">
            <v>個</v>
          </cell>
          <cell r="E2763">
            <v>4010</v>
          </cell>
          <cell r="F2763" t="str">
            <v>P78</v>
          </cell>
        </row>
        <row r="2764">
          <cell r="A2764" t="str">
            <v>78-16</v>
          </cell>
          <cell r="B2764" t="str">
            <v xml:space="preserve"> ﾀﾝﾌﾞﾗｰｽｲｯﾁ</v>
          </cell>
          <cell r="C2764" t="str">
            <v xml:space="preserve"> 4W15Ax1(SUS,P）</v>
          </cell>
          <cell r="D2764" t="str">
            <v>個</v>
          </cell>
          <cell r="E2764">
            <v>2170</v>
          </cell>
          <cell r="F2764" t="str">
            <v>P78</v>
          </cell>
        </row>
        <row r="2765">
          <cell r="A2765" t="str">
            <v>78-17</v>
          </cell>
          <cell r="B2765" t="str">
            <v xml:space="preserve"> ﾀﾝﾌﾞﾗｰｽｲｯﾁ</v>
          </cell>
          <cell r="C2765" t="str">
            <v xml:space="preserve"> 4W15Ax2(SUS,P）</v>
          </cell>
          <cell r="D2765" t="str">
            <v>個</v>
          </cell>
          <cell r="E2765">
            <v>3450</v>
          </cell>
          <cell r="F2765" t="str">
            <v>P78</v>
          </cell>
        </row>
        <row r="2766">
          <cell r="A2766" t="str">
            <v>78-18</v>
          </cell>
          <cell r="B2766" t="str">
            <v xml:space="preserve"> ﾀﾝﾌﾞﾗｰｽｲｯﾁ</v>
          </cell>
          <cell r="C2766" t="str">
            <v xml:space="preserve"> 4W15Ax3(SUS,P）</v>
          </cell>
          <cell r="D2766" t="str">
            <v>個</v>
          </cell>
          <cell r="E2766">
            <v>4750</v>
          </cell>
          <cell r="F2766" t="str">
            <v>P78</v>
          </cell>
        </row>
        <row r="2767">
          <cell r="A2767" t="str">
            <v>78-19</v>
          </cell>
          <cell r="B2767" t="str">
            <v xml:space="preserve"> ﾀﾝﾌﾞﾗｰｽｲｯﾁ</v>
          </cell>
          <cell r="C2767" t="str">
            <v xml:space="preserve"> 1P15Ax1+4W15Ax1(SUS,P）</v>
          </cell>
          <cell r="D2767" t="str">
            <v>個</v>
          </cell>
          <cell r="E2767">
            <v>2800</v>
          </cell>
          <cell r="F2767" t="str">
            <v>P78</v>
          </cell>
        </row>
        <row r="2768">
          <cell r="A2768" t="str">
            <v>78-20</v>
          </cell>
          <cell r="B2768" t="str">
            <v xml:space="preserve"> ﾀﾝﾌﾞﾗｰｽｲｯﾁ</v>
          </cell>
          <cell r="C2768" t="str">
            <v xml:space="preserve"> 1P15Ax2+4W15Ax1(SUS,P）</v>
          </cell>
          <cell r="D2768" t="str">
            <v>個</v>
          </cell>
          <cell r="E2768">
            <v>3440</v>
          </cell>
          <cell r="F2768" t="str">
            <v>P78</v>
          </cell>
        </row>
        <row r="2769">
          <cell r="A2769" t="str">
            <v>78-21</v>
          </cell>
          <cell r="B2769" t="str">
            <v xml:space="preserve"> ﾀﾝﾌﾞﾗｰｽｲｯﾁ</v>
          </cell>
          <cell r="C2769" t="str">
            <v xml:space="preserve"> 1P15Ax3+4W15Ax1(SUS,P）</v>
          </cell>
          <cell r="D2769" t="str">
            <v>個</v>
          </cell>
          <cell r="E2769">
            <v>4430</v>
          </cell>
          <cell r="F2769" t="str">
            <v>P78</v>
          </cell>
        </row>
        <row r="2770">
          <cell r="A2770" t="str">
            <v>78-22</v>
          </cell>
          <cell r="B2770" t="str">
            <v xml:space="preserve"> ﾀﾝﾌﾞﾗｰｽｲｯﾁ</v>
          </cell>
          <cell r="C2770" t="str">
            <v xml:space="preserve"> 1P15Ax6+PLx2(SUS,P)</v>
          </cell>
          <cell r="D2770" t="str">
            <v>個</v>
          </cell>
          <cell r="E2770">
            <v>6960</v>
          </cell>
          <cell r="F2770" t="str">
            <v>P78</v>
          </cell>
        </row>
        <row r="2771">
          <cell r="A2771" t="str">
            <v>78-23</v>
          </cell>
          <cell r="B2771" t="str">
            <v xml:space="preserve"> ﾀﾝﾌﾞﾗｰｽｲｯﾁ</v>
          </cell>
          <cell r="C2771" t="str">
            <v xml:space="preserve"> 1P15Ax1+PLx1(SUS,P)</v>
          </cell>
          <cell r="D2771" t="str">
            <v>個</v>
          </cell>
          <cell r="E2771">
            <v>2170</v>
          </cell>
          <cell r="F2771" t="str">
            <v>P78</v>
          </cell>
        </row>
        <row r="2772">
          <cell r="A2772" t="str">
            <v>78-24</v>
          </cell>
          <cell r="B2772" t="str">
            <v xml:space="preserve"> ﾀﾝﾌﾞﾗｰｽｲｯﾁ</v>
          </cell>
          <cell r="C2772" t="str">
            <v xml:space="preserve"> 1P15Ax2+PLx1(SUS,P)</v>
          </cell>
          <cell r="D2772" t="str">
            <v>個</v>
          </cell>
          <cell r="E2772">
            <v>2810</v>
          </cell>
          <cell r="F2772" t="str">
            <v>P78</v>
          </cell>
        </row>
        <row r="2773">
          <cell r="A2773" t="str">
            <v>78-25</v>
          </cell>
          <cell r="B2773" t="str">
            <v xml:space="preserve"> ﾀﾝﾌﾞﾗｰｽｲｯﾁ</v>
          </cell>
          <cell r="C2773" t="str">
            <v xml:space="preserve"> 1P15Ax2+PLx2(SUS,P)</v>
          </cell>
          <cell r="D2773" t="str">
            <v>個</v>
          </cell>
          <cell r="E2773">
            <v>3810</v>
          </cell>
          <cell r="F2773" t="str">
            <v>P78</v>
          </cell>
        </row>
        <row r="2774">
          <cell r="A2774" t="str">
            <v>78-26</v>
          </cell>
          <cell r="B2774" t="str">
            <v xml:space="preserve"> ﾀﾝﾌﾞﾗｰｽｲｯﾁ</v>
          </cell>
          <cell r="C2774" t="str">
            <v xml:space="preserve"> 1P15Ax3+PLx1(SUS,P)</v>
          </cell>
          <cell r="D2774" t="str">
            <v>個</v>
          </cell>
          <cell r="E2774">
            <v>3640</v>
          </cell>
          <cell r="F2774" t="str">
            <v>P78</v>
          </cell>
        </row>
        <row r="2775">
          <cell r="A2775" t="str">
            <v>78-27</v>
          </cell>
          <cell r="B2775" t="str">
            <v xml:space="preserve"> ﾀﾝﾌﾞﾗｰｽｲｯﾁ</v>
          </cell>
          <cell r="C2775" t="str">
            <v xml:space="preserve"> 1P15Ax5+PLx1(SUS,P)</v>
          </cell>
          <cell r="D2775" t="str">
            <v>個</v>
          </cell>
          <cell r="E2775">
            <v>5110</v>
          </cell>
          <cell r="F2775" t="str">
            <v>P78</v>
          </cell>
        </row>
        <row r="2776">
          <cell r="A2776" t="str">
            <v>78-28</v>
          </cell>
          <cell r="B2776" t="str">
            <v xml:space="preserve"> ﾀﾝﾌﾞﾗｰｽｲｯﾁ</v>
          </cell>
          <cell r="C2776" t="str">
            <v xml:space="preserve"> 1P15Ax4+PLx2(SUS,P)</v>
          </cell>
          <cell r="D2776" t="str">
            <v>個</v>
          </cell>
          <cell r="E2776">
            <v>5250</v>
          </cell>
          <cell r="F2776" t="str">
            <v>P78</v>
          </cell>
        </row>
        <row r="2777">
          <cell r="A2777" t="str">
            <v>78-29</v>
          </cell>
          <cell r="B2777" t="str">
            <v xml:space="preserve"> ﾀﾝﾌﾞﾗｰｽｲｯﾁ</v>
          </cell>
          <cell r="C2777" t="str">
            <v xml:space="preserve"> 1P15Ax3+PLx3(SUS,P)</v>
          </cell>
          <cell r="D2777" t="str">
            <v>個</v>
          </cell>
          <cell r="E2777">
            <v>5270</v>
          </cell>
          <cell r="F2777" t="str">
            <v>P78</v>
          </cell>
        </row>
        <row r="2778">
          <cell r="A2778" t="str">
            <v>78-30</v>
          </cell>
          <cell r="B2778" t="str">
            <v xml:space="preserve"> ﾀﾝﾌﾞﾗｰｽｲｯﾁ</v>
          </cell>
          <cell r="C2778" t="str">
            <v xml:space="preserve"> 1P15Ax4+PLx1(SUS,P)</v>
          </cell>
          <cell r="D2778" t="str">
            <v>個</v>
          </cell>
          <cell r="E2778">
            <v>4430</v>
          </cell>
          <cell r="F2778" t="str">
            <v>P78</v>
          </cell>
        </row>
        <row r="2779">
          <cell r="A2779" t="str">
            <v>78-31</v>
          </cell>
          <cell r="B2779" t="str">
            <v xml:space="preserve"> ﾀﾝﾌﾞﾗｰｽｲｯﾁ</v>
          </cell>
          <cell r="C2779" t="str">
            <v xml:space="preserve"> 1P15Ax1(位置表示,ﾈｰﾑ付)(SUS,P)</v>
          </cell>
          <cell r="D2779" t="str">
            <v>個</v>
          </cell>
          <cell r="E2779">
            <v>1520</v>
          </cell>
          <cell r="F2779" t="str">
            <v>P78</v>
          </cell>
        </row>
        <row r="2780">
          <cell r="A2780" t="str">
            <v>78-32</v>
          </cell>
          <cell r="B2780" t="str">
            <v xml:space="preserve"> ﾀﾝﾌﾞﾗｰｽｲｯﾁ</v>
          </cell>
          <cell r="C2780" t="str">
            <v xml:space="preserve"> 1P15Ax1(位置表示)(SUS,P)</v>
          </cell>
          <cell r="D2780" t="str">
            <v>個</v>
          </cell>
          <cell r="E2780">
            <v>1500</v>
          </cell>
          <cell r="F2780" t="str">
            <v>P78</v>
          </cell>
        </row>
        <row r="2781">
          <cell r="A2781" t="str">
            <v>78-33</v>
          </cell>
          <cell r="B2781" t="str">
            <v xml:space="preserve"> ﾀﾝﾌﾞﾗｰｽｲｯﾁ</v>
          </cell>
          <cell r="C2781" t="str">
            <v xml:space="preserve"> 1P15Ax1+1P15Ax1(位置表示ﾈｰﾑ付)(SUS,P)</v>
          </cell>
          <cell r="D2781" t="str">
            <v>個</v>
          </cell>
          <cell r="E2781">
            <v>2160</v>
          </cell>
          <cell r="F2781" t="str">
            <v>P78</v>
          </cell>
        </row>
        <row r="2782">
          <cell r="A2782" t="str">
            <v>78-34</v>
          </cell>
          <cell r="B2782" t="str">
            <v xml:space="preserve"> ﾀﾝﾌﾞﾗｰｽｲｯﾁ</v>
          </cell>
          <cell r="C2782" t="str">
            <v xml:space="preserve"> 1P15Ax1+1P15Ax1(位置表示)(SUS,P)</v>
          </cell>
          <cell r="D2782" t="str">
            <v>個</v>
          </cell>
          <cell r="E2782">
            <v>2130</v>
          </cell>
          <cell r="F2782" t="str">
            <v>P78</v>
          </cell>
        </row>
        <row r="2783">
          <cell r="A2783" t="str">
            <v>78-35</v>
          </cell>
          <cell r="B2783" t="str">
            <v xml:space="preserve"> ﾀﾝﾌﾞﾗｰｽｲｯﾁ</v>
          </cell>
          <cell r="C2783" t="str">
            <v xml:space="preserve"> 1P15Ax2+1P15Ax1(位置表示,ﾈｰﾑ付)(SUS,P)</v>
          </cell>
          <cell r="D2783" t="str">
            <v>個</v>
          </cell>
          <cell r="E2783">
            <v>2800</v>
          </cell>
          <cell r="F2783" t="str">
            <v>P78</v>
          </cell>
        </row>
        <row r="2784">
          <cell r="A2784" t="str">
            <v>78-36</v>
          </cell>
          <cell r="B2784" t="str">
            <v xml:space="preserve"> ﾀﾝﾌﾞﾗｰｽｲｯﾁ</v>
          </cell>
          <cell r="C2784" t="str">
            <v xml:space="preserve"> 1P15Ax2+1P15Ax1(位置表示付)(SUS,P)</v>
          </cell>
          <cell r="D2784" t="str">
            <v>個</v>
          </cell>
          <cell r="E2784">
            <v>2770</v>
          </cell>
          <cell r="F2784" t="str">
            <v>P78</v>
          </cell>
        </row>
        <row r="2785">
          <cell r="A2785" t="str">
            <v>78-37</v>
          </cell>
          <cell r="B2785" t="str">
            <v xml:space="preserve"> ﾀﾝﾌﾞﾗｰｽｲｯﾁ</v>
          </cell>
          <cell r="C2785" t="str">
            <v xml:space="preserve"> 1P0.5Ax1(確認灯付)(SUS,P)</v>
          </cell>
          <cell r="D2785" t="str">
            <v>個</v>
          </cell>
          <cell r="E2785">
            <v>1940</v>
          </cell>
          <cell r="F2785" t="str">
            <v>P78</v>
          </cell>
        </row>
        <row r="2786">
          <cell r="A2786" t="str">
            <v>78-38</v>
          </cell>
          <cell r="B2786" t="str">
            <v xml:space="preserve"> ﾀﾝﾌﾞﾗｰｽｲｯﾁ</v>
          </cell>
          <cell r="C2786" t="str">
            <v xml:space="preserve"> 1P4Ax1(確認灯,ﾈｰﾑ付)(SUS,P)</v>
          </cell>
          <cell r="D2786" t="str">
            <v>個</v>
          </cell>
          <cell r="E2786">
            <v>1880</v>
          </cell>
          <cell r="F2786" t="str">
            <v>P78</v>
          </cell>
        </row>
        <row r="2787">
          <cell r="A2787" t="str">
            <v>78-39</v>
          </cell>
          <cell r="B2787" t="str">
            <v xml:space="preserve"> ﾀﾝﾌﾞﾗｰｽｲｯﾁ</v>
          </cell>
          <cell r="C2787" t="str">
            <v xml:space="preserve"> 1P4Ax1(確認灯付)(SUS,P)</v>
          </cell>
          <cell r="D2787" t="str">
            <v>個</v>
          </cell>
          <cell r="E2787">
            <v>1860</v>
          </cell>
          <cell r="F2787" t="str">
            <v>P78</v>
          </cell>
        </row>
        <row r="2788">
          <cell r="A2788" t="str">
            <v>78-40</v>
          </cell>
          <cell r="B2788" t="str">
            <v xml:space="preserve"> ﾀﾝﾌﾞﾗｰｽｲｯﾁ</v>
          </cell>
          <cell r="C2788" t="str">
            <v xml:space="preserve"> 1P15Ax1+1P4Ax1(確認灯,ﾈｰﾑ付)(SUS,P)</v>
          </cell>
          <cell r="D2788" t="str">
            <v>個</v>
          </cell>
          <cell r="E2788">
            <v>2520</v>
          </cell>
          <cell r="F2788" t="str">
            <v>P78</v>
          </cell>
        </row>
        <row r="2789">
          <cell r="A2789" t="str">
            <v>78-41</v>
          </cell>
          <cell r="B2789" t="str">
            <v xml:space="preserve"> ﾀﾝﾌﾞﾗｰｽｲｯﾁ</v>
          </cell>
          <cell r="C2789" t="str">
            <v xml:space="preserve"> 1P15Ax1+1P4Ax1(確認灯付)(SUS,P)</v>
          </cell>
          <cell r="D2789" t="str">
            <v>個</v>
          </cell>
          <cell r="E2789">
            <v>2500</v>
          </cell>
          <cell r="F2789" t="str">
            <v>P78</v>
          </cell>
        </row>
        <row r="2790">
          <cell r="A2790" t="str">
            <v>78-42</v>
          </cell>
          <cell r="B2790" t="str">
            <v xml:space="preserve"> ﾀﾝﾌﾞﾗｰｽｲｯﾁ</v>
          </cell>
          <cell r="C2790" t="str">
            <v xml:space="preserve"> 1P15Ax2+1P4Ax1(確認灯,ﾈｰﾑ付)(SUS,P)</v>
          </cell>
          <cell r="D2790" t="str">
            <v>個</v>
          </cell>
          <cell r="E2790">
            <v>3150</v>
          </cell>
          <cell r="F2790" t="str">
            <v>P78</v>
          </cell>
        </row>
        <row r="2791">
          <cell r="A2791" t="str">
            <v>78-43</v>
          </cell>
          <cell r="B2791" t="str">
            <v xml:space="preserve"> ﾀﾝﾌﾞﾗｰｽｲｯﾁ</v>
          </cell>
          <cell r="C2791" t="str">
            <v xml:space="preserve"> 1P15Ax2+1P4Ax1(確認灯付)(SUS,P)</v>
          </cell>
          <cell r="D2791" t="str">
            <v>個</v>
          </cell>
          <cell r="E2791">
            <v>3130</v>
          </cell>
          <cell r="F2791" t="str">
            <v>P78</v>
          </cell>
        </row>
        <row r="2792">
          <cell r="A2792" t="str">
            <v>78-44</v>
          </cell>
          <cell r="B2792" t="str">
            <v xml:space="preserve"> ﾀﾝﾌﾞﾗｰｽｲｯﾁ</v>
          </cell>
          <cell r="C2792" t="str">
            <v xml:space="preserve"> 1P15Ax1(樹脂,P）</v>
          </cell>
          <cell r="D2792" t="str">
            <v>個</v>
          </cell>
          <cell r="E2792">
            <v>1260</v>
          </cell>
          <cell r="F2792" t="str">
            <v>P78</v>
          </cell>
        </row>
        <row r="2793">
          <cell r="A2793" t="str">
            <v>78-45</v>
          </cell>
          <cell r="B2793" t="str">
            <v xml:space="preserve"> ﾀﾝﾌﾞﾗｰｽｲｯﾁ</v>
          </cell>
          <cell r="C2793" t="str">
            <v xml:space="preserve"> 1P15Ax2(樹脂,P）</v>
          </cell>
          <cell r="D2793" t="str">
            <v>個</v>
          </cell>
          <cell r="E2793">
            <v>1900</v>
          </cell>
          <cell r="F2793" t="str">
            <v>P78</v>
          </cell>
        </row>
        <row r="2794">
          <cell r="A2794" t="str">
            <v>78-46</v>
          </cell>
          <cell r="B2794" t="str">
            <v xml:space="preserve"> ﾀﾝﾌﾞﾗｰｽｲｯﾁ</v>
          </cell>
          <cell r="C2794" t="str">
            <v xml:space="preserve"> 1P15Ax3(樹脂,,P）</v>
          </cell>
          <cell r="D2794" t="str">
            <v>個</v>
          </cell>
          <cell r="E2794">
            <v>2530</v>
          </cell>
          <cell r="F2794" t="str">
            <v>P78</v>
          </cell>
        </row>
        <row r="2795">
          <cell r="A2795" t="str">
            <v>78-47</v>
          </cell>
          <cell r="B2795" t="str">
            <v xml:space="preserve"> ﾀﾝﾌﾞﾗｰｽｲｯﾁ</v>
          </cell>
          <cell r="C2795" t="str">
            <v xml:space="preserve"> 1P15Ax4(樹脂,P）</v>
          </cell>
          <cell r="D2795" t="str">
            <v>個</v>
          </cell>
          <cell r="E2795">
            <v>3420</v>
          </cell>
          <cell r="F2795" t="str">
            <v>P78</v>
          </cell>
        </row>
        <row r="2796">
          <cell r="A2796" t="str">
            <v>78-48</v>
          </cell>
          <cell r="B2796" t="str">
            <v xml:space="preserve"> ﾀﾝﾌﾞﾗｰｽｲｯﾁ</v>
          </cell>
          <cell r="C2796" t="str">
            <v xml:space="preserve"> 1P15Ax5(樹脂,P）</v>
          </cell>
          <cell r="D2796" t="str">
            <v>個</v>
          </cell>
          <cell r="E2796">
            <v>4100</v>
          </cell>
          <cell r="F2796" t="str">
            <v>P78</v>
          </cell>
        </row>
        <row r="2797">
          <cell r="A2797" t="str">
            <v>78-49</v>
          </cell>
          <cell r="B2797" t="str">
            <v xml:space="preserve"> ﾀﾝﾌﾞﾗｰｽｲｯﾁ</v>
          </cell>
          <cell r="C2797" t="str">
            <v xml:space="preserve"> 1P15Ax6(樹脂,P）</v>
          </cell>
          <cell r="D2797" t="str">
            <v>個</v>
          </cell>
          <cell r="E2797">
            <v>4770</v>
          </cell>
          <cell r="F2797" t="str">
            <v>P78</v>
          </cell>
        </row>
        <row r="2798">
          <cell r="A2798" t="str">
            <v>78-50</v>
          </cell>
          <cell r="B2798" t="str">
            <v xml:space="preserve"> ﾀﾝﾌﾞﾗｰｽｲｯﾁ</v>
          </cell>
          <cell r="C2798" t="str">
            <v xml:space="preserve"> 1P15Ax7(樹脂,P）</v>
          </cell>
          <cell r="D2798" t="str">
            <v>個</v>
          </cell>
          <cell r="E2798">
            <v>5610</v>
          </cell>
          <cell r="F2798" t="str">
            <v>P78</v>
          </cell>
        </row>
        <row r="2799">
          <cell r="A2799" t="str">
            <v>78-51</v>
          </cell>
          <cell r="B2799" t="str">
            <v xml:space="preserve"> ﾀﾝﾌﾞﾗｰｽｲｯﾁ</v>
          </cell>
          <cell r="C2799" t="str">
            <v xml:space="preserve"> 1P15Ax8(樹脂,P）</v>
          </cell>
          <cell r="D2799" t="str">
            <v>個</v>
          </cell>
          <cell r="E2799">
            <v>6290</v>
          </cell>
          <cell r="F2799" t="str">
            <v>P78</v>
          </cell>
        </row>
        <row r="2800">
          <cell r="A2800" t="str">
            <v>78-52</v>
          </cell>
          <cell r="B2800" t="str">
            <v xml:space="preserve"> ﾀﾝﾌﾞﾗｰｽｲｯﾁ</v>
          </cell>
          <cell r="C2800" t="str">
            <v xml:space="preserve"> 1P15Ax9(樹脂,P）</v>
          </cell>
          <cell r="D2800" t="str">
            <v>個</v>
          </cell>
          <cell r="E2800">
            <v>6970</v>
          </cell>
          <cell r="F2800" t="str">
            <v>P78</v>
          </cell>
        </row>
        <row r="2801">
          <cell r="A2801" t="str">
            <v>78-53</v>
          </cell>
          <cell r="B2801" t="str">
            <v xml:space="preserve"> ﾀﾝﾌﾞﾗｰｽｲｯﾁ</v>
          </cell>
          <cell r="C2801" t="str">
            <v xml:space="preserve"> 3W15Ax1(樹脂,P）</v>
          </cell>
          <cell r="D2801" t="str">
            <v>個</v>
          </cell>
          <cell r="E2801">
            <v>1650</v>
          </cell>
          <cell r="F2801" t="str">
            <v>P78</v>
          </cell>
        </row>
        <row r="2802">
          <cell r="A2802" t="str">
            <v>78-54</v>
          </cell>
          <cell r="B2802" t="str">
            <v xml:space="preserve"> ﾀﾝﾌﾞﾗｰｽｲｯﾁ</v>
          </cell>
          <cell r="C2802" t="str">
            <v xml:space="preserve"> 3W15Ax2(樹脂,P）</v>
          </cell>
          <cell r="D2802" t="str">
            <v>個</v>
          </cell>
          <cell r="E2802">
            <v>2520</v>
          </cell>
          <cell r="F2802" t="str">
            <v>P78</v>
          </cell>
        </row>
        <row r="2803">
          <cell r="A2803" t="str">
            <v>78-55</v>
          </cell>
          <cell r="B2803" t="str">
            <v xml:space="preserve"> ﾀﾝﾌﾞﾗｰｽｲｯﾁ</v>
          </cell>
          <cell r="C2803" t="str">
            <v xml:space="preserve"> 3W15Ax3(樹脂,P）</v>
          </cell>
          <cell r="D2803" t="str">
            <v>個</v>
          </cell>
          <cell r="E2803">
            <v>3380</v>
          </cell>
          <cell r="F2803" t="str">
            <v>P78</v>
          </cell>
        </row>
        <row r="2804">
          <cell r="A2804" t="str">
            <v>78-56</v>
          </cell>
          <cell r="B2804" t="str">
            <v xml:space="preserve"> ﾀﾝﾌﾞﾗｰｽｲｯﾁ</v>
          </cell>
          <cell r="C2804" t="str">
            <v xml:space="preserve"> 1P15Ax1+3W15Ax1(樹脂,P）</v>
          </cell>
          <cell r="D2804" t="str">
            <v>個</v>
          </cell>
          <cell r="E2804">
            <v>2290</v>
          </cell>
          <cell r="F2804" t="str">
            <v>P78</v>
          </cell>
        </row>
        <row r="2805">
          <cell r="A2805" t="str">
            <v>78-57</v>
          </cell>
          <cell r="B2805" t="str">
            <v xml:space="preserve"> ﾀﾝﾌﾞﾗｰｽｲｯﾁ</v>
          </cell>
          <cell r="C2805" t="str">
            <v xml:space="preserve"> 1P15Ax2+3W15Ax1(樹脂,P）</v>
          </cell>
          <cell r="D2805" t="str">
            <v>個</v>
          </cell>
          <cell r="E2805">
            <v>2920</v>
          </cell>
          <cell r="F2805" t="str">
            <v>P78</v>
          </cell>
        </row>
        <row r="2806">
          <cell r="A2806" t="str">
            <v>78-58</v>
          </cell>
          <cell r="B2806" t="str">
            <v xml:space="preserve"> ﾀﾝﾌﾞﾗｰｽｲｯﾁ</v>
          </cell>
          <cell r="C2806" t="str">
            <v xml:space="preserve"> 1P15Ax3+3W15Ax1(樹脂,P）</v>
          </cell>
          <cell r="D2806" t="str">
            <v>個</v>
          </cell>
          <cell r="E2806">
            <v>3820</v>
          </cell>
          <cell r="F2806" t="str">
            <v>P78</v>
          </cell>
        </row>
        <row r="2807">
          <cell r="A2807" t="str">
            <v>78-59</v>
          </cell>
          <cell r="B2807" t="str">
            <v xml:space="preserve"> ﾀﾝﾌﾞﾗｰｽｲｯﾁ</v>
          </cell>
          <cell r="C2807" t="str">
            <v xml:space="preserve"> 4W15Ax1(樹脂,P）</v>
          </cell>
          <cell r="D2807" t="str">
            <v>個</v>
          </cell>
          <cell r="E2807">
            <v>2080</v>
          </cell>
          <cell r="F2807" t="str">
            <v>P78</v>
          </cell>
        </row>
        <row r="2808">
          <cell r="A2808" t="str">
            <v>78-60</v>
          </cell>
          <cell r="B2808" t="str">
            <v xml:space="preserve"> ﾀﾝﾌﾞﾗｰｽｲｯﾁ</v>
          </cell>
          <cell r="C2808" t="str">
            <v xml:space="preserve"> 4W15Ax2(樹脂,P）</v>
          </cell>
          <cell r="D2808" t="str">
            <v>個</v>
          </cell>
          <cell r="E2808">
            <v>3370</v>
          </cell>
          <cell r="F2808" t="str">
            <v>P78</v>
          </cell>
        </row>
        <row r="2809">
          <cell r="A2809" t="str">
            <v>78-61</v>
          </cell>
          <cell r="B2809" t="str">
            <v xml:space="preserve"> ﾀﾝﾌﾞﾗｰｽｲｯﾁ</v>
          </cell>
          <cell r="C2809" t="str">
            <v xml:space="preserve"> 4W15Ax3(樹脂,P）</v>
          </cell>
          <cell r="D2809" t="str">
            <v>個</v>
          </cell>
          <cell r="E2809">
            <v>4670</v>
          </cell>
          <cell r="F2809" t="str">
            <v>P78</v>
          </cell>
        </row>
        <row r="2810">
          <cell r="A2810" t="str">
            <v>78-62</v>
          </cell>
          <cell r="B2810" t="str">
            <v xml:space="preserve"> ﾀﾝﾌﾞﾗｰｽｲｯﾁ</v>
          </cell>
          <cell r="C2810" t="str">
            <v xml:space="preserve"> 1P15Ax1+4W15Ax1(樹脂 P）</v>
          </cell>
          <cell r="D2810" t="str">
            <v>個</v>
          </cell>
          <cell r="E2810">
            <v>2710</v>
          </cell>
          <cell r="F2810" t="str">
            <v>P78</v>
          </cell>
        </row>
        <row r="2811">
          <cell r="A2811" t="str">
            <v>78-63</v>
          </cell>
          <cell r="B2811" t="str">
            <v xml:space="preserve"> ﾀﾝﾌﾞﾗｰｽｲｯﾁ</v>
          </cell>
          <cell r="C2811" t="str">
            <v xml:space="preserve"> 1P15Ax2+4W15Ax1(樹脂 P）</v>
          </cell>
          <cell r="D2811" t="str">
            <v>個</v>
          </cell>
          <cell r="E2811">
            <v>3350</v>
          </cell>
          <cell r="F2811" t="str">
            <v>P78</v>
          </cell>
        </row>
        <row r="2812">
          <cell r="A2812" t="str">
            <v>78-64</v>
          </cell>
          <cell r="B2812" t="str">
            <v xml:space="preserve"> ﾀﾝﾌﾞﾗｰｽｲｯﾁ</v>
          </cell>
          <cell r="C2812" t="str">
            <v xml:space="preserve"> 1P15Ax3+4W15Ax1(樹脂 P）</v>
          </cell>
          <cell r="D2812" t="str">
            <v>個</v>
          </cell>
          <cell r="E2812">
            <v>4220</v>
          </cell>
          <cell r="F2812" t="str">
            <v>P78</v>
          </cell>
        </row>
        <row r="2813">
          <cell r="A2813" t="str">
            <v>78-65</v>
          </cell>
          <cell r="B2813" t="str">
            <v xml:space="preserve"> ﾀﾝﾌﾞﾗｰｽｲｯﾁ</v>
          </cell>
          <cell r="C2813" t="str">
            <v xml:space="preserve"> 1P15Ax6+PLx2(樹脂,P)</v>
          </cell>
          <cell r="D2813" t="str">
            <v>個</v>
          </cell>
          <cell r="E2813">
            <v>6580</v>
          </cell>
          <cell r="F2813" t="str">
            <v>P78</v>
          </cell>
        </row>
        <row r="2814">
          <cell r="A2814" t="str">
            <v>78-66</v>
          </cell>
          <cell r="B2814" t="str">
            <v xml:space="preserve"> ﾀﾝﾌﾞﾗｰｽｲｯﾁ</v>
          </cell>
          <cell r="C2814" t="str">
            <v xml:space="preserve"> 1P15Ax1+PLx1(樹脂,P)</v>
          </cell>
          <cell r="D2814" t="str">
            <v>個</v>
          </cell>
          <cell r="E2814">
            <v>2080</v>
          </cell>
          <cell r="F2814" t="str">
            <v>P78</v>
          </cell>
        </row>
        <row r="2815">
          <cell r="A2815" t="str">
            <v>78-67</v>
          </cell>
          <cell r="B2815" t="str">
            <v xml:space="preserve"> ﾀﾝﾌﾞﾗｰｽｲｯﾁ</v>
          </cell>
          <cell r="C2815" t="str">
            <v xml:space="preserve"> 1P15Ax2+PLx1(樹脂,P)</v>
          </cell>
          <cell r="D2815" t="str">
            <v>個</v>
          </cell>
          <cell r="E2815">
            <v>2720</v>
          </cell>
          <cell r="F2815" t="str">
            <v>P78</v>
          </cell>
        </row>
        <row r="2816">
          <cell r="A2816" t="str">
            <v>78-68</v>
          </cell>
          <cell r="B2816" t="str">
            <v xml:space="preserve"> ﾀﾝﾌﾞﾗｰｽｲｯﾁ</v>
          </cell>
          <cell r="C2816" t="str">
            <v xml:space="preserve"> 1P15Ax2+PLx2(樹脂,P)</v>
          </cell>
          <cell r="D2816" t="str">
            <v>個</v>
          </cell>
          <cell r="E2816">
            <v>3630</v>
          </cell>
          <cell r="F2816" t="str">
            <v>P78</v>
          </cell>
        </row>
        <row r="2817">
          <cell r="A2817" t="str">
            <v>78-69</v>
          </cell>
          <cell r="B2817" t="str">
            <v xml:space="preserve"> ﾀﾝﾌﾞﾗｰｽｲｯﾁ</v>
          </cell>
          <cell r="C2817" t="str">
            <v xml:space="preserve"> 1P15Ax3+PLx1(樹脂,P)</v>
          </cell>
          <cell r="D2817" t="str">
            <v>個</v>
          </cell>
          <cell r="E2817">
            <v>3440</v>
          </cell>
          <cell r="F2817" t="str">
            <v>P78</v>
          </cell>
        </row>
        <row r="2818">
          <cell r="A2818" t="str">
            <v>78-70</v>
          </cell>
          <cell r="B2818" t="str">
            <v xml:space="preserve"> ﾀﾝﾌﾞﾗｰｽｲｯﾁ</v>
          </cell>
          <cell r="C2818" t="str">
            <v xml:space="preserve"> 1P15Ax5+PLx1(樹脂,P)</v>
          </cell>
          <cell r="D2818" t="str">
            <v>個</v>
          </cell>
          <cell r="E2818">
            <v>4920</v>
          </cell>
          <cell r="F2818" t="str">
            <v>P78</v>
          </cell>
        </row>
        <row r="2819">
          <cell r="A2819" t="str">
            <v>78-71</v>
          </cell>
          <cell r="B2819" t="str">
            <v xml:space="preserve"> ﾀﾝﾌﾞﾗｰｽｲｯﾁ</v>
          </cell>
          <cell r="C2819" t="str">
            <v xml:space="preserve"> 1P15Ax4+PLx2(樹脂,P)</v>
          </cell>
          <cell r="D2819" t="str">
            <v>個</v>
          </cell>
          <cell r="E2819">
            <v>5060</v>
          </cell>
          <cell r="F2819" t="str">
            <v>P78</v>
          </cell>
        </row>
        <row r="2820">
          <cell r="A2820" t="str">
            <v>78-72</v>
          </cell>
          <cell r="B2820" t="str">
            <v xml:space="preserve"> ﾀﾝﾌﾞﾗｰｽｲｯﾁ</v>
          </cell>
          <cell r="C2820" t="str">
            <v xml:space="preserve"> 1P15Ax3+PLx3(樹脂,P)</v>
          </cell>
          <cell r="D2820" t="str">
            <v>個</v>
          </cell>
          <cell r="E2820">
            <v>5080</v>
          </cell>
          <cell r="F2820" t="str">
            <v>P78</v>
          </cell>
        </row>
        <row r="2821">
          <cell r="A2821" t="str">
            <v>78-73</v>
          </cell>
          <cell r="B2821" t="str">
            <v xml:space="preserve"> ﾀﾝﾌﾞﾗｰｽｲｯﾁ</v>
          </cell>
          <cell r="C2821" t="str">
            <v xml:space="preserve"> 1P15Ax4+PLx1(樹脂,P)</v>
          </cell>
          <cell r="D2821" t="str">
            <v>個</v>
          </cell>
          <cell r="E2821">
            <v>4240</v>
          </cell>
          <cell r="F2821" t="str">
            <v>P78</v>
          </cell>
        </row>
        <row r="2822">
          <cell r="A2822" t="str">
            <v>78-74</v>
          </cell>
          <cell r="B2822" t="str">
            <v xml:space="preserve"> ﾀﾝﾌﾞﾗｰｽｲｯﾁ</v>
          </cell>
          <cell r="C2822" t="str">
            <v xml:space="preserve"> 1P15Ax1(WP,樹脂,P)</v>
          </cell>
          <cell r="D2822" t="str">
            <v>個</v>
          </cell>
          <cell r="E2822">
            <v>2310</v>
          </cell>
          <cell r="F2822" t="str">
            <v>P78</v>
          </cell>
        </row>
        <row r="2823">
          <cell r="A2823" t="str">
            <v>78-75</v>
          </cell>
          <cell r="B2823" t="str">
            <v xml:space="preserve"> ﾀﾝﾌﾞﾗｰｽｲｯﾁ</v>
          </cell>
          <cell r="C2823" t="str">
            <v xml:space="preserve"> 3W15Ax1(WP,樹脂,P)</v>
          </cell>
          <cell r="D2823" t="str">
            <v>個</v>
          </cell>
          <cell r="E2823">
            <v>2360</v>
          </cell>
          <cell r="F2823" t="str">
            <v>P78</v>
          </cell>
        </row>
        <row r="2824">
          <cell r="A2824" t="str">
            <v>78-76</v>
          </cell>
          <cell r="B2824" t="str">
            <v xml:space="preserve"> ﾀﾝﾌﾞﾗｰｽｲｯﾁ</v>
          </cell>
          <cell r="C2824" t="str">
            <v xml:space="preserve"> 4W15Ax1(WP,樹脂,P)</v>
          </cell>
          <cell r="D2824" t="str">
            <v>個</v>
          </cell>
          <cell r="E2824">
            <v>2770</v>
          </cell>
          <cell r="F2824" t="str">
            <v>P78</v>
          </cell>
        </row>
        <row r="2825">
          <cell r="A2825" t="str">
            <v>78-77</v>
          </cell>
          <cell r="B2825" t="str">
            <v xml:space="preserve"> ﾀﾝﾌﾞﾗｰｽｲｯﾁ</v>
          </cell>
          <cell r="C2825" t="str">
            <v xml:space="preserve"> 1P15Ax1(位置表示,ﾈｰﾑ付)(樹脂, P)</v>
          </cell>
          <cell r="D2825" t="str">
            <v>個</v>
          </cell>
          <cell r="E2825">
            <v>1430</v>
          </cell>
          <cell r="F2825" t="str">
            <v>P78</v>
          </cell>
        </row>
        <row r="2826">
          <cell r="A2826" t="str">
            <v>78-78</v>
          </cell>
          <cell r="B2826" t="str">
            <v xml:space="preserve"> ﾀﾝﾌﾞﾗｰｽｲｯﾁ</v>
          </cell>
          <cell r="C2826" t="str">
            <v xml:space="preserve"> 1P15Ax1(位置表示)(樹脂, P)</v>
          </cell>
          <cell r="D2826" t="str">
            <v>個</v>
          </cell>
          <cell r="E2826">
            <v>1410</v>
          </cell>
          <cell r="F2826" t="str">
            <v>P78</v>
          </cell>
        </row>
        <row r="2827">
          <cell r="A2827" t="str">
            <v>78-79</v>
          </cell>
          <cell r="B2827" t="str">
            <v xml:space="preserve"> ﾀﾝﾌﾞﾗｰｽｲｯﾁ</v>
          </cell>
          <cell r="C2827" t="str">
            <v xml:space="preserve"> 1P15Ax1+1P15Ax1(位置表示ﾈｰﾑ付)(樹脂, P)</v>
          </cell>
          <cell r="D2827" t="str">
            <v>個</v>
          </cell>
          <cell r="E2827">
            <v>2070</v>
          </cell>
          <cell r="F2827" t="str">
            <v>P78</v>
          </cell>
        </row>
        <row r="2828">
          <cell r="A2828" t="str">
            <v>78-80</v>
          </cell>
          <cell r="B2828" t="str">
            <v xml:space="preserve"> ﾀﾝﾌﾞﾗｰｽｲｯﾁ</v>
          </cell>
          <cell r="C2828" t="str">
            <v xml:space="preserve"> 1P15Ax1+1P15Ax1(位置表示)(樹脂, P)</v>
          </cell>
          <cell r="D2828" t="str">
            <v>個</v>
          </cell>
          <cell r="E2828">
            <v>2040</v>
          </cell>
          <cell r="F2828" t="str">
            <v>P78</v>
          </cell>
        </row>
        <row r="2829">
          <cell r="A2829" t="str">
            <v>78-81</v>
          </cell>
          <cell r="B2829" t="str">
            <v xml:space="preserve"> ﾀﾝﾌﾞﾗｰｽｲｯﾁ</v>
          </cell>
          <cell r="C2829" t="str">
            <v xml:space="preserve"> 1P15Ax2+1P15Ax1(位置表示,ﾈｰﾑ付)(樹脂,P)</v>
          </cell>
          <cell r="D2829" t="str">
            <v>個</v>
          </cell>
          <cell r="E2829">
            <v>2710</v>
          </cell>
          <cell r="F2829" t="str">
            <v>P78</v>
          </cell>
        </row>
        <row r="2830">
          <cell r="A2830" t="str">
            <v>78-82</v>
          </cell>
          <cell r="B2830" t="str">
            <v xml:space="preserve"> ﾀﾝﾌﾞﾗｰｽｲｯﾁ</v>
          </cell>
          <cell r="C2830" t="str">
            <v xml:space="preserve"> 1P15Ax2+1P15Ax1(位置表示付)(樹脂,P)</v>
          </cell>
          <cell r="D2830" t="str">
            <v>個</v>
          </cell>
          <cell r="E2830">
            <v>2680</v>
          </cell>
          <cell r="F2830" t="str">
            <v>P78</v>
          </cell>
        </row>
        <row r="2831">
          <cell r="A2831" t="str">
            <v>78-83</v>
          </cell>
          <cell r="B2831" t="str">
            <v xml:space="preserve"> ﾀﾝﾌﾞﾗｰｽｲｯﾁ</v>
          </cell>
          <cell r="C2831" t="str">
            <v xml:space="preserve"> 1P0.5Ax1(確認灯付)(樹脂,P)</v>
          </cell>
          <cell r="D2831" t="str">
            <v>個</v>
          </cell>
          <cell r="E2831">
            <v>1850</v>
          </cell>
          <cell r="F2831" t="str">
            <v>P78</v>
          </cell>
        </row>
        <row r="2832">
          <cell r="A2832" t="str">
            <v>78-84</v>
          </cell>
          <cell r="B2832" t="str">
            <v xml:space="preserve"> ﾀﾝﾌﾞﾗｰｽｲｯﾁ</v>
          </cell>
          <cell r="C2832" t="str">
            <v xml:space="preserve"> 1P4Ax1(確認灯,ﾈｰﾑ付)(樹脂,P)</v>
          </cell>
          <cell r="D2832" t="str">
            <v>個</v>
          </cell>
          <cell r="E2832">
            <v>1790</v>
          </cell>
          <cell r="F2832" t="str">
            <v>P78</v>
          </cell>
        </row>
        <row r="2833">
          <cell r="A2833" t="str">
            <v>78-85</v>
          </cell>
          <cell r="B2833" t="str">
            <v xml:space="preserve"> ﾀﾝﾌﾞﾗｰｽｲｯﾁ</v>
          </cell>
          <cell r="C2833" t="str">
            <v xml:space="preserve"> 1P4Ax1(確認灯付)(樹脂,P)</v>
          </cell>
          <cell r="D2833" t="str">
            <v>個</v>
          </cell>
          <cell r="E2833">
            <v>1770</v>
          </cell>
          <cell r="F2833" t="str">
            <v>P78</v>
          </cell>
        </row>
        <row r="2834">
          <cell r="A2834" t="str">
            <v>78-86</v>
          </cell>
          <cell r="B2834" t="str">
            <v xml:space="preserve"> ﾀﾝﾌﾞﾗｰｽｲｯﾁ</v>
          </cell>
          <cell r="C2834" t="str">
            <v xml:space="preserve"> 1P15Ax1+1P4Ax1(確認灯,ﾈｰﾑ付)(樹脂 P)</v>
          </cell>
          <cell r="D2834" t="str">
            <v>個</v>
          </cell>
          <cell r="E2834">
            <v>2430</v>
          </cell>
          <cell r="F2834" t="str">
            <v>P78</v>
          </cell>
        </row>
        <row r="2835">
          <cell r="A2835" t="str">
            <v>78-87</v>
          </cell>
          <cell r="B2835" t="str">
            <v xml:space="preserve"> ﾀﾝﾌﾞﾗｰｽｲｯﾁ</v>
          </cell>
          <cell r="C2835" t="str">
            <v xml:space="preserve"> 1P15Ax1+1P4Ax1(確認灯付)(樹脂 P)</v>
          </cell>
          <cell r="D2835" t="str">
            <v>個</v>
          </cell>
          <cell r="E2835">
            <v>2410</v>
          </cell>
          <cell r="F2835" t="str">
            <v>P78</v>
          </cell>
        </row>
        <row r="2836">
          <cell r="A2836" t="str">
            <v>78-88</v>
          </cell>
          <cell r="B2836" t="str">
            <v xml:space="preserve"> ﾀﾝﾌﾞﾗｰｽｲｯﾁ</v>
          </cell>
          <cell r="C2836" t="str">
            <v xml:space="preserve"> 1P15Ax2+1P4Ax1(確認灯,ﾈｰﾑ付)(樹脂 P)</v>
          </cell>
          <cell r="D2836" t="str">
            <v>個</v>
          </cell>
          <cell r="E2836">
            <v>3060</v>
          </cell>
          <cell r="F2836" t="str">
            <v>P78</v>
          </cell>
        </row>
        <row r="2837">
          <cell r="A2837" t="str">
            <v>78-89</v>
          </cell>
          <cell r="B2837" t="str">
            <v xml:space="preserve"> ﾀﾝﾌﾞﾗｰｽｲｯﾁ</v>
          </cell>
          <cell r="C2837" t="str">
            <v xml:space="preserve"> 1P15Ax2+1P4Ax1(確認灯付)(樹脂 P)</v>
          </cell>
          <cell r="D2837" t="str">
            <v>個</v>
          </cell>
          <cell r="E2837">
            <v>3040</v>
          </cell>
          <cell r="F2837" t="str">
            <v>P78</v>
          </cell>
        </row>
        <row r="2838">
          <cell r="A2838" t="str">
            <v>79-1</v>
          </cell>
          <cell r="B2838" t="str">
            <v xml:space="preserve"> ｺﾝｾﾝﾄ</v>
          </cell>
          <cell r="C2838" t="str">
            <v xml:space="preserve"> 2P15Ax1(SUS,P)</v>
          </cell>
          <cell r="D2838" t="str">
            <v>個</v>
          </cell>
          <cell r="E2838">
            <v>1330</v>
          </cell>
          <cell r="F2838" t="str">
            <v>P79</v>
          </cell>
        </row>
        <row r="2839">
          <cell r="A2839" t="str">
            <v>79-2</v>
          </cell>
          <cell r="B2839" t="str">
            <v xml:space="preserve"> ｺﾝｾﾝﾄ</v>
          </cell>
          <cell r="C2839" t="str">
            <v xml:space="preserve"> 2P15Ax2(SUS,P)</v>
          </cell>
          <cell r="D2839" t="str">
            <v>個</v>
          </cell>
          <cell r="E2839">
            <v>1360</v>
          </cell>
          <cell r="F2839" t="str">
            <v>P79</v>
          </cell>
        </row>
        <row r="2840">
          <cell r="A2840" t="str">
            <v>79-3</v>
          </cell>
          <cell r="B2840" t="str">
            <v xml:space="preserve"> ｺﾝｾﾝﾄ</v>
          </cell>
          <cell r="C2840" t="str">
            <v xml:space="preserve"> 2P15Ax1 ET付(SUS,P)</v>
          </cell>
          <cell r="D2840" t="str">
            <v>個</v>
          </cell>
          <cell r="E2840">
            <v>1490</v>
          </cell>
          <cell r="F2840" t="str">
            <v>P79</v>
          </cell>
        </row>
        <row r="2841">
          <cell r="A2841" t="str">
            <v>79-4</v>
          </cell>
          <cell r="B2841" t="str">
            <v xml:space="preserve"> ｺﾝｾﾝﾄ</v>
          </cell>
          <cell r="C2841" t="str">
            <v xml:space="preserve"> 2P15Ax2 ET付(SUS,P)</v>
          </cell>
          <cell r="D2841" t="str">
            <v>個</v>
          </cell>
          <cell r="E2841">
            <v>1810</v>
          </cell>
          <cell r="F2841" t="str">
            <v>P79</v>
          </cell>
        </row>
        <row r="2842">
          <cell r="A2842" t="str">
            <v>79-5</v>
          </cell>
          <cell r="B2842" t="str">
            <v xml:space="preserve"> ｺﾝｾﾝﾄ</v>
          </cell>
          <cell r="C2842" t="str">
            <v xml:space="preserve"> 2P15Ax1 E付(SUS,P)</v>
          </cell>
          <cell r="D2842" t="str">
            <v>個</v>
          </cell>
          <cell r="E2842">
            <v>1970</v>
          </cell>
          <cell r="F2842" t="str">
            <v>P79</v>
          </cell>
        </row>
        <row r="2843">
          <cell r="A2843" t="str">
            <v>79-6</v>
          </cell>
          <cell r="B2843" t="str">
            <v xml:space="preserve"> ｺﾝｾﾝﾄ</v>
          </cell>
          <cell r="C2843" t="str">
            <v xml:space="preserve"> 2P15Ax2 E付(SUS,P)</v>
          </cell>
          <cell r="D2843" t="str">
            <v>個</v>
          </cell>
          <cell r="E2843">
            <v>2560</v>
          </cell>
          <cell r="F2843" t="str">
            <v>P79</v>
          </cell>
        </row>
        <row r="2844">
          <cell r="A2844" t="str">
            <v>79-7</v>
          </cell>
          <cell r="B2844" t="str">
            <v xml:space="preserve"> ｺﾝｾﾝﾄ</v>
          </cell>
          <cell r="C2844" t="str">
            <v xml:space="preserve"> 2P15Ax2 C付(SUS,P)</v>
          </cell>
          <cell r="D2844" t="str">
            <v>個</v>
          </cell>
          <cell r="E2844">
            <v>2180</v>
          </cell>
          <cell r="F2844" t="str">
            <v>P79</v>
          </cell>
        </row>
        <row r="2845">
          <cell r="A2845" t="str">
            <v>79-8</v>
          </cell>
          <cell r="B2845" t="str">
            <v xml:space="preserve"> ｺﾝｾﾝﾄ</v>
          </cell>
          <cell r="C2845" t="str">
            <v xml:space="preserve"> 2P15Ax2 EET付(SUS,P)</v>
          </cell>
          <cell r="D2845" t="str">
            <v>個</v>
          </cell>
          <cell r="E2845">
            <v>2660</v>
          </cell>
          <cell r="F2845" t="str">
            <v>P79</v>
          </cell>
        </row>
        <row r="2846">
          <cell r="A2846" t="str">
            <v>79-9</v>
          </cell>
          <cell r="B2846" t="str">
            <v xml:space="preserve"> ｺﾝｾﾝﾄ</v>
          </cell>
          <cell r="C2846" t="str">
            <v xml:space="preserve"> 2P15Ax1(樹脂,P)</v>
          </cell>
          <cell r="D2846" t="str">
            <v>個</v>
          </cell>
          <cell r="E2846">
            <v>1240</v>
          </cell>
          <cell r="F2846" t="str">
            <v>P79</v>
          </cell>
        </row>
        <row r="2847">
          <cell r="A2847" t="str">
            <v>79-10</v>
          </cell>
          <cell r="B2847" t="str">
            <v xml:space="preserve"> ｺﾝｾﾝﾄ</v>
          </cell>
          <cell r="C2847" t="str">
            <v xml:space="preserve"> 2P15Ax2(樹脂,P)</v>
          </cell>
          <cell r="D2847" t="str">
            <v>個</v>
          </cell>
          <cell r="E2847">
            <v>1270</v>
          </cell>
          <cell r="F2847" t="str">
            <v>P79</v>
          </cell>
        </row>
        <row r="2848">
          <cell r="A2848" t="str">
            <v>79-11</v>
          </cell>
          <cell r="B2848" t="str">
            <v xml:space="preserve"> ｺﾝｾﾝﾄ</v>
          </cell>
          <cell r="C2848" t="str">
            <v xml:space="preserve"> 2P15Ax1 ET付(樹脂,P)</v>
          </cell>
          <cell r="D2848" t="str">
            <v>個</v>
          </cell>
          <cell r="E2848">
            <v>1400</v>
          </cell>
          <cell r="F2848" t="str">
            <v>P79</v>
          </cell>
        </row>
        <row r="2849">
          <cell r="A2849" t="str">
            <v>79-12</v>
          </cell>
          <cell r="B2849" t="str">
            <v xml:space="preserve"> ｺﾝｾﾝﾄ</v>
          </cell>
          <cell r="C2849" t="str">
            <v xml:space="preserve"> 2P15Ax2 ET付(樹脂,P)</v>
          </cell>
          <cell r="D2849" t="str">
            <v>個</v>
          </cell>
          <cell r="E2849">
            <v>1720</v>
          </cell>
          <cell r="F2849" t="str">
            <v>P79</v>
          </cell>
        </row>
        <row r="2850">
          <cell r="A2850" t="str">
            <v>79-13</v>
          </cell>
          <cell r="B2850" t="str">
            <v xml:space="preserve"> ｺﾝｾﾝﾄ</v>
          </cell>
          <cell r="C2850" t="str">
            <v xml:space="preserve"> 2P15Ax1 E付(樹脂,P)</v>
          </cell>
          <cell r="D2850" t="str">
            <v>個</v>
          </cell>
          <cell r="E2850">
            <v>1880</v>
          </cell>
          <cell r="F2850" t="str">
            <v>P79</v>
          </cell>
        </row>
        <row r="2851">
          <cell r="A2851" t="str">
            <v>79-14</v>
          </cell>
          <cell r="B2851" t="str">
            <v xml:space="preserve"> ｺﾝｾﾝﾄ</v>
          </cell>
          <cell r="C2851" t="str">
            <v xml:space="preserve"> 2P15Ax2 E付(樹脂,P)</v>
          </cell>
          <cell r="D2851" t="str">
            <v>個</v>
          </cell>
          <cell r="E2851">
            <v>2470</v>
          </cell>
          <cell r="F2851" t="str">
            <v>P79</v>
          </cell>
        </row>
        <row r="2852">
          <cell r="A2852" t="str">
            <v>79-15</v>
          </cell>
          <cell r="B2852" t="str">
            <v xml:space="preserve"> ｺﾝｾﾝﾄ</v>
          </cell>
          <cell r="C2852" t="str">
            <v xml:space="preserve"> 2P15Ax2 C付(樹脂,P)</v>
          </cell>
          <cell r="D2852" t="str">
            <v>個</v>
          </cell>
          <cell r="E2852">
            <v>2070</v>
          </cell>
          <cell r="F2852" t="str">
            <v>P79</v>
          </cell>
        </row>
        <row r="2853">
          <cell r="A2853" t="str">
            <v>79-16</v>
          </cell>
          <cell r="B2853" t="str">
            <v xml:space="preserve"> ｺﾝｾﾝﾄ</v>
          </cell>
          <cell r="C2853" t="str">
            <v xml:space="preserve"> 2P15Ax2 EET付(樹脂,P)</v>
          </cell>
          <cell r="D2853" t="str">
            <v>個</v>
          </cell>
          <cell r="E2853">
            <v>2470</v>
          </cell>
          <cell r="F2853" t="str">
            <v>P79</v>
          </cell>
        </row>
        <row r="2854">
          <cell r="A2854" t="str">
            <v>80-1</v>
          </cell>
          <cell r="B2854" t="str">
            <v xml:space="preserve"> 照明器具</v>
          </cell>
          <cell r="C2854" t="str">
            <v xml:space="preserve"> FSS1-101</v>
          </cell>
          <cell r="D2854" t="str">
            <v>灯</v>
          </cell>
          <cell r="E2854">
            <v>3340</v>
          </cell>
          <cell r="F2854" t="str">
            <v>P80</v>
          </cell>
        </row>
        <row r="2855">
          <cell r="A2855" t="str">
            <v>80-2</v>
          </cell>
          <cell r="B2855" t="str">
            <v xml:space="preserve"> 照明器具</v>
          </cell>
          <cell r="C2855" t="str">
            <v xml:space="preserve"> FSS1-201</v>
          </cell>
          <cell r="D2855" t="str">
            <v>灯</v>
          </cell>
          <cell r="E2855">
            <v>4010</v>
          </cell>
          <cell r="F2855" t="str">
            <v>P80</v>
          </cell>
        </row>
        <row r="2856">
          <cell r="A2856" t="str">
            <v>80-3</v>
          </cell>
          <cell r="B2856" t="str">
            <v xml:space="preserve"> 照明器具</v>
          </cell>
          <cell r="C2856" t="str">
            <v xml:space="preserve"> FSS1-202</v>
          </cell>
          <cell r="D2856" t="str">
            <v>灯</v>
          </cell>
          <cell r="E2856">
            <v>7060</v>
          </cell>
          <cell r="F2856" t="str">
            <v>P80</v>
          </cell>
        </row>
        <row r="2857">
          <cell r="A2857" t="str">
            <v>80-4</v>
          </cell>
          <cell r="B2857" t="str">
            <v xml:space="preserve"> 照明器具</v>
          </cell>
          <cell r="C2857" t="str">
            <v xml:space="preserve"> FSS1-401</v>
          </cell>
          <cell r="D2857" t="str">
            <v>灯</v>
          </cell>
          <cell r="E2857">
            <v>8020</v>
          </cell>
          <cell r="F2857" t="str">
            <v>P80</v>
          </cell>
        </row>
        <row r="2858">
          <cell r="A2858" t="str">
            <v>80-5</v>
          </cell>
          <cell r="B2858" t="str">
            <v xml:space="preserve"> 照明器具</v>
          </cell>
          <cell r="C2858" t="str">
            <v xml:space="preserve"> FSS1-402</v>
          </cell>
          <cell r="D2858" t="str">
            <v>灯</v>
          </cell>
          <cell r="E2858">
            <v>11300</v>
          </cell>
          <cell r="F2858" t="str">
            <v>P80</v>
          </cell>
        </row>
        <row r="2859">
          <cell r="A2859" t="str">
            <v>80-6</v>
          </cell>
          <cell r="B2859" t="str">
            <v xml:space="preserve"> 照明器具</v>
          </cell>
          <cell r="C2859" t="str">
            <v xml:space="preserve"> FSS1-1101</v>
          </cell>
          <cell r="D2859" t="str">
            <v>灯</v>
          </cell>
          <cell r="E2859">
            <v>19900</v>
          </cell>
          <cell r="F2859" t="str">
            <v>P80</v>
          </cell>
        </row>
        <row r="2860">
          <cell r="A2860" t="str">
            <v>80-7</v>
          </cell>
          <cell r="B2860" t="str">
            <v xml:space="preserve"> 照明器具</v>
          </cell>
          <cell r="C2860" t="str">
            <v xml:space="preserve"> FSS1-1102</v>
          </cell>
          <cell r="D2860" t="str">
            <v>灯</v>
          </cell>
          <cell r="E2860">
            <v>24800</v>
          </cell>
          <cell r="F2860" t="str">
            <v>P80</v>
          </cell>
        </row>
        <row r="2861">
          <cell r="A2861" t="str">
            <v>80-8</v>
          </cell>
          <cell r="B2861" t="str">
            <v xml:space="preserve"> 照明器具</v>
          </cell>
          <cell r="C2861" t="str">
            <v xml:space="preserve"> FSS1 MP RP-201</v>
          </cell>
          <cell r="D2861" t="str">
            <v>灯</v>
          </cell>
          <cell r="E2861">
            <v>5240</v>
          </cell>
          <cell r="F2861" t="str">
            <v>P80</v>
          </cell>
        </row>
        <row r="2862">
          <cell r="A2862" t="str">
            <v>80-9</v>
          </cell>
          <cell r="B2862" t="str">
            <v xml:space="preserve"> 照明器具</v>
          </cell>
          <cell r="C2862" t="str">
            <v xml:space="preserve"> FSS1 MP RP-202</v>
          </cell>
          <cell r="D2862" t="str">
            <v>灯</v>
          </cell>
          <cell r="E2862">
            <v>11000</v>
          </cell>
          <cell r="F2862" t="str">
            <v>P80</v>
          </cell>
        </row>
        <row r="2863">
          <cell r="A2863" t="str">
            <v>80-10</v>
          </cell>
          <cell r="B2863" t="str">
            <v xml:space="preserve"> 照明器具</v>
          </cell>
          <cell r="C2863" t="str">
            <v xml:space="preserve"> FSS1 MP RP-401</v>
          </cell>
          <cell r="D2863" t="str">
            <v>灯</v>
          </cell>
          <cell r="E2863">
            <v>10300</v>
          </cell>
          <cell r="F2863" t="str">
            <v>P80</v>
          </cell>
        </row>
        <row r="2864">
          <cell r="A2864" t="str">
            <v>80-11</v>
          </cell>
          <cell r="B2864" t="str">
            <v xml:space="preserve"> 照明器具</v>
          </cell>
          <cell r="C2864" t="str">
            <v xml:space="preserve"> FSS1 MP RP-402</v>
          </cell>
          <cell r="D2864" t="str">
            <v>灯</v>
          </cell>
          <cell r="E2864">
            <v>16300</v>
          </cell>
          <cell r="F2864" t="str">
            <v>P80</v>
          </cell>
        </row>
        <row r="2865">
          <cell r="A2865" t="str">
            <v>80-12</v>
          </cell>
          <cell r="B2865" t="str">
            <v xml:space="preserve"> 照明器具</v>
          </cell>
          <cell r="C2865" t="str">
            <v xml:space="preserve"> FSS4MPA-201</v>
          </cell>
          <cell r="D2865" t="str">
            <v>灯</v>
          </cell>
          <cell r="E2865">
            <v>12300</v>
          </cell>
          <cell r="F2865" t="str">
            <v>P80</v>
          </cell>
        </row>
        <row r="2866">
          <cell r="A2866" t="str">
            <v>80-13</v>
          </cell>
          <cell r="B2866" t="str">
            <v xml:space="preserve"> 照明器具</v>
          </cell>
          <cell r="C2866" t="str">
            <v xml:space="preserve"> FSS4MPA-202</v>
          </cell>
          <cell r="D2866" t="str">
            <v>灯</v>
          </cell>
          <cell r="E2866">
            <v>15300</v>
          </cell>
          <cell r="F2866" t="str">
            <v>P80</v>
          </cell>
        </row>
        <row r="2867">
          <cell r="A2867" t="str">
            <v>80-14</v>
          </cell>
          <cell r="B2867" t="str">
            <v xml:space="preserve"> 照明器具</v>
          </cell>
          <cell r="C2867" t="str">
            <v xml:space="preserve"> FSS4MPA-401</v>
          </cell>
          <cell r="D2867" t="str">
            <v>灯</v>
          </cell>
          <cell r="E2867">
            <v>18100</v>
          </cell>
          <cell r="F2867" t="str">
            <v>P80</v>
          </cell>
        </row>
        <row r="2868">
          <cell r="A2868" t="str">
            <v>80-15</v>
          </cell>
          <cell r="B2868" t="str">
            <v xml:space="preserve"> 照明器具</v>
          </cell>
          <cell r="C2868" t="str">
            <v xml:space="preserve"> FSS4MPA-402</v>
          </cell>
          <cell r="D2868" t="str">
            <v>灯</v>
          </cell>
          <cell r="E2868">
            <v>24300</v>
          </cell>
          <cell r="F2868" t="str">
            <v>P80</v>
          </cell>
        </row>
        <row r="2869">
          <cell r="A2869" t="str">
            <v>80-16</v>
          </cell>
          <cell r="B2869" t="str">
            <v xml:space="preserve"> 照明器具</v>
          </cell>
          <cell r="C2869" t="str">
            <v xml:space="preserve"> FSS4-151</v>
          </cell>
          <cell r="D2869" t="str">
            <v>灯</v>
          </cell>
          <cell r="E2869">
            <v>4030</v>
          </cell>
          <cell r="F2869" t="str">
            <v>P80</v>
          </cell>
        </row>
        <row r="2870">
          <cell r="A2870" t="str">
            <v>80-17</v>
          </cell>
          <cell r="B2870" t="str">
            <v xml:space="preserve"> 照明器具</v>
          </cell>
          <cell r="C2870" t="str">
            <v xml:space="preserve"> FSS4-201</v>
          </cell>
          <cell r="D2870" t="str">
            <v>灯</v>
          </cell>
          <cell r="E2870">
            <v>4390</v>
          </cell>
          <cell r="F2870" t="str">
            <v>P80</v>
          </cell>
        </row>
        <row r="2871">
          <cell r="A2871" t="str">
            <v>80-18</v>
          </cell>
          <cell r="B2871" t="str">
            <v xml:space="preserve"> 照明器具</v>
          </cell>
          <cell r="C2871" t="str">
            <v xml:space="preserve"> FSS4-202</v>
          </cell>
          <cell r="D2871" t="str">
            <v>灯</v>
          </cell>
          <cell r="E2871">
            <v>6590</v>
          </cell>
          <cell r="F2871" t="str">
            <v>P80</v>
          </cell>
        </row>
        <row r="2872">
          <cell r="A2872" t="str">
            <v>80-19</v>
          </cell>
          <cell r="B2872" t="str">
            <v xml:space="preserve"> 照明器具</v>
          </cell>
          <cell r="C2872" t="str">
            <v xml:space="preserve"> FSS4-401</v>
          </cell>
          <cell r="D2872" t="str">
            <v>灯</v>
          </cell>
          <cell r="E2872">
            <v>8150</v>
          </cell>
          <cell r="F2872" t="str">
            <v>P80</v>
          </cell>
        </row>
        <row r="2873">
          <cell r="A2873" t="str">
            <v>80-20</v>
          </cell>
          <cell r="B2873" t="str">
            <v xml:space="preserve"> 照明器具</v>
          </cell>
          <cell r="C2873" t="str">
            <v xml:space="preserve"> FSS4-402</v>
          </cell>
          <cell r="D2873" t="str">
            <v>灯</v>
          </cell>
          <cell r="E2873">
            <v>12200</v>
          </cell>
          <cell r="F2873" t="str">
            <v>P80</v>
          </cell>
        </row>
        <row r="2874">
          <cell r="A2874" t="str">
            <v>80-21</v>
          </cell>
          <cell r="B2874" t="str">
            <v xml:space="preserve"> 照明器具</v>
          </cell>
          <cell r="C2874" t="str">
            <v xml:space="preserve"> FSS4-1101</v>
          </cell>
          <cell r="D2874" t="str">
            <v>灯</v>
          </cell>
          <cell r="E2874">
            <v>21300</v>
          </cell>
          <cell r="F2874" t="str">
            <v>P80</v>
          </cell>
        </row>
        <row r="2875">
          <cell r="A2875" t="str">
            <v>80-22</v>
          </cell>
          <cell r="B2875" t="str">
            <v xml:space="preserve"> 照明器具</v>
          </cell>
          <cell r="C2875" t="str">
            <v xml:space="preserve"> FSS4-1102</v>
          </cell>
          <cell r="D2875" t="str">
            <v>灯</v>
          </cell>
          <cell r="E2875">
            <v>27600</v>
          </cell>
          <cell r="F2875" t="str">
            <v>P80</v>
          </cell>
        </row>
        <row r="2876">
          <cell r="A2876" t="str">
            <v>80-23</v>
          </cell>
          <cell r="B2876" t="str">
            <v xml:space="preserve"> 照明器具</v>
          </cell>
          <cell r="C2876" t="str">
            <v xml:space="preserve"> FSL1-322</v>
          </cell>
          <cell r="D2876" t="str">
            <v>灯</v>
          </cell>
          <cell r="E2876">
            <v>18600</v>
          </cell>
          <cell r="F2876" t="str">
            <v>P80</v>
          </cell>
        </row>
        <row r="2877">
          <cell r="A2877" t="str">
            <v>81-1</v>
          </cell>
          <cell r="B2877" t="str">
            <v xml:space="preserve"> 照明器具</v>
          </cell>
          <cell r="C2877" t="str">
            <v xml:space="preserve"> FSR1-201</v>
          </cell>
          <cell r="D2877" t="str">
            <v>灯</v>
          </cell>
          <cell r="E2877">
            <v>4340</v>
          </cell>
          <cell r="F2877" t="str">
            <v>P81</v>
          </cell>
        </row>
        <row r="2878">
          <cell r="A2878" t="str">
            <v>81-2</v>
          </cell>
          <cell r="B2878" t="str">
            <v xml:space="preserve"> 照明器具</v>
          </cell>
          <cell r="C2878" t="str">
            <v xml:space="preserve"> FSR1-202</v>
          </cell>
          <cell r="D2878" t="str">
            <v>灯</v>
          </cell>
          <cell r="E2878">
            <v>7230</v>
          </cell>
          <cell r="F2878" t="str">
            <v>P81</v>
          </cell>
        </row>
        <row r="2879">
          <cell r="A2879" t="str">
            <v>81-3</v>
          </cell>
          <cell r="B2879" t="str">
            <v xml:space="preserve"> 照明器具</v>
          </cell>
          <cell r="C2879" t="str">
            <v xml:space="preserve"> FSR1-401</v>
          </cell>
          <cell r="D2879" t="str">
            <v>灯</v>
          </cell>
          <cell r="E2879">
            <v>8210</v>
          </cell>
          <cell r="F2879" t="str">
            <v>P81</v>
          </cell>
        </row>
        <row r="2880">
          <cell r="A2880" t="str">
            <v>81-4</v>
          </cell>
          <cell r="B2880" t="str">
            <v xml:space="preserve"> 照明器具</v>
          </cell>
          <cell r="C2880" t="str">
            <v xml:space="preserve"> FSR1-402</v>
          </cell>
          <cell r="D2880" t="str">
            <v>灯</v>
          </cell>
          <cell r="E2880">
            <v>11400</v>
          </cell>
          <cell r="F2880" t="str">
            <v>P81</v>
          </cell>
        </row>
        <row r="2881">
          <cell r="A2881" t="str">
            <v>81-5</v>
          </cell>
          <cell r="B2881" t="str">
            <v xml:space="preserve"> 照明器具</v>
          </cell>
          <cell r="C2881" t="str">
            <v xml:space="preserve"> FSR1-403</v>
          </cell>
          <cell r="D2881" t="str">
            <v>灯</v>
          </cell>
          <cell r="E2881">
            <v>16600</v>
          </cell>
          <cell r="F2881" t="str">
            <v>P81</v>
          </cell>
        </row>
        <row r="2882">
          <cell r="A2882" t="str">
            <v>81-6</v>
          </cell>
          <cell r="B2882" t="str">
            <v xml:space="preserve"> 照明器具</v>
          </cell>
          <cell r="C2882" t="str">
            <v xml:space="preserve"> FSR1-1101</v>
          </cell>
          <cell r="D2882" t="str">
            <v>灯</v>
          </cell>
          <cell r="E2882">
            <v>20700</v>
          </cell>
          <cell r="F2882" t="str">
            <v>P81</v>
          </cell>
        </row>
        <row r="2883">
          <cell r="A2883" t="str">
            <v>81-7</v>
          </cell>
          <cell r="B2883" t="str">
            <v xml:space="preserve"> 照明器具</v>
          </cell>
          <cell r="C2883" t="str">
            <v xml:space="preserve"> FSR1-1102</v>
          </cell>
          <cell r="D2883" t="str">
            <v>灯</v>
          </cell>
          <cell r="E2883">
            <v>25800</v>
          </cell>
          <cell r="F2883" t="str">
            <v>P81</v>
          </cell>
        </row>
        <row r="2884">
          <cell r="A2884" t="str">
            <v>81-8</v>
          </cell>
          <cell r="B2884" t="str">
            <v xml:space="preserve"> 照明器具</v>
          </cell>
          <cell r="C2884" t="str">
            <v xml:space="preserve"> FSR1 MP RP-201</v>
          </cell>
          <cell r="D2884" t="str">
            <v>灯</v>
          </cell>
          <cell r="E2884">
            <v>5470</v>
          </cell>
          <cell r="F2884" t="str">
            <v>P81</v>
          </cell>
        </row>
        <row r="2885">
          <cell r="A2885" t="str">
            <v>81-9</v>
          </cell>
          <cell r="B2885" t="str">
            <v xml:space="preserve"> 照明器具</v>
          </cell>
          <cell r="C2885" t="str">
            <v xml:space="preserve"> FSR1 MP RP-401</v>
          </cell>
          <cell r="D2885" t="str">
            <v>灯</v>
          </cell>
          <cell r="E2885">
            <v>11000</v>
          </cell>
          <cell r="F2885" t="str">
            <v>P81</v>
          </cell>
        </row>
        <row r="2886">
          <cell r="A2886" t="str">
            <v>81-10</v>
          </cell>
          <cell r="B2886" t="str">
            <v xml:space="preserve"> 照明器具</v>
          </cell>
          <cell r="C2886" t="str">
            <v xml:space="preserve"> FSR1 MP RP-402</v>
          </cell>
          <cell r="D2886" t="str">
            <v>灯</v>
          </cell>
          <cell r="E2886">
            <v>17200</v>
          </cell>
          <cell r="F2886" t="str">
            <v>P81</v>
          </cell>
        </row>
        <row r="2887">
          <cell r="A2887" t="str">
            <v>81-11</v>
          </cell>
          <cell r="B2887" t="str">
            <v xml:space="preserve"> 照明器具</v>
          </cell>
          <cell r="C2887" t="str">
            <v xml:space="preserve"> FPR1-202</v>
          </cell>
          <cell r="D2887" t="str">
            <v>灯</v>
          </cell>
          <cell r="E2887">
            <v>9250</v>
          </cell>
          <cell r="F2887" t="str">
            <v>P81</v>
          </cell>
        </row>
        <row r="2888">
          <cell r="A2888" t="str">
            <v>81-12</v>
          </cell>
          <cell r="B2888" t="str">
            <v xml:space="preserve"> 照明器具</v>
          </cell>
          <cell r="C2888" t="str">
            <v xml:space="preserve"> FPR1-401</v>
          </cell>
          <cell r="D2888" t="str">
            <v>灯</v>
          </cell>
          <cell r="E2888">
            <v>10600</v>
          </cell>
          <cell r="F2888" t="str">
            <v>P81</v>
          </cell>
        </row>
        <row r="2889">
          <cell r="A2889" t="str">
            <v>81-13</v>
          </cell>
          <cell r="B2889" t="str">
            <v xml:space="preserve"> 照明器具</v>
          </cell>
          <cell r="C2889" t="str">
            <v xml:space="preserve"> FPR1-402</v>
          </cell>
          <cell r="D2889" t="str">
            <v>灯</v>
          </cell>
          <cell r="E2889">
            <v>14000</v>
          </cell>
          <cell r="F2889" t="str">
            <v>P81</v>
          </cell>
        </row>
        <row r="2890">
          <cell r="A2890" t="str">
            <v>81-14</v>
          </cell>
          <cell r="B2890" t="str">
            <v xml:space="preserve"> 照明器具</v>
          </cell>
          <cell r="C2890" t="str">
            <v xml:space="preserve"> FPR1-403</v>
          </cell>
          <cell r="D2890" t="str">
            <v>灯</v>
          </cell>
          <cell r="E2890">
            <v>19500</v>
          </cell>
          <cell r="F2890" t="str">
            <v>P81</v>
          </cell>
        </row>
        <row r="2891">
          <cell r="A2891" t="str">
            <v>81-15</v>
          </cell>
          <cell r="B2891" t="str">
            <v xml:space="preserve"> 照明器具</v>
          </cell>
          <cell r="C2891" t="str">
            <v xml:space="preserve"> FSF1-401</v>
          </cell>
          <cell r="D2891" t="str">
            <v>灯</v>
          </cell>
          <cell r="E2891">
            <v>20200</v>
          </cell>
          <cell r="F2891" t="str">
            <v>P81</v>
          </cell>
        </row>
        <row r="2892">
          <cell r="A2892" t="str">
            <v>81-16</v>
          </cell>
          <cell r="B2892" t="str">
            <v xml:space="preserve"> 照明器具</v>
          </cell>
          <cell r="C2892" t="str">
            <v xml:space="preserve"> FSF1-402</v>
          </cell>
          <cell r="D2892" t="str">
            <v>灯</v>
          </cell>
          <cell r="E2892">
            <v>27500</v>
          </cell>
          <cell r="F2892" t="str">
            <v>P81</v>
          </cell>
        </row>
        <row r="2893">
          <cell r="A2893" t="str">
            <v>81-17</v>
          </cell>
          <cell r="B2893" t="str">
            <v xml:space="preserve"> 照明器具</v>
          </cell>
          <cell r="C2893" t="str">
            <v xml:space="preserve"> FSF2-C301</v>
          </cell>
          <cell r="D2893" t="str">
            <v>灯</v>
          </cell>
          <cell r="E2893">
            <v>15700</v>
          </cell>
          <cell r="F2893" t="str">
            <v>P81</v>
          </cell>
        </row>
        <row r="2894">
          <cell r="A2894" t="str">
            <v>81-18</v>
          </cell>
          <cell r="B2894" t="str">
            <v xml:space="preserve"> 照明器具</v>
          </cell>
          <cell r="C2894" t="str">
            <v xml:space="preserve"> FSF2-204</v>
          </cell>
          <cell r="D2894" t="str">
            <v>灯</v>
          </cell>
          <cell r="E2894">
            <v>33200</v>
          </cell>
          <cell r="F2894" t="str">
            <v>P81</v>
          </cell>
        </row>
        <row r="2895">
          <cell r="A2895" t="str">
            <v>81-19</v>
          </cell>
          <cell r="B2895" t="str">
            <v xml:space="preserve"> 照明器具</v>
          </cell>
          <cell r="C2895" t="str">
            <v xml:space="preserve"> FSF2-205</v>
          </cell>
          <cell r="D2895" t="str">
            <v>灯</v>
          </cell>
          <cell r="E2895">
            <v>35200</v>
          </cell>
          <cell r="F2895" t="str">
            <v>P81</v>
          </cell>
        </row>
        <row r="2896">
          <cell r="A2896" t="str">
            <v>81-20</v>
          </cell>
          <cell r="B2896" t="str">
            <v xml:space="preserve"> 照明器具</v>
          </cell>
          <cell r="C2896" t="str">
            <v xml:space="preserve"> FSF2-C401 301</v>
          </cell>
          <cell r="D2896" t="str">
            <v>灯</v>
          </cell>
          <cell r="E2896">
            <v>23400</v>
          </cell>
          <cell r="F2896" t="str">
            <v>P81</v>
          </cell>
        </row>
        <row r="2897">
          <cell r="A2897" t="str">
            <v>81-21</v>
          </cell>
          <cell r="B2897" t="str">
            <v xml:space="preserve"> 照明器具</v>
          </cell>
          <cell r="C2897" t="str">
            <v xml:space="preserve"> FSF3-203</v>
          </cell>
          <cell r="D2897" t="str">
            <v>灯</v>
          </cell>
          <cell r="E2897">
            <v>11100</v>
          </cell>
          <cell r="F2897" t="str">
            <v>P81</v>
          </cell>
        </row>
        <row r="2898">
          <cell r="A2898" t="str">
            <v>81-22</v>
          </cell>
          <cell r="B2898" t="str">
            <v xml:space="preserve"> 照明器具</v>
          </cell>
          <cell r="C2898" t="str">
            <v xml:space="preserve"> FSF3-204</v>
          </cell>
          <cell r="D2898" t="str">
            <v>灯</v>
          </cell>
          <cell r="E2898">
            <v>14100</v>
          </cell>
          <cell r="F2898" t="str">
            <v>P81</v>
          </cell>
        </row>
        <row r="2899">
          <cell r="A2899" t="str">
            <v>81-23</v>
          </cell>
          <cell r="B2899" t="str">
            <v xml:space="preserve"> 照明器具</v>
          </cell>
          <cell r="C2899" t="str">
            <v xml:space="preserve"> FSF4-204</v>
          </cell>
          <cell r="D2899" t="str">
            <v>灯</v>
          </cell>
          <cell r="E2899">
            <v>16100</v>
          </cell>
          <cell r="F2899" t="str">
            <v>P81</v>
          </cell>
        </row>
        <row r="2900">
          <cell r="A2900" t="str">
            <v>81-24</v>
          </cell>
          <cell r="B2900" t="str">
            <v xml:space="preserve"> 照明器具</v>
          </cell>
          <cell r="C2900" t="str">
            <v xml:space="preserve"> FSF4-205</v>
          </cell>
          <cell r="D2900" t="str">
            <v>灯</v>
          </cell>
          <cell r="E2900">
            <v>16700</v>
          </cell>
          <cell r="F2900" t="str">
            <v>P81</v>
          </cell>
        </row>
        <row r="2901">
          <cell r="A2901" t="str">
            <v>82-1</v>
          </cell>
          <cell r="B2901" t="str">
            <v xml:space="preserve"> 照明器具</v>
          </cell>
          <cell r="C2901" t="str">
            <v xml:space="preserve"> FPR10-401</v>
          </cell>
          <cell r="D2901" t="str">
            <v>灯</v>
          </cell>
          <cell r="E2901">
            <v>11300</v>
          </cell>
          <cell r="F2901" t="str">
            <v>P82</v>
          </cell>
        </row>
        <row r="2902">
          <cell r="A2902" t="str">
            <v>82-2</v>
          </cell>
          <cell r="B2902" t="str">
            <v xml:space="preserve"> 照明器具</v>
          </cell>
          <cell r="C2902" t="str">
            <v xml:space="preserve"> FRS10-401</v>
          </cell>
          <cell r="D2902" t="str">
            <v>灯</v>
          </cell>
          <cell r="E2902">
            <v>20800</v>
          </cell>
          <cell r="F2902" t="str">
            <v>P82</v>
          </cell>
        </row>
        <row r="2903">
          <cell r="A2903" t="str">
            <v>82-3</v>
          </cell>
          <cell r="B2903" t="str">
            <v xml:space="preserve"> 照明器具</v>
          </cell>
          <cell r="C2903" t="str">
            <v xml:space="preserve"> FSR11-401</v>
          </cell>
          <cell r="D2903" t="str">
            <v>灯</v>
          </cell>
          <cell r="E2903">
            <v>16700</v>
          </cell>
          <cell r="F2903" t="str">
            <v>P82</v>
          </cell>
        </row>
        <row r="2904">
          <cell r="A2904" t="str">
            <v>82-4</v>
          </cell>
          <cell r="B2904" t="str">
            <v xml:space="preserve"> 照明器具</v>
          </cell>
          <cell r="C2904" t="str">
            <v xml:space="preserve"> FRS1-201</v>
          </cell>
          <cell r="D2904" t="str">
            <v>灯</v>
          </cell>
          <cell r="E2904">
            <v>6400</v>
          </cell>
          <cell r="F2904" t="str">
            <v>P82</v>
          </cell>
        </row>
        <row r="2905">
          <cell r="A2905" t="str">
            <v>82-5</v>
          </cell>
          <cell r="B2905" t="str">
            <v xml:space="preserve"> 照明器具</v>
          </cell>
          <cell r="C2905" t="str">
            <v xml:space="preserve"> FRS1-202</v>
          </cell>
          <cell r="D2905" t="str">
            <v>灯</v>
          </cell>
          <cell r="E2905">
            <v>9370</v>
          </cell>
          <cell r="F2905" t="str">
            <v>P82</v>
          </cell>
        </row>
        <row r="2906">
          <cell r="A2906" t="str">
            <v>82-6</v>
          </cell>
          <cell r="B2906" t="str">
            <v xml:space="preserve"> 照明器具</v>
          </cell>
          <cell r="C2906" t="str">
            <v xml:space="preserve"> FRS1-401</v>
          </cell>
          <cell r="D2906" t="str">
            <v>灯</v>
          </cell>
          <cell r="E2906">
            <v>10700</v>
          </cell>
          <cell r="F2906" t="str">
            <v>P82</v>
          </cell>
        </row>
        <row r="2907">
          <cell r="A2907" t="str">
            <v>82-7</v>
          </cell>
          <cell r="B2907" t="str">
            <v xml:space="preserve"> 照明器具</v>
          </cell>
          <cell r="C2907" t="str">
            <v xml:space="preserve"> FRS1-402</v>
          </cell>
          <cell r="D2907" t="str">
            <v>灯</v>
          </cell>
          <cell r="E2907">
            <v>15700</v>
          </cell>
          <cell r="F2907" t="str">
            <v>P82</v>
          </cell>
        </row>
        <row r="2908">
          <cell r="A2908" t="str">
            <v>82-8</v>
          </cell>
          <cell r="B2908" t="str">
            <v xml:space="preserve"> 照明器具</v>
          </cell>
          <cell r="C2908" t="str">
            <v xml:space="preserve"> FRS2-201</v>
          </cell>
          <cell r="D2908" t="str">
            <v>灯</v>
          </cell>
          <cell r="E2908">
            <v>7410</v>
          </cell>
          <cell r="F2908" t="str">
            <v>P82</v>
          </cell>
        </row>
        <row r="2909">
          <cell r="A2909" t="str">
            <v>82-9</v>
          </cell>
          <cell r="B2909" t="str">
            <v xml:space="preserve"> 照明器具</v>
          </cell>
          <cell r="C2909" t="str">
            <v xml:space="preserve"> FRS2-202</v>
          </cell>
          <cell r="D2909" t="str">
            <v>灯</v>
          </cell>
          <cell r="E2909">
            <v>10500</v>
          </cell>
          <cell r="F2909" t="str">
            <v>P82</v>
          </cell>
        </row>
        <row r="2910">
          <cell r="A2910" t="str">
            <v>82-10</v>
          </cell>
          <cell r="B2910" t="str">
            <v xml:space="preserve"> 照明器具</v>
          </cell>
          <cell r="C2910" t="str">
            <v xml:space="preserve"> FRS2-401</v>
          </cell>
          <cell r="D2910" t="str">
            <v>灯</v>
          </cell>
          <cell r="E2910">
            <v>11800</v>
          </cell>
          <cell r="F2910" t="str">
            <v>P82</v>
          </cell>
        </row>
        <row r="2911">
          <cell r="A2911" t="str">
            <v>82-11</v>
          </cell>
          <cell r="B2911" t="str">
            <v xml:space="preserve"> 照明器具</v>
          </cell>
          <cell r="C2911" t="str">
            <v xml:space="preserve"> FRS2-402</v>
          </cell>
          <cell r="D2911" t="str">
            <v>灯</v>
          </cell>
          <cell r="E2911">
            <v>17400</v>
          </cell>
          <cell r="F2911" t="str">
            <v>P82</v>
          </cell>
        </row>
        <row r="2912">
          <cell r="A2912" t="str">
            <v>82-12</v>
          </cell>
          <cell r="B2912" t="str">
            <v xml:space="preserve"> 照明器具</v>
          </cell>
          <cell r="C2912" t="str">
            <v xml:space="preserve"> FRS2-403</v>
          </cell>
          <cell r="D2912" t="str">
            <v>灯</v>
          </cell>
          <cell r="E2912">
            <v>22300</v>
          </cell>
          <cell r="F2912" t="str">
            <v>P82</v>
          </cell>
        </row>
        <row r="2913">
          <cell r="A2913" t="str">
            <v>82-13</v>
          </cell>
          <cell r="B2913" t="str">
            <v xml:space="preserve"> 照明器具</v>
          </cell>
          <cell r="C2913" t="str">
            <v xml:space="preserve"> FRS3-201</v>
          </cell>
          <cell r="D2913" t="str">
            <v>灯</v>
          </cell>
          <cell r="E2913">
            <v>8440</v>
          </cell>
          <cell r="F2913" t="str">
            <v>P82</v>
          </cell>
        </row>
        <row r="2914">
          <cell r="A2914" t="str">
            <v>82-14</v>
          </cell>
          <cell r="B2914" t="str">
            <v xml:space="preserve"> 照明器具</v>
          </cell>
          <cell r="C2914" t="str">
            <v xml:space="preserve"> FRS3-202</v>
          </cell>
          <cell r="D2914" t="str">
            <v>灯</v>
          </cell>
          <cell r="E2914">
            <v>10900</v>
          </cell>
          <cell r="F2914" t="str">
            <v>P82</v>
          </cell>
        </row>
        <row r="2915">
          <cell r="A2915" t="str">
            <v>82-15</v>
          </cell>
          <cell r="B2915" t="str">
            <v xml:space="preserve"> 照明器具</v>
          </cell>
          <cell r="C2915" t="str">
            <v xml:space="preserve"> FRS3-401</v>
          </cell>
          <cell r="D2915" t="str">
            <v>灯</v>
          </cell>
          <cell r="E2915">
            <v>13800</v>
          </cell>
          <cell r="F2915" t="str">
            <v>P82</v>
          </cell>
        </row>
        <row r="2916">
          <cell r="A2916" t="str">
            <v>82-16</v>
          </cell>
          <cell r="B2916" t="str">
            <v xml:space="preserve"> 照明器具</v>
          </cell>
          <cell r="C2916" t="str">
            <v xml:space="preserve"> FRS3-402</v>
          </cell>
          <cell r="D2916" t="str">
            <v>灯</v>
          </cell>
          <cell r="E2916">
            <v>18200</v>
          </cell>
          <cell r="F2916" t="str">
            <v>P82</v>
          </cell>
        </row>
        <row r="2917">
          <cell r="A2917" t="str">
            <v>82-17</v>
          </cell>
          <cell r="B2917" t="str">
            <v xml:space="preserve"> 照明器具</v>
          </cell>
          <cell r="C2917" t="str">
            <v xml:space="preserve"> FRS3-403</v>
          </cell>
          <cell r="D2917" t="str">
            <v>灯</v>
          </cell>
          <cell r="E2917">
            <v>23000</v>
          </cell>
          <cell r="F2917" t="str">
            <v>P82</v>
          </cell>
        </row>
        <row r="2918">
          <cell r="A2918" t="str">
            <v>82-18</v>
          </cell>
          <cell r="B2918" t="str">
            <v xml:space="preserve"> 照明器具</v>
          </cell>
          <cell r="C2918" t="str">
            <v xml:space="preserve"> FRF1-201</v>
          </cell>
          <cell r="D2918" t="str">
            <v>灯</v>
          </cell>
          <cell r="E2918">
            <v>9770</v>
          </cell>
          <cell r="F2918" t="str">
            <v>P82</v>
          </cell>
        </row>
        <row r="2919">
          <cell r="A2919" t="str">
            <v>82-19</v>
          </cell>
          <cell r="B2919" t="str">
            <v xml:space="preserve"> 照明器具</v>
          </cell>
          <cell r="C2919" t="str">
            <v xml:space="preserve"> FRF1-202</v>
          </cell>
          <cell r="D2919" t="str">
            <v>灯</v>
          </cell>
          <cell r="E2919">
            <v>11900</v>
          </cell>
          <cell r="F2919" t="str">
            <v>P82</v>
          </cell>
        </row>
        <row r="2920">
          <cell r="A2920" t="str">
            <v>83-1</v>
          </cell>
          <cell r="B2920" t="str">
            <v xml:space="preserve"> 照明器具</v>
          </cell>
          <cell r="C2920" t="str">
            <v xml:space="preserve"> FRF1-401</v>
          </cell>
          <cell r="D2920" t="str">
            <v>灯</v>
          </cell>
          <cell r="E2920">
            <v>17300</v>
          </cell>
          <cell r="F2920" t="str">
            <v>P83</v>
          </cell>
        </row>
        <row r="2921">
          <cell r="A2921" t="str">
            <v>83-2</v>
          </cell>
          <cell r="B2921" t="str">
            <v xml:space="preserve"> 照明器具</v>
          </cell>
          <cell r="C2921" t="str">
            <v xml:space="preserve"> FRF1-402</v>
          </cell>
          <cell r="D2921" t="str">
            <v>灯</v>
          </cell>
          <cell r="E2921">
            <v>21800</v>
          </cell>
          <cell r="F2921" t="str">
            <v>P83</v>
          </cell>
        </row>
        <row r="2922">
          <cell r="A2922" t="str">
            <v>83-3</v>
          </cell>
          <cell r="B2922" t="str">
            <v xml:space="preserve"> 照明器具</v>
          </cell>
          <cell r="C2922" t="str">
            <v xml:space="preserve"> FRF1-403</v>
          </cell>
          <cell r="D2922" t="str">
            <v>灯</v>
          </cell>
          <cell r="E2922">
            <v>27900</v>
          </cell>
          <cell r="F2922" t="str">
            <v>P83</v>
          </cell>
        </row>
        <row r="2923">
          <cell r="A2923" t="str">
            <v>83-4</v>
          </cell>
          <cell r="B2923" t="str">
            <v xml:space="preserve"> 照明器具</v>
          </cell>
          <cell r="C2923" t="str">
            <v xml:space="preserve"> FRF1-404</v>
          </cell>
          <cell r="D2923" t="str">
            <v>灯</v>
          </cell>
          <cell r="E2923">
            <v>39000</v>
          </cell>
          <cell r="F2923" t="str">
            <v>P83</v>
          </cell>
        </row>
        <row r="2924">
          <cell r="A2924" t="str">
            <v>83-5</v>
          </cell>
          <cell r="B2924" t="str">
            <v xml:space="preserve"> 照明器具</v>
          </cell>
          <cell r="C2924" t="str">
            <v xml:space="preserve"> FRF1A-201</v>
          </cell>
          <cell r="D2924" t="str">
            <v>灯</v>
          </cell>
          <cell r="E2924">
            <v>14800</v>
          </cell>
          <cell r="F2924" t="str">
            <v>P83</v>
          </cell>
        </row>
        <row r="2925">
          <cell r="A2925" t="str">
            <v>83-6</v>
          </cell>
          <cell r="B2925" t="str">
            <v xml:space="preserve"> 照明器具</v>
          </cell>
          <cell r="C2925" t="str">
            <v xml:space="preserve"> FRF1A-202</v>
          </cell>
          <cell r="D2925" t="str">
            <v>灯</v>
          </cell>
          <cell r="E2925">
            <v>17200</v>
          </cell>
          <cell r="F2925" t="str">
            <v>P83</v>
          </cell>
        </row>
        <row r="2926">
          <cell r="A2926" t="str">
            <v>83-7</v>
          </cell>
          <cell r="B2926" t="str">
            <v xml:space="preserve"> 照明器具</v>
          </cell>
          <cell r="C2926" t="str">
            <v xml:space="preserve"> FRF1A-401</v>
          </cell>
          <cell r="D2926" t="str">
            <v>灯</v>
          </cell>
          <cell r="E2926">
            <v>23300</v>
          </cell>
          <cell r="F2926" t="str">
            <v>P83</v>
          </cell>
        </row>
        <row r="2927">
          <cell r="A2927" t="str">
            <v>83-8</v>
          </cell>
          <cell r="B2927" t="str">
            <v xml:space="preserve"> 照明器具</v>
          </cell>
          <cell r="C2927" t="str">
            <v xml:space="preserve"> FRF1A-402</v>
          </cell>
          <cell r="D2927" t="str">
            <v>灯</v>
          </cell>
          <cell r="E2927">
            <v>27900</v>
          </cell>
          <cell r="F2927" t="str">
            <v>P83</v>
          </cell>
        </row>
        <row r="2928">
          <cell r="A2928" t="str">
            <v>83-9</v>
          </cell>
          <cell r="B2928" t="str">
            <v xml:space="preserve"> 照明器具</v>
          </cell>
          <cell r="C2928" t="str">
            <v xml:space="preserve"> FRF1A-403</v>
          </cell>
          <cell r="D2928" t="str">
            <v>灯</v>
          </cell>
          <cell r="E2928">
            <v>33900</v>
          </cell>
          <cell r="F2928" t="str">
            <v>P83</v>
          </cell>
        </row>
        <row r="2929">
          <cell r="A2929" t="str">
            <v>83-10</v>
          </cell>
          <cell r="B2929" t="str">
            <v xml:space="preserve"> 照明器具</v>
          </cell>
          <cell r="C2929" t="str">
            <v xml:space="preserve"> FRF1A-404</v>
          </cell>
          <cell r="D2929" t="str">
            <v>灯</v>
          </cell>
          <cell r="E2929">
            <v>45800</v>
          </cell>
          <cell r="F2929" t="str">
            <v>P83</v>
          </cell>
        </row>
        <row r="2930">
          <cell r="A2930" t="str">
            <v>83-11</v>
          </cell>
          <cell r="B2930" t="str">
            <v xml:space="preserve"> 照明器具</v>
          </cell>
          <cell r="C2930" t="str">
            <v xml:space="preserve"> FRF2-204</v>
          </cell>
          <cell r="D2930" t="str">
            <v>灯</v>
          </cell>
          <cell r="E2930">
            <v>25300</v>
          </cell>
          <cell r="F2930" t="str">
            <v>P83</v>
          </cell>
        </row>
        <row r="2931">
          <cell r="A2931" t="str">
            <v>83-12</v>
          </cell>
          <cell r="B2931" t="str">
            <v xml:space="preserve"> 照明器具</v>
          </cell>
          <cell r="C2931" t="str">
            <v xml:space="preserve"> FRF2-205</v>
          </cell>
          <cell r="D2931" t="str">
            <v>灯</v>
          </cell>
          <cell r="E2931">
            <v>30100</v>
          </cell>
          <cell r="F2931" t="str">
            <v>P83</v>
          </cell>
        </row>
        <row r="2932">
          <cell r="A2932" t="str">
            <v>83-13</v>
          </cell>
          <cell r="B2932" t="str">
            <v xml:space="preserve"> 照明器具</v>
          </cell>
          <cell r="C2932" t="str">
            <v xml:space="preserve"> FRF2-405</v>
          </cell>
          <cell r="D2932" t="str">
            <v>灯</v>
          </cell>
          <cell r="E2932">
            <v>78600</v>
          </cell>
          <cell r="F2932" t="str">
            <v>P83</v>
          </cell>
        </row>
        <row r="2933">
          <cell r="A2933" t="str">
            <v>83-14</v>
          </cell>
          <cell r="B2933" t="str">
            <v xml:space="preserve"> 照明器具</v>
          </cell>
          <cell r="C2933" t="str">
            <v xml:space="preserve"> FRF2-406</v>
          </cell>
          <cell r="D2933" t="str">
            <v>灯</v>
          </cell>
          <cell r="E2933">
            <v>80100</v>
          </cell>
          <cell r="F2933" t="str">
            <v>P83</v>
          </cell>
        </row>
        <row r="2934">
          <cell r="A2934" t="str">
            <v>83-15</v>
          </cell>
          <cell r="B2934" t="str">
            <v xml:space="preserve"> 照明器具</v>
          </cell>
          <cell r="C2934" t="str">
            <v xml:space="preserve"> FRF2-C301</v>
          </cell>
          <cell r="D2934" t="str">
            <v>灯</v>
          </cell>
          <cell r="E2934">
            <v>8010</v>
          </cell>
          <cell r="F2934" t="str">
            <v>P83</v>
          </cell>
        </row>
        <row r="2935">
          <cell r="A2935" t="str">
            <v>83-16</v>
          </cell>
          <cell r="B2935" t="str">
            <v xml:space="preserve"> 照明器具</v>
          </cell>
          <cell r="C2935" t="str">
            <v xml:space="preserve"> FRF2-C401 301</v>
          </cell>
          <cell r="D2935" t="str">
            <v>灯</v>
          </cell>
          <cell r="E2935">
            <v>12300</v>
          </cell>
          <cell r="F2935" t="str">
            <v>P83</v>
          </cell>
        </row>
        <row r="2936">
          <cell r="A2936" t="str">
            <v>83-17</v>
          </cell>
          <cell r="B2936" t="str">
            <v xml:space="preserve"> 照明器具</v>
          </cell>
          <cell r="C2936" t="str">
            <v xml:space="preserve"> FRF2A-204</v>
          </cell>
          <cell r="D2936" t="str">
            <v>灯</v>
          </cell>
          <cell r="E2936">
            <v>30800</v>
          </cell>
          <cell r="F2936" t="str">
            <v>P83</v>
          </cell>
        </row>
        <row r="2937">
          <cell r="A2937" t="str">
            <v>83-18</v>
          </cell>
          <cell r="B2937" t="str">
            <v xml:space="preserve"> 照明器具</v>
          </cell>
          <cell r="C2937" t="str">
            <v xml:space="preserve"> FRF2A-205</v>
          </cell>
          <cell r="D2937" t="str">
            <v>灯</v>
          </cell>
          <cell r="E2937">
            <v>35700</v>
          </cell>
          <cell r="F2937" t="str">
            <v>P83</v>
          </cell>
        </row>
        <row r="2938">
          <cell r="A2938" t="str">
            <v>83-19</v>
          </cell>
          <cell r="B2938" t="str">
            <v xml:space="preserve"> 照明器具</v>
          </cell>
          <cell r="C2938" t="str">
            <v xml:space="preserve"> FRF2A-405</v>
          </cell>
          <cell r="D2938" t="str">
            <v>灯</v>
          </cell>
          <cell r="E2938">
            <v>90800</v>
          </cell>
          <cell r="F2938" t="str">
            <v>P83</v>
          </cell>
        </row>
        <row r="2939">
          <cell r="A2939" t="str">
            <v>83-20</v>
          </cell>
          <cell r="B2939" t="str">
            <v xml:space="preserve"> 照明器具</v>
          </cell>
          <cell r="C2939" t="str">
            <v xml:space="preserve"> FRF2A-406</v>
          </cell>
          <cell r="D2939" t="str">
            <v>灯</v>
          </cell>
          <cell r="E2939">
            <v>92700</v>
          </cell>
          <cell r="F2939" t="str">
            <v>P83</v>
          </cell>
        </row>
        <row r="2940">
          <cell r="A2940" t="str">
            <v>83-21</v>
          </cell>
          <cell r="B2940" t="str">
            <v xml:space="preserve"> 照明器具</v>
          </cell>
          <cell r="C2940" t="str">
            <v xml:space="preserve"> FRS14L1V1-402</v>
          </cell>
          <cell r="D2940" t="str">
            <v>灯</v>
          </cell>
          <cell r="E2940">
            <v>35500</v>
          </cell>
          <cell r="F2940" t="str">
            <v>P83</v>
          </cell>
        </row>
        <row r="2941">
          <cell r="A2941" t="str">
            <v>83-22</v>
          </cell>
          <cell r="B2941" t="str">
            <v xml:space="preserve"> 照明器具</v>
          </cell>
          <cell r="C2941" t="str">
            <v xml:space="preserve"> FRS14L2V1-402</v>
          </cell>
          <cell r="D2941" t="str">
            <v>灯</v>
          </cell>
          <cell r="E2941">
            <v>26900</v>
          </cell>
          <cell r="F2941" t="str">
            <v>P83</v>
          </cell>
        </row>
        <row r="2942">
          <cell r="A2942" t="str">
            <v>83-23</v>
          </cell>
          <cell r="B2942" t="str">
            <v xml:space="preserve"> 照明器具</v>
          </cell>
          <cell r="C2942" t="str">
            <v xml:space="preserve"> FRS14L3V1-402</v>
          </cell>
          <cell r="D2942" t="str">
            <v>灯</v>
          </cell>
          <cell r="E2942">
            <v>36200</v>
          </cell>
          <cell r="F2942" t="str">
            <v>P83</v>
          </cell>
        </row>
        <row r="2943">
          <cell r="A2943" t="str">
            <v>83-24</v>
          </cell>
          <cell r="B2943" t="str">
            <v xml:space="preserve"> 照明器具</v>
          </cell>
          <cell r="C2943" t="str">
            <v xml:space="preserve"> FRS15-322</v>
          </cell>
          <cell r="D2943" t="str">
            <v>灯</v>
          </cell>
          <cell r="E2943">
            <v>19800</v>
          </cell>
          <cell r="F2943" t="str">
            <v>P83</v>
          </cell>
        </row>
        <row r="2944">
          <cell r="A2944" t="str">
            <v>83-25</v>
          </cell>
          <cell r="B2944" t="str">
            <v xml:space="preserve"> 照明器具</v>
          </cell>
          <cell r="C2944" t="str">
            <v xml:space="preserve"> FRS15L3V1-322</v>
          </cell>
          <cell r="D2944" t="str">
            <v>灯</v>
          </cell>
          <cell r="E2944">
            <v>30700</v>
          </cell>
          <cell r="F2944" t="str">
            <v>P83</v>
          </cell>
        </row>
        <row r="2945">
          <cell r="A2945" t="str">
            <v>83-26</v>
          </cell>
          <cell r="B2945" t="str">
            <v xml:space="preserve"> 照明器具</v>
          </cell>
          <cell r="C2945" t="str">
            <v xml:space="preserve"> FRS15L5-322</v>
          </cell>
          <cell r="D2945" t="str">
            <v>灯</v>
          </cell>
          <cell r="E2945">
            <v>24200</v>
          </cell>
          <cell r="F2945" t="str">
            <v>P83</v>
          </cell>
        </row>
        <row r="2946">
          <cell r="A2946" t="str">
            <v>83-27</v>
          </cell>
          <cell r="B2946" t="str">
            <v xml:space="preserve"> 照明器具</v>
          </cell>
          <cell r="C2946" t="str">
            <v xml:space="preserve"> FRL5-P363</v>
          </cell>
          <cell r="D2946" t="str">
            <v>灯</v>
          </cell>
          <cell r="E2946">
            <v>29300</v>
          </cell>
          <cell r="F2946" t="str">
            <v>P83</v>
          </cell>
        </row>
        <row r="2947">
          <cell r="A2947" t="str">
            <v>83-28</v>
          </cell>
          <cell r="B2947" t="str">
            <v xml:space="preserve"> 照明器具</v>
          </cell>
          <cell r="C2947" t="str">
            <v xml:space="preserve"> FRL5-P554</v>
          </cell>
          <cell r="D2947" t="str">
            <v>灯</v>
          </cell>
          <cell r="E2947">
            <v>46100</v>
          </cell>
          <cell r="F2947" t="str">
            <v>P83</v>
          </cell>
        </row>
        <row r="2948">
          <cell r="A2948" t="str">
            <v>84-1</v>
          </cell>
          <cell r="B2948" t="str">
            <v xml:space="preserve"> 照明器具</v>
          </cell>
          <cell r="C2948" t="str">
            <v xml:space="preserve"> FBS3-201</v>
          </cell>
          <cell r="D2948" t="str">
            <v>灯</v>
          </cell>
          <cell r="E2948">
            <v>4360</v>
          </cell>
          <cell r="F2948" t="str">
            <v>P84</v>
          </cell>
        </row>
        <row r="2949">
          <cell r="A2949" t="str">
            <v>84-2</v>
          </cell>
          <cell r="B2949" t="str">
            <v xml:space="preserve"> 照明器具</v>
          </cell>
          <cell r="C2949" t="str">
            <v xml:space="preserve"> FBS3-401</v>
          </cell>
          <cell r="D2949" t="str">
            <v>灯</v>
          </cell>
          <cell r="E2949">
            <v>8210</v>
          </cell>
          <cell r="F2949" t="str">
            <v>P84</v>
          </cell>
        </row>
        <row r="2950">
          <cell r="A2950" t="str">
            <v>84-3</v>
          </cell>
          <cell r="B2950" t="str">
            <v xml:space="preserve"> 照明器具</v>
          </cell>
          <cell r="C2950" t="str">
            <v xml:space="preserve"> FBS4-401</v>
          </cell>
          <cell r="D2950" t="str">
            <v>灯</v>
          </cell>
          <cell r="E2950">
            <v>15000</v>
          </cell>
          <cell r="F2950" t="str">
            <v>P84</v>
          </cell>
        </row>
        <row r="2951">
          <cell r="A2951" t="str">
            <v>84-4</v>
          </cell>
          <cell r="B2951" t="str">
            <v xml:space="preserve"> 照明器具</v>
          </cell>
          <cell r="C2951" t="str">
            <v xml:space="preserve"> FBS4-402</v>
          </cell>
          <cell r="D2951" t="str">
            <v>灯</v>
          </cell>
          <cell r="E2951">
            <v>15300</v>
          </cell>
          <cell r="F2951" t="str">
            <v>P84</v>
          </cell>
        </row>
        <row r="2952">
          <cell r="A2952" t="str">
            <v>84-5</v>
          </cell>
          <cell r="B2952" t="str">
            <v xml:space="preserve"> 照明器具</v>
          </cell>
          <cell r="C2952" t="str">
            <v xml:space="preserve"> FBF2A-201</v>
          </cell>
          <cell r="D2952" t="str">
            <v>灯</v>
          </cell>
          <cell r="E2952">
            <v>14600</v>
          </cell>
          <cell r="F2952" t="str">
            <v>P84</v>
          </cell>
        </row>
        <row r="2953">
          <cell r="A2953" t="str">
            <v>84-6</v>
          </cell>
          <cell r="B2953" t="str">
            <v xml:space="preserve"> 照明器具</v>
          </cell>
          <cell r="C2953" t="str">
            <v xml:space="preserve"> FBF2 MP RP-201</v>
          </cell>
          <cell r="D2953" t="str">
            <v>灯</v>
          </cell>
          <cell r="E2953">
            <v>15300</v>
          </cell>
          <cell r="F2953" t="str">
            <v>P84</v>
          </cell>
        </row>
        <row r="2954">
          <cell r="A2954" t="str">
            <v>84-7</v>
          </cell>
          <cell r="B2954" t="str">
            <v xml:space="preserve"> 照明器具</v>
          </cell>
          <cell r="C2954" t="str">
            <v xml:space="preserve"> FBF4A-201</v>
          </cell>
          <cell r="D2954" t="str">
            <v>灯</v>
          </cell>
          <cell r="E2954">
            <v>15000</v>
          </cell>
          <cell r="F2954" t="str">
            <v>P84</v>
          </cell>
        </row>
        <row r="2955">
          <cell r="A2955" t="str">
            <v>84-8</v>
          </cell>
          <cell r="B2955" t="str">
            <v xml:space="preserve"> 照明器具</v>
          </cell>
          <cell r="C2955" t="str">
            <v xml:space="preserve"> FBF4 MP RP-201</v>
          </cell>
          <cell r="D2955" t="str">
            <v>灯</v>
          </cell>
          <cell r="E2955">
            <v>16100</v>
          </cell>
          <cell r="F2955" t="str">
            <v>P84</v>
          </cell>
        </row>
        <row r="2956">
          <cell r="A2956" t="str">
            <v>84-9</v>
          </cell>
          <cell r="B2956" t="str">
            <v xml:space="preserve"> 照明器具</v>
          </cell>
          <cell r="C2956" t="str">
            <v xml:space="preserve"> FBF4 MP RP-201(SUS)</v>
          </cell>
          <cell r="D2956" t="str">
            <v>灯</v>
          </cell>
          <cell r="E2956">
            <v>25400</v>
          </cell>
          <cell r="F2956" t="str">
            <v>P84</v>
          </cell>
        </row>
        <row r="2957">
          <cell r="A2957" t="str">
            <v>84-10</v>
          </cell>
          <cell r="B2957" t="str">
            <v xml:space="preserve"> 照明器具</v>
          </cell>
          <cell r="C2957" t="str">
            <v xml:space="preserve"> FBC1-101</v>
          </cell>
          <cell r="D2957" t="str">
            <v>灯</v>
          </cell>
          <cell r="E2957">
            <v>3820</v>
          </cell>
          <cell r="F2957" t="str">
            <v>P84</v>
          </cell>
        </row>
        <row r="2958">
          <cell r="A2958" t="str">
            <v>84-11</v>
          </cell>
          <cell r="B2958" t="str">
            <v xml:space="preserve"> 照明器具</v>
          </cell>
          <cell r="C2958" t="str">
            <v xml:space="preserve"> FBC1-201</v>
          </cell>
          <cell r="D2958" t="str">
            <v>灯</v>
          </cell>
          <cell r="E2958">
            <v>5060</v>
          </cell>
          <cell r="F2958" t="str">
            <v>P84</v>
          </cell>
        </row>
        <row r="2959">
          <cell r="A2959" t="str">
            <v>84-12</v>
          </cell>
          <cell r="B2959" t="str">
            <v xml:space="preserve"> 照明器具</v>
          </cell>
          <cell r="C2959" t="str">
            <v xml:space="preserve"> FBC1RP-201</v>
          </cell>
          <cell r="D2959" t="str">
            <v>灯</v>
          </cell>
          <cell r="E2959">
            <v>5810</v>
          </cell>
          <cell r="F2959" t="str">
            <v>P84</v>
          </cell>
        </row>
        <row r="2960">
          <cell r="A2960" t="str">
            <v>84-13</v>
          </cell>
          <cell r="B2960" t="str">
            <v xml:space="preserve"> 照明器具</v>
          </cell>
          <cell r="C2960" t="str">
            <v xml:space="preserve"> FBC2-101</v>
          </cell>
          <cell r="D2960" t="str">
            <v>灯</v>
          </cell>
          <cell r="E2960">
            <v>8250</v>
          </cell>
          <cell r="F2960" t="str">
            <v>P84</v>
          </cell>
        </row>
        <row r="2961">
          <cell r="A2961" t="str">
            <v>84-14</v>
          </cell>
          <cell r="B2961" t="str">
            <v xml:space="preserve"> 照明器具</v>
          </cell>
          <cell r="C2961" t="str">
            <v xml:space="preserve"> FBC2-201</v>
          </cell>
          <cell r="D2961" t="str">
            <v>灯</v>
          </cell>
          <cell r="E2961">
            <v>10400</v>
          </cell>
          <cell r="F2961" t="str">
            <v>P84</v>
          </cell>
        </row>
        <row r="2962">
          <cell r="A2962" t="str">
            <v>84-15</v>
          </cell>
          <cell r="B2962" t="str">
            <v xml:space="preserve"> 照明器具</v>
          </cell>
          <cell r="C2962" t="str">
            <v xml:space="preserve"> FBC2-401</v>
          </cell>
          <cell r="D2962" t="str">
            <v>灯</v>
          </cell>
          <cell r="E2962">
            <v>13900</v>
          </cell>
          <cell r="F2962" t="str">
            <v>P84</v>
          </cell>
        </row>
        <row r="2963">
          <cell r="A2963" t="str">
            <v>84-16</v>
          </cell>
          <cell r="B2963" t="str">
            <v xml:space="preserve"> 照明器具</v>
          </cell>
          <cell r="C2963" t="str">
            <v xml:space="preserve"> FBC2RP-201</v>
          </cell>
          <cell r="D2963" t="str">
            <v>灯</v>
          </cell>
          <cell r="E2963">
            <v>11400</v>
          </cell>
          <cell r="F2963" t="str">
            <v>P84</v>
          </cell>
        </row>
        <row r="2964">
          <cell r="A2964" t="str">
            <v>84-17</v>
          </cell>
          <cell r="B2964" t="str">
            <v xml:space="preserve"> 照明器具</v>
          </cell>
          <cell r="C2964" t="str">
            <v xml:space="preserve"> FBC2RP-401</v>
          </cell>
          <cell r="D2964" t="str">
            <v>灯</v>
          </cell>
          <cell r="E2964">
            <v>18000</v>
          </cell>
          <cell r="F2964" t="str">
            <v>P84</v>
          </cell>
        </row>
        <row r="2965">
          <cell r="A2965" t="str">
            <v>84-18</v>
          </cell>
          <cell r="B2965" t="str">
            <v xml:space="preserve"> 照明器具</v>
          </cell>
          <cell r="C2965" t="str">
            <v xml:space="preserve"> FST1-201</v>
          </cell>
          <cell r="D2965" t="str">
            <v>灯</v>
          </cell>
          <cell r="E2965">
            <v>13200</v>
          </cell>
          <cell r="F2965" t="str">
            <v>P84</v>
          </cell>
        </row>
        <row r="2966">
          <cell r="A2966" t="str">
            <v>84-19</v>
          </cell>
          <cell r="B2966" t="str">
            <v xml:space="preserve"> 照明器具</v>
          </cell>
          <cell r="C2966" t="str">
            <v xml:space="preserve"> FST1-401</v>
          </cell>
          <cell r="D2966" t="str">
            <v>灯</v>
          </cell>
          <cell r="E2966">
            <v>21700</v>
          </cell>
          <cell r="F2966" t="str">
            <v>P84</v>
          </cell>
        </row>
        <row r="2967">
          <cell r="A2967" t="str">
            <v>84-20</v>
          </cell>
          <cell r="B2967" t="str">
            <v xml:space="preserve"> 照明器具</v>
          </cell>
          <cell r="C2967" t="str">
            <v xml:space="preserve"> FPL1-101</v>
          </cell>
          <cell r="D2967" t="str">
            <v>灯</v>
          </cell>
          <cell r="E2967">
            <v>12300</v>
          </cell>
          <cell r="F2967" t="str">
            <v>P84</v>
          </cell>
        </row>
        <row r="2968">
          <cell r="A2968" t="str">
            <v>84-21</v>
          </cell>
          <cell r="B2968" t="str">
            <v xml:space="preserve"> 照明器具</v>
          </cell>
          <cell r="C2968" t="str">
            <v xml:space="preserve"> ｼｰﾘﾝｸﾞﾗｲﾄ FL20x2</v>
          </cell>
          <cell r="D2968" t="str">
            <v>灯</v>
          </cell>
          <cell r="E2968">
            <v>9510</v>
          </cell>
          <cell r="F2968" t="str">
            <v>P84</v>
          </cell>
        </row>
        <row r="2969">
          <cell r="A2969" t="str">
            <v>84-22</v>
          </cell>
          <cell r="B2969" t="str">
            <v xml:space="preserve"> 照明器具</v>
          </cell>
          <cell r="C2969" t="str">
            <v xml:space="preserve"> ﾐﾗｰﾗｲﾄ FL15x1</v>
          </cell>
          <cell r="D2969" t="str">
            <v>灯</v>
          </cell>
          <cell r="E2969">
            <v>4310</v>
          </cell>
          <cell r="F2969" t="str">
            <v>P84</v>
          </cell>
        </row>
        <row r="2970">
          <cell r="A2970" t="str">
            <v>84-23</v>
          </cell>
          <cell r="B2970" t="str">
            <v xml:space="preserve"> 照明器具</v>
          </cell>
          <cell r="C2970" t="str">
            <v xml:space="preserve"> 流し元灯 FL15x1</v>
          </cell>
          <cell r="D2970" t="str">
            <v>灯</v>
          </cell>
          <cell r="E2970">
            <v>4140</v>
          </cell>
          <cell r="F2970" t="str">
            <v>P84</v>
          </cell>
        </row>
        <row r="2971">
          <cell r="A2971" t="str">
            <v>84-24</v>
          </cell>
          <cell r="B2971" t="str">
            <v xml:space="preserve"> 照明器具</v>
          </cell>
          <cell r="C2971" t="str">
            <v xml:space="preserve"> FRS11-D131</v>
          </cell>
          <cell r="D2971" t="str">
            <v>灯</v>
          </cell>
          <cell r="E2971">
            <v>9230</v>
          </cell>
          <cell r="F2971" t="str">
            <v>P84</v>
          </cell>
        </row>
        <row r="2972">
          <cell r="A2972" t="str">
            <v>84-25</v>
          </cell>
          <cell r="B2972" t="str">
            <v xml:space="preserve"> 照明器具</v>
          </cell>
          <cell r="C2972" t="str">
            <v xml:space="preserve"> FRS11-D181</v>
          </cell>
          <cell r="D2972" t="str">
            <v>灯</v>
          </cell>
          <cell r="E2972">
            <v>9590</v>
          </cell>
          <cell r="F2972" t="str">
            <v>P84</v>
          </cell>
        </row>
        <row r="2973">
          <cell r="A2973" t="str">
            <v>84-26</v>
          </cell>
          <cell r="B2973" t="str">
            <v xml:space="preserve"> 照明器具</v>
          </cell>
          <cell r="C2973" t="str">
            <v xml:space="preserve"> FRS11S-D131 </v>
          </cell>
          <cell r="D2973" t="str">
            <v>灯</v>
          </cell>
          <cell r="E2973">
            <v>9800</v>
          </cell>
          <cell r="F2973" t="str">
            <v>P84</v>
          </cell>
        </row>
        <row r="2974">
          <cell r="A2974" t="str">
            <v>84-27</v>
          </cell>
          <cell r="B2974" t="str">
            <v xml:space="preserve"> 照明器具</v>
          </cell>
          <cell r="C2974" t="str">
            <v xml:space="preserve"> FRS11S-D181</v>
          </cell>
          <cell r="D2974" t="str">
            <v>灯</v>
          </cell>
          <cell r="E2974">
            <v>11100</v>
          </cell>
          <cell r="F2974" t="str">
            <v>P84</v>
          </cell>
        </row>
        <row r="2975">
          <cell r="A2975" t="str">
            <v>84-28</v>
          </cell>
          <cell r="B2975" t="str">
            <v xml:space="preserve"> 照明器具</v>
          </cell>
          <cell r="C2975" t="str">
            <v xml:space="preserve"> FRS11 -D271</v>
          </cell>
          <cell r="D2975" t="str">
            <v>灯</v>
          </cell>
          <cell r="E2975">
            <v>10100</v>
          </cell>
          <cell r="F2975" t="str">
            <v>P84</v>
          </cell>
        </row>
        <row r="2976">
          <cell r="A2976" t="str">
            <v>85-1</v>
          </cell>
          <cell r="B2976" t="str">
            <v xml:space="preserve"> 照明器具</v>
          </cell>
          <cell r="C2976" t="str">
            <v xml:space="preserve"> 非常灯 ﾄﾗﾌ型 FL20x1</v>
          </cell>
          <cell r="D2976" t="str">
            <v>灯</v>
          </cell>
          <cell r="E2976">
            <v>20200</v>
          </cell>
          <cell r="F2976" t="str">
            <v>P85</v>
          </cell>
        </row>
        <row r="2977">
          <cell r="A2977" t="str">
            <v>85-2</v>
          </cell>
          <cell r="B2977" t="str">
            <v xml:space="preserve"> 照明器具</v>
          </cell>
          <cell r="C2977" t="str">
            <v xml:space="preserve"> 非常灯 ﾄﾗﾌ型 FL40x1</v>
          </cell>
          <cell r="D2977" t="str">
            <v>灯</v>
          </cell>
          <cell r="E2977">
            <v>24300</v>
          </cell>
          <cell r="F2977" t="str">
            <v>P85</v>
          </cell>
        </row>
        <row r="2978">
          <cell r="A2978" t="str">
            <v>85-3</v>
          </cell>
          <cell r="B2978" t="str">
            <v xml:space="preserve"> 照明器具</v>
          </cell>
          <cell r="C2978" t="str">
            <v xml:space="preserve"> 非常灯 V型 FL20x1</v>
          </cell>
          <cell r="D2978" t="str">
            <v>灯</v>
          </cell>
          <cell r="E2978">
            <v>15400</v>
          </cell>
          <cell r="F2978" t="str">
            <v>P85</v>
          </cell>
        </row>
        <row r="2979">
          <cell r="A2979" t="str">
            <v>85-4</v>
          </cell>
          <cell r="B2979" t="str">
            <v xml:space="preserve"> 照明器具</v>
          </cell>
          <cell r="C2979" t="str">
            <v xml:space="preserve"> 非常灯 V型 FL20x2</v>
          </cell>
          <cell r="D2979" t="str">
            <v>灯</v>
          </cell>
          <cell r="E2979">
            <v>20400</v>
          </cell>
          <cell r="F2979" t="str">
            <v>P85</v>
          </cell>
        </row>
        <row r="2980">
          <cell r="A2980" t="str">
            <v>85-5</v>
          </cell>
          <cell r="B2980" t="str">
            <v xml:space="preserve"> 照明器具</v>
          </cell>
          <cell r="C2980" t="str">
            <v xml:space="preserve"> 非常灯 V型 FL40x1</v>
          </cell>
          <cell r="D2980" t="str">
            <v>灯</v>
          </cell>
          <cell r="E2980">
            <v>36400</v>
          </cell>
          <cell r="F2980" t="str">
            <v>P85</v>
          </cell>
        </row>
        <row r="2981">
          <cell r="A2981" t="str">
            <v>85-6</v>
          </cell>
          <cell r="B2981" t="str">
            <v xml:space="preserve"> 照明器具</v>
          </cell>
          <cell r="C2981" t="str">
            <v xml:space="preserve"> 非常灯 V型 FL40x2</v>
          </cell>
          <cell r="D2981" t="str">
            <v>灯</v>
          </cell>
          <cell r="E2981">
            <v>41500</v>
          </cell>
          <cell r="F2981" t="str">
            <v>P85</v>
          </cell>
        </row>
        <row r="2982">
          <cell r="A2982" t="str">
            <v>85-7</v>
          </cell>
          <cell r="B2982" t="str">
            <v xml:space="preserve"> 照明器具</v>
          </cell>
          <cell r="C2982" t="str">
            <v xml:space="preserve"> 非常灯 反射笠付 40x1</v>
          </cell>
          <cell r="D2982" t="str">
            <v>灯</v>
          </cell>
          <cell r="E2982">
            <v>36100</v>
          </cell>
          <cell r="F2982" t="str">
            <v>P85</v>
          </cell>
        </row>
        <row r="2983">
          <cell r="A2983" t="str">
            <v>85-8</v>
          </cell>
          <cell r="B2983" t="str">
            <v xml:space="preserve"> 照明器具</v>
          </cell>
          <cell r="C2983" t="str">
            <v xml:space="preserve"> 非常灯 反射笠付 40x2</v>
          </cell>
          <cell r="D2983" t="str">
            <v>灯</v>
          </cell>
          <cell r="E2983">
            <v>39500</v>
          </cell>
          <cell r="F2983" t="str">
            <v>P85</v>
          </cell>
        </row>
        <row r="2984">
          <cell r="A2984" t="str">
            <v>85-9</v>
          </cell>
          <cell r="B2984" t="str">
            <v xml:space="preserve"> 照明器具</v>
          </cell>
          <cell r="C2984" t="str">
            <v xml:space="preserve"> 非常灯 反射笠付 40x1(ﾊﾟｲﾌﾟ吊）</v>
          </cell>
          <cell r="D2984" t="str">
            <v>灯</v>
          </cell>
          <cell r="E2984">
            <v>39300</v>
          </cell>
          <cell r="F2984" t="str">
            <v>P85</v>
          </cell>
        </row>
        <row r="2985">
          <cell r="A2985" t="str">
            <v>85-10</v>
          </cell>
          <cell r="B2985" t="str">
            <v xml:space="preserve"> 照明器具</v>
          </cell>
          <cell r="C2985" t="str">
            <v xml:space="preserve"> 非常灯 反射笠付 40x2(ﾊﾟｲﾌﾟ吊）</v>
          </cell>
          <cell r="D2985" t="str">
            <v>灯</v>
          </cell>
          <cell r="E2985">
            <v>42900</v>
          </cell>
          <cell r="F2985" t="str">
            <v>P85</v>
          </cell>
        </row>
        <row r="2986">
          <cell r="A2986" t="str">
            <v>86-1</v>
          </cell>
          <cell r="B2986" t="str">
            <v xml:space="preserve"> 照明器具</v>
          </cell>
          <cell r="C2986" t="str">
            <v xml:space="preserve"> 非常灯 埋込型下面開放(簡易型) FL20x1</v>
          </cell>
          <cell r="D2986" t="str">
            <v>灯</v>
          </cell>
          <cell r="E2986">
            <v>23600</v>
          </cell>
          <cell r="F2986" t="str">
            <v>P86</v>
          </cell>
        </row>
        <row r="2987">
          <cell r="A2987" t="str">
            <v>86-2</v>
          </cell>
          <cell r="B2987" t="str">
            <v xml:space="preserve"> 照明器具</v>
          </cell>
          <cell r="C2987" t="str">
            <v xml:space="preserve"> 非常灯 埋込型下面開放(簡易型) FL20x2</v>
          </cell>
          <cell r="D2987" t="str">
            <v>灯</v>
          </cell>
          <cell r="E2987">
            <v>27000</v>
          </cell>
          <cell r="F2987" t="str">
            <v>P86</v>
          </cell>
        </row>
        <row r="2988">
          <cell r="A2988" t="str">
            <v>86-3</v>
          </cell>
          <cell r="B2988" t="str">
            <v xml:space="preserve"> 照明器具</v>
          </cell>
          <cell r="C2988" t="str">
            <v xml:space="preserve"> 非常灯 埋込型下面開放(簡易型) FL40x1</v>
          </cell>
          <cell r="D2988" t="str">
            <v>灯</v>
          </cell>
          <cell r="E2988">
            <v>39500</v>
          </cell>
          <cell r="F2988" t="str">
            <v>P86</v>
          </cell>
        </row>
        <row r="2989">
          <cell r="A2989" t="str">
            <v>86-4</v>
          </cell>
          <cell r="B2989" t="str">
            <v xml:space="preserve"> 照明器具</v>
          </cell>
          <cell r="C2989" t="str">
            <v xml:space="preserve"> 非常灯 埋込型下面開放(簡易型) FL40x2</v>
          </cell>
          <cell r="D2989" t="str">
            <v>灯</v>
          </cell>
          <cell r="E2989">
            <v>45200</v>
          </cell>
          <cell r="F2989" t="str">
            <v>P86</v>
          </cell>
        </row>
        <row r="2990">
          <cell r="A2990" t="str">
            <v>86-5</v>
          </cell>
          <cell r="B2990" t="str">
            <v xml:space="preserve"> 照明器具</v>
          </cell>
          <cell r="C2990" t="str">
            <v xml:space="preserve"> 非常灯 埋込型下面開放 FL20x1</v>
          </cell>
          <cell r="D2990" t="str">
            <v>灯</v>
          </cell>
          <cell r="E2990">
            <v>24900</v>
          </cell>
          <cell r="F2990" t="str">
            <v>P86</v>
          </cell>
        </row>
        <row r="2991">
          <cell r="A2991" t="str">
            <v>86-6</v>
          </cell>
          <cell r="B2991" t="str">
            <v xml:space="preserve"> 照明器具</v>
          </cell>
          <cell r="C2991" t="str">
            <v xml:space="preserve"> 非常灯 埋込型下面開放 FL20x2</v>
          </cell>
          <cell r="D2991" t="str">
            <v>灯</v>
          </cell>
          <cell r="E2991">
            <v>27300</v>
          </cell>
          <cell r="F2991" t="str">
            <v>P86</v>
          </cell>
        </row>
        <row r="2992">
          <cell r="A2992" t="str">
            <v>86-7</v>
          </cell>
          <cell r="B2992" t="str">
            <v xml:space="preserve"> 照明器具</v>
          </cell>
          <cell r="C2992" t="str">
            <v xml:space="preserve"> 非常灯 埋込型下面開放 FL40x1</v>
          </cell>
          <cell r="D2992" t="str">
            <v>灯</v>
          </cell>
          <cell r="E2992">
            <v>42200</v>
          </cell>
          <cell r="F2992" t="str">
            <v>P86</v>
          </cell>
        </row>
        <row r="2993">
          <cell r="A2993" t="str">
            <v>86-8</v>
          </cell>
          <cell r="B2993" t="str">
            <v xml:space="preserve"> 照明器具</v>
          </cell>
          <cell r="C2993" t="str">
            <v xml:space="preserve"> 非常灯 埋込型下面開放 FL40x2</v>
          </cell>
          <cell r="D2993" t="str">
            <v>灯</v>
          </cell>
          <cell r="E2993">
            <v>46900</v>
          </cell>
          <cell r="F2993" t="str">
            <v>P86</v>
          </cell>
        </row>
        <row r="2994">
          <cell r="A2994" t="str">
            <v>86-9</v>
          </cell>
          <cell r="B2994" t="str">
            <v xml:space="preserve"> 照明器具</v>
          </cell>
          <cell r="C2994" t="str">
            <v xml:space="preserve"> 非常灯 ﾌﾞﾗｹｯﾄ FL20x1</v>
          </cell>
          <cell r="D2994" t="str">
            <v>灯</v>
          </cell>
          <cell r="E2994">
            <v>25700</v>
          </cell>
          <cell r="F2994" t="str">
            <v>P86</v>
          </cell>
        </row>
        <row r="2995">
          <cell r="A2995" t="str">
            <v>86-10</v>
          </cell>
          <cell r="B2995" t="str">
            <v xml:space="preserve"> 照明器具</v>
          </cell>
          <cell r="C2995" t="str">
            <v xml:space="preserve"> 非常灯 ﾌﾞﾗｹｯﾄ FL20x2</v>
          </cell>
          <cell r="D2995" t="str">
            <v>灯</v>
          </cell>
          <cell r="E2995">
            <v>35600</v>
          </cell>
          <cell r="F2995" t="str">
            <v>P86</v>
          </cell>
        </row>
        <row r="2996">
          <cell r="A2996" t="str">
            <v>86-11</v>
          </cell>
          <cell r="B2996" t="str">
            <v xml:space="preserve"> 照明器具</v>
          </cell>
          <cell r="C2996" t="str">
            <v xml:space="preserve"> 非常灯 ﾌﾞﾗｹｯﾄ FL40x1</v>
          </cell>
          <cell r="D2996" t="str">
            <v>灯</v>
          </cell>
          <cell r="E2996">
            <v>44100</v>
          </cell>
          <cell r="F2996" t="str">
            <v>P86</v>
          </cell>
        </row>
        <row r="2997">
          <cell r="A2997" t="str">
            <v>86-12</v>
          </cell>
          <cell r="B2997" t="str">
            <v xml:space="preserve"> 照明器具</v>
          </cell>
          <cell r="C2997" t="str">
            <v xml:space="preserve"> 非常灯 ﾌﾞﾗｹｯﾄ FL40x2</v>
          </cell>
          <cell r="D2997" t="str">
            <v>灯</v>
          </cell>
          <cell r="E2997">
            <v>75500</v>
          </cell>
          <cell r="F2997" t="str">
            <v>P86</v>
          </cell>
        </row>
        <row r="2998">
          <cell r="A2998" t="str">
            <v>87-1</v>
          </cell>
          <cell r="B2998" t="str">
            <v xml:space="preserve"> 誘導灯</v>
          </cell>
          <cell r="C2998" t="str">
            <v xml:space="preserve"> SHI-FSF10-101 (天井直付型)</v>
          </cell>
          <cell r="D2998" t="str">
            <v>灯</v>
          </cell>
          <cell r="E2998">
            <v>14200</v>
          </cell>
          <cell r="F2998" t="str">
            <v>P87</v>
          </cell>
        </row>
        <row r="2999">
          <cell r="A2999" t="str">
            <v>87-2</v>
          </cell>
          <cell r="B2999" t="str">
            <v xml:space="preserve"> 誘導灯</v>
          </cell>
          <cell r="C2999" t="str">
            <v xml:space="preserve"> SHI-FSF10-201 (天井直付型)</v>
          </cell>
          <cell r="D2999" t="str">
            <v>灯</v>
          </cell>
          <cell r="E2999">
            <v>22100</v>
          </cell>
          <cell r="F2999" t="str">
            <v>P87</v>
          </cell>
        </row>
        <row r="3000">
          <cell r="A3000" t="str">
            <v>87-3</v>
          </cell>
          <cell r="B3000" t="str">
            <v xml:space="preserve"> 誘導灯</v>
          </cell>
          <cell r="C3000" t="str">
            <v xml:space="preserve"> SHI-FSF10-402 (天井直付型)</v>
          </cell>
          <cell r="D3000" t="str">
            <v>灯</v>
          </cell>
          <cell r="E3000">
            <v>47100</v>
          </cell>
          <cell r="F3000" t="str">
            <v>P87</v>
          </cell>
        </row>
        <row r="3001">
          <cell r="A3001" t="str">
            <v>87-4</v>
          </cell>
          <cell r="B3001" t="str">
            <v xml:space="preserve"> 誘導灯</v>
          </cell>
          <cell r="C3001" t="str">
            <v xml:space="preserve"> SHI-FSF11-101 (天井直付型)</v>
          </cell>
          <cell r="D3001" t="str">
            <v>灯</v>
          </cell>
          <cell r="E3001">
            <v>15400</v>
          </cell>
          <cell r="F3001" t="str">
            <v>P87</v>
          </cell>
        </row>
        <row r="3002">
          <cell r="A3002" t="str">
            <v>87-5</v>
          </cell>
          <cell r="B3002" t="str">
            <v xml:space="preserve"> 誘導灯</v>
          </cell>
          <cell r="C3002" t="str">
            <v xml:space="preserve"> SHI-FSF11-201 (天井直付型)</v>
          </cell>
          <cell r="D3002" t="str">
            <v>灯</v>
          </cell>
          <cell r="E3002">
            <v>23900</v>
          </cell>
          <cell r="F3002" t="str">
            <v>P87</v>
          </cell>
        </row>
        <row r="3003">
          <cell r="A3003" t="str">
            <v>87-6</v>
          </cell>
          <cell r="B3003" t="str">
            <v xml:space="preserve"> 誘導灯</v>
          </cell>
          <cell r="C3003" t="str">
            <v xml:space="preserve"> SHI-FSF11-402 (天井直付型)</v>
          </cell>
          <cell r="D3003" t="str">
            <v>灯</v>
          </cell>
          <cell r="E3003">
            <v>52700</v>
          </cell>
          <cell r="F3003" t="str">
            <v>P87</v>
          </cell>
        </row>
        <row r="3004">
          <cell r="A3004" t="str">
            <v>87-7</v>
          </cell>
          <cell r="B3004" t="str">
            <v xml:space="preserve"> 誘導灯</v>
          </cell>
          <cell r="C3004" t="str">
            <v xml:space="preserve"> SHI-FBF10-101 (壁付型)</v>
          </cell>
          <cell r="D3004" t="str">
            <v>灯</v>
          </cell>
          <cell r="E3004">
            <v>14200</v>
          </cell>
          <cell r="F3004" t="str">
            <v>P87</v>
          </cell>
        </row>
        <row r="3005">
          <cell r="A3005" t="str">
            <v>87-8</v>
          </cell>
          <cell r="B3005" t="str">
            <v xml:space="preserve"> 誘導灯</v>
          </cell>
          <cell r="C3005" t="str">
            <v xml:space="preserve"> SHI-FBF10-201 (壁付型)</v>
          </cell>
          <cell r="D3005" t="str">
            <v>灯</v>
          </cell>
          <cell r="E3005">
            <v>22100</v>
          </cell>
          <cell r="F3005" t="str">
            <v>P87</v>
          </cell>
        </row>
        <row r="3006">
          <cell r="A3006" t="str">
            <v>87-9</v>
          </cell>
          <cell r="B3006" t="str">
            <v xml:space="preserve"> 誘導灯</v>
          </cell>
          <cell r="C3006" t="str">
            <v xml:space="preserve"> SHI-FBF10-402 (壁付型)</v>
          </cell>
          <cell r="D3006" t="str">
            <v>灯</v>
          </cell>
          <cell r="E3006">
            <v>47100</v>
          </cell>
          <cell r="F3006" t="str">
            <v>P87</v>
          </cell>
        </row>
        <row r="3007">
          <cell r="A3007" t="str">
            <v>87-10</v>
          </cell>
          <cell r="B3007" t="str">
            <v xml:space="preserve"> 誘導灯</v>
          </cell>
          <cell r="C3007" t="str">
            <v xml:space="preserve"> SHI-FPF10-101 (天井吊下型)</v>
          </cell>
          <cell r="D3007" t="str">
            <v>灯</v>
          </cell>
          <cell r="E3007">
            <v>15600</v>
          </cell>
          <cell r="F3007" t="str">
            <v>P87</v>
          </cell>
        </row>
        <row r="3008">
          <cell r="A3008" t="str">
            <v>87-11</v>
          </cell>
          <cell r="B3008" t="str">
            <v xml:space="preserve"> 誘導灯</v>
          </cell>
          <cell r="C3008" t="str">
            <v xml:space="preserve"> SHI-FPF10-201 (天井吊下型)</v>
          </cell>
          <cell r="D3008" t="str">
            <v>灯</v>
          </cell>
          <cell r="E3008">
            <v>23600</v>
          </cell>
          <cell r="F3008" t="str">
            <v>P87</v>
          </cell>
        </row>
        <row r="3009">
          <cell r="A3009" t="str">
            <v>87-12</v>
          </cell>
          <cell r="B3009" t="str">
            <v xml:space="preserve"> 誘導灯</v>
          </cell>
          <cell r="C3009" t="str">
            <v xml:space="preserve"> SHI-FPF10-402 (天井吊下型)</v>
          </cell>
          <cell r="D3009" t="str">
            <v>灯</v>
          </cell>
          <cell r="E3009">
            <v>49900</v>
          </cell>
          <cell r="F3009" t="str">
            <v>P87</v>
          </cell>
        </row>
        <row r="3010">
          <cell r="A3010" t="str">
            <v>87-13</v>
          </cell>
          <cell r="B3010" t="str">
            <v xml:space="preserve"> 誘導灯</v>
          </cell>
          <cell r="C3010" t="str">
            <v xml:space="preserve"> SHI-FPF11-101 (天井吊下型)</v>
          </cell>
          <cell r="D3010" t="str">
            <v>灯</v>
          </cell>
          <cell r="E3010">
            <v>16800</v>
          </cell>
          <cell r="F3010" t="str">
            <v>P87</v>
          </cell>
        </row>
        <row r="3011">
          <cell r="A3011" t="str">
            <v>87-14</v>
          </cell>
          <cell r="B3011" t="str">
            <v xml:space="preserve"> 誘導灯</v>
          </cell>
          <cell r="C3011" t="str">
            <v xml:space="preserve"> SHI-FPF11-201 (天井吊下型)</v>
          </cell>
          <cell r="D3011" t="str">
            <v>灯</v>
          </cell>
          <cell r="E3011">
            <v>25700</v>
          </cell>
          <cell r="F3011" t="str">
            <v>P87</v>
          </cell>
        </row>
        <row r="3012">
          <cell r="A3012" t="str">
            <v>87-15</v>
          </cell>
          <cell r="B3012" t="str">
            <v xml:space="preserve"> 誘導灯</v>
          </cell>
          <cell r="C3012" t="str">
            <v xml:space="preserve"> SHI-FPF11-402 (天井吊下型)</v>
          </cell>
          <cell r="D3012" t="str">
            <v>灯</v>
          </cell>
          <cell r="E3012">
            <v>56100</v>
          </cell>
          <cell r="F3012" t="str">
            <v>P87</v>
          </cell>
        </row>
        <row r="3013">
          <cell r="A3013" t="str">
            <v>87-16</v>
          </cell>
          <cell r="B3013" t="str">
            <v xml:space="preserve"> 誘導灯</v>
          </cell>
          <cell r="C3013" t="str">
            <v xml:space="preserve"> SHI-FBC10-101 (埋込型)</v>
          </cell>
          <cell r="D3013" t="str">
            <v>灯</v>
          </cell>
          <cell r="E3013">
            <v>17500</v>
          </cell>
          <cell r="F3013" t="str">
            <v>P87</v>
          </cell>
        </row>
        <row r="3014">
          <cell r="A3014" t="str">
            <v>87-17</v>
          </cell>
          <cell r="B3014" t="str">
            <v xml:space="preserve"> 誘導灯</v>
          </cell>
          <cell r="C3014" t="str">
            <v xml:space="preserve"> SHI-FBC10-201 (埋込型)</v>
          </cell>
          <cell r="D3014" t="str">
            <v>灯</v>
          </cell>
          <cell r="E3014">
            <v>26500</v>
          </cell>
          <cell r="F3014" t="str">
            <v>P87</v>
          </cell>
        </row>
        <row r="3015">
          <cell r="A3015" t="str">
            <v>87-18</v>
          </cell>
          <cell r="B3015" t="str">
            <v xml:space="preserve"> 誘導灯</v>
          </cell>
          <cell r="C3015" t="str">
            <v xml:space="preserve"> SHI-FBC10-402 (埋込型)</v>
          </cell>
          <cell r="D3015" t="str">
            <v>灯</v>
          </cell>
          <cell r="E3015">
            <v>51900</v>
          </cell>
          <cell r="F3015" t="str">
            <v>P87</v>
          </cell>
        </row>
        <row r="3016">
          <cell r="A3016" t="str">
            <v>87-19</v>
          </cell>
          <cell r="B3016" t="str">
            <v xml:space="preserve"> 誘導灯</v>
          </cell>
          <cell r="C3016" t="str">
            <v xml:space="preserve"> STI- FBC10-101 (壁埋込型)</v>
          </cell>
          <cell r="D3016" t="str">
            <v>灯</v>
          </cell>
          <cell r="E3016">
            <v>16700</v>
          </cell>
          <cell r="F3016" t="str">
            <v>P87</v>
          </cell>
        </row>
        <row r="3017">
          <cell r="A3017" t="str">
            <v>87-20</v>
          </cell>
          <cell r="B3017" t="str">
            <v xml:space="preserve"> 誘導灯</v>
          </cell>
          <cell r="C3017" t="str">
            <v xml:space="preserve"> STI-FBC10-201 (壁埋込型)</v>
          </cell>
          <cell r="D3017" t="str">
            <v>灯</v>
          </cell>
          <cell r="E3017">
            <v>24400</v>
          </cell>
          <cell r="F3017" t="str">
            <v>P87</v>
          </cell>
        </row>
        <row r="3018">
          <cell r="A3018" t="str">
            <v>87-21</v>
          </cell>
          <cell r="B3018" t="str">
            <v xml:space="preserve"> 誘導灯</v>
          </cell>
          <cell r="C3018" t="str">
            <v xml:space="preserve"> STI-FPF10-101 (壁付型)</v>
          </cell>
          <cell r="D3018" t="str">
            <v>灯</v>
          </cell>
          <cell r="E3018">
            <v>15500</v>
          </cell>
          <cell r="F3018" t="str">
            <v>P87</v>
          </cell>
        </row>
        <row r="3019">
          <cell r="A3019" t="str">
            <v>87-22</v>
          </cell>
          <cell r="B3019" t="str">
            <v xml:space="preserve"> 誘導灯</v>
          </cell>
          <cell r="C3019" t="str">
            <v xml:space="preserve"> STI-FPF10-201 (壁付型)</v>
          </cell>
          <cell r="D3019" t="str">
            <v>灯</v>
          </cell>
          <cell r="E3019">
            <v>22900</v>
          </cell>
          <cell r="F3019" t="str">
            <v>P87</v>
          </cell>
        </row>
        <row r="3020">
          <cell r="A3020" t="str">
            <v>88-1</v>
          </cell>
          <cell r="B3020" t="str">
            <v xml:space="preserve"> 誘導灯</v>
          </cell>
          <cell r="C3020" t="str">
            <v xml:space="preserve"> STI-FPF12-101 (天井吊下型)</v>
          </cell>
          <cell r="D3020" t="str">
            <v>灯</v>
          </cell>
          <cell r="E3020">
            <v>16100</v>
          </cell>
          <cell r="F3020" t="str">
            <v>P88</v>
          </cell>
        </row>
        <row r="3021">
          <cell r="A3021" t="str">
            <v>88-2</v>
          </cell>
          <cell r="B3021" t="str">
            <v xml:space="preserve"> 誘導灯</v>
          </cell>
          <cell r="C3021" t="str">
            <v xml:space="preserve"> STI-FPF12-201 (天井吊下型)</v>
          </cell>
          <cell r="D3021" t="str">
            <v>灯</v>
          </cell>
          <cell r="E3021">
            <v>23100</v>
          </cell>
          <cell r="F3021" t="str">
            <v>P88</v>
          </cell>
        </row>
        <row r="3022">
          <cell r="A3022" t="str">
            <v>88-3</v>
          </cell>
          <cell r="B3022" t="str">
            <v xml:space="preserve"> 誘導灯</v>
          </cell>
          <cell r="C3022" t="str">
            <v xml:space="preserve"> STI-FPF12-402 (天井吊下型)</v>
          </cell>
          <cell r="D3022" t="str">
            <v>灯</v>
          </cell>
          <cell r="E3022">
            <v>48900</v>
          </cell>
          <cell r="F3022" t="str">
            <v>P88</v>
          </cell>
        </row>
        <row r="3023">
          <cell r="A3023" t="str">
            <v>88-4</v>
          </cell>
          <cell r="B3023" t="str">
            <v xml:space="preserve"> 誘導灯</v>
          </cell>
          <cell r="C3023" t="str">
            <v xml:space="preserve"> STI-FPF13-101 (天井吊下型)</v>
          </cell>
          <cell r="D3023" t="str">
            <v>灯</v>
          </cell>
          <cell r="E3023">
            <v>18300</v>
          </cell>
          <cell r="F3023" t="str">
            <v>P88</v>
          </cell>
        </row>
        <row r="3024">
          <cell r="A3024" t="str">
            <v>88-5</v>
          </cell>
          <cell r="B3024" t="str">
            <v xml:space="preserve"> 誘導灯</v>
          </cell>
          <cell r="C3024" t="str">
            <v xml:space="preserve"> STI-FPF13-201 (天井吊下型)</v>
          </cell>
          <cell r="D3024" t="str">
            <v>灯</v>
          </cell>
          <cell r="E3024">
            <v>25200</v>
          </cell>
          <cell r="F3024" t="str">
            <v>P88</v>
          </cell>
        </row>
        <row r="3025">
          <cell r="A3025" t="str">
            <v>88-6</v>
          </cell>
          <cell r="B3025" t="str">
            <v xml:space="preserve"> 誘導灯</v>
          </cell>
          <cell r="C3025" t="str">
            <v xml:space="preserve"> STI-FPF13-402 (天井吊下型)</v>
          </cell>
          <cell r="D3025" t="str">
            <v>灯</v>
          </cell>
          <cell r="E3025">
            <v>55100</v>
          </cell>
          <cell r="F3025" t="str">
            <v>P88</v>
          </cell>
        </row>
        <row r="3026">
          <cell r="A3026" t="str">
            <v>90-1</v>
          </cell>
          <cell r="B3026" t="str">
            <v xml:space="preserve"> 照明器具</v>
          </cell>
          <cell r="C3026" t="str">
            <v xml:space="preserve"> ISC2-40</v>
          </cell>
          <cell r="D3026" t="str">
            <v>灯</v>
          </cell>
          <cell r="E3026">
            <v>4590</v>
          </cell>
          <cell r="F3026" t="str">
            <v>P90</v>
          </cell>
        </row>
        <row r="3027">
          <cell r="A3027" t="str">
            <v>90-2</v>
          </cell>
          <cell r="B3027" t="str">
            <v xml:space="preserve"> 照明器具</v>
          </cell>
          <cell r="C3027" t="str">
            <v xml:space="preserve"> ISC2-60</v>
          </cell>
          <cell r="D3027" t="str">
            <v>灯</v>
          </cell>
          <cell r="E3027">
            <v>5090</v>
          </cell>
          <cell r="F3027" t="str">
            <v>P90</v>
          </cell>
        </row>
        <row r="3028">
          <cell r="A3028" t="str">
            <v>90-3</v>
          </cell>
          <cell r="B3028" t="str">
            <v xml:space="preserve"> 照明器具</v>
          </cell>
          <cell r="C3028" t="str">
            <v xml:space="preserve"> ISC2MP-40</v>
          </cell>
          <cell r="D3028" t="str">
            <v>灯</v>
          </cell>
          <cell r="E3028">
            <v>4730</v>
          </cell>
          <cell r="F3028" t="str">
            <v>P90</v>
          </cell>
        </row>
        <row r="3029">
          <cell r="A3029" t="str">
            <v>90-4</v>
          </cell>
          <cell r="B3029" t="str">
            <v xml:space="preserve"> 照明器具</v>
          </cell>
          <cell r="C3029" t="str">
            <v xml:space="preserve"> ISC2MP-60</v>
          </cell>
          <cell r="D3029" t="str">
            <v>灯</v>
          </cell>
          <cell r="E3029">
            <v>5410</v>
          </cell>
          <cell r="F3029" t="str">
            <v>P90</v>
          </cell>
        </row>
        <row r="3030">
          <cell r="A3030" t="str">
            <v>90-5</v>
          </cell>
          <cell r="B3030" t="str">
            <v xml:space="preserve"> 照明器具</v>
          </cell>
          <cell r="C3030" t="str">
            <v xml:space="preserve"> ﾌﾞﾗｹｯﾄ 40W (SUS)</v>
          </cell>
          <cell r="D3030" t="str">
            <v>灯</v>
          </cell>
          <cell r="E3030">
            <v>5630</v>
          </cell>
          <cell r="F3030" t="str">
            <v>P90</v>
          </cell>
        </row>
        <row r="3031">
          <cell r="A3031" t="str">
            <v>90-6</v>
          </cell>
          <cell r="B3031" t="str">
            <v xml:space="preserve"> 照明器具</v>
          </cell>
          <cell r="C3031" t="str">
            <v xml:space="preserve"> ﾌﾞﾗｹｯﾄ 60W (SUS)</v>
          </cell>
          <cell r="D3031" t="str">
            <v>灯</v>
          </cell>
          <cell r="E3031">
            <v>5040</v>
          </cell>
          <cell r="F3031" t="str">
            <v>P90</v>
          </cell>
        </row>
        <row r="3032">
          <cell r="A3032" t="str">
            <v>90-7</v>
          </cell>
          <cell r="B3032" t="str">
            <v xml:space="preserve"> 照明器具</v>
          </cell>
          <cell r="C3032" t="str">
            <v xml:space="preserve"> IDP1-20</v>
          </cell>
          <cell r="D3032" t="str">
            <v>灯</v>
          </cell>
          <cell r="E3032">
            <v>28700</v>
          </cell>
          <cell r="F3032" t="str">
            <v>P90</v>
          </cell>
        </row>
        <row r="3033">
          <cell r="A3033" t="str">
            <v>90-8</v>
          </cell>
          <cell r="B3033" t="str">
            <v xml:space="preserve"> 照明器具</v>
          </cell>
          <cell r="C3033" t="str">
            <v xml:space="preserve"> IPL2-5</v>
          </cell>
          <cell r="D3033" t="str">
            <v>灯</v>
          </cell>
          <cell r="E3033">
            <v>4580</v>
          </cell>
          <cell r="F3033" t="str">
            <v>P90</v>
          </cell>
        </row>
        <row r="3034">
          <cell r="A3034" t="str">
            <v>90-9</v>
          </cell>
          <cell r="B3034" t="str">
            <v xml:space="preserve"> 照明器具</v>
          </cell>
          <cell r="C3034" t="str">
            <v xml:space="preserve"> 直付ｼｰﾘﾝｸﾞ 40W</v>
          </cell>
          <cell r="D3034" t="str">
            <v>灯</v>
          </cell>
          <cell r="E3034">
            <v>4460</v>
          </cell>
          <cell r="F3034" t="str">
            <v>P90</v>
          </cell>
        </row>
        <row r="3035">
          <cell r="A3035" t="str">
            <v>90-10</v>
          </cell>
          <cell r="B3035" t="str">
            <v xml:space="preserve"> 照明器具</v>
          </cell>
          <cell r="C3035" t="str">
            <v xml:space="preserve"> LSC10-60 150φ</v>
          </cell>
          <cell r="D3035" t="str">
            <v>灯</v>
          </cell>
          <cell r="E3035">
            <v>4500</v>
          </cell>
          <cell r="F3035" t="str">
            <v>P90</v>
          </cell>
        </row>
        <row r="3036">
          <cell r="A3036" t="str">
            <v>90-11</v>
          </cell>
          <cell r="B3036" t="str">
            <v xml:space="preserve"> 照明器具</v>
          </cell>
          <cell r="C3036" t="str">
            <v xml:space="preserve"> LSC10-60 280φ</v>
          </cell>
          <cell r="D3036" t="str">
            <v>灯</v>
          </cell>
          <cell r="E3036">
            <v>5190</v>
          </cell>
          <cell r="F3036" t="str">
            <v>P90</v>
          </cell>
        </row>
        <row r="3037">
          <cell r="A3037" t="str">
            <v>90-12</v>
          </cell>
          <cell r="B3037" t="str">
            <v xml:space="preserve"> 照明器具</v>
          </cell>
          <cell r="C3037" t="str">
            <v xml:space="preserve"> 回転灯 AC220V150φ SUS</v>
          </cell>
          <cell r="D3037" t="str">
            <v>灯</v>
          </cell>
          <cell r="E3037">
            <v>23100</v>
          </cell>
          <cell r="F3037" t="str">
            <v>P90</v>
          </cell>
        </row>
        <row r="3038">
          <cell r="A3038" t="str">
            <v>90-13</v>
          </cell>
          <cell r="B3038" t="str">
            <v xml:space="preserve"> 照明器具</v>
          </cell>
          <cell r="C3038" t="str">
            <v xml:space="preserve"> 回転灯 AC220V130φ 鋼製</v>
          </cell>
          <cell r="D3038" t="str">
            <v>灯</v>
          </cell>
          <cell r="E3038">
            <v>14700</v>
          </cell>
          <cell r="F3038" t="str">
            <v>P90</v>
          </cell>
        </row>
        <row r="3039">
          <cell r="A3039" t="str">
            <v>90-14</v>
          </cell>
          <cell r="B3039" t="str">
            <v xml:space="preserve"> 照明器具</v>
          </cell>
          <cell r="C3039" t="str">
            <v xml:space="preserve"> 回転灯 AC220V82φ ABS樹脂</v>
          </cell>
          <cell r="D3039" t="str">
            <v>灯</v>
          </cell>
          <cell r="E3039">
            <v>10500</v>
          </cell>
          <cell r="F3039" t="str">
            <v>P90</v>
          </cell>
        </row>
        <row r="3040">
          <cell r="A3040" t="str">
            <v>90-15</v>
          </cell>
          <cell r="B3040" t="str">
            <v xml:space="preserve"> 照明器具</v>
          </cell>
          <cell r="C3040" t="str">
            <v xml:space="preserve"> 回転灯 DC24V150φ SUS</v>
          </cell>
          <cell r="D3040" t="str">
            <v>灯</v>
          </cell>
          <cell r="E3040">
            <v>21000</v>
          </cell>
          <cell r="F3040" t="str">
            <v>P90</v>
          </cell>
        </row>
        <row r="3041">
          <cell r="A3041" t="str">
            <v>90-16</v>
          </cell>
          <cell r="B3041" t="str">
            <v xml:space="preserve"> 照明器具</v>
          </cell>
          <cell r="C3041" t="str">
            <v xml:space="preserve"> 回転灯 DC24V130φ 鋼製</v>
          </cell>
          <cell r="D3041" t="str">
            <v>灯</v>
          </cell>
          <cell r="E3041">
            <v>13900</v>
          </cell>
          <cell r="F3041" t="str">
            <v>P90</v>
          </cell>
        </row>
        <row r="3042">
          <cell r="A3042" t="str">
            <v>90-17</v>
          </cell>
          <cell r="B3042" t="str">
            <v xml:space="preserve"> 照明器具</v>
          </cell>
          <cell r="C3042" t="str">
            <v xml:space="preserve"> 回転灯 DC24V82φ ABS樹脂</v>
          </cell>
          <cell r="D3042" t="str">
            <v>灯</v>
          </cell>
          <cell r="E3042">
            <v>9130</v>
          </cell>
          <cell r="F3042" t="str">
            <v>P90</v>
          </cell>
        </row>
        <row r="3043">
          <cell r="A3043" t="str">
            <v>90-18</v>
          </cell>
          <cell r="B3043" t="str">
            <v xml:space="preserve"> 照明器具</v>
          </cell>
          <cell r="C3043" t="str">
            <v xml:space="preserve"> 回転灯 AC24V150φ SUS</v>
          </cell>
          <cell r="D3043" t="str">
            <v>灯</v>
          </cell>
          <cell r="E3043">
            <v>21000</v>
          </cell>
          <cell r="F3043" t="str">
            <v>P90</v>
          </cell>
        </row>
        <row r="3044">
          <cell r="A3044" t="str">
            <v>96-1</v>
          </cell>
          <cell r="B3044" t="str">
            <v xml:space="preserve"> 電動機結線</v>
          </cell>
          <cell r="C3044" t="str">
            <v xml:space="preserve"> 7.5KW以下</v>
          </cell>
          <cell r="D3044" t="str">
            <v>箇所</v>
          </cell>
          <cell r="E3044">
            <v>3390</v>
          </cell>
          <cell r="F3044" t="str">
            <v>P96</v>
          </cell>
        </row>
        <row r="3045">
          <cell r="A3045" t="str">
            <v>96-2</v>
          </cell>
          <cell r="B3045" t="str">
            <v xml:space="preserve"> 電動機結線</v>
          </cell>
          <cell r="C3045" t="str">
            <v xml:space="preserve"> 11KW以下</v>
          </cell>
          <cell r="D3045" t="str">
            <v>箇所</v>
          </cell>
          <cell r="E3045">
            <v>6780</v>
          </cell>
          <cell r="F3045" t="str">
            <v>P96</v>
          </cell>
        </row>
        <row r="3046">
          <cell r="A3046" t="str">
            <v>96-3</v>
          </cell>
          <cell r="B3046" t="str">
            <v xml:space="preserve"> 電動機その他用接続材料</v>
          </cell>
          <cell r="C3046" t="str">
            <v xml:space="preserve"> E(19)-F2(17)</v>
          </cell>
          <cell r="D3046" t="str">
            <v>箇所</v>
          </cell>
          <cell r="E3046">
            <v>883</v>
          </cell>
          <cell r="F3046" t="str">
            <v>P96</v>
          </cell>
        </row>
        <row r="3047">
          <cell r="A3047" t="str">
            <v>96-4</v>
          </cell>
          <cell r="B3047" t="str">
            <v xml:space="preserve"> 電動機その他用接続材料</v>
          </cell>
          <cell r="C3047" t="str">
            <v xml:space="preserve"> E(25)-F2(24)</v>
          </cell>
          <cell r="D3047" t="str">
            <v>箇所</v>
          </cell>
          <cell r="E3047">
            <v>1110</v>
          </cell>
          <cell r="F3047" t="str">
            <v>P96</v>
          </cell>
        </row>
        <row r="3048">
          <cell r="A3048" t="str">
            <v>96-5</v>
          </cell>
          <cell r="B3048" t="str">
            <v xml:space="preserve"> 電動機その他用接続材料</v>
          </cell>
          <cell r="C3048" t="str">
            <v xml:space="preserve"> E(31)-F2(30)</v>
          </cell>
          <cell r="D3048" t="str">
            <v>箇所</v>
          </cell>
          <cell r="E3048">
            <v>1460</v>
          </cell>
          <cell r="F3048" t="str">
            <v>P96</v>
          </cell>
        </row>
        <row r="3049">
          <cell r="A3049" t="str">
            <v>96-6</v>
          </cell>
          <cell r="B3049" t="str">
            <v xml:space="preserve"> 電動機その他用接続材料</v>
          </cell>
          <cell r="C3049" t="str">
            <v xml:space="preserve"> E(39)-F2(38)</v>
          </cell>
          <cell r="D3049" t="str">
            <v>箇所</v>
          </cell>
          <cell r="E3049">
            <v>1760</v>
          </cell>
          <cell r="F3049" t="str">
            <v>P96</v>
          </cell>
        </row>
        <row r="3050">
          <cell r="A3050" t="str">
            <v>96-7</v>
          </cell>
          <cell r="B3050" t="str">
            <v xml:space="preserve"> 電動機その他用接続材料</v>
          </cell>
          <cell r="C3050" t="str">
            <v xml:space="preserve"> E(51)-F2(50)</v>
          </cell>
          <cell r="D3050" t="str">
            <v>箇所</v>
          </cell>
          <cell r="E3050">
            <v>2740</v>
          </cell>
          <cell r="F3050" t="str">
            <v>P96</v>
          </cell>
        </row>
        <row r="3051">
          <cell r="A3051" t="str">
            <v>96-8</v>
          </cell>
          <cell r="B3051" t="str">
            <v xml:space="preserve"> 電動機その他用接続材料</v>
          </cell>
          <cell r="C3051" t="str">
            <v xml:space="preserve"> E(63)-F2(63)</v>
          </cell>
          <cell r="D3051" t="str">
            <v>箇所</v>
          </cell>
          <cell r="E3051">
            <v>4710</v>
          </cell>
          <cell r="F3051" t="str">
            <v>P96</v>
          </cell>
        </row>
        <row r="3052">
          <cell r="A3052" t="str">
            <v>96-9</v>
          </cell>
          <cell r="B3052" t="str">
            <v xml:space="preserve"> 電動機その他用接続材料</v>
          </cell>
          <cell r="C3052" t="str">
            <v xml:space="preserve"> E(75)-F2(76)</v>
          </cell>
          <cell r="D3052" t="str">
            <v>箇所</v>
          </cell>
          <cell r="E3052">
            <v>6050</v>
          </cell>
          <cell r="F3052" t="str">
            <v>P96</v>
          </cell>
        </row>
        <row r="3053">
          <cell r="A3053" t="str">
            <v>97-1</v>
          </cell>
          <cell r="B3053" t="str">
            <v xml:space="preserve"> 手元開閉器(樹脂ｹｰｽ入り)</v>
          </cell>
          <cell r="C3053" t="str">
            <v xml:space="preserve"> 3P30A(MCB,ﾊﾟｲﾛｯﾄﾗﾝﾌﾟ付)</v>
          </cell>
          <cell r="D3053" t="str">
            <v>個</v>
          </cell>
          <cell r="E3053">
            <v>8690</v>
          </cell>
          <cell r="F3053" t="str">
            <v>P97</v>
          </cell>
        </row>
        <row r="3054">
          <cell r="A3054" t="str">
            <v>97-2</v>
          </cell>
          <cell r="B3054" t="str">
            <v xml:space="preserve"> 手元開閉器(樹脂ｹｰｽ入り)</v>
          </cell>
          <cell r="C3054" t="str">
            <v xml:space="preserve"> 3P50A(MCB,ﾊﾟｲﾛｯﾄﾗﾝﾌﾟ付)</v>
          </cell>
          <cell r="D3054" t="str">
            <v>個</v>
          </cell>
          <cell r="E3054">
            <v>15500</v>
          </cell>
          <cell r="F3054" t="str">
            <v>P97</v>
          </cell>
        </row>
        <row r="3055">
          <cell r="A3055" t="str">
            <v>97-3</v>
          </cell>
          <cell r="B3055" t="str">
            <v xml:space="preserve"> 手元開閉器(樹脂ｹｰｽ入り)</v>
          </cell>
          <cell r="C3055" t="str">
            <v xml:space="preserve"> 3P100A(MCB,ﾊﾟｲﾛｯﾄﾗﾝﾌﾟ付)</v>
          </cell>
          <cell r="D3055" t="str">
            <v>個</v>
          </cell>
          <cell r="E3055">
            <v>25000</v>
          </cell>
          <cell r="F3055" t="str">
            <v>P97</v>
          </cell>
        </row>
        <row r="3056">
          <cell r="A3056" t="str">
            <v>97-4</v>
          </cell>
          <cell r="B3056" t="str">
            <v xml:space="preserve"> 手元開閉器(樹脂ｹｰｽ入り)</v>
          </cell>
          <cell r="C3056" t="str">
            <v xml:space="preserve"> 3P30A(ELCB,ﾊﾟｲﾛｯﾄﾗﾝﾌﾟ付)</v>
          </cell>
          <cell r="D3056" t="str">
            <v>個</v>
          </cell>
          <cell r="E3056">
            <v>11900</v>
          </cell>
          <cell r="F3056" t="str">
            <v>P97</v>
          </cell>
        </row>
        <row r="3057">
          <cell r="A3057" t="str">
            <v>97-5</v>
          </cell>
          <cell r="B3057" t="str">
            <v xml:space="preserve"> 手元開閉器(樹脂ｹｰｽ入り)</v>
          </cell>
          <cell r="C3057" t="str">
            <v xml:space="preserve"> 3P50A(ELCB,ﾊﾟｲﾛｯﾄﾗﾝﾌﾟ付)</v>
          </cell>
          <cell r="D3057" t="str">
            <v>個</v>
          </cell>
          <cell r="E3057">
            <v>19000</v>
          </cell>
          <cell r="F3057" t="str">
            <v>P97</v>
          </cell>
        </row>
        <row r="3058">
          <cell r="A3058" t="str">
            <v>97-6</v>
          </cell>
          <cell r="B3058" t="str">
            <v xml:space="preserve"> 手元開閉器(樹脂ｹｰｽ入り)</v>
          </cell>
          <cell r="C3058" t="str">
            <v xml:space="preserve"> 3P100A(ELCB,ﾊﾟｲﾛｯﾄﾗﾝﾌﾟ付)</v>
          </cell>
          <cell r="D3058" t="str">
            <v>個</v>
          </cell>
          <cell r="E3058">
            <v>30000</v>
          </cell>
          <cell r="F3058" t="str">
            <v>P97</v>
          </cell>
        </row>
        <row r="3059">
          <cell r="A3059" t="str">
            <v>97-7</v>
          </cell>
          <cell r="B3059" t="str">
            <v xml:space="preserve"> 低圧ｶｯﾄｱｳﾄｽｲｯﾁ</v>
          </cell>
          <cell r="C3059" t="str">
            <v xml:space="preserve"> 2P15A</v>
          </cell>
          <cell r="D3059" t="str">
            <v>個</v>
          </cell>
          <cell r="E3059">
            <v>4810</v>
          </cell>
          <cell r="F3059" t="str">
            <v>P97</v>
          </cell>
        </row>
        <row r="3060">
          <cell r="A3060" t="str">
            <v>97-8</v>
          </cell>
          <cell r="B3060" t="str">
            <v xml:space="preserve"> 避雷器（低圧用）</v>
          </cell>
          <cell r="C3060" t="str">
            <v xml:space="preserve"> 屋内</v>
          </cell>
          <cell r="D3060" t="str">
            <v>個</v>
          </cell>
          <cell r="E3060">
            <v>8500</v>
          </cell>
          <cell r="F3060" t="str">
            <v>P97</v>
          </cell>
        </row>
        <row r="3061">
          <cell r="A3061" t="str">
            <v>97-9</v>
          </cell>
          <cell r="B3061" t="str">
            <v xml:space="preserve"> 避雷器（低圧用）</v>
          </cell>
          <cell r="C3061" t="str">
            <v xml:space="preserve"> 屋外</v>
          </cell>
          <cell r="D3061" t="str">
            <v>個</v>
          </cell>
          <cell r="E3061">
            <v>10100</v>
          </cell>
          <cell r="F3061" t="str">
            <v>P97</v>
          </cell>
        </row>
        <row r="3062">
          <cell r="A3062" t="str">
            <v>98-1</v>
          </cell>
          <cell r="B3062" t="str">
            <v xml:space="preserve"> ｽﾃﾝﾚｽ電極棒</v>
          </cell>
          <cell r="C3062" t="str">
            <v xml:space="preserve"> SUS 316</v>
          </cell>
          <cell r="D3062" t="str">
            <v>m</v>
          </cell>
          <cell r="E3062">
            <v>549</v>
          </cell>
          <cell r="F3062" t="str">
            <v>P98</v>
          </cell>
        </row>
        <row r="3063">
          <cell r="A3063" t="str">
            <v>98-2</v>
          </cell>
          <cell r="B3063" t="str">
            <v xml:space="preserve"> ｾﾊﾟﾚｰﾀｰ </v>
          </cell>
          <cell r="C3063" t="str">
            <v xml:space="preserve"> 3極</v>
          </cell>
          <cell r="D3063" t="str">
            <v>個</v>
          </cell>
          <cell r="E3063">
            <v>75</v>
          </cell>
          <cell r="F3063" t="str">
            <v>P98</v>
          </cell>
        </row>
        <row r="3064">
          <cell r="A3064" t="str">
            <v>98-3</v>
          </cell>
          <cell r="B3064" t="str">
            <v xml:space="preserve"> ｾﾊﾟﾚｰﾀｰ </v>
          </cell>
          <cell r="C3064" t="str">
            <v xml:space="preserve"> 5極</v>
          </cell>
          <cell r="D3064" t="str">
            <v>個</v>
          </cell>
          <cell r="E3064">
            <v>105</v>
          </cell>
          <cell r="F3064" t="str">
            <v>P98</v>
          </cell>
        </row>
        <row r="3065">
          <cell r="A3065" t="str">
            <v>98-4</v>
          </cell>
          <cell r="B3065" t="str">
            <v xml:space="preserve"> 電極保持器</v>
          </cell>
          <cell r="C3065" t="str">
            <v xml:space="preserve"> ﾌﾛｰﾄﾚｽ 3P</v>
          </cell>
          <cell r="D3065" t="str">
            <v>個</v>
          </cell>
          <cell r="E3065">
            <v>1120</v>
          </cell>
          <cell r="F3065" t="str">
            <v>P98</v>
          </cell>
        </row>
        <row r="3066">
          <cell r="A3066" t="str">
            <v>98-5</v>
          </cell>
          <cell r="B3066" t="str">
            <v xml:space="preserve"> 電極保持器</v>
          </cell>
          <cell r="C3066" t="str">
            <v xml:space="preserve"> ﾌﾛｰﾄﾚｽ 4P</v>
          </cell>
          <cell r="D3066" t="str">
            <v>個</v>
          </cell>
          <cell r="E3066">
            <v>1400</v>
          </cell>
          <cell r="F3066" t="str">
            <v>P98</v>
          </cell>
        </row>
        <row r="3067">
          <cell r="A3067" t="str">
            <v>98-6</v>
          </cell>
          <cell r="B3067" t="str">
            <v xml:space="preserve"> 電極保持器</v>
          </cell>
          <cell r="C3067" t="str">
            <v xml:space="preserve"> ﾌﾛｰﾄﾚｽ 5P</v>
          </cell>
          <cell r="D3067" t="str">
            <v>個</v>
          </cell>
          <cell r="E3067">
            <v>1660</v>
          </cell>
          <cell r="F3067" t="str">
            <v>P98</v>
          </cell>
        </row>
        <row r="3068">
          <cell r="A3068" t="str">
            <v>98-7</v>
          </cell>
          <cell r="B3068" t="str">
            <v xml:space="preserve"> 電極保護ｶﾊﾞｰ</v>
          </cell>
          <cell r="C3068" t="str">
            <v xml:space="preserve"> 200x250x150</v>
          </cell>
          <cell r="D3068" t="str">
            <v>個</v>
          </cell>
          <cell r="E3068">
            <v>38500</v>
          </cell>
          <cell r="F3068" t="str">
            <v>P98</v>
          </cell>
        </row>
        <row r="3069">
          <cell r="A3069" t="str">
            <v>98-8</v>
          </cell>
          <cell r="B3069" t="str">
            <v xml:space="preserve"> 保持器埋込枠</v>
          </cell>
          <cell r="C3069" t="str">
            <v xml:space="preserve"> 80φ用</v>
          </cell>
          <cell r="D3069" t="str">
            <v>個</v>
          </cell>
          <cell r="E3069">
            <v>770</v>
          </cell>
          <cell r="F3069" t="str">
            <v>P98</v>
          </cell>
        </row>
        <row r="3070">
          <cell r="A3070" t="str">
            <v>98-9</v>
          </cell>
          <cell r="B3070" t="str">
            <v xml:space="preserve"> 電極結線のみ</v>
          </cell>
          <cell r="C3070" t="str">
            <v>箇所</v>
          </cell>
          <cell r="D3070" t="str">
            <v>箇所</v>
          </cell>
          <cell r="E3070">
            <v>3960</v>
          </cell>
          <cell r="F3070" t="str">
            <v>P98</v>
          </cell>
        </row>
        <row r="3071">
          <cell r="A3071" t="str">
            <v>98-10</v>
          </cell>
          <cell r="B3071" t="str">
            <v xml:space="preserve"> 電極結線取付</v>
          </cell>
          <cell r="C3071" t="str">
            <v>箇所</v>
          </cell>
          <cell r="D3071" t="str">
            <v>箇所</v>
          </cell>
          <cell r="E3071">
            <v>13800</v>
          </cell>
          <cell r="F3071" t="str">
            <v>P98</v>
          </cell>
        </row>
        <row r="3072">
          <cell r="A3072" t="str">
            <v>99-1</v>
          </cell>
          <cell r="B3072" t="str">
            <v xml:space="preserve"> 突針</v>
          </cell>
          <cell r="C3072" t="str">
            <v xml:space="preserve"> JIS中ｸﾛﾑﾒｯｷ支持管、ｶｯﾌﾟﾘﾝｸﾞ付</v>
          </cell>
          <cell r="D3072" t="str">
            <v>式</v>
          </cell>
          <cell r="E3072">
            <v>139900</v>
          </cell>
          <cell r="F3072" t="str">
            <v>P99</v>
          </cell>
        </row>
        <row r="3073">
          <cell r="A3073" t="str">
            <v>99-2</v>
          </cell>
          <cell r="B3073" t="str">
            <v xml:space="preserve"> 支持管用接続端子</v>
          </cell>
          <cell r="C3073" t="str">
            <v xml:space="preserve"> LA-40°</v>
          </cell>
          <cell r="D3073" t="str">
            <v>個</v>
          </cell>
          <cell r="E3073">
            <v>4680</v>
          </cell>
          <cell r="F3073" t="str">
            <v>P99</v>
          </cell>
        </row>
        <row r="3074">
          <cell r="A3074" t="str">
            <v>99-3</v>
          </cell>
          <cell r="B3074" t="str">
            <v xml:space="preserve"> 避雷導線</v>
          </cell>
          <cell r="C3074" t="str">
            <v xml:space="preserve"> 埋込硬質,ﾋﾞﾆﾙ製</v>
          </cell>
          <cell r="D3074" t="str">
            <v>m</v>
          </cell>
          <cell r="E3074">
            <v>2260</v>
          </cell>
          <cell r="F3074" t="str">
            <v>P99</v>
          </cell>
        </row>
        <row r="3075">
          <cell r="A3075" t="str">
            <v>99-4</v>
          </cell>
          <cell r="B3075" t="str">
            <v xml:space="preserve"> 接地端子函</v>
          </cell>
          <cell r="C3075" t="str">
            <v>面</v>
          </cell>
          <cell r="D3075" t="str">
            <v>面</v>
          </cell>
          <cell r="E3075">
            <v>21000</v>
          </cell>
          <cell r="F3075" t="str">
            <v>P99</v>
          </cell>
        </row>
        <row r="3076">
          <cell r="A3076" t="str">
            <v>100-1</v>
          </cell>
          <cell r="B3076" t="str">
            <v xml:space="preserve"> 支持管取付金物</v>
          </cell>
          <cell r="C3076" t="str">
            <v xml:space="preserve"> 48.6φ 壁取付露出用</v>
          </cell>
          <cell r="D3076" t="str">
            <v>個</v>
          </cell>
          <cell r="E3076">
            <v>3600</v>
          </cell>
          <cell r="F3076" t="str">
            <v>P100</v>
          </cell>
        </row>
        <row r="3077">
          <cell r="A3077" t="str">
            <v>100-2</v>
          </cell>
          <cell r="B3077" t="str">
            <v xml:space="preserve"> 支持管取付金物</v>
          </cell>
          <cell r="C3077" t="str">
            <v xml:space="preserve"> 48.6φ 底板付</v>
          </cell>
          <cell r="D3077" t="str">
            <v>個</v>
          </cell>
          <cell r="E3077">
            <v>4500</v>
          </cell>
          <cell r="F3077" t="str">
            <v>P100</v>
          </cell>
        </row>
        <row r="3078">
          <cell r="A3078" t="str">
            <v>100-3</v>
          </cell>
          <cell r="B3078" t="str">
            <v xml:space="preserve"> 支持管取付金物</v>
          </cell>
          <cell r="C3078" t="str">
            <v xml:space="preserve"> 60.5φ 壁取付</v>
          </cell>
          <cell r="D3078" t="str">
            <v>個</v>
          </cell>
          <cell r="E3078">
            <v>6850</v>
          </cell>
          <cell r="F3078" t="str">
            <v>P100</v>
          </cell>
        </row>
        <row r="3079">
          <cell r="A3079" t="str">
            <v>100-4</v>
          </cell>
          <cell r="B3079" t="str">
            <v xml:space="preserve"> 支持管取付金物</v>
          </cell>
          <cell r="C3079" t="str">
            <v xml:space="preserve"> 60.5φ 底板付</v>
          </cell>
          <cell r="D3079" t="str">
            <v>個</v>
          </cell>
          <cell r="E3079">
            <v>7850</v>
          </cell>
          <cell r="F3079" t="str">
            <v>P100</v>
          </cell>
        </row>
        <row r="3080">
          <cell r="A3080" t="str">
            <v>100-5</v>
          </cell>
          <cell r="B3080" t="str">
            <v xml:space="preserve"> 支持管取付金物</v>
          </cell>
          <cell r="C3080" t="str">
            <v xml:space="preserve"> 76.3φ 壁取付</v>
          </cell>
          <cell r="D3080" t="str">
            <v>個</v>
          </cell>
          <cell r="E3080">
            <v>7060</v>
          </cell>
          <cell r="F3080" t="str">
            <v>P100</v>
          </cell>
        </row>
        <row r="3081">
          <cell r="A3081" t="str">
            <v>100-6</v>
          </cell>
          <cell r="B3081" t="str">
            <v xml:space="preserve"> 支持管取付金物</v>
          </cell>
          <cell r="C3081" t="str">
            <v xml:space="preserve"> 76.3φ 底板付</v>
          </cell>
          <cell r="D3081" t="str">
            <v>個</v>
          </cell>
          <cell r="E3081">
            <v>8060</v>
          </cell>
          <cell r="F3081" t="str">
            <v>P100</v>
          </cell>
        </row>
        <row r="3082">
          <cell r="A3082" t="str">
            <v>100-7</v>
          </cell>
          <cell r="B3082" t="str">
            <v xml:space="preserve"> 支持管取付金物</v>
          </cell>
          <cell r="C3082" t="str">
            <v xml:space="preserve"> 48.6φ 床取付台300°x12t</v>
          </cell>
          <cell r="D3082" t="str">
            <v>個</v>
          </cell>
          <cell r="E3082">
            <v>33500</v>
          </cell>
          <cell r="F3082" t="str">
            <v>P100</v>
          </cell>
        </row>
        <row r="3083">
          <cell r="A3083" t="str">
            <v>100-8</v>
          </cell>
          <cell r="B3083" t="str">
            <v xml:space="preserve"> 支持管取付金物</v>
          </cell>
          <cell r="C3083" t="str">
            <v xml:space="preserve"> 60.5φ 床取付台300°x12t</v>
          </cell>
          <cell r="D3083" t="str">
            <v>個</v>
          </cell>
          <cell r="E3083">
            <v>33500</v>
          </cell>
          <cell r="F3083" t="str">
            <v>P100</v>
          </cell>
        </row>
        <row r="3084">
          <cell r="A3084" t="str">
            <v>100-9</v>
          </cell>
          <cell r="B3084" t="str">
            <v xml:space="preserve"> 支持管取付金物</v>
          </cell>
          <cell r="C3084" t="str">
            <v xml:space="preserve"> 76.3φ 床取付台400°x16t</v>
          </cell>
          <cell r="D3084" t="str">
            <v>個</v>
          </cell>
          <cell r="E3084">
            <v>45200</v>
          </cell>
          <cell r="F3084" t="str">
            <v>P100</v>
          </cell>
        </row>
        <row r="3085">
          <cell r="A3085" t="str">
            <v>100-10</v>
          </cell>
          <cell r="B3085" t="str">
            <v xml:space="preserve"> 支持管用接続端子</v>
          </cell>
          <cell r="C3085" t="str">
            <v xml:space="preserve"> 黄銅製ｸﾛﾑﾒｯｷ</v>
          </cell>
          <cell r="D3085" t="str">
            <v>個</v>
          </cell>
          <cell r="E3085">
            <v>4680</v>
          </cell>
          <cell r="F3085" t="str">
            <v>P100</v>
          </cell>
        </row>
        <row r="3086">
          <cell r="A3086" t="str">
            <v>100-11</v>
          </cell>
          <cell r="B3086" t="str">
            <v xml:space="preserve"> 導線支持金物</v>
          </cell>
          <cell r="C3086" t="str">
            <v xml:space="preserve"> 40mm黄銅製ﾌﾞﾛｯｸ台付</v>
          </cell>
          <cell r="D3086" t="str">
            <v>個</v>
          </cell>
          <cell r="E3086">
            <v>1090</v>
          </cell>
          <cell r="F3086" t="str">
            <v>P100</v>
          </cell>
        </row>
        <row r="3087">
          <cell r="A3087" t="str">
            <v>100-12</v>
          </cell>
          <cell r="B3087" t="str">
            <v xml:space="preserve"> 導線支持金物</v>
          </cell>
          <cell r="C3087" t="str">
            <v xml:space="preserve"> 40mm埋込型 L=50mm</v>
          </cell>
          <cell r="D3087" t="str">
            <v>個</v>
          </cell>
          <cell r="E3087">
            <v>390</v>
          </cell>
          <cell r="F3087" t="str">
            <v>P100</v>
          </cell>
        </row>
        <row r="3088">
          <cell r="A3088" t="str">
            <v>100-13</v>
          </cell>
          <cell r="B3088" t="str">
            <v xml:space="preserve"> ﾋﾞﾆｰﾙ管取付金物</v>
          </cell>
          <cell r="C3088" t="str">
            <v xml:space="preserve"> VE28mm黄銅製ﾌﾞﾛｯｸ台付</v>
          </cell>
          <cell r="D3088" t="str">
            <v>個</v>
          </cell>
          <cell r="E3088">
            <v>1320</v>
          </cell>
          <cell r="F3088" t="str">
            <v>P100</v>
          </cell>
        </row>
        <row r="3089">
          <cell r="A3089" t="str">
            <v>100-14</v>
          </cell>
          <cell r="B3089" t="str">
            <v xml:space="preserve"> ﾋﾞﾆｰﾙ管取付金物</v>
          </cell>
          <cell r="C3089" t="str">
            <v xml:space="preserve"> VE28mm支持管取付金物埋込用黄銅製</v>
          </cell>
          <cell r="D3089" t="str">
            <v>個</v>
          </cell>
          <cell r="E3089">
            <v>1560</v>
          </cell>
          <cell r="F3089" t="str">
            <v>P100</v>
          </cell>
        </row>
        <row r="3090">
          <cell r="A3090" t="str">
            <v>102-1</v>
          </cell>
          <cell r="B3090" t="str">
            <v xml:space="preserve"> 計器取付板</v>
          </cell>
          <cell r="C3090" t="str">
            <v xml:space="preserve"> 単3 　1ヶ用</v>
          </cell>
          <cell r="D3090" t="str">
            <v>枚</v>
          </cell>
          <cell r="E3090">
            <v>4860</v>
          </cell>
          <cell r="F3090" t="str">
            <v>P102</v>
          </cell>
        </row>
        <row r="3091">
          <cell r="A3091" t="str">
            <v>102-2</v>
          </cell>
          <cell r="B3091" t="str">
            <v xml:space="preserve"> 計器取付板</v>
          </cell>
          <cell r="C3091" t="str">
            <v xml:space="preserve"> 単3 　2ヶ用</v>
          </cell>
          <cell r="D3091" t="str">
            <v>枚</v>
          </cell>
          <cell r="E3091">
            <v>5650</v>
          </cell>
          <cell r="F3091" t="str">
            <v>P102</v>
          </cell>
        </row>
        <row r="3092">
          <cell r="A3092" t="str">
            <v>102-3</v>
          </cell>
          <cell r="B3092" t="str">
            <v xml:space="preserve"> 計器取付ｶﾊﾞｰ</v>
          </cell>
          <cell r="C3092" t="str">
            <v xml:space="preserve"> 単3 　1ヶ用</v>
          </cell>
          <cell r="D3092" t="str">
            <v>個</v>
          </cell>
          <cell r="E3092">
            <v>6080</v>
          </cell>
          <cell r="F3092" t="str">
            <v>P102</v>
          </cell>
        </row>
        <row r="3093">
          <cell r="A3093" t="str">
            <v>102-4</v>
          </cell>
          <cell r="B3093" t="str">
            <v xml:space="preserve"> 計器取付ｶﾊﾞｰ</v>
          </cell>
          <cell r="C3093" t="str">
            <v xml:space="preserve"> 単3 　2ヶ用</v>
          </cell>
          <cell r="D3093" t="str">
            <v>個</v>
          </cell>
          <cell r="E3093">
            <v>7270</v>
          </cell>
          <cell r="F3093" t="str">
            <v>P102</v>
          </cell>
        </row>
        <row r="3094">
          <cell r="A3094" t="str">
            <v>103-1</v>
          </cell>
          <cell r="B3094" t="str">
            <v xml:space="preserve"> 換気扇</v>
          </cell>
          <cell r="C3094" t="str">
            <v xml:space="preserve"> 連動 S(20cm)</v>
          </cell>
          <cell r="D3094" t="str">
            <v>台</v>
          </cell>
          <cell r="E3094">
            <v>11100</v>
          </cell>
          <cell r="F3094" t="str">
            <v>P103</v>
          </cell>
        </row>
        <row r="3095">
          <cell r="A3095" t="str">
            <v>103-2</v>
          </cell>
          <cell r="B3095" t="str">
            <v xml:space="preserve"> 換気扇</v>
          </cell>
          <cell r="C3095" t="str">
            <v xml:space="preserve"> 連動 S(25cm)</v>
          </cell>
          <cell r="D3095" t="str">
            <v>台</v>
          </cell>
          <cell r="E3095">
            <v>12200</v>
          </cell>
          <cell r="F3095" t="str">
            <v>P103</v>
          </cell>
        </row>
        <row r="3096">
          <cell r="A3096" t="str">
            <v>103-3</v>
          </cell>
          <cell r="B3096" t="str">
            <v xml:space="preserve"> 換気扇</v>
          </cell>
          <cell r="C3096" t="str">
            <v xml:space="preserve"> 連動 S(30cm)</v>
          </cell>
          <cell r="D3096" t="str">
            <v>台</v>
          </cell>
          <cell r="E3096">
            <v>13500</v>
          </cell>
          <cell r="F3096" t="str">
            <v>P103</v>
          </cell>
        </row>
        <row r="3097">
          <cell r="A3097" t="str">
            <v>103-4</v>
          </cell>
          <cell r="B3097" t="str">
            <v xml:space="preserve"> 換気扇</v>
          </cell>
          <cell r="C3097" t="str">
            <v xml:space="preserve"> 風圧 S(20cm)</v>
          </cell>
          <cell r="D3097" t="str">
            <v>台</v>
          </cell>
          <cell r="E3097">
            <v>10600</v>
          </cell>
          <cell r="F3097" t="str">
            <v>P103</v>
          </cell>
        </row>
        <row r="3098">
          <cell r="A3098" t="str">
            <v>103-5</v>
          </cell>
          <cell r="B3098" t="str">
            <v xml:space="preserve"> 換気扇</v>
          </cell>
          <cell r="C3098" t="str">
            <v xml:space="preserve"> 風圧 S(25cm)</v>
          </cell>
          <cell r="D3098" t="str">
            <v>台</v>
          </cell>
          <cell r="E3098">
            <v>11800</v>
          </cell>
          <cell r="F3098" t="str">
            <v>P103</v>
          </cell>
        </row>
        <row r="3099">
          <cell r="A3099" t="str">
            <v>103-6</v>
          </cell>
          <cell r="B3099" t="str">
            <v xml:space="preserve"> 換気扇</v>
          </cell>
          <cell r="C3099" t="str">
            <v xml:space="preserve"> 風圧 S(30cm)</v>
          </cell>
          <cell r="D3099" t="str">
            <v>台</v>
          </cell>
          <cell r="E3099">
            <v>13100</v>
          </cell>
          <cell r="F3099" t="str">
            <v>P103</v>
          </cell>
        </row>
        <row r="3100">
          <cell r="A3100" t="str">
            <v>103-7</v>
          </cell>
          <cell r="B3100" t="str">
            <v xml:space="preserve"> 換気扇</v>
          </cell>
          <cell r="C3100" t="str">
            <v xml:space="preserve"> 電気式 S(20cm)</v>
          </cell>
          <cell r="D3100" t="str">
            <v>台</v>
          </cell>
          <cell r="E3100">
            <v>13300</v>
          </cell>
          <cell r="F3100" t="str">
            <v>P103</v>
          </cell>
        </row>
        <row r="3101">
          <cell r="A3101" t="str">
            <v>103-8</v>
          </cell>
          <cell r="B3101" t="str">
            <v xml:space="preserve"> 換気扇</v>
          </cell>
          <cell r="C3101" t="str">
            <v xml:space="preserve"> 電気式 S(25cm)</v>
          </cell>
          <cell r="D3101" t="str">
            <v>台</v>
          </cell>
          <cell r="E3101">
            <v>14400</v>
          </cell>
          <cell r="F3101" t="str">
            <v>P103</v>
          </cell>
        </row>
        <row r="3102">
          <cell r="A3102" t="str">
            <v>103-9</v>
          </cell>
          <cell r="B3102" t="str">
            <v xml:space="preserve"> 換気扇</v>
          </cell>
          <cell r="C3102" t="str">
            <v xml:space="preserve"> 電気式 S(30cm)</v>
          </cell>
          <cell r="D3102" t="str">
            <v>台</v>
          </cell>
          <cell r="E3102">
            <v>15200</v>
          </cell>
          <cell r="F3102" t="str">
            <v>P103</v>
          </cell>
        </row>
        <row r="3103">
          <cell r="A3103" t="str">
            <v>103-10</v>
          </cell>
          <cell r="B3103" t="str">
            <v xml:space="preserve"> 換気扇</v>
          </cell>
          <cell r="C3103" t="str">
            <v xml:space="preserve"> 不燃形（連動S,20cm)</v>
          </cell>
          <cell r="D3103" t="str">
            <v>台</v>
          </cell>
          <cell r="E3103">
            <v>15100</v>
          </cell>
          <cell r="F3103" t="str">
            <v>P103</v>
          </cell>
        </row>
        <row r="3104">
          <cell r="A3104" t="str">
            <v>103-11</v>
          </cell>
          <cell r="B3104" t="str">
            <v xml:space="preserve"> 換気扇</v>
          </cell>
          <cell r="C3104" t="str">
            <v xml:space="preserve"> 不燃形（連動S,25cm)</v>
          </cell>
          <cell r="D3104" t="str">
            <v>台</v>
          </cell>
          <cell r="E3104">
            <v>16300</v>
          </cell>
          <cell r="F3104" t="str">
            <v>P103</v>
          </cell>
        </row>
        <row r="3105">
          <cell r="A3105" t="str">
            <v>103-12</v>
          </cell>
          <cell r="B3105" t="str">
            <v xml:space="preserve"> 換気扇</v>
          </cell>
          <cell r="C3105" t="str">
            <v xml:space="preserve"> 不燃形（連動S,30cm)</v>
          </cell>
          <cell r="D3105" t="str">
            <v>台</v>
          </cell>
          <cell r="E3105">
            <v>18500</v>
          </cell>
          <cell r="F3105" t="str">
            <v>P103</v>
          </cell>
        </row>
        <row r="3106">
          <cell r="A3106" t="str">
            <v>103-13</v>
          </cell>
          <cell r="B3106" t="str">
            <v xml:space="preserve"> 換気扇</v>
          </cell>
          <cell r="C3106" t="str">
            <v xml:space="preserve"> 不燃形（電気S,20cm)</v>
          </cell>
          <cell r="D3106" t="str">
            <v>台</v>
          </cell>
          <cell r="E3106">
            <v>16900</v>
          </cell>
          <cell r="F3106" t="str">
            <v>P103</v>
          </cell>
        </row>
        <row r="3107">
          <cell r="A3107" t="str">
            <v>103-14</v>
          </cell>
          <cell r="B3107" t="str">
            <v xml:space="preserve"> 換気扇</v>
          </cell>
          <cell r="C3107" t="str">
            <v xml:space="preserve"> 不燃形（電気S,25cm)</v>
          </cell>
          <cell r="D3107" t="str">
            <v>台</v>
          </cell>
          <cell r="E3107">
            <v>18000</v>
          </cell>
          <cell r="F3107" t="str">
            <v>P103</v>
          </cell>
        </row>
        <row r="3108">
          <cell r="A3108" t="str">
            <v>103-15</v>
          </cell>
          <cell r="B3108" t="str">
            <v xml:space="preserve"> 換気扇</v>
          </cell>
          <cell r="C3108" t="str">
            <v xml:space="preserve"> 不燃形（電気S,30cm)</v>
          </cell>
          <cell r="D3108" t="str">
            <v>台</v>
          </cell>
          <cell r="E3108">
            <v>19500</v>
          </cell>
          <cell r="F3108" t="str">
            <v>P103</v>
          </cell>
        </row>
        <row r="3109">
          <cell r="A3109" t="str">
            <v>104-1</v>
          </cell>
          <cell r="B3109" t="str">
            <v xml:space="preserve"> 換気扇</v>
          </cell>
          <cell r="C3109" t="str">
            <v xml:space="preserve"> 給排両用(20cm)</v>
          </cell>
          <cell r="D3109" t="str">
            <v>台</v>
          </cell>
          <cell r="E3109">
            <v>11800</v>
          </cell>
          <cell r="F3109" t="str">
            <v>P104</v>
          </cell>
        </row>
        <row r="3110">
          <cell r="A3110" t="str">
            <v>104-2</v>
          </cell>
          <cell r="B3110" t="str">
            <v xml:space="preserve"> 換気扇</v>
          </cell>
          <cell r="C3110" t="str">
            <v xml:space="preserve"> 給排両用(25cm)</v>
          </cell>
          <cell r="D3110" t="str">
            <v>台</v>
          </cell>
          <cell r="E3110">
            <v>13000</v>
          </cell>
          <cell r="F3110" t="str">
            <v>P104</v>
          </cell>
        </row>
        <row r="3111">
          <cell r="A3111" t="str">
            <v>104-3</v>
          </cell>
          <cell r="B3111" t="str">
            <v xml:space="preserve"> 換気扇</v>
          </cell>
          <cell r="C3111" t="str">
            <v xml:space="preserve"> 給排両用(30cm)</v>
          </cell>
          <cell r="D3111" t="str">
            <v>台</v>
          </cell>
          <cell r="E3111">
            <v>14300</v>
          </cell>
          <cell r="F3111" t="str">
            <v>P104</v>
          </cell>
        </row>
        <row r="3112">
          <cell r="A3112" t="str">
            <v>104-4</v>
          </cell>
          <cell r="B3112" t="str">
            <v xml:space="preserve"> 有圧換気扇</v>
          </cell>
          <cell r="C3112" t="str">
            <v xml:space="preserve"> 鋼板製(25cm)</v>
          </cell>
          <cell r="D3112" t="str">
            <v>台</v>
          </cell>
          <cell r="E3112">
            <v>19000</v>
          </cell>
          <cell r="F3112" t="str">
            <v>P104</v>
          </cell>
        </row>
        <row r="3113">
          <cell r="A3113" t="str">
            <v>104-5</v>
          </cell>
          <cell r="B3113" t="str">
            <v xml:space="preserve"> 有圧換気扇</v>
          </cell>
          <cell r="C3113" t="str">
            <v xml:space="preserve"> 鋼板製(30cm)</v>
          </cell>
          <cell r="D3113" t="str">
            <v>台</v>
          </cell>
          <cell r="E3113">
            <v>24100</v>
          </cell>
          <cell r="F3113" t="str">
            <v>P104</v>
          </cell>
        </row>
        <row r="3114">
          <cell r="A3114" t="str">
            <v>104-6</v>
          </cell>
          <cell r="B3114" t="str">
            <v xml:space="preserve"> 有圧換気扇</v>
          </cell>
          <cell r="C3114" t="str">
            <v xml:space="preserve"> 鋼板製(35cm)</v>
          </cell>
          <cell r="D3114" t="str">
            <v>台</v>
          </cell>
          <cell r="E3114">
            <v>31200</v>
          </cell>
          <cell r="F3114" t="str">
            <v>P104</v>
          </cell>
        </row>
        <row r="3115">
          <cell r="A3115" t="str">
            <v>104-7</v>
          </cell>
          <cell r="B3115" t="str">
            <v xml:space="preserve"> 有圧換気扇</v>
          </cell>
          <cell r="C3115" t="str">
            <v xml:space="preserve"> 鋼板製(40cm)</v>
          </cell>
          <cell r="D3115" t="str">
            <v>台</v>
          </cell>
          <cell r="E3115">
            <v>39500</v>
          </cell>
          <cell r="F3115" t="str">
            <v>P104</v>
          </cell>
        </row>
        <row r="3116">
          <cell r="A3116" t="str">
            <v>104-16</v>
          </cell>
          <cell r="B3116" t="str">
            <v xml:space="preserve"> 有圧換気扇</v>
          </cell>
          <cell r="C3116" t="str">
            <v xml:space="preserve"> SUS (25cm)</v>
          </cell>
          <cell r="D3116" t="str">
            <v>台</v>
          </cell>
          <cell r="E3116">
            <v>38500</v>
          </cell>
          <cell r="F3116" t="str">
            <v>P104</v>
          </cell>
        </row>
        <row r="3117">
          <cell r="A3117" t="str">
            <v>104-17</v>
          </cell>
          <cell r="B3117" t="str">
            <v xml:space="preserve"> 有圧換気扇</v>
          </cell>
          <cell r="C3117" t="str">
            <v xml:space="preserve"> SUS (30cm)</v>
          </cell>
          <cell r="D3117" t="str">
            <v>台</v>
          </cell>
          <cell r="E3117">
            <v>49200</v>
          </cell>
          <cell r="F3117" t="str">
            <v>P104</v>
          </cell>
        </row>
        <row r="3118">
          <cell r="A3118" t="str">
            <v>104-18</v>
          </cell>
          <cell r="B3118" t="str">
            <v xml:space="preserve"> 有圧換気扇</v>
          </cell>
          <cell r="C3118" t="str">
            <v xml:space="preserve"> SUS (40cm)</v>
          </cell>
          <cell r="D3118" t="str">
            <v>台</v>
          </cell>
          <cell r="E3118">
            <v>66300</v>
          </cell>
          <cell r="F3118" t="str">
            <v>P104</v>
          </cell>
        </row>
        <row r="3119">
          <cell r="A3119" t="str">
            <v>104-8</v>
          </cell>
          <cell r="B3119" t="str">
            <v xml:space="preserve"> 有圧扇用ｼｬｯﾀｰ</v>
          </cell>
          <cell r="C3119" t="str">
            <v xml:space="preserve"> 固定式 25cm用</v>
          </cell>
          <cell r="D3119" t="str">
            <v>台</v>
          </cell>
          <cell r="E3119">
            <v>4940</v>
          </cell>
          <cell r="F3119" t="str">
            <v>P104</v>
          </cell>
        </row>
        <row r="3120">
          <cell r="A3120" t="str">
            <v>104-9</v>
          </cell>
          <cell r="B3120" t="str">
            <v xml:space="preserve"> 有圧扇用ｼｬｯﾀｰ</v>
          </cell>
          <cell r="C3120" t="str">
            <v xml:space="preserve"> 固定式 30cm用</v>
          </cell>
          <cell r="D3120" t="str">
            <v>台</v>
          </cell>
          <cell r="E3120">
            <v>5370</v>
          </cell>
          <cell r="F3120" t="str">
            <v>P104</v>
          </cell>
        </row>
        <row r="3121">
          <cell r="A3121" t="str">
            <v>104-10</v>
          </cell>
          <cell r="B3121" t="str">
            <v xml:space="preserve"> 有圧扇用ｼｬｯﾀｰ</v>
          </cell>
          <cell r="C3121" t="str">
            <v xml:space="preserve"> 固定式 35cm用</v>
          </cell>
          <cell r="D3121" t="str">
            <v>台</v>
          </cell>
          <cell r="E3121">
            <v>6110</v>
          </cell>
          <cell r="F3121" t="str">
            <v>P104</v>
          </cell>
        </row>
        <row r="3122">
          <cell r="A3122" t="str">
            <v>104-11</v>
          </cell>
          <cell r="B3122" t="str">
            <v xml:space="preserve"> 有圧扇用ｼｬｯﾀｰ</v>
          </cell>
          <cell r="C3122" t="str">
            <v xml:space="preserve"> 固定式 40cm用</v>
          </cell>
          <cell r="D3122" t="str">
            <v>台</v>
          </cell>
          <cell r="E3122">
            <v>6540</v>
          </cell>
          <cell r="F3122" t="str">
            <v>P104</v>
          </cell>
        </row>
        <row r="3123">
          <cell r="A3123" t="str">
            <v>104-19</v>
          </cell>
          <cell r="B3123" t="str">
            <v xml:space="preserve"> 有圧扇用ｼｬｯﾀｰ</v>
          </cell>
          <cell r="C3123" t="str">
            <v xml:space="preserve"> 固定式 25cm用(SUS)</v>
          </cell>
          <cell r="D3123" t="str">
            <v>台</v>
          </cell>
          <cell r="E3123">
            <v>11400</v>
          </cell>
          <cell r="F3123" t="str">
            <v>P104</v>
          </cell>
        </row>
        <row r="3124">
          <cell r="A3124" t="str">
            <v>104-20</v>
          </cell>
          <cell r="B3124" t="str">
            <v xml:space="preserve"> 有圧扇用ｼｬｯﾀｰ</v>
          </cell>
          <cell r="C3124" t="str">
            <v xml:space="preserve"> 固定式 30cm用(SUS)</v>
          </cell>
          <cell r="D3124" t="str">
            <v>台</v>
          </cell>
          <cell r="E3124">
            <v>13500</v>
          </cell>
          <cell r="F3124" t="str">
            <v>P104</v>
          </cell>
        </row>
        <row r="3125">
          <cell r="A3125" t="str">
            <v>104-21</v>
          </cell>
          <cell r="B3125" t="str">
            <v xml:space="preserve"> 有圧扇用ｼｬｯﾀｰ</v>
          </cell>
          <cell r="C3125" t="str">
            <v xml:space="preserve"> 固定式 40cm用(SUS)</v>
          </cell>
          <cell r="D3125" t="str">
            <v>台</v>
          </cell>
          <cell r="E3125">
            <v>15600</v>
          </cell>
          <cell r="F3125" t="str">
            <v>P104</v>
          </cell>
        </row>
        <row r="3126">
          <cell r="A3126" t="str">
            <v>104-12</v>
          </cell>
          <cell r="B3126" t="str">
            <v xml:space="preserve"> 有圧扇用ｼｬｯﾀｰ</v>
          </cell>
          <cell r="C3126" t="str">
            <v xml:space="preserve"> 風圧式 25cm用</v>
          </cell>
          <cell r="D3126" t="str">
            <v>台</v>
          </cell>
          <cell r="E3126">
            <v>4940</v>
          </cell>
          <cell r="F3126" t="str">
            <v>P104</v>
          </cell>
        </row>
        <row r="3127">
          <cell r="A3127" t="str">
            <v>104-13</v>
          </cell>
          <cell r="B3127" t="str">
            <v xml:space="preserve"> 有圧扇用ｼｬｯﾀｰ</v>
          </cell>
          <cell r="C3127" t="str">
            <v xml:space="preserve"> 風圧式 30cm用</v>
          </cell>
          <cell r="D3127" t="str">
            <v>台</v>
          </cell>
          <cell r="E3127">
            <v>5370</v>
          </cell>
          <cell r="F3127" t="str">
            <v>P104</v>
          </cell>
        </row>
        <row r="3128">
          <cell r="A3128" t="str">
            <v>104-14</v>
          </cell>
          <cell r="B3128" t="str">
            <v xml:space="preserve"> 有圧扇用ｼｬｯﾀｰ</v>
          </cell>
          <cell r="C3128" t="str">
            <v xml:space="preserve"> 風圧式 35cm用</v>
          </cell>
          <cell r="D3128" t="str">
            <v>台</v>
          </cell>
          <cell r="E3128">
            <v>6040</v>
          </cell>
          <cell r="F3128" t="str">
            <v>P104</v>
          </cell>
        </row>
        <row r="3129">
          <cell r="A3129" t="str">
            <v>104-15</v>
          </cell>
          <cell r="B3129" t="str">
            <v xml:space="preserve"> 有圧扇用ｼｬｯﾀｰ</v>
          </cell>
          <cell r="C3129" t="str">
            <v xml:space="preserve"> 風圧式 40cm用</v>
          </cell>
          <cell r="D3129" t="str">
            <v>台</v>
          </cell>
          <cell r="E3129">
            <v>6540</v>
          </cell>
          <cell r="F3129" t="str">
            <v>P104</v>
          </cell>
        </row>
        <row r="3130">
          <cell r="A3130" t="str">
            <v>104-22</v>
          </cell>
          <cell r="B3130" t="str">
            <v xml:space="preserve"> 有圧扇用ｼｬｯﾀｰ</v>
          </cell>
          <cell r="C3130" t="str">
            <v xml:space="preserve"> 風圧式 25cm用(SUS)</v>
          </cell>
          <cell r="D3130" t="str">
            <v>台</v>
          </cell>
          <cell r="E3130">
            <v>11400</v>
          </cell>
          <cell r="F3130" t="str">
            <v>P104</v>
          </cell>
        </row>
        <row r="3131">
          <cell r="A3131" t="str">
            <v>104-23</v>
          </cell>
          <cell r="B3131" t="str">
            <v xml:space="preserve"> 有圧扇用ｼｬｯﾀｰ</v>
          </cell>
          <cell r="C3131" t="str">
            <v xml:space="preserve"> 風圧式 30cm用(SUS)</v>
          </cell>
          <cell r="D3131" t="str">
            <v>台</v>
          </cell>
          <cell r="E3131">
            <v>12100</v>
          </cell>
          <cell r="F3131" t="str">
            <v>P104</v>
          </cell>
        </row>
        <row r="3132">
          <cell r="A3132" t="str">
            <v>104-24</v>
          </cell>
          <cell r="B3132" t="str">
            <v xml:space="preserve"> 有圧扇用ｼｬｯﾀｰ</v>
          </cell>
          <cell r="C3132" t="str">
            <v xml:space="preserve"> 風圧式 40cm用(SUS)</v>
          </cell>
          <cell r="D3132" t="str">
            <v>台</v>
          </cell>
          <cell r="E3132">
            <v>15800</v>
          </cell>
          <cell r="F3132" t="str">
            <v>P104</v>
          </cell>
        </row>
        <row r="3133">
          <cell r="A3133" t="str">
            <v>105-1</v>
          </cell>
          <cell r="B3133" t="str">
            <v xml:space="preserve"> 換気扇取付枠</v>
          </cell>
          <cell r="C3133" t="str">
            <v xml:space="preserve"> 木枠 20cm（一般用）</v>
          </cell>
          <cell r="D3133" t="str">
            <v>個</v>
          </cell>
          <cell r="E3133">
            <v>3250</v>
          </cell>
          <cell r="F3133" t="str">
            <v>P105</v>
          </cell>
        </row>
        <row r="3134">
          <cell r="A3134" t="str">
            <v>105-2</v>
          </cell>
          <cell r="B3134" t="str">
            <v xml:space="preserve"> 換気扇取付枠</v>
          </cell>
          <cell r="C3134" t="str">
            <v xml:space="preserve"> 木枠 25cm（一般用）</v>
          </cell>
          <cell r="D3134" t="str">
            <v>個</v>
          </cell>
          <cell r="E3134">
            <v>3300</v>
          </cell>
          <cell r="F3134" t="str">
            <v>P105</v>
          </cell>
        </row>
        <row r="3135">
          <cell r="A3135" t="str">
            <v>105-3</v>
          </cell>
          <cell r="B3135" t="str">
            <v xml:space="preserve"> 換気扇取付枠</v>
          </cell>
          <cell r="C3135" t="str">
            <v xml:space="preserve"> 木枠 30cm（一般用）</v>
          </cell>
          <cell r="D3135" t="str">
            <v>個</v>
          </cell>
          <cell r="E3135">
            <v>3360</v>
          </cell>
          <cell r="F3135" t="str">
            <v>P105</v>
          </cell>
        </row>
        <row r="3136">
          <cell r="A3136" t="str">
            <v>105-16</v>
          </cell>
          <cell r="B3136" t="str">
            <v xml:space="preserve"> 換気扇取付枠</v>
          </cell>
          <cell r="C3136" t="str">
            <v xml:space="preserve"> 木枠 25cm（有圧扇）</v>
          </cell>
          <cell r="D3136" t="str">
            <v>個</v>
          </cell>
          <cell r="E3136">
            <v>8820</v>
          </cell>
          <cell r="F3136" t="str">
            <v>P105</v>
          </cell>
        </row>
        <row r="3137">
          <cell r="A3137" t="str">
            <v>105-17</v>
          </cell>
          <cell r="B3137" t="str">
            <v xml:space="preserve"> 換気扇取付枠</v>
          </cell>
          <cell r="C3137" t="str">
            <v xml:space="preserve"> 木枠 30cm（有圧扇）</v>
          </cell>
          <cell r="D3137" t="str">
            <v>個</v>
          </cell>
          <cell r="E3137">
            <v>9430</v>
          </cell>
          <cell r="F3137" t="str">
            <v>P105</v>
          </cell>
        </row>
        <row r="3138">
          <cell r="A3138" t="str">
            <v>105-18</v>
          </cell>
          <cell r="B3138" t="str">
            <v xml:space="preserve"> 換気扇取付枠</v>
          </cell>
          <cell r="C3138" t="str">
            <v xml:space="preserve"> 木枠 35cm（有圧扇）</v>
          </cell>
          <cell r="D3138" t="str">
            <v>個</v>
          </cell>
          <cell r="E3138">
            <v>10000</v>
          </cell>
          <cell r="F3138" t="str">
            <v>P105</v>
          </cell>
        </row>
        <row r="3139">
          <cell r="A3139" t="str">
            <v>105-19</v>
          </cell>
          <cell r="B3139" t="str">
            <v xml:space="preserve"> 換気扇取付枠</v>
          </cell>
          <cell r="C3139" t="str">
            <v xml:space="preserve"> 木枠 40cm（有圧扇）</v>
          </cell>
          <cell r="D3139" t="str">
            <v>個</v>
          </cell>
          <cell r="E3139">
            <v>10800</v>
          </cell>
          <cell r="F3139" t="str">
            <v>P105</v>
          </cell>
        </row>
        <row r="3140">
          <cell r="A3140" t="str">
            <v>105-4</v>
          </cell>
          <cell r="B3140" t="str">
            <v xml:space="preserve"> 換気扇取付枠</v>
          </cell>
          <cell r="C3140" t="str">
            <v xml:space="preserve"> 絶縁枠 20cm（一般用）</v>
          </cell>
          <cell r="D3140" t="str">
            <v>個</v>
          </cell>
          <cell r="E3140">
            <v>2700</v>
          </cell>
          <cell r="F3140" t="str">
            <v>P105</v>
          </cell>
        </row>
        <row r="3141">
          <cell r="A3141" t="str">
            <v>105-5</v>
          </cell>
          <cell r="B3141" t="str">
            <v xml:space="preserve"> 換気扇取付枠</v>
          </cell>
          <cell r="C3141" t="str">
            <v xml:space="preserve"> 絶縁枠 25cm（一般用）</v>
          </cell>
          <cell r="D3141" t="str">
            <v>個</v>
          </cell>
          <cell r="E3141">
            <v>2830</v>
          </cell>
          <cell r="F3141" t="str">
            <v>P105</v>
          </cell>
        </row>
        <row r="3142">
          <cell r="A3142" t="str">
            <v>105-6</v>
          </cell>
          <cell r="B3142" t="str">
            <v xml:space="preserve"> 換気扇取付枠</v>
          </cell>
          <cell r="C3142" t="str">
            <v xml:space="preserve"> 絶縁枠 30cm（一般用）</v>
          </cell>
          <cell r="D3142" t="str">
            <v>個</v>
          </cell>
          <cell r="E3142">
            <v>2950</v>
          </cell>
          <cell r="F3142" t="str">
            <v>P105</v>
          </cell>
        </row>
        <row r="3143">
          <cell r="A3143" t="str">
            <v>105-20</v>
          </cell>
          <cell r="B3143" t="str">
            <v xml:space="preserve"> 換気扇取付枠</v>
          </cell>
          <cell r="C3143" t="str">
            <v xml:space="preserve"> 絶縁枠 25cm（有圧扇）</v>
          </cell>
          <cell r="D3143" t="str">
            <v>個</v>
          </cell>
          <cell r="E3143">
            <v>9430</v>
          </cell>
          <cell r="F3143" t="str">
            <v>P105</v>
          </cell>
        </row>
        <row r="3144">
          <cell r="A3144" t="str">
            <v>105-21</v>
          </cell>
          <cell r="B3144" t="str">
            <v xml:space="preserve"> 換気扇取付枠</v>
          </cell>
          <cell r="C3144" t="str">
            <v xml:space="preserve"> 絶縁枠 30cm（有圧扇）</v>
          </cell>
          <cell r="D3144" t="str">
            <v>個</v>
          </cell>
          <cell r="E3144">
            <v>10200</v>
          </cell>
          <cell r="F3144" t="str">
            <v>P105</v>
          </cell>
        </row>
        <row r="3145">
          <cell r="A3145" t="str">
            <v>105-22</v>
          </cell>
          <cell r="B3145" t="str">
            <v xml:space="preserve"> 換気扇取付枠</v>
          </cell>
          <cell r="C3145" t="str">
            <v xml:space="preserve"> 絶縁枠 35cm（有圧扇）</v>
          </cell>
          <cell r="D3145" t="str">
            <v>個</v>
          </cell>
          <cell r="E3145">
            <v>11700</v>
          </cell>
          <cell r="F3145" t="str">
            <v>P105</v>
          </cell>
        </row>
        <row r="3146">
          <cell r="A3146" t="str">
            <v>105-23</v>
          </cell>
          <cell r="B3146" t="str">
            <v xml:space="preserve"> 換気扇取付枠</v>
          </cell>
          <cell r="C3146" t="str">
            <v xml:space="preserve"> 絶縁枠 40cm（有圧扇）</v>
          </cell>
          <cell r="D3146" t="str">
            <v>個</v>
          </cell>
          <cell r="E3146">
            <v>13000</v>
          </cell>
          <cell r="F3146" t="str">
            <v>P105</v>
          </cell>
        </row>
        <row r="3147">
          <cell r="A3147" t="str">
            <v>105-7</v>
          </cell>
          <cell r="B3147" t="str">
            <v xml:space="preserve"> ﾌｰﾄﾞ</v>
          </cell>
          <cell r="C3147" t="str">
            <v xml:space="preserve"> ﾌﾟﾗｽﾁｯｸ 20cm</v>
          </cell>
          <cell r="D3147" t="str">
            <v>個</v>
          </cell>
          <cell r="E3147">
            <v>3430</v>
          </cell>
          <cell r="F3147" t="str">
            <v>P105</v>
          </cell>
        </row>
        <row r="3148">
          <cell r="A3148" t="str">
            <v>105-8</v>
          </cell>
          <cell r="B3148" t="str">
            <v xml:space="preserve"> ﾌｰﾄﾞ</v>
          </cell>
          <cell r="C3148" t="str">
            <v xml:space="preserve"> ﾌﾟﾗｽﾁｯｸ 25cm</v>
          </cell>
          <cell r="D3148" t="str">
            <v>個</v>
          </cell>
          <cell r="E3148">
            <v>3850</v>
          </cell>
          <cell r="F3148" t="str">
            <v>P105</v>
          </cell>
        </row>
        <row r="3149">
          <cell r="A3149" t="str">
            <v>105-9</v>
          </cell>
          <cell r="B3149" t="str">
            <v xml:space="preserve"> ﾌｰﾄﾞ</v>
          </cell>
          <cell r="C3149" t="str">
            <v xml:space="preserve"> ﾌﾟﾗｽﾁｯｸ 30cm</v>
          </cell>
          <cell r="D3149" t="str">
            <v>個</v>
          </cell>
          <cell r="E3149">
            <v>4330</v>
          </cell>
          <cell r="F3149" t="str">
            <v>P105</v>
          </cell>
        </row>
        <row r="3150">
          <cell r="A3150" t="str">
            <v>105-10</v>
          </cell>
          <cell r="B3150" t="str">
            <v xml:space="preserve"> ﾌｰﾄﾞ</v>
          </cell>
          <cell r="C3150" t="str">
            <v xml:space="preserve"> ｱﾙﾐ 20cm</v>
          </cell>
          <cell r="D3150" t="str">
            <v>個</v>
          </cell>
          <cell r="E3150">
            <v>4570</v>
          </cell>
          <cell r="F3150" t="str">
            <v>P105</v>
          </cell>
        </row>
        <row r="3151">
          <cell r="A3151" t="str">
            <v>105-11</v>
          </cell>
          <cell r="B3151" t="str">
            <v xml:space="preserve"> ﾌｰﾄﾞ</v>
          </cell>
          <cell r="C3151" t="str">
            <v xml:space="preserve"> ｱﾙﾐ 25cm</v>
          </cell>
          <cell r="D3151" t="str">
            <v>個</v>
          </cell>
          <cell r="E3151">
            <v>5190</v>
          </cell>
          <cell r="F3151" t="str">
            <v>P105</v>
          </cell>
        </row>
        <row r="3152">
          <cell r="A3152" t="str">
            <v>105-12</v>
          </cell>
          <cell r="B3152" t="str">
            <v xml:space="preserve"> ﾌｰﾄﾞ</v>
          </cell>
          <cell r="C3152" t="str">
            <v xml:space="preserve"> ｱﾙﾐ 30cm</v>
          </cell>
          <cell r="D3152" t="str">
            <v>個</v>
          </cell>
          <cell r="E3152">
            <v>5860</v>
          </cell>
          <cell r="F3152" t="str">
            <v>P105</v>
          </cell>
        </row>
        <row r="3153">
          <cell r="A3153" t="str">
            <v>105-13</v>
          </cell>
          <cell r="B3153" t="str">
            <v xml:space="preserve"> ﾌｰﾄﾞ</v>
          </cell>
          <cell r="C3153" t="str">
            <v xml:space="preserve"> ｽﾃﾝ 20cm</v>
          </cell>
          <cell r="D3153" t="str">
            <v>個</v>
          </cell>
          <cell r="E3153">
            <v>7990</v>
          </cell>
          <cell r="F3153" t="str">
            <v>P105</v>
          </cell>
        </row>
        <row r="3154">
          <cell r="A3154" t="str">
            <v>105-14</v>
          </cell>
          <cell r="B3154" t="str">
            <v xml:space="preserve"> ﾌｰﾄﾞ</v>
          </cell>
          <cell r="C3154" t="str">
            <v xml:space="preserve"> ｽﾃﾝ 25cm</v>
          </cell>
          <cell r="D3154" t="str">
            <v>個</v>
          </cell>
          <cell r="E3154">
            <v>8700</v>
          </cell>
          <cell r="F3154" t="str">
            <v>P105</v>
          </cell>
        </row>
        <row r="3155">
          <cell r="A3155" t="str">
            <v>105-15</v>
          </cell>
          <cell r="B3155" t="str">
            <v xml:space="preserve"> ﾌｰﾄﾞ</v>
          </cell>
          <cell r="C3155" t="str">
            <v xml:space="preserve"> ｽﾃﾝ 30cm</v>
          </cell>
          <cell r="D3155" t="str">
            <v>個</v>
          </cell>
          <cell r="E3155">
            <v>9600</v>
          </cell>
          <cell r="F3155" t="str">
            <v>P105</v>
          </cell>
        </row>
        <row r="3156">
          <cell r="A3156" t="str">
            <v>105-24</v>
          </cell>
          <cell r="B3156" t="str">
            <v xml:space="preserve"> ﾌｰﾄﾞ</v>
          </cell>
          <cell r="C3156" t="str">
            <v xml:space="preserve"> ｽﾃﾝ 25cm（有圧扇）</v>
          </cell>
          <cell r="D3156" t="str">
            <v>個</v>
          </cell>
          <cell r="E3156">
            <v>10500</v>
          </cell>
          <cell r="F3156" t="str">
            <v>P105</v>
          </cell>
        </row>
        <row r="3157">
          <cell r="A3157" t="str">
            <v>105-25</v>
          </cell>
          <cell r="B3157" t="str">
            <v xml:space="preserve"> ﾌｰﾄﾞ</v>
          </cell>
          <cell r="C3157" t="str">
            <v xml:space="preserve"> ｽﾃﾝ 30cm（有圧扇）</v>
          </cell>
          <cell r="D3157" t="str">
            <v>個</v>
          </cell>
          <cell r="E3157">
            <v>11600</v>
          </cell>
          <cell r="F3157" t="str">
            <v>P105</v>
          </cell>
        </row>
        <row r="3158">
          <cell r="A3158" t="str">
            <v>105-26</v>
          </cell>
          <cell r="B3158" t="str">
            <v xml:space="preserve"> ﾌｰﾄﾞ</v>
          </cell>
          <cell r="C3158" t="str">
            <v xml:space="preserve"> ｽﾃﾝ 35cm（有圧扇）</v>
          </cell>
          <cell r="D3158" t="str">
            <v>個</v>
          </cell>
          <cell r="E3158">
            <v>13300</v>
          </cell>
          <cell r="F3158" t="str">
            <v>P105</v>
          </cell>
        </row>
        <row r="3159">
          <cell r="A3159" t="str">
            <v>105-27</v>
          </cell>
          <cell r="B3159" t="str">
            <v xml:space="preserve"> ﾌｰﾄﾞ</v>
          </cell>
          <cell r="C3159" t="str">
            <v xml:space="preserve"> ｽﾃﾝ 40cm（有圧扇）</v>
          </cell>
          <cell r="D3159" t="str">
            <v>個</v>
          </cell>
          <cell r="E3159">
            <v>13300</v>
          </cell>
          <cell r="F3159" t="str">
            <v>P105</v>
          </cell>
        </row>
        <row r="3160">
          <cell r="A3160" t="str">
            <v>106-1</v>
          </cell>
          <cell r="B3160" t="str">
            <v xml:space="preserve"> ﾌｰﾄﾞ</v>
          </cell>
          <cell r="C3160" t="str">
            <v xml:space="preserve"> ｽﾃﾝ（大型）20cm</v>
          </cell>
          <cell r="D3160" t="str">
            <v>個</v>
          </cell>
          <cell r="E3160">
            <v>9860</v>
          </cell>
          <cell r="F3160" t="str">
            <v>P106</v>
          </cell>
        </row>
        <row r="3161">
          <cell r="A3161" t="str">
            <v>106-2</v>
          </cell>
          <cell r="B3161" t="str">
            <v xml:space="preserve"> ﾌｰﾄﾞ</v>
          </cell>
          <cell r="C3161" t="str">
            <v xml:space="preserve"> ｽﾃﾝ（大型）25cm</v>
          </cell>
          <cell r="D3161" t="str">
            <v>個</v>
          </cell>
          <cell r="E3161">
            <v>11000</v>
          </cell>
          <cell r="F3161" t="str">
            <v>P106</v>
          </cell>
        </row>
        <row r="3162">
          <cell r="A3162" t="str">
            <v>106-3</v>
          </cell>
          <cell r="B3162" t="str">
            <v xml:space="preserve"> ﾌｰﾄﾞ</v>
          </cell>
          <cell r="C3162" t="str">
            <v xml:space="preserve"> ｽﾃﾝ（大型）30cm</v>
          </cell>
          <cell r="D3162" t="str">
            <v>個</v>
          </cell>
          <cell r="E3162">
            <v>12400</v>
          </cell>
          <cell r="F3162" t="str">
            <v>P106</v>
          </cell>
        </row>
        <row r="3163">
          <cell r="A3163" t="str">
            <v>106-4</v>
          </cell>
          <cell r="B3163" t="str">
            <v xml:space="preserve"> ﾌｰﾄﾞ</v>
          </cell>
          <cell r="C3163" t="str">
            <v xml:space="preserve"> 鋼板製 25cm（有圧扇）</v>
          </cell>
          <cell r="D3163" t="str">
            <v>個</v>
          </cell>
          <cell r="E3163">
            <v>8700</v>
          </cell>
          <cell r="F3163" t="str">
            <v>P106</v>
          </cell>
        </row>
        <row r="3164">
          <cell r="A3164" t="str">
            <v>106-5</v>
          </cell>
          <cell r="B3164" t="str">
            <v xml:space="preserve"> ﾌｰﾄﾞ</v>
          </cell>
          <cell r="C3164" t="str">
            <v xml:space="preserve"> 鋼板製 30cm（有圧扇）</v>
          </cell>
          <cell r="D3164" t="str">
            <v>個</v>
          </cell>
          <cell r="E3164">
            <v>9300</v>
          </cell>
          <cell r="F3164" t="str">
            <v>P106</v>
          </cell>
        </row>
        <row r="3165">
          <cell r="A3165" t="str">
            <v>106-6</v>
          </cell>
          <cell r="B3165" t="str">
            <v xml:space="preserve"> ﾌｰﾄﾞ</v>
          </cell>
          <cell r="C3165" t="str">
            <v xml:space="preserve"> 鋼板製 35cm（有圧扇）</v>
          </cell>
          <cell r="D3165" t="str">
            <v>個</v>
          </cell>
          <cell r="E3165">
            <v>10600</v>
          </cell>
          <cell r="F3165" t="str">
            <v>P106</v>
          </cell>
        </row>
        <row r="3166">
          <cell r="A3166" t="str">
            <v>106-7</v>
          </cell>
          <cell r="B3166" t="str">
            <v xml:space="preserve"> ﾌｰﾄﾞ</v>
          </cell>
          <cell r="C3166" t="str">
            <v xml:space="preserve"> 鋼板製 40cm（有圧扇）</v>
          </cell>
          <cell r="D3166" t="str">
            <v>個</v>
          </cell>
          <cell r="E3166">
            <v>11900</v>
          </cell>
          <cell r="F3166" t="str">
            <v>P106</v>
          </cell>
        </row>
        <row r="3167">
          <cell r="A3167" t="str">
            <v>106-8</v>
          </cell>
          <cell r="B3167" t="str">
            <v xml:space="preserve"> ﾌｰﾄﾞ</v>
          </cell>
          <cell r="C3167" t="str">
            <v xml:space="preserve"> ﾊﾞｯｸｶﾞｰﾄﾞ 25cm</v>
          </cell>
          <cell r="D3167" t="str">
            <v>個</v>
          </cell>
          <cell r="E3167">
            <v>7900</v>
          </cell>
          <cell r="F3167" t="str">
            <v>P106</v>
          </cell>
        </row>
        <row r="3168">
          <cell r="A3168" t="str">
            <v>106-9</v>
          </cell>
          <cell r="B3168" t="str">
            <v xml:space="preserve"> ﾌｰﾄﾞ</v>
          </cell>
          <cell r="C3168" t="str">
            <v xml:space="preserve"> ﾊﾞｯｸｶﾞｰﾄﾞ 30cm</v>
          </cell>
          <cell r="D3168" t="str">
            <v>個</v>
          </cell>
          <cell r="E3168">
            <v>8200</v>
          </cell>
          <cell r="F3168" t="str">
            <v>P106</v>
          </cell>
        </row>
        <row r="3169">
          <cell r="A3169" t="str">
            <v>106-10</v>
          </cell>
          <cell r="B3169" t="str">
            <v xml:space="preserve"> ﾌｰﾄﾞ</v>
          </cell>
          <cell r="C3169" t="str">
            <v xml:space="preserve"> ﾊﾞｯｸｶﾞｰﾄﾞ 35cm</v>
          </cell>
          <cell r="D3169" t="str">
            <v>個</v>
          </cell>
          <cell r="E3169">
            <v>8820</v>
          </cell>
          <cell r="F3169" t="str">
            <v>P106</v>
          </cell>
        </row>
        <row r="3170">
          <cell r="A3170" t="str">
            <v>106-11</v>
          </cell>
          <cell r="B3170" t="str">
            <v xml:space="preserve"> ﾌｰﾄﾞ</v>
          </cell>
          <cell r="C3170" t="str">
            <v xml:space="preserve"> ﾊﾞｯｸｶﾞｰﾄﾞ 40cm</v>
          </cell>
          <cell r="D3170" t="str">
            <v>個</v>
          </cell>
          <cell r="E3170">
            <v>9120</v>
          </cell>
          <cell r="F3170" t="str">
            <v>P106</v>
          </cell>
        </row>
        <row r="3171">
          <cell r="A3171" t="str">
            <v>106-12</v>
          </cell>
          <cell r="B3171" t="str">
            <v xml:space="preserve"> ﾌｰﾄﾞ</v>
          </cell>
          <cell r="C3171" t="str">
            <v xml:space="preserve"> ﾊﾞｯｸｶﾞｰﾄﾞ 25cm(SUS)</v>
          </cell>
          <cell r="D3171" t="str">
            <v>個</v>
          </cell>
          <cell r="E3171">
            <v>14500</v>
          </cell>
          <cell r="F3171" t="str">
            <v>P106</v>
          </cell>
        </row>
        <row r="3172">
          <cell r="A3172" t="str">
            <v>106-13</v>
          </cell>
          <cell r="B3172" t="str">
            <v xml:space="preserve"> ﾌｰﾄﾞ</v>
          </cell>
          <cell r="C3172" t="str">
            <v xml:space="preserve"> ﾊﾞｯｸｶﾞｰﾄﾞ 30cm(SUS)</v>
          </cell>
          <cell r="D3172" t="str">
            <v>個</v>
          </cell>
          <cell r="E3172">
            <v>16100</v>
          </cell>
          <cell r="F3172" t="str">
            <v>P106</v>
          </cell>
        </row>
        <row r="3173">
          <cell r="A3173" t="str">
            <v>106-14</v>
          </cell>
          <cell r="B3173" t="str">
            <v xml:space="preserve"> ﾌｰﾄﾞ</v>
          </cell>
          <cell r="C3173" t="str">
            <v xml:space="preserve"> ﾊﾞｯｸｶﾞｰﾄﾞ 40cm(SUS)</v>
          </cell>
          <cell r="D3173" t="str">
            <v>個</v>
          </cell>
          <cell r="E3173">
            <v>20000</v>
          </cell>
          <cell r="F3173" t="str">
            <v>P106</v>
          </cell>
        </row>
        <row r="3174">
          <cell r="A3174" t="str">
            <v>106-15</v>
          </cell>
          <cell r="B3174" t="str">
            <v xml:space="preserve"> 温度ｽｲｯﾁ</v>
          </cell>
          <cell r="C3174" t="str">
            <v xml:space="preserve"> 100V用</v>
          </cell>
          <cell r="D3174" t="str">
            <v>個</v>
          </cell>
          <cell r="E3174">
            <v>9620</v>
          </cell>
          <cell r="F3174" t="str">
            <v>P106</v>
          </cell>
        </row>
        <row r="3175">
          <cell r="A3175" t="str">
            <v>106-16</v>
          </cell>
          <cell r="B3175" t="str">
            <v xml:space="preserve"> 温度ｽｲｯﾁ</v>
          </cell>
          <cell r="C3175" t="str">
            <v xml:space="preserve"> 200V用</v>
          </cell>
          <cell r="D3175" t="str">
            <v>個</v>
          </cell>
          <cell r="E3175">
            <v>10000</v>
          </cell>
          <cell r="F3175" t="str">
            <v>P106</v>
          </cell>
        </row>
        <row r="3176">
          <cell r="A3176" t="str">
            <v>107-1</v>
          </cell>
          <cell r="B3176" t="str">
            <v xml:space="preserve"> ﾓｼﾞｭﾗｰｼﾞｬｯｸ</v>
          </cell>
          <cell r="C3176" t="str">
            <v xml:space="preserve"> 6極2芯(SUS,P)</v>
          </cell>
          <cell r="D3176" t="str">
            <v>個</v>
          </cell>
          <cell r="E3176">
            <v>1830</v>
          </cell>
          <cell r="F3176" t="str">
            <v>P107</v>
          </cell>
        </row>
        <row r="3177">
          <cell r="A3177" t="str">
            <v>107-2</v>
          </cell>
          <cell r="B3177" t="str">
            <v xml:space="preserve"> ﾓｼﾞｭﾗｰｼﾞｬｯｸ</v>
          </cell>
          <cell r="C3177" t="str">
            <v xml:space="preserve"> 6極2芯(樹脂,P)</v>
          </cell>
          <cell r="D3177" t="str">
            <v>個</v>
          </cell>
          <cell r="E3177">
            <v>1730</v>
          </cell>
          <cell r="F3177" t="str">
            <v>P107</v>
          </cell>
        </row>
        <row r="3178">
          <cell r="A3178" t="str">
            <v>107-3</v>
          </cell>
          <cell r="B3178" t="str">
            <v xml:space="preserve"> ﾓｼﾞｭﾗｰｼﾞｬｯｸ(C付)</v>
          </cell>
          <cell r="C3178" t="str">
            <v xml:space="preserve"> 6極2芯(SUS,P)</v>
          </cell>
          <cell r="D3178" t="str">
            <v>個</v>
          </cell>
          <cell r="E3178">
            <v>1990</v>
          </cell>
          <cell r="F3178" t="str">
            <v>P107</v>
          </cell>
        </row>
        <row r="3179">
          <cell r="A3179" t="str">
            <v>107-4</v>
          </cell>
          <cell r="B3179" t="str">
            <v xml:space="preserve"> ﾓｼﾞｭﾗｰｼﾞｬｯｸ(C付)</v>
          </cell>
          <cell r="C3179" t="str">
            <v xml:space="preserve"> 6極2芯(樹脂,P)</v>
          </cell>
          <cell r="D3179" t="str">
            <v>個</v>
          </cell>
          <cell r="E3179">
            <v>1890</v>
          </cell>
          <cell r="F3179" t="str">
            <v>P107</v>
          </cell>
        </row>
        <row r="3180">
          <cell r="A3180" t="str">
            <v>110-1</v>
          </cell>
          <cell r="B3180" t="str">
            <v xml:space="preserve"> ｽﾋﾟｰｶｰ</v>
          </cell>
          <cell r="C3180" t="str">
            <v xml:space="preserve"> 壁掛型 3w 16cm ﾌﾟﾗｽﾁｯｸ</v>
          </cell>
          <cell r="D3180" t="str">
            <v>個</v>
          </cell>
          <cell r="E3180">
            <v>4490</v>
          </cell>
          <cell r="F3180" t="str">
            <v>P110</v>
          </cell>
        </row>
        <row r="3181">
          <cell r="A3181" t="str">
            <v>110-2</v>
          </cell>
          <cell r="B3181" t="str">
            <v xml:space="preserve"> ｽﾋﾟｰｶｰ</v>
          </cell>
          <cell r="C3181" t="str">
            <v xml:space="preserve"> 壁掛型 3w 16cm ﾌﾟﾗｽﾁｯｸ AT付</v>
          </cell>
          <cell r="D3181" t="str">
            <v>個</v>
          </cell>
          <cell r="E3181">
            <v>5530</v>
          </cell>
          <cell r="F3181" t="str">
            <v>P110</v>
          </cell>
        </row>
        <row r="3182">
          <cell r="A3182" t="str">
            <v>110-3</v>
          </cell>
          <cell r="B3182" t="str">
            <v xml:space="preserve"> ｽﾋﾟｰｶｰ</v>
          </cell>
          <cell r="C3182" t="str">
            <v xml:space="preserve"> 壁掛型 3w 16cm 小 木箱</v>
          </cell>
          <cell r="D3182" t="str">
            <v>個</v>
          </cell>
          <cell r="E3182">
            <v>5610</v>
          </cell>
          <cell r="F3182" t="str">
            <v>P110</v>
          </cell>
        </row>
        <row r="3183">
          <cell r="A3183" t="str">
            <v>110-4</v>
          </cell>
          <cell r="B3183" t="str">
            <v xml:space="preserve"> ｽﾋﾟｰｶｰ</v>
          </cell>
          <cell r="C3183" t="str">
            <v xml:space="preserve"> 壁掛型 3w 16cm 小 木箱 AT付</v>
          </cell>
          <cell r="D3183" t="str">
            <v>個</v>
          </cell>
          <cell r="E3183">
            <v>6720</v>
          </cell>
          <cell r="F3183" t="str">
            <v>P110</v>
          </cell>
        </row>
        <row r="3184">
          <cell r="A3184" t="str">
            <v>110-5</v>
          </cell>
          <cell r="B3184" t="str">
            <v xml:space="preserve"> ｽﾋﾟｰｶｰ</v>
          </cell>
          <cell r="C3184" t="str">
            <v xml:space="preserve"> 壁掛型 5w 16cm 大 木箱 ATなし</v>
          </cell>
          <cell r="D3184" t="str">
            <v>個</v>
          </cell>
          <cell r="E3184">
            <v>8010</v>
          </cell>
          <cell r="F3184" t="str">
            <v>P110</v>
          </cell>
        </row>
        <row r="3185">
          <cell r="A3185" t="str">
            <v>110-6</v>
          </cell>
          <cell r="B3185" t="str">
            <v xml:space="preserve"> ｽﾋﾟｰｶｰ</v>
          </cell>
          <cell r="C3185" t="str">
            <v xml:space="preserve"> 壁掛型 5w 16cm 木箱</v>
          </cell>
          <cell r="D3185" t="str">
            <v>個</v>
          </cell>
          <cell r="E3185">
            <v>7590</v>
          </cell>
          <cell r="F3185" t="str">
            <v>P110</v>
          </cell>
        </row>
        <row r="3186">
          <cell r="A3186" t="str">
            <v>110-7</v>
          </cell>
          <cell r="B3186" t="str">
            <v xml:space="preserve"> ｽﾋﾟｰｶｰ</v>
          </cell>
          <cell r="C3186" t="str">
            <v xml:space="preserve"> 壁掛型 両面 6w 16cmx2 木箱</v>
          </cell>
          <cell r="D3186" t="str">
            <v>個</v>
          </cell>
          <cell r="E3186">
            <v>10900</v>
          </cell>
          <cell r="F3186" t="str">
            <v>P110</v>
          </cell>
        </row>
        <row r="3187">
          <cell r="A3187" t="str">
            <v>110-8</v>
          </cell>
          <cell r="B3187" t="str">
            <v xml:space="preserve"> ｽﾋﾟｰｶｰ</v>
          </cell>
          <cell r="C3187" t="str">
            <v xml:space="preserve"> 天井型 3W 金属枠 角 埋込</v>
          </cell>
          <cell r="D3187" t="str">
            <v>個</v>
          </cell>
          <cell r="E3187">
            <v>8850</v>
          </cell>
          <cell r="F3187" t="str">
            <v>P110</v>
          </cell>
        </row>
        <row r="3188">
          <cell r="A3188" t="str">
            <v>110-9</v>
          </cell>
          <cell r="B3188" t="str">
            <v xml:space="preserve"> ｽﾋﾟｰｶｰ</v>
          </cell>
          <cell r="C3188" t="str">
            <v xml:space="preserve"> 天井型 3W 金属枠 角 埋込 AT付</v>
          </cell>
          <cell r="D3188" t="str">
            <v>個</v>
          </cell>
          <cell r="E3188">
            <v>10000</v>
          </cell>
          <cell r="F3188" t="str">
            <v>P110</v>
          </cell>
        </row>
        <row r="3189">
          <cell r="A3189" t="str">
            <v>110-10</v>
          </cell>
          <cell r="B3189" t="str">
            <v xml:space="preserve"> ｽﾋﾟｰｶｰ</v>
          </cell>
          <cell r="C3189" t="str">
            <v xml:space="preserve"> 天井型 3W 金属枠 丸 埋込 </v>
          </cell>
          <cell r="D3189" t="str">
            <v>個</v>
          </cell>
          <cell r="E3189">
            <v>10300</v>
          </cell>
          <cell r="F3189" t="str">
            <v>P110</v>
          </cell>
        </row>
        <row r="3190">
          <cell r="A3190" t="str">
            <v>110-11</v>
          </cell>
          <cell r="B3190" t="str">
            <v xml:space="preserve"> ｽﾋﾟｰｶｰ</v>
          </cell>
          <cell r="C3190" t="str">
            <v xml:space="preserve"> 天井型 3W 金属枠 丸 埋込 AT付</v>
          </cell>
          <cell r="D3190" t="str">
            <v>個</v>
          </cell>
          <cell r="E3190">
            <v>12000</v>
          </cell>
          <cell r="F3190" t="str">
            <v>P110</v>
          </cell>
        </row>
        <row r="3191">
          <cell r="A3191" t="str">
            <v>110-12</v>
          </cell>
          <cell r="B3191" t="str">
            <v xml:space="preserve"> ｽﾋﾟｰｶｰ</v>
          </cell>
          <cell r="C3191" t="str">
            <v xml:space="preserve"> 天井型 3W ﾌﾟﾗｽﾁｯｸ 角 埋込 </v>
          </cell>
          <cell r="D3191" t="str">
            <v>個</v>
          </cell>
          <cell r="E3191">
            <v>8420</v>
          </cell>
          <cell r="F3191" t="str">
            <v>P110</v>
          </cell>
        </row>
        <row r="3192">
          <cell r="A3192" t="str">
            <v>110-13</v>
          </cell>
          <cell r="B3192" t="str">
            <v xml:space="preserve"> ｽﾋﾟｰｶｰ</v>
          </cell>
          <cell r="C3192" t="str">
            <v xml:space="preserve"> 天井型 3W ﾌﾟﾗｽﾁｯｸ 角 埋込 AT付 </v>
          </cell>
          <cell r="D3192" t="str">
            <v>個</v>
          </cell>
          <cell r="E3192">
            <v>8930</v>
          </cell>
          <cell r="F3192" t="str">
            <v>P110</v>
          </cell>
        </row>
        <row r="3193">
          <cell r="A3193" t="str">
            <v>110-14</v>
          </cell>
          <cell r="B3193" t="str">
            <v xml:space="preserve"> ｽﾋﾟｰｶｰ</v>
          </cell>
          <cell r="C3193" t="str">
            <v xml:space="preserve"> 天井型 3W ﾌﾟﾗｽﾁｯｸ 丸 露出</v>
          </cell>
          <cell r="D3193" t="str">
            <v>個</v>
          </cell>
          <cell r="E3193">
            <v>8130</v>
          </cell>
          <cell r="F3193" t="str">
            <v>P110</v>
          </cell>
        </row>
        <row r="3194">
          <cell r="A3194" t="str">
            <v>110-15</v>
          </cell>
          <cell r="B3194" t="str">
            <v xml:space="preserve"> ｽﾋﾟｰｶｰ</v>
          </cell>
          <cell r="C3194" t="str">
            <v xml:space="preserve"> ﾄﾗﾝﾍﾟｯﾄ 5W ﾛｰ ｲﾝﾋﾞｰﾀﾞﾝｽ</v>
          </cell>
          <cell r="D3194" t="str">
            <v>個</v>
          </cell>
          <cell r="E3194">
            <v>9420</v>
          </cell>
          <cell r="F3194" t="str">
            <v>P110</v>
          </cell>
        </row>
        <row r="3195">
          <cell r="A3195" t="str">
            <v>110-16</v>
          </cell>
          <cell r="B3195" t="str">
            <v xml:space="preserve"> ｽﾋﾟｰｶｰ</v>
          </cell>
          <cell r="C3195" t="str">
            <v xml:space="preserve"> ﾄﾗﾝﾍﾟｯﾄ 10W ﾛｰ ｲﾝﾋﾞｰﾀﾞﾝｽ</v>
          </cell>
          <cell r="D3195" t="str">
            <v>個</v>
          </cell>
          <cell r="E3195">
            <v>11100</v>
          </cell>
          <cell r="F3195" t="str">
            <v>P110</v>
          </cell>
        </row>
        <row r="3196">
          <cell r="A3196" t="str">
            <v>110-17</v>
          </cell>
          <cell r="B3196" t="str">
            <v xml:space="preserve"> ｽﾋﾟｰｶｰ</v>
          </cell>
          <cell r="C3196" t="str">
            <v xml:space="preserve"> ﾄﾗﾝﾍﾟｯﾄ 15W ﾛｰ ｲﾝﾋﾞｰﾀﾞﾝｽ</v>
          </cell>
          <cell r="D3196" t="str">
            <v>個</v>
          </cell>
          <cell r="E3196">
            <v>13800</v>
          </cell>
          <cell r="F3196" t="str">
            <v>P110</v>
          </cell>
        </row>
        <row r="3197">
          <cell r="A3197" t="str">
            <v>110-18</v>
          </cell>
          <cell r="B3197" t="str">
            <v xml:space="preserve"> ｽﾋﾟｰｶｰ</v>
          </cell>
          <cell r="C3197" t="str">
            <v xml:space="preserve"> ﾄﾗﾝﾍﾟｯﾄ 20W ﾛｰ ｲﾝﾋﾞｰﾀﾞﾝｽ</v>
          </cell>
          <cell r="D3197" t="str">
            <v>個</v>
          </cell>
          <cell r="E3197">
            <v>17700</v>
          </cell>
          <cell r="F3197" t="str">
            <v>P110</v>
          </cell>
        </row>
        <row r="3198">
          <cell r="A3198" t="str">
            <v>110-19</v>
          </cell>
          <cell r="B3198" t="str">
            <v xml:space="preserve"> ｽﾋﾟｰｶｰ</v>
          </cell>
          <cell r="C3198" t="str">
            <v xml:space="preserve"> ﾄﾗﾝﾍﾟｯﾄ 25W ﾛｰ ｲﾝﾋﾞｰﾀﾞﾝｽ</v>
          </cell>
          <cell r="D3198" t="str">
            <v>個</v>
          </cell>
          <cell r="E3198">
            <v>22000</v>
          </cell>
          <cell r="F3198" t="str">
            <v>P110</v>
          </cell>
        </row>
        <row r="3199">
          <cell r="A3199" t="str">
            <v>110-20</v>
          </cell>
          <cell r="B3199" t="str">
            <v xml:space="preserve"> ｽﾋﾟｰｶｰ</v>
          </cell>
          <cell r="C3199" t="str">
            <v xml:space="preserve"> ﾄﾗﾝﾍﾟｯﾄ 30W ﾊｲ ｲﾝﾋﾞｰﾀﾞﾝｽ</v>
          </cell>
          <cell r="D3199" t="str">
            <v>個</v>
          </cell>
          <cell r="E3199">
            <v>22700</v>
          </cell>
          <cell r="F3199" t="str">
            <v>P110</v>
          </cell>
        </row>
        <row r="3200">
          <cell r="A3200" t="str">
            <v>111-1</v>
          </cell>
          <cell r="B3200" t="str">
            <v xml:space="preserve"> 電源制御器</v>
          </cell>
          <cell r="C3200" t="str">
            <v>個</v>
          </cell>
          <cell r="D3200" t="str">
            <v>個</v>
          </cell>
          <cell r="E3200">
            <v>9640</v>
          </cell>
          <cell r="F3200" t="str">
            <v>P111</v>
          </cell>
        </row>
        <row r="3201">
          <cell r="A3201" t="str">
            <v>111-2</v>
          </cell>
          <cell r="B3201" t="str">
            <v xml:space="preserve"> ｽﾋﾟｰｶｰ</v>
          </cell>
          <cell r="C3201" t="str">
            <v xml:space="preserve"> 屋内外型 金属 2S10cm10W</v>
          </cell>
          <cell r="D3201" t="str">
            <v>個</v>
          </cell>
          <cell r="E3201">
            <v>17100</v>
          </cell>
          <cell r="F3201" t="str">
            <v>P111</v>
          </cell>
        </row>
        <row r="3202">
          <cell r="A3202" t="str">
            <v>111-3</v>
          </cell>
          <cell r="B3202" t="str">
            <v xml:space="preserve"> ｽﾋﾟｰｶｰ</v>
          </cell>
          <cell r="C3202" t="str">
            <v xml:space="preserve"> 金属 4S10cm10W(取付金具共)</v>
          </cell>
          <cell r="D3202" t="str">
            <v>個</v>
          </cell>
          <cell r="E3202">
            <v>21100</v>
          </cell>
          <cell r="F3202" t="str">
            <v>P111</v>
          </cell>
        </row>
        <row r="3203">
          <cell r="A3203" t="str">
            <v>111-4</v>
          </cell>
          <cell r="B3203" t="str">
            <v xml:space="preserve"> ｽﾋﾟｰｶｰ</v>
          </cell>
          <cell r="C3203" t="str">
            <v xml:space="preserve"> 金属 6S10cm30W(取付金具共)</v>
          </cell>
          <cell r="D3203" t="str">
            <v>個</v>
          </cell>
          <cell r="E3203">
            <v>39900</v>
          </cell>
          <cell r="F3203" t="str">
            <v>P111</v>
          </cell>
        </row>
        <row r="3204">
          <cell r="A3204" t="str">
            <v>111-5</v>
          </cell>
          <cell r="B3204" t="str">
            <v xml:space="preserve"> ｽﾋﾟｰｶｰ</v>
          </cell>
          <cell r="C3204" t="str">
            <v xml:space="preserve"> 金属 4S16cm20W(取付金具共)</v>
          </cell>
          <cell r="D3204" t="str">
            <v>個</v>
          </cell>
          <cell r="E3204">
            <v>42700</v>
          </cell>
          <cell r="F3204" t="str">
            <v>P111</v>
          </cell>
        </row>
        <row r="3205">
          <cell r="A3205" t="str">
            <v>111-6</v>
          </cell>
          <cell r="B3205" t="str">
            <v xml:space="preserve"> ｽﾋﾟｰｶｰ</v>
          </cell>
          <cell r="C3205" t="str">
            <v xml:space="preserve"> 金属 6S16cm30W(取付金具共)</v>
          </cell>
          <cell r="D3205" t="str">
            <v>個</v>
          </cell>
          <cell r="E3205">
            <v>50700</v>
          </cell>
          <cell r="F3205" t="str">
            <v>P111</v>
          </cell>
        </row>
        <row r="3206">
          <cell r="A3206" t="str">
            <v>111-7</v>
          </cell>
          <cell r="B3206" t="str">
            <v xml:space="preserve"> ｽﾋﾟｰｶｰ</v>
          </cell>
          <cell r="C3206" t="str">
            <v xml:space="preserve"> 屋内型 防球枠付 金属 2S 15W</v>
          </cell>
          <cell r="D3206" t="str">
            <v>個</v>
          </cell>
          <cell r="E3206">
            <v>61400</v>
          </cell>
          <cell r="F3206" t="str">
            <v>P111</v>
          </cell>
        </row>
        <row r="3207">
          <cell r="A3207" t="str">
            <v>111-8</v>
          </cell>
          <cell r="B3207" t="str">
            <v xml:space="preserve"> ｽﾋﾟｰｶｰ</v>
          </cell>
          <cell r="C3207" t="str">
            <v xml:space="preserve"> 金属 4S 30W(取付金具共)</v>
          </cell>
          <cell r="D3207" t="str">
            <v>個</v>
          </cell>
          <cell r="E3207">
            <v>95600</v>
          </cell>
          <cell r="F3207" t="str">
            <v>P111</v>
          </cell>
        </row>
        <row r="3208">
          <cell r="A3208" t="str">
            <v>111-9</v>
          </cell>
          <cell r="B3208" t="str">
            <v xml:space="preserve"> ｱｯﾃﾈｰﾀ</v>
          </cell>
          <cell r="C3208" t="str">
            <v xml:space="preserve"> ﾌﾟﾚｰﾄｽﾃﾝ 3W</v>
          </cell>
          <cell r="D3208" t="str">
            <v>個</v>
          </cell>
          <cell r="E3208">
            <v>3170</v>
          </cell>
          <cell r="F3208" t="str">
            <v>P111</v>
          </cell>
        </row>
        <row r="3209">
          <cell r="A3209" t="str">
            <v>111-10</v>
          </cell>
          <cell r="B3209" t="str">
            <v xml:space="preserve"> ｱｯﾃﾈｰﾀ</v>
          </cell>
          <cell r="C3209" t="str">
            <v xml:space="preserve"> ﾌﾟﾚｰﾄｽﾃﾝ 5W</v>
          </cell>
          <cell r="D3209" t="str">
            <v>個</v>
          </cell>
          <cell r="E3209">
            <v>3450</v>
          </cell>
          <cell r="F3209" t="str">
            <v>P111</v>
          </cell>
        </row>
        <row r="3210">
          <cell r="A3210" t="str">
            <v>111-11</v>
          </cell>
          <cell r="B3210" t="str">
            <v xml:space="preserve"> ｱｯﾃﾈｰﾀ</v>
          </cell>
          <cell r="C3210" t="str">
            <v xml:space="preserve"> ﾌﾟﾚｰﾄｽﾃﾝ 15W</v>
          </cell>
          <cell r="D3210" t="str">
            <v>個</v>
          </cell>
          <cell r="E3210">
            <v>6090</v>
          </cell>
          <cell r="F3210" t="str">
            <v>P111</v>
          </cell>
        </row>
        <row r="3211">
          <cell r="A3211" t="str">
            <v>111-12</v>
          </cell>
          <cell r="B3211" t="str">
            <v xml:space="preserve"> ｱｯﾃﾈｰﾀ</v>
          </cell>
          <cell r="C3211" t="str">
            <v xml:space="preserve"> ﾌﾟﾚｰﾄｽﾃﾝ 30W</v>
          </cell>
          <cell r="D3211" t="str">
            <v>個</v>
          </cell>
          <cell r="E3211">
            <v>6090</v>
          </cell>
          <cell r="F3211" t="str">
            <v>P111</v>
          </cell>
        </row>
        <row r="3212">
          <cell r="A3212" t="str">
            <v>111-13</v>
          </cell>
          <cell r="B3212" t="str">
            <v xml:space="preserve"> ｱｯﾃﾈｰﾀ</v>
          </cell>
          <cell r="C3212" t="str">
            <v xml:space="preserve"> ﾌﾟﾚｰﾄ樹脂 5W</v>
          </cell>
          <cell r="D3212" t="str">
            <v>個</v>
          </cell>
          <cell r="E3212">
            <v>2880</v>
          </cell>
          <cell r="F3212" t="str">
            <v>P111</v>
          </cell>
        </row>
        <row r="3213">
          <cell r="A3213" t="str">
            <v>111-14</v>
          </cell>
          <cell r="B3213" t="str">
            <v xml:space="preserve"> ｱｯﾃﾈｰﾀ</v>
          </cell>
          <cell r="C3213" t="str">
            <v xml:space="preserve"> ﾌﾟﾚｰﾄ樹脂 15W</v>
          </cell>
          <cell r="D3213" t="str">
            <v>個</v>
          </cell>
          <cell r="E3213">
            <v>3350</v>
          </cell>
          <cell r="F3213" t="str">
            <v>P111</v>
          </cell>
        </row>
        <row r="3214">
          <cell r="A3214" t="str">
            <v>112-1</v>
          </cell>
          <cell r="B3214" t="str">
            <v xml:space="preserve"> ﾏｲｸﾛﾎﾝｺﾈｸﾀｰﾌﾟﾚｰﾄ</v>
          </cell>
          <cell r="C3214" t="str">
            <v xml:space="preserve"> ｿｹｯﾄ角型 1口 ｷｬﾉﾝXLR-3-31</v>
          </cell>
          <cell r="D3214" t="str">
            <v>個</v>
          </cell>
          <cell r="E3214">
            <v>6170</v>
          </cell>
          <cell r="F3214" t="str">
            <v>P112</v>
          </cell>
        </row>
        <row r="3215">
          <cell r="A3215" t="str">
            <v>112-2</v>
          </cell>
          <cell r="B3215" t="str">
            <v xml:space="preserve"> ﾏｲｸﾛﾎﾝｺﾈｸﾀｰﾌﾟﾚｰﾄ</v>
          </cell>
          <cell r="C3215" t="str">
            <v xml:space="preserve"> ｿｹｯﾄ角型 2口 ｷｬﾉﾝXLR-3-31</v>
          </cell>
          <cell r="D3215" t="str">
            <v>個</v>
          </cell>
          <cell r="E3215">
            <v>8700</v>
          </cell>
          <cell r="F3215" t="str">
            <v>P112</v>
          </cell>
        </row>
        <row r="3216">
          <cell r="A3216" t="str">
            <v>112-3</v>
          </cell>
          <cell r="B3216" t="str">
            <v xml:space="preserve"> ﾏｲｸﾛﾎﾝｺﾈｸﾀｰﾌﾟﾚｰﾄ</v>
          </cell>
          <cell r="C3216" t="str">
            <v xml:space="preserve"> ﾋﾟﾝ角型 1口 ｷｬﾉﾝXLR-3-32</v>
          </cell>
          <cell r="D3216" t="str">
            <v>個</v>
          </cell>
          <cell r="E3216">
            <v>6170</v>
          </cell>
          <cell r="F3216" t="str">
            <v>P112</v>
          </cell>
        </row>
        <row r="3217">
          <cell r="A3217" t="str">
            <v>112-4</v>
          </cell>
          <cell r="B3217" t="str">
            <v xml:space="preserve"> ﾏｲｸﾛﾎﾝｺﾈｸﾀｰﾌﾟﾚｰﾄ</v>
          </cell>
          <cell r="C3217" t="str">
            <v xml:space="preserve"> ﾋﾟﾝ角型 2口 ｷｬﾉﾝXLR-3-32</v>
          </cell>
          <cell r="D3217" t="str">
            <v>個</v>
          </cell>
          <cell r="E3217">
            <v>8700</v>
          </cell>
          <cell r="F3217" t="str">
            <v>P112</v>
          </cell>
        </row>
        <row r="3218">
          <cell r="A3218" t="str">
            <v>112-5</v>
          </cell>
          <cell r="B3218" t="str">
            <v xml:space="preserve"> ﾜｲﾔﾚｽｱﾝﾃﾅ</v>
          </cell>
          <cell r="C3218" t="str">
            <v xml:space="preserve"> 800MHZ帯用</v>
          </cell>
          <cell r="D3218" t="str">
            <v>個</v>
          </cell>
          <cell r="E3218">
            <v>24100</v>
          </cell>
          <cell r="F3218" t="str">
            <v>P112</v>
          </cell>
        </row>
        <row r="3219">
          <cell r="A3219" t="str">
            <v>115-1</v>
          </cell>
          <cell r="B3219" t="str">
            <v xml:space="preserve"> ｱﾝﾃﾅ</v>
          </cell>
          <cell r="C3219" t="str">
            <v xml:space="preserve"> VHF 全帯域用 12素子 BLｽﾃﾝﾚｽ</v>
          </cell>
          <cell r="D3219" t="str">
            <v>本</v>
          </cell>
          <cell r="E3219">
            <v>77500</v>
          </cell>
          <cell r="F3219" t="str">
            <v>P115</v>
          </cell>
        </row>
        <row r="3220">
          <cell r="A3220" t="str">
            <v>115-2</v>
          </cell>
          <cell r="B3220" t="str">
            <v xml:space="preserve"> ｱﾝﾃﾅ</v>
          </cell>
          <cell r="C3220" t="str">
            <v xml:space="preserve"> UHF 高域用 BLｽﾃﾝﾚｽ</v>
          </cell>
          <cell r="D3220" t="str">
            <v>本</v>
          </cell>
          <cell r="E3220">
            <v>74900</v>
          </cell>
          <cell r="F3220" t="str">
            <v>P115</v>
          </cell>
        </row>
        <row r="3221">
          <cell r="A3221" t="str">
            <v>115-3</v>
          </cell>
          <cell r="B3221" t="str">
            <v xml:space="preserve"> ｱﾝﾃﾅ</v>
          </cell>
          <cell r="C3221" t="str">
            <v xml:space="preserve"> U+V 二段 </v>
          </cell>
          <cell r="D3221" t="str">
            <v>本</v>
          </cell>
          <cell r="E3221">
            <v>130400</v>
          </cell>
          <cell r="F3221" t="str">
            <v>P115</v>
          </cell>
        </row>
        <row r="3222">
          <cell r="A3222" t="str">
            <v>115-4</v>
          </cell>
          <cell r="B3222" t="str">
            <v xml:space="preserve"> ｱﾝﾃﾅ</v>
          </cell>
          <cell r="C3222" t="str">
            <v xml:space="preserve"> BS BL 75cm ｺﾝﾊﾞｰﾀ共</v>
          </cell>
          <cell r="D3222" t="str">
            <v>本</v>
          </cell>
          <cell r="E3222">
            <v>86900</v>
          </cell>
          <cell r="F3222" t="str">
            <v>P115</v>
          </cell>
        </row>
        <row r="3223">
          <cell r="A3223" t="str">
            <v>115-5</v>
          </cell>
          <cell r="B3223" t="str">
            <v xml:space="preserve"> ｱﾝﾃﾅ</v>
          </cell>
          <cell r="C3223" t="str">
            <v xml:space="preserve"> BS BL 90cm ｺﾝﾊﾞｰﾀ共</v>
          </cell>
          <cell r="D3223" t="str">
            <v>本</v>
          </cell>
          <cell r="E3223">
            <v>111200</v>
          </cell>
          <cell r="F3223" t="str">
            <v>P115</v>
          </cell>
        </row>
        <row r="3224">
          <cell r="A3224" t="str">
            <v>115-6</v>
          </cell>
          <cell r="B3224" t="str">
            <v xml:space="preserve"> ｱﾝﾃﾅ</v>
          </cell>
          <cell r="C3224" t="str">
            <v xml:space="preserve"> BS BL 100cm ｺﾝﾊﾞｰﾀ共</v>
          </cell>
          <cell r="D3224" t="str">
            <v>本</v>
          </cell>
          <cell r="E3224">
            <v>118300</v>
          </cell>
          <cell r="F3224" t="str">
            <v>P115</v>
          </cell>
        </row>
        <row r="3225">
          <cell r="A3225" t="str">
            <v>115-7</v>
          </cell>
          <cell r="B3225" t="str">
            <v xml:space="preserve"> ｱﾝﾃﾅ</v>
          </cell>
          <cell r="C3225" t="str">
            <v xml:space="preserve"> BS BL 120cm ｺﾝﾊﾞｰﾀ共</v>
          </cell>
          <cell r="D3225" t="str">
            <v>本</v>
          </cell>
          <cell r="E3225">
            <v>144800</v>
          </cell>
          <cell r="F3225" t="str">
            <v>P115</v>
          </cell>
        </row>
        <row r="3226">
          <cell r="A3226" t="str">
            <v>116-1</v>
          </cell>
          <cell r="B3226" t="str">
            <v xml:space="preserve"> ﾌﾞｰｽﾀｰ</v>
          </cell>
          <cell r="C3226" t="str">
            <v xml:space="preserve"> VHF V-2     BL</v>
          </cell>
          <cell r="D3226" t="str">
            <v>台</v>
          </cell>
          <cell r="E3226">
            <v>86800</v>
          </cell>
          <cell r="F3226" t="str">
            <v>P116</v>
          </cell>
        </row>
        <row r="3227">
          <cell r="A3227" t="str">
            <v>116-2</v>
          </cell>
          <cell r="B3227" t="str">
            <v xml:space="preserve"> ﾌﾞｰｽﾀｰ</v>
          </cell>
          <cell r="C3227" t="str">
            <v xml:space="preserve"> UHF U-2     BL</v>
          </cell>
          <cell r="D3227" t="str">
            <v>台</v>
          </cell>
          <cell r="E3227">
            <v>102300</v>
          </cell>
          <cell r="F3227" t="str">
            <v>P116</v>
          </cell>
        </row>
        <row r="3228">
          <cell r="A3228" t="str">
            <v>116-3</v>
          </cell>
          <cell r="B3228" t="str">
            <v xml:space="preserve"> ﾌﾞｰｽﾀｰ</v>
          </cell>
          <cell r="C3228" t="str">
            <v xml:space="preserve"> UV兼用　UV-2   BL</v>
          </cell>
          <cell r="D3228" t="str">
            <v>台</v>
          </cell>
          <cell r="E3228">
            <v>122900</v>
          </cell>
          <cell r="F3228" t="str">
            <v>P116</v>
          </cell>
        </row>
        <row r="3229">
          <cell r="A3229" t="str">
            <v>116-4</v>
          </cell>
          <cell r="B3229" t="str">
            <v xml:space="preserve"> ﾌﾞｰｽﾀｰ</v>
          </cell>
          <cell r="C3229" t="str">
            <v xml:space="preserve"> 衛星放送用 BS-1  BL </v>
          </cell>
          <cell r="D3229" t="str">
            <v>台</v>
          </cell>
          <cell r="E3229">
            <v>112100</v>
          </cell>
          <cell r="F3229" t="str">
            <v>P116</v>
          </cell>
        </row>
        <row r="3230">
          <cell r="A3230" t="str">
            <v>116-5</v>
          </cell>
          <cell r="B3230" t="str">
            <v xml:space="preserve"> ﾌﾞｰｽﾀｰ</v>
          </cell>
          <cell r="C3230" t="str">
            <v xml:space="preserve"> 衛星放送用 BS.UV-1型 BL</v>
          </cell>
          <cell r="D3230" t="str">
            <v>台</v>
          </cell>
          <cell r="E3230">
            <v>147600</v>
          </cell>
          <cell r="F3230" t="str">
            <v>P116</v>
          </cell>
        </row>
        <row r="3231">
          <cell r="A3231" t="str">
            <v>116-6</v>
          </cell>
          <cell r="B3231" t="str">
            <v xml:space="preserve"> ﾌﾞｰｽﾀｰ</v>
          </cell>
          <cell r="C3231" t="str">
            <v xml:space="preserve"> CATV  CT-1</v>
          </cell>
          <cell r="D3231" t="str">
            <v>台</v>
          </cell>
          <cell r="E3231">
            <v>142200</v>
          </cell>
          <cell r="F3231" t="str">
            <v>P116</v>
          </cell>
        </row>
        <row r="3232">
          <cell r="A3232" t="str">
            <v>116-7</v>
          </cell>
          <cell r="B3232" t="str">
            <v xml:space="preserve"> ﾌﾞｰｽﾀｰ</v>
          </cell>
          <cell r="C3232" t="str">
            <v xml:space="preserve"> CATV  CD-1</v>
          </cell>
          <cell r="D3232" t="str">
            <v>台</v>
          </cell>
          <cell r="E3232">
            <v>129900</v>
          </cell>
          <cell r="F3232" t="str">
            <v>P116</v>
          </cell>
        </row>
        <row r="3233">
          <cell r="A3233" t="str">
            <v>116-8</v>
          </cell>
          <cell r="B3233" t="str">
            <v xml:space="preserve"> ﾌﾞｰｽﾀｰ</v>
          </cell>
          <cell r="C3233" t="str">
            <v xml:space="preserve"> CATV  CD-2</v>
          </cell>
          <cell r="D3233" t="str">
            <v>台</v>
          </cell>
          <cell r="E3233">
            <v>170600</v>
          </cell>
          <cell r="F3233" t="str">
            <v>P116</v>
          </cell>
        </row>
        <row r="3234">
          <cell r="A3234" t="str">
            <v>116-9</v>
          </cell>
          <cell r="B3234" t="str">
            <v xml:space="preserve"> 混合器</v>
          </cell>
          <cell r="C3234" t="str">
            <v xml:space="preserve"> M-UV-7 BL屋内</v>
          </cell>
          <cell r="D3234" t="str">
            <v>個</v>
          </cell>
          <cell r="E3234">
            <v>7760</v>
          </cell>
          <cell r="F3234" t="str">
            <v>P116</v>
          </cell>
        </row>
        <row r="3235">
          <cell r="A3235" t="str">
            <v>116-10</v>
          </cell>
          <cell r="B3235" t="str">
            <v xml:space="preserve"> 混合器</v>
          </cell>
          <cell r="C3235" t="str">
            <v xml:space="preserve"> MC-UV-7 BL屋外</v>
          </cell>
          <cell r="D3235" t="str">
            <v>個</v>
          </cell>
          <cell r="E3235">
            <v>8660</v>
          </cell>
          <cell r="F3235" t="str">
            <v>P116</v>
          </cell>
        </row>
        <row r="3236">
          <cell r="A3236" t="str">
            <v>116-11</v>
          </cell>
          <cell r="B3236" t="str">
            <v xml:space="preserve"> 混合器</v>
          </cell>
          <cell r="C3236" t="str">
            <v xml:space="preserve"> BS-M  BL屋内</v>
          </cell>
          <cell r="D3236" t="str">
            <v>個</v>
          </cell>
          <cell r="E3236">
            <v>9910</v>
          </cell>
          <cell r="F3236" t="str">
            <v>P116</v>
          </cell>
        </row>
        <row r="3237">
          <cell r="A3237" t="str">
            <v>116-12</v>
          </cell>
          <cell r="B3237" t="str">
            <v xml:space="preserve"> 混合器</v>
          </cell>
          <cell r="C3237" t="str">
            <v xml:space="preserve"> BS-MC  BL屋外</v>
          </cell>
          <cell r="D3237" t="str">
            <v>個</v>
          </cell>
          <cell r="E3237">
            <v>11500</v>
          </cell>
          <cell r="F3237" t="str">
            <v>P116</v>
          </cell>
        </row>
        <row r="3238">
          <cell r="A3238" t="str">
            <v>116-13</v>
          </cell>
          <cell r="B3238" t="str">
            <v xml:space="preserve"> 混合器</v>
          </cell>
          <cell r="C3238" t="str">
            <v xml:space="preserve"> ﾃﾚﾋﾞ・ﾗｼﾞｵ混合用</v>
          </cell>
          <cell r="D3238" t="str">
            <v>個</v>
          </cell>
          <cell r="E3238">
            <v>9860</v>
          </cell>
          <cell r="F3238" t="str">
            <v>P116</v>
          </cell>
        </row>
        <row r="3239">
          <cell r="A3239" t="str">
            <v>116-14</v>
          </cell>
          <cell r="B3239" t="str">
            <v xml:space="preserve"> 分岐器</v>
          </cell>
          <cell r="C3239" t="str">
            <v xml:space="preserve"> 1分岐</v>
          </cell>
          <cell r="D3239" t="str">
            <v>個</v>
          </cell>
          <cell r="E3239">
            <v>5780</v>
          </cell>
          <cell r="F3239" t="str">
            <v>P116</v>
          </cell>
        </row>
        <row r="3240">
          <cell r="A3240" t="str">
            <v>116-15</v>
          </cell>
          <cell r="B3240" t="str">
            <v xml:space="preserve"> 分岐器</v>
          </cell>
          <cell r="C3240" t="str">
            <v xml:space="preserve"> 2分岐 BS-C2  BL</v>
          </cell>
          <cell r="D3240" t="str">
            <v>個</v>
          </cell>
          <cell r="E3240">
            <v>7310</v>
          </cell>
          <cell r="F3240" t="str">
            <v>P116</v>
          </cell>
        </row>
        <row r="3241">
          <cell r="A3241" t="str">
            <v>116-16</v>
          </cell>
          <cell r="B3241" t="str">
            <v xml:space="preserve"> 分岐器</v>
          </cell>
          <cell r="C3241" t="str">
            <v xml:space="preserve"> 4分岐 BS-C4  BL</v>
          </cell>
          <cell r="D3241" t="str">
            <v>個</v>
          </cell>
          <cell r="E3241">
            <v>9660</v>
          </cell>
          <cell r="F3241" t="str">
            <v>P116</v>
          </cell>
        </row>
        <row r="3242">
          <cell r="A3242" t="str">
            <v>116-17</v>
          </cell>
          <cell r="B3242" t="str">
            <v xml:space="preserve"> 分配器</v>
          </cell>
          <cell r="C3242" t="str">
            <v xml:space="preserve"> 2分配 BS-D2  BL</v>
          </cell>
          <cell r="D3242" t="str">
            <v>個</v>
          </cell>
          <cell r="E3242">
            <v>6030</v>
          </cell>
          <cell r="F3242" t="str">
            <v>P116</v>
          </cell>
        </row>
        <row r="3243">
          <cell r="A3243" t="str">
            <v>116-18</v>
          </cell>
          <cell r="B3243" t="str">
            <v xml:space="preserve"> 分配器</v>
          </cell>
          <cell r="C3243" t="str">
            <v xml:space="preserve"> 4分配 BS-D4  BL</v>
          </cell>
          <cell r="D3243" t="str">
            <v>個</v>
          </cell>
          <cell r="E3243">
            <v>8100</v>
          </cell>
          <cell r="F3243" t="str">
            <v>P116</v>
          </cell>
        </row>
        <row r="3244">
          <cell r="A3244" t="str">
            <v>116-19</v>
          </cell>
          <cell r="B3244" t="str">
            <v xml:space="preserve"> 分配器</v>
          </cell>
          <cell r="C3244" t="str">
            <v xml:space="preserve"> 6分配 BS-D6  BL</v>
          </cell>
          <cell r="D3244" t="str">
            <v>個</v>
          </cell>
          <cell r="E3244">
            <v>10800</v>
          </cell>
          <cell r="F3244" t="str">
            <v>P116</v>
          </cell>
        </row>
        <row r="3245">
          <cell r="A3245" t="str">
            <v>117-1</v>
          </cell>
          <cell r="B3245" t="str">
            <v xml:space="preserve"> 直列ﾕﾆｯﾄ</v>
          </cell>
          <cell r="C3245" t="str">
            <v xml:space="preserve"> 1端子型  BS-7F-7</v>
          </cell>
          <cell r="D3245" t="str">
            <v>個</v>
          </cell>
          <cell r="E3245">
            <v>4900</v>
          </cell>
          <cell r="F3245" t="str">
            <v>P117</v>
          </cell>
        </row>
        <row r="3246">
          <cell r="A3246" t="str">
            <v>117-2</v>
          </cell>
          <cell r="B3246" t="str">
            <v xml:space="preserve"> 直列ﾕﾆｯﾄ</v>
          </cell>
          <cell r="C3246" t="str">
            <v xml:space="preserve"> 1端子型  BS-7F-R</v>
          </cell>
          <cell r="D3246" t="str">
            <v>個</v>
          </cell>
          <cell r="E3246">
            <v>4570</v>
          </cell>
          <cell r="F3246" t="str">
            <v>P117</v>
          </cell>
        </row>
        <row r="3247">
          <cell r="A3247" t="str">
            <v>117-3</v>
          </cell>
          <cell r="B3247" t="str">
            <v xml:space="preserve"> 直列ﾕﾆｯﾄ</v>
          </cell>
          <cell r="C3247" t="str">
            <v xml:space="preserve"> 1端子分岐型 BS-7F-77</v>
          </cell>
          <cell r="D3247" t="str">
            <v>個</v>
          </cell>
          <cell r="E3247">
            <v>5630</v>
          </cell>
          <cell r="F3247" t="str">
            <v>P117</v>
          </cell>
        </row>
        <row r="3248">
          <cell r="A3248" t="str">
            <v>117-4</v>
          </cell>
          <cell r="B3248" t="str">
            <v xml:space="preserve"> 直列ﾕﾆｯﾄ</v>
          </cell>
          <cell r="C3248" t="str">
            <v xml:space="preserve"> 1端子分岐型 BS-7F-7R</v>
          </cell>
          <cell r="D3248" t="str">
            <v>個</v>
          </cell>
          <cell r="E3248">
            <v>5300</v>
          </cell>
          <cell r="F3248" t="str">
            <v>P117</v>
          </cell>
        </row>
        <row r="3249">
          <cell r="A3249" t="str">
            <v>117-5</v>
          </cell>
          <cell r="B3249" t="str">
            <v xml:space="preserve"> 直列ﾕﾆｯﾄ</v>
          </cell>
          <cell r="C3249" t="str">
            <v xml:space="preserve"> 2端子型  BS-77F-7</v>
          </cell>
          <cell r="D3249" t="str">
            <v>個</v>
          </cell>
          <cell r="E3249">
            <v>5630</v>
          </cell>
          <cell r="F3249" t="str">
            <v>P117</v>
          </cell>
        </row>
        <row r="3250">
          <cell r="A3250" t="str">
            <v>117-6</v>
          </cell>
          <cell r="B3250" t="str">
            <v xml:space="preserve"> 直列ﾕﾆｯﾄ</v>
          </cell>
          <cell r="C3250" t="str">
            <v xml:space="preserve"> 2端子型  BS-77F-R</v>
          </cell>
          <cell r="D3250" t="str">
            <v>個</v>
          </cell>
          <cell r="E3250">
            <v>5300</v>
          </cell>
          <cell r="F3250" t="str">
            <v>P117</v>
          </cell>
        </row>
        <row r="3251">
          <cell r="A3251" t="str">
            <v>117-7</v>
          </cell>
          <cell r="B3251" t="str">
            <v xml:space="preserve"> ｱﾝﾃﾅ</v>
          </cell>
          <cell r="C3251" t="str">
            <v xml:space="preserve"> FM 5素子 SUS BL</v>
          </cell>
          <cell r="D3251" t="str">
            <v>本</v>
          </cell>
          <cell r="E3251">
            <v>74600</v>
          </cell>
          <cell r="F3251" t="str">
            <v>P117</v>
          </cell>
        </row>
        <row r="3252">
          <cell r="A3252" t="str">
            <v>117-8</v>
          </cell>
          <cell r="B3252" t="str">
            <v xml:space="preserve"> ｱﾝﾃﾅ</v>
          </cell>
          <cell r="C3252" t="str">
            <v xml:space="preserve"> AMﾎｲｯﾌﾟｱﾝﾃﾅ 共聴用</v>
          </cell>
          <cell r="D3252" t="str">
            <v>本</v>
          </cell>
          <cell r="E3252">
            <v>27400</v>
          </cell>
          <cell r="F3252" t="str">
            <v>P117</v>
          </cell>
        </row>
        <row r="3253">
          <cell r="A3253" t="str">
            <v>117-9</v>
          </cell>
          <cell r="B3253" t="str">
            <v xml:space="preserve"> AV用ﾕﾆｯﾄ端子</v>
          </cell>
          <cell r="C3253" t="str">
            <v xml:space="preserve"> 2端子(端末)</v>
          </cell>
          <cell r="D3253" t="str">
            <v>個</v>
          </cell>
          <cell r="E3253">
            <v>4740</v>
          </cell>
          <cell r="F3253" t="str">
            <v>P117</v>
          </cell>
        </row>
        <row r="3254">
          <cell r="A3254" t="str">
            <v>117-10</v>
          </cell>
          <cell r="B3254" t="str">
            <v xml:space="preserve"> AV用ﾕﾆｯﾄ端子</v>
          </cell>
          <cell r="C3254" t="str">
            <v xml:space="preserve"> 2端子(中間)</v>
          </cell>
          <cell r="D3254" t="str">
            <v>個</v>
          </cell>
          <cell r="E3254">
            <v>5780</v>
          </cell>
          <cell r="F3254" t="str">
            <v>P117</v>
          </cell>
        </row>
        <row r="3255">
          <cell r="A3255" t="str">
            <v>117-11</v>
          </cell>
          <cell r="B3255" t="str">
            <v xml:space="preserve"> ｱﾝﾃﾅﾏｽﾄ</v>
          </cell>
          <cell r="C3255" t="str">
            <v xml:space="preserve"> 建物上 400° 2.5m(ﾍﾞｰｽ一式)</v>
          </cell>
          <cell r="D3255" t="str">
            <v>式</v>
          </cell>
          <cell r="E3255">
            <v>63400</v>
          </cell>
          <cell r="F3255" t="str">
            <v>P117</v>
          </cell>
        </row>
        <row r="3256">
          <cell r="A3256" t="str">
            <v>117-12</v>
          </cell>
          <cell r="B3256" t="str">
            <v xml:space="preserve"> ｱﾝﾃﾅﾏｽﾄ</v>
          </cell>
          <cell r="C3256" t="str">
            <v xml:space="preserve"> 建物外壁 ﾎﾟｰﾙ4m 支持金具3ｹ共</v>
          </cell>
          <cell r="D3256" t="str">
            <v>式</v>
          </cell>
          <cell r="E3256">
            <v>75700</v>
          </cell>
          <cell r="F3256" t="str">
            <v>P117</v>
          </cell>
        </row>
        <row r="3257">
          <cell r="A3257" t="str">
            <v>117-13</v>
          </cell>
          <cell r="B3257" t="str">
            <v xml:space="preserve"> BS用ﾎﾟｰﾙ</v>
          </cell>
          <cell r="C3257" t="str">
            <v xml:space="preserve"> ﾍﾞｰｽ400°65φ 1.6m 75～100cm</v>
          </cell>
          <cell r="D3257" t="str">
            <v>式</v>
          </cell>
          <cell r="E3257">
            <v>41500</v>
          </cell>
          <cell r="F3257" t="str">
            <v>P117</v>
          </cell>
        </row>
        <row r="3258">
          <cell r="A3258" t="str">
            <v>117-14</v>
          </cell>
          <cell r="B3258" t="str">
            <v xml:space="preserve"> BS用ﾎﾟｰﾙ</v>
          </cell>
          <cell r="C3258" t="str">
            <v xml:space="preserve"> ﾍﾞｰｽ400°65φ 3m 120cm</v>
          </cell>
          <cell r="D3258" t="str">
            <v>式</v>
          </cell>
          <cell r="E3258">
            <v>66100</v>
          </cell>
          <cell r="F3258" t="str">
            <v>P117</v>
          </cell>
        </row>
        <row r="3259">
          <cell r="A3259" t="str">
            <v>117-15</v>
          </cell>
          <cell r="B3259" t="str">
            <v xml:space="preserve"> ﾌﾟﾘｱﾝﾌﾟ</v>
          </cell>
          <cell r="C3259" t="str">
            <v xml:space="preserve"> V 25dB 電源共 NH-BSTV</v>
          </cell>
          <cell r="D3259" t="str">
            <v>台</v>
          </cell>
          <cell r="E3259">
            <v>69800</v>
          </cell>
          <cell r="F3259" t="str">
            <v>P117</v>
          </cell>
        </row>
        <row r="3260">
          <cell r="A3260" t="str">
            <v>117-16</v>
          </cell>
          <cell r="B3260" t="str">
            <v xml:space="preserve"> ﾌﾟﾘｱﾝﾌﾟ</v>
          </cell>
          <cell r="C3260" t="str">
            <v xml:space="preserve"> U 25dB 電源共 NH-BSTV</v>
          </cell>
          <cell r="D3260" t="str">
            <v>台</v>
          </cell>
          <cell r="E3260">
            <v>64400</v>
          </cell>
          <cell r="F3260" t="str">
            <v>P117</v>
          </cell>
        </row>
        <row r="3261">
          <cell r="A3261" t="str">
            <v>117-17</v>
          </cell>
          <cell r="B3261" t="str">
            <v xml:space="preserve"> 保安器</v>
          </cell>
          <cell r="C3261" t="str">
            <v xml:space="preserve"> NH-77</v>
          </cell>
          <cell r="D3261" t="str">
            <v>個</v>
          </cell>
          <cell r="E3261">
            <v>6300</v>
          </cell>
          <cell r="F3261" t="str">
            <v>P117</v>
          </cell>
        </row>
        <row r="3262">
          <cell r="A3262" t="str">
            <v>118-1</v>
          </cell>
          <cell r="B3262" t="str">
            <v xml:space="preserve"> 受信機</v>
          </cell>
          <cell r="C3262" t="str">
            <v xml:space="preserve"> P型1級 5回線 壁掛 予備電源付</v>
          </cell>
          <cell r="D3262" t="str">
            <v>面</v>
          </cell>
          <cell r="E3262">
            <v>307500</v>
          </cell>
          <cell r="F3262" t="str">
            <v>P118</v>
          </cell>
        </row>
        <row r="3263">
          <cell r="A3263" t="str">
            <v>118-2</v>
          </cell>
          <cell r="B3263" t="str">
            <v xml:space="preserve"> 受信機</v>
          </cell>
          <cell r="C3263" t="str">
            <v xml:space="preserve"> P型1級 10回線 壁掛 予備電源付</v>
          </cell>
          <cell r="D3263" t="str">
            <v>面</v>
          </cell>
          <cell r="E3263">
            <v>366000</v>
          </cell>
          <cell r="F3263" t="str">
            <v>P118</v>
          </cell>
        </row>
        <row r="3264">
          <cell r="A3264" t="str">
            <v>118-3</v>
          </cell>
          <cell r="B3264" t="str">
            <v xml:space="preserve"> 受信機</v>
          </cell>
          <cell r="C3264" t="str">
            <v xml:space="preserve"> P型1級 15回線 壁掛 予備電源付</v>
          </cell>
          <cell r="D3264" t="str">
            <v>面</v>
          </cell>
          <cell r="E3264">
            <v>423400</v>
          </cell>
          <cell r="F3264" t="str">
            <v>P118</v>
          </cell>
        </row>
        <row r="3265">
          <cell r="A3265" t="str">
            <v>118-4</v>
          </cell>
          <cell r="B3265" t="str">
            <v xml:space="preserve"> 受信機</v>
          </cell>
          <cell r="C3265" t="str">
            <v xml:space="preserve"> P型1級 20回線 壁掛 予備電源付</v>
          </cell>
          <cell r="D3265" t="str">
            <v>面</v>
          </cell>
          <cell r="E3265">
            <v>481900</v>
          </cell>
          <cell r="F3265" t="str">
            <v>P118</v>
          </cell>
        </row>
        <row r="3266">
          <cell r="A3266" t="str">
            <v>118-5</v>
          </cell>
          <cell r="B3266" t="str">
            <v xml:space="preserve"> 受信機</v>
          </cell>
          <cell r="C3266" t="str">
            <v xml:space="preserve"> P型1級 25回線 壁掛 予備電源付</v>
          </cell>
          <cell r="D3266" t="str">
            <v>面</v>
          </cell>
          <cell r="E3266">
            <v>540100</v>
          </cell>
          <cell r="F3266" t="str">
            <v>P118</v>
          </cell>
        </row>
        <row r="3267">
          <cell r="A3267" t="str">
            <v>118-6</v>
          </cell>
          <cell r="B3267" t="str">
            <v xml:space="preserve"> 受信機</v>
          </cell>
          <cell r="C3267" t="str">
            <v xml:space="preserve"> P型1級 30回線 壁掛 予備電源付</v>
          </cell>
          <cell r="D3267" t="str">
            <v>面</v>
          </cell>
          <cell r="E3267">
            <v>598100</v>
          </cell>
          <cell r="F3267" t="str">
            <v>P118</v>
          </cell>
        </row>
        <row r="3268">
          <cell r="A3268" t="str">
            <v>118-7</v>
          </cell>
          <cell r="B3268" t="str">
            <v xml:space="preserve"> 受信機</v>
          </cell>
          <cell r="C3268" t="str">
            <v xml:space="preserve"> P型1級 40回線 壁掛 予備電源付</v>
          </cell>
          <cell r="D3268" t="str">
            <v>面</v>
          </cell>
          <cell r="E3268">
            <v>716000</v>
          </cell>
          <cell r="F3268" t="str">
            <v>P118</v>
          </cell>
        </row>
        <row r="3269">
          <cell r="A3269" t="str">
            <v>118-8</v>
          </cell>
          <cell r="B3269" t="str">
            <v xml:space="preserve"> 受信機</v>
          </cell>
          <cell r="C3269" t="str">
            <v xml:space="preserve"> P型1級 40回線 据置 予備電源付</v>
          </cell>
          <cell r="D3269" t="str">
            <v>面</v>
          </cell>
          <cell r="E3269">
            <v>1064900</v>
          </cell>
          <cell r="F3269" t="str">
            <v>P118</v>
          </cell>
        </row>
        <row r="3270">
          <cell r="A3270" t="str">
            <v>118-9</v>
          </cell>
          <cell r="B3270" t="str">
            <v xml:space="preserve"> 受信機</v>
          </cell>
          <cell r="C3270" t="str">
            <v xml:space="preserve"> P型1級 50回線 据置 予備電源付</v>
          </cell>
          <cell r="D3270" t="str">
            <v>面</v>
          </cell>
          <cell r="E3270">
            <v>1200100</v>
          </cell>
          <cell r="F3270" t="str">
            <v>P118</v>
          </cell>
        </row>
        <row r="3271">
          <cell r="A3271" t="str">
            <v>118-10</v>
          </cell>
          <cell r="B3271" t="str">
            <v xml:space="preserve"> 受信機</v>
          </cell>
          <cell r="C3271" t="str">
            <v xml:space="preserve"> P型1級 60回線 据置 予備電源付</v>
          </cell>
          <cell r="D3271" t="str">
            <v>面</v>
          </cell>
          <cell r="E3271">
            <v>1336400</v>
          </cell>
          <cell r="F3271" t="str">
            <v>P118</v>
          </cell>
        </row>
        <row r="3272">
          <cell r="A3272" t="str">
            <v>118-11</v>
          </cell>
          <cell r="B3272" t="str">
            <v xml:space="preserve"> 受信機</v>
          </cell>
          <cell r="C3272" t="str">
            <v xml:space="preserve"> P型1級 70回線 据置 予備電源付</v>
          </cell>
          <cell r="D3272" t="str">
            <v>面</v>
          </cell>
          <cell r="E3272">
            <v>1462500</v>
          </cell>
          <cell r="F3272" t="str">
            <v>P118</v>
          </cell>
        </row>
        <row r="3273">
          <cell r="A3273" t="str">
            <v>118-12</v>
          </cell>
          <cell r="B3273" t="str">
            <v xml:space="preserve"> 受信機</v>
          </cell>
          <cell r="C3273" t="str">
            <v xml:space="preserve"> P型1級 80回線 据置 予備電源付</v>
          </cell>
          <cell r="D3273" t="str">
            <v>面</v>
          </cell>
          <cell r="E3273">
            <v>1606900</v>
          </cell>
          <cell r="F3273" t="str">
            <v>P118</v>
          </cell>
        </row>
        <row r="3274">
          <cell r="A3274" t="str">
            <v>118-13</v>
          </cell>
          <cell r="B3274" t="str">
            <v xml:space="preserve"> 受信機</v>
          </cell>
          <cell r="C3274" t="str">
            <v xml:space="preserve"> P型1級 90回線 据置 予備電源付</v>
          </cell>
          <cell r="D3274" t="str">
            <v>面</v>
          </cell>
          <cell r="E3274">
            <v>1741100</v>
          </cell>
          <cell r="F3274" t="str">
            <v>P118</v>
          </cell>
        </row>
        <row r="3275">
          <cell r="A3275" t="str">
            <v>118-14</v>
          </cell>
          <cell r="B3275" t="str">
            <v xml:space="preserve"> 受信機</v>
          </cell>
          <cell r="C3275" t="str">
            <v xml:space="preserve"> P型1級100回線 据置 予備電源付</v>
          </cell>
          <cell r="D3275" t="str">
            <v>面</v>
          </cell>
          <cell r="E3275">
            <v>1875400</v>
          </cell>
          <cell r="F3275" t="str">
            <v>P118</v>
          </cell>
        </row>
        <row r="3276">
          <cell r="A3276" t="str">
            <v>118-15</v>
          </cell>
          <cell r="B3276" t="str">
            <v xml:space="preserve"> 受信機</v>
          </cell>
          <cell r="C3276" t="str">
            <v xml:space="preserve"> P型2級 3回線 壁掛 予備電源付</v>
          </cell>
          <cell r="D3276" t="str">
            <v>面</v>
          </cell>
          <cell r="E3276">
            <v>125900</v>
          </cell>
          <cell r="F3276" t="str">
            <v>P118</v>
          </cell>
        </row>
        <row r="3277">
          <cell r="A3277" t="str">
            <v>118-16</v>
          </cell>
          <cell r="B3277" t="str">
            <v xml:space="preserve"> 受信機</v>
          </cell>
          <cell r="C3277" t="str">
            <v xml:space="preserve"> P型2級 5回線 壁掛 予備電源付</v>
          </cell>
          <cell r="D3277" t="str">
            <v>面</v>
          </cell>
          <cell r="E3277">
            <v>145000</v>
          </cell>
          <cell r="F3277" t="str">
            <v>P118</v>
          </cell>
        </row>
        <row r="3278">
          <cell r="A3278" t="str">
            <v>119-1</v>
          </cell>
          <cell r="B3278" t="str">
            <v xml:space="preserve"> 副受信機</v>
          </cell>
          <cell r="C3278" t="str">
            <v xml:space="preserve"> P型1級 5回線 壁掛 </v>
          </cell>
          <cell r="D3278" t="str">
            <v>面</v>
          </cell>
          <cell r="E3278">
            <v>40700</v>
          </cell>
          <cell r="F3278" t="str">
            <v>P119</v>
          </cell>
        </row>
        <row r="3279">
          <cell r="A3279" t="str">
            <v>119-2</v>
          </cell>
          <cell r="B3279" t="str">
            <v xml:space="preserve"> 副受信機</v>
          </cell>
          <cell r="C3279" t="str">
            <v xml:space="preserve"> P型1級 10回線 壁掛 </v>
          </cell>
          <cell r="D3279" t="str">
            <v>面</v>
          </cell>
          <cell r="E3279">
            <v>54600</v>
          </cell>
          <cell r="F3279" t="str">
            <v>P119</v>
          </cell>
        </row>
        <row r="3280">
          <cell r="A3280" t="str">
            <v>119-3</v>
          </cell>
          <cell r="B3280" t="str">
            <v xml:space="preserve"> 副受信機</v>
          </cell>
          <cell r="C3280" t="str">
            <v xml:space="preserve"> P型1級 15回線 壁掛 </v>
          </cell>
          <cell r="D3280" t="str">
            <v>面</v>
          </cell>
          <cell r="E3280">
            <v>68400</v>
          </cell>
          <cell r="F3280" t="str">
            <v>P119</v>
          </cell>
        </row>
        <row r="3281">
          <cell r="A3281" t="str">
            <v>119-4</v>
          </cell>
          <cell r="B3281" t="str">
            <v xml:space="preserve"> 副受信機</v>
          </cell>
          <cell r="C3281" t="str">
            <v xml:space="preserve"> P型1級 20回線 壁掛 </v>
          </cell>
          <cell r="D3281" t="str">
            <v>面</v>
          </cell>
          <cell r="E3281">
            <v>82500</v>
          </cell>
          <cell r="F3281" t="str">
            <v>P119</v>
          </cell>
        </row>
        <row r="3282">
          <cell r="A3282" t="str">
            <v>119-5</v>
          </cell>
          <cell r="B3282" t="str">
            <v xml:space="preserve"> 副受信機</v>
          </cell>
          <cell r="C3282" t="str">
            <v xml:space="preserve"> P型1級 25回線 壁掛 </v>
          </cell>
          <cell r="D3282" t="str">
            <v>面</v>
          </cell>
          <cell r="E3282">
            <v>95600</v>
          </cell>
          <cell r="F3282" t="str">
            <v>P119</v>
          </cell>
        </row>
        <row r="3283">
          <cell r="A3283" t="str">
            <v>119-6</v>
          </cell>
          <cell r="B3283" t="str">
            <v xml:space="preserve"> 副受信機</v>
          </cell>
          <cell r="C3283" t="str">
            <v xml:space="preserve"> P型1級 30回線 壁掛 </v>
          </cell>
          <cell r="D3283" t="str">
            <v>面</v>
          </cell>
          <cell r="E3283">
            <v>108800</v>
          </cell>
          <cell r="F3283" t="str">
            <v>P119</v>
          </cell>
        </row>
        <row r="3284">
          <cell r="A3284" t="str">
            <v>119-7</v>
          </cell>
          <cell r="B3284" t="str">
            <v xml:space="preserve"> 副受信機</v>
          </cell>
          <cell r="C3284" t="str">
            <v xml:space="preserve"> P型1級 40回線 壁掛 </v>
          </cell>
          <cell r="D3284" t="str">
            <v>面</v>
          </cell>
          <cell r="E3284">
            <v>136000</v>
          </cell>
          <cell r="F3284" t="str">
            <v>P119</v>
          </cell>
        </row>
        <row r="3285">
          <cell r="A3285" t="str">
            <v>119-8</v>
          </cell>
          <cell r="B3285" t="str">
            <v xml:space="preserve"> 副受信機</v>
          </cell>
          <cell r="C3285" t="str">
            <v xml:space="preserve"> P型1級 50回線 壁掛 </v>
          </cell>
          <cell r="D3285" t="str">
            <v>面</v>
          </cell>
          <cell r="E3285">
            <v>163200</v>
          </cell>
          <cell r="F3285" t="str">
            <v>P119</v>
          </cell>
        </row>
        <row r="3286">
          <cell r="A3286" t="str">
            <v>119-9</v>
          </cell>
          <cell r="B3286" t="str">
            <v xml:space="preserve"> 副受信機</v>
          </cell>
          <cell r="C3286" t="str">
            <v xml:space="preserve"> P型1級 60回線 壁掛 </v>
          </cell>
          <cell r="D3286" t="str">
            <v>面</v>
          </cell>
          <cell r="E3286">
            <v>183600</v>
          </cell>
          <cell r="F3286" t="str">
            <v>P119</v>
          </cell>
        </row>
        <row r="3287">
          <cell r="A3287" t="str">
            <v>119-10</v>
          </cell>
          <cell r="B3287" t="str">
            <v xml:space="preserve"> 副受信機</v>
          </cell>
          <cell r="C3287" t="str">
            <v xml:space="preserve"> P型1級 70回線 壁掛 </v>
          </cell>
          <cell r="D3287" t="str">
            <v>面</v>
          </cell>
          <cell r="E3287">
            <v>204000</v>
          </cell>
          <cell r="F3287" t="str">
            <v>P119</v>
          </cell>
        </row>
        <row r="3288">
          <cell r="A3288" t="str">
            <v>119-11</v>
          </cell>
          <cell r="B3288" t="str">
            <v xml:space="preserve"> 副受信機</v>
          </cell>
          <cell r="C3288" t="str">
            <v xml:space="preserve"> P型1級 80回線 壁掛 </v>
          </cell>
          <cell r="D3288" t="str">
            <v>面</v>
          </cell>
          <cell r="E3288">
            <v>224200</v>
          </cell>
          <cell r="F3288" t="str">
            <v>P119</v>
          </cell>
        </row>
        <row r="3289">
          <cell r="A3289" t="str">
            <v>119-12</v>
          </cell>
          <cell r="B3289" t="str">
            <v xml:space="preserve"> 副受信機</v>
          </cell>
          <cell r="C3289" t="str">
            <v xml:space="preserve"> P型1級 90回線 壁掛 </v>
          </cell>
          <cell r="D3289" t="str">
            <v>面</v>
          </cell>
          <cell r="E3289">
            <v>244200</v>
          </cell>
          <cell r="F3289" t="str">
            <v>P119</v>
          </cell>
        </row>
        <row r="3290">
          <cell r="A3290" t="str">
            <v>119-13</v>
          </cell>
          <cell r="B3290" t="str">
            <v xml:space="preserve"> 副受信機</v>
          </cell>
          <cell r="C3290" t="str">
            <v xml:space="preserve"> P型1級 100回線 壁掛 </v>
          </cell>
          <cell r="D3290" t="str">
            <v>面</v>
          </cell>
          <cell r="E3290">
            <v>265200</v>
          </cell>
          <cell r="F3290" t="str">
            <v>P119</v>
          </cell>
        </row>
        <row r="3291">
          <cell r="A3291" t="str">
            <v>119-14</v>
          </cell>
          <cell r="B3291" t="str">
            <v xml:space="preserve"> 副受信機</v>
          </cell>
          <cell r="C3291" t="str">
            <v xml:space="preserve"> P型2級 3回線 壁掛 </v>
          </cell>
          <cell r="D3291" t="str">
            <v>面</v>
          </cell>
          <cell r="E3291">
            <v>28100</v>
          </cell>
          <cell r="F3291" t="str">
            <v>P119</v>
          </cell>
        </row>
        <row r="3292">
          <cell r="A3292" t="str">
            <v>119-15</v>
          </cell>
          <cell r="B3292" t="str">
            <v xml:space="preserve"> 副受信機</v>
          </cell>
          <cell r="C3292" t="str">
            <v xml:space="preserve"> P型2級 5回線 壁掛 </v>
          </cell>
          <cell r="D3292" t="str">
            <v>面</v>
          </cell>
          <cell r="E3292">
            <v>32900</v>
          </cell>
          <cell r="F3292" t="str">
            <v>P119</v>
          </cell>
        </row>
        <row r="3293">
          <cell r="A3293" t="str">
            <v>120-1</v>
          </cell>
          <cell r="B3293" t="str">
            <v xml:space="preserve"> 複合盤</v>
          </cell>
          <cell r="C3293" t="str">
            <v xml:space="preserve"> 1級複合盤 8回線/5+3 壁掛 予備電源付</v>
          </cell>
          <cell r="D3293" t="str">
            <v>面</v>
          </cell>
          <cell r="E3293">
            <v>464800</v>
          </cell>
          <cell r="F3293" t="str">
            <v>P120</v>
          </cell>
        </row>
        <row r="3294">
          <cell r="A3294" t="str">
            <v>120-2</v>
          </cell>
          <cell r="B3294" t="str">
            <v xml:space="preserve"> 複合盤</v>
          </cell>
          <cell r="C3294" t="str">
            <v xml:space="preserve"> 1級複合盤 10回線/5+5 壁掛 予備電源付</v>
          </cell>
          <cell r="D3294" t="str">
            <v>面</v>
          </cell>
          <cell r="E3294">
            <v>489500</v>
          </cell>
          <cell r="F3294" t="str">
            <v>P120</v>
          </cell>
        </row>
        <row r="3295">
          <cell r="A3295" t="str">
            <v>120-3</v>
          </cell>
          <cell r="B3295" t="str">
            <v xml:space="preserve"> 複合盤</v>
          </cell>
          <cell r="C3295" t="str">
            <v xml:space="preserve"> 1級複合盤 15回線/10+5 壁掛 予備電源付</v>
          </cell>
          <cell r="D3295" t="str">
            <v>面</v>
          </cell>
          <cell r="E3295">
            <v>550900</v>
          </cell>
          <cell r="F3295" t="str">
            <v>P120</v>
          </cell>
        </row>
        <row r="3296">
          <cell r="A3296" t="str">
            <v>120-4</v>
          </cell>
          <cell r="B3296" t="str">
            <v xml:space="preserve"> 複合盤</v>
          </cell>
          <cell r="C3296" t="str">
            <v xml:space="preserve"> 1級複合盤 20回線/10+10 壁掛 予備電源付</v>
          </cell>
          <cell r="D3296" t="str">
            <v>面</v>
          </cell>
          <cell r="E3296">
            <v>612500</v>
          </cell>
          <cell r="F3296" t="str">
            <v>P120</v>
          </cell>
        </row>
        <row r="3297">
          <cell r="A3297" t="str">
            <v>120-5</v>
          </cell>
          <cell r="B3297" t="str">
            <v xml:space="preserve"> 複合盤</v>
          </cell>
          <cell r="C3297" t="str">
            <v xml:space="preserve"> 1級複合盤 25回線/15+10 壁掛 予備電源付</v>
          </cell>
          <cell r="D3297" t="str">
            <v>面</v>
          </cell>
          <cell r="E3297">
            <v>676800</v>
          </cell>
          <cell r="F3297" t="str">
            <v>P120</v>
          </cell>
        </row>
        <row r="3298">
          <cell r="A3298" t="str">
            <v>120-6</v>
          </cell>
          <cell r="B3298" t="str">
            <v xml:space="preserve"> 複合盤</v>
          </cell>
          <cell r="C3298" t="str">
            <v xml:space="preserve"> 1級複合盤 40回線/20+20 壁掛 予備電源付</v>
          </cell>
          <cell r="D3298" t="str">
            <v>面</v>
          </cell>
          <cell r="E3298">
            <v>1236200</v>
          </cell>
          <cell r="F3298" t="str">
            <v>P120</v>
          </cell>
        </row>
        <row r="3299">
          <cell r="A3299" t="str">
            <v>120-7</v>
          </cell>
          <cell r="B3299" t="str">
            <v xml:space="preserve"> 複合盤</v>
          </cell>
          <cell r="C3299" t="str">
            <v xml:space="preserve"> 1級複合盤 50回線/30+20 壁掛 予備電源付</v>
          </cell>
          <cell r="D3299" t="str">
            <v>面</v>
          </cell>
          <cell r="E3299">
            <v>1377600</v>
          </cell>
          <cell r="F3299" t="str">
            <v>P120</v>
          </cell>
        </row>
        <row r="3300">
          <cell r="A3300" t="str">
            <v>120-8</v>
          </cell>
          <cell r="B3300" t="str">
            <v xml:space="preserve"> 複合盤</v>
          </cell>
          <cell r="C3300" t="str">
            <v xml:space="preserve"> 1級複合盤 60回線/30+30 壁掛 予備電源付</v>
          </cell>
          <cell r="D3300" t="str">
            <v>面</v>
          </cell>
          <cell r="E3300">
            <v>1522000</v>
          </cell>
          <cell r="F3300" t="str">
            <v>P120</v>
          </cell>
        </row>
        <row r="3301">
          <cell r="A3301" t="str">
            <v>120-9</v>
          </cell>
          <cell r="B3301" t="str">
            <v xml:space="preserve"> 複合盤</v>
          </cell>
          <cell r="C3301" t="str">
            <v xml:space="preserve"> 2級複合盤 4回線/3+1 壁掛 予備電源付</v>
          </cell>
          <cell r="D3301" t="str">
            <v>面</v>
          </cell>
          <cell r="E3301">
            <v>216400</v>
          </cell>
          <cell r="F3301" t="str">
            <v>P120</v>
          </cell>
        </row>
        <row r="3302">
          <cell r="A3302" t="str">
            <v>120-10</v>
          </cell>
          <cell r="B3302" t="str">
            <v xml:space="preserve"> 複合盤</v>
          </cell>
          <cell r="C3302" t="str">
            <v xml:space="preserve"> 2級複合盤 6回線/5+1 壁掛 予備電源付</v>
          </cell>
          <cell r="D3302" t="str">
            <v>面</v>
          </cell>
          <cell r="E3302">
            <v>238300</v>
          </cell>
          <cell r="F3302" t="str">
            <v>P120</v>
          </cell>
        </row>
        <row r="3303">
          <cell r="A3303" t="str">
            <v>120-11</v>
          </cell>
          <cell r="B3303" t="str">
            <v xml:space="preserve"> 複合盤</v>
          </cell>
          <cell r="C3303" t="str">
            <v xml:space="preserve"> 2級複合盤 8回線/5+3 壁掛 予備電源付</v>
          </cell>
          <cell r="D3303" t="str">
            <v>面</v>
          </cell>
          <cell r="E3303">
            <v>301600</v>
          </cell>
          <cell r="F3303" t="str">
            <v>P120</v>
          </cell>
        </row>
        <row r="3304">
          <cell r="A3304" t="str">
            <v>121-1</v>
          </cell>
          <cell r="B3304" t="str">
            <v xml:space="preserve"> 感知器</v>
          </cell>
          <cell r="C3304" t="str">
            <v xml:space="preserve"> 差動式ｽﾎﾟｯﾄ型 1,2種(露出)</v>
          </cell>
          <cell r="D3304" t="str">
            <v>個</v>
          </cell>
          <cell r="E3304">
            <v>4770</v>
          </cell>
          <cell r="F3304" t="str">
            <v>P121</v>
          </cell>
        </row>
        <row r="3305">
          <cell r="A3305" t="str">
            <v>121-2</v>
          </cell>
          <cell r="B3305" t="str">
            <v xml:space="preserve"> 感知器</v>
          </cell>
          <cell r="C3305" t="str">
            <v xml:space="preserve"> 差動式ｽﾎﾟｯﾄ型 1,2種(埋込)</v>
          </cell>
          <cell r="D3305" t="str">
            <v>個</v>
          </cell>
          <cell r="E3305">
            <v>5950</v>
          </cell>
          <cell r="F3305" t="str">
            <v>P121</v>
          </cell>
        </row>
        <row r="3306">
          <cell r="A3306" t="str">
            <v>121-3</v>
          </cell>
          <cell r="B3306" t="str">
            <v xml:space="preserve"> 感知器</v>
          </cell>
          <cell r="C3306" t="str">
            <v xml:space="preserve"> 定温式ｽﾎﾟｯﾄ型 1種(普通型)</v>
          </cell>
          <cell r="D3306" t="str">
            <v>個</v>
          </cell>
          <cell r="E3306">
            <v>3820</v>
          </cell>
          <cell r="F3306" t="str">
            <v>P121</v>
          </cell>
        </row>
        <row r="3307">
          <cell r="A3307" t="str">
            <v>121-4</v>
          </cell>
          <cell r="B3307" t="str">
            <v xml:space="preserve"> 感知器</v>
          </cell>
          <cell r="C3307" t="str">
            <v xml:space="preserve"> 定温式ｽﾎﾟｯﾄ型 1種(防水型)</v>
          </cell>
          <cell r="D3307" t="str">
            <v>個</v>
          </cell>
          <cell r="E3307">
            <v>4120</v>
          </cell>
          <cell r="F3307" t="str">
            <v>P121</v>
          </cell>
        </row>
        <row r="3308">
          <cell r="A3308" t="str">
            <v>121-5</v>
          </cell>
          <cell r="B3308" t="str">
            <v xml:space="preserve"> 感知器</v>
          </cell>
          <cell r="C3308" t="str">
            <v xml:space="preserve"> 定温式ｽﾎﾟｯﾄ型 特種(普通型)</v>
          </cell>
          <cell r="D3308" t="str">
            <v>個</v>
          </cell>
          <cell r="E3308">
            <v>4300</v>
          </cell>
          <cell r="F3308" t="str">
            <v>P121</v>
          </cell>
        </row>
        <row r="3309">
          <cell r="A3309" t="str">
            <v>121-6</v>
          </cell>
          <cell r="B3309" t="str">
            <v xml:space="preserve"> 感知器</v>
          </cell>
          <cell r="C3309" t="str">
            <v xml:space="preserve"> 定温式ｽﾎﾟｯﾄ型 特種(防水型)</v>
          </cell>
          <cell r="D3309" t="str">
            <v>個</v>
          </cell>
          <cell r="E3309">
            <v>4600</v>
          </cell>
          <cell r="F3309" t="str">
            <v>P121</v>
          </cell>
        </row>
        <row r="3310">
          <cell r="A3310" t="str">
            <v>121-7</v>
          </cell>
          <cell r="B3310" t="str">
            <v xml:space="preserve"> 感知器</v>
          </cell>
          <cell r="C3310" t="str">
            <v xml:space="preserve"> 定温式ｽﾎﾟｯﾄ型 1種(防爆型)</v>
          </cell>
          <cell r="D3310" t="str">
            <v>個</v>
          </cell>
          <cell r="E3310">
            <v>8500</v>
          </cell>
          <cell r="F3310" t="str">
            <v>P121</v>
          </cell>
        </row>
        <row r="3311">
          <cell r="A3311" t="str">
            <v>121-8</v>
          </cell>
          <cell r="B3311" t="str">
            <v xml:space="preserve"> 感知器</v>
          </cell>
          <cell r="C3311" t="str">
            <v xml:space="preserve">  差動式分布型 露出型 1ｹ用(埋込ﾎﾞｯｸｽ共)</v>
          </cell>
          <cell r="D3311" t="str">
            <v>個</v>
          </cell>
          <cell r="E3311">
            <v>18400</v>
          </cell>
          <cell r="F3311" t="str">
            <v>P121</v>
          </cell>
        </row>
        <row r="3312">
          <cell r="A3312" t="str">
            <v>121-9</v>
          </cell>
          <cell r="B3312" t="str">
            <v xml:space="preserve"> 感知器</v>
          </cell>
          <cell r="C3312" t="str">
            <v xml:space="preserve">  差動式分布型 露出型 2ｹ用(埋込ﾎﾞｯｸｽ共)</v>
          </cell>
          <cell r="D3312" t="str">
            <v>個</v>
          </cell>
          <cell r="E3312">
            <v>31000</v>
          </cell>
          <cell r="F3312" t="str">
            <v>P121</v>
          </cell>
        </row>
        <row r="3313">
          <cell r="A3313" t="str">
            <v>121-10</v>
          </cell>
          <cell r="B3313" t="str">
            <v xml:space="preserve"> 感知器</v>
          </cell>
          <cell r="C3313" t="str">
            <v xml:space="preserve">  差動式分布型 露出型 3ｹ用(埋込ﾎﾞｯｸｽ共)</v>
          </cell>
          <cell r="D3313" t="str">
            <v>個</v>
          </cell>
          <cell r="E3313">
            <v>43200</v>
          </cell>
          <cell r="F3313" t="str">
            <v>P121</v>
          </cell>
        </row>
        <row r="3314">
          <cell r="A3314" t="str">
            <v>121-11</v>
          </cell>
          <cell r="B3314" t="str">
            <v xml:space="preserve"> 煙感知器</v>
          </cell>
          <cell r="C3314" t="str">
            <v xml:space="preserve"> 2種 露出</v>
          </cell>
          <cell r="D3314" t="str">
            <v>個</v>
          </cell>
          <cell r="E3314">
            <v>16000</v>
          </cell>
          <cell r="F3314" t="str">
            <v>P121</v>
          </cell>
        </row>
        <row r="3315">
          <cell r="A3315" t="str">
            <v>121-12</v>
          </cell>
          <cell r="B3315" t="str">
            <v xml:space="preserve"> 煙感知器</v>
          </cell>
          <cell r="C3315" t="str">
            <v xml:space="preserve"> 2種 埋込</v>
          </cell>
          <cell r="D3315" t="str">
            <v>個</v>
          </cell>
          <cell r="E3315">
            <v>17200</v>
          </cell>
          <cell r="F3315" t="str">
            <v>P121</v>
          </cell>
        </row>
        <row r="3316">
          <cell r="A3316" t="str">
            <v>121-13</v>
          </cell>
          <cell r="B3316" t="str">
            <v xml:space="preserve"> 煙感知器</v>
          </cell>
          <cell r="C3316" t="str">
            <v xml:space="preserve"> 3種 露出</v>
          </cell>
          <cell r="D3316" t="str">
            <v>個</v>
          </cell>
          <cell r="E3316">
            <v>14900</v>
          </cell>
          <cell r="F3316" t="str">
            <v>P121</v>
          </cell>
        </row>
        <row r="3317">
          <cell r="A3317" t="str">
            <v>121-14</v>
          </cell>
          <cell r="B3317" t="str">
            <v xml:space="preserve"> 煙感知器</v>
          </cell>
          <cell r="C3317" t="str">
            <v xml:space="preserve"> 2種 埋込</v>
          </cell>
          <cell r="D3317" t="str">
            <v>個</v>
          </cell>
          <cell r="E3317">
            <v>16000</v>
          </cell>
          <cell r="F3317" t="str">
            <v>P121</v>
          </cell>
        </row>
        <row r="3318">
          <cell r="A3318" t="str">
            <v>121-15</v>
          </cell>
          <cell r="B3318" t="str">
            <v xml:space="preserve"> 空気管</v>
          </cell>
          <cell r="C3318" t="str">
            <v xml:space="preserve"> 木造又はﾃｯｸ張り 被覆</v>
          </cell>
          <cell r="D3318" t="str">
            <v>m</v>
          </cell>
          <cell r="E3318">
            <v>601</v>
          </cell>
          <cell r="F3318" t="str">
            <v>P121</v>
          </cell>
        </row>
        <row r="3319">
          <cell r="A3319" t="str">
            <v>121-16</v>
          </cell>
          <cell r="B3319" t="str">
            <v xml:space="preserve"> 空気管</v>
          </cell>
          <cell r="C3319" t="str">
            <v xml:space="preserve"> 木造又はﾃｯｸ張り 塗装</v>
          </cell>
          <cell r="D3319" t="str">
            <v>m</v>
          </cell>
          <cell r="E3319">
            <v>584</v>
          </cell>
          <cell r="F3319" t="str">
            <v>P121</v>
          </cell>
        </row>
        <row r="3320">
          <cell r="A3320" t="str">
            <v>121-17</v>
          </cell>
          <cell r="B3320" t="str">
            <v xml:space="preserve"> 空気管</v>
          </cell>
          <cell r="C3320" t="str">
            <v xml:space="preserve"> ｺﾝｸﾘｰﾄ造又はﾌﾟﾗｽﾀｰ吹付 被覆</v>
          </cell>
          <cell r="D3320" t="str">
            <v>m</v>
          </cell>
          <cell r="E3320">
            <v>757</v>
          </cell>
          <cell r="F3320" t="str">
            <v>P121</v>
          </cell>
        </row>
        <row r="3321">
          <cell r="A3321" t="str">
            <v>121-18</v>
          </cell>
          <cell r="B3321" t="str">
            <v xml:space="preserve"> 空気管</v>
          </cell>
          <cell r="C3321" t="str">
            <v xml:space="preserve"> ｺﾝｸﾘｰﾄ造又はﾌﾟﾗｽﾀｰ吹付 塗装</v>
          </cell>
          <cell r="D3321" t="str">
            <v>m</v>
          </cell>
          <cell r="E3321">
            <v>740</v>
          </cell>
          <cell r="F3321" t="str">
            <v>P121</v>
          </cell>
        </row>
        <row r="3322">
          <cell r="A3322" t="str">
            <v>121-19</v>
          </cell>
          <cell r="B3322" t="str">
            <v xml:space="preserve"> 受信機</v>
          </cell>
          <cell r="C3322" t="str">
            <v xml:space="preserve"> P型1級 屋内用 露出型</v>
          </cell>
          <cell r="D3322" t="str">
            <v>個</v>
          </cell>
          <cell r="E3322">
            <v>10200</v>
          </cell>
          <cell r="F3322" t="str">
            <v>P121</v>
          </cell>
        </row>
        <row r="3323">
          <cell r="A3323" t="str">
            <v>121-20</v>
          </cell>
          <cell r="B3323" t="str">
            <v xml:space="preserve"> 受信機</v>
          </cell>
          <cell r="C3323" t="str">
            <v xml:space="preserve"> P型1級 屋内用 埋込型</v>
          </cell>
          <cell r="D3323" t="str">
            <v>個</v>
          </cell>
          <cell r="E3323">
            <v>9830</v>
          </cell>
          <cell r="F3323" t="str">
            <v>P121</v>
          </cell>
        </row>
        <row r="3324">
          <cell r="A3324" t="str">
            <v>121-21</v>
          </cell>
          <cell r="B3324" t="str">
            <v xml:space="preserve"> 受信機</v>
          </cell>
          <cell r="C3324" t="str">
            <v xml:space="preserve"> P型2級 屋内用 露出型</v>
          </cell>
          <cell r="D3324" t="str">
            <v>個</v>
          </cell>
          <cell r="E3324">
            <v>5980</v>
          </cell>
          <cell r="F3324" t="str">
            <v>P121</v>
          </cell>
        </row>
        <row r="3325">
          <cell r="A3325" t="str">
            <v>121-22</v>
          </cell>
          <cell r="B3325" t="str">
            <v xml:space="preserve"> 受信機</v>
          </cell>
          <cell r="C3325" t="str">
            <v xml:space="preserve"> P型2級 屋内用 埋込型</v>
          </cell>
          <cell r="D3325" t="str">
            <v>個</v>
          </cell>
          <cell r="E3325">
            <v>5750</v>
          </cell>
          <cell r="F3325" t="str">
            <v>P121</v>
          </cell>
        </row>
        <row r="3326">
          <cell r="A3326" t="str">
            <v>121-23</v>
          </cell>
          <cell r="B3326" t="str">
            <v xml:space="preserve"> 電鈴</v>
          </cell>
          <cell r="C3326" t="str">
            <v xml:space="preserve"> 150φ</v>
          </cell>
          <cell r="D3326" t="str">
            <v>個</v>
          </cell>
          <cell r="E3326">
            <v>4300</v>
          </cell>
          <cell r="F3326" t="str">
            <v>P121</v>
          </cell>
        </row>
        <row r="3327">
          <cell r="A3327" t="str">
            <v>121-24</v>
          </cell>
          <cell r="B3327" t="str">
            <v xml:space="preserve"> 表示灯</v>
          </cell>
          <cell r="C3327" t="str">
            <v xml:space="preserve"> 赤色 丸型 埋込型</v>
          </cell>
          <cell r="D3327" t="str">
            <v>個</v>
          </cell>
          <cell r="E3327">
            <v>3470</v>
          </cell>
          <cell r="F3327" t="str">
            <v>P121</v>
          </cell>
        </row>
        <row r="3328">
          <cell r="A3328" t="str">
            <v>121-25</v>
          </cell>
          <cell r="B3328" t="str">
            <v xml:space="preserve"> 表示灯</v>
          </cell>
          <cell r="C3328" t="str">
            <v xml:space="preserve"> 赤色 丸型 防滴型</v>
          </cell>
          <cell r="D3328" t="str">
            <v>個</v>
          </cell>
          <cell r="E3328">
            <v>3670</v>
          </cell>
          <cell r="F3328" t="str">
            <v>P121</v>
          </cell>
        </row>
        <row r="3329">
          <cell r="A3329" t="str">
            <v>122-1</v>
          </cell>
          <cell r="B3329" t="str">
            <v xml:space="preserve"> 総合盤</v>
          </cell>
          <cell r="C3329" t="str">
            <v xml:space="preserve"> B  L  P 1級(埋込)</v>
          </cell>
          <cell r="D3329" t="str">
            <v>面</v>
          </cell>
          <cell r="E3329">
            <v>26200</v>
          </cell>
          <cell r="F3329" t="str">
            <v>P122</v>
          </cell>
        </row>
        <row r="3330">
          <cell r="A3330" t="str">
            <v>122-2</v>
          </cell>
          <cell r="B3330" t="str">
            <v xml:space="preserve"> 総合盤</v>
          </cell>
          <cell r="C3330" t="str">
            <v xml:space="preserve"> B  L  P 1級(埋込) SUS,WP</v>
          </cell>
          <cell r="D3330" t="str">
            <v>面</v>
          </cell>
          <cell r="E3330">
            <v>58200</v>
          </cell>
          <cell r="F3330" t="str">
            <v>P122</v>
          </cell>
        </row>
        <row r="3331">
          <cell r="A3331" t="str">
            <v>122-3</v>
          </cell>
          <cell r="B3331" t="str">
            <v xml:space="preserve"> 総合盤</v>
          </cell>
          <cell r="C3331" t="str">
            <v xml:space="preserve"> B  L  P 2級(埋込)</v>
          </cell>
          <cell r="D3331" t="str">
            <v>面</v>
          </cell>
          <cell r="E3331">
            <v>24500</v>
          </cell>
          <cell r="F3331" t="str">
            <v>P122</v>
          </cell>
        </row>
        <row r="3332">
          <cell r="A3332" t="str">
            <v>122-4</v>
          </cell>
          <cell r="B3332" t="str">
            <v xml:space="preserve"> 総合盤</v>
          </cell>
          <cell r="C3332" t="str">
            <v xml:space="preserve"> B  L  P (埋込) SUS,WP</v>
          </cell>
          <cell r="D3332" t="str">
            <v>面</v>
          </cell>
          <cell r="E3332">
            <v>56000</v>
          </cell>
          <cell r="F3332" t="str">
            <v>P122</v>
          </cell>
        </row>
        <row r="3333">
          <cell r="A3333" t="str">
            <v>122-5</v>
          </cell>
          <cell r="B3333" t="str">
            <v xml:space="preserve"> 総合盤</v>
          </cell>
          <cell r="C3333" t="str">
            <v xml:space="preserve"> B  L  P 1級(露出)</v>
          </cell>
          <cell r="D3333" t="str">
            <v>面</v>
          </cell>
          <cell r="E3333">
            <v>27200</v>
          </cell>
          <cell r="F3333" t="str">
            <v>P122</v>
          </cell>
        </row>
        <row r="3334">
          <cell r="A3334" t="str">
            <v>122-6</v>
          </cell>
          <cell r="B3334" t="str">
            <v xml:space="preserve"> 総合盤</v>
          </cell>
          <cell r="C3334" t="str">
            <v xml:space="preserve"> B  L  P 1級(露出)SUS,WP</v>
          </cell>
          <cell r="D3334" t="str">
            <v>面</v>
          </cell>
          <cell r="E3334">
            <v>91400</v>
          </cell>
          <cell r="F3334" t="str">
            <v>P122</v>
          </cell>
        </row>
        <row r="3335">
          <cell r="A3335" t="str">
            <v>122-7</v>
          </cell>
          <cell r="B3335" t="str">
            <v xml:space="preserve"> 総合盤</v>
          </cell>
          <cell r="C3335" t="str">
            <v xml:space="preserve"> B  L  P 2級(露出)</v>
          </cell>
          <cell r="D3335" t="str">
            <v>面</v>
          </cell>
          <cell r="E3335">
            <v>25500</v>
          </cell>
          <cell r="F3335" t="str">
            <v>P122</v>
          </cell>
        </row>
        <row r="3336">
          <cell r="A3336" t="str">
            <v>122-8</v>
          </cell>
          <cell r="B3336" t="str">
            <v xml:space="preserve"> 総合盤</v>
          </cell>
          <cell r="C3336" t="str">
            <v xml:space="preserve"> B  L  P 2級(露出)SUS,WP</v>
          </cell>
          <cell r="D3336" t="str">
            <v>面</v>
          </cell>
          <cell r="E3336">
            <v>89100</v>
          </cell>
          <cell r="F3336" t="str">
            <v>P122</v>
          </cell>
        </row>
        <row r="3337">
          <cell r="A3337" t="str">
            <v>122-9</v>
          </cell>
          <cell r="B3337" t="str">
            <v xml:space="preserve"> 消火栓起動ﾘﾚｰ</v>
          </cell>
          <cell r="C3337" t="str">
            <v xml:space="preserve"> ﾌﾘｯｶｰ式 220/24V 70VA又は25ｹ用</v>
          </cell>
          <cell r="D3337" t="str">
            <v>個</v>
          </cell>
          <cell r="E3337">
            <v>46700</v>
          </cell>
          <cell r="F3337" t="str">
            <v>P122</v>
          </cell>
        </row>
        <row r="3338">
          <cell r="A3338" t="str">
            <v>122-10</v>
          </cell>
          <cell r="B3338" t="str">
            <v xml:space="preserve"> 消火栓起動ﾘﾚｰ</v>
          </cell>
          <cell r="C3338" t="str">
            <v xml:space="preserve"> ﾌﾘｯｶｰ式 220/24V150VA又は40ｹ用</v>
          </cell>
          <cell r="D3338" t="str">
            <v>個</v>
          </cell>
          <cell r="E3338">
            <v>49400</v>
          </cell>
          <cell r="F3338" t="str">
            <v>P122</v>
          </cell>
        </row>
        <row r="3339">
          <cell r="A3339" t="str">
            <v>122-11</v>
          </cell>
          <cell r="B3339" t="str">
            <v xml:space="preserve"> 消火栓起動ﾘﾚｰ</v>
          </cell>
          <cell r="C3339" t="str">
            <v xml:space="preserve"> ﾌﾘｯｶｰ式 220/24V 250VA</v>
          </cell>
          <cell r="D3339" t="str">
            <v>個</v>
          </cell>
          <cell r="E3339">
            <v>53400</v>
          </cell>
          <cell r="F3339" t="str">
            <v>P122</v>
          </cell>
        </row>
        <row r="3340">
          <cell r="A3340" t="str">
            <v>122-12</v>
          </cell>
          <cell r="B3340" t="str">
            <v xml:space="preserve"> 消火栓起動ﾘﾚｰ</v>
          </cell>
          <cell r="C3340" t="str">
            <v xml:space="preserve"> ﾌﾘｯｶｰ式 220/24V 350VA</v>
          </cell>
          <cell r="D3340" t="str">
            <v>個</v>
          </cell>
          <cell r="E3340">
            <v>53400</v>
          </cell>
          <cell r="F3340" t="str">
            <v>P122</v>
          </cell>
        </row>
        <row r="3341">
          <cell r="A3341" t="str">
            <v>122-13</v>
          </cell>
          <cell r="B3341" t="str">
            <v xml:space="preserve"> 起動用押釦</v>
          </cell>
          <cell r="C3341" t="str">
            <v xml:space="preserve"> ON  24V ﾗﾝﾌﾟ付</v>
          </cell>
          <cell r="D3341" t="str">
            <v>個</v>
          </cell>
          <cell r="E3341">
            <v>5040</v>
          </cell>
          <cell r="F3341" t="str">
            <v>P122</v>
          </cell>
        </row>
        <row r="3342">
          <cell r="A3342" t="str">
            <v>122-14</v>
          </cell>
          <cell r="B3342" t="str">
            <v xml:space="preserve"> 起動用押釦</v>
          </cell>
          <cell r="C3342" t="str">
            <v xml:space="preserve"> ON  220V ﾗﾝﾌﾟ付</v>
          </cell>
          <cell r="D3342" t="str">
            <v>個</v>
          </cell>
          <cell r="E3342">
            <v>2240</v>
          </cell>
          <cell r="F3342" t="str">
            <v>P122</v>
          </cell>
        </row>
        <row r="3343">
          <cell r="A3343" t="str">
            <v>123-1</v>
          </cell>
          <cell r="B3343" t="str">
            <v xml:space="preserve"> 試験用押釦</v>
          </cell>
          <cell r="C3343" t="str">
            <v xml:space="preserve"> 角形押込(1ｹ用) 埋込型</v>
          </cell>
          <cell r="D3343" t="str">
            <v>個</v>
          </cell>
          <cell r="E3343">
            <v>2830</v>
          </cell>
          <cell r="F3343" t="str">
            <v>P123</v>
          </cell>
        </row>
        <row r="3344">
          <cell r="A3344" t="str">
            <v>123-2</v>
          </cell>
          <cell r="B3344" t="str">
            <v xml:space="preserve"> 試験用押釦</v>
          </cell>
          <cell r="C3344" t="str">
            <v xml:space="preserve"> 角形押込(1ｹ用) 露出型</v>
          </cell>
          <cell r="D3344" t="str">
            <v>個</v>
          </cell>
          <cell r="E3344">
            <v>3000</v>
          </cell>
          <cell r="F3344" t="str">
            <v>P123</v>
          </cell>
        </row>
        <row r="3345">
          <cell r="A3345" t="str">
            <v>123-3</v>
          </cell>
          <cell r="B3345" t="str">
            <v xml:space="preserve"> 標識板</v>
          </cell>
          <cell r="C3345" t="str">
            <v xml:space="preserve"> 両面文字（火災報知器）</v>
          </cell>
          <cell r="D3345" t="str">
            <v>個</v>
          </cell>
          <cell r="E3345">
            <v>2800</v>
          </cell>
          <cell r="F3345" t="str">
            <v>P123</v>
          </cell>
        </row>
        <row r="3346">
          <cell r="A3346" t="str">
            <v>123-4</v>
          </cell>
          <cell r="B3346" t="str">
            <v xml:space="preserve"> 標識板</v>
          </cell>
          <cell r="C3346" t="str">
            <v xml:space="preserve"> 両面文字（火災受信所）</v>
          </cell>
          <cell r="D3346" t="str">
            <v>個</v>
          </cell>
          <cell r="E3346">
            <v>2800</v>
          </cell>
          <cell r="F3346" t="str">
            <v>P123</v>
          </cell>
        </row>
        <row r="3347">
          <cell r="A3347" t="str">
            <v>123-5</v>
          </cell>
          <cell r="B3347" t="str">
            <v xml:space="preserve"> 防護ｶﾊﾞｰ</v>
          </cell>
          <cell r="C3347" t="str">
            <v xml:space="preserve"> 煙用</v>
          </cell>
          <cell r="D3347" t="str">
            <v>個</v>
          </cell>
          <cell r="E3347">
            <v>1670</v>
          </cell>
          <cell r="F3347" t="str">
            <v>P123</v>
          </cell>
        </row>
        <row r="3348">
          <cell r="A3348" t="str">
            <v>123-6</v>
          </cell>
          <cell r="B3348" t="str">
            <v xml:space="preserve"> 防護ｶﾊﾞｰ</v>
          </cell>
          <cell r="C3348" t="str">
            <v xml:space="preserve"> 差動ｽﾎﾟｯﾄ用・ﾗﾝﾌﾟ用</v>
          </cell>
          <cell r="D3348" t="str">
            <v>個</v>
          </cell>
          <cell r="E3348">
            <v>1670</v>
          </cell>
          <cell r="F3348" t="str">
            <v>P123</v>
          </cell>
        </row>
        <row r="3349">
          <cell r="A3349" t="str">
            <v>123-7</v>
          </cell>
          <cell r="B3349" t="str">
            <v xml:space="preserve"> 防護ｶﾊﾞｰ</v>
          </cell>
          <cell r="C3349" t="str">
            <v xml:space="preserve"> 定温ｽﾎﾟｯﾄ用</v>
          </cell>
          <cell r="D3349" t="str">
            <v>個</v>
          </cell>
          <cell r="E3349">
            <v>1670</v>
          </cell>
          <cell r="F3349" t="str">
            <v>P123</v>
          </cell>
        </row>
        <row r="3350">
          <cell r="A3350" t="str">
            <v>123-8</v>
          </cell>
          <cell r="B3350" t="str">
            <v xml:space="preserve"> 感知器点検ﾎﾞｯｸｽ</v>
          </cell>
          <cell r="C3350" t="str">
            <v xml:space="preserve"> 側面点検ﾎﾞｯｸｽ</v>
          </cell>
          <cell r="D3350" t="str">
            <v>個</v>
          </cell>
          <cell r="E3350">
            <v>9530</v>
          </cell>
          <cell r="F3350" t="str">
            <v>P123</v>
          </cell>
        </row>
        <row r="3351">
          <cell r="A3351" t="str">
            <v>123-9</v>
          </cell>
          <cell r="B3351" t="str">
            <v xml:space="preserve"> 感知器点検ﾎﾞｯｸｽ</v>
          </cell>
          <cell r="C3351" t="str">
            <v xml:space="preserve"> 裏面点検ﾎﾞｯｸｽ</v>
          </cell>
          <cell r="D3351" t="str">
            <v>個</v>
          </cell>
          <cell r="E3351">
            <v>9530</v>
          </cell>
          <cell r="F3351" t="str">
            <v>P123</v>
          </cell>
        </row>
        <row r="3352">
          <cell r="A3352" t="str">
            <v>123-10</v>
          </cell>
          <cell r="B3352" t="str">
            <v xml:space="preserve"> 非常警報設備</v>
          </cell>
          <cell r="C3352" t="str">
            <v xml:space="preserve"> 操作部 1回線3型</v>
          </cell>
          <cell r="D3352" t="str">
            <v>台</v>
          </cell>
          <cell r="E3352">
            <v>83100</v>
          </cell>
          <cell r="F3352" t="str">
            <v>P123</v>
          </cell>
        </row>
        <row r="3353">
          <cell r="A3353" t="str">
            <v>123-11</v>
          </cell>
          <cell r="B3353" t="str">
            <v xml:space="preserve"> 非常警報設備</v>
          </cell>
          <cell r="C3353" t="str">
            <v xml:space="preserve"> 操作部 1回線8型</v>
          </cell>
          <cell r="D3353" t="str">
            <v>台</v>
          </cell>
          <cell r="E3353">
            <v>85700</v>
          </cell>
          <cell r="F3353" t="str">
            <v>P123</v>
          </cell>
        </row>
        <row r="3354">
          <cell r="A3354" t="str">
            <v>123-12</v>
          </cell>
          <cell r="B3354" t="str">
            <v xml:space="preserve"> 非常警報設備</v>
          </cell>
          <cell r="C3354" t="str">
            <v xml:space="preserve"> 操作部 2回線24型</v>
          </cell>
          <cell r="D3354" t="str">
            <v>台</v>
          </cell>
          <cell r="E3354">
            <v>153600</v>
          </cell>
          <cell r="F3354" t="str">
            <v>P123</v>
          </cell>
        </row>
        <row r="3355">
          <cell r="A3355" t="str">
            <v>123-13</v>
          </cell>
          <cell r="B3355" t="str">
            <v xml:space="preserve"> 非常警報設備</v>
          </cell>
          <cell r="C3355" t="str">
            <v xml:space="preserve"> 一体型 SUS,WP埋込</v>
          </cell>
          <cell r="D3355" t="str">
            <v>面</v>
          </cell>
          <cell r="E3355">
            <v>71700</v>
          </cell>
          <cell r="F3355" t="str">
            <v>P123</v>
          </cell>
        </row>
        <row r="3356">
          <cell r="A3356" t="str">
            <v>123-14</v>
          </cell>
          <cell r="B3356" t="str">
            <v xml:space="preserve"> 非常警報設備</v>
          </cell>
          <cell r="C3356" t="str">
            <v xml:space="preserve"> 一体型 SUS,WP露出</v>
          </cell>
          <cell r="D3356" t="str">
            <v>面</v>
          </cell>
          <cell r="E3356">
            <v>104800</v>
          </cell>
          <cell r="F3356" t="str">
            <v>P123</v>
          </cell>
        </row>
        <row r="3357">
          <cell r="A3357" t="str">
            <v>123-15</v>
          </cell>
          <cell r="B3357" t="str">
            <v xml:space="preserve"> 非常警報設備</v>
          </cell>
          <cell r="C3357" t="str">
            <v xml:space="preserve"> 音響装置 一般型</v>
          </cell>
          <cell r="D3357" t="str">
            <v>個</v>
          </cell>
          <cell r="E3357">
            <v>4530</v>
          </cell>
          <cell r="F3357" t="str">
            <v>P123</v>
          </cell>
        </row>
        <row r="3358">
          <cell r="A3358" t="str">
            <v>123-16</v>
          </cell>
          <cell r="B3358" t="str">
            <v xml:space="preserve"> 非常警報設備</v>
          </cell>
          <cell r="C3358" t="str">
            <v xml:space="preserve"> 音響装置 WP</v>
          </cell>
          <cell r="D3358" t="str">
            <v>個</v>
          </cell>
          <cell r="E3358">
            <v>14900</v>
          </cell>
          <cell r="F3358" t="str">
            <v>P123</v>
          </cell>
        </row>
        <row r="3359">
          <cell r="A3359" t="str">
            <v>123-17</v>
          </cell>
          <cell r="B3359" t="str">
            <v xml:space="preserve"> 非常警報設備</v>
          </cell>
          <cell r="C3359" t="str">
            <v xml:space="preserve"> 住宅情報盤（非常、火災）</v>
          </cell>
          <cell r="D3359" t="str">
            <v>面</v>
          </cell>
          <cell r="E3359">
            <v>23600</v>
          </cell>
          <cell r="F3359" t="str">
            <v>P123</v>
          </cell>
        </row>
        <row r="3360">
          <cell r="A3360" t="str">
            <v>123-18</v>
          </cell>
          <cell r="B3360" t="str">
            <v xml:space="preserve"> 非常警報設備</v>
          </cell>
          <cell r="C3360" t="str">
            <v xml:space="preserve"> 戸外表示器（ﾄﾞｱﾎﾝ子機）</v>
          </cell>
          <cell r="D3360" t="str">
            <v>個</v>
          </cell>
          <cell r="E3360">
            <v>6010</v>
          </cell>
          <cell r="F3360" t="str">
            <v>P123</v>
          </cell>
        </row>
        <row r="3361">
          <cell r="A3361" t="str">
            <v>123-19</v>
          </cell>
          <cell r="B3361" t="str">
            <v xml:space="preserve"> 自動火災報知設備</v>
          </cell>
          <cell r="C3361" t="str">
            <v xml:space="preserve"> 定温式ｽﾎﾟｯﾄ感知器 一般</v>
          </cell>
          <cell r="D3361" t="str">
            <v>個</v>
          </cell>
          <cell r="E3361">
            <v>9880</v>
          </cell>
          <cell r="F3361" t="str">
            <v>P123</v>
          </cell>
        </row>
        <row r="3362">
          <cell r="A3362" t="str">
            <v>123-20</v>
          </cell>
          <cell r="B3362" t="str">
            <v xml:space="preserve"> 自動火災報知設備</v>
          </cell>
          <cell r="C3362" t="str">
            <v xml:space="preserve"> 定温式ｽﾎﾟｯﾄ感知器 WP</v>
          </cell>
          <cell r="D3362" t="str">
            <v>個</v>
          </cell>
          <cell r="E3362">
            <v>11200</v>
          </cell>
          <cell r="F3362" t="str">
            <v>P123</v>
          </cell>
        </row>
        <row r="3363">
          <cell r="A3363" t="str">
            <v>123-21</v>
          </cell>
          <cell r="B3363" t="str">
            <v xml:space="preserve"> 自動火災報知設備</v>
          </cell>
          <cell r="C3363" t="str">
            <v xml:space="preserve"> 差動式ｽﾎﾟｯﾄ感知器</v>
          </cell>
          <cell r="D3363" t="str">
            <v>個</v>
          </cell>
          <cell r="E3363">
            <v>9610</v>
          </cell>
          <cell r="F3363" t="str">
            <v>P123</v>
          </cell>
        </row>
        <row r="3364">
          <cell r="A3364" t="str">
            <v>123-22</v>
          </cell>
          <cell r="B3364" t="str">
            <v xml:space="preserve"> 自動火災報知設備</v>
          </cell>
          <cell r="C3364" t="str">
            <v xml:space="preserve"> 遠隔試験中継器</v>
          </cell>
          <cell r="D3364" t="str">
            <v>個</v>
          </cell>
          <cell r="E3364">
            <v>11000</v>
          </cell>
          <cell r="F3364" t="str">
            <v>P123</v>
          </cell>
        </row>
        <row r="3365">
          <cell r="A3365" t="str">
            <v>124-1</v>
          </cell>
          <cell r="B3365" t="str">
            <v xml:space="preserve"> 電磁ﾚﾘｰｽﾞ</v>
          </cell>
          <cell r="C3365" t="str">
            <v xml:space="preserve"> DC24V用 防火戸用壁付 ﾗｯﾁ式</v>
          </cell>
          <cell r="D3365" t="str">
            <v>個</v>
          </cell>
          <cell r="E3365">
            <v>19800</v>
          </cell>
          <cell r="F3365" t="str">
            <v>P124</v>
          </cell>
        </row>
        <row r="3366">
          <cell r="A3366" t="str">
            <v>124-2</v>
          </cell>
          <cell r="B3366" t="str">
            <v xml:space="preserve"> 電磁ﾚﾘｰｽﾞ</v>
          </cell>
          <cell r="C3366" t="str">
            <v xml:space="preserve">  DC24V用 防火戸用壁付 電磁式保持力 20Kg以下</v>
          </cell>
          <cell r="D3366" t="str">
            <v>個</v>
          </cell>
          <cell r="E3366">
            <v>37600</v>
          </cell>
          <cell r="F3366" t="str">
            <v>P124</v>
          </cell>
        </row>
        <row r="3367">
          <cell r="A3367" t="str">
            <v>124-3</v>
          </cell>
          <cell r="B3367" t="str">
            <v xml:space="preserve"> 電磁ﾚﾘｰｽﾞ</v>
          </cell>
          <cell r="C3367" t="str">
            <v xml:space="preserve">  DC24V用 防火戸用壁付 電磁式保持力 30Kg以下</v>
          </cell>
          <cell r="D3367" t="str">
            <v>個</v>
          </cell>
          <cell r="E3367">
            <v>34900</v>
          </cell>
          <cell r="F3367" t="str">
            <v>P124</v>
          </cell>
        </row>
        <row r="3368">
          <cell r="A3368" t="str">
            <v>124-4</v>
          </cell>
          <cell r="B3368" t="str">
            <v xml:space="preserve"> 切換器</v>
          </cell>
          <cell r="C3368" t="str">
            <v xml:space="preserve"> ｿﾚﾉｲﾄﾞ式ﾚﾘｰｽﾞ用</v>
          </cell>
          <cell r="D3368" t="str">
            <v>個</v>
          </cell>
          <cell r="E3368">
            <v>8110</v>
          </cell>
          <cell r="F3368" t="str">
            <v>P124</v>
          </cell>
        </row>
        <row r="3369">
          <cell r="A3369" t="str">
            <v>124-5</v>
          </cell>
          <cell r="B3369" t="str">
            <v xml:space="preserve"> 電子ｻｲﾚﾝ</v>
          </cell>
          <cell r="C3369" t="str">
            <v xml:space="preserve"> 24V,100V(ﾋﾟｰﾎﾟｰ）</v>
          </cell>
          <cell r="D3369" t="str">
            <v>個</v>
          </cell>
          <cell r="E3369">
            <v>7180</v>
          </cell>
          <cell r="F3369" t="str">
            <v>P124</v>
          </cell>
        </row>
        <row r="3370">
          <cell r="A3370" t="str">
            <v>124-6</v>
          </cell>
          <cell r="B3370" t="str">
            <v xml:space="preserve"> 煙感知器</v>
          </cell>
          <cell r="C3370" t="str">
            <v xml:space="preserve"> 3種露出</v>
          </cell>
          <cell r="D3370" t="str">
            <v>個</v>
          </cell>
          <cell r="E3370">
            <v>14900</v>
          </cell>
          <cell r="F3370" t="str">
            <v>P124</v>
          </cell>
        </row>
        <row r="3371">
          <cell r="A3371" t="str">
            <v>124-7</v>
          </cell>
          <cell r="B3371" t="str">
            <v xml:space="preserve"> 煙感知器</v>
          </cell>
          <cell r="C3371" t="str">
            <v xml:space="preserve"> 3種埋込</v>
          </cell>
          <cell r="D3371" t="str">
            <v>個</v>
          </cell>
          <cell r="E3371">
            <v>16000</v>
          </cell>
          <cell r="F3371" t="str">
            <v>P124</v>
          </cell>
        </row>
        <row r="3372">
          <cell r="A3372" t="str">
            <v>125-1</v>
          </cell>
          <cell r="B3372" t="str">
            <v xml:space="preserve"> ｺﾝｸﾘｰﾄ柱</v>
          </cell>
          <cell r="C3372" t="str">
            <v xml:space="preserve"> 10mx19cmx350Kg(建柱車使用)</v>
          </cell>
          <cell r="D3372" t="str">
            <v>本</v>
          </cell>
          <cell r="E3372">
            <v>49400</v>
          </cell>
          <cell r="F3372" t="str">
            <v>P125</v>
          </cell>
        </row>
        <row r="3373">
          <cell r="A3373" t="str">
            <v>125-2</v>
          </cell>
          <cell r="B3373" t="str">
            <v xml:space="preserve"> ｺﾝｸﾘｰﾄ柱</v>
          </cell>
          <cell r="C3373" t="str">
            <v xml:space="preserve"> 10mx19cmx500Kg(建柱車使用)</v>
          </cell>
          <cell r="D3373" t="str">
            <v>本</v>
          </cell>
          <cell r="E3373">
            <v>60400</v>
          </cell>
          <cell r="F3373" t="str">
            <v>P125</v>
          </cell>
        </row>
        <row r="3374">
          <cell r="A3374" t="str">
            <v>125-3</v>
          </cell>
          <cell r="B3374" t="str">
            <v xml:space="preserve"> ｺﾝｸﾘｰﾄ柱</v>
          </cell>
          <cell r="C3374" t="str">
            <v xml:space="preserve"> 11mx19cmx350Kg(建柱車使用)</v>
          </cell>
          <cell r="D3374" t="str">
            <v>本</v>
          </cell>
          <cell r="E3374">
            <v>50400</v>
          </cell>
          <cell r="F3374" t="str">
            <v>P125</v>
          </cell>
        </row>
        <row r="3375">
          <cell r="A3375" t="str">
            <v>125-4</v>
          </cell>
          <cell r="B3375" t="str">
            <v xml:space="preserve"> ｺﾝｸﾘｰﾄ柱</v>
          </cell>
          <cell r="C3375" t="str">
            <v xml:space="preserve"> 12mx19cmx350Kg(建柱車使用)</v>
          </cell>
          <cell r="D3375" t="str">
            <v>本</v>
          </cell>
          <cell r="E3375">
            <v>58400</v>
          </cell>
          <cell r="F3375" t="str">
            <v>P125</v>
          </cell>
        </row>
        <row r="3376">
          <cell r="A3376" t="str">
            <v>125-5</v>
          </cell>
          <cell r="B3376" t="str">
            <v xml:space="preserve"> ｺﾝｸﾘｰﾄ柱</v>
          </cell>
          <cell r="C3376" t="str">
            <v xml:space="preserve"> 12mx19cmx500Kg(建柱車使用)</v>
          </cell>
          <cell r="D3376" t="str">
            <v>本</v>
          </cell>
          <cell r="E3376">
            <v>72800</v>
          </cell>
          <cell r="F3376" t="str">
            <v>P125</v>
          </cell>
        </row>
        <row r="3377">
          <cell r="A3377" t="str">
            <v>125-6</v>
          </cell>
          <cell r="B3377" t="str">
            <v xml:space="preserve"> ｺﾝｸﾘｰﾄ柱</v>
          </cell>
          <cell r="C3377" t="str">
            <v xml:space="preserve"> 12mx19cmx700Kg(建柱車使用)</v>
          </cell>
          <cell r="D3377" t="str">
            <v>本</v>
          </cell>
          <cell r="E3377">
            <v>66200</v>
          </cell>
          <cell r="F3377" t="str">
            <v>P125</v>
          </cell>
        </row>
        <row r="3378">
          <cell r="A3378" t="str">
            <v>125-7</v>
          </cell>
          <cell r="B3378" t="str">
            <v xml:space="preserve"> ｺﾝｸﾘｰﾄ柱</v>
          </cell>
          <cell r="C3378" t="str">
            <v xml:space="preserve"> 13mx19cmx500Kg(建柱車使用)</v>
          </cell>
          <cell r="D3378" t="str">
            <v>本</v>
          </cell>
          <cell r="E3378">
            <v>81200</v>
          </cell>
          <cell r="F3378" t="str">
            <v>P125</v>
          </cell>
        </row>
        <row r="3379">
          <cell r="A3379" t="str">
            <v>125-8</v>
          </cell>
          <cell r="B3379" t="str">
            <v xml:space="preserve"> ｺﾝｸﾘｰﾄ柱</v>
          </cell>
          <cell r="C3379" t="str">
            <v xml:space="preserve"> 14mx19cmx500Kg(建柱車使用)</v>
          </cell>
          <cell r="D3379" t="str">
            <v>本</v>
          </cell>
          <cell r="E3379">
            <v>86700</v>
          </cell>
          <cell r="F3379" t="str">
            <v>P125</v>
          </cell>
        </row>
        <row r="3380">
          <cell r="A3380" t="str">
            <v>125-9</v>
          </cell>
          <cell r="B3380" t="str">
            <v xml:space="preserve"> ｺﾝｸﾘｰﾄ柱</v>
          </cell>
          <cell r="C3380" t="str">
            <v xml:space="preserve"> 15mx19cmx500Kg(建柱車使用)</v>
          </cell>
          <cell r="D3380" t="str">
            <v>本</v>
          </cell>
          <cell r="E3380">
            <v>94100</v>
          </cell>
          <cell r="F3380" t="str">
            <v>P125</v>
          </cell>
        </row>
        <row r="3381">
          <cell r="A3381" t="str">
            <v>125-10</v>
          </cell>
          <cell r="B3381" t="str">
            <v xml:space="preserve"> ｺﾝｸﾘｰﾄ柱</v>
          </cell>
          <cell r="C3381" t="str">
            <v xml:space="preserve"> 10mx19cmx350Kg(人力建柱)</v>
          </cell>
          <cell r="D3381" t="str">
            <v>本</v>
          </cell>
          <cell r="E3381">
            <v>112800</v>
          </cell>
          <cell r="F3381" t="str">
            <v>P125</v>
          </cell>
        </row>
        <row r="3382">
          <cell r="A3382" t="str">
            <v>125-11</v>
          </cell>
          <cell r="B3382" t="str">
            <v xml:space="preserve"> ｺﾝｸﾘｰﾄ柱</v>
          </cell>
          <cell r="C3382" t="str">
            <v xml:space="preserve"> 10mx19cmx500Kg(人力建柱)</v>
          </cell>
          <cell r="D3382" t="str">
            <v>本</v>
          </cell>
          <cell r="E3382">
            <v>123900</v>
          </cell>
          <cell r="F3382" t="str">
            <v>P125</v>
          </cell>
        </row>
        <row r="3383">
          <cell r="A3383" t="str">
            <v>125-12</v>
          </cell>
          <cell r="B3383" t="str">
            <v xml:space="preserve"> ｺﾝｸﾘｰﾄ柱</v>
          </cell>
          <cell r="C3383" t="str">
            <v xml:space="preserve"> 11mx19cmx350Kg(人力建柱)</v>
          </cell>
          <cell r="D3383" t="str">
            <v>本</v>
          </cell>
          <cell r="E3383">
            <v>126500</v>
          </cell>
          <cell r="F3383" t="str">
            <v>P125</v>
          </cell>
        </row>
        <row r="3384">
          <cell r="A3384" t="str">
            <v>125-13</v>
          </cell>
          <cell r="B3384" t="str">
            <v xml:space="preserve"> ｺﾝｸﾘｰﾄ柱</v>
          </cell>
          <cell r="C3384" t="str">
            <v xml:space="preserve"> 12mx19cmx350Kg(人力建柱)</v>
          </cell>
          <cell r="D3384" t="str">
            <v>本</v>
          </cell>
          <cell r="E3384">
            <v>155100</v>
          </cell>
          <cell r="F3384" t="str">
            <v>P125</v>
          </cell>
        </row>
        <row r="3385">
          <cell r="A3385" t="str">
            <v>125-14</v>
          </cell>
          <cell r="B3385" t="str">
            <v xml:space="preserve"> ｺﾝｸﾘｰﾄ柱</v>
          </cell>
          <cell r="C3385" t="str">
            <v xml:space="preserve"> 12mx19cmx500Kg(人力建柱)</v>
          </cell>
          <cell r="D3385" t="str">
            <v>本</v>
          </cell>
          <cell r="E3385">
            <v>169500</v>
          </cell>
          <cell r="F3385" t="str">
            <v>P125</v>
          </cell>
        </row>
        <row r="3386">
          <cell r="A3386" t="str">
            <v>125-15</v>
          </cell>
          <cell r="B3386" t="str">
            <v xml:space="preserve"> ｺﾝｸﾘｰﾄ柱</v>
          </cell>
          <cell r="C3386" t="str">
            <v xml:space="preserve"> 12mx19cmx700Kg(人力建柱)</v>
          </cell>
          <cell r="D3386" t="str">
            <v>本</v>
          </cell>
          <cell r="E3386">
            <v>163000</v>
          </cell>
          <cell r="F3386" t="str">
            <v>P125</v>
          </cell>
        </row>
        <row r="3387">
          <cell r="A3387" t="str">
            <v>125-16</v>
          </cell>
          <cell r="B3387" t="str">
            <v xml:space="preserve"> ｺﾝｸﾘｰﾄ柱</v>
          </cell>
          <cell r="C3387" t="str">
            <v xml:space="preserve"> 13mx19cmx500Kg(人力建柱)</v>
          </cell>
          <cell r="D3387" t="str">
            <v>本</v>
          </cell>
          <cell r="E3387">
            <v>188300</v>
          </cell>
          <cell r="F3387" t="str">
            <v>P125</v>
          </cell>
        </row>
        <row r="3388">
          <cell r="A3388" t="str">
            <v>125-17</v>
          </cell>
          <cell r="B3388" t="str">
            <v xml:space="preserve"> ｺﾝｸﾘｰﾄ柱</v>
          </cell>
          <cell r="C3388" t="str">
            <v xml:space="preserve"> 14mx19cmx500Kg(人力建柱)</v>
          </cell>
          <cell r="D3388" t="str">
            <v>本</v>
          </cell>
          <cell r="E3388">
            <v>206700</v>
          </cell>
          <cell r="F3388" t="str">
            <v>P125</v>
          </cell>
        </row>
        <row r="3389">
          <cell r="A3389" t="str">
            <v>125-18</v>
          </cell>
          <cell r="B3389" t="str">
            <v xml:space="preserve"> ｺﾝｸﾘｰﾄ柱</v>
          </cell>
          <cell r="C3389" t="str">
            <v xml:space="preserve"> 15mx19cmx500Kg(人力建柱)</v>
          </cell>
          <cell r="D3389" t="str">
            <v>本</v>
          </cell>
          <cell r="E3389">
            <v>230400</v>
          </cell>
          <cell r="F3389" t="str">
            <v>P125</v>
          </cell>
        </row>
        <row r="3390">
          <cell r="A3390" t="str">
            <v>125-19</v>
          </cell>
          <cell r="B3390" t="str">
            <v xml:space="preserve"> 木柱</v>
          </cell>
          <cell r="C3390" t="str">
            <v xml:space="preserve"> 6.5mx12cm (建柱車使用)</v>
          </cell>
          <cell r="D3390" t="str">
            <v>本</v>
          </cell>
          <cell r="E3390">
            <v>20100</v>
          </cell>
          <cell r="F3390" t="str">
            <v>P125</v>
          </cell>
        </row>
        <row r="3391">
          <cell r="A3391" t="str">
            <v>125-20</v>
          </cell>
          <cell r="B3391" t="str">
            <v xml:space="preserve"> 木柱</v>
          </cell>
          <cell r="C3391" t="str">
            <v xml:space="preserve"> 7mx13cm (建柱車使用)</v>
          </cell>
          <cell r="D3391" t="str">
            <v>本</v>
          </cell>
          <cell r="E3391">
            <v>23800</v>
          </cell>
          <cell r="F3391" t="str">
            <v>P125</v>
          </cell>
        </row>
        <row r="3392">
          <cell r="A3392" t="str">
            <v>125-21</v>
          </cell>
          <cell r="B3392" t="str">
            <v xml:space="preserve"> 木柱</v>
          </cell>
          <cell r="C3392" t="str">
            <v xml:space="preserve"> 7.5mx14cm (建柱車使用)</v>
          </cell>
          <cell r="D3392" t="str">
            <v>本</v>
          </cell>
          <cell r="E3392">
            <v>25600</v>
          </cell>
          <cell r="F3392" t="str">
            <v>P125</v>
          </cell>
        </row>
        <row r="3393">
          <cell r="A3393" t="str">
            <v>125-22</v>
          </cell>
          <cell r="B3393" t="str">
            <v xml:space="preserve"> 木柱</v>
          </cell>
          <cell r="C3393" t="str">
            <v xml:space="preserve"> 8mx16cm (建柱車使用)</v>
          </cell>
          <cell r="D3393" t="str">
            <v>本</v>
          </cell>
          <cell r="E3393">
            <v>35600</v>
          </cell>
          <cell r="F3393" t="str">
            <v>P125</v>
          </cell>
        </row>
        <row r="3394">
          <cell r="A3394" t="str">
            <v>125-23</v>
          </cell>
          <cell r="B3394" t="str">
            <v xml:space="preserve"> 木柱</v>
          </cell>
          <cell r="C3394" t="str">
            <v xml:space="preserve"> 9mx16cm (建柱車使用)</v>
          </cell>
          <cell r="D3394" t="str">
            <v>本</v>
          </cell>
          <cell r="E3394">
            <v>45300</v>
          </cell>
          <cell r="F3394" t="str">
            <v>P125</v>
          </cell>
        </row>
        <row r="3395">
          <cell r="A3395" t="str">
            <v>125-24</v>
          </cell>
          <cell r="B3395" t="str">
            <v xml:space="preserve"> 木柱</v>
          </cell>
          <cell r="C3395" t="str">
            <v xml:space="preserve"> 10mx18cm (建柱車使用)</v>
          </cell>
          <cell r="D3395" t="str">
            <v>本</v>
          </cell>
          <cell r="E3395">
            <v>64300</v>
          </cell>
          <cell r="F3395" t="str">
            <v>P125</v>
          </cell>
        </row>
        <row r="3396">
          <cell r="A3396" t="str">
            <v>125-25</v>
          </cell>
          <cell r="B3396" t="str">
            <v xml:space="preserve"> 木柱</v>
          </cell>
          <cell r="C3396" t="str">
            <v xml:space="preserve"> 6.5mx12cm (人力建柱)</v>
          </cell>
          <cell r="D3396" t="str">
            <v>本</v>
          </cell>
          <cell r="E3396">
            <v>27400</v>
          </cell>
          <cell r="F3396" t="str">
            <v>P125</v>
          </cell>
        </row>
        <row r="3397">
          <cell r="A3397" t="str">
            <v>125-26</v>
          </cell>
          <cell r="B3397" t="str">
            <v xml:space="preserve"> 木柱</v>
          </cell>
          <cell r="C3397" t="str">
            <v xml:space="preserve"> 7mx13cm (人力建柱)</v>
          </cell>
          <cell r="D3397" t="str">
            <v>本</v>
          </cell>
          <cell r="E3397">
            <v>34200</v>
          </cell>
          <cell r="F3397" t="str">
            <v>P125</v>
          </cell>
        </row>
        <row r="3398">
          <cell r="A3398" t="str">
            <v>125-27</v>
          </cell>
          <cell r="B3398" t="str">
            <v xml:space="preserve"> 木柱</v>
          </cell>
          <cell r="C3398" t="str">
            <v xml:space="preserve"> 7.5mx14cm (人力建柱)</v>
          </cell>
          <cell r="D3398" t="str">
            <v>本</v>
          </cell>
          <cell r="E3398">
            <v>36000</v>
          </cell>
          <cell r="F3398" t="str">
            <v>P125</v>
          </cell>
        </row>
        <row r="3399">
          <cell r="A3399" t="str">
            <v>125-28</v>
          </cell>
          <cell r="B3399" t="str">
            <v xml:space="preserve"> 木柱</v>
          </cell>
          <cell r="C3399" t="str">
            <v xml:space="preserve"> 8mx16cm (人力建柱)</v>
          </cell>
          <cell r="D3399" t="str">
            <v>本</v>
          </cell>
          <cell r="E3399">
            <v>48300</v>
          </cell>
          <cell r="F3399" t="str">
            <v>P125</v>
          </cell>
        </row>
        <row r="3400">
          <cell r="A3400" t="str">
            <v>125-29</v>
          </cell>
          <cell r="B3400" t="str">
            <v xml:space="preserve"> 木柱</v>
          </cell>
          <cell r="C3400" t="str">
            <v xml:space="preserve"> 9mx16cm (人力建柱)</v>
          </cell>
          <cell r="D3400" t="str">
            <v>本</v>
          </cell>
          <cell r="E3400">
            <v>62300</v>
          </cell>
          <cell r="F3400" t="str">
            <v>P125</v>
          </cell>
        </row>
        <row r="3401">
          <cell r="A3401" t="str">
            <v>125-30</v>
          </cell>
          <cell r="B3401" t="str">
            <v xml:space="preserve"> 木柱</v>
          </cell>
          <cell r="C3401" t="str">
            <v xml:space="preserve"> 10mx18cm (人力建柱)</v>
          </cell>
          <cell r="D3401" t="str">
            <v>本</v>
          </cell>
          <cell r="E3401">
            <v>86600</v>
          </cell>
          <cell r="F3401" t="str">
            <v>P125</v>
          </cell>
        </row>
        <row r="3402">
          <cell r="A3402" t="str">
            <v>125-31</v>
          </cell>
          <cell r="B3402" t="str">
            <v xml:space="preserve"> 建柱車損料</v>
          </cell>
          <cell r="C3402" t="str">
            <v xml:space="preserve"> 1本</v>
          </cell>
          <cell r="D3402" t="str">
            <v>式</v>
          </cell>
          <cell r="E3402">
            <v>33700</v>
          </cell>
          <cell r="F3402" t="str">
            <v>P125</v>
          </cell>
        </row>
        <row r="3403">
          <cell r="A3403" t="str">
            <v>125-32</v>
          </cell>
          <cell r="B3403" t="str">
            <v xml:space="preserve"> 建柱車損料</v>
          </cell>
          <cell r="C3403" t="str">
            <v xml:space="preserve"> 2本</v>
          </cell>
          <cell r="D3403" t="str">
            <v>式</v>
          </cell>
          <cell r="E3403">
            <v>33700</v>
          </cell>
          <cell r="F3403" t="str">
            <v>P125</v>
          </cell>
        </row>
        <row r="3404">
          <cell r="A3404" t="str">
            <v>125-33</v>
          </cell>
          <cell r="B3404" t="str">
            <v xml:space="preserve"> 建柱車損料</v>
          </cell>
          <cell r="C3404" t="str">
            <v xml:space="preserve"> 3本</v>
          </cell>
          <cell r="D3404" t="str">
            <v>式</v>
          </cell>
          <cell r="E3404">
            <v>47200</v>
          </cell>
          <cell r="F3404" t="str">
            <v>P125</v>
          </cell>
        </row>
        <row r="3405">
          <cell r="A3405" t="str">
            <v>125-34</v>
          </cell>
          <cell r="B3405" t="str">
            <v xml:space="preserve"> 建柱車損料</v>
          </cell>
          <cell r="C3405" t="str">
            <v xml:space="preserve"> 4本</v>
          </cell>
          <cell r="D3405" t="str">
            <v>式</v>
          </cell>
          <cell r="E3405">
            <v>47200</v>
          </cell>
          <cell r="F3405" t="str">
            <v>P125</v>
          </cell>
        </row>
        <row r="3406">
          <cell r="A3406" t="str">
            <v>125-35</v>
          </cell>
          <cell r="B3406" t="str">
            <v xml:space="preserve"> 建柱車損料</v>
          </cell>
          <cell r="C3406" t="str">
            <v xml:space="preserve"> 5本</v>
          </cell>
          <cell r="D3406" t="str">
            <v>式</v>
          </cell>
          <cell r="E3406">
            <v>47200</v>
          </cell>
          <cell r="F3406" t="str">
            <v>P125</v>
          </cell>
        </row>
        <row r="3407">
          <cell r="A3407" t="str">
            <v>125-36</v>
          </cell>
          <cell r="B3407" t="str">
            <v xml:space="preserve"> 建柱車損料</v>
          </cell>
          <cell r="C3407" t="str">
            <v xml:space="preserve"> 6本</v>
          </cell>
          <cell r="D3407" t="str">
            <v>式</v>
          </cell>
          <cell r="E3407">
            <v>47200</v>
          </cell>
          <cell r="F3407" t="str">
            <v>P125</v>
          </cell>
        </row>
        <row r="3408">
          <cell r="A3408" t="str">
            <v>125-37</v>
          </cell>
          <cell r="B3408" t="str">
            <v xml:space="preserve"> 建柱車損料</v>
          </cell>
          <cell r="C3408" t="str">
            <v xml:space="preserve"> 7本</v>
          </cell>
          <cell r="D3408" t="str">
            <v>式</v>
          </cell>
          <cell r="E3408">
            <v>65200</v>
          </cell>
          <cell r="F3408" t="str">
            <v>P125</v>
          </cell>
        </row>
        <row r="3409">
          <cell r="A3409" t="str">
            <v>125-38</v>
          </cell>
          <cell r="B3409" t="str">
            <v xml:space="preserve"> 建柱車損料</v>
          </cell>
          <cell r="C3409" t="str">
            <v xml:space="preserve"> 8本</v>
          </cell>
          <cell r="D3409" t="str">
            <v>式</v>
          </cell>
          <cell r="E3409">
            <v>65200</v>
          </cell>
          <cell r="F3409" t="str">
            <v>P125</v>
          </cell>
        </row>
        <row r="3410">
          <cell r="A3410" t="str">
            <v>126-1</v>
          </cell>
          <cell r="B3410" t="str">
            <v xml:space="preserve"> 鋼管ﾎﾟｰﾙ(溶融亜鉛ﾒｯｷ)</v>
          </cell>
          <cell r="C3410" t="str">
            <v xml:space="preserve"> 5mx114φ (建柱車使用)</v>
          </cell>
          <cell r="D3410" t="str">
            <v>本</v>
          </cell>
          <cell r="E3410">
            <v>17500</v>
          </cell>
          <cell r="F3410" t="str">
            <v>P126</v>
          </cell>
        </row>
        <row r="3411">
          <cell r="A3411" t="str">
            <v>126-2</v>
          </cell>
          <cell r="B3411" t="str">
            <v xml:space="preserve"> 鋼管ﾎﾟｰﾙ(溶融亜鉛ﾒｯｷ)</v>
          </cell>
          <cell r="C3411" t="str">
            <v xml:space="preserve"> 6mx114φ (建柱車使用)</v>
          </cell>
          <cell r="D3411" t="str">
            <v>本</v>
          </cell>
          <cell r="E3411">
            <v>20200</v>
          </cell>
          <cell r="F3411" t="str">
            <v>P126</v>
          </cell>
        </row>
        <row r="3412">
          <cell r="A3412" t="str">
            <v>126-3</v>
          </cell>
          <cell r="B3412" t="str">
            <v xml:space="preserve"> 鋼管ﾎﾟｰﾙ(溶融亜鉛ﾒｯｷ)</v>
          </cell>
          <cell r="C3412" t="str">
            <v xml:space="preserve"> 7mx114φ (建柱車使用)</v>
          </cell>
          <cell r="D3412" t="str">
            <v>本</v>
          </cell>
          <cell r="E3412">
            <v>24700</v>
          </cell>
          <cell r="F3412" t="str">
            <v>P126</v>
          </cell>
        </row>
        <row r="3413">
          <cell r="A3413" t="str">
            <v>126-4</v>
          </cell>
          <cell r="B3413" t="str">
            <v xml:space="preserve"> 鋼管ﾎﾟｰﾙ(溶融亜鉛ﾒｯｷ)</v>
          </cell>
          <cell r="C3413" t="str">
            <v xml:space="preserve"> 8mx114φ (建柱車使用)</v>
          </cell>
          <cell r="D3413" t="str">
            <v>本</v>
          </cell>
          <cell r="E3413">
            <v>29400</v>
          </cell>
          <cell r="F3413" t="str">
            <v>P126</v>
          </cell>
        </row>
        <row r="3414">
          <cell r="A3414" t="str">
            <v>126-5</v>
          </cell>
          <cell r="B3414" t="str">
            <v xml:space="preserve"> 鋼管ﾎﾟｰﾙ(溶融亜鉛ﾒｯｷ)</v>
          </cell>
          <cell r="C3414" t="str">
            <v xml:space="preserve"> 9mx114φ (建柱車使用)</v>
          </cell>
          <cell r="D3414" t="str">
            <v>本</v>
          </cell>
          <cell r="E3414">
            <v>35500</v>
          </cell>
          <cell r="F3414" t="str">
            <v>P126</v>
          </cell>
        </row>
        <row r="3415">
          <cell r="A3415" t="str">
            <v>126-6</v>
          </cell>
          <cell r="B3415" t="str">
            <v xml:space="preserve"> 鋼管ﾎﾟｰﾙ(溶融亜鉛ﾒｯｷ)</v>
          </cell>
          <cell r="C3415" t="str">
            <v xml:space="preserve"> 6mx127φ (建柱車使用)</v>
          </cell>
          <cell r="D3415" t="str">
            <v>本</v>
          </cell>
          <cell r="E3415">
            <v>24500</v>
          </cell>
          <cell r="F3415" t="str">
            <v>P126</v>
          </cell>
        </row>
        <row r="3416">
          <cell r="A3416" t="str">
            <v>126-7</v>
          </cell>
          <cell r="B3416" t="str">
            <v xml:space="preserve"> 鋼管ﾎﾟｰﾙ(溶融亜鉛ﾒｯｷ)</v>
          </cell>
          <cell r="C3416" t="str">
            <v xml:space="preserve"> 7mx127φ (建柱車使用)</v>
          </cell>
          <cell r="D3416" t="str">
            <v>本</v>
          </cell>
          <cell r="E3416">
            <v>31400</v>
          </cell>
          <cell r="F3416" t="str">
            <v>P126</v>
          </cell>
        </row>
        <row r="3417">
          <cell r="A3417" t="str">
            <v>126-8</v>
          </cell>
          <cell r="B3417" t="str">
            <v xml:space="preserve"> 鋼管ﾎﾟｰﾙ(溶融亜鉛ﾒｯｷ)</v>
          </cell>
          <cell r="C3417" t="str">
            <v xml:space="preserve"> 8mx127φ (建柱車使用)</v>
          </cell>
          <cell r="D3417" t="str">
            <v>本</v>
          </cell>
          <cell r="E3417">
            <v>35400</v>
          </cell>
          <cell r="F3417" t="str">
            <v>P126</v>
          </cell>
        </row>
        <row r="3418">
          <cell r="A3418" t="str">
            <v>126-9</v>
          </cell>
          <cell r="B3418" t="str">
            <v xml:space="preserve"> 鋼管ﾎﾟｰﾙ(溶融亜鉛ﾒｯｷ)</v>
          </cell>
          <cell r="C3418" t="str">
            <v xml:space="preserve"> 9mx127φ (建柱車使用)</v>
          </cell>
          <cell r="D3418" t="str">
            <v>本</v>
          </cell>
          <cell r="E3418">
            <v>39900</v>
          </cell>
          <cell r="F3418" t="str">
            <v>P126</v>
          </cell>
        </row>
        <row r="3419">
          <cell r="A3419" t="str">
            <v>126-10</v>
          </cell>
          <cell r="B3419" t="str">
            <v xml:space="preserve"> 鋼管ﾎﾟｰﾙ(溶融亜鉛ﾒｯｷ)</v>
          </cell>
          <cell r="C3419" t="str">
            <v xml:space="preserve"> 7mx140φ (建柱車使用)</v>
          </cell>
          <cell r="D3419" t="str">
            <v>本</v>
          </cell>
          <cell r="E3419">
            <v>34500</v>
          </cell>
          <cell r="F3419" t="str">
            <v>P126</v>
          </cell>
        </row>
        <row r="3420">
          <cell r="A3420" t="str">
            <v>126-11</v>
          </cell>
          <cell r="B3420" t="str">
            <v xml:space="preserve"> 鋼管ﾎﾟｰﾙ(溶融亜鉛ﾒｯｷ)</v>
          </cell>
          <cell r="C3420" t="str">
            <v xml:space="preserve"> 8mx140φ (建柱車使用)</v>
          </cell>
          <cell r="D3420" t="str">
            <v>本</v>
          </cell>
          <cell r="E3420">
            <v>38600</v>
          </cell>
          <cell r="F3420" t="str">
            <v>P126</v>
          </cell>
        </row>
        <row r="3421">
          <cell r="A3421" t="str">
            <v>126-12</v>
          </cell>
          <cell r="B3421" t="str">
            <v xml:space="preserve"> 鋼管ﾎﾟｰﾙ(溶融亜鉛ﾒｯｷ)</v>
          </cell>
          <cell r="C3421" t="str">
            <v xml:space="preserve"> 9mx140φ (建柱車使用)</v>
          </cell>
          <cell r="D3421" t="str">
            <v>本</v>
          </cell>
          <cell r="E3421">
            <v>43200</v>
          </cell>
          <cell r="F3421" t="str">
            <v>P126</v>
          </cell>
        </row>
        <row r="3422">
          <cell r="A3422" t="str">
            <v>126-13</v>
          </cell>
          <cell r="B3422" t="str">
            <v xml:space="preserve"> 鋼管ﾎﾟｰﾙ(溶融亜鉛ﾒｯｷ)</v>
          </cell>
          <cell r="C3422" t="str">
            <v xml:space="preserve"> 10mx140φ (建柱車使用)</v>
          </cell>
          <cell r="D3422" t="str">
            <v>本</v>
          </cell>
          <cell r="E3422">
            <v>49700</v>
          </cell>
          <cell r="F3422" t="str">
            <v>P126</v>
          </cell>
        </row>
        <row r="3423">
          <cell r="A3423" t="str">
            <v>126-14</v>
          </cell>
          <cell r="B3423" t="str">
            <v xml:space="preserve"> 鋼管ﾎﾟｰﾙ(溶融亜鉛ﾒｯｷ)</v>
          </cell>
          <cell r="C3423" t="str">
            <v xml:space="preserve"> 5mx114φ (人力建柱)</v>
          </cell>
          <cell r="D3423" t="str">
            <v>本</v>
          </cell>
          <cell r="E3423">
            <v>23800</v>
          </cell>
          <cell r="F3423" t="str">
            <v>P126</v>
          </cell>
        </row>
        <row r="3424">
          <cell r="A3424" t="str">
            <v>126-15</v>
          </cell>
          <cell r="B3424" t="str">
            <v xml:space="preserve"> 鋼管ﾎﾟｰﾙ(溶融亜鉛ﾒｯｷ)</v>
          </cell>
          <cell r="C3424" t="str">
            <v xml:space="preserve"> 6mx114φ (人力建柱)</v>
          </cell>
          <cell r="D3424" t="str">
            <v>本</v>
          </cell>
          <cell r="E3424">
            <v>27500</v>
          </cell>
          <cell r="F3424" t="str">
            <v>P126</v>
          </cell>
        </row>
        <row r="3425">
          <cell r="A3425" t="str">
            <v>126-16</v>
          </cell>
          <cell r="B3425" t="str">
            <v xml:space="preserve"> 鋼管ﾎﾟｰﾙ(溶融亜鉛ﾒｯｷ)</v>
          </cell>
          <cell r="C3425" t="str">
            <v xml:space="preserve"> 7mx114φ (人力建柱)</v>
          </cell>
          <cell r="D3425" t="str">
            <v>本</v>
          </cell>
          <cell r="E3425">
            <v>35100</v>
          </cell>
          <cell r="F3425" t="str">
            <v>P126</v>
          </cell>
        </row>
        <row r="3426">
          <cell r="A3426" t="str">
            <v>126-17</v>
          </cell>
          <cell r="B3426" t="str">
            <v xml:space="preserve"> 鋼管ﾎﾟｰﾙ(溶融亜鉛ﾒｯｷ)</v>
          </cell>
          <cell r="C3426" t="str">
            <v xml:space="preserve"> 8mx114φ (人力建柱)</v>
          </cell>
          <cell r="D3426" t="str">
            <v>本</v>
          </cell>
          <cell r="E3426">
            <v>42100</v>
          </cell>
          <cell r="F3426" t="str">
            <v>P126</v>
          </cell>
        </row>
        <row r="3427">
          <cell r="A3427" t="str">
            <v>126-18</v>
          </cell>
          <cell r="B3427" t="str">
            <v xml:space="preserve"> 鋼管ﾎﾟｰﾙ(溶融亜鉛ﾒｯｷ)</v>
          </cell>
          <cell r="C3427" t="str">
            <v xml:space="preserve"> 9mx114φ (人力建柱)</v>
          </cell>
          <cell r="D3427" t="str">
            <v>本</v>
          </cell>
          <cell r="E3427">
            <v>52400</v>
          </cell>
          <cell r="F3427" t="str">
            <v>P126</v>
          </cell>
        </row>
        <row r="3428">
          <cell r="A3428" t="str">
            <v>126-19</v>
          </cell>
          <cell r="B3428" t="str">
            <v xml:space="preserve"> 鋼管ﾎﾟｰﾙ(溶融亜鉛ﾒｯｷ)</v>
          </cell>
          <cell r="C3428" t="str">
            <v xml:space="preserve"> 6mx127φ (人力建柱)</v>
          </cell>
          <cell r="D3428" t="str">
            <v>本</v>
          </cell>
          <cell r="E3428">
            <v>31800</v>
          </cell>
          <cell r="F3428" t="str">
            <v>P126</v>
          </cell>
        </row>
        <row r="3429">
          <cell r="A3429" t="str">
            <v>126-20</v>
          </cell>
          <cell r="B3429" t="str">
            <v xml:space="preserve"> 鋼管ﾎﾟｰﾙ(溶融亜鉛ﾒｯｷ)</v>
          </cell>
          <cell r="C3429" t="str">
            <v xml:space="preserve"> 7mx127φ (人力建柱)</v>
          </cell>
          <cell r="D3429" t="str">
            <v>本</v>
          </cell>
          <cell r="E3429">
            <v>41800</v>
          </cell>
          <cell r="F3429" t="str">
            <v>P126</v>
          </cell>
        </row>
        <row r="3430">
          <cell r="A3430" t="str">
            <v>126-21</v>
          </cell>
          <cell r="B3430" t="str">
            <v xml:space="preserve"> 鋼管ﾎﾟｰﾙ(溶融亜鉛ﾒｯｷ)</v>
          </cell>
          <cell r="C3430" t="str">
            <v xml:space="preserve"> 8mx127φ (人力建柱)</v>
          </cell>
          <cell r="D3430" t="str">
            <v>本</v>
          </cell>
          <cell r="E3430">
            <v>48100</v>
          </cell>
          <cell r="F3430" t="str">
            <v>P126</v>
          </cell>
        </row>
        <row r="3431">
          <cell r="A3431" t="str">
            <v>126-22</v>
          </cell>
          <cell r="B3431" t="str">
            <v xml:space="preserve"> 鋼管ﾎﾟｰﾙ(溶融亜鉛ﾒｯｷ)</v>
          </cell>
          <cell r="C3431" t="str">
            <v xml:space="preserve"> 9mx127φ (人力建柱)</v>
          </cell>
          <cell r="D3431" t="str">
            <v>本</v>
          </cell>
          <cell r="E3431">
            <v>56800</v>
          </cell>
          <cell r="F3431" t="str">
            <v>P126</v>
          </cell>
        </row>
        <row r="3432">
          <cell r="A3432" t="str">
            <v>126-23</v>
          </cell>
          <cell r="B3432" t="str">
            <v xml:space="preserve"> 鋼管ﾎﾟｰﾙ(溶融亜鉛ﾒｯｷ)</v>
          </cell>
          <cell r="C3432" t="str">
            <v xml:space="preserve"> 7mx140φ (人力建柱)</v>
          </cell>
          <cell r="D3432" t="str">
            <v>本</v>
          </cell>
          <cell r="E3432">
            <v>44900</v>
          </cell>
          <cell r="F3432" t="str">
            <v>P126</v>
          </cell>
        </row>
        <row r="3433">
          <cell r="A3433" t="str">
            <v>126-24</v>
          </cell>
          <cell r="B3433" t="str">
            <v xml:space="preserve"> 鋼管ﾎﾟｰﾙ(溶融亜鉛ﾒｯｷ)</v>
          </cell>
          <cell r="C3433" t="str">
            <v xml:space="preserve"> 8mx140φ (人力建柱)</v>
          </cell>
          <cell r="D3433" t="str">
            <v>本</v>
          </cell>
          <cell r="E3433">
            <v>51300</v>
          </cell>
          <cell r="F3433" t="str">
            <v>P126</v>
          </cell>
        </row>
        <row r="3434">
          <cell r="A3434" t="str">
            <v>126-25</v>
          </cell>
          <cell r="B3434" t="str">
            <v xml:space="preserve"> 鋼管ﾎﾟｰﾙ(溶融亜鉛ﾒｯｷ)</v>
          </cell>
          <cell r="C3434" t="str">
            <v xml:space="preserve"> 9mx140φ (人力建柱)</v>
          </cell>
          <cell r="D3434" t="str">
            <v>本</v>
          </cell>
          <cell r="E3434">
            <v>60200</v>
          </cell>
          <cell r="F3434" t="str">
            <v>P126</v>
          </cell>
        </row>
        <row r="3435">
          <cell r="A3435" t="str">
            <v>126-26</v>
          </cell>
          <cell r="B3435" t="str">
            <v xml:space="preserve"> 鋼管ﾎﾟｰﾙ(溶融亜鉛ﾒｯｷ)</v>
          </cell>
          <cell r="C3435" t="str">
            <v xml:space="preserve"> 10mx140φ (人力建柱)</v>
          </cell>
          <cell r="D3435" t="str">
            <v>本</v>
          </cell>
          <cell r="E3435">
            <v>71900</v>
          </cell>
          <cell r="F3435" t="str">
            <v>P126</v>
          </cell>
        </row>
        <row r="3436">
          <cell r="A3436" t="str">
            <v>127-1</v>
          </cell>
          <cell r="B3436" t="str">
            <v xml:space="preserve"> 根かせ丸太(注入材)</v>
          </cell>
          <cell r="C3436" t="str">
            <v xml:space="preserve"> 1.2mx16cm</v>
          </cell>
          <cell r="D3436" t="str">
            <v>個</v>
          </cell>
          <cell r="E3436">
            <v>2400</v>
          </cell>
          <cell r="F3436" t="str">
            <v>P127</v>
          </cell>
        </row>
        <row r="3437">
          <cell r="A3437" t="str">
            <v>127-2</v>
          </cell>
          <cell r="B3437" t="str">
            <v xml:space="preserve"> 根かせ丸太(注入材)</v>
          </cell>
          <cell r="C3437" t="str">
            <v xml:space="preserve"> 1.5mx15cm</v>
          </cell>
          <cell r="D3437" t="str">
            <v>個</v>
          </cell>
          <cell r="E3437">
            <v>3440</v>
          </cell>
          <cell r="F3437" t="str">
            <v>P127</v>
          </cell>
        </row>
        <row r="3438">
          <cell r="A3438" t="str">
            <v>127-3</v>
          </cell>
          <cell r="B3438" t="str">
            <v xml:space="preserve"> 根かせ丸太(注入材)</v>
          </cell>
          <cell r="C3438" t="str">
            <v xml:space="preserve"> 1.5mx16cm</v>
          </cell>
          <cell r="D3438" t="str">
            <v>個</v>
          </cell>
          <cell r="E3438">
            <v>3700</v>
          </cell>
          <cell r="F3438" t="str">
            <v>P127</v>
          </cell>
        </row>
        <row r="3439">
          <cell r="A3439" t="str">
            <v>127-4</v>
          </cell>
          <cell r="B3439" t="str">
            <v xml:space="preserve"> ｺﾝｸﾘｰﾄ根かせ</v>
          </cell>
          <cell r="C3439" t="str">
            <v xml:space="preserve"> 16cmx1.2m</v>
          </cell>
          <cell r="D3439" t="str">
            <v>個</v>
          </cell>
          <cell r="E3439">
            <v>4510</v>
          </cell>
          <cell r="F3439" t="str">
            <v>P127</v>
          </cell>
        </row>
        <row r="3440">
          <cell r="A3440" t="str">
            <v>127-5</v>
          </cell>
          <cell r="B3440" t="str">
            <v xml:space="preserve"> ｺﾝｸﾘｰﾄ根かせ</v>
          </cell>
          <cell r="C3440" t="str">
            <v xml:space="preserve"> 24cmx1.5m</v>
          </cell>
          <cell r="D3440" t="str">
            <v>個</v>
          </cell>
          <cell r="E3440">
            <v>3650</v>
          </cell>
          <cell r="F3440" t="str">
            <v>P127</v>
          </cell>
        </row>
        <row r="3441">
          <cell r="A3441" t="str">
            <v>127-6</v>
          </cell>
          <cell r="B3441" t="str">
            <v xml:space="preserve"> ｺﾝｸﾘｰﾄ根かせ</v>
          </cell>
          <cell r="C3441" t="str">
            <v xml:space="preserve"> 24cmx1.0m</v>
          </cell>
          <cell r="D3441" t="str">
            <v>個</v>
          </cell>
          <cell r="E3441">
            <v>5450</v>
          </cell>
          <cell r="F3441" t="str">
            <v>P127</v>
          </cell>
        </row>
        <row r="3442">
          <cell r="A3442" t="str">
            <v>127-7</v>
          </cell>
          <cell r="B3442" t="str">
            <v xml:space="preserve"> 支線ﾌﾞﾛｯｸ</v>
          </cell>
          <cell r="C3442" t="str">
            <v xml:space="preserve"> 450mmx300mm</v>
          </cell>
          <cell r="D3442" t="str">
            <v>個</v>
          </cell>
          <cell r="E3442">
            <v>2700</v>
          </cell>
          <cell r="F3442" t="str">
            <v>P127</v>
          </cell>
        </row>
        <row r="3443">
          <cell r="A3443" t="str">
            <v>127-8</v>
          </cell>
          <cell r="B3443" t="str">
            <v xml:space="preserve"> 支線ﾌﾞﾛｯｸ</v>
          </cell>
          <cell r="C3443" t="str">
            <v xml:space="preserve"> 550mmx400mm</v>
          </cell>
          <cell r="D3443" t="str">
            <v>個</v>
          </cell>
          <cell r="E3443">
            <v>3000</v>
          </cell>
          <cell r="F3443" t="str">
            <v>P127</v>
          </cell>
        </row>
        <row r="3444">
          <cell r="A3444" t="str">
            <v>127-9</v>
          </cell>
          <cell r="B3444" t="str">
            <v xml:space="preserve"> 支線ﾌﾞﾛｯｸ</v>
          </cell>
          <cell r="C3444" t="str">
            <v xml:space="preserve"> 650mmx400mm</v>
          </cell>
          <cell r="D3444" t="str">
            <v>個</v>
          </cell>
          <cell r="E3444">
            <v>5000</v>
          </cell>
          <cell r="F3444" t="str">
            <v>P127</v>
          </cell>
        </row>
        <row r="3445">
          <cell r="A3445" t="str">
            <v>127-10</v>
          </cell>
          <cell r="B3445" t="str">
            <v xml:space="preserve"> 支線ﾌﾞﾛｯｸ</v>
          </cell>
          <cell r="C3445" t="str">
            <v xml:space="preserve"> 900mmx500mm</v>
          </cell>
          <cell r="D3445" t="str">
            <v>個</v>
          </cell>
          <cell r="E3445">
            <v>8200</v>
          </cell>
          <cell r="F3445" t="str">
            <v>P127</v>
          </cell>
        </row>
        <row r="3446">
          <cell r="A3446" t="str">
            <v>127-11</v>
          </cell>
          <cell r="B3446" t="str">
            <v xml:space="preserve"> 支線ﾌﾞﾛｯｸﾛｯﾄﾞ</v>
          </cell>
          <cell r="C3446" t="str">
            <v xml:space="preserve"> 13φx2m</v>
          </cell>
          <cell r="D3446" t="str">
            <v>個</v>
          </cell>
          <cell r="E3446">
            <v>2000</v>
          </cell>
          <cell r="F3446" t="str">
            <v>P127</v>
          </cell>
        </row>
        <row r="3447">
          <cell r="A3447" t="str">
            <v>127-12</v>
          </cell>
          <cell r="B3447" t="str">
            <v xml:space="preserve"> 支線ﾌﾞﾛｯｸﾛｯﾄﾞ</v>
          </cell>
          <cell r="C3447" t="str">
            <v xml:space="preserve"> 16φx2m</v>
          </cell>
          <cell r="D3447" t="str">
            <v>個</v>
          </cell>
          <cell r="E3447">
            <v>3140</v>
          </cell>
          <cell r="F3447" t="str">
            <v>P127</v>
          </cell>
        </row>
        <row r="3448">
          <cell r="A3448" t="str">
            <v>127-13</v>
          </cell>
          <cell r="B3448" t="str">
            <v xml:space="preserve"> 支線ﾌﾞﾛｯｸﾛｯﾄﾞ</v>
          </cell>
          <cell r="C3448" t="str">
            <v xml:space="preserve"> 19φx2.5m</v>
          </cell>
          <cell r="D3448" t="str">
            <v>個</v>
          </cell>
          <cell r="E3448">
            <v>4950</v>
          </cell>
          <cell r="F3448" t="str">
            <v>P127</v>
          </cell>
        </row>
        <row r="3449">
          <cell r="A3449" t="str">
            <v>127-14</v>
          </cell>
          <cell r="B3449" t="str">
            <v xml:space="preserve"> ﾒｯｾﾝｼﾞｬｰﾜｲﾔ</v>
          </cell>
          <cell r="C3449" t="str">
            <v xml:space="preserve"> 14°</v>
          </cell>
          <cell r="D3449" t="str">
            <v>m</v>
          </cell>
          <cell r="E3449">
            <v>243</v>
          </cell>
          <cell r="F3449" t="str">
            <v>P127</v>
          </cell>
        </row>
        <row r="3450">
          <cell r="A3450" t="str">
            <v>127-15</v>
          </cell>
          <cell r="B3450" t="str">
            <v xml:space="preserve"> ﾒｯｾﾝｼﾞｬｰﾜｲﾔ</v>
          </cell>
          <cell r="C3450" t="str">
            <v xml:space="preserve"> 22°</v>
          </cell>
          <cell r="D3450" t="str">
            <v>m</v>
          </cell>
          <cell r="E3450">
            <v>247</v>
          </cell>
          <cell r="F3450" t="str">
            <v>P127</v>
          </cell>
        </row>
        <row r="3451">
          <cell r="A3451" t="str">
            <v>127-16</v>
          </cell>
          <cell r="B3451" t="str">
            <v xml:space="preserve"> ﾒｯｾﾝｼﾞｬｰﾜｲﾔ</v>
          </cell>
          <cell r="C3451" t="str">
            <v xml:space="preserve"> 38°</v>
          </cell>
          <cell r="D3451" t="str">
            <v>m</v>
          </cell>
          <cell r="E3451">
            <v>351</v>
          </cell>
          <cell r="F3451" t="str">
            <v>P127</v>
          </cell>
        </row>
        <row r="3452">
          <cell r="A3452" t="str">
            <v>127-17</v>
          </cell>
          <cell r="B3452" t="str">
            <v xml:space="preserve"> ﾒｯｾﾝｼﾞｬｰﾜｲﾔ</v>
          </cell>
          <cell r="C3452" t="str">
            <v xml:space="preserve"> 55°</v>
          </cell>
          <cell r="D3452" t="str">
            <v>m</v>
          </cell>
          <cell r="E3452">
            <v>465</v>
          </cell>
          <cell r="F3452" t="str">
            <v>P127</v>
          </cell>
        </row>
        <row r="3453">
          <cell r="A3453" t="str">
            <v>127-18</v>
          </cell>
          <cell r="B3453" t="str">
            <v xml:space="preserve"> 支線</v>
          </cell>
          <cell r="C3453" t="str">
            <v xml:space="preserve"> 22°</v>
          </cell>
          <cell r="D3453" t="str">
            <v>箇所</v>
          </cell>
          <cell r="E3453">
            <v>28100</v>
          </cell>
          <cell r="F3453" t="str">
            <v>P127</v>
          </cell>
        </row>
        <row r="3454">
          <cell r="A3454" t="str">
            <v>127-19</v>
          </cell>
          <cell r="B3454" t="str">
            <v xml:space="preserve"> 支線</v>
          </cell>
          <cell r="C3454" t="str">
            <v xml:space="preserve"> 38°</v>
          </cell>
          <cell r="D3454" t="str">
            <v>箇所</v>
          </cell>
          <cell r="E3454">
            <v>35300</v>
          </cell>
          <cell r="F3454" t="str">
            <v>P127</v>
          </cell>
        </row>
        <row r="3455">
          <cell r="A3455" t="str">
            <v>127-20</v>
          </cell>
          <cell r="B3455" t="str">
            <v xml:space="preserve"> 支線ｶﾊﾞｰ</v>
          </cell>
          <cell r="C3455" t="str">
            <v>個</v>
          </cell>
          <cell r="D3455" t="str">
            <v>個</v>
          </cell>
          <cell r="E3455">
            <v>2500</v>
          </cell>
          <cell r="F3455" t="str">
            <v>P127</v>
          </cell>
        </row>
        <row r="3456">
          <cell r="A3456" t="str">
            <v>128-1</v>
          </cell>
          <cell r="B3456" t="str">
            <v xml:space="preserve"> 腕金</v>
          </cell>
          <cell r="C3456" t="str">
            <v xml:space="preserve"> 750A</v>
          </cell>
          <cell r="D3456" t="str">
            <v>個</v>
          </cell>
          <cell r="E3456">
            <v>4100</v>
          </cell>
          <cell r="F3456" t="str">
            <v>P128</v>
          </cell>
        </row>
        <row r="3457">
          <cell r="A3457" t="str">
            <v>128-2</v>
          </cell>
          <cell r="B3457" t="str">
            <v xml:space="preserve"> 腕金</v>
          </cell>
          <cell r="C3457" t="str">
            <v xml:space="preserve"> 1200A</v>
          </cell>
          <cell r="D3457" t="str">
            <v>個</v>
          </cell>
          <cell r="E3457">
            <v>5890</v>
          </cell>
          <cell r="F3457" t="str">
            <v>P128</v>
          </cell>
        </row>
        <row r="3458">
          <cell r="A3458" t="str">
            <v>128-3</v>
          </cell>
          <cell r="B3458" t="str">
            <v xml:space="preserve"> 腕金</v>
          </cell>
          <cell r="C3458" t="str">
            <v xml:space="preserve"> 1500A</v>
          </cell>
          <cell r="D3458" t="str">
            <v>個</v>
          </cell>
          <cell r="E3458">
            <v>7210</v>
          </cell>
          <cell r="F3458" t="str">
            <v>P128</v>
          </cell>
        </row>
        <row r="3459">
          <cell r="A3459" t="str">
            <v>128-4</v>
          </cell>
          <cell r="B3459" t="str">
            <v xml:space="preserve"> 腕金</v>
          </cell>
          <cell r="C3459" t="str">
            <v xml:space="preserve"> 1800A</v>
          </cell>
          <cell r="D3459" t="str">
            <v>個</v>
          </cell>
          <cell r="E3459">
            <v>9020</v>
          </cell>
          <cell r="F3459" t="str">
            <v>P128</v>
          </cell>
        </row>
        <row r="3460">
          <cell r="A3460" t="str">
            <v>128-5</v>
          </cell>
          <cell r="B3460" t="str">
            <v xml:space="preserve"> 腕金</v>
          </cell>
          <cell r="C3460" t="str">
            <v xml:space="preserve"> 2700A</v>
          </cell>
          <cell r="D3460" t="str">
            <v>個</v>
          </cell>
          <cell r="E3460">
            <v>14600</v>
          </cell>
          <cell r="F3460" t="str">
            <v>P128</v>
          </cell>
        </row>
        <row r="3461">
          <cell r="A3461" t="str">
            <v>128-6</v>
          </cell>
          <cell r="B3461" t="str">
            <v xml:space="preserve"> 腕金</v>
          </cell>
          <cell r="C3461" t="str">
            <v xml:space="preserve"> 1200B</v>
          </cell>
          <cell r="D3461" t="str">
            <v>個</v>
          </cell>
          <cell r="E3461">
            <v>7730</v>
          </cell>
          <cell r="F3461" t="str">
            <v>P128</v>
          </cell>
        </row>
        <row r="3462">
          <cell r="A3462" t="str">
            <v>128-7</v>
          </cell>
          <cell r="B3462" t="str">
            <v xml:space="preserve"> 腕金</v>
          </cell>
          <cell r="C3462" t="str">
            <v xml:space="preserve"> 1500B</v>
          </cell>
          <cell r="D3462" t="str">
            <v>個</v>
          </cell>
          <cell r="E3462">
            <v>9340</v>
          </cell>
          <cell r="F3462" t="str">
            <v>P128</v>
          </cell>
        </row>
        <row r="3463">
          <cell r="A3463" t="str">
            <v>128-8</v>
          </cell>
          <cell r="B3463" t="str">
            <v xml:space="preserve"> 腕金</v>
          </cell>
          <cell r="C3463" t="str">
            <v xml:space="preserve"> 1800B</v>
          </cell>
          <cell r="D3463" t="str">
            <v>個</v>
          </cell>
          <cell r="E3463">
            <v>11700</v>
          </cell>
          <cell r="F3463" t="str">
            <v>P128</v>
          </cell>
        </row>
        <row r="3464">
          <cell r="A3464" t="str">
            <v>128-9</v>
          </cell>
          <cell r="B3464" t="str">
            <v xml:space="preserve"> 腕金</v>
          </cell>
          <cell r="C3464" t="str">
            <v xml:space="preserve"> 2700B</v>
          </cell>
          <cell r="D3464" t="str">
            <v>個</v>
          </cell>
          <cell r="E3464">
            <v>18700</v>
          </cell>
          <cell r="F3464" t="str">
            <v>P128</v>
          </cell>
        </row>
        <row r="3465">
          <cell r="A3465" t="str">
            <v>128-10</v>
          </cell>
          <cell r="B3465" t="str">
            <v xml:space="preserve"> 高圧ﾋﾟﾝ碍子</v>
          </cell>
          <cell r="C3465" t="str">
            <v xml:space="preserve"> 普通大</v>
          </cell>
          <cell r="D3465" t="str">
            <v>個</v>
          </cell>
          <cell r="E3465">
            <v>1470</v>
          </cell>
          <cell r="F3465" t="str">
            <v>P128</v>
          </cell>
        </row>
        <row r="3466">
          <cell r="A3466" t="str">
            <v>128-11</v>
          </cell>
          <cell r="B3466" t="str">
            <v xml:space="preserve"> 高圧ﾋﾟﾝ碍子</v>
          </cell>
          <cell r="C3466" t="str">
            <v xml:space="preserve"> 耐塩形深溝A形</v>
          </cell>
          <cell r="D3466" t="str">
            <v>個</v>
          </cell>
          <cell r="E3466">
            <v>2300</v>
          </cell>
          <cell r="F3466" t="str">
            <v>P128</v>
          </cell>
        </row>
        <row r="3467">
          <cell r="A3467" t="str">
            <v>128-12</v>
          </cell>
          <cell r="B3467" t="str">
            <v xml:space="preserve"> 屋外支持碍子</v>
          </cell>
          <cell r="C3467" t="str">
            <v xml:space="preserve"> 6KV丸線ｸﾗﾝﾌﾟｱﾝｸﾞﾙ</v>
          </cell>
          <cell r="D3467" t="str">
            <v>個</v>
          </cell>
          <cell r="E3467">
            <v>3100</v>
          </cell>
          <cell r="F3467" t="str">
            <v>P128</v>
          </cell>
        </row>
        <row r="3468">
          <cell r="A3468" t="str">
            <v>128-13</v>
          </cell>
          <cell r="B3468" t="str">
            <v xml:space="preserve"> 屋外支持碍子</v>
          </cell>
          <cell r="C3468" t="str">
            <v xml:space="preserve"> 6KV丸線ｸﾗﾝﾌﾟﾊﾟｲﾌﾟ</v>
          </cell>
          <cell r="D3468" t="str">
            <v>個</v>
          </cell>
          <cell r="E3468">
            <v>3270</v>
          </cell>
          <cell r="F3468" t="str">
            <v>P128</v>
          </cell>
        </row>
        <row r="3469">
          <cell r="A3469" t="str">
            <v>128-14</v>
          </cell>
          <cell r="B3469" t="str">
            <v xml:space="preserve"> 屋外支持碍子</v>
          </cell>
          <cell r="C3469" t="str">
            <v xml:space="preserve"> 6KV50mm垂直 ｱﾝｸﾞﾙ</v>
          </cell>
          <cell r="D3469" t="str">
            <v>個</v>
          </cell>
          <cell r="E3469">
            <v>5370</v>
          </cell>
          <cell r="F3469" t="str">
            <v>P128</v>
          </cell>
        </row>
        <row r="3470">
          <cell r="A3470" t="str">
            <v>128-15</v>
          </cell>
          <cell r="B3470" t="str">
            <v xml:space="preserve"> 屋外支持碍子</v>
          </cell>
          <cell r="C3470" t="str">
            <v xml:space="preserve"> 6KV50mm垂直 ﾊﾟｲﾌﾟ</v>
          </cell>
          <cell r="D3470" t="str">
            <v>個</v>
          </cell>
          <cell r="E3470">
            <v>5500</v>
          </cell>
          <cell r="F3470" t="str">
            <v>P128</v>
          </cell>
        </row>
        <row r="3471">
          <cell r="A3471" t="str">
            <v>128-16</v>
          </cell>
          <cell r="B3471" t="str">
            <v xml:space="preserve"> 屋外支持碍子</v>
          </cell>
          <cell r="C3471" t="str">
            <v xml:space="preserve"> 6KV50mm水平 ﾊﾟｲﾌﾟ</v>
          </cell>
          <cell r="D3471" t="str">
            <v>個</v>
          </cell>
          <cell r="E3471">
            <v>6130</v>
          </cell>
          <cell r="F3471" t="str">
            <v>P128</v>
          </cell>
        </row>
        <row r="3472">
          <cell r="A3472" t="str">
            <v>128-17</v>
          </cell>
          <cell r="B3472" t="str">
            <v xml:space="preserve"> 耐張碍子</v>
          </cell>
          <cell r="C3472" t="str">
            <v xml:space="preserve"> 普通形</v>
          </cell>
          <cell r="D3472" t="str">
            <v>個</v>
          </cell>
          <cell r="E3472">
            <v>2650</v>
          </cell>
          <cell r="F3472" t="str">
            <v>P128</v>
          </cell>
        </row>
        <row r="3473">
          <cell r="A3473" t="str">
            <v>128-18</v>
          </cell>
          <cell r="B3473" t="str">
            <v xml:space="preserve"> 耐張碍子</v>
          </cell>
          <cell r="C3473" t="str">
            <v xml:space="preserve"> 耐塩形</v>
          </cell>
          <cell r="D3473" t="str">
            <v>個</v>
          </cell>
          <cell r="E3473">
            <v>3200</v>
          </cell>
          <cell r="F3473" t="str">
            <v>P128</v>
          </cell>
        </row>
        <row r="3474">
          <cell r="A3474" t="str">
            <v>128-19</v>
          </cell>
          <cell r="B3474" t="str">
            <v xml:space="preserve"> 屋内支持碍子</v>
          </cell>
          <cell r="C3474" t="str">
            <v xml:space="preserve"> 6KV丸線ｸﾗﾝﾌﾟｱﾝｸﾞﾙ</v>
          </cell>
          <cell r="D3474" t="str">
            <v>個</v>
          </cell>
          <cell r="E3474">
            <v>1680</v>
          </cell>
          <cell r="F3474" t="str">
            <v>P128</v>
          </cell>
        </row>
        <row r="3475">
          <cell r="A3475" t="str">
            <v>128-20</v>
          </cell>
          <cell r="B3475" t="str">
            <v xml:space="preserve"> 屋内支持碍子</v>
          </cell>
          <cell r="C3475" t="str">
            <v xml:space="preserve"> 6KV丸線ｸﾗﾝﾌﾟﾊﾟｲﾌﾟ</v>
          </cell>
          <cell r="D3475" t="str">
            <v>個</v>
          </cell>
          <cell r="E3475">
            <v>1760</v>
          </cell>
          <cell r="F3475" t="str">
            <v>P128</v>
          </cell>
        </row>
        <row r="3476">
          <cell r="A3476" t="str">
            <v>128-21</v>
          </cell>
          <cell r="B3476" t="str">
            <v xml:space="preserve"> 屋内支持碍子</v>
          </cell>
          <cell r="C3476" t="str">
            <v xml:space="preserve"> 6KV50mm垂直 ｱﾝｸﾞﾙ</v>
          </cell>
          <cell r="D3476" t="str">
            <v>個</v>
          </cell>
          <cell r="E3476">
            <v>3070</v>
          </cell>
          <cell r="F3476" t="str">
            <v>P128</v>
          </cell>
        </row>
        <row r="3477">
          <cell r="A3477" t="str">
            <v>128-22</v>
          </cell>
          <cell r="B3477" t="str">
            <v xml:space="preserve"> 屋内支持碍子</v>
          </cell>
          <cell r="C3477" t="str">
            <v xml:space="preserve"> 6KV50mm垂直 ﾊﾟｲﾌﾟ</v>
          </cell>
          <cell r="D3477" t="str">
            <v>個</v>
          </cell>
          <cell r="E3477">
            <v>3120</v>
          </cell>
          <cell r="F3477" t="str">
            <v>P128</v>
          </cell>
        </row>
        <row r="3478">
          <cell r="A3478" t="str">
            <v>128-23</v>
          </cell>
          <cell r="B3478" t="str">
            <v xml:space="preserve"> ｸﾗﾝﾌﾟ</v>
          </cell>
          <cell r="C3478" t="str">
            <v xml:space="preserve"> 小（4～38mm)</v>
          </cell>
          <cell r="D3478" t="str">
            <v>個</v>
          </cell>
          <cell r="E3478">
            <v>2120</v>
          </cell>
          <cell r="F3478" t="str">
            <v>P128</v>
          </cell>
        </row>
        <row r="3479">
          <cell r="A3479" t="str">
            <v>128-24</v>
          </cell>
          <cell r="B3479" t="str">
            <v xml:space="preserve"> ｸﾗﾝﾌﾟ</v>
          </cell>
          <cell r="C3479" t="str">
            <v xml:space="preserve"> 大（38～60mm)</v>
          </cell>
          <cell r="D3479" t="str">
            <v>個</v>
          </cell>
          <cell r="E3479">
            <v>2560</v>
          </cell>
          <cell r="F3479" t="str">
            <v>P128</v>
          </cell>
        </row>
        <row r="3480">
          <cell r="A3480" t="str">
            <v>128-25</v>
          </cell>
          <cell r="B3480" t="str">
            <v xml:space="preserve"> ｸﾗﾝﾌﾟ</v>
          </cell>
          <cell r="C3480" t="str">
            <v xml:space="preserve"> 特大（80～125mm)</v>
          </cell>
          <cell r="D3480" t="str">
            <v>個</v>
          </cell>
          <cell r="E3480">
            <v>4640</v>
          </cell>
          <cell r="F3480" t="str">
            <v>P128</v>
          </cell>
        </row>
        <row r="3481">
          <cell r="A3481" t="str">
            <v>128-26</v>
          </cell>
          <cell r="B3481" t="str">
            <v xml:space="preserve"> ｸﾗﾝﾌﾟｶﾊﾞｰ</v>
          </cell>
          <cell r="C3481" t="str">
            <v>個</v>
          </cell>
          <cell r="D3481" t="str">
            <v>個</v>
          </cell>
          <cell r="E3481">
            <v>1940</v>
          </cell>
          <cell r="F3481" t="str">
            <v>P128</v>
          </cell>
        </row>
        <row r="3482">
          <cell r="A3482" t="str">
            <v>128-27</v>
          </cell>
          <cell r="B3482" t="str">
            <v xml:space="preserve"> 引留碍子</v>
          </cell>
          <cell r="C3482" t="str">
            <v xml:space="preserve"> ｽﾄﾗｯﾌﾟ ﾎﾞﾙﾄ付</v>
          </cell>
          <cell r="D3482" t="str">
            <v>個</v>
          </cell>
          <cell r="E3482">
            <v>680</v>
          </cell>
          <cell r="F3482" t="str">
            <v>P128</v>
          </cell>
        </row>
        <row r="3483">
          <cell r="A3483" t="str">
            <v>128-28</v>
          </cell>
          <cell r="B3483" t="str">
            <v xml:space="preserve"> 低圧ﾋﾟﾝ碍子</v>
          </cell>
          <cell r="C3483" t="str">
            <v xml:space="preserve"> JIS 大 立ﾋﾟﾝ</v>
          </cell>
          <cell r="D3483" t="str">
            <v>個</v>
          </cell>
          <cell r="E3483">
            <v>800</v>
          </cell>
          <cell r="F3483" t="str">
            <v>P128</v>
          </cell>
        </row>
        <row r="3484">
          <cell r="A3484" t="str">
            <v>128-29</v>
          </cell>
          <cell r="B3484" t="str">
            <v xml:space="preserve"> 低圧ﾋﾟﾝ碍子</v>
          </cell>
          <cell r="C3484" t="str">
            <v xml:space="preserve"> JIS 中 </v>
          </cell>
          <cell r="D3484" t="str">
            <v>個</v>
          </cell>
          <cell r="E3484">
            <v>640</v>
          </cell>
          <cell r="F3484" t="str">
            <v>P128</v>
          </cell>
        </row>
        <row r="3485">
          <cell r="A3485" t="str">
            <v>128-30</v>
          </cell>
          <cell r="B3485" t="str">
            <v xml:space="preserve"> 低圧ﾋﾟﾝ碍子</v>
          </cell>
          <cell r="C3485" t="str">
            <v xml:space="preserve"> JIS 小 </v>
          </cell>
          <cell r="D3485" t="str">
            <v>個</v>
          </cell>
          <cell r="E3485">
            <v>540</v>
          </cell>
          <cell r="F3485" t="str">
            <v>P128</v>
          </cell>
        </row>
        <row r="3486">
          <cell r="A3486" t="str">
            <v>128-31</v>
          </cell>
          <cell r="B3486" t="str">
            <v xml:space="preserve"> 茶台碍子</v>
          </cell>
          <cell r="C3486" t="str">
            <v xml:space="preserve"> 大 ｽﾄﾗｯﾌﾟ ﾎﾞﾙﾄ付</v>
          </cell>
          <cell r="D3486" t="str">
            <v>個</v>
          </cell>
          <cell r="E3486">
            <v>2200</v>
          </cell>
          <cell r="F3486" t="str">
            <v>P128</v>
          </cell>
        </row>
        <row r="3487">
          <cell r="A3487" t="str">
            <v>128-32</v>
          </cell>
          <cell r="B3487" t="str">
            <v xml:space="preserve"> 茶台碍子</v>
          </cell>
          <cell r="C3487" t="str">
            <v xml:space="preserve"> 中 ｽﾄﾗｯﾌﾟ ﾎﾞﾙﾄ付</v>
          </cell>
          <cell r="D3487" t="str">
            <v>個</v>
          </cell>
          <cell r="E3487">
            <v>1200</v>
          </cell>
          <cell r="F3487" t="str">
            <v>P128</v>
          </cell>
        </row>
        <row r="3488">
          <cell r="A3488" t="str">
            <v>128-33</v>
          </cell>
          <cell r="B3488" t="str">
            <v xml:space="preserve"> 多溝碍子</v>
          </cell>
          <cell r="C3488" t="str">
            <v>個</v>
          </cell>
          <cell r="D3488" t="str">
            <v>個</v>
          </cell>
          <cell r="E3488">
            <v>310</v>
          </cell>
          <cell r="F3488" t="str">
            <v>P128</v>
          </cell>
        </row>
        <row r="3489">
          <cell r="A3489" t="str">
            <v>128-34</v>
          </cell>
          <cell r="B3489" t="str">
            <v xml:space="preserve"> 玉碍子</v>
          </cell>
          <cell r="C3489" t="str">
            <v xml:space="preserve"> JIS 大 </v>
          </cell>
          <cell r="D3489" t="str">
            <v>個</v>
          </cell>
          <cell r="E3489">
            <v>820</v>
          </cell>
          <cell r="F3489" t="str">
            <v>P128</v>
          </cell>
        </row>
        <row r="3490">
          <cell r="A3490" t="str">
            <v>128-35</v>
          </cell>
          <cell r="B3490" t="str">
            <v xml:space="preserve"> 玉碍子</v>
          </cell>
          <cell r="C3490" t="str">
            <v xml:space="preserve"> JIS 中 </v>
          </cell>
          <cell r="D3490" t="str">
            <v>個</v>
          </cell>
          <cell r="E3490">
            <v>500</v>
          </cell>
          <cell r="F3490" t="str">
            <v>P128</v>
          </cell>
        </row>
        <row r="3491">
          <cell r="A3491" t="str">
            <v>128-36</v>
          </cell>
          <cell r="B3491" t="str">
            <v xml:space="preserve"> DV碍子</v>
          </cell>
          <cell r="C3491" t="str">
            <v xml:space="preserve"> TN型</v>
          </cell>
          <cell r="D3491" t="str">
            <v>個</v>
          </cell>
          <cell r="E3491">
            <v>220</v>
          </cell>
          <cell r="F3491" t="str">
            <v>P128</v>
          </cell>
        </row>
        <row r="3492">
          <cell r="A3492" t="str">
            <v>128-37</v>
          </cell>
          <cell r="B3492" t="str">
            <v xml:space="preserve"> DV碍子</v>
          </cell>
          <cell r="C3492" t="str">
            <v xml:space="preserve"> 平型</v>
          </cell>
          <cell r="D3492" t="str">
            <v>個</v>
          </cell>
          <cell r="E3492">
            <v>260</v>
          </cell>
          <cell r="F3492" t="str">
            <v>P128</v>
          </cell>
        </row>
        <row r="3493">
          <cell r="A3493" t="str">
            <v>128-38</v>
          </cell>
          <cell r="B3493" t="str">
            <v xml:space="preserve"> 電線ﾋｭｰｽﾞ</v>
          </cell>
          <cell r="C3493" t="str">
            <v xml:space="preserve"> 2.6(30A)</v>
          </cell>
          <cell r="D3493" t="str">
            <v>個</v>
          </cell>
          <cell r="E3493">
            <v>1090</v>
          </cell>
          <cell r="F3493" t="str">
            <v>P128</v>
          </cell>
        </row>
        <row r="3494">
          <cell r="A3494" t="str">
            <v>128-39</v>
          </cell>
          <cell r="B3494" t="str">
            <v xml:space="preserve"> 電線ﾋｭｰｽﾞ</v>
          </cell>
          <cell r="C3494" t="str">
            <v xml:space="preserve"> 3.2(50A)</v>
          </cell>
          <cell r="D3494" t="str">
            <v>個</v>
          </cell>
          <cell r="E3494">
            <v>1090</v>
          </cell>
          <cell r="F3494" t="str">
            <v>P128</v>
          </cell>
        </row>
        <row r="3495">
          <cell r="A3495" t="str">
            <v>128-40</v>
          </cell>
          <cell r="B3495" t="str">
            <v xml:space="preserve"> ｺ型金物</v>
          </cell>
          <cell r="C3495" t="str">
            <v>個</v>
          </cell>
          <cell r="D3495" t="str">
            <v>個</v>
          </cell>
          <cell r="E3495">
            <v>170</v>
          </cell>
          <cell r="F3495" t="str">
            <v>P128</v>
          </cell>
        </row>
        <row r="3496">
          <cell r="A3496" t="str">
            <v>129-1</v>
          </cell>
          <cell r="B3496" t="str">
            <v xml:space="preserve"> ｱｰﾑﾀｲ</v>
          </cell>
          <cell r="C3496" t="str">
            <v xml:space="preserve"> 800mm</v>
          </cell>
          <cell r="D3496" t="str">
            <v>個</v>
          </cell>
          <cell r="E3496">
            <v>607</v>
          </cell>
          <cell r="F3496" t="str">
            <v>P129</v>
          </cell>
        </row>
        <row r="3497">
          <cell r="A3497" t="str">
            <v>129-2</v>
          </cell>
          <cell r="B3497" t="str">
            <v xml:space="preserve"> ｱｰﾑﾀｲ</v>
          </cell>
          <cell r="C3497" t="str">
            <v xml:space="preserve"> 900mm</v>
          </cell>
          <cell r="D3497" t="str">
            <v>個</v>
          </cell>
          <cell r="E3497">
            <v>690</v>
          </cell>
          <cell r="F3497" t="str">
            <v>P129</v>
          </cell>
        </row>
        <row r="3498">
          <cell r="A3498" t="str">
            <v>129-3</v>
          </cell>
          <cell r="B3498" t="str">
            <v xml:space="preserve"> ｱｰﾑﾀｲ</v>
          </cell>
          <cell r="C3498" t="str">
            <v xml:space="preserve"> 1000mm</v>
          </cell>
          <cell r="D3498" t="str">
            <v>個</v>
          </cell>
          <cell r="E3498">
            <v>810</v>
          </cell>
          <cell r="F3498" t="str">
            <v>P129</v>
          </cell>
        </row>
        <row r="3499">
          <cell r="A3499" t="str">
            <v>129-4</v>
          </cell>
          <cell r="B3499" t="str">
            <v xml:space="preserve"> ｱｰﾑﾀｲ</v>
          </cell>
          <cell r="C3499" t="str">
            <v xml:space="preserve"> 1400mm</v>
          </cell>
          <cell r="D3499" t="str">
            <v>個</v>
          </cell>
          <cell r="E3499">
            <v>965</v>
          </cell>
          <cell r="F3499" t="str">
            <v>P129</v>
          </cell>
        </row>
        <row r="3500">
          <cell r="A3500" t="str">
            <v>129-5</v>
          </cell>
          <cell r="B3500" t="str">
            <v xml:space="preserve"> ｱｰﾑﾀｲﾊﾞﾝﾄﾞ</v>
          </cell>
          <cell r="C3500" t="str">
            <v xml:space="preserve"> 120～210mm</v>
          </cell>
          <cell r="D3500" t="str">
            <v>個</v>
          </cell>
          <cell r="E3500">
            <v>1590</v>
          </cell>
          <cell r="F3500" t="str">
            <v>P129</v>
          </cell>
        </row>
        <row r="3501">
          <cell r="A3501" t="str">
            <v>129-6</v>
          </cell>
          <cell r="B3501" t="str">
            <v xml:space="preserve"> ｱｰﾑﾀｲﾊﾞﾝﾄﾞ</v>
          </cell>
          <cell r="C3501" t="str">
            <v xml:space="preserve"> 170～260mm</v>
          </cell>
          <cell r="D3501" t="str">
            <v>個</v>
          </cell>
          <cell r="E3501">
            <v>1860</v>
          </cell>
          <cell r="F3501" t="str">
            <v>P129</v>
          </cell>
        </row>
        <row r="3502">
          <cell r="A3502" t="str">
            <v>129-7</v>
          </cell>
          <cell r="B3502" t="str">
            <v xml:space="preserve"> ｱｰﾑﾀｲﾊﾞﾝﾄﾞ</v>
          </cell>
          <cell r="C3502" t="str">
            <v xml:space="preserve"> 230～320mm</v>
          </cell>
          <cell r="D3502" t="str">
            <v>個</v>
          </cell>
          <cell r="E3502">
            <v>2000</v>
          </cell>
          <cell r="F3502" t="str">
            <v>P129</v>
          </cell>
        </row>
        <row r="3503">
          <cell r="A3503" t="str">
            <v>129-8</v>
          </cell>
          <cell r="B3503" t="str">
            <v xml:space="preserve"> ｱｰﾑﾀｲﾊﾞﾝﾄﾞ</v>
          </cell>
          <cell r="C3503" t="str">
            <v xml:space="preserve"> 300～410mm</v>
          </cell>
          <cell r="D3503" t="str">
            <v>個</v>
          </cell>
          <cell r="E3503">
            <v>2300</v>
          </cell>
          <cell r="F3503" t="str">
            <v>P129</v>
          </cell>
        </row>
        <row r="3504">
          <cell r="A3504" t="str">
            <v>129-9</v>
          </cell>
          <cell r="B3504" t="str">
            <v xml:space="preserve"> 自在ﾊﾞﾝﾄﾞ</v>
          </cell>
          <cell r="C3504" t="str">
            <v xml:space="preserve"> 直径250mm以下</v>
          </cell>
          <cell r="D3504" t="str">
            <v>個</v>
          </cell>
          <cell r="E3504">
            <v>368</v>
          </cell>
          <cell r="F3504" t="str">
            <v>P129</v>
          </cell>
        </row>
        <row r="3505">
          <cell r="A3505" t="str">
            <v>129-10</v>
          </cell>
          <cell r="B3505" t="str">
            <v xml:space="preserve"> 自在ﾊﾞﾝﾄﾞ</v>
          </cell>
          <cell r="C3505" t="str">
            <v xml:space="preserve"> 直径370mm以下</v>
          </cell>
          <cell r="D3505" t="str">
            <v>個</v>
          </cell>
          <cell r="E3505">
            <v>420</v>
          </cell>
          <cell r="F3505" t="str">
            <v>P129</v>
          </cell>
        </row>
        <row r="3506">
          <cell r="A3506" t="str">
            <v>129-11</v>
          </cell>
          <cell r="B3506" t="str">
            <v xml:space="preserve"> 自在ﾊﾞﾝﾄﾞ</v>
          </cell>
          <cell r="C3506" t="str">
            <v xml:space="preserve"> 直径470mm以下</v>
          </cell>
          <cell r="D3506" t="str">
            <v>個</v>
          </cell>
          <cell r="E3506">
            <v>495</v>
          </cell>
          <cell r="F3506" t="str">
            <v>P129</v>
          </cell>
        </row>
        <row r="3507">
          <cell r="A3507" t="str">
            <v>129-12</v>
          </cell>
          <cell r="B3507" t="str">
            <v xml:space="preserve"> ﾊﾟｲﾌﾟｹｰﾌﾞﾙ支持金具</v>
          </cell>
          <cell r="C3507" t="str">
            <v xml:space="preserve"> 16～30mm</v>
          </cell>
          <cell r="D3507" t="str">
            <v>個</v>
          </cell>
          <cell r="E3507">
            <v>580</v>
          </cell>
          <cell r="F3507" t="str">
            <v>P129</v>
          </cell>
        </row>
        <row r="3508">
          <cell r="A3508" t="str">
            <v>129-13</v>
          </cell>
          <cell r="B3508" t="str">
            <v xml:space="preserve"> ﾊﾟｲﾌﾟｹｰﾌﾞﾙ支持金具</v>
          </cell>
          <cell r="C3508" t="str">
            <v xml:space="preserve"> 30～50mm</v>
          </cell>
          <cell r="D3508" t="str">
            <v>個</v>
          </cell>
          <cell r="E3508">
            <v>635</v>
          </cell>
          <cell r="F3508" t="str">
            <v>P129</v>
          </cell>
        </row>
        <row r="3509">
          <cell r="A3509" t="str">
            <v>129-14</v>
          </cell>
          <cell r="B3509" t="str">
            <v xml:space="preserve"> ﾊﾟｲﾌﾟｹｰﾌﾞﾙ支持金具</v>
          </cell>
          <cell r="C3509" t="str">
            <v xml:space="preserve"> 50～70mm</v>
          </cell>
          <cell r="D3509" t="str">
            <v>個</v>
          </cell>
          <cell r="E3509">
            <v>650</v>
          </cell>
          <cell r="F3509" t="str">
            <v>P129</v>
          </cell>
        </row>
        <row r="3510">
          <cell r="A3510" t="str">
            <v>129-15</v>
          </cell>
          <cell r="B3510" t="str">
            <v xml:space="preserve"> ﾊﾟｲﾌﾟｹｰﾌﾞﾙ支持金具</v>
          </cell>
          <cell r="C3510" t="str">
            <v xml:space="preserve"> 70～95mm</v>
          </cell>
          <cell r="D3510" t="str">
            <v>個</v>
          </cell>
          <cell r="E3510">
            <v>737</v>
          </cell>
          <cell r="F3510" t="str">
            <v>P129</v>
          </cell>
        </row>
        <row r="3511">
          <cell r="A3511" t="str">
            <v>129-16</v>
          </cell>
          <cell r="B3511" t="str">
            <v xml:space="preserve"> ﾊﾟｲﾌﾟｹｰﾌﾞﾙ支持金具</v>
          </cell>
          <cell r="C3511" t="str">
            <v xml:space="preserve"> 95～120mm</v>
          </cell>
          <cell r="D3511" t="str">
            <v>個</v>
          </cell>
          <cell r="E3511">
            <v>759</v>
          </cell>
          <cell r="F3511" t="str">
            <v>P129</v>
          </cell>
        </row>
        <row r="3512">
          <cell r="A3512" t="str">
            <v>129-17</v>
          </cell>
          <cell r="B3512" t="str">
            <v xml:space="preserve"> ﾊﾟｲﾌﾟｹｰﾌﾞﾙ支持金具</v>
          </cell>
          <cell r="C3512" t="str">
            <v xml:space="preserve"> 120～145mm</v>
          </cell>
          <cell r="D3512" t="str">
            <v>個</v>
          </cell>
          <cell r="E3512">
            <v>860</v>
          </cell>
          <cell r="F3512" t="str">
            <v>P129</v>
          </cell>
        </row>
        <row r="3513">
          <cell r="A3513" t="str">
            <v>129-18</v>
          </cell>
          <cell r="B3513" t="str">
            <v xml:space="preserve"> ﾊﾟｲﾌﾟｹｰﾌﾞﾙ支持金具</v>
          </cell>
          <cell r="C3513" t="str">
            <v xml:space="preserve"> 145～170mm</v>
          </cell>
          <cell r="D3513" t="str">
            <v>個</v>
          </cell>
          <cell r="E3513">
            <v>946</v>
          </cell>
          <cell r="F3513" t="str">
            <v>P129</v>
          </cell>
        </row>
        <row r="3514">
          <cell r="A3514" t="str">
            <v>129-19</v>
          </cell>
          <cell r="B3514" t="str">
            <v xml:space="preserve"> ｽﾃﾝﾚｽﾊﾞﾝﾄﾞ</v>
          </cell>
          <cell r="C3514" t="str">
            <v xml:space="preserve"> 600mm</v>
          </cell>
          <cell r="D3514" t="str">
            <v>個</v>
          </cell>
          <cell r="E3514">
            <v>200</v>
          </cell>
          <cell r="F3514" t="str">
            <v>P129</v>
          </cell>
        </row>
        <row r="3515">
          <cell r="A3515" t="str">
            <v>129-20</v>
          </cell>
          <cell r="B3515" t="str">
            <v xml:space="preserve"> ｽﾃﾝﾚｽﾊﾞﾝﾄﾞ</v>
          </cell>
          <cell r="C3515" t="str">
            <v xml:space="preserve"> 900mm</v>
          </cell>
          <cell r="D3515" t="str">
            <v>個</v>
          </cell>
          <cell r="E3515">
            <v>213</v>
          </cell>
          <cell r="F3515" t="str">
            <v>P129</v>
          </cell>
        </row>
        <row r="3516">
          <cell r="A3516" t="str">
            <v>129-21</v>
          </cell>
          <cell r="B3516" t="str">
            <v xml:space="preserve"> ｽﾃﾝﾚｽﾊﾞﾝﾄﾞ</v>
          </cell>
          <cell r="C3516" t="str">
            <v xml:space="preserve"> 1200mm</v>
          </cell>
          <cell r="D3516" t="str">
            <v>個</v>
          </cell>
          <cell r="E3516">
            <v>235</v>
          </cell>
          <cell r="F3516" t="str">
            <v>P129</v>
          </cell>
        </row>
        <row r="3517">
          <cell r="A3517" t="str">
            <v>129-22</v>
          </cell>
          <cell r="B3517" t="str">
            <v xml:space="preserve"> ｽﾃﾝﾚｽﾊﾞﾝﾄﾞ</v>
          </cell>
          <cell r="C3517" t="str">
            <v xml:space="preserve"> 1500mm</v>
          </cell>
          <cell r="D3517" t="str">
            <v>個</v>
          </cell>
          <cell r="E3517">
            <v>250</v>
          </cell>
          <cell r="F3517" t="str">
            <v>P129</v>
          </cell>
        </row>
        <row r="3518">
          <cell r="A3518" t="str">
            <v>129-23</v>
          </cell>
          <cell r="B3518" t="str">
            <v xml:space="preserve"> ｹｰﾌﾞﾙﾊﾝｶﾞｰ</v>
          </cell>
          <cell r="C3518" t="str">
            <v xml:space="preserve"> 15mm</v>
          </cell>
          <cell r="D3518" t="str">
            <v>個</v>
          </cell>
          <cell r="E3518">
            <v>43</v>
          </cell>
          <cell r="F3518" t="str">
            <v>P129</v>
          </cell>
        </row>
        <row r="3519">
          <cell r="A3519" t="str">
            <v>129-24</v>
          </cell>
          <cell r="B3519" t="str">
            <v xml:space="preserve"> ｹｰﾌﾞﾙﾊﾝｶﾞｰ</v>
          </cell>
          <cell r="C3519" t="str">
            <v xml:space="preserve"> 20mm</v>
          </cell>
          <cell r="D3519" t="str">
            <v>個</v>
          </cell>
          <cell r="E3519">
            <v>45</v>
          </cell>
          <cell r="F3519" t="str">
            <v>P129</v>
          </cell>
        </row>
        <row r="3520">
          <cell r="A3520" t="str">
            <v>129-25</v>
          </cell>
          <cell r="B3520" t="str">
            <v xml:space="preserve"> ｹｰﾌﾞﾙﾊﾝｶﾞｰ</v>
          </cell>
          <cell r="C3520" t="str">
            <v xml:space="preserve"> 25mm</v>
          </cell>
          <cell r="D3520" t="str">
            <v>個</v>
          </cell>
          <cell r="E3520">
            <v>52</v>
          </cell>
          <cell r="F3520" t="str">
            <v>P129</v>
          </cell>
        </row>
        <row r="3521">
          <cell r="A3521" t="str">
            <v>129-26</v>
          </cell>
          <cell r="B3521" t="str">
            <v xml:space="preserve"> ｹｰﾌﾞﾙﾊﾝｶﾞｰ</v>
          </cell>
          <cell r="C3521" t="str">
            <v xml:space="preserve"> 30mm</v>
          </cell>
          <cell r="D3521" t="str">
            <v>個</v>
          </cell>
          <cell r="E3521">
            <v>62</v>
          </cell>
          <cell r="F3521" t="str">
            <v>P129</v>
          </cell>
        </row>
        <row r="3522">
          <cell r="A3522" t="str">
            <v>129-27</v>
          </cell>
          <cell r="B3522" t="str">
            <v xml:space="preserve"> ｹｰﾌﾞﾙﾊﾝｶﾞｰ</v>
          </cell>
          <cell r="C3522" t="str">
            <v xml:space="preserve"> 35mm</v>
          </cell>
          <cell r="D3522" t="str">
            <v>個</v>
          </cell>
          <cell r="E3522">
            <v>70</v>
          </cell>
          <cell r="F3522" t="str">
            <v>P129</v>
          </cell>
        </row>
        <row r="3523">
          <cell r="A3523" t="str">
            <v>129-28</v>
          </cell>
          <cell r="B3523" t="str">
            <v xml:space="preserve"> ｹｰﾌﾞﾙﾊﾝｶﾞｰ</v>
          </cell>
          <cell r="C3523" t="str">
            <v xml:space="preserve"> 40mm</v>
          </cell>
          <cell r="D3523" t="str">
            <v>個</v>
          </cell>
          <cell r="E3523">
            <v>80</v>
          </cell>
          <cell r="F3523" t="str">
            <v>P129</v>
          </cell>
        </row>
        <row r="3524">
          <cell r="A3524" t="str">
            <v>129-29</v>
          </cell>
          <cell r="B3524" t="str">
            <v xml:space="preserve"> ｹｰﾌﾞﾙﾊﾝｶﾞｰ</v>
          </cell>
          <cell r="C3524" t="str">
            <v xml:space="preserve"> 45mm</v>
          </cell>
          <cell r="D3524" t="str">
            <v>個</v>
          </cell>
          <cell r="E3524">
            <v>90</v>
          </cell>
          <cell r="F3524" t="str">
            <v>P129</v>
          </cell>
        </row>
        <row r="3525">
          <cell r="A3525" t="str">
            <v>129-30</v>
          </cell>
          <cell r="B3525" t="str">
            <v xml:space="preserve"> 腕金用ﾊﾞﾝﾄﾞ</v>
          </cell>
          <cell r="C3525" t="str">
            <v xml:space="preserve"> 120～160mm(単腕金)</v>
          </cell>
          <cell r="D3525" t="str">
            <v>個</v>
          </cell>
          <cell r="E3525">
            <v>1560</v>
          </cell>
          <cell r="F3525" t="str">
            <v>P129</v>
          </cell>
        </row>
        <row r="3526">
          <cell r="A3526" t="str">
            <v>129-31</v>
          </cell>
          <cell r="B3526" t="str">
            <v xml:space="preserve"> 腕金用ﾊﾞﾝﾄﾞ</v>
          </cell>
          <cell r="C3526" t="str">
            <v xml:space="preserve"> 150～200mm(単腕金)</v>
          </cell>
          <cell r="D3526" t="str">
            <v>個</v>
          </cell>
          <cell r="E3526">
            <v>1680</v>
          </cell>
          <cell r="F3526" t="str">
            <v>P129</v>
          </cell>
        </row>
        <row r="3527">
          <cell r="A3527" t="str">
            <v>129-32</v>
          </cell>
          <cell r="B3527" t="str">
            <v xml:space="preserve"> 腕金用ﾊﾞﾝﾄﾞ</v>
          </cell>
          <cell r="C3527" t="str">
            <v xml:space="preserve"> 180～270mm(単腕金)</v>
          </cell>
          <cell r="D3527" t="str">
            <v>個</v>
          </cell>
          <cell r="E3527">
            <v>1740</v>
          </cell>
          <cell r="F3527" t="str">
            <v>P129</v>
          </cell>
        </row>
        <row r="3528">
          <cell r="A3528" t="str">
            <v>129-33</v>
          </cell>
          <cell r="B3528" t="str">
            <v xml:space="preserve"> 腕金用ﾊﾞﾝﾄﾞ</v>
          </cell>
          <cell r="C3528" t="str">
            <v xml:space="preserve"> 270～350mm(単腕金)</v>
          </cell>
          <cell r="D3528" t="str">
            <v>個</v>
          </cell>
          <cell r="E3528">
            <v>1860</v>
          </cell>
          <cell r="F3528" t="str">
            <v>P129</v>
          </cell>
        </row>
        <row r="3529">
          <cell r="A3529" t="str">
            <v>129-34</v>
          </cell>
          <cell r="B3529" t="str">
            <v xml:space="preserve"> 腕金用ﾊﾞﾝﾄﾞ</v>
          </cell>
          <cell r="C3529" t="str">
            <v xml:space="preserve"> 120～160mm(抱腕金)</v>
          </cell>
          <cell r="D3529" t="str">
            <v>個</v>
          </cell>
          <cell r="E3529">
            <v>1700</v>
          </cell>
          <cell r="F3529" t="str">
            <v>P129</v>
          </cell>
        </row>
        <row r="3530">
          <cell r="A3530" t="str">
            <v>129-35</v>
          </cell>
          <cell r="B3530" t="str">
            <v xml:space="preserve"> 腕金用ﾊﾞﾝﾄﾞ</v>
          </cell>
          <cell r="C3530" t="str">
            <v xml:space="preserve"> 150～200mm(抱腕金)</v>
          </cell>
          <cell r="D3530" t="str">
            <v>個</v>
          </cell>
          <cell r="E3530">
            <v>2230</v>
          </cell>
          <cell r="F3530" t="str">
            <v>P129</v>
          </cell>
        </row>
        <row r="3531">
          <cell r="A3531" t="str">
            <v>129-36</v>
          </cell>
          <cell r="B3531" t="str">
            <v xml:space="preserve"> 腕金用ﾊﾞﾝﾄﾞ</v>
          </cell>
          <cell r="C3531" t="str">
            <v xml:space="preserve"> 180～270mm(抱腕金)</v>
          </cell>
          <cell r="D3531" t="str">
            <v>個</v>
          </cell>
          <cell r="E3531">
            <v>3650</v>
          </cell>
          <cell r="F3531" t="str">
            <v>P129</v>
          </cell>
        </row>
        <row r="3532">
          <cell r="A3532" t="str">
            <v>129-37</v>
          </cell>
          <cell r="B3532" t="str">
            <v xml:space="preserve"> 腕金用ﾊﾞﾝﾄﾞ</v>
          </cell>
          <cell r="C3532" t="str">
            <v xml:space="preserve"> 270～350mm(抱腕金)</v>
          </cell>
          <cell r="D3532" t="str">
            <v>個</v>
          </cell>
          <cell r="E3532">
            <v>4200</v>
          </cell>
          <cell r="F3532" t="str">
            <v>P129</v>
          </cell>
        </row>
        <row r="3533">
          <cell r="A3533" t="str">
            <v>130-1</v>
          </cell>
          <cell r="B3533" t="str">
            <v xml:space="preserve"> ﾌﾞﾛｯｸﾏﾝﾎｰﾙ(中耐重)</v>
          </cell>
          <cell r="C3533" t="str">
            <v xml:space="preserve"> 600x600x600（手掘）</v>
          </cell>
          <cell r="D3533" t="str">
            <v>基</v>
          </cell>
          <cell r="E3533">
            <v>151000</v>
          </cell>
          <cell r="F3533" t="str">
            <v>P130</v>
          </cell>
        </row>
        <row r="3534">
          <cell r="A3534" t="str">
            <v>130-2</v>
          </cell>
          <cell r="B3534" t="str">
            <v xml:space="preserve"> ﾌﾞﾛｯｸﾏﾝﾎｰﾙ(中耐重)</v>
          </cell>
          <cell r="C3534" t="str">
            <v xml:space="preserve"> 800x800x600（手掘）</v>
          </cell>
          <cell r="D3534" t="str">
            <v>基</v>
          </cell>
          <cell r="E3534">
            <v>187700</v>
          </cell>
          <cell r="F3534" t="str">
            <v>P130</v>
          </cell>
        </row>
        <row r="3535">
          <cell r="A3535" t="str">
            <v>130-3</v>
          </cell>
          <cell r="B3535" t="str">
            <v xml:space="preserve"> ﾌﾞﾛｯｸﾏﾝﾎｰﾙ(中耐重)</v>
          </cell>
          <cell r="C3535" t="str">
            <v xml:space="preserve"> 800x800x800（手掘）</v>
          </cell>
          <cell r="D3535" t="str">
            <v>基</v>
          </cell>
          <cell r="E3535">
            <v>219700</v>
          </cell>
          <cell r="F3535" t="str">
            <v>P130</v>
          </cell>
        </row>
        <row r="3536">
          <cell r="A3536" t="str">
            <v>130-4</v>
          </cell>
          <cell r="B3536" t="str">
            <v xml:space="preserve"> ﾌﾞﾛｯｸﾏﾝﾎｰﾙ(中耐重)</v>
          </cell>
          <cell r="C3536" t="str">
            <v xml:space="preserve"> 800x800x900（手掘）</v>
          </cell>
          <cell r="D3536" t="str">
            <v>基</v>
          </cell>
          <cell r="E3536">
            <v>228600</v>
          </cell>
          <cell r="F3536" t="str">
            <v>P130</v>
          </cell>
        </row>
        <row r="3537">
          <cell r="A3537" t="str">
            <v>130-5</v>
          </cell>
          <cell r="B3537" t="str">
            <v xml:space="preserve"> ﾌﾞﾛｯｸﾏﾝﾎｰﾙ(中耐重)</v>
          </cell>
          <cell r="C3537" t="str">
            <v xml:space="preserve"> 800x800x1000（手掘）</v>
          </cell>
          <cell r="D3537" t="str">
            <v>基</v>
          </cell>
          <cell r="E3537">
            <v>256100</v>
          </cell>
          <cell r="F3537" t="str">
            <v>P130</v>
          </cell>
        </row>
        <row r="3538">
          <cell r="A3538" t="str">
            <v>130-6</v>
          </cell>
          <cell r="B3538" t="str">
            <v xml:space="preserve"> ﾌﾞﾛｯｸﾏﾝﾎｰﾙ(中耐重)</v>
          </cell>
          <cell r="C3538" t="str">
            <v xml:space="preserve"> 900x900x600（手掘）</v>
          </cell>
          <cell r="D3538" t="str">
            <v>基</v>
          </cell>
          <cell r="E3538">
            <v>182700</v>
          </cell>
          <cell r="F3538" t="str">
            <v>P130</v>
          </cell>
        </row>
        <row r="3539">
          <cell r="A3539" t="str">
            <v>130-7</v>
          </cell>
          <cell r="B3539" t="str">
            <v xml:space="preserve"> ﾌﾞﾛｯｸﾏﾝﾎｰﾙ(中耐重)</v>
          </cell>
          <cell r="C3539" t="str">
            <v xml:space="preserve"> 900x900x900（手掘）</v>
          </cell>
          <cell r="D3539" t="str">
            <v>基</v>
          </cell>
          <cell r="E3539">
            <v>253500</v>
          </cell>
          <cell r="F3539" t="str">
            <v>P130</v>
          </cell>
        </row>
        <row r="3540">
          <cell r="A3540" t="str">
            <v>130-8</v>
          </cell>
          <cell r="B3540" t="str">
            <v xml:space="preserve"> ﾌﾞﾛｯｸﾏﾝﾎｰﾙ(中耐重)</v>
          </cell>
          <cell r="C3540" t="str">
            <v xml:space="preserve"> 900x900x1200（手掘）</v>
          </cell>
          <cell r="D3540" t="str">
            <v>基</v>
          </cell>
          <cell r="E3540">
            <v>314200</v>
          </cell>
          <cell r="F3540" t="str">
            <v>P130</v>
          </cell>
        </row>
        <row r="3541">
          <cell r="A3541" t="str">
            <v>130-9</v>
          </cell>
          <cell r="B3541" t="str">
            <v xml:space="preserve"> ﾌﾞﾛｯｸﾏﾝﾎｰﾙ(中耐重)</v>
          </cell>
          <cell r="C3541" t="str">
            <v xml:space="preserve"> 1000x1000x600（手掘）</v>
          </cell>
          <cell r="D3541" t="str">
            <v>基</v>
          </cell>
          <cell r="E3541">
            <v>249200</v>
          </cell>
          <cell r="F3541" t="str">
            <v>P130</v>
          </cell>
        </row>
        <row r="3542">
          <cell r="A3542" t="str">
            <v>130-10</v>
          </cell>
          <cell r="B3542" t="str">
            <v xml:space="preserve"> ﾌﾞﾛｯｸﾏﾝﾎｰﾙ(中耐重)</v>
          </cell>
          <cell r="C3542" t="str">
            <v xml:space="preserve"> 1000x1000x800（手掘）</v>
          </cell>
          <cell r="D3542" t="str">
            <v>基</v>
          </cell>
          <cell r="E3542">
            <v>279800</v>
          </cell>
          <cell r="F3542" t="str">
            <v>P130</v>
          </cell>
        </row>
        <row r="3543">
          <cell r="A3543" t="str">
            <v>130-11</v>
          </cell>
          <cell r="B3543" t="str">
            <v xml:space="preserve"> ﾌﾞﾛｯｸﾏﾝﾎｰﾙ(中耐重)</v>
          </cell>
          <cell r="C3543" t="str">
            <v xml:space="preserve"> 1000x1000x900（手掘）</v>
          </cell>
          <cell r="D3543" t="str">
            <v>基</v>
          </cell>
          <cell r="E3543">
            <v>304300</v>
          </cell>
          <cell r="F3543" t="str">
            <v>P130</v>
          </cell>
        </row>
        <row r="3544">
          <cell r="A3544" t="str">
            <v>130-12</v>
          </cell>
          <cell r="B3544" t="str">
            <v xml:space="preserve"> ﾌﾞﾛｯｸﾏﾝﾎｰﾙ(中耐重)</v>
          </cell>
          <cell r="C3544" t="str">
            <v xml:space="preserve"> 1000x1000x1000（手掘）</v>
          </cell>
          <cell r="D3544" t="str">
            <v>基</v>
          </cell>
          <cell r="E3544">
            <v>317500</v>
          </cell>
          <cell r="F3544" t="str">
            <v>P130</v>
          </cell>
        </row>
        <row r="3545">
          <cell r="A3545" t="str">
            <v>130-13</v>
          </cell>
          <cell r="B3545" t="str">
            <v xml:space="preserve"> ﾌﾞﾛｯｸﾏﾝﾎｰﾙ(中耐重)</v>
          </cell>
          <cell r="C3545" t="str">
            <v xml:space="preserve"> 1000x1000x1200（手掘）</v>
          </cell>
          <cell r="D3545" t="str">
            <v>基</v>
          </cell>
          <cell r="E3545">
            <v>347900</v>
          </cell>
          <cell r="F3545" t="str">
            <v>P130</v>
          </cell>
        </row>
        <row r="3546">
          <cell r="A3546" t="str">
            <v>130-14</v>
          </cell>
          <cell r="B3546" t="str">
            <v xml:space="preserve"> ﾌﾞﾛｯｸﾏﾝﾎｰﾙ(中耐重)</v>
          </cell>
          <cell r="C3546" t="str">
            <v xml:space="preserve"> 1200x1200x600（手掘）</v>
          </cell>
          <cell r="D3546" t="str">
            <v>基</v>
          </cell>
          <cell r="E3546">
            <v>320000</v>
          </cell>
          <cell r="F3546" t="str">
            <v>P130</v>
          </cell>
        </row>
        <row r="3547">
          <cell r="A3547" t="str">
            <v>130-15</v>
          </cell>
          <cell r="B3547" t="str">
            <v xml:space="preserve"> ﾌﾞﾛｯｸﾏﾝﾎｰﾙ(中耐重)</v>
          </cell>
          <cell r="C3547" t="str">
            <v xml:space="preserve"> 1200x1200x800（手掘）</v>
          </cell>
          <cell r="D3547" t="str">
            <v>基</v>
          </cell>
          <cell r="E3547">
            <v>331400</v>
          </cell>
          <cell r="F3547" t="str">
            <v>P130</v>
          </cell>
        </row>
        <row r="3548">
          <cell r="A3548" t="str">
            <v>130-16</v>
          </cell>
          <cell r="B3548" t="str">
            <v xml:space="preserve"> ﾌﾞﾛｯｸﾏﾝﾎｰﾙ(中耐重)</v>
          </cell>
          <cell r="C3548" t="str">
            <v xml:space="preserve"> 1200x1200x900（手掘）</v>
          </cell>
          <cell r="D3548" t="str">
            <v>基</v>
          </cell>
          <cell r="E3548">
            <v>391900</v>
          </cell>
          <cell r="F3548" t="str">
            <v>P130</v>
          </cell>
        </row>
        <row r="3549">
          <cell r="A3549" t="str">
            <v>130-17</v>
          </cell>
          <cell r="B3549" t="str">
            <v xml:space="preserve"> ﾌﾞﾛｯｸﾏﾝﾎｰﾙ(中耐重)</v>
          </cell>
          <cell r="C3549" t="str">
            <v xml:space="preserve"> 1200x1200x1000（手掘）</v>
          </cell>
          <cell r="D3549" t="str">
            <v>基</v>
          </cell>
          <cell r="E3549">
            <v>427300</v>
          </cell>
          <cell r="F3549" t="str">
            <v>P130</v>
          </cell>
        </row>
        <row r="3550">
          <cell r="A3550" t="str">
            <v>130-18</v>
          </cell>
          <cell r="B3550" t="str">
            <v xml:space="preserve"> ﾌﾞﾛｯｸﾏﾝﾎｰﾙ(中耐重)</v>
          </cell>
          <cell r="C3550" t="str">
            <v xml:space="preserve"> 1200x1200x1200（手掘）</v>
          </cell>
          <cell r="D3550" t="str">
            <v>基</v>
          </cell>
          <cell r="E3550">
            <v>434200</v>
          </cell>
          <cell r="F3550" t="str">
            <v>P130</v>
          </cell>
        </row>
        <row r="3551">
          <cell r="A3551" t="str">
            <v>130-19</v>
          </cell>
          <cell r="B3551" t="str">
            <v xml:space="preserve"> ﾌﾞﾛｯｸﾏﾝﾎｰﾙ(中耐重)</v>
          </cell>
          <cell r="C3551" t="str">
            <v xml:space="preserve"> 1500x1500x1500（手掘）</v>
          </cell>
          <cell r="D3551" t="str">
            <v>基</v>
          </cell>
          <cell r="E3551">
            <v>737600</v>
          </cell>
          <cell r="F3551" t="str">
            <v>P130</v>
          </cell>
        </row>
        <row r="3552">
          <cell r="A3552" t="str">
            <v>130-20</v>
          </cell>
          <cell r="B3552" t="str">
            <v xml:space="preserve"> ﾌﾞﾛｯｸﾏﾝﾎｰﾙ(中耐重)</v>
          </cell>
          <cell r="C3552" t="str">
            <v xml:space="preserve"> 600x600x600（機械掘）</v>
          </cell>
          <cell r="D3552" t="str">
            <v>基</v>
          </cell>
          <cell r="E3552">
            <v>140700</v>
          </cell>
          <cell r="F3552" t="str">
            <v>P130</v>
          </cell>
        </row>
        <row r="3553">
          <cell r="A3553" t="str">
            <v>130-21</v>
          </cell>
          <cell r="B3553" t="str">
            <v xml:space="preserve"> ﾌﾞﾛｯｸﾏﾝﾎｰﾙ(中耐重)</v>
          </cell>
          <cell r="C3553" t="str">
            <v xml:space="preserve"> 800x800x600（機械掘）</v>
          </cell>
          <cell r="D3553" t="str">
            <v>基</v>
          </cell>
          <cell r="E3553">
            <v>172200</v>
          </cell>
          <cell r="F3553" t="str">
            <v>P130</v>
          </cell>
        </row>
        <row r="3554">
          <cell r="A3554" t="str">
            <v>130-22</v>
          </cell>
          <cell r="B3554" t="str">
            <v xml:space="preserve"> ﾌﾞﾛｯｸﾏﾝﾎｰﾙ(中耐重)</v>
          </cell>
          <cell r="C3554" t="str">
            <v xml:space="preserve"> 800x800x800（機械掘）</v>
          </cell>
          <cell r="D3554" t="str">
            <v>基</v>
          </cell>
          <cell r="E3554">
            <v>199600</v>
          </cell>
          <cell r="F3554" t="str">
            <v>P130</v>
          </cell>
        </row>
        <row r="3555">
          <cell r="A3555" t="str">
            <v>130-23</v>
          </cell>
          <cell r="B3555" t="str">
            <v xml:space="preserve"> ﾌﾞﾛｯｸﾏﾝﾎｰﾙ(中耐重)</v>
          </cell>
          <cell r="C3555" t="str">
            <v xml:space="preserve"> 800x800x900（機械掘）</v>
          </cell>
          <cell r="D3555" t="str">
            <v>基</v>
          </cell>
          <cell r="E3555">
            <v>205900</v>
          </cell>
          <cell r="F3555" t="str">
            <v>P130</v>
          </cell>
        </row>
        <row r="3556">
          <cell r="A3556" t="str">
            <v>130-24</v>
          </cell>
          <cell r="B3556" t="str">
            <v xml:space="preserve"> ﾌﾞﾛｯｸﾏﾝﾎｰﾙ(中耐重)</v>
          </cell>
          <cell r="C3556" t="str">
            <v xml:space="preserve"> 800x800x1000（機械掘）</v>
          </cell>
          <cell r="D3556" t="str">
            <v>基</v>
          </cell>
          <cell r="E3556">
            <v>227800</v>
          </cell>
          <cell r="F3556" t="str">
            <v>P130</v>
          </cell>
        </row>
        <row r="3557">
          <cell r="A3557" t="str">
            <v>130-25</v>
          </cell>
          <cell r="B3557" t="str">
            <v xml:space="preserve"> ﾌﾞﾛｯｸﾏﾝﾎｰﾙ(中耐重)</v>
          </cell>
          <cell r="C3557" t="str">
            <v xml:space="preserve"> 900x900x600（機械掘）</v>
          </cell>
          <cell r="D3557" t="str">
            <v>基</v>
          </cell>
          <cell r="E3557">
            <v>165500</v>
          </cell>
          <cell r="F3557" t="str">
            <v>P130</v>
          </cell>
        </row>
        <row r="3558">
          <cell r="A3558" t="str">
            <v>130-26</v>
          </cell>
          <cell r="B3558" t="str">
            <v xml:space="preserve"> ﾌﾞﾛｯｸﾏﾝﾎｰﾙ(中耐重)</v>
          </cell>
          <cell r="C3558" t="str">
            <v xml:space="preserve"> 900x900x900（機械掘）</v>
          </cell>
          <cell r="D3558" t="str">
            <v>基</v>
          </cell>
          <cell r="E3558">
            <v>225600</v>
          </cell>
          <cell r="F3558" t="str">
            <v>P130</v>
          </cell>
        </row>
        <row r="3559">
          <cell r="A3559" t="str">
            <v>130-27</v>
          </cell>
          <cell r="B3559" t="str">
            <v xml:space="preserve"> ﾌﾞﾛｯｸﾏﾝﾎｰﾙ(中耐重)</v>
          </cell>
          <cell r="C3559" t="str">
            <v xml:space="preserve"> 900x900x1200（機械掘）</v>
          </cell>
          <cell r="D3559" t="str">
            <v>基</v>
          </cell>
          <cell r="E3559">
            <v>272100</v>
          </cell>
          <cell r="F3559" t="str">
            <v>P130</v>
          </cell>
        </row>
        <row r="3560">
          <cell r="A3560" t="str">
            <v>130-28</v>
          </cell>
          <cell r="B3560" t="str">
            <v xml:space="preserve"> ﾌﾞﾛｯｸﾏﾝﾎｰﾙ(中耐重)</v>
          </cell>
          <cell r="C3560" t="str">
            <v xml:space="preserve"> 1000x1000x600（機械掘）</v>
          </cell>
          <cell r="D3560" t="str">
            <v>基</v>
          </cell>
          <cell r="E3560">
            <v>228800</v>
          </cell>
          <cell r="F3560" t="str">
            <v>P130</v>
          </cell>
        </row>
        <row r="3561">
          <cell r="A3561" t="str">
            <v>130-29</v>
          </cell>
          <cell r="B3561" t="str">
            <v xml:space="preserve"> ﾌﾞﾛｯｸﾏﾝﾎｰﾙ(中耐重)</v>
          </cell>
          <cell r="C3561" t="str">
            <v xml:space="preserve"> 1000x1000x800（機械掘）</v>
          </cell>
          <cell r="D3561" t="str">
            <v>基</v>
          </cell>
          <cell r="E3561">
            <v>250600</v>
          </cell>
          <cell r="F3561" t="str">
            <v>P130</v>
          </cell>
        </row>
        <row r="3562">
          <cell r="A3562" t="str">
            <v>130-30</v>
          </cell>
          <cell r="B3562" t="str">
            <v xml:space="preserve"> ﾌﾞﾛｯｸﾏﾝﾎｰﾙ(中耐重)</v>
          </cell>
          <cell r="C3562" t="str">
            <v xml:space="preserve"> 1000x1000x900（機械掘）</v>
          </cell>
          <cell r="D3562" t="str">
            <v>基</v>
          </cell>
          <cell r="E3562">
            <v>271600</v>
          </cell>
          <cell r="F3562" t="str">
            <v>P130</v>
          </cell>
        </row>
        <row r="3563">
          <cell r="A3563" t="str">
            <v>130-31</v>
          </cell>
          <cell r="B3563" t="str">
            <v xml:space="preserve"> ﾌﾞﾛｯｸﾏﾝﾎｰﾙ(中耐重)</v>
          </cell>
          <cell r="C3563" t="str">
            <v xml:space="preserve"> 1000x1000x1000（機械掘）</v>
          </cell>
          <cell r="D3563" t="str">
            <v>基</v>
          </cell>
          <cell r="E3563">
            <v>281200</v>
          </cell>
          <cell r="F3563" t="str">
            <v>P130</v>
          </cell>
        </row>
        <row r="3564">
          <cell r="A3564" t="str">
            <v>130-32</v>
          </cell>
          <cell r="B3564" t="str">
            <v xml:space="preserve"> ﾌﾞﾛｯｸﾏﾝﾎｰﾙ(中耐重)</v>
          </cell>
          <cell r="C3564" t="str">
            <v xml:space="preserve"> 1000x1000x1200（機械掘）</v>
          </cell>
          <cell r="D3564" t="str">
            <v>基</v>
          </cell>
          <cell r="E3564">
            <v>303900</v>
          </cell>
          <cell r="F3564" t="str">
            <v>P130</v>
          </cell>
        </row>
        <row r="3565">
          <cell r="A3565" t="str">
            <v>130-33</v>
          </cell>
          <cell r="B3565" t="str">
            <v xml:space="preserve"> ﾌﾞﾛｯｸﾏﾝﾎｰﾙ(中耐重)</v>
          </cell>
          <cell r="C3565" t="str">
            <v xml:space="preserve"> 1200x1200x600（機械掘）</v>
          </cell>
          <cell r="D3565" t="str">
            <v>基</v>
          </cell>
          <cell r="E3565">
            <v>293900</v>
          </cell>
          <cell r="F3565" t="str">
            <v>P130</v>
          </cell>
        </row>
        <row r="3566">
          <cell r="A3566" t="str">
            <v>130-34</v>
          </cell>
          <cell r="B3566" t="str">
            <v xml:space="preserve"> ﾌﾞﾛｯｸﾏﾝﾎｰﾙ(中耐重)</v>
          </cell>
          <cell r="C3566" t="str">
            <v xml:space="preserve"> 1200x1200x800（機械掘）</v>
          </cell>
          <cell r="D3566" t="str">
            <v>基</v>
          </cell>
          <cell r="E3566">
            <v>294800</v>
          </cell>
          <cell r="F3566" t="str">
            <v>P130</v>
          </cell>
        </row>
        <row r="3567">
          <cell r="A3567" t="str">
            <v>130-35</v>
          </cell>
          <cell r="B3567" t="str">
            <v xml:space="preserve"> ﾌﾞﾛｯｸﾏﾝﾎｰﾙ(中耐重)</v>
          </cell>
          <cell r="C3567" t="str">
            <v xml:space="preserve"> 1200x1200x900（機械掘）</v>
          </cell>
          <cell r="D3567" t="str">
            <v>基</v>
          </cell>
          <cell r="E3567">
            <v>351100</v>
          </cell>
          <cell r="F3567" t="str">
            <v>P130</v>
          </cell>
        </row>
        <row r="3568">
          <cell r="A3568" t="str">
            <v>130-36</v>
          </cell>
          <cell r="B3568" t="str">
            <v xml:space="preserve"> ﾌﾞﾛｯｸﾏﾝﾎｰﾙ(中耐重)</v>
          </cell>
          <cell r="C3568" t="str">
            <v xml:space="preserve"> 1200x1200x1000（機械掘）</v>
          </cell>
          <cell r="D3568" t="str">
            <v>基</v>
          </cell>
          <cell r="E3568">
            <v>382100</v>
          </cell>
          <cell r="F3568" t="str">
            <v>P130</v>
          </cell>
        </row>
        <row r="3569">
          <cell r="A3569" t="str">
            <v>130-37</v>
          </cell>
          <cell r="B3569" t="str">
            <v xml:space="preserve"> ﾌﾞﾛｯｸﾏﾝﾎｰﾙ(中耐重)</v>
          </cell>
          <cell r="C3569" t="str">
            <v xml:space="preserve"> 1200x1200x1200（機械掘）</v>
          </cell>
          <cell r="D3569" t="str">
            <v>基</v>
          </cell>
          <cell r="E3569">
            <v>379600</v>
          </cell>
          <cell r="F3569" t="str">
            <v>P130</v>
          </cell>
        </row>
        <row r="3570">
          <cell r="A3570" t="str">
            <v>130-38</v>
          </cell>
          <cell r="B3570" t="str">
            <v xml:space="preserve"> ﾌﾞﾛｯｸﾏﾝﾎｰﾙ(中耐重)</v>
          </cell>
          <cell r="C3570" t="str">
            <v xml:space="preserve"> 1500x1500x1500（機械掘）</v>
          </cell>
          <cell r="D3570" t="str">
            <v>基</v>
          </cell>
          <cell r="E3570">
            <v>638300</v>
          </cell>
          <cell r="F3570" t="str">
            <v>P130</v>
          </cell>
        </row>
        <row r="3571">
          <cell r="A3571" t="str">
            <v>131-1</v>
          </cell>
          <cell r="B3571" t="str">
            <v xml:space="preserve"> ﾌﾞﾛｯｸﾏﾝﾎｰﾙ(重耐重)</v>
          </cell>
          <cell r="C3571" t="str">
            <v xml:space="preserve"> 600x600x600（手掘）</v>
          </cell>
          <cell r="D3571" t="str">
            <v>基</v>
          </cell>
          <cell r="E3571">
            <v>159900</v>
          </cell>
          <cell r="F3571" t="str">
            <v>P131</v>
          </cell>
        </row>
        <row r="3572">
          <cell r="A3572" t="str">
            <v>131-2</v>
          </cell>
          <cell r="B3572" t="str">
            <v xml:space="preserve"> ﾌﾞﾛｯｸﾏﾝﾎｰﾙ(重耐重)</v>
          </cell>
          <cell r="C3572" t="str">
            <v xml:space="preserve"> 800x800x600（手掘）</v>
          </cell>
          <cell r="D3572" t="str">
            <v>基</v>
          </cell>
          <cell r="E3572">
            <v>198300</v>
          </cell>
          <cell r="F3572" t="str">
            <v>P131</v>
          </cell>
        </row>
        <row r="3573">
          <cell r="A3573" t="str">
            <v>131-3</v>
          </cell>
          <cell r="B3573" t="str">
            <v xml:space="preserve"> ﾌﾞﾛｯｸﾏﾝﾎｰﾙ(重耐重)</v>
          </cell>
          <cell r="C3573" t="str">
            <v xml:space="preserve"> 800x800x800（手掘）</v>
          </cell>
          <cell r="D3573" t="str">
            <v>基</v>
          </cell>
          <cell r="E3573">
            <v>227400</v>
          </cell>
          <cell r="F3573" t="str">
            <v>P131</v>
          </cell>
        </row>
        <row r="3574">
          <cell r="A3574" t="str">
            <v>131-4</v>
          </cell>
          <cell r="B3574" t="str">
            <v xml:space="preserve"> ﾌﾞﾛｯｸﾏﾝﾎｰﾙ(重耐重)</v>
          </cell>
          <cell r="C3574" t="str">
            <v xml:space="preserve"> 800x800x900 （手掘）</v>
          </cell>
          <cell r="D3574" t="str">
            <v>基</v>
          </cell>
          <cell r="E3574">
            <v>234700</v>
          </cell>
          <cell r="F3574" t="str">
            <v>P131</v>
          </cell>
        </row>
        <row r="3575">
          <cell r="A3575" t="str">
            <v>131-5</v>
          </cell>
          <cell r="B3575" t="str">
            <v xml:space="preserve"> ﾌﾞﾛｯｸﾏﾝﾎｰﾙ(重耐重)</v>
          </cell>
          <cell r="C3575" t="str">
            <v xml:space="preserve"> 800x800x1000（手掘）</v>
          </cell>
          <cell r="D3575" t="str">
            <v>基</v>
          </cell>
          <cell r="E3575">
            <v>254400</v>
          </cell>
          <cell r="F3575" t="str">
            <v>P131</v>
          </cell>
        </row>
        <row r="3576">
          <cell r="A3576" t="str">
            <v>131-6</v>
          </cell>
          <cell r="B3576" t="str">
            <v xml:space="preserve"> ﾌﾞﾛｯｸﾏﾝﾎｰﾙ(重耐重)</v>
          </cell>
          <cell r="C3576" t="str">
            <v xml:space="preserve"> 900x900x600 （手掘）</v>
          </cell>
          <cell r="D3576" t="str">
            <v>基</v>
          </cell>
          <cell r="E3576">
            <v>193900</v>
          </cell>
          <cell r="F3576" t="str">
            <v>P131</v>
          </cell>
        </row>
        <row r="3577">
          <cell r="A3577" t="str">
            <v>131-7</v>
          </cell>
          <cell r="B3577" t="str">
            <v xml:space="preserve"> ﾌﾞﾛｯｸﾏﾝﾎｰﾙ(重耐重)</v>
          </cell>
          <cell r="C3577" t="str">
            <v xml:space="preserve"> 900x900x900 （手掘）</v>
          </cell>
          <cell r="D3577" t="str">
            <v>基</v>
          </cell>
          <cell r="E3577">
            <v>255600</v>
          </cell>
          <cell r="F3577" t="str">
            <v>P131</v>
          </cell>
        </row>
        <row r="3578">
          <cell r="A3578" t="str">
            <v>131-8</v>
          </cell>
          <cell r="B3578" t="str">
            <v xml:space="preserve"> ﾌﾞﾛｯｸﾏﾝﾎｰﾙ(重耐重)</v>
          </cell>
          <cell r="C3578" t="str">
            <v xml:space="preserve"> 900x900x1200  （手掘）</v>
          </cell>
          <cell r="D3578" t="str">
            <v>基</v>
          </cell>
          <cell r="E3578">
            <v>312900</v>
          </cell>
          <cell r="F3578" t="str">
            <v>P131</v>
          </cell>
        </row>
        <row r="3579">
          <cell r="A3579" t="str">
            <v>131-9</v>
          </cell>
          <cell r="B3579" t="str">
            <v xml:space="preserve"> ﾌﾞﾛｯｸﾏﾝﾎｰﾙ(重耐重)</v>
          </cell>
          <cell r="C3579" t="str">
            <v xml:space="preserve"> 1000x1000x600 （手掘）</v>
          </cell>
          <cell r="D3579" t="str">
            <v>基</v>
          </cell>
          <cell r="E3579">
            <v>269800</v>
          </cell>
          <cell r="F3579" t="str">
            <v>P131</v>
          </cell>
        </row>
        <row r="3580">
          <cell r="A3580" t="str">
            <v>131-10</v>
          </cell>
          <cell r="B3580" t="str">
            <v xml:space="preserve"> ﾌﾞﾛｯｸﾏﾝﾎｰﾙ(重耐重)</v>
          </cell>
          <cell r="C3580" t="str">
            <v xml:space="preserve"> 1000x1000x800 （手掘）</v>
          </cell>
          <cell r="D3580" t="str">
            <v>基</v>
          </cell>
          <cell r="E3580">
            <v>299200</v>
          </cell>
          <cell r="F3580" t="str">
            <v>P131</v>
          </cell>
        </row>
        <row r="3581">
          <cell r="A3581" t="str">
            <v>131-11</v>
          </cell>
          <cell r="B3581" t="str">
            <v xml:space="preserve"> ﾌﾞﾛｯｸﾏﾝﾎｰﾙ(重耐重)</v>
          </cell>
          <cell r="C3581" t="str">
            <v xml:space="preserve"> 1000x1000x900 （手掘）</v>
          </cell>
          <cell r="D3581" t="str">
            <v>基</v>
          </cell>
          <cell r="E3581">
            <v>312000</v>
          </cell>
          <cell r="F3581" t="str">
            <v>P131</v>
          </cell>
        </row>
        <row r="3582">
          <cell r="A3582" t="str">
            <v>131-12</v>
          </cell>
          <cell r="B3582" t="str">
            <v xml:space="preserve"> ﾌﾞﾛｯｸﾏﾝﾎｰﾙ(重耐重)</v>
          </cell>
          <cell r="C3582" t="str">
            <v xml:space="preserve"> 1000x1000x1000（手掘）</v>
          </cell>
          <cell r="D3582" t="str">
            <v>基</v>
          </cell>
          <cell r="E3582">
            <v>336400</v>
          </cell>
          <cell r="F3582" t="str">
            <v>P131</v>
          </cell>
        </row>
        <row r="3583">
          <cell r="A3583" t="str">
            <v>131-13</v>
          </cell>
          <cell r="B3583" t="str">
            <v xml:space="preserve"> ﾌﾞﾛｯｸﾏﾝﾎｰﾙ(重耐重)</v>
          </cell>
          <cell r="C3583" t="str">
            <v xml:space="preserve"> 1000x1000x1200（手掘）</v>
          </cell>
          <cell r="D3583" t="str">
            <v>基</v>
          </cell>
          <cell r="E3583">
            <v>353900</v>
          </cell>
          <cell r="F3583" t="str">
            <v>P131</v>
          </cell>
        </row>
        <row r="3584">
          <cell r="A3584" t="str">
            <v>131-14</v>
          </cell>
          <cell r="B3584" t="str">
            <v xml:space="preserve"> ﾌﾞﾛｯｸﾏﾝﾎｰﾙ(重耐重)</v>
          </cell>
          <cell r="C3584" t="str">
            <v xml:space="preserve"> 1200x1200x600 （手掘）</v>
          </cell>
          <cell r="D3584" t="str">
            <v>基</v>
          </cell>
          <cell r="E3584">
            <v>327700</v>
          </cell>
          <cell r="F3584" t="str">
            <v>P131</v>
          </cell>
        </row>
        <row r="3585">
          <cell r="A3585" t="str">
            <v>131-15</v>
          </cell>
          <cell r="B3585" t="str">
            <v xml:space="preserve"> ﾌﾞﾛｯｸﾏﾝﾎｰﾙ(重耐重)</v>
          </cell>
          <cell r="C3585" t="str">
            <v xml:space="preserve"> 1200x1200x800 （手掘）</v>
          </cell>
          <cell r="D3585" t="str">
            <v>基</v>
          </cell>
          <cell r="E3585">
            <v>382800</v>
          </cell>
          <cell r="F3585" t="str">
            <v>P131</v>
          </cell>
        </row>
        <row r="3586">
          <cell r="A3586" t="str">
            <v>131-16</v>
          </cell>
          <cell r="B3586" t="str">
            <v xml:space="preserve"> ﾌﾞﾛｯｸﾏﾝﾎｰﾙ(重耐重)</v>
          </cell>
          <cell r="C3586" t="str">
            <v xml:space="preserve"> 1200x1200x900 （手掘）</v>
          </cell>
          <cell r="D3586" t="str">
            <v>基</v>
          </cell>
          <cell r="E3586">
            <v>385200</v>
          </cell>
          <cell r="F3586" t="str">
            <v>P131</v>
          </cell>
        </row>
        <row r="3587">
          <cell r="A3587" t="str">
            <v>131-17</v>
          </cell>
          <cell r="B3587" t="str">
            <v xml:space="preserve"> ﾌﾞﾛｯｸﾏﾝﾎｰﾙ(重耐重)</v>
          </cell>
          <cell r="C3587" t="str">
            <v xml:space="preserve"> 1200x1200x1000（手掘）</v>
          </cell>
          <cell r="D3587" t="str">
            <v>基</v>
          </cell>
          <cell r="E3587">
            <v>419100</v>
          </cell>
          <cell r="F3587" t="str">
            <v>P131</v>
          </cell>
        </row>
        <row r="3588">
          <cell r="A3588" t="str">
            <v>131-18</v>
          </cell>
          <cell r="B3588" t="str">
            <v xml:space="preserve"> ﾌﾞﾛｯｸﾏﾝﾎｰﾙ(重耐重)</v>
          </cell>
          <cell r="C3588" t="str">
            <v xml:space="preserve"> 1200x1200x1200（手掘）</v>
          </cell>
          <cell r="D3588" t="str">
            <v>基</v>
          </cell>
          <cell r="E3588">
            <v>440000</v>
          </cell>
          <cell r="F3588" t="str">
            <v>P131</v>
          </cell>
        </row>
        <row r="3589">
          <cell r="A3589" t="str">
            <v>131-19</v>
          </cell>
          <cell r="B3589" t="str">
            <v xml:space="preserve"> ﾌﾞﾛｯｸﾏﾝﾎｰﾙ(重耐重)</v>
          </cell>
          <cell r="C3589" t="str">
            <v xml:space="preserve"> 1500x1500x1500（手掘）</v>
          </cell>
          <cell r="D3589" t="str">
            <v>基</v>
          </cell>
          <cell r="E3589">
            <v>745300</v>
          </cell>
          <cell r="F3589" t="str">
            <v>P131</v>
          </cell>
        </row>
        <row r="3590">
          <cell r="A3590" t="str">
            <v>131-20</v>
          </cell>
          <cell r="B3590" t="str">
            <v xml:space="preserve"> ﾌﾞﾛｯｸﾏﾝﾎｰﾙ(重耐重)</v>
          </cell>
          <cell r="C3590" t="str">
            <v xml:space="preserve"> 600x600x600（機械掘）</v>
          </cell>
          <cell r="D3590" t="str">
            <v>基</v>
          </cell>
          <cell r="E3590">
            <v>148900</v>
          </cell>
          <cell r="F3590" t="str">
            <v>P131</v>
          </cell>
        </row>
        <row r="3591">
          <cell r="A3591" t="str">
            <v>131-21</v>
          </cell>
          <cell r="B3591" t="str">
            <v xml:space="preserve"> ﾌﾞﾛｯｸﾏﾝﾎｰﾙ(重耐重)</v>
          </cell>
          <cell r="C3591" t="str">
            <v xml:space="preserve"> 800x800x600（機械掘）</v>
          </cell>
          <cell r="D3591" t="str">
            <v>基</v>
          </cell>
          <cell r="E3591">
            <v>182800</v>
          </cell>
          <cell r="F3591" t="str">
            <v>P131</v>
          </cell>
        </row>
        <row r="3592">
          <cell r="A3592" t="str">
            <v>131-22</v>
          </cell>
          <cell r="B3592" t="str">
            <v xml:space="preserve"> ﾌﾞﾛｯｸﾏﾝﾎｰﾙ(重耐重)</v>
          </cell>
          <cell r="C3592" t="str">
            <v xml:space="preserve"> 800x800x800（機械掘）</v>
          </cell>
          <cell r="D3592" t="str">
            <v>基</v>
          </cell>
          <cell r="E3592">
            <v>207300</v>
          </cell>
          <cell r="F3592" t="str">
            <v>P131</v>
          </cell>
        </row>
        <row r="3593">
          <cell r="A3593" t="str">
            <v>131-23</v>
          </cell>
          <cell r="B3593" t="str">
            <v xml:space="preserve"> ﾌﾞﾛｯｸﾏﾝﾎｰﾙ(重耐重)</v>
          </cell>
          <cell r="C3593" t="str">
            <v xml:space="preserve"> 800x800x900（機械掘）</v>
          </cell>
          <cell r="D3593" t="str">
            <v>基</v>
          </cell>
          <cell r="E3593">
            <v>212000</v>
          </cell>
          <cell r="F3593" t="str">
            <v>P131</v>
          </cell>
        </row>
        <row r="3594">
          <cell r="A3594" t="str">
            <v>131-24</v>
          </cell>
          <cell r="B3594" t="str">
            <v xml:space="preserve"> ﾌﾞﾛｯｸﾏﾝﾎｰﾙ(重耐重)</v>
          </cell>
          <cell r="C3594" t="str">
            <v xml:space="preserve"> 800x800x1000（機械掘）</v>
          </cell>
          <cell r="D3594" t="str">
            <v>基</v>
          </cell>
          <cell r="E3594">
            <v>235600</v>
          </cell>
          <cell r="F3594" t="str">
            <v>P131</v>
          </cell>
        </row>
        <row r="3595">
          <cell r="A3595" t="str">
            <v>131-25</v>
          </cell>
          <cell r="B3595" t="str">
            <v xml:space="preserve"> ﾌﾞﾛｯｸﾏﾝﾎｰﾙ(重耐重)</v>
          </cell>
          <cell r="C3595" t="str">
            <v xml:space="preserve"> 900x900x600（機械掘）</v>
          </cell>
          <cell r="D3595" t="str">
            <v>基</v>
          </cell>
          <cell r="E3595">
            <v>176700</v>
          </cell>
          <cell r="F3595" t="str">
            <v>P131</v>
          </cell>
        </row>
        <row r="3596">
          <cell r="A3596" t="str">
            <v>131-26</v>
          </cell>
          <cell r="B3596" t="str">
            <v xml:space="preserve"> ﾌﾞﾛｯｸﾏﾝﾎｰﾙ(重耐重)</v>
          </cell>
          <cell r="C3596" t="str">
            <v xml:space="preserve"> 900x900x900（機械掘）</v>
          </cell>
          <cell r="D3596" t="str">
            <v>基</v>
          </cell>
          <cell r="E3596">
            <v>227700</v>
          </cell>
          <cell r="F3596" t="str">
            <v>P131</v>
          </cell>
        </row>
        <row r="3597">
          <cell r="A3597" t="str">
            <v>131-27</v>
          </cell>
          <cell r="B3597" t="str">
            <v xml:space="preserve"> ﾌﾞﾛｯｸﾏﾝﾎｰﾙ(重耐重)</v>
          </cell>
          <cell r="C3597" t="str">
            <v xml:space="preserve"> 900x900x1200（機械掘）</v>
          </cell>
          <cell r="D3597" t="str">
            <v>基</v>
          </cell>
          <cell r="E3597">
            <v>270800</v>
          </cell>
          <cell r="F3597" t="str">
            <v>P131</v>
          </cell>
        </row>
        <row r="3598">
          <cell r="A3598" t="str">
            <v>131-28</v>
          </cell>
          <cell r="B3598" t="str">
            <v xml:space="preserve"> ﾌﾞﾛｯｸﾏﾝﾎｰﾙ(重耐重)</v>
          </cell>
          <cell r="C3598" t="str">
            <v xml:space="preserve"> 1000x1000x600（機械掘）</v>
          </cell>
          <cell r="D3598" t="str">
            <v>基</v>
          </cell>
          <cell r="E3598">
            <v>249400</v>
          </cell>
          <cell r="F3598" t="str">
            <v>P131</v>
          </cell>
        </row>
        <row r="3599">
          <cell r="A3599" t="str">
            <v>131-29</v>
          </cell>
          <cell r="B3599" t="str">
            <v xml:space="preserve"> ﾌﾞﾛｯｸﾏﾝﾎｰﾙ(重耐重)</v>
          </cell>
          <cell r="C3599" t="str">
            <v xml:space="preserve"> 1000x1000x800（機械掘）</v>
          </cell>
          <cell r="D3599" t="str">
            <v>基</v>
          </cell>
          <cell r="E3599">
            <v>270000</v>
          </cell>
          <cell r="F3599" t="str">
            <v>P131</v>
          </cell>
        </row>
        <row r="3600">
          <cell r="A3600" t="str">
            <v>131-30</v>
          </cell>
          <cell r="B3600" t="str">
            <v xml:space="preserve"> ﾌﾞﾛｯｸﾏﾝﾎｰﾙ(重耐重)</v>
          </cell>
          <cell r="C3600" t="str">
            <v xml:space="preserve"> 1000x1000x900（機械掘）</v>
          </cell>
          <cell r="D3600" t="str">
            <v>基</v>
          </cell>
          <cell r="E3600">
            <v>279300</v>
          </cell>
          <cell r="F3600" t="str">
            <v>P131</v>
          </cell>
        </row>
        <row r="3601">
          <cell r="A3601" t="str">
            <v>131-31</v>
          </cell>
          <cell r="B3601" t="str">
            <v xml:space="preserve"> ﾌﾞﾛｯｸﾏﾝﾎｰﾙ(重耐重)</v>
          </cell>
          <cell r="C3601" t="str">
            <v xml:space="preserve"> 1000x1000x1000（機械掘）</v>
          </cell>
          <cell r="D3601" t="str">
            <v>基</v>
          </cell>
          <cell r="E3601">
            <v>300100</v>
          </cell>
          <cell r="F3601" t="str">
            <v>P131</v>
          </cell>
        </row>
        <row r="3602">
          <cell r="A3602" t="str">
            <v>131-32</v>
          </cell>
          <cell r="B3602" t="str">
            <v xml:space="preserve"> ﾌﾞﾛｯｸﾏﾝﾎｰﾙ(重耐重)</v>
          </cell>
          <cell r="C3602" t="str">
            <v xml:space="preserve"> 1000x1000x1200（機械掘）</v>
          </cell>
          <cell r="D3602" t="str">
            <v>基</v>
          </cell>
          <cell r="E3602">
            <v>309900</v>
          </cell>
          <cell r="F3602" t="str">
            <v>P131</v>
          </cell>
        </row>
        <row r="3603">
          <cell r="A3603" t="str">
            <v>131-33</v>
          </cell>
          <cell r="B3603" t="str">
            <v xml:space="preserve"> ﾌﾞﾛｯｸﾏﾝﾎｰﾙ(重耐重)</v>
          </cell>
          <cell r="C3603" t="str">
            <v xml:space="preserve"> 1200x1200x600（機械掘）</v>
          </cell>
          <cell r="D3603" t="str">
            <v>基</v>
          </cell>
          <cell r="E3603">
            <v>301600</v>
          </cell>
          <cell r="F3603" t="str">
            <v>P131</v>
          </cell>
        </row>
        <row r="3604">
          <cell r="A3604" t="str">
            <v>131-34</v>
          </cell>
          <cell r="B3604" t="str">
            <v xml:space="preserve"> ﾌﾞﾛｯｸﾏﾝﾎｰﾙ(重耐重)</v>
          </cell>
          <cell r="C3604" t="str">
            <v xml:space="preserve"> 1200x1200x800（機械掘）</v>
          </cell>
          <cell r="D3604" t="str">
            <v>基</v>
          </cell>
          <cell r="E3604">
            <v>346200</v>
          </cell>
          <cell r="F3604" t="str">
            <v>P131</v>
          </cell>
        </row>
        <row r="3605">
          <cell r="A3605" t="str">
            <v>131-35</v>
          </cell>
          <cell r="B3605" t="str">
            <v xml:space="preserve"> ﾌﾞﾛｯｸﾏﾝﾎｰﾙ(重耐重)</v>
          </cell>
          <cell r="C3605" t="str">
            <v xml:space="preserve"> 1200x1200x900（機械掘）</v>
          </cell>
          <cell r="D3605" t="str">
            <v>基</v>
          </cell>
          <cell r="E3605">
            <v>344400</v>
          </cell>
          <cell r="F3605" t="str">
            <v>P131</v>
          </cell>
        </row>
        <row r="3606">
          <cell r="A3606" t="str">
            <v>131-36</v>
          </cell>
          <cell r="B3606" t="str">
            <v xml:space="preserve"> ﾌﾞﾛｯｸﾏﾝﾎｰﾙ(重耐重)</v>
          </cell>
          <cell r="C3606" t="str">
            <v xml:space="preserve"> 1200x1200x1000（機械掘）</v>
          </cell>
          <cell r="D3606" t="str">
            <v>基</v>
          </cell>
          <cell r="E3606">
            <v>389400</v>
          </cell>
          <cell r="F3606" t="str">
            <v>P131</v>
          </cell>
        </row>
        <row r="3607">
          <cell r="A3607" t="str">
            <v>131-37</v>
          </cell>
          <cell r="B3607" t="str">
            <v xml:space="preserve"> ﾌﾞﾛｯｸﾏﾝﾎｰﾙ(重耐重)</v>
          </cell>
          <cell r="C3607" t="str">
            <v xml:space="preserve"> 1200x1200x1200（機械掘）</v>
          </cell>
          <cell r="D3607" t="str">
            <v>基</v>
          </cell>
          <cell r="E3607">
            <v>385400</v>
          </cell>
          <cell r="F3607" t="str">
            <v>P131</v>
          </cell>
        </row>
        <row r="3608">
          <cell r="A3608" t="str">
            <v>131-38</v>
          </cell>
          <cell r="B3608" t="str">
            <v xml:space="preserve"> ﾌﾞﾛｯｸﾏﾝﾎｰﾙ(重耐重)</v>
          </cell>
          <cell r="C3608" t="str">
            <v xml:space="preserve"> 1500x1500x1500（機械掘）</v>
          </cell>
          <cell r="D3608" t="str">
            <v>基</v>
          </cell>
          <cell r="E3608">
            <v>646000</v>
          </cell>
          <cell r="F3608" t="str">
            <v>P131</v>
          </cell>
        </row>
        <row r="3609">
          <cell r="A3609" t="str">
            <v>132-1</v>
          </cell>
          <cell r="B3609" t="str">
            <v xml:space="preserve"> ｹｰﾌﾞﾙﾊﾝｶﾞｰﾎﾟｽﾄ</v>
          </cell>
          <cell r="C3609" t="str">
            <v xml:space="preserve"> 1400x75x75x9</v>
          </cell>
          <cell r="D3609" t="str">
            <v>個</v>
          </cell>
          <cell r="E3609">
            <v>6900</v>
          </cell>
          <cell r="F3609" t="str">
            <v>P132</v>
          </cell>
        </row>
        <row r="3610">
          <cell r="A3610" t="str">
            <v>132-2</v>
          </cell>
          <cell r="B3610" t="str">
            <v xml:space="preserve"> ｹｰﾌﾞﾙﾊﾝｶﾞｰﾎﾟｽﾄ</v>
          </cell>
          <cell r="C3610" t="str">
            <v xml:space="preserve"> 1200x75x75x9</v>
          </cell>
          <cell r="D3610" t="str">
            <v>個</v>
          </cell>
          <cell r="E3610">
            <v>5900</v>
          </cell>
          <cell r="F3610" t="str">
            <v>P132</v>
          </cell>
        </row>
        <row r="3611">
          <cell r="A3611" t="str">
            <v>132-3</v>
          </cell>
          <cell r="B3611" t="str">
            <v xml:space="preserve"> ｹｰﾌﾞﾙﾊﾝｶﾞｰﾎﾟｽﾄ</v>
          </cell>
          <cell r="C3611" t="str">
            <v xml:space="preserve"> 1000x75x75x9</v>
          </cell>
          <cell r="D3611" t="str">
            <v>個</v>
          </cell>
          <cell r="E3611">
            <v>4200</v>
          </cell>
          <cell r="F3611" t="str">
            <v>P132</v>
          </cell>
        </row>
        <row r="3612">
          <cell r="A3612" t="str">
            <v>132-4</v>
          </cell>
          <cell r="B3612" t="str">
            <v xml:space="preserve"> ｹｰﾌﾞﾙﾊﾝｶﾞｰﾎﾟｽﾄ</v>
          </cell>
          <cell r="C3612" t="str">
            <v xml:space="preserve"> 800x75x75x9</v>
          </cell>
          <cell r="D3612" t="str">
            <v>個</v>
          </cell>
          <cell r="E3612">
            <v>3500</v>
          </cell>
          <cell r="F3612" t="str">
            <v>P132</v>
          </cell>
        </row>
        <row r="3613">
          <cell r="A3613" t="str">
            <v>132-5</v>
          </cell>
          <cell r="B3613" t="str">
            <v xml:space="preserve"> ｹｰﾌﾞﾙﾊﾝｶﾞｰﾎﾟｽﾄ</v>
          </cell>
          <cell r="C3613" t="str">
            <v xml:space="preserve"> 600x75x75x9</v>
          </cell>
          <cell r="D3613" t="str">
            <v>個</v>
          </cell>
          <cell r="E3613">
            <v>2700</v>
          </cell>
          <cell r="F3613" t="str">
            <v>P132</v>
          </cell>
        </row>
        <row r="3614">
          <cell r="A3614" t="str">
            <v>132-6</v>
          </cell>
          <cell r="B3614" t="str">
            <v xml:space="preserve"> ｹｰﾌﾞﾙﾊﾝｶﾞｰﾎﾟｽﾄ</v>
          </cell>
          <cell r="C3614" t="str">
            <v xml:space="preserve"> 400x75x75x9</v>
          </cell>
          <cell r="D3614" t="str">
            <v>個</v>
          </cell>
          <cell r="E3614">
            <v>1800</v>
          </cell>
          <cell r="F3614" t="str">
            <v>P132</v>
          </cell>
        </row>
        <row r="3615">
          <cell r="A3615" t="str">
            <v>132-7</v>
          </cell>
          <cell r="B3615" t="str">
            <v xml:space="preserve"> ｹｰﾌﾞﾙﾊﾝｶﾞｰ</v>
          </cell>
          <cell r="C3615" t="str">
            <v xml:space="preserve"> (A)310x6t</v>
          </cell>
          <cell r="D3615" t="str">
            <v>個</v>
          </cell>
          <cell r="E3615">
            <v>950</v>
          </cell>
          <cell r="F3615" t="str">
            <v>P132</v>
          </cell>
        </row>
        <row r="3616">
          <cell r="A3616" t="str">
            <v>132-8</v>
          </cell>
          <cell r="B3616" t="str">
            <v xml:space="preserve"> ｹｰﾌﾞﾙﾊﾝｶﾞｰ</v>
          </cell>
          <cell r="C3616" t="str">
            <v xml:space="preserve"> (B)450x6t</v>
          </cell>
          <cell r="D3616" t="str">
            <v>個</v>
          </cell>
          <cell r="E3616">
            <v>1190</v>
          </cell>
          <cell r="F3616" t="str">
            <v>P132</v>
          </cell>
        </row>
        <row r="3617">
          <cell r="A3617" t="str">
            <v>132-9</v>
          </cell>
          <cell r="B3617" t="str">
            <v xml:space="preserve"> ｹｰﾌﾞﾙﾊﾝｶﾞｰ</v>
          </cell>
          <cell r="C3617" t="str">
            <v xml:space="preserve"> (C-210)120x234x6t</v>
          </cell>
          <cell r="D3617" t="str">
            <v>個</v>
          </cell>
          <cell r="E3617">
            <v>710</v>
          </cell>
          <cell r="F3617" t="str">
            <v>P132</v>
          </cell>
        </row>
        <row r="3618">
          <cell r="A3618" t="str">
            <v>132-10</v>
          </cell>
          <cell r="B3618" t="str">
            <v xml:space="preserve"> 支持碍子</v>
          </cell>
          <cell r="C3618" t="str">
            <v xml:space="preserve"> 50</v>
          </cell>
          <cell r="D3618" t="str">
            <v>個</v>
          </cell>
          <cell r="E3618">
            <v>790</v>
          </cell>
          <cell r="F3618" t="str">
            <v>P132</v>
          </cell>
        </row>
        <row r="3619">
          <cell r="A3619" t="str">
            <v>132-11</v>
          </cell>
          <cell r="B3619" t="str">
            <v xml:space="preserve"> 支持碍子</v>
          </cell>
          <cell r="C3619" t="str">
            <v xml:space="preserve"> 65</v>
          </cell>
          <cell r="D3619" t="str">
            <v>個</v>
          </cell>
          <cell r="E3619">
            <v>950</v>
          </cell>
          <cell r="F3619" t="str">
            <v>P132</v>
          </cell>
        </row>
        <row r="3620">
          <cell r="A3620" t="str">
            <v>132-12</v>
          </cell>
          <cell r="B3620" t="str">
            <v xml:space="preserve"> 支持碍子</v>
          </cell>
          <cell r="C3620" t="str">
            <v xml:space="preserve"> 75</v>
          </cell>
          <cell r="D3620" t="str">
            <v>個</v>
          </cell>
          <cell r="E3620">
            <v>1740</v>
          </cell>
          <cell r="F3620" t="str">
            <v>P132</v>
          </cell>
        </row>
        <row r="3621">
          <cell r="A3621" t="str">
            <v>132-13</v>
          </cell>
          <cell r="B3621" t="str">
            <v xml:space="preserve"> 支持碍子</v>
          </cell>
          <cell r="C3621" t="str">
            <v xml:space="preserve"> 85</v>
          </cell>
          <cell r="D3621" t="str">
            <v>個</v>
          </cell>
          <cell r="E3621">
            <v>2380</v>
          </cell>
          <cell r="F3621" t="str">
            <v>P132</v>
          </cell>
        </row>
        <row r="3622">
          <cell r="A3622" t="str">
            <v>132-14</v>
          </cell>
          <cell r="B3622" t="str">
            <v xml:space="preserve"> 支持碍子</v>
          </cell>
          <cell r="C3622" t="str">
            <v xml:space="preserve"> 95</v>
          </cell>
          <cell r="D3622" t="str">
            <v>個</v>
          </cell>
          <cell r="E3622">
            <v>3890</v>
          </cell>
          <cell r="F3622" t="str">
            <v>P132</v>
          </cell>
        </row>
        <row r="3623">
          <cell r="A3623" t="str">
            <v>132-15</v>
          </cell>
          <cell r="B3623" t="str">
            <v xml:space="preserve"> 支持碍子</v>
          </cell>
          <cell r="C3623" t="str">
            <v xml:space="preserve"> 110</v>
          </cell>
          <cell r="D3623" t="str">
            <v>個</v>
          </cell>
          <cell r="E3623">
            <v>4840</v>
          </cell>
          <cell r="F3623" t="str">
            <v>P132</v>
          </cell>
        </row>
        <row r="3624">
          <cell r="A3624" t="str">
            <v>132-16</v>
          </cell>
          <cell r="B3624" t="str">
            <v xml:space="preserve"> 支持碍子</v>
          </cell>
          <cell r="C3624" t="str">
            <v xml:space="preserve"> 135</v>
          </cell>
          <cell r="D3624" t="str">
            <v>個</v>
          </cell>
          <cell r="E3624">
            <v>10300</v>
          </cell>
          <cell r="F3624" t="str">
            <v>P132</v>
          </cell>
        </row>
        <row r="3625">
          <cell r="A3625" t="str">
            <v>132-17</v>
          </cell>
          <cell r="B3625" t="str">
            <v xml:space="preserve"> 支持碍子</v>
          </cell>
          <cell r="C3625" t="str">
            <v xml:space="preserve"> 180</v>
          </cell>
          <cell r="D3625" t="str">
            <v>個</v>
          </cell>
          <cell r="E3625">
            <v>8740</v>
          </cell>
          <cell r="F3625" t="str">
            <v>P132</v>
          </cell>
        </row>
        <row r="3626">
          <cell r="A3626" t="str">
            <v>132-18</v>
          </cell>
          <cell r="B3626" t="str">
            <v xml:space="preserve"> 足場金物</v>
          </cell>
          <cell r="C3626" t="str">
            <v xml:space="preserve"> 180x200x16φ(埋込)</v>
          </cell>
          <cell r="D3626" t="str">
            <v>個</v>
          </cell>
          <cell r="E3626">
            <v>3200</v>
          </cell>
          <cell r="F3626" t="str">
            <v>P132</v>
          </cell>
        </row>
        <row r="3627">
          <cell r="A3627" t="str">
            <v>132-19</v>
          </cell>
          <cell r="B3627" t="str">
            <v xml:space="preserve"> 足場金物</v>
          </cell>
          <cell r="C3627" t="str">
            <v xml:space="preserve"> 180x200x16φ(露出)</v>
          </cell>
          <cell r="D3627" t="str">
            <v>個</v>
          </cell>
          <cell r="E3627">
            <v>3200</v>
          </cell>
          <cell r="F3627" t="str">
            <v>P132</v>
          </cell>
        </row>
        <row r="3628">
          <cell r="A3628" t="str">
            <v>132-20</v>
          </cell>
          <cell r="B3628" t="str">
            <v xml:space="preserve"> 防水処理材</v>
          </cell>
          <cell r="C3628" t="str">
            <v xml:space="preserve"> WSﾎﾞﾝﾄﾞ 10Kgｾｯﾄ</v>
          </cell>
          <cell r="D3628" t="str">
            <v>個</v>
          </cell>
          <cell r="E3628">
            <v>17600</v>
          </cell>
          <cell r="F3628" t="str">
            <v>P132</v>
          </cell>
        </row>
        <row r="3629">
          <cell r="A3629" t="str">
            <v>133-1</v>
          </cell>
          <cell r="B3629" t="str">
            <v xml:space="preserve"> ｹｰﾌﾞﾙｼｰﾄ</v>
          </cell>
          <cell r="C3629" t="str">
            <v xml:space="preserve"> 巾 30cm</v>
          </cell>
          <cell r="D3629" t="str">
            <v>m</v>
          </cell>
          <cell r="E3629">
            <v>292</v>
          </cell>
          <cell r="F3629" t="str">
            <v>P133</v>
          </cell>
        </row>
        <row r="3630">
          <cell r="A3630" t="str">
            <v>133-2</v>
          </cell>
          <cell r="B3630" t="str">
            <v xml:space="preserve"> ｹｰﾌﾞﾙｼｰﾄ</v>
          </cell>
          <cell r="C3630" t="str">
            <v xml:space="preserve"> 巾 30cm 文字記入</v>
          </cell>
          <cell r="D3630" t="str">
            <v>m</v>
          </cell>
          <cell r="E3630">
            <v>442</v>
          </cell>
          <cell r="F3630" t="str">
            <v>P133</v>
          </cell>
        </row>
        <row r="3631">
          <cell r="A3631" t="str">
            <v>133-3</v>
          </cell>
          <cell r="B3631" t="str">
            <v xml:space="preserve"> 埋設標柱</v>
          </cell>
          <cell r="C3631" t="str">
            <v xml:space="preserve"> 90x90x300</v>
          </cell>
          <cell r="D3631" t="str">
            <v>個</v>
          </cell>
          <cell r="E3631">
            <v>6820</v>
          </cell>
          <cell r="F3631" t="str">
            <v>P133</v>
          </cell>
        </row>
        <row r="3632">
          <cell r="A3632" t="str">
            <v>133-4</v>
          </cell>
          <cell r="B3632" t="str">
            <v xml:space="preserve"> 埋設標示板</v>
          </cell>
          <cell r="C3632" t="str">
            <v>枚</v>
          </cell>
          <cell r="D3632" t="str">
            <v>枚</v>
          </cell>
          <cell r="E3632">
            <v>4070</v>
          </cell>
          <cell r="F3632" t="str">
            <v>P133</v>
          </cell>
        </row>
        <row r="3633">
          <cell r="A3633" t="str">
            <v>133-5</v>
          </cell>
          <cell r="B3633" t="str">
            <v xml:space="preserve"> ｷｬｯﾂｱｲ</v>
          </cell>
          <cell r="C3633" t="str">
            <v>個</v>
          </cell>
          <cell r="D3633" t="str">
            <v>個</v>
          </cell>
          <cell r="E3633">
            <v>360</v>
          </cell>
          <cell r="F3633" t="str">
            <v>P133</v>
          </cell>
        </row>
        <row r="3634">
          <cell r="A3634" t="str">
            <v>134-1</v>
          </cell>
          <cell r="B3634" t="str">
            <v xml:space="preserve"> 接地</v>
          </cell>
          <cell r="C3634" t="str">
            <v xml:space="preserve"> 第1種接地極 ｱｰｽ棒式</v>
          </cell>
          <cell r="D3634" t="str">
            <v>箇所</v>
          </cell>
          <cell r="E3634">
            <v>80700</v>
          </cell>
          <cell r="F3634" t="str">
            <v>P134</v>
          </cell>
        </row>
        <row r="3635">
          <cell r="A3635" t="str">
            <v>134-2</v>
          </cell>
          <cell r="B3635" t="str">
            <v xml:space="preserve"> 接地</v>
          </cell>
          <cell r="C3635" t="str">
            <v xml:space="preserve"> 第1種接地極 銅板式</v>
          </cell>
          <cell r="D3635" t="str">
            <v>箇所</v>
          </cell>
          <cell r="E3635">
            <v>161900</v>
          </cell>
          <cell r="F3635" t="str">
            <v>P134</v>
          </cell>
        </row>
        <row r="3636">
          <cell r="A3636" t="str">
            <v>134-3</v>
          </cell>
          <cell r="B3636" t="str">
            <v xml:space="preserve"> 接地</v>
          </cell>
          <cell r="C3636" t="str">
            <v xml:space="preserve"> 第2種接地極 ｱｰｽ棒式</v>
          </cell>
          <cell r="D3636" t="str">
            <v>箇所</v>
          </cell>
          <cell r="E3636">
            <v>54800</v>
          </cell>
          <cell r="F3636" t="str">
            <v>P134</v>
          </cell>
        </row>
        <row r="3637">
          <cell r="A3637" t="str">
            <v>134-4</v>
          </cell>
          <cell r="B3637" t="str">
            <v xml:space="preserve"> 接地</v>
          </cell>
          <cell r="C3637" t="str">
            <v xml:space="preserve"> 第3種接地極 ｱｰｽ棒式</v>
          </cell>
          <cell r="D3637" t="str">
            <v>箇所</v>
          </cell>
          <cell r="E3637">
            <v>29700</v>
          </cell>
          <cell r="F3637" t="str">
            <v>P134</v>
          </cell>
        </row>
        <row r="3638">
          <cell r="A3638" t="str">
            <v>134-5</v>
          </cell>
          <cell r="B3638" t="str">
            <v xml:space="preserve"> 接地</v>
          </cell>
          <cell r="C3638" t="str">
            <v xml:space="preserve"> 特別第３種接地極 ｱｰｽ棒式</v>
          </cell>
          <cell r="D3638" t="str">
            <v>箇所</v>
          </cell>
          <cell r="E3638">
            <v>80700</v>
          </cell>
          <cell r="F3638" t="str">
            <v>P134</v>
          </cell>
        </row>
        <row r="3639">
          <cell r="A3639" t="str">
            <v>134-6</v>
          </cell>
          <cell r="B3639" t="str">
            <v xml:space="preserve"> 接地端子箱</v>
          </cell>
          <cell r="C3639" t="str">
            <v xml:space="preserve"> 1端子</v>
          </cell>
          <cell r="D3639" t="str">
            <v>個</v>
          </cell>
          <cell r="E3639">
            <v>28500</v>
          </cell>
          <cell r="F3639" t="str">
            <v>P134</v>
          </cell>
        </row>
        <row r="3640">
          <cell r="A3640" t="str">
            <v>134-7</v>
          </cell>
          <cell r="B3640" t="str">
            <v xml:space="preserve"> 接地端子箱</v>
          </cell>
          <cell r="C3640" t="str">
            <v xml:space="preserve"> 2端子</v>
          </cell>
          <cell r="D3640" t="str">
            <v>個</v>
          </cell>
          <cell r="E3640">
            <v>33400</v>
          </cell>
          <cell r="F3640" t="str">
            <v>P134</v>
          </cell>
        </row>
        <row r="3641">
          <cell r="A3641" t="str">
            <v>134-8</v>
          </cell>
          <cell r="B3641" t="str">
            <v xml:space="preserve"> 接地端子箱</v>
          </cell>
          <cell r="C3641" t="str">
            <v xml:space="preserve"> ｽﾃﾝﾚｽ1端子</v>
          </cell>
          <cell r="D3641" t="str">
            <v>個</v>
          </cell>
          <cell r="E3641">
            <v>110900</v>
          </cell>
          <cell r="F3641" t="str">
            <v>P134</v>
          </cell>
        </row>
        <row r="3642">
          <cell r="A3642" t="str">
            <v>134-9</v>
          </cell>
          <cell r="B3642" t="str">
            <v xml:space="preserve"> 接地端子箱</v>
          </cell>
          <cell r="C3642" t="str">
            <v xml:space="preserve"> ｽﾃﾝﾚｽ2端子</v>
          </cell>
          <cell r="D3642" t="str">
            <v>個</v>
          </cell>
          <cell r="E3642">
            <v>119100</v>
          </cell>
          <cell r="F3642" t="str">
            <v>P134</v>
          </cell>
        </row>
        <row r="3643">
          <cell r="A3643" t="str">
            <v>138-1</v>
          </cell>
          <cell r="B3643" t="str">
            <v xml:space="preserve"> 変圧器</v>
          </cell>
          <cell r="C3643" t="str">
            <v xml:space="preserve"> 単相 10KVA</v>
          </cell>
          <cell r="D3643" t="str">
            <v>台</v>
          </cell>
          <cell r="E3643">
            <v>83200</v>
          </cell>
          <cell r="F3643" t="str">
            <v>P138</v>
          </cell>
        </row>
        <row r="3644">
          <cell r="A3644" t="str">
            <v>138-2</v>
          </cell>
          <cell r="B3644" t="str">
            <v xml:space="preserve"> 変圧器</v>
          </cell>
          <cell r="C3644" t="str">
            <v xml:space="preserve"> 単相 20KVA</v>
          </cell>
          <cell r="D3644" t="str">
            <v>台</v>
          </cell>
          <cell r="E3644">
            <v>121000</v>
          </cell>
          <cell r="F3644" t="str">
            <v>P138</v>
          </cell>
        </row>
        <row r="3645">
          <cell r="A3645" t="str">
            <v>138-3</v>
          </cell>
          <cell r="B3645" t="str">
            <v xml:space="preserve"> 変圧器</v>
          </cell>
          <cell r="C3645" t="str">
            <v xml:space="preserve"> 単相 30KVA</v>
          </cell>
          <cell r="D3645" t="str">
            <v>台</v>
          </cell>
          <cell r="E3645">
            <v>149800</v>
          </cell>
          <cell r="F3645" t="str">
            <v>P138</v>
          </cell>
        </row>
        <row r="3646">
          <cell r="A3646" t="str">
            <v>138-4</v>
          </cell>
          <cell r="B3646" t="str">
            <v xml:space="preserve"> 変圧器</v>
          </cell>
          <cell r="C3646" t="str">
            <v xml:space="preserve"> 単相 50KVA</v>
          </cell>
          <cell r="D3646" t="str">
            <v>台</v>
          </cell>
          <cell r="E3646">
            <v>188200</v>
          </cell>
          <cell r="F3646" t="str">
            <v>P138</v>
          </cell>
        </row>
        <row r="3647">
          <cell r="A3647" t="str">
            <v>138-5</v>
          </cell>
          <cell r="B3647" t="str">
            <v xml:space="preserve"> 変圧器</v>
          </cell>
          <cell r="C3647" t="str">
            <v xml:space="preserve"> 単相 75KVA</v>
          </cell>
          <cell r="D3647" t="str">
            <v>台</v>
          </cell>
          <cell r="E3647">
            <v>262600</v>
          </cell>
          <cell r="F3647" t="str">
            <v>P138</v>
          </cell>
        </row>
        <row r="3648">
          <cell r="A3648" t="str">
            <v>138-6</v>
          </cell>
          <cell r="B3648" t="str">
            <v xml:space="preserve"> 変圧器</v>
          </cell>
          <cell r="C3648" t="str">
            <v xml:space="preserve"> 単相 100KVA</v>
          </cell>
          <cell r="D3648" t="str">
            <v>台</v>
          </cell>
          <cell r="E3648">
            <v>304300</v>
          </cell>
          <cell r="F3648" t="str">
            <v>P138</v>
          </cell>
        </row>
        <row r="3649">
          <cell r="A3649" t="str">
            <v>138-7</v>
          </cell>
          <cell r="B3649" t="str">
            <v xml:space="preserve"> 変圧器</v>
          </cell>
          <cell r="C3649" t="str">
            <v xml:space="preserve"> 単相 150KVA</v>
          </cell>
          <cell r="D3649" t="str">
            <v>台</v>
          </cell>
          <cell r="E3649">
            <v>414300</v>
          </cell>
          <cell r="F3649" t="str">
            <v>P138</v>
          </cell>
        </row>
        <row r="3650">
          <cell r="A3650" t="str">
            <v>138-8</v>
          </cell>
          <cell r="B3650" t="str">
            <v xml:space="preserve"> 変圧器</v>
          </cell>
          <cell r="C3650" t="str">
            <v xml:space="preserve"> 単相 200KVA</v>
          </cell>
          <cell r="D3650" t="str">
            <v>台</v>
          </cell>
          <cell r="E3650">
            <v>509400</v>
          </cell>
          <cell r="F3650" t="str">
            <v>P138</v>
          </cell>
        </row>
        <row r="3651">
          <cell r="A3651" t="str">
            <v>138-9</v>
          </cell>
          <cell r="B3651" t="str">
            <v xml:space="preserve"> 変圧器</v>
          </cell>
          <cell r="C3651" t="str">
            <v xml:space="preserve"> 単相 300KVA</v>
          </cell>
          <cell r="D3651" t="str">
            <v>台</v>
          </cell>
          <cell r="E3651">
            <v>712700</v>
          </cell>
          <cell r="F3651" t="str">
            <v>P138</v>
          </cell>
        </row>
        <row r="3652">
          <cell r="A3652" t="str">
            <v>138-10</v>
          </cell>
          <cell r="B3652" t="str">
            <v xml:space="preserve"> 変圧器</v>
          </cell>
          <cell r="C3652" t="str">
            <v xml:space="preserve"> 単相 500KVA</v>
          </cell>
          <cell r="D3652" t="str">
            <v>台</v>
          </cell>
          <cell r="E3652">
            <v>1176800</v>
          </cell>
          <cell r="F3652" t="str">
            <v>P138</v>
          </cell>
        </row>
        <row r="3653">
          <cell r="A3653" t="str">
            <v>138-11</v>
          </cell>
          <cell r="B3653" t="str">
            <v xml:space="preserve"> 変圧器</v>
          </cell>
          <cell r="C3653" t="str">
            <v xml:space="preserve"> 3相 20KVA</v>
          </cell>
          <cell r="D3653" t="str">
            <v>台</v>
          </cell>
          <cell r="E3653">
            <v>156000</v>
          </cell>
          <cell r="F3653" t="str">
            <v>P138</v>
          </cell>
        </row>
        <row r="3654">
          <cell r="A3654" t="str">
            <v>138-12</v>
          </cell>
          <cell r="B3654" t="str">
            <v xml:space="preserve"> 変圧器</v>
          </cell>
          <cell r="C3654" t="str">
            <v xml:space="preserve"> 3相 30KVA</v>
          </cell>
          <cell r="D3654" t="str">
            <v>台</v>
          </cell>
          <cell r="E3654">
            <v>196000</v>
          </cell>
          <cell r="F3654" t="str">
            <v>P138</v>
          </cell>
        </row>
        <row r="3655">
          <cell r="A3655" t="str">
            <v>138-13</v>
          </cell>
          <cell r="B3655" t="str">
            <v xml:space="preserve"> 変圧器</v>
          </cell>
          <cell r="C3655" t="str">
            <v xml:space="preserve"> 3相 50KVA</v>
          </cell>
          <cell r="D3655" t="str">
            <v>台</v>
          </cell>
          <cell r="E3655">
            <v>245700</v>
          </cell>
          <cell r="F3655" t="str">
            <v>P138</v>
          </cell>
        </row>
        <row r="3656">
          <cell r="A3656" t="str">
            <v>138-14</v>
          </cell>
          <cell r="B3656" t="str">
            <v xml:space="preserve"> 変圧器</v>
          </cell>
          <cell r="C3656" t="str">
            <v xml:space="preserve"> 3相 75KVA</v>
          </cell>
          <cell r="D3656" t="str">
            <v>台</v>
          </cell>
          <cell r="E3656">
            <v>331600</v>
          </cell>
          <cell r="F3656" t="str">
            <v>P138</v>
          </cell>
        </row>
        <row r="3657">
          <cell r="A3657" t="str">
            <v>138-15</v>
          </cell>
          <cell r="B3657" t="str">
            <v xml:space="preserve"> 変圧器</v>
          </cell>
          <cell r="C3657" t="str">
            <v xml:space="preserve"> 3相 100KVA</v>
          </cell>
          <cell r="D3657" t="str">
            <v>台</v>
          </cell>
          <cell r="E3657">
            <v>385100</v>
          </cell>
          <cell r="F3657" t="str">
            <v>P138</v>
          </cell>
        </row>
        <row r="3658">
          <cell r="A3658" t="str">
            <v>138-16</v>
          </cell>
          <cell r="B3658" t="str">
            <v xml:space="preserve"> 変圧器</v>
          </cell>
          <cell r="C3658" t="str">
            <v xml:space="preserve"> 3相 150KVA</v>
          </cell>
          <cell r="D3658" t="str">
            <v>台</v>
          </cell>
          <cell r="E3658">
            <v>503000</v>
          </cell>
          <cell r="F3658" t="str">
            <v>P138</v>
          </cell>
        </row>
        <row r="3659">
          <cell r="A3659" t="str">
            <v>138-17</v>
          </cell>
          <cell r="B3659" t="str">
            <v xml:space="preserve"> 変圧器</v>
          </cell>
          <cell r="C3659" t="str">
            <v xml:space="preserve"> 3相 200KVA</v>
          </cell>
          <cell r="D3659" t="str">
            <v>台</v>
          </cell>
          <cell r="E3659">
            <v>608400</v>
          </cell>
          <cell r="F3659" t="str">
            <v>P138</v>
          </cell>
        </row>
        <row r="3660">
          <cell r="A3660" t="str">
            <v>138-18</v>
          </cell>
          <cell r="B3660" t="str">
            <v xml:space="preserve"> 変圧器</v>
          </cell>
          <cell r="C3660" t="str">
            <v xml:space="preserve"> 3相 300KVA</v>
          </cell>
          <cell r="D3660" t="str">
            <v>台</v>
          </cell>
          <cell r="E3660">
            <v>813600</v>
          </cell>
          <cell r="F3660" t="str">
            <v>P138</v>
          </cell>
        </row>
        <row r="3661">
          <cell r="A3661" t="str">
            <v>138-19</v>
          </cell>
          <cell r="B3661" t="str">
            <v xml:space="preserve"> 変圧器</v>
          </cell>
          <cell r="C3661" t="str">
            <v xml:space="preserve"> 3相 500KVA</v>
          </cell>
          <cell r="D3661" t="str">
            <v>台</v>
          </cell>
          <cell r="E3661">
            <v>1205600</v>
          </cell>
          <cell r="F3661" t="str">
            <v>P138</v>
          </cell>
        </row>
        <row r="3662">
          <cell r="A3662" t="str">
            <v>139-1</v>
          </cell>
          <cell r="B3662" t="str">
            <v xml:space="preserve"> 高圧ｺﾝﾃﾞﾝｻｰ</v>
          </cell>
          <cell r="C3662" t="str">
            <v xml:space="preserve"> 3相 10KVar</v>
          </cell>
          <cell r="D3662" t="str">
            <v>台</v>
          </cell>
          <cell r="E3662">
            <v>53800</v>
          </cell>
          <cell r="F3662" t="str">
            <v>P139</v>
          </cell>
        </row>
        <row r="3663">
          <cell r="A3663" t="str">
            <v>139-2</v>
          </cell>
          <cell r="B3663" t="str">
            <v xml:space="preserve"> 高圧ｺﾝﾃﾞﾝｻｰ</v>
          </cell>
          <cell r="C3663" t="str">
            <v xml:space="preserve"> 3相 15KVar</v>
          </cell>
          <cell r="D3663" t="str">
            <v>台</v>
          </cell>
          <cell r="E3663">
            <v>61800</v>
          </cell>
          <cell r="F3663" t="str">
            <v>P139</v>
          </cell>
        </row>
        <row r="3664">
          <cell r="A3664" t="str">
            <v>139-3</v>
          </cell>
          <cell r="B3664" t="str">
            <v xml:space="preserve"> 高圧ｺﾝﾃﾞﾝｻｰ</v>
          </cell>
          <cell r="C3664" t="str">
            <v xml:space="preserve"> 3相 20KVar</v>
          </cell>
          <cell r="D3664" t="str">
            <v>台</v>
          </cell>
          <cell r="E3664">
            <v>74500</v>
          </cell>
          <cell r="F3664" t="str">
            <v>P139</v>
          </cell>
        </row>
        <row r="3665">
          <cell r="A3665" t="str">
            <v>139-4</v>
          </cell>
          <cell r="B3665" t="str">
            <v xml:space="preserve"> 高圧ｺﾝﾃﾞﾝｻｰ</v>
          </cell>
          <cell r="C3665" t="str">
            <v xml:space="preserve"> 3相 25KVar</v>
          </cell>
          <cell r="D3665" t="str">
            <v>台</v>
          </cell>
          <cell r="E3665">
            <v>83900</v>
          </cell>
          <cell r="F3665" t="str">
            <v>P139</v>
          </cell>
        </row>
        <row r="3666">
          <cell r="A3666" t="str">
            <v>139-5</v>
          </cell>
          <cell r="B3666" t="str">
            <v xml:space="preserve"> 高圧ｺﾝﾃﾞﾝｻｰ</v>
          </cell>
          <cell r="C3666" t="str">
            <v xml:space="preserve"> 3相 30KVar</v>
          </cell>
          <cell r="D3666" t="str">
            <v>台</v>
          </cell>
          <cell r="E3666">
            <v>89600</v>
          </cell>
          <cell r="F3666" t="str">
            <v>P139</v>
          </cell>
        </row>
        <row r="3667">
          <cell r="A3667" t="str">
            <v>139-6</v>
          </cell>
          <cell r="B3667" t="str">
            <v xml:space="preserve"> 高圧ｺﾝﾃﾞﾝｻｰ</v>
          </cell>
          <cell r="C3667" t="str">
            <v xml:space="preserve"> 3相 50KVar</v>
          </cell>
          <cell r="D3667" t="str">
            <v>台</v>
          </cell>
          <cell r="E3667">
            <v>112400</v>
          </cell>
          <cell r="F3667" t="str">
            <v>P139</v>
          </cell>
        </row>
        <row r="3668">
          <cell r="A3668" t="str">
            <v>139-7</v>
          </cell>
          <cell r="B3668" t="str">
            <v xml:space="preserve"> 高圧ｺﾝﾃﾞﾝｻｰ</v>
          </cell>
          <cell r="C3668" t="str">
            <v xml:space="preserve"> 3相 75KVar</v>
          </cell>
          <cell r="D3668" t="str">
            <v>台</v>
          </cell>
          <cell r="E3668">
            <v>159700</v>
          </cell>
          <cell r="F3668" t="str">
            <v>P139</v>
          </cell>
        </row>
        <row r="3669">
          <cell r="A3669" t="str">
            <v>139-8</v>
          </cell>
          <cell r="B3669" t="str">
            <v xml:space="preserve"> 高圧ｺﾝﾃﾞﾝｻｰ</v>
          </cell>
          <cell r="C3669" t="str">
            <v xml:space="preserve"> 3相 100KVar</v>
          </cell>
          <cell r="D3669" t="str">
            <v>台</v>
          </cell>
          <cell r="E3669">
            <v>191200</v>
          </cell>
          <cell r="F3669" t="str">
            <v>P139</v>
          </cell>
        </row>
        <row r="3670">
          <cell r="A3670" t="str">
            <v>139-9</v>
          </cell>
          <cell r="B3670" t="str">
            <v xml:space="preserve"> 高圧ｺﾝﾃﾞﾝｻｰ</v>
          </cell>
          <cell r="C3670" t="str">
            <v xml:space="preserve"> 3相 150KVar</v>
          </cell>
          <cell r="D3670" t="str">
            <v>台</v>
          </cell>
          <cell r="E3670">
            <v>272200</v>
          </cell>
          <cell r="F3670" t="str">
            <v>P139</v>
          </cell>
        </row>
        <row r="3671">
          <cell r="A3671" t="str">
            <v>139-10</v>
          </cell>
          <cell r="B3671" t="str">
            <v xml:space="preserve"> 高圧ｺﾝﾃﾞﾝｻｰ</v>
          </cell>
          <cell r="C3671" t="str">
            <v xml:space="preserve"> 3相 200KVar</v>
          </cell>
          <cell r="D3671" t="str">
            <v>台</v>
          </cell>
          <cell r="E3671">
            <v>348400</v>
          </cell>
          <cell r="F3671" t="str">
            <v>P139</v>
          </cell>
        </row>
        <row r="3672">
          <cell r="A3672" t="str">
            <v>139-11</v>
          </cell>
          <cell r="B3672" t="str">
            <v xml:space="preserve"> 避雷器</v>
          </cell>
          <cell r="C3672" t="str">
            <v xml:space="preserve"> 8.4KV高圧(電気室)</v>
          </cell>
          <cell r="D3672" t="str">
            <v>個</v>
          </cell>
          <cell r="E3672">
            <v>10600</v>
          </cell>
          <cell r="F3672" t="str">
            <v>P139</v>
          </cell>
        </row>
        <row r="3673">
          <cell r="A3673" t="str">
            <v>139-12</v>
          </cell>
          <cell r="B3673" t="str">
            <v xml:space="preserve"> 避雷器</v>
          </cell>
          <cell r="C3673" t="str">
            <v xml:space="preserve"> 8.4KV高圧(柱上)一般型</v>
          </cell>
          <cell r="D3673" t="str">
            <v>個</v>
          </cell>
          <cell r="E3673">
            <v>14000</v>
          </cell>
          <cell r="F3673" t="str">
            <v>P139</v>
          </cell>
        </row>
        <row r="3674">
          <cell r="A3674" t="str">
            <v>139-13</v>
          </cell>
          <cell r="B3674" t="str">
            <v xml:space="preserve"> 避雷器</v>
          </cell>
          <cell r="C3674" t="str">
            <v xml:space="preserve"> 8.4KV高圧(柱上)重耐塩</v>
          </cell>
          <cell r="D3674" t="str">
            <v>個</v>
          </cell>
          <cell r="E3674">
            <v>19900</v>
          </cell>
          <cell r="F3674" t="str">
            <v>P139</v>
          </cell>
        </row>
        <row r="3675">
          <cell r="A3675" t="str">
            <v>140-1</v>
          </cell>
          <cell r="B3675" t="str">
            <v xml:space="preserve"> 高圧気中開閉器(AS)</v>
          </cell>
          <cell r="C3675" t="str">
            <v xml:space="preserve"> 7.2KV 100A</v>
          </cell>
          <cell r="D3675" t="str">
            <v>台</v>
          </cell>
          <cell r="E3675">
            <v>178500</v>
          </cell>
          <cell r="F3675" t="str">
            <v>P140</v>
          </cell>
        </row>
        <row r="3676">
          <cell r="A3676" t="str">
            <v>140-2</v>
          </cell>
          <cell r="B3676" t="str">
            <v xml:space="preserve"> 高圧気中開閉器(AS)</v>
          </cell>
          <cell r="C3676" t="str">
            <v xml:space="preserve"> 7.2KV 200A</v>
          </cell>
          <cell r="D3676" t="str">
            <v>台</v>
          </cell>
          <cell r="E3676">
            <v>195400</v>
          </cell>
          <cell r="F3676" t="str">
            <v>P140</v>
          </cell>
        </row>
        <row r="3677">
          <cell r="A3677" t="str">
            <v>140-3</v>
          </cell>
          <cell r="B3677" t="str">
            <v xml:space="preserve"> 高圧気中開閉器(AS)</v>
          </cell>
          <cell r="C3677" t="str">
            <v xml:space="preserve"> 7.2KV 300A</v>
          </cell>
          <cell r="D3677" t="str">
            <v>台</v>
          </cell>
          <cell r="E3677">
            <v>324800</v>
          </cell>
          <cell r="F3677" t="str">
            <v>P140</v>
          </cell>
        </row>
        <row r="3678">
          <cell r="A3678" t="str">
            <v>140-4</v>
          </cell>
          <cell r="B3678" t="str">
            <v xml:space="preserve"> 高圧気中開閉器(AS)</v>
          </cell>
          <cell r="C3678" t="str">
            <v xml:space="preserve"> 7.2KV 400A</v>
          </cell>
          <cell r="D3678" t="str">
            <v>台</v>
          </cell>
          <cell r="E3678">
            <v>404600</v>
          </cell>
          <cell r="F3678" t="str">
            <v>P140</v>
          </cell>
        </row>
        <row r="3679">
          <cell r="A3679" t="str">
            <v>140-5</v>
          </cell>
          <cell r="B3679" t="str">
            <v xml:space="preserve"> 高圧気中開閉器(AS)</v>
          </cell>
          <cell r="C3679" t="str">
            <v xml:space="preserve"> 7.2KV 100A</v>
          </cell>
          <cell r="D3679" t="str">
            <v>台</v>
          </cell>
          <cell r="E3679">
            <v>352400</v>
          </cell>
          <cell r="F3679" t="str">
            <v>P140</v>
          </cell>
        </row>
        <row r="3680">
          <cell r="A3680" t="str">
            <v>140-6</v>
          </cell>
          <cell r="B3680" t="str">
            <v xml:space="preserve"> 高圧気中開閉器(AS)</v>
          </cell>
          <cell r="C3680" t="str">
            <v xml:space="preserve"> 7.2KV 100A</v>
          </cell>
          <cell r="D3680" t="str">
            <v>台</v>
          </cell>
          <cell r="E3680">
            <v>507300</v>
          </cell>
          <cell r="F3680" t="str">
            <v>P140</v>
          </cell>
        </row>
        <row r="3681">
          <cell r="A3681" t="str">
            <v>140-7</v>
          </cell>
          <cell r="B3681" t="str">
            <v xml:space="preserve"> 高圧気中開閉器(AS)</v>
          </cell>
          <cell r="C3681" t="str">
            <v xml:space="preserve"> 7.2KV 100A</v>
          </cell>
          <cell r="D3681" t="str">
            <v>台</v>
          </cell>
          <cell r="E3681">
            <v>554500</v>
          </cell>
          <cell r="F3681" t="str">
            <v>P140</v>
          </cell>
        </row>
        <row r="3682">
          <cell r="A3682" t="str">
            <v>140-8</v>
          </cell>
          <cell r="B3682" t="str">
            <v xml:space="preserve"> 高圧気中開閉器(AS)</v>
          </cell>
          <cell r="C3682" t="str">
            <v xml:space="preserve"> 7.2KV 200A</v>
          </cell>
          <cell r="D3682" t="str">
            <v>台</v>
          </cell>
          <cell r="E3682">
            <v>246400</v>
          </cell>
          <cell r="F3682" t="str">
            <v>P140</v>
          </cell>
        </row>
        <row r="3683">
          <cell r="A3683" t="str">
            <v>140-9</v>
          </cell>
          <cell r="B3683" t="str">
            <v xml:space="preserve"> 高圧気中開閉器(AS)</v>
          </cell>
          <cell r="C3683" t="str">
            <v xml:space="preserve"> 7.2KV 300A</v>
          </cell>
          <cell r="D3683" t="str">
            <v>台</v>
          </cell>
          <cell r="E3683">
            <v>347200</v>
          </cell>
          <cell r="F3683" t="str">
            <v>P140</v>
          </cell>
        </row>
        <row r="3684">
          <cell r="A3684" t="str">
            <v>140-10</v>
          </cell>
          <cell r="B3684" t="str">
            <v xml:space="preserve"> 高圧気中開閉器(AS)</v>
          </cell>
          <cell r="C3684" t="str">
            <v xml:space="preserve"> 7.2KV 400A</v>
          </cell>
          <cell r="D3684" t="str">
            <v>台</v>
          </cell>
          <cell r="E3684">
            <v>394700</v>
          </cell>
          <cell r="F3684" t="str">
            <v>P140</v>
          </cell>
        </row>
        <row r="3685">
          <cell r="A3685" t="str">
            <v>141-1</v>
          </cell>
          <cell r="B3685" t="str">
            <v xml:space="preserve"> 高圧気中開閉器(AS)</v>
          </cell>
          <cell r="C3685" t="str">
            <v xml:space="preserve"> 7.2KV 200A</v>
          </cell>
          <cell r="D3685" t="str">
            <v>台</v>
          </cell>
          <cell r="E3685">
            <v>353500</v>
          </cell>
          <cell r="F3685" t="str">
            <v>P141</v>
          </cell>
        </row>
        <row r="3686">
          <cell r="A3686" t="str">
            <v>141-2</v>
          </cell>
          <cell r="B3686" t="str">
            <v xml:space="preserve"> 高圧気中開閉器(AS)</v>
          </cell>
          <cell r="C3686" t="str">
            <v xml:space="preserve"> 7.2KV 300A</v>
          </cell>
          <cell r="D3686" t="str">
            <v>台</v>
          </cell>
          <cell r="E3686">
            <v>530800</v>
          </cell>
          <cell r="F3686" t="str">
            <v>P141</v>
          </cell>
        </row>
        <row r="3687">
          <cell r="A3687" t="str">
            <v>141-3</v>
          </cell>
          <cell r="B3687" t="str">
            <v xml:space="preserve"> 高圧気中開閉器(AS)</v>
          </cell>
          <cell r="C3687" t="str">
            <v xml:space="preserve"> 7.2KV 200A</v>
          </cell>
          <cell r="D3687" t="str">
            <v>台</v>
          </cell>
          <cell r="E3687">
            <v>237200</v>
          </cell>
          <cell r="F3687" t="str">
            <v>P141</v>
          </cell>
        </row>
        <row r="3688">
          <cell r="A3688" t="str">
            <v>141-4</v>
          </cell>
          <cell r="B3688" t="str">
            <v xml:space="preserve"> 高圧気中開閉器(AS)</v>
          </cell>
          <cell r="C3688" t="str">
            <v xml:space="preserve"> 7.2KV 200A</v>
          </cell>
          <cell r="D3688" t="str">
            <v>台</v>
          </cell>
          <cell r="E3688">
            <v>405500</v>
          </cell>
          <cell r="F3688" t="str">
            <v>P141</v>
          </cell>
        </row>
        <row r="3689">
          <cell r="A3689" t="str">
            <v>142-1</v>
          </cell>
          <cell r="B3689" t="str">
            <v xml:space="preserve"> 気中負荷開閉器(LBS)</v>
          </cell>
          <cell r="C3689" t="str">
            <v xml:space="preserve"> 7.2KV 200A(F75～100)電圧引き外し装置無</v>
          </cell>
          <cell r="D3689" t="str">
            <v>台</v>
          </cell>
          <cell r="E3689">
            <v>46800</v>
          </cell>
          <cell r="F3689" t="str">
            <v>P142</v>
          </cell>
        </row>
        <row r="3690">
          <cell r="A3690" t="str">
            <v>142-2</v>
          </cell>
          <cell r="B3690" t="str">
            <v xml:space="preserve"> 気中負荷開閉器(LBS)</v>
          </cell>
          <cell r="C3690" t="str">
            <v xml:space="preserve"> 7.2KV 200A(F75～100)電圧引き外し装置付</v>
          </cell>
          <cell r="D3690" t="str">
            <v>台</v>
          </cell>
          <cell r="E3690">
            <v>49900</v>
          </cell>
          <cell r="F3690" t="str">
            <v>P142</v>
          </cell>
        </row>
        <row r="3691">
          <cell r="A3691" t="str">
            <v>142-3</v>
          </cell>
          <cell r="B3691" t="str">
            <v xml:space="preserve"> 広域形高圧限流ﾋｭｰｽﾞ</v>
          </cell>
          <cell r="C3691" t="str">
            <v xml:space="preserve"> 10A</v>
          </cell>
          <cell r="D3691" t="str">
            <v>個</v>
          </cell>
          <cell r="E3691">
            <v>7170</v>
          </cell>
          <cell r="F3691" t="str">
            <v>P142</v>
          </cell>
        </row>
        <row r="3692">
          <cell r="A3692" t="str">
            <v>142-4</v>
          </cell>
          <cell r="B3692" t="str">
            <v xml:space="preserve"> 広域形高圧限流ﾋｭｰｽﾞ</v>
          </cell>
          <cell r="C3692" t="str">
            <v xml:space="preserve"> 20A</v>
          </cell>
          <cell r="D3692" t="str">
            <v>個</v>
          </cell>
          <cell r="E3692">
            <v>7540</v>
          </cell>
          <cell r="F3692" t="str">
            <v>P142</v>
          </cell>
        </row>
        <row r="3693">
          <cell r="A3693" t="str">
            <v>142-5</v>
          </cell>
          <cell r="B3693" t="str">
            <v xml:space="preserve"> 広域形高圧限流ﾋｭｰｽﾞ</v>
          </cell>
          <cell r="C3693" t="str">
            <v xml:space="preserve"> 30A</v>
          </cell>
          <cell r="D3693" t="str">
            <v>個</v>
          </cell>
          <cell r="E3693">
            <v>8970</v>
          </cell>
          <cell r="F3693" t="str">
            <v>P142</v>
          </cell>
        </row>
        <row r="3694">
          <cell r="A3694" t="str">
            <v>142-6</v>
          </cell>
          <cell r="B3694" t="str">
            <v xml:space="preserve"> 広域形高圧限流ﾋｭｰｽﾞ</v>
          </cell>
          <cell r="C3694" t="str">
            <v xml:space="preserve"> 50A</v>
          </cell>
          <cell r="D3694" t="str">
            <v>個</v>
          </cell>
          <cell r="E3694">
            <v>10500</v>
          </cell>
          <cell r="F3694" t="str">
            <v>P142</v>
          </cell>
        </row>
        <row r="3695">
          <cell r="A3695" t="str">
            <v>142-7</v>
          </cell>
          <cell r="B3695" t="str">
            <v xml:space="preserve"> 広域形高圧限流ﾋｭｰｽﾞ</v>
          </cell>
          <cell r="C3695" t="str">
            <v xml:space="preserve"> 60A</v>
          </cell>
          <cell r="D3695" t="str">
            <v>個</v>
          </cell>
          <cell r="E3695">
            <v>11500</v>
          </cell>
          <cell r="F3695" t="str">
            <v>P142</v>
          </cell>
        </row>
        <row r="3696">
          <cell r="A3696" t="str">
            <v>142-8</v>
          </cell>
          <cell r="B3696" t="str">
            <v xml:space="preserve"> 広域形高圧限流ﾋｭｰｽﾞ</v>
          </cell>
          <cell r="C3696" t="str">
            <v xml:space="preserve"> 75A</v>
          </cell>
          <cell r="D3696" t="str">
            <v>個</v>
          </cell>
          <cell r="E3696">
            <v>13900</v>
          </cell>
          <cell r="F3696" t="str">
            <v>P142</v>
          </cell>
        </row>
        <row r="3697">
          <cell r="A3697" t="str">
            <v>142-9</v>
          </cell>
          <cell r="B3697" t="str">
            <v xml:space="preserve"> 広域形高圧限流ﾋｭｰｽﾞ</v>
          </cell>
          <cell r="C3697" t="str">
            <v xml:space="preserve"> 100A</v>
          </cell>
          <cell r="D3697" t="str">
            <v>個</v>
          </cell>
          <cell r="E3697">
            <v>15400</v>
          </cell>
          <cell r="F3697" t="str">
            <v>P142</v>
          </cell>
        </row>
        <row r="3698">
          <cell r="A3698" t="str">
            <v>142-10</v>
          </cell>
          <cell r="B3698" t="str">
            <v xml:space="preserve"> 断路器 7.2KV</v>
          </cell>
          <cell r="C3698" t="str">
            <v xml:space="preserve"> 屋内型 F-F 碍子型 100A</v>
          </cell>
          <cell r="D3698" t="str">
            <v>個</v>
          </cell>
          <cell r="E3698">
            <v>10800</v>
          </cell>
          <cell r="F3698" t="str">
            <v>P142</v>
          </cell>
        </row>
        <row r="3699">
          <cell r="A3699" t="str">
            <v>142-11</v>
          </cell>
          <cell r="B3699" t="str">
            <v xml:space="preserve"> 断路器 7.2KV</v>
          </cell>
          <cell r="C3699" t="str">
            <v xml:space="preserve"> 屋内型 F-F 碍子型 200A</v>
          </cell>
          <cell r="D3699" t="str">
            <v>個</v>
          </cell>
          <cell r="E3699">
            <v>15100</v>
          </cell>
          <cell r="F3699" t="str">
            <v>P142</v>
          </cell>
        </row>
        <row r="3700">
          <cell r="A3700" t="str">
            <v>142-12</v>
          </cell>
          <cell r="B3700" t="str">
            <v xml:space="preserve"> 断路器 7.2KV</v>
          </cell>
          <cell r="C3700" t="str">
            <v xml:space="preserve"> 屋内型 F-F 碍子型 400A</v>
          </cell>
          <cell r="D3700" t="str">
            <v>個</v>
          </cell>
          <cell r="E3700">
            <v>26800</v>
          </cell>
          <cell r="F3700" t="str">
            <v>P142</v>
          </cell>
        </row>
        <row r="3701">
          <cell r="A3701" t="str">
            <v>142-13</v>
          </cell>
          <cell r="B3701" t="str">
            <v xml:space="preserve"> 断路器 7.2KV</v>
          </cell>
          <cell r="C3701" t="str">
            <v xml:space="preserve"> 屋内型 B-B 碍子型 100A</v>
          </cell>
          <cell r="D3701" t="str">
            <v>個</v>
          </cell>
          <cell r="E3701">
            <v>16300</v>
          </cell>
          <cell r="F3701" t="str">
            <v>P142</v>
          </cell>
        </row>
        <row r="3702">
          <cell r="A3702" t="str">
            <v>142-14</v>
          </cell>
          <cell r="B3702" t="str">
            <v xml:space="preserve"> 断路器 7.2KV</v>
          </cell>
          <cell r="C3702" t="str">
            <v xml:space="preserve"> 屋内型 B-B 碍子型 200A</v>
          </cell>
          <cell r="D3702" t="str">
            <v>個</v>
          </cell>
          <cell r="E3702">
            <v>21900</v>
          </cell>
          <cell r="F3702" t="str">
            <v>P142</v>
          </cell>
        </row>
        <row r="3703">
          <cell r="A3703" t="str">
            <v>142-15</v>
          </cell>
          <cell r="B3703" t="str">
            <v xml:space="preserve"> 断路器 7.2KV</v>
          </cell>
          <cell r="C3703" t="str">
            <v xml:space="preserve"> 屋内型 B-B 碍子型 400A</v>
          </cell>
          <cell r="D3703" t="str">
            <v>個</v>
          </cell>
          <cell r="E3703">
            <v>46100</v>
          </cell>
          <cell r="F3703" t="str">
            <v>P142</v>
          </cell>
        </row>
        <row r="3704">
          <cell r="A3704" t="str">
            <v>142-16</v>
          </cell>
          <cell r="B3704" t="str">
            <v xml:space="preserve"> 断路器 7.2KV</v>
          </cell>
          <cell r="C3704" t="str">
            <v xml:space="preserve"> 屋外型 F-F 碍子型 100A</v>
          </cell>
          <cell r="D3704" t="str">
            <v>個</v>
          </cell>
          <cell r="E3704">
            <v>9730</v>
          </cell>
          <cell r="F3704" t="str">
            <v>P142</v>
          </cell>
        </row>
        <row r="3705">
          <cell r="A3705" t="str">
            <v>142-17</v>
          </cell>
          <cell r="B3705" t="str">
            <v xml:space="preserve"> 断路器 7.2KV</v>
          </cell>
          <cell r="C3705" t="str">
            <v xml:space="preserve"> 屋外型 F-F 碍子型 200A</v>
          </cell>
          <cell r="D3705" t="str">
            <v>個</v>
          </cell>
          <cell r="E3705">
            <v>12800</v>
          </cell>
          <cell r="F3705" t="str">
            <v>P142</v>
          </cell>
        </row>
        <row r="3706">
          <cell r="A3706" t="str">
            <v>143-1</v>
          </cell>
          <cell r="B3706" t="str">
            <v xml:space="preserve"> 高圧ｶｯﾄｱｳﾄ</v>
          </cell>
          <cell r="C3706" t="str">
            <v xml:space="preserve"> 屋内 7.2KV 30A (取付金具付)</v>
          </cell>
          <cell r="D3706" t="str">
            <v>個</v>
          </cell>
          <cell r="E3706">
            <v>9270</v>
          </cell>
          <cell r="F3706" t="str">
            <v>P143</v>
          </cell>
        </row>
        <row r="3707">
          <cell r="A3707" t="str">
            <v>143-2</v>
          </cell>
          <cell r="B3707" t="str">
            <v xml:space="preserve"> 高圧ｶｯﾄｱｳﾄ</v>
          </cell>
          <cell r="C3707" t="str">
            <v xml:space="preserve"> 屋内 7.2KV 50A (取付金具付)</v>
          </cell>
          <cell r="D3707" t="str">
            <v>個</v>
          </cell>
          <cell r="E3707">
            <v>11000</v>
          </cell>
          <cell r="F3707" t="str">
            <v>P143</v>
          </cell>
        </row>
        <row r="3708">
          <cell r="A3708" t="str">
            <v>143-3</v>
          </cell>
          <cell r="B3708" t="str">
            <v xml:space="preserve"> 高圧ｶｯﾄｱｳﾄ</v>
          </cell>
          <cell r="C3708" t="str">
            <v xml:space="preserve"> 屋内 7.2KV 100A (取付金具付)</v>
          </cell>
          <cell r="D3708" t="str">
            <v>個</v>
          </cell>
          <cell r="E3708">
            <v>13800</v>
          </cell>
          <cell r="F3708" t="str">
            <v>P143</v>
          </cell>
        </row>
        <row r="3709">
          <cell r="A3709" t="str">
            <v>143-4</v>
          </cell>
          <cell r="B3709" t="str">
            <v xml:space="preserve"> 高圧ｶｯﾄｱｳﾄ</v>
          </cell>
          <cell r="C3709" t="str">
            <v xml:space="preserve"> 屋外 7.2KV 30A (取付金具付)</v>
          </cell>
          <cell r="D3709" t="str">
            <v>個</v>
          </cell>
          <cell r="E3709">
            <v>16200</v>
          </cell>
          <cell r="F3709" t="str">
            <v>P143</v>
          </cell>
        </row>
        <row r="3710">
          <cell r="A3710" t="str">
            <v>143-5</v>
          </cell>
          <cell r="B3710" t="str">
            <v xml:space="preserve"> 高圧ｶｯﾄｱｳﾄ</v>
          </cell>
          <cell r="C3710" t="str">
            <v xml:space="preserve"> 屋外 7.2KV 50A (取付金具付)</v>
          </cell>
          <cell r="D3710" t="str">
            <v>個</v>
          </cell>
          <cell r="E3710">
            <v>17900</v>
          </cell>
          <cell r="F3710" t="str">
            <v>P143</v>
          </cell>
        </row>
        <row r="3711">
          <cell r="A3711" t="str">
            <v>143-6</v>
          </cell>
          <cell r="B3711" t="str">
            <v xml:space="preserve"> 高圧ｶｯﾄｱｳﾄ</v>
          </cell>
          <cell r="C3711" t="str">
            <v xml:space="preserve"> 屋外 7.2KV 100A (取付金具付)</v>
          </cell>
          <cell r="D3711" t="str">
            <v>個</v>
          </cell>
          <cell r="E3711">
            <v>23000</v>
          </cell>
          <cell r="F3711" t="str">
            <v>P143</v>
          </cell>
        </row>
        <row r="3712">
          <cell r="A3712" t="str">
            <v>143-7</v>
          </cell>
          <cell r="B3712" t="str">
            <v xml:space="preserve"> 高圧絶縁ﾏｯﾄ</v>
          </cell>
          <cell r="C3712" t="str">
            <v xml:space="preserve"> 1m巾 10mm</v>
          </cell>
          <cell r="D3712" t="str">
            <v>m</v>
          </cell>
          <cell r="E3712">
            <v>16000</v>
          </cell>
          <cell r="F3712" t="str">
            <v>P143</v>
          </cell>
        </row>
        <row r="3713">
          <cell r="A3713" t="str">
            <v>143-8</v>
          </cell>
          <cell r="B3713" t="str">
            <v xml:space="preserve"> 高圧絶縁ﾏｯﾄ</v>
          </cell>
          <cell r="C3713" t="str">
            <v xml:space="preserve"> 1m巾 6mm</v>
          </cell>
          <cell r="D3713" t="str">
            <v>m</v>
          </cell>
          <cell r="E3713">
            <v>14400</v>
          </cell>
          <cell r="F3713" t="str">
            <v>P143</v>
          </cell>
        </row>
        <row r="3714">
          <cell r="A3714" t="str">
            <v>143-9</v>
          </cell>
          <cell r="B3714" t="str">
            <v xml:space="preserve"> ﾌﾚｰﾑﾊﾟｲﾌﾟ</v>
          </cell>
          <cell r="C3714" t="str">
            <v xml:space="preserve"> 黒ｶﾞｽ管 32A(塗装費含む)</v>
          </cell>
          <cell r="D3714" t="str">
            <v>m</v>
          </cell>
          <cell r="E3714">
            <v>3690</v>
          </cell>
          <cell r="F3714" t="str">
            <v>P143</v>
          </cell>
        </row>
      </sheetData>
      <sheetData sheetId="1" refreshError="1"/>
      <sheetData sheetId="2"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表紙"/>
      <sheetName val="内訳集計"/>
      <sheetName val="内訳集計(建築)"/>
      <sheetName val="内訳明細(建築)"/>
      <sheetName val="内訳集計(電気)"/>
      <sheetName val="内訳明細(電気)本館"/>
      <sheetName val="内訳明細(電気)食品"/>
      <sheetName val="内訳明細(電気)精密"/>
      <sheetName val="内訳明細(電気)X線"/>
      <sheetName val="内訳明細(電気)電子"/>
      <sheetName val="内訳明細(電気)機械"/>
      <sheetName val="内訳明細(電気)材料"/>
      <sheetName val="内訳明細(電気)外構"/>
      <sheetName val="別紙-1(土工事)"/>
      <sheetName val="別紙-2(ｱｽﾌｧﾙﾄはつり補修)"/>
      <sheetName val="別紙-3(ﾊﾝﾄﾞﾎｰﾙ土工)GL-600"/>
      <sheetName val="別紙-4(ﾊﾝﾄﾞﾎｰﾙ土工)GL-1200"/>
      <sheetName val="別紙-5(仮設費)"/>
      <sheetName val="別紙-6(天井開口補強)"/>
      <sheetName val="内訳集計(機械)"/>
      <sheetName val="内訳明細(機械)"/>
      <sheetName val="空調経費 "/>
      <sheetName val="空調表紙"/>
      <sheetName val="総括空調内訳書 "/>
      <sheetName val="空調明細内訳書 "/>
      <sheetName val="機器据付"/>
      <sheetName val="冷媒管(　）拾い"/>
      <sheetName val="ドレン管 拾い"/>
      <sheetName val="撤去 拾い "/>
      <sheetName val="ダクト（撤去） 拾い"/>
      <sheetName val="換気"/>
      <sheetName val="見積（器具）"/>
      <sheetName val="代価表（器具）"/>
      <sheetName val="比率表現"/>
    </sheetNames>
    <sheetDataSet>
      <sheetData sheetId="0">
        <row r="29">
          <cell r="D29" t="str">
            <v>分界金額</v>
          </cell>
          <cell r="E29" t="str">
            <v>上限金額</v>
          </cell>
          <cell r="F29" t="str">
            <v>以下上限乗率</v>
          </cell>
          <cell r="G29" t="str">
            <v>以下下限乗率</v>
          </cell>
          <cell r="H29" t="str">
            <v>定率</v>
          </cell>
          <cell r="I29" t="str">
            <v>Ｐ乗率</v>
          </cell>
          <cell r="J29" t="str">
            <v>T乗率</v>
          </cell>
          <cell r="K29" t="str">
            <v>超上限定率</v>
          </cell>
          <cell r="L29" t="str">
            <v>超下限定率</v>
          </cell>
          <cell r="M29" t="str">
            <v>超上限P乗率</v>
          </cell>
          <cell r="N29" t="str">
            <v>超下限P乗率</v>
          </cell>
        </row>
        <row r="30">
          <cell r="C30" t="str">
            <v>新営建築</v>
          </cell>
        </row>
        <row r="33">
          <cell r="C33" t="str">
            <v>改修建築</v>
          </cell>
        </row>
        <row r="34">
          <cell r="C34" t="str">
            <v>新営電気</v>
          </cell>
        </row>
        <row r="35">
          <cell r="C35" t="str">
            <v>改修電気</v>
          </cell>
        </row>
        <row r="36">
          <cell r="C36" t="str">
            <v>新営機械</v>
          </cell>
        </row>
        <row r="37">
          <cell r="C37" t="str">
            <v>改修機械</v>
          </cell>
        </row>
        <row r="38">
          <cell r="C38" t="str">
            <v>昇降機</v>
          </cell>
        </row>
        <row r="39">
          <cell r="C39" t="str">
            <v>新営建築</v>
          </cell>
        </row>
        <row r="40">
          <cell r="C40" t="str">
            <v>改修建築</v>
          </cell>
        </row>
        <row r="41">
          <cell r="C41" t="str">
            <v>新営電気</v>
          </cell>
        </row>
        <row r="42">
          <cell r="C42" t="str">
            <v>改修電気</v>
          </cell>
        </row>
        <row r="43">
          <cell r="C43" t="str">
            <v>新営機械</v>
          </cell>
        </row>
        <row r="44">
          <cell r="C44" t="str">
            <v>改修機械</v>
          </cell>
        </row>
        <row r="45">
          <cell r="C45" t="str">
            <v>昇降機</v>
          </cell>
        </row>
        <row r="46">
          <cell r="C46" t="str">
            <v>新営建築</v>
          </cell>
        </row>
        <row r="47">
          <cell r="C47" t="str">
            <v>改修建築</v>
          </cell>
        </row>
        <row r="48">
          <cell r="C48" t="str">
            <v>新営電気</v>
          </cell>
        </row>
        <row r="49">
          <cell r="C49" t="str">
            <v>改修電気</v>
          </cell>
        </row>
        <row r="50">
          <cell r="C50" t="str">
            <v>新営機械</v>
          </cell>
        </row>
        <row r="51">
          <cell r="C51" t="str">
            <v>改修機械</v>
          </cell>
        </row>
        <row r="52">
          <cell r="C52" t="str">
            <v>昇降機</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表紙"/>
      <sheetName val="内訳集計"/>
      <sheetName val="内訳集計(建築)"/>
      <sheetName val="内訳明細(建築)"/>
      <sheetName val="内訳集計(電気)"/>
      <sheetName val="内訳明細(電気)本館"/>
      <sheetName val="内訳明細(電気)食品"/>
      <sheetName val="内訳明細(電気)精密"/>
      <sheetName val="内訳明細(電気)X線"/>
      <sheetName val="内訳明細(電気)電子"/>
      <sheetName val="内訳明細(電気)機械"/>
      <sheetName val="内訳明細(電気)材料"/>
      <sheetName val="内訳明細(電気)外構"/>
      <sheetName val="別紙-1(土工事)"/>
      <sheetName val="別紙-2(ｱｽﾌｧﾙﾄはつり補修)"/>
      <sheetName val="別紙-3(ﾊﾝﾄﾞﾎｰﾙ土工)GL-600"/>
      <sheetName val="別紙-4(ﾊﾝﾄﾞﾎｰﾙ土工)GL-1200"/>
      <sheetName val="別紙-5(仮設費)"/>
      <sheetName val="別紙-6(天井開口補強)"/>
      <sheetName val="内訳集計(機械)"/>
      <sheetName val="内訳明細(機械)"/>
    </sheetNames>
    <sheetDataSet>
      <sheetData sheetId="0">
        <row r="29">
          <cell r="D29" t="str">
            <v>分界金額</v>
          </cell>
          <cell r="E29" t="str">
            <v>上限金額</v>
          </cell>
          <cell r="F29" t="str">
            <v>以下上限乗率</v>
          </cell>
          <cell r="G29" t="str">
            <v>以下下限乗率</v>
          </cell>
          <cell r="H29" t="str">
            <v>定率</v>
          </cell>
          <cell r="I29" t="str">
            <v>Ｐ乗率</v>
          </cell>
          <cell r="J29" t="str">
            <v>T乗率</v>
          </cell>
          <cell r="K29" t="str">
            <v>超上限定率</v>
          </cell>
          <cell r="L29" t="str">
            <v>超下限定率</v>
          </cell>
          <cell r="M29" t="str">
            <v>超上限P乗率</v>
          </cell>
          <cell r="N29" t="str">
            <v>超下限P乗率</v>
          </cell>
        </row>
        <row r="30">
          <cell r="C30" t="str">
            <v>新営建築</v>
          </cell>
        </row>
        <row r="33">
          <cell r="C33" t="str">
            <v>改修建築</v>
          </cell>
        </row>
        <row r="34">
          <cell r="C34" t="str">
            <v>新営電気</v>
          </cell>
        </row>
        <row r="35">
          <cell r="C35" t="str">
            <v>改修電気</v>
          </cell>
        </row>
        <row r="36">
          <cell r="C36" t="str">
            <v>新営機械</v>
          </cell>
        </row>
        <row r="37">
          <cell r="C37" t="str">
            <v>改修機械</v>
          </cell>
        </row>
        <row r="38">
          <cell r="C38" t="str">
            <v>昇降機</v>
          </cell>
        </row>
        <row r="39">
          <cell r="C39" t="str">
            <v>新営建築</v>
          </cell>
        </row>
        <row r="40">
          <cell r="C40" t="str">
            <v>改修建築</v>
          </cell>
        </row>
        <row r="41">
          <cell r="C41" t="str">
            <v>新営電気</v>
          </cell>
        </row>
        <row r="42">
          <cell r="C42" t="str">
            <v>改修電気</v>
          </cell>
        </row>
        <row r="43">
          <cell r="C43" t="str">
            <v>新営機械</v>
          </cell>
        </row>
        <row r="44">
          <cell r="C44" t="str">
            <v>改修機械</v>
          </cell>
        </row>
        <row r="45">
          <cell r="C45" t="str">
            <v>昇降機</v>
          </cell>
        </row>
        <row r="46">
          <cell r="C46" t="str">
            <v>新営建築</v>
          </cell>
        </row>
        <row r="47">
          <cell r="C47" t="str">
            <v>改修建築</v>
          </cell>
        </row>
        <row r="48">
          <cell r="C48" t="str">
            <v>新営電気</v>
          </cell>
        </row>
        <row r="49">
          <cell r="C49" t="str">
            <v>改修電気</v>
          </cell>
        </row>
        <row r="50">
          <cell r="C50" t="str">
            <v>新営機械</v>
          </cell>
        </row>
        <row r="51">
          <cell r="C51" t="str">
            <v>改修機械</v>
          </cell>
        </row>
        <row r="52">
          <cell r="C52" t="str">
            <v>昇降機</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表紙（縦）"/>
      <sheetName val="表紙（横）"/>
      <sheetName val="内訳書"/>
      <sheetName val="Ａ－1～15"/>
      <sheetName val="Ａ－附属物"/>
      <sheetName val="Ｂ－2～8"/>
      <sheetName val="Ｂ－附属物"/>
      <sheetName val="Ａ，Ｂ樹木"/>
      <sheetName val="Ａ，Ｂ外構"/>
      <sheetName val="Ａ_1_15"/>
      <sheetName val="内訳書（A.建築）"/>
      <sheetName val="内訳書(3EV便所)"/>
      <sheetName val="再見積もり"/>
      <sheetName val="直接工事小計"/>
      <sheetName val="分電盤"/>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14内訳書 5"/>
      <sheetName val="諸経費"/>
      <sheetName val="共通単価 2"/>
      <sheetName val="共通ﾎﾞｯｸｽ 1"/>
      <sheetName val="共通撤去 1"/>
      <sheetName val="土工 1"/>
      <sheetName val="mitumori"/>
      <sheetName val="内訳書"/>
      <sheetName val="Ａ－1～15"/>
      <sheetName val="歩掛ﾃﾞｰﾀ"/>
      <sheetName val="EE内訳"/>
    </sheetNames>
    <sheetDataSet>
      <sheetData sheetId="0" refreshError="1">
        <row r="2">
          <cell r="B2" t="str">
            <v>宮崎市立西小学校　電気工事　概算　H14,11/21</v>
          </cell>
        </row>
      </sheetData>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直接工事小計"/>
      <sheetName val="H14内訳書 5"/>
    </sheetNames>
    <sheetDataSet>
      <sheetData sheetId="0"/>
      <sheetData sheetId="1"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ＤＴ"/>
      <sheetName val="建具元拾係数"/>
      <sheetName val="総括表"/>
      <sheetName val="内訳明細"/>
      <sheetName val="面積仮設"/>
      <sheetName val="基礎"/>
      <sheetName val="く体"/>
      <sheetName val="く体元拾"/>
      <sheetName val="外部集計"/>
      <sheetName val="外部元拾"/>
      <sheetName val="内部集計"/>
      <sheetName val="内部元拾"/>
      <sheetName val="外部建具表"/>
      <sheetName val="内部建具表"/>
      <sheetName val="建具類集計"/>
      <sheetName val="解体"/>
      <sheetName val="解体元拾"/>
      <sheetName val="Module1"/>
      <sheetName val="複合単価"/>
      <sheetName val="単価資料"/>
      <sheetName val="係数"/>
      <sheetName val="建具画面"/>
      <sheetName val="明細頭画面"/>
      <sheetName val="建具ＦＧ"/>
      <sheetName val="建具マクロ"/>
      <sheetName val="頭出マクロ"/>
      <sheetName val="印刷マクロ"/>
      <sheetName val="集計画面"/>
      <sheetName val="Sheet2"/>
      <sheetName val="建具元ﾏｸﾛ"/>
      <sheetName val="基本項目"/>
      <sheetName val="Sheet1"/>
      <sheetName val="解体数量"/>
      <sheetName val="直接工事小計"/>
    </sheetNames>
    <definedNames>
      <definedName name="建具解除" refersTo="#REF!" sheetId="21"/>
      <definedName name="建具計算印刷" refersTo="#REF!" sheetId="21"/>
      <definedName name="建具削除" refersTo="#REF!" sheetId="21"/>
      <definedName name="建具分割" refersTo="#REF!" sheetId="21"/>
      <definedName name="建具明細転送" refersTo="#REF!" sheetId="21"/>
      <definedName name="明細確認" refersTo="#REF!" sheetId="21"/>
      <definedName name="明細頭出" refersTo="#REF!" sheetId="2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ﾊﾂﾘ､貫通"/>
      <sheetName val="TV、自火報"/>
      <sheetName val="放送"/>
      <sheetName val="支線、装柱"/>
      <sheetName val="高圧、接地"/>
      <sheetName val="電線CVV"/>
      <sheetName val="照明器具"/>
      <sheetName val="配線器具"/>
      <sheetName val="ﾎﾞｯｸｽ"/>
      <sheetName val="電線管"/>
      <sheetName val="電線IV,VVF,DV"/>
      <sheetName val="電線CV､CVT,FPC"/>
      <sheetName val="電線EBT,TIVF,5C"/>
      <sheetName val="土工 1"/>
      <sheetName val="撤去２"/>
      <sheetName val="電線IV,VVF"/>
      <sheetName val="TV、自火報、放送"/>
      <sheetName val="建具画面"/>
      <sheetName val="共通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
          <cell r="I4" t="str">
            <v>建設物価H14年2月号</v>
          </cell>
        </row>
      </sheetData>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案内"/>
      <sheetName val="解体"/>
      <sheetName val="運搬"/>
      <sheetName val="廃材(複数棟）"/>
      <sheetName val="処分"/>
      <sheetName val="処分(非木造)"/>
      <sheetName val="単価比較"/>
      <sheetName val="単価表"/>
    </sheetNames>
    <sheetDataSet>
      <sheetData sheetId="0"/>
      <sheetData sheetId="1">
        <row r="4">
          <cell r="B4" t="str">
            <v>平嶋 達男</v>
          </cell>
        </row>
      </sheetData>
      <sheetData sheetId="2"/>
      <sheetData sheetId="3"/>
      <sheetData sheetId="4"/>
      <sheetData sheetId="5" refreshError="1"/>
      <sheetData sheetId="6"/>
      <sheetData sheetId="7"/>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空調経費 "/>
      <sheetName val="空調表紙"/>
      <sheetName val="総括空調内訳書 "/>
      <sheetName val="空調明細内訳書 "/>
      <sheetName val="機器据付"/>
      <sheetName val="冷媒管(　）拾い"/>
      <sheetName val="ドレン管 拾い"/>
      <sheetName val="撤去 拾い "/>
      <sheetName val="ダクト（撤去） 拾い"/>
      <sheetName val="換気"/>
      <sheetName val="見積（器具）"/>
      <sheetName val="代価表（器具）"/>
      <sheetName val="比率表現"/>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１１２"/>
      <sheetName val="盤電工数算出書"/>
      <sheetName val="別紙明細 "/>
      <sheetName val="sheet (2)"/>
    </sheetNames>
    <sheetDataSet>
      <sheetData sheetId="0"/>
      <sheetData sheetId="1"/>
      <sheetData sheetId="2"/>
      <sheetData sheetId="3"/>
      <sheetData sheetId="4"/>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数-A配管"/>
      <sheetName val="ﾀﾞｸﾄ"/>
      <sheetName val="数-A角ﾀﾞｸﾄ"/>
      <sheetName val="数-衛生"/>
      <sheetName val="数-A配管集計"/>
      <sheetName val="内訳 "/>
      <sheetName val="別内"/>
      <sheetName val="複単物"/>
      <sheetName val="複単撤去"/>
      <sheetName val="代価"/>
      <sheetName val="見比単品"/>
      <sheetName val="金無1"/>
      <sheetName val="内鏡"/>
      <sheetName val="設鏡"/>
      <sheetName val="式"/>
      <sheetName val="集計【電灯】"/>
      <sheetName val="旧済生会病院積算A棟一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5">
          <cell r="J5">
            <v>0</v>
          </cell>
          <cell r="K5">
            <v>0</v>
          </cell>
          <cell r="L5">
            <v>0</v>
          </cell>
          <cell r="M5">
            <v>0</v>
          </cell>
          <cell r="N5">
            <v>0</v>
          </cell>
          <cell r="O5">
            <v>0</v>
          </cell>
          <cell r="P5">
            <v>0</v>
          </cell>
          <cell r="Q5">
            <v>0</v>
          </cell>
          <cell r="R5">
            <v>0</v>
          </cell>
          <cell r="T5" t="str">
            <v>見積比較No.0</v>
          </cell>
        </row>
        <row r="6">
          <cell r="Q6">
            <v>0</v>
          </cell>
        </row>
        <row r="7">
          <cell r="J7">
            <v>0</v>
          </cell>
          <cell r="K7">
            <v>0</v>
          </cell>
          <cell r="L7">
            <v>0</v>
          </cell>
          <cell r="M7">
            <v>0</v>
          </cell>
          <cell r="N7">
            <v>0</v>
          </cell>
          <cell r="O7">
            <v>0</v>
          </cell>
          <cell r="P7">
            <v>0</v>
          </cell>
          <cell r="Q7">
            <v>0</v>
          </cell>
          <cell r="R7">
            <v>0</v>
          </cell>
          <cell r="T7" t="str">
            <v>見積比較No.0</v>
          </cell>
        </row>
        <row r="8">
          <cell r="Q8">
            <v>0</v>
          </cell>
        </row>
        <row r="9">
          <cell r="J9">
            <v>0</v>
          </cell>
          <cell r="K9">
            <v>0</v>
          </cell>
          <cell r="L9">
            <v>0</v>
          </cell>
          <cell r="M9">
            <v>0</v>
          </cell>
          <cell r="N9">
            <v>0</v>
          </cell>
          <cell r="O9">
            <v>0</v>
          </cell>
          <cell r="P9">
            <v>0</v>
          </cell>
          <cell r="Q9">
            <v>0</v>
          </cell>
          <cell r="R9">
            <v>0</v>
          </cell>
          <cell r="T9" t="str">
            <v>見積比較No.0</v>
          </cell>
        </row>
        <row r="10">
          <cell r="Q10">
            <v>0</v>
          </cell>
        </row>
        <row r="11">
          <cell r="J11">
            <v>0</v>
          </cell>
          <cell r="K11">
            <v>0</v>
          </cell>
          <cell r="L11">
            <v>0</v>
          </cell>
          <cell r="M11">
            <v>0</v>
          </cell>
          <cell r="N11">
            <v>0</v>
          </cell>
          <cell r="O11">
            <v>0</v>
          </cell>
          <cell r="P11">
            <v>0</v>
          </cell>
          <cell r="Q11">
            <v>0</v>
          </cell>
          <cell r="R11">
            <v>0</v>
          </cell>
          <cell r="T11" t="str">
            <v>見積比較No.0</v>
          </cell>
        </row>
        <row r="12">
          <cell r="Q12">
            <v>0</v>
          </cell>
        </row>
        <row r="13">
          <cell r="J13">
            <v>0</v>
          </cell>
          <cell r="K13">
            <v>0</v>
          </cell>
          <cell r="L13">
            <v>0</v>
          </cell>
          <cell r="M13">
            <v>0</v>
          </cell>
          <cell r="N13">
            <v>0</v>
          </cell>
          <cell r="O13">
            <v>0</v>
          </cell>
          <cell r="P13">
            <v>0</v>
          </cell>
          <cell r="Q13">
            <v>0</v>
          </cell>
          <cell r="R13">
            <v>0</v>
          </cell>
          <cell r="T13" t="str">
            <v>見積比較No.0</v>
          </cell>
        </row>
        <row r="14">
          <cell r="Q14">
            <v>0</v>
          </cell>
        </row>
        <row r="15">
          <cell r="J15">
            <v>0</v>
          </cell>
          <cell r="K15">
            <v>0</v>
          </cell>
          <cell r="L15">
            <v>0</v>
          </cell>
          <cell r="M15">
            <v>0</v>
          </cell>
          <cell r="N15">
            <v>0</v>
          </cell>
          <cell r="O15">
            <v>0</v>
          </cell>
          <cell r="P15">
            <v>0</v>
          </cell>
          <cell r="Q15">
            <v>0</v>
          </cell>
          <cell r="R15">
            <v>0</v>
          </cell>
          <cell r="T15" t="str">
            <v>見積比較No.0</v>
          </cell>
        </row>
        <row r="16">
          <cell r="Q16">
            <v>0</v>
          </cell>
        </row>
        <row r="17">
          <cell r="J17">
            <v>0</v>
          </cell>
          <cell r="K17">
            <v>0</v>
          </cell>
          <cell r="L17">
            <v>0</v>
          </cell>
          <cell r="M17">
            <v>0</v>
          </cell>
          <cell r="N17">
            <v>0</v>
          </cell>
          <cell r="O17">
            <v>0</v>
          </cell>
          <cell r="P17">
            <v>0</v>
          </cell>
          <cell r="Q17">
            <v>0</v>
          </cell>
          <cell r="R17">
            <v>0</v>
          </cell>
          <cell r="T17" t="str">
            <v>見積比較No.0</v>
          </cell>
        </row>
        <row r="18">
          <cell r="Q18">
            <v>0</v>
          </cell>
        </row>
        <row r="19">
          <cell r="J19">
            <v>0</v>
          </cell>
          <cell r="K19">
            <v>0</v>
          </cell>
          <cell r="L19">
            <v>0</v>
          </cell>
          <cell r="M19">
            <v>0</v>
          </cell>
          <cell r="N19">
            <v>0</v>
          </cell>
          <cell r="O19">
            <v>0</v>
          </cell>
          <cell r="P19">
            <v>0</v>
          </cell>
          <cell r="Q19">
            <v>0</v>
          </cell>
          <cell r="R19">
            <v>0</v>
          </cell>
          <cell r="T19" t="str">
            <v>見積比較No.0</v>
          </cell>
        </row>
        <row r="20">
          <cell r="Q20">
            <v>0</v>
          </cell>
        </row>
        <row r="21">
          <cell r="J21">
            <v>0</v>
          </cell>
          <cell r="K21">
            <v>0</v>
          </cell>
          <cell r="L21">
            <v>0</v>
          </cell>
          <cell r="M21">
            <v>0</v>
          </cell>
          <cell r="N21">
            <v>0</v>
          </cell>
          <cell r="O21">
            <v>0</v>
          </cell>
          <cell r="P21">
            <v>0</v>
          </cell>
          <cell r="Q21">
            <v>0</v>
          </cell>
          <cell r="R21">
            <v>0</v>
          </cell>
          <cell r="T21" t="str">
            <v>見積比較No.0</v>
          </cell>
        </row>
        <row r="22">
          <cell r="Q22">
            <v>0</v>
          </cell>
        </row>
        <row r="23">
          <cell r="J23">
            <v>0</v>
          </cell>
          <cell r="K23">
            <v>0</v>
          </cell>
          <cell r="L23">
            <v>0</v>
          </cell>
          <cell r="M23">
            <v>0</v>
          </cell>
          <cell r="N23">
            <v>0</v>
          </cell>
          <cell r="O23">
            <v>0</v>
          </cell>
          <cell r="P23">
            <v>0</v>
          </cell>
          <cell r="Q23">
            <v>0</v>
          </cell>
          <cell r="R23">
            <v>0</v>
          </cell>
          <cell r="T23" t="str">
            <v>見積比較No.0</v>
          </cell>
        </row>
        <row r="24">
          <cell r="Q24">
            <v>0</v>
          </cell>
        </row>
        <row r="25">
          <cell r="J25">
            <v>0</v>
          </cell>
          <cell r="K25">
            <v>0</v>
          </cell>
          <cell r="L25">
            <v>0</v>
          </cell>
          <cell r="M25">
            <v>0</v>
          </cell>
          <cell r="N25">
            <v>0</v>
          </cell>
          <cell r="O25">
            <v>0</v>
          </cell>
          <cell r="P25">
            <v>0</v>
          </cell>
          <cell r="Q25">
            <v>0</v>
          </cell>
          <cell r="R25">
            <v>0</v>
          </cell>
          <cell r="T25" t="str">
            <v>見積比較No.0</v>
          </cell>
        </row>
        <row r="26">
          <cell r="Q26">
            <v>0</v>
          </cell>
        </row>
        <row r="27">
          <cell r="J27">
            <v>0</v>
          </cell>
          <cell r="K27">
            <v>0</v>
          </cell>
          <cell r="L27">
            <v>0</v>
          </cell>
          <cell r="M27">
            <v>0</v>
          </cell>
          <cell r="N27">
            <v>0</v>
          </cell>
          <cell r="O27">
            <v>0</v>
          </cell>
          <cell r="P27">
            <v>0</v>
          </cell>
          <cell r="Q27">
            <v>0</v>
          </cell>
          <cell r="R27">
            <v>0</v>
          </cell>
          <cell r="T27" t="str">
            <v>見積比較No.0</v>
          </cell>
        </row>
        <row r="28">
          <cell r="Q28">
            <v>0</v>
          </cell>
        </row>
        <row r="29">
          <cell r="J29">
            <v>0</v>
          </cell>
          <cell r="K29">
            <v>0</v>
          </cell>
          <cell r="L29">
            <v>0</v>
          </cell>
          <cell r="M29">
            <v>0</v>
          </cell>
          <cell r="N29">
            <v>0</v>
          </cell>
          <cell r="O29">
            <v>0</v>
          </cell>
          <cell r="P29">
            <v>0</v>
          </cell>
          <cell r="Q29">
            <v>0</v>
          </cell>
          <cell r="R29">
            <v>0</v>
          </cell>
          <cell r="T29" t="str">
            <v>見積比較No.0</v>
          </cell>
        </row>
        <row r="30">
          <cell r="Q30">
            <v>0</v>
          </cell>
        </row>
        <row r="31">
          <cell r="J31">
            <v>0</v>
          </cell>
          <cell r="K31">
            <v>0</v>
          </cell>
          <cell r="L31">
            <v>0</v>
          </cell>
          <cell r="M31">
            <v>0</v>
          </cell>
          <cell r="N31">
            <v>0</v>
          </cell>
          <cell r="O31">
            <v>0</v>
          </cell>
          <cell r="P31">
            <v>0</v>
          </cell>
          <cell r="Q31">
            <v>0</v>
          </cell>
          <cell r="R31">
            <v>0</v>
          </cell>
          <cell r="T31" t="str">
            <v>見積比較No.0</v>
          </cell>
        </row>
        <row r="32">
          <cell r="Q32">
            <v>0</v>
          </cell>
        </row>
        <row r="33">
          <cell r="J33">
            <v>0</v>
          </cell>
          <cell r="K33">
            <v>0</v>
          </cell>
          <cell r="L33">
            <v>0</v>
          </cell>
          <cell r="M33">
            <v>0</v>
          </cell>
          <cell r="N33">
            <v>0</v>
          </cell>
          <cell r="O33">
            <v>0</v>
          </cell>
          <cell r="P33">
            <v>0</v>
          </cell>
          <cell r="Q33">
            <v>0</v>
          </cell>
          <cell r="R33">
            <v>0</v>
          </cell>
          <cell r="T33" t="str">
            <v>見積比較No.0</v>
          </cell>
        </row>
        <row r="34">
          <cell r="Q34">
            <v>0</v>
          </cell>
        </row>
        <row r="35">
          <cell r="J35">
            <v>0</v>
          </cell>
          <cell r="K35">
            <v>0</v>
          </cell>
          <cell r="L35">
            <v>0</v>
          </cell>
          <cell r="M35">
            <v>0</v>
          </cell>
          <cell r="N35">
            <v>0</v>
          </cell>
          <cell r="O35">
            <v>0</v>
          </cell>
          <cell r="P35">
            <v>0</v>
          </cell>
          <cell r="Q35">
            <v>0</v>
          </cell>
          <cell r="R35">
            <v>0</v>
          </cell>
          <cell r="T35" t="str">
            <v>見積比較No.0</v>
          </cell>
        </row>
        <row r="36">
          <cell r="Q36">
            <v>0</v>
          </cell>
        </row>
        <row r="37">
          <cell r="J37">
            <v>0</v>
          </cell>
          <cell r="K37">
            <v>0</v>
          </cell>
          <cell r="L37">
            <v>0</v>
          </cell>
          <cell r="M37">
            <v>0</v>
          </cell>
          <cell r="N37">
            <v>0</v>
          </cell>
          <cell r="O37">
            <v>0</v>
          </cell>
          <cell r="P37">
            <v>0</v>
          </cell>
          <cell r="Q37">
            <v>0</v>
          </cell>
          <cell r="R37">
            <v>0</v>
          </cell>
          <cell r="T37" t="str">
            <v>見積比較No.0</v>
          </cell>
        </row>
        <row r="38">
          <cell r="Q38">
            <v>0</v>
          </cell>
        </row>
        <row r="39">
          <cell r="J39">
            <v>0</v>
          </cell>
          <cell r="K39">
            <v>0</v>
          </cell>
          <cell r="L39">
            <v>0</v>
          </cell>
          <cell r="M39">
            <v>0</v>
          </cell>
          <cell r="N39">
            <v>0</v>
          </cell>
          <cell r="O39">
            <v>0</v>
          </cell>
          <cell r="P39">
            <v>0</v>
          </cell>
          <cell r="Q39">
            <v>0</v>
          </cell>
          <cell r="R39">
            <v>0</v>
          </cell>
          <cell r="T39" t="str">
            <v>見積比較No.0</v>
          </cell>
        </row>
        <row r="40">
          <cell r="Q40">
            <v>0</v>
          </cell>
        </row>
        <row r="41">
          <cell r="J41">
            <v>0</v>
          </cell>
          <cell r="K41">
            <v>0</v>
          </cell>
          <cell r="L41">
            <v>0</v>
          </cell>
          <cell r="M41">
            <v>0</v>
          </cell>
          <cell r="N41">
            <v>0</v>
          </cell>
          <cell r="O41">
            <v>0</v>
          </cell>
          <cell r="P41">
            <v>0</v>
          </cell>
          <cell r="Q41">
            <v>0</v>
          </cell>
          <cell r="R41">
            <v>0</v>
          </cell>
          <cell r="T41" t="str">
            <v>見積比較No.0</v>
          </cell>
        </row>
        <row r="42">
          <cell r="Q42">
            <v>0</v>
          </cell>
        </row>
        <row r="43">
          <cell r="J43">
            <v>0</v>
          </cell>
          <cell r="K43">
            <v>0</v>
          </cell>
          <cell r="L43">
            <v>0</v>
          </cell>
          <cell r="M43">
            <v>0</v>
          </cell>
          <cell r="N43">
            <v>0</v>
          </cell>
          <cell r="O43">
            <v>0</v>
          </cell>
          <cell r="P43">
            <v>0</v>
          </cell>
          <cell r="Q43">
            <v>0</v>
          </cell>
          <cell r="R43">
            <v>0</v>
          </cell>
          <cell r="T43" t="str">
            <v>見積比較No.0</v>
          </cell>
        </row>
        <row r="44">
          <cell r="Q44">
            <v>0</v>
          </cell>
        </row>
        <row r="45">
          <cell r="J45">
            <v>0</v>
          </cell>
          <cell r="K45">
            <v>0</v>
          </cell>
          <cell r="L45">
            <v>0</v>
          </cell>
          <cell r="M45">
            <v>0</v>
          </cell>
          <cell r="N45">
            <v>0</v>
          </cell>
          <cell r="O45">
            <v>0</v>
          </cell>
          <cell r="P45">
            <v>0</v>
          </cell>
          <cell r="Q45">
            <v>0</v>
          </cell>
          <cell r="R45">
            <v>0</v>
          </cell>
          <cell r="T45" t="str">
            <v>見積比較No.0</v>
          </cell>
        </row>
        <row r="46">
          <cell r="Q46">
            <v>0</v>
          </cell>
        </row>
        <row r="47">
          <cell r="J47">
            <v>0</v>
          </cell>
          <cell r="K47">
            <v>0</v>
          </cell>
          <cell r="L47">
            <v>0</v>
          </cell>
          <cell r="M47">
            <v>0</v>
          </cell>
          <cell r="N47">
            <v>0</v>
          </cell>
          <cell r="O47">
            <v>0</v>
          </cell>
          <cell r="P47">
            <v>0</v>
          </cell>
          <cell r="Q47">
            <v>0</v>
          </cell>
          <cell r="R47">
            <v>0</v>
          </cell>
          <cell r="T47" t="str">
            <v>見積比較No.0</v>
          </cell>
        </row>
        <row r="48">
          <cell r="Q48">
            <v>0</v>
          </cell>
        </row>
        <row r="49">
          <cell r="J49">
            <v>0</v>
          </cell>
          <cell r="K49">
            <v>0</v>
          </cell>
          <cell r="L49">
            <v>0</v>
          </cell>
          <cell r="M49">
            <v>0</v>
          </cell>
          <cell r="N49">
            <v>0</v>
          </cell>
          <cell r="O49">
            <v>0</v>
          </cell>
          <cell r="P49">
            <v>0</v>
          </cell>
          <cell r="Q49">
            <v>0</v>
          </cell>
          <cell r="R49">
            <v>0</v>
          </cell>
          <cell r="T49" t="str">
            <v>見積比較No.0</v>
          </cell>
        </row>
        <row r="50">
          <cell r="Q50">
            <v>0</v>
          </cell>
        </row>
        <row r="51">
          <cell r="J51">
            <v>0</v>
          </cell>
          <cell r="K51">
            <v>0</v>
          </cell>
          <cell r="L51">
            <v>0</v>
          </cell>
          <cell r="M51">
            <v>0</v>
          </cell>
          <cell r="N51">
            <v>0</v>
          </cell>
          <cell r="O51">
            <v>0</v>
          </cell>
          <cell r="P51">
            <v>0</v>
          </cell>
          <cell r="Q51">
            <v>0</v>
          </cell>
          <cell r="R51">
            <v>0</v>
          </cell>
          <cell r="T51" t="str">
            <v>見積比較No.0</v>
          </cell>
        </row>
        <row r="52">
          <cell r="Q52">
            <v>0</v>
          </cell>
        </row>
        <row r="53">
          <cell r="J53">
            <v>0</v>
          </cell>
          <cell r="K53">
            <v>0</v>
          </cell>
          <cell r="L53">
            <v>0</v>
          </cell>
          <cell r="M53">
            <v>0</v>
          </cell>
          <cell r="N53">
            <v>0</v>
          </cell>
          <cell r="O53">
            <v>0</v>
          </cell>
          <cell r="P53">
            <v>0</v>
          </cell>
          <cell r="Q53">
            <v>0</v>
          </cell>
          <cell r="R53">
            <v>0</v>
          </cell>
          <cell r="T53" t="str">
            <v>見積比較No.0</v>
          </cell>
        </row>
        <row r="54">
          <cell r="Q54">
            <v>0</v>
          </cell>
        </row>
        <row r="55">
          <cell r="J55">
            <v>0</v>
          </cell>
          <cell r="K55">
            <v>0</v>
          </cell>
          <cell r="L55">
            <v>0</v>
          </cell>
          <cell r="M55">
            <v>0</v>
          </cell>
          <cell r="N55">
            <v>0</v>
          </cell>
          <cell r="O55">
            <v>0</v>
          </cell>
          <cell r="P55">
            <v>0</v>
          </cell>
          <cell r="Q55">
            <v>0</v>
          </cell>
          <cell r="R55">
            <v>0</v>
          </cell>
          <cell r="T55" t="str">
            <v>見積比較No.0</v>
          </cell>
        </row>
        <row r="56">
          <cell r="Q56">
            <v>0</v>
          </cell>
        </row>
        <row r="57">
          <cell r="J57">
            <v>0</v>
          </cell>
          <cell r="K57">
            <v>0</v>
          </cell>
          <cell r="L57">
            <v>0</v>
          </cell>
          <cell r="M57">
            <v>0</v>
          </cell>
          <cell r="N57">
            <v>0</v>
          </cell>
          <cell r="O57">
            <v>0</v>
          </cell>
          <cell r="P57">
            <v>0</v>
          </cell>
          <cell r="Q57">
            <v>0</v>
          </cell>
          <cell r="R57">
            <v>0</v>
          </cell>
          <cell r="T57" t="str">
            <v>見積比較No.0</v>
          </cell>
        </row>
        <row r="58">
          <cell r="Q58">
            <v>18000</v>
          </cell>
          <cell r="R58" t="str">
            <v>←経費無単価</v>
          </cell>
        </row>
        <row r="59">
          <cell r="Q59">
            <v>0</v>
          </cell>
        </row>
        <row r="60">
          <cell r="J60">
            <v>13200.000000000002</v>
          </cell>
          <cell r="K60">
            <v>0</v>
          </cell>
          <cell r="L60">
            <v>0</v>
          </cell>
          <cell r="M60">
            <v>0</v>
          </cell>
          <cell r="N60">
            <v>0</v>
          </cell>
          <cell r="O60">
            <v>0</v>
          </cell>
          <cell r="P60">
            <v>0</v>
          </cell>
          <cell r="Q60">
            <v>0</v>
          </cell>
          <cell r="R60">
            <v>0</v>
          </cell>
          <cell r="T60" t="str">
            <v>見積比較No.0</v>
          </cell>
        </row>
        <row r="61">
          <cell r="Q61">
            <v>12000</v>
          </cell>
          <cell r="R61" t="str">
            <v>←経費無単価</v>
          </cell>
        </row>
        <row r="62">
          <cell r="Q62">
            <v>0</v>
          </cell>
        </row>
        <row r="63">
          <cell r="J63">
            <v>0</v>
          </cell>
          <cell r="K63">
            <v>0</v>
          </cell>
          <cell r="L63">
            <v>0</v>
          </cell>
          <cell r="M63">
            <v>0</v>
          </cell>
          <cell r="N63">
            <v>0</v>
          </cell>
          <cell r="O63">
            <v>0</v>
          </cell>
          <cell r="P63">
            <v>0</v>
          </cell>
          <cell r="Q63">
            <v>0</v>
          </cell>
          <cell r="R63">
            <v>0</v>
          </cell>
          <cell r="T63" t="str">
            <v>見積比較No.0</v>
          </cell>
        </row>
        <row r="64">
          <cell r="Q64">
            <v>3600</v>
          </cell>
          <cell r="R64" t="str">
            <v>←経費無単価</v>
          </cell>
        </row>
        <row r="65">
          <cell r="Q65">
            <v>0</v>
          </cell>
        </row>
        <row r="66">
          <cell r="J66">
            <v>0</v>
          </cell>
          <cell r="K66">
            <v>0</v>
          </cell>
          <cell r="L66">
            <v>0</v>
          </cell>
          <cell r="M66">
            <v>0</v>
          </cell>
          <cell r="N66">
            <v>0</v>
          </cell>
          <cell r="O66">
            <v>0</v>
          </cell>
          <cell r="P66">
            <v>0</v>
          </cell>
          <cell r="Q66">
            <v>0</v>
          </cell>
          <cell r="R66">
            <v>0</v>
          </cell>
          <cell r="T66" t="str">
            <v>見積比較No.0</v>
          </cell>
        </row>
        <row r="67">
          <cell r="Q67">
            <v>0</v>
          </cell>
        </row>
        <row r="68">
          <cell r="J68">
            <v>0</v>
          </cell>
          <cell r="K68">
            <v>0</v>
          </cell>
          <cell r="L68">
            <v>0</v>
          </cell>
          <cell r="M68">
            <v>0</v>
          </cell>
          <cell r="N68">
            <v>0</v>
          </cell>
          <cell r="O68">
            <v>0</v>
          </cell>
          <cell r="P68">
            <v>0</v>
          </cell>
          <cell r="Q68">
            <v>0</v>
          </cell>
          <cell r="R68">
            <v>0</v>
          </cell>
          <cell r="T68" t="str">
            <v>見積比較No.0</v>
          </cell>
        </row>
        <row r="69">
          <cell r="Q69">
            <v>0</v>
          </cell>
        </row>
        <row r="70">
          <cell r="J70">
            <v>0</v>
          </cell>
          <cell r="K70">
            <v>0</v>
          </cell>
          <cell r="L70">
            <v>0</v>
          </cell>
          <cell r="M70">
            <v>0</v>
          </cell>
          <cell r="N70">
            <v>0</v>
          </cell>
          <cell r="O70">
            <v>0</v>
          </cell>
          <cell r="P70">
            <v>0</v>
          </cell>
          <cell r="Q70">
            <v>0</v>
          </cell>
          <cell r="R70">
            <v>0</v>
          </cell>
          <cell r="T70" t="str">
            <v>見積比較No.0</v>
          </cell>
        </row>
        <row r="71">
          <cell r="Q71">
            <v>0</v>
          </cell>
        </row>
        <row r="72">
          <cell r="J72">
            <v>0</v>
          </cell>
          <cell r="K72">
            <v>0</v>
          </cell>
          <cell r="L72">
            <v>0</v>
          </cell>
          <cell r="M72">
            <v>0</v>
          </cell>
          <cell r="N72">
            <v>0</v>
          </cell>
          <cell r="O72">
            <v>0</v>
          </cell>
          <cell r="P72">
            <v>0</v>
          </cell>
          <cell r="Q72">
            <v>0</v>
          </cell>
          <cell r="R72">
            <v>0</v>
          </cell>
          <cell r="T72" t="str">
            <v>見積比較No.0</v>
          </cell>
        </row>
        <row r="73">
          <cell r="Q73">
            <v>0</v>
          </cell>
        </row>
        <row r="74">
          <cell r="J74">
            <v>0</v>
          </cell>
          <cell r="K74">
            <v>0</v>
          </cell>
          <cell r="L74">
            <v>0</v>
          </cell>
          <cell r="M74">
            <v>0</v>
          </cell>
          <cell r="N74">
            <v>0</v>
          </cell>
          <cell r="O74">
            <v>0</v>
          </cell>
          <cell r="P74">
            <v>0</v>
          </cell>
          <cell r="Q74">
            <v>0</v>
          </cell>
          <cell r="R74">
            <v>0</v>
          </cell>
          <cell r="T74" t="str">
            <v>見積比較No.0</v>
          </cell>
        </row>
        <row r="75">
          <cell r="Q75">
            <v>0</v>
          </cell>
        </row>
        <row r="76">
          <cell r="J76">
            <v>0</v>
          </cell>
          <cell r="K76">
            <v>0</v>
          </cell>
          <cell r="L76">
            <v>0</v>
          </cell>
          <cell r="M76">
            <v>0</v>
          </cell>
          <cell r="N76">
            <v>0</v>
          </cell>
          <cell r="O76">
            <v>0</v>
          </cell>
          <cell r="P76">
            <v>0</v>
          </cell>
          <cell r="Q76">
            <v>0</v>
          </cell>
          <cell r="R76">
            <v>0</v>
          </cell>
          <cell r="T76" t="str">
            <v>見積比較No.0</v>
          </cell>
        </row>
        <row r="77">
          <cell r="Q77">
            <v>0</v>
          </cell>
        </row>
        <row r="78">
          <cell r="J78">
            <v>0</v>
          </cell>
          <cell r="K78">
            <v>0</v>
          </cell>
          <cell r="L78">
            <v>0</v>
          </cell>
          <cell r="M78">
            <v>0</v>
          </cell>
          <cell r="N78">
            <v>0</v>
          </cell>
          <cell r="O78">
            <v>0</v>
          </cell>
          <cell r="P78">
            <v>0</v>
          </cell>
          <cell r="Q78">
            <v>23500</v>
          </cell>
          <cell r="R78">
            <v>0</v>
          </cell>
          <cell r="T78" t="str">
            <v>見積比較No.0</v>
          </cell>
        </row>
        <row r="79">
          <cell r="Q79" t="str">
            <v>三菱電機</v>
          </cell>
        </row>
        <row r="80">
          <cell r="C80" t="str">
            <v/>
          </cell>
          <cell r="D80">
            <v>0</v>
          </cell>
          <cell r="E80">
            <v>0</v>
          </cell>
          <cell r="F80">
            <v>0</v>
          </cell>
          <cell r="G80">
            <v>0</v>
          </cell>
          <cell r="H80">
            <v>0</v>
          </cell>
          <cell r="I80">
            <v>0</v>
          </cell>
          <cell r="J80">
            <v>0</v>
          </cell>
          <cell r="L80">
            <v>0</v>
          </cell>
          <cell r="N80">
            <v>0</v>
          </cell>
          <cell r="P80">
            <v>0</v>
          </cell>
          <cell r="Q80">
            <v>0</v>
          </cell>
          <cell r="R80">
            <v>0</v>
          </cell>
          <cell r="T80" t="str">
            <v>見積比較No.</v>
          </cell>
        </row>
        <row r="81">
          <cell r="Q81">
            <v>0</v>
          </cell>
        </row>
        <row r="82">
          <cell r="C82" t="str">
            <v/>
          </cell>
          <cell r="D82" t="str">
            <v/>
          </cell>
          <cell r="E82">
            <v>0</v>
          </cell>
          <cell r="F82">
            <v>0</v>
          </cell>
          <cell r="G82">
            <v>0</v>
          </cell>
          <cell r="H82">
            <v>0</v>
          </cell>
          <cell r="I82">
            <v>0</v>
          </cell>
          <cell r="J82">
            <v>0</v>
          </cell>
          <cell r="K82" t="str">
            <v>見積比較No.</v>
          </cell>
          <cell r="L82">
            <v>0</v>
          </cell>
          <cell r="N82">
            <v>0</v>
          </cell>
          <cell r="P82">
            <v>0</v>
          </cell>
          <cell r="Q82">
            <v>0</v>
          </cell>
          <cell r="R82">
            <v>0</v>
          </cell>
          <cell r="T82" t="str">
            <v>見積比較No.</v>
          </cell>
        </row>
        <row r="83">
          <cell r="I83" t="str">
            <v>山武</v>
          </cell>
          <cell r="J83" t="str">
            <v>山武</v>
          </cell>
          <cell r="Q83" t="str">
            <v>山武</v>
          </cell>
        </row>
        <row r="84">
          <cell r="C84" t="str">
            <v/>
          </cell>
          <cell r="D84">
            <v>0</v>
          </cell>
          <cell r="E84">
            <v>1</v>
          </cell>
          <cell r="F84">
            <v>27000</v>
          </cell>
          <cell r="G84">
            <v>27000</v>
          </cell>
          <cell r="H84">
            <v>1</v>
          </cell>
          <cell r="I84">
            <v>27000</v>
          </cell>
          <cell r="J84">
            <v>27000</v>
          </cell>
          <cell r="K84">
            <v>27000</v>
          </cell>
          <cell r="L84">
            <v>0</v>
          </cell>
          <cell r="M84" t="str">
            <v>見積比較No.</v>
          </cell>
          <cell r="N84">
            <v>0</v>
          </cell>
          <cell r="P84">
            <v>0</v>
          </cell>
          <cell r="Q84">
            <v>27000</v>
          </cell>
          <cell r="R84">
            <v>27000</v>
          </cell>
          <cell r="T84" t="str">
            <v>見積比較No.</v>
          </cell>
        </row>
        <row r="85">
          <cell r="D85" t="str">
            <v/>
          </cell>
          <cell r="E85">
            <v>0</v>
          </cell>
          <cell r="F85" t="str">
            <v/>
          </cell>
        </row>
        <row r="86">
          <cell r="C86" t="str">
            <v/>
          </cell>
          <cell r="D86" t="str">
            <v/>
          </cell>
          <cell r="E86">
            <v>1</v>
          </cell>
          <cell r="F86">
            <v>225000</v>
          </cell>
          <cell r="G86">
            <v>225000</v>
          </cell>
          <cell r="H86">
            <v>1</v>
          </cell>
          <cell r="I86">
            <v>225000</v>
          </cell>
          <cell r="J86">
            <v>225000</v>
          </cell>
          <cell r="K86">
            <v>225000</v>
          </cell>
          <cell r="L86">
            <v>0</v>
          </cell>
          <cell r="M86" t="str">
            <v>見積比較No.</v>
          </cell>
          <cell r="N86">
            <v>0</v>
          </cell>
          <cell r="P86">
            <v>0</v>
          </cell>
          <cell r="Q86">
            <v>225000</v>
          </cell>
          <cell r="R86">
            <v>225000</v>
          </cell>
          <cell r="T86" t="str">
            <v>見積比較No.</v>
          </cell>
        </row>
        <row r="87">
          <cell r="D87">
            <v>0</v>
          </cell>
          <cell r="E87">
            <v>0</v>
          </cell>
          <cell r="F87" t="str">
            <v/>
          </cell>
        </row>
        <row r="88">
          <cell r="C88" t="str">
            <v/>
          </cell>
          <cell r="D88" t="str">
            <v/>
          </cell>
          <cell r="E88">
            <v>34</v>
          </cell>
          <cell r="F88">
            <v>18000</v>
          </cell>
          <cell r="G88">
            <v>612000</v>
          </cell>
          <cell r="H88">
            <v>34</v>
          </cell>
          <cell r="I88">
            <v>18000</v>
          </cell>
          <cell r="J88">
            <v>612000</v>
          </cell>
          <cell r="K88">
            <v>18000</v>
          </cell>
          <cell r="L88">
            <v>0</v>
          </cell>
          <cell r="M88" t="str">
            <v>見積比較No.</v>
          </cell>
          <cell r="N88">
            <v>0</v>
          </cell>
          <cell r="P88">
            <v>0</v>
          </cell>
          <cell r="Q88">
            <v>18000</v>
          </cell>
          <cell r="R88">
            <v>612000</v>
          </cell>
          <cell r="T88" t="str">
            <v>見積比較No.</v>
          </cell>
        </row>
        <row r="89">
          <cell r="D89">
            <v>0</v>
          </cell>
          <cell r="E89">
            <v>0</v>
          </cell>
          <cell r="F89" t="str">
            <v/>
          </cell>
        </row>
        <row r="90">
          <cell r="C90" t="str">
            <v/>
          </cell>
          <cell r="D90" t="str">
            <v/>
          </cell>
          <cell r="E90">
            <v>34</v>
          </cell>
          <cell r="F90">
            <v>40000</v>
          </cell>
          <cell r="G90">
            <v>1360000</v>
          </cell>
          <cell r="H90">
            <v>34</v>
          </cell>
          <cell r="I90">
            <v>40000</v>
          </cell>
          <cell r="J90">
            <v>1360000</v>
          </cell>
          <cell r="K90">
            <v>40000</v>
          </cell>
          <cell r="L90">
            <v>0</v>
          </cell>
          <cell r="M90" t="str">
            <v>見積比較No.</v>
          </cell>
          <cell r="N90">
            <v>0</v>
          </cell>
          <cell r="P90">
            <v>0</v>
          </cell>
          <cell r="Q90">
            <v>40000</v>
          </cell>
          <cell r="R90">
            <v>1360000</v>
          </cell>
          <cell r="T90" t="str">
            <v>見積比較No.</v>
          </cell>
        </row>
        <row r="91">
          <cell r="D91">
            <v>0</v>
          </cell>
          <cell r="E91">
            <v>0</v>
          </cell>
          <cell r="F91" t="str">
            <v/>
          </cell>
        </row>
        <row r="92">
          <cell r="C92" t="str">
            <v/>
          </cell>
          <cell r="D92" t="str">
            <v/>
          </cell>
          <cell r="E92">
            <v>4</v>
          </cell>
          <cell r="F92">
            <v>7000</v>
          </cell>
          <cell r="G92">
            <v>28000</v>
          </cell>
          <cell r="H92">
            <v>4</v>
          </cell>
          <cell r="I92">
            <v>7000</v>
          </cell>
          <cell r="J92">
            <v>28000</v>
          </cell>
          <cell r="K92">
            <v>7000</v>
          </cell>
          <cell r="L92">
            <v>0</v>
          </cell>
          <cell r="M92" t="str">
            <v>見積比較No.</v>
          </cell>
          <cell r="N92">
            <v>0</v>
          </cell>
          <cell r="P92">
            <v>0</v>
          </cell>
          <cell r="Q92">
            <v>7000</v>
          </cell>
          <cell r="R92">
            <v>28000</v>
          </cell>
          <cell r="T92" t="str">
            <v>見積比較No.</v>
          </cell>
        </row>
        <row r="93">
          <cell r="D93">
            <v>0</v>
          </cell>
          <cell r="E93">
            <v>0</v>
          </cell>
          <cell r="F93" t="str">
            <v/>
          </cell>
        </row>
        <row r="94">
          <cell r="C94" t="str">
            <v/>
          </cell>
          <cell r="D94" t="str">
            <v/>
          </cell>
          <cell r="E94">
            <v>1</v>
          </cell>
          <cell r="F94">
            <v>900000</v>
          </cell>
          <cell r="G94">
            <v>900000</v>
          </cell>
          <cell r="H94">
            <v>1</v>
          </cell>
          <cell r="I94">
            <v>900000</v>
          </cell>
          <cell r="J94">
            <v>900000</v>
          </cell>
          <cell r="K94">
            <v>900000</v>
          </cell>
          <cell r="L94">
            <v>0</v>
          </cell>
          <cell r="M94" t="str">
            <v>見積比較No.</v>
          </cell>
          <cell r="N94">
            <v>0</v>
          </cell>
          <cell r="P94">
            <v>0</v>
          </cell>
          <cell r="Q94">
            <v>900000</v>
          </cell>
          <cell r="R94">
            <v>900000</v>
          </cell>
          <cell r="T94" t="str">
            <v>見積比較No.</v>
          </cell>
        </row>
        <row r="95">
          <cell r="D95">
            <v>0</v>
          </cell>
          <cell r="E95">
            <v>0</v>
          </cell>
          <cell r="F95" t="str">
            <v/>
          </cell>
        </row>
        <row r="96">
          <cell r="C96" t="str">
            <v/>
          </cell>
          <cell r="D96" t="str">
            <v/>
          </cell>
          <cell r="E96">
            <v>1</v>
          </cell>
          <cell r="F96">
            <v>150000</v>
          </cell>
          <cell r="G96">
            <v>150000</v>
          </cell>
          <cell r="H96">
            <v>1</v>
          </cell>
          <cell r="I96">
            <v>150000</v>
          </cell>
          <cell r="J96">
            <v>150000</v>
          </cell>
          <cell r="K96">
            <v>150000</v>
          </cell>
          <cell r="L96">
            <v>0</v>
          </cell>
          <cell r="M96" t="str">
            <v>見積比較No.</v>
          </cell>
          <cell r="N96">
            <v>0</v>
          </cell>
          <cell r="P96">
            <v>0</v>
          </cell>
          <cell r="Q96">
            <v>150000</v>
          </cell>
          <cell r="R96">
            <v>150000</v>
          </cell>
          <cell r="T96" t="str">
            <v>見積比較No.</v>
          </cell>
        </row>
        <row r="98">
          <cell r="C98" t="str">
            <v/>
          </cell>
          <cell r="D98" t="str">
            <v>ｴﾝｼﾞﾆｱﾘﾝｸﾞ・調整費</v>
          </cell>
          <cell r="E98">
            <v>1</v>
          </cell>
          <cell r="F98">
            <v>472500</v>
          </cell>
          <cell r="G98">
            <v>472500</v>
          </cell>
          <cell r="H98">
            <v>1</v>
          </cell>
          <cell r="I98">
            <v>472500</v>
          </cell>
          <cell r="J98">
            <v>472500</v>
          </cell>
          <cell r="K98">
            <v>472500</v>
          </cell>
          <cell r="L98">
            <v>0</v>
          </cell>
          <cell r="M98" t="str">
            <v>見積比較No.</v>
          </cell>
          <cell r="N98">
            <v>0</v>
          </cell>
          <cell r="P98">
            <v>0</v>
          </cell>
          <cell r="Q98">
            <v>472500</v>
          </cell>
          <cell r="R98">
            <v>472500</v>
          </cell>
          <cell r="T98" t="str">
            <v>見積比較No.</v>
          </cell>
        </row>
        <row r="99">
          <cell r="F99" t="str">
            <v/>
          </cell>
        </row>
        <row r="100">
          <cell r="C100" t="str">
            <v/>
          </cell>
          <cell r="D100" t="str">
            <v/>
          </cell>
          <cell r="E100">
            <v>1</v>
          </cell>
          <cell r="F100">
            <v>3629000</v>
          </cell>
          <cell r="G100">
            <v>3629000</v>
          </cell>
          <cell r="H100">
            <v>1</v>
          </cell>
          <cell r="I100">
            <v>3629000</v>
          </cell>
          <cell r="J100">
            <v>3629000</v>
          </cell>
          <cell r="K100">
            <v>3629000</v>
          </cell>
          <cell r="L100">
            <v>0</v>
          </cell>
          <cell r="M100" t="str">
            <v>見積比較No.</v>
          </cell>
          <cell r="N100">
            <v>0</v>
          </cell>
          <cell r="P100">
            <v>0</v>
          </cell>
          <cell r="Q100">
            <v>3629000</v>
          </cell>
          <cell r="R100">
            <v>3629000</v>
          </cell>
          <cell r="T100" t="str">
            <v>見積比較No.</v>
          </cell>
        </row>
        <row r="102">
          <cell r="C102" t="str">
            <v/>
          </cell>
          <cell r="D102" t="str">
            <v>諸経費</v>
          </cell>
          <cell r="E102">
            <v>1</v>
          </cell>
          <cell r="F102">
            <v>895800</v>
          </cell>
          <cell r="G102">
            <v>895800</v>
          </cell>
          <cell r="H102">
            <v>1</v>
          </cell>
          <cell r="I102">
            <v>895800</v>
          </cell>
          <cell r="J102">
            <v>895800</v>
          </cell>
          <cell r="K102">
            <v>895800</v>
          </cell>
          <cell r="L102">
            <v>0</v>
          </cell>
          <cell r="N102">
            <v>932000</v>
          </cell>
          <cell r="P102">
            <v>0</v>
          </cell>
          <cell r="Q102">
            <v>895800</v>
          </cell>
          <cell r="R102">
            <v>895800</v>
          </cell>
        </row>
        <row r="103">
          <cell r="Q103">
            <v>0</v>
          </cell>
        </row>
        <row r="104">
          <cell r="G104" t="str">
            <v>計</v>
          </cell>
          <cell r="H104">
            <v>0</v>
          </cell>
          <cell r="I104">
            <v>0</v>
          </cell>
          <cell r="J104">
            <v>0</v>
          </cell>
          <cell r="K104" t="str">
            <v>計</v>
          </cell>
          <cell r="L104">
            <v>0</v>
          </cell>
          <cell r="M104" t="str">
            <v>見積比較No.0</v>
          </cell>
          <cell r="N104">
            <v>0</v>
          </cell>
          <cell r="Q104" t="str">
            <v>計</v>
          </cell>
          <cell r="R104">
            <v>0</v>
          </cell>
          <cell r="T104" t="str">
            <v>見積比較No.0</v>
          </cell>
        </row>
        <row r="105">
          <cell r="G105" t="str">
            <v>自動制御ﾄｰﾀﾙﾗﾝｸ</v>
          </cell>
          <cell r="H105" t="str">
            <v>山武</v>
          </cell>
          <cell r="I105" t="str">
            <v>山武</v>
          </cell>
          <cell r="J105">
            <v>0</v>
          </cell>
          <cell r="K105">
            <v>0</v>
          </cell>
          <cell r="L105">
            <v>0</v>
          </cell>
          <cell r="M105">
            <v>1</v>
          </cell>
          <cell r="N105">
            <v>0</v>
          </cell>
          <cell r="P105">
            <v>0</v>
          </cell>
          <cell r="R105">
            <v>1</v>
          </cell>
        </row>
      </sheetData>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細目内訳"/>
      <sheetName val="電線管"/>
    </sheetNames>
    <sheetDataSet>
      <sheetData sheetId="0"/>
      <sheetData sheetId="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細目"/>
      <sheetName val="科目"/>
      <sheetName val="種目"/>
      <sheetName val="算出"/>
      <sheetName val="特定"/>
      <sheetName val="一覧"/>
      <sheetName val="DATA"/>
      <sheetName val="工事履歴"/>
      <sheetName val="盤"/>
      <sheetName val="撤去"/>
      <sheetName val="最低"/>
      <sheetName val="比較表"/>
      <sheetName val="単価"/>
      <sheetName val="表紙"/>
      <sheetName val="数量公開表紙"/>
      <sheetName val="細目別内訳"/>
      <sheetName val="建築まとめ"/>
      <sheetName val="移転"/>
      <sheetName val="0000"/>
      <sheetName val="盤1 (中央) "/>
      <sheetName val="盤1 (藤崎)"/>
      <sheetName val="代価1(バスダクト)"/>
      <sheetName val="代価2（夜間単価） (2)"/>
      <sheetName val="代価（高圧盤）中央"/>
      <sheetName val="代価（高圧盤）藤崎"/>
      <sheetName val="代価_扉改造（中央・藤崎）"/>
      <sheetName val="代価1(盤改造） "/>
      <sheetName val="代価（仮設工事）"/>
      <sheetName val="代価条件"/>
      <sheetName val="盤歩掛修正値"/>
      <sheetName val="盤歩掛"/>
      <sheetName val="盤条件"/>
      <sheetName val="盤1 (2)"/>
      <sheetName val="盤搬入"/>
      <sheetName val="マクロ"/>
      <sheetName val="基本項目入力"/>
      <sheetName val="庁舎ﾄｲﾚ積算"/>
      <sheetName val="H80601単価"/>
      <sheetName val="#REF!"/>
      <sheetName val="Sheet1"/>
      <sheetName val="歩掛ﾃﾞｰﾀ"/>
      <sheetName val="見積（器具）"/>
      <sheetName val="見積査定"/>
      <sheetName val="電線管"/>
      <sheetName val="増築"/>
    </sheetNames>
    <sheetDataSet>
      <sheetData sheetId="0" refreshError="1"/>
      <sheetData sheetId="1" refreshError="1">
        <row r="2">
          <cell r="B2" t="str">
            <v>九州大学事務局第一庁舎身障者便所増築その他工事</v>
          </cell>
          <cell r="H2">
            <v>315970</v>
          </cell>
        </row>
        <row r="47">
          <cell r="G47">
            <v>131430</v>
          </cell>
        </row>
      </sheetData>
      <sheetData sheetId="2" refreshError="1"/>
      <sheetData sheetId="3" refreshError="1"/>
      <sheetData sheetId="4" refreshError="1">
        <row r="29">
          <cell r="H29">
            <v>12600</v>
          </cell>
        </row>
        <row r="54">
          <cell r="G54">
            <v>460000</v>
          </cell>
        </row>
        <row r="61">
          <cell r="G61">
            <v>23000</v>
          </cell>
        </row>
        <row r="63">
          <cell r="G63">
            <v>483000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件名"/>
      <sheetName val="単価はつり補修"/>
      <sheetName val="複合単価"/>
      <sheetName val="説明書"/>
      <sheetName val="据付計算表"/>
      <sheetName val="類別歩掛表"/>
      <sheetName val="sheet"/>
    </sheetNames>
    <sheetDataSet>
      <sheetData sheetId="0" refreshError="1"/>
      <sheetData sheetId="1" refreshError="1"/>
      <sheetData sheetId="2" refreshError="1"/>
      <sheetData sheetId="3"/>
      <sheetData sheetId="4"/>
      <sheetData sheetId="5" refreshError="1"/>
      <sheetData sheetId="6"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件名"/>
      <sheetName val="単価はつり補修"/>
      <sheetName val="複合単価"/>
    </sheetNames>
    <sheetDataSet>
      <sheetData sheetId="0" refreshError="1"/>
      <sheetData sheetId="1" refreshError="1"/>
      <sheetData sheetId="2"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工事件名"/>
      <sheetName val="GHP"/>
      <sheetName val="電気ｴｱｺﾝ"/>
      <sheetName val="ロスナイ"/>
      <sheetName val="プレハブ"/>
      <sheetName val="機械基礎架台"/>
      <sheetName val="換気扇"/>
      <sheetName val="送風機"/>
      <sheetName val="フィルタ"/>
      <sheetName val="フード"/>
      <sheetName val="動力盤"/>
      <sheetName val="衛生器具"/>
      <sheetName val="ｷｯﾁﾝ流し"/>
      <sheetName val="SUS流し"/>
      <sheetName val="グリストラップ"/>
      <sheetName val="ガス湯沸"/>
      <sheetName val="消火箱"/>
      <sheetName val="屋内ガス"/>
      <sheetName val="屋外ガス"/>
      <sheetName val="産廃処分"/>
      <sheetName val="公表内訳"/>
      <sheetName val="最低基準"/>
      <sheetName val="回復済み_Sheet1"/>
      <sheetName val="Sheet1"/>
      <sheetName val="人力堀（H400発生土）"/>
      <sheetName val="人力堀（H700山砂400）"/>
      <sheetName val="人力堀（H400山砂300）ｱｽﾌｧﾙﾄ"/>
      <sheetName val="人力堀（H1300山砂）ｱｽﾌｧﾙﾄ"/>
      <sheetName val="舗装Ａ-1"/>
      <sheetName val="舗装Ｂ-1"/>
      <sheetName val="機械基礎（土間用）"/>
      <sheetName val="盤用基礎"/>
      <sheetName val="盤用基礎（無筋）"/>
      <sheetName val="照明用基礎(A～D,L)"/>
      <sheetName val="照明用基礎(E～J)"/>
      <sheetName val="照明用基礎（既設掘削）"/>
      <sheetName val="照明用基礎（既設ｺﾝｸﾘｰﾄ）"/>
    </sheetNames>
    <sheetDataSet>
      <sheetData sheetId="0" refreshError="1"/>
      <sheetData sheetId="1" refreshError="1">
        <row r="4">
          <cell r="C4" t="str">
            <v>千葉大学(附小)北校舎改修機械設備工事</v>
          </cell>
        </row>
        <row r="84">
          <cell r="B84">
            <v>0</v>
          </cell>
          <cell r="C84">
            <v>10000</v>
          </cell>
          <cell r="D84">
            <v>-1</v>
          </cell>
        </row>
        <row r="85">
          <cell r="B85">
            <v>10000</v>
          </cell>
          <cell r="C85">
            <v>1000000</v>
          </cell>
          <cell r="D85">
            <v>-2</v>
          </cell>
        </row>
        <row r="86">
          <cell r="B86">
            <v>1000000</v>
          </cell>
          <cell r="C86">
            <v>10000000</v>
          </cell>
          <cell r="D86">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1">
          <cell r="A1" t="str">
            <v>項目</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工事件名"/>
      <sheetName val="GHP"/>
      <sheetName val="電気ｴｱｺﾝ"/>
      <sheetName val="ロスナイ"/>
      <sheetName val="プレハブ"/>
      <sheetName val="機械基礎架台"/>
      <sheetName val="換気扇"/>
      <sheetName val="送風機"/>
      <sheetName val="フィルタ"/>
      <sheetName val="フード"/>
      <sheetName val="動力盤"/>
      <sheetName val="衛生器具"/>
      <sheetName val="ｷｯﾁﾝ流し"/>
      <sheetName val="SUS流し"/>
      <sheetName val="グリストラップ"/>
      <sheetName val="ガス湯沸"/>
      <sheetName val="消火箱"/>
      <sheetName val="屋内ガス"/>
      <sheetName val="屋外ガス"/>
      <sheetName val="産廃処分"/>
      <sheetName val="公表内訳"/>
      <sheetName val="最低基準"/>
    </sheetNames>
    <sheetDataSet>
      <sheetData sheetId="0" refreshError="1"/>
      <sheetData sheetId="1" refreshError="1">
        <row r="4">
          <cell r="C4" t="str">
            <v>千葉大学(附小)北校舎改修機械設備工事</v>
          </cell>
        </row>
        <row r="84">
          <cell r="B84">
            <v>0</v>
          </cell>
          <cell r="C84">
            <v>10000</v>
          </cell>
          <cell r="D84">
            <v>-1</v>
          </cell>
        </row>
        <row r="85">
          <cell r="B85">
            <v>10000</v>
          </cell>
          <cell r="C85">
            <v>1000000</v>
          </cell>
          <cell r="D85">
            <v>-2</v>
          </cell>
        </row>
        <row r="86">
          <cell r="B86">
            <v>1000000</v>
          </cell>
          <cell r="C86">
            <v>10000000</v>
          </cell>
          <cell r="D86">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別紙"/>
      <sheetName val="外構"/>
      <sheetName val="代価（外構）"/>
      <sheetName val="金物"/>
      <sheetName val="設計書"/>
      <sheetName val="ﾃﾞｨｻｰﾋﾞｽ"/>
      <sheetName val="ｸﾞﾙｰﾌﾟﾎｰﾑ"/>
      <sheetName val="生活支援"/>
      <sheetName val="共用"/>
      <sheetName val="複合"/>
      <sheetName val="ｺｽﾄ比較表"/>
      <sheetName val="電線管"/>
      <sheetName val="電線･ケーブル"/>
      <sheetName val="盤"/>
      <sheetName val="非常放送"/>
      <sheetName val="音響"/>
      <sheetName val="ﾅｰｽｺｰﾙ"/>
      <sheetName val="電力量計"/>
      <sheetName val="発電機"/>
      <sheetName val="憩いの館(最新)"/>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別紙"/>
      <sheetName val="外構"/>
      <sheetName val="代価（外構）"/>
      <sheetName val="金物"/>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heet2"/>
      <sheetName val="尾本地区"/>
      <sheetName val="数積"/>
      <sheetName val="直接経費"/>
      <sheetName val="試運転費"/>
      <sheetName val="機器費(出来高）"/>
      <sheetName val="直接材料"/>
      <sheetName val="共通仮設費"/>
      <sheetName val="据付間接費"/>
      <sheetName val="直接労務"/>
      <sheetName val="一般管理費"/>
      <sheetName val="複合工"/>
      <sheetName val="輸送費"/>
      <sheetName val="補助材料"/>
    </sheetNames>
    <sheetDataSet>
      <sheetData sheetId="0" refreshError="1"/>
      <sheetData sheetId="1" refreshError="1">
        <row r="2">
          <cell r="A2">
            <v>0</v>
          </cell>
        </row>
        <row r="3">
          <cell r="A3">
            <v>101</v>
          </cell>
          <cell r="B3" t="str">
            <v>解体工事</v>
          </cell>
        </row>
        <row r="4">
          <cell r="A4">
            <v>102</v>
          </cell>
          <cell r="B4" t="str">
            <v>木造建物上屋解体</v>
          </cell>
        </row>
        <row r="5">
          <cell r="A5">
            <v>103</v>
          </cell>
          <cell r="B5" t="str">
            <v>木建物基礎解体</v>
          </cell>
        </row>
        <row r="6">
          <cell r="A6">
            <v>104</v>
          </cell>
          <cell r="B6" t="str">
            <v>RC造建物く体解体</v>
          </cell>
        </row>
        <row r="7">
          <cell r="A7">
            <v>105</v>
          </cell>
          <cell r="B7" t="str">
            <v>S造建物く体解体</v>
          </cell>
        </row>
        <row r="8">
          <cell r="A8">
            <v>106</v>
          </cell>
          <cell r="B8" t="str">
            <v>コンクリート土間解体</v>
          </cell>
        </row>
        <row r="9">
          <cell r="A9">
            <v>107</v>
          </cell>
          <cell r="B9" t="str">
            <v>内部造作解体</v>
          </cell>
        </row>
        <row r="10">
          <cell r="A10">
            <v>108</v>
          </cell>
          <cell r="B10" t="str">
            <v>間仕切り解体</v>
          </cell>
        </row>
        <row r="11">
          <cell r="A11">
            <v>109</v>
          </cell>
          <cell r="B11" t="str">
            <v>天井解体</v>
          </cell>
        </row>
        <row r="12">
          <cell r="A12">
            <v>110</v>
          </cell>
          <cell r="B12" t="str">
            <v>残材処分</v>
          </cell>
        </row>
        <row r="13">
          <cell r="A13">
            <v>111</v>
          </cell>
          <cell r="B13" t="str">
            <v>コンクリート切断</v>
          </cell>
        </row>
        <row r="14">
          <cell r="A14">
            <v>112</v>
          </cell>
          <cell r="B14" t="str">
            <v>ｅｒｒ</v>
          </cell>
        </row>
        <row r="15">
          <cell r="A15">
            <v>149</v>
          </cell>
          <cell r="B15" t="str">
            <v>ｅｒｒ</v>
          </cell>
        </row>
        <row r="16">
          <cell r="A16">
            <v>150</v>
          </cell>
          <cell r="B16" t="str">
            <v>直接仮設</v>
          </cell>
        </row>
        <row r="17">
          <cell r="A17">
            <v>151</v>
          </cell>
          <cell r="B17" t="str">
            <v>やりかた</v>
          </cell>
        </row>
        <row r="18">
          <cell r="A18">
            <v>152</v>
          </cell>
          <cell r="B18" t="str">
            <v>墨出し</v>
          </cell>
        </row>
        <row r="19">
          <cell r="A19">
            <v>153</v>
          </cell>
          <cell r="B19" t="str">
            <v>外部足場</v>
          </cell>
        </row>
        <row r="20">
          <cell r="A20">
            <v>154</v>
          </cell>
          <cell r="B20" t="str">
            <v>内部足場</v>
          </cell>
        </row>
        <row r="21">
          <cell r="A21">
            <v>155</v>
          </cell>
          <cell r="B21" t="str">
            <v>鉄筋足場</v>
          </cell>
        </row>
        <row r="22">
          <cell r="A22">
            <v>156</v>
          </cell>
          <cell r="B22" t="str">
            <v>垂直養生</v>
          </cell>
        </row>
        <row r="23">
          <cell r="A23">
            <v>157</v>
          </cell>
          <cell r="B23" t="str">
            <v>水平養生</v>
          </cell>
        </row>
        <row r="24">
          <cell r="A24">
            <v>158</v>
          </cell>
          <cell r="B24" t="str">
            <v>清掃・片付け</v>
          </cell>
        </row>
        <row r="25">
          <cell r="A25">
            <v>159</v>
          </cell>
          <cell r="B25" t="str">
            <v>養生</v>
          </cell>
        </row>
        <row r="26">
          <cell r="A26">
            <v>160</v>
          </cell>
          <cell r="B26" t="str">
            <v>ｅｒｒ</v>
          </cell>
        </row>
        <row r="27">
          <cell r="A27">
            <v>161</v>
          </cell>
        </row>
        <row r="28">
          <cell r="A28">
            <v>162</v>
          </cell>
        </row>
        <row r="29">
          <cell r="A29">
            <v>163</v>
          </cell>
        </row>
        <row r="30">
          <cell r="A30">
            <v>164</v>
          </cell>
        </row>
        <row r="31">
          <cell r="A31">
            <v>165</v>
          </cell>
        </row>
        <row r="32">
          <cell r="A32">
            <v>166</v>
          </cell>
        </row>
        <row r="33">
          <cell r="A33">
            <v>167</v>
          </cell>
        </row>
        <row r="34">
          <cell r="A34">
            <v>168</v>
          </cell>
          <cell r="B34" t="str">
            <v>ｅｒｒ</v>
          </cell>
        </row>
        <row r="35">
          <cell r="A35">
            <v>169</v>
          </cell>
          <cell r="B35" t="str">
            <v>土工事</v>
          </cell>
        </row>
        <row r="36">
          <cell r="A36">
            <v>170</v>
          </cell>
          <cell r="B36" t="str">
            <v>根切り</v>
          </cell>
        </row>
        <row r="37">
          <cell r="A37">
            <v>171</v>
          </cell>
          <cell r="B37" t="str">
            <v>床付け</v>
          </cell>
        </row>
        <row r="38">
          <cell r="A38">
            <v>172</v>
          </cell>
          <cell r="B38" t="str">
            <v>すき取り</v>
          </cell>
        </row>
        <row r="39">
          <cell r="A39">
            <v>173</v>
          </cell>
          <cell r="B39" t="str">
            <v>敷地均し･整地</v>
          </cell>
        </row>
        <row r="40">
          <cell r="A40">
            <v>174</v>
          </cell>
          <cell r="B40" t="str">
            <v>理戻し</v>
          </cell>
        </row>
        <row r="41">
          <cell r="A41">
            <v>175</v>
          </cell>
          <cell r="B41" t="str">
            <v>盛土</v>
          </cell>
        </row>
        <row r="42">
          <cell r="A42">
            <v>176</v>
          </cell>
          <cell r="B42" t="str">
            <v>残土処分</v>
          </cell>
        </row>
        <row r="43">
          <cell r="A43">
            <v>177</v>
          </cell>
          <cell r="B43" t="str">
            <v>割石敷き</v>
          </cell>
        </row>
        <row r="44">
          <cell r="A44">
            <v>178</v>
          </cell>
          <cell r="B44" t="str">
            <v>砕石敷き</v>
          </cell>
        </row>
        <row r="45">
          <cell r="A45">
            <v>179</v>
          </cell>
          <cell r="B45" t="str">
            <v>砂敷き</v>
          </cell>
        </row>
        <row r="46">
          <cell r="A46">
            <v>180</v>
          </cell>
          <cell r="B46" t="str">
            <v>防湿シート敷き</v>
          </cell>
        </row>
        <row r="47">
          <cell r="A47">
            <v>181</v>
          </cell>
          <cell r="B47" t="str">
            <v>ｅｒｒ</v>
          </cell>
        </row>
        <row r="48">
          <cell r="A48">
            <v>182</v>
          </cell>
        </row>
        <row r="49">
          <cell r="A49">
            <v>183</v>
          </cell>
        </row>
        <row r="50">
          <cell r="A50">
            <v>184</v>
          </cell>
        </row>
        <row r="51">
          <cell r="A51">
            <v>185</v>
          </cell>
        </row>
        <row r="52">
          <cell r="A52">
            <v>186</v>
          </cell>
        </row>
        <row r="53">
          <cell r="A53">
            <v>187</v>
          </cell>
        </row>
        <row r="54">
          <cell r="A54">
            <v>188</v>
          </cell>
        </row>
        <row r="55">
          <cell r="A55">
            <v>189</v>
          </cell>
          <cell r="B55" t="str">
            <v>ｅｒｒ</v>
          </cell>
        </row>
        <row r="56">
          <cell r="A56">
            <v>190</v>
          </cell>
          <cell r="B56" t="str">
            <v>コンクリート工事</v>
          </cell>
        </row>
        <row r="57">
          <cell r="A57">
            <v>191</v>
          </cell>
          <cell r="B57" t="str">
            <v>捨てコンクリート</v>
          </cell>
        </row>
        <row r="58">
          <cell r="A58">
            <v>192</v>
          </cell>
          <cell r="B58" t="str">
            <v>土間コンクリート</v>
          </cell>
        </row>
        <row r="59">
          <cell r="A59">
            <v>193</v>
          </cell>
          <cell r="B59" t="str">
            <v>基礎く体コンクリート</v>
          </cell>
        </row>
        <row r="60">
          <cell r="A60">
            <v>194</v>
          </cell>
          <cell r="B60" t="str">
            <v>床下換気孔</v>
          </cell>
        </row>
        <row r="61">
          <cell r="A61">
            <v>195</v>
          </cell>
          <cell r="B61" t="str">
            <v>床束</v>
          </cell>
        </row>
        <row r="62">
          <cell r="A62">
            <v>196</v>
          </cell>
          <cell r="B62" t="str">
            <v>ｅｒｒ</v>
          </cell>
        </row>
        <row r="63">
          <cell r="A63">
            <v>197</v>
          </cell>
        </row>
        <row r="64">
          <cell r="A64">
            <v>198</v>
          </cell>
        </row>
        <row r="65">
          <cell r="A65">
            <v>199</v>
          </cell>
          <cell r="B65" t="str">
            <v>ｅｒｒ</v>
          </cell>
        </row>
        <row r="67">
          <cell r="A67">
            <v>200</v>
          </cell>
          <cell r="B67" t="str">
            <v>型枠工事</v>
          </cell>
        </row>
        <row r="68">
          <cell r="A68">
            <v>201</v>
          </cell>
          <cell r="B68" t="str">
            <v>独立基礎型枠</v>
          </cell>
        </row>
        <row r="69">
          <cell r="A69">
            <v>202</v>
          </cell>
          <cell r="B69" t="str">
            <v>布基礎型枠</v>
          </cell>
        </row>
        <row r="70">
          <cell r="A70">
            <v>203</v>
          </cell>
          <cell r="B70" t="str">
            <v>合板普通型枠</v>
          </cell>
        </row>
        <row r="71">
          <cell r="A71">
            <v>204</v>
          </cell>
          <cell r="B71" t="str">
            <v>合板打放し型枠</v>
          </cell>
        </row>
        <row r="72">
          <cell r="A72">
            <v>205</v>
          </cell>
          <cell r="B72" t="str">
            <v>材料運搬費</v>
          </cell>
        </row>
        <row r="73">
          <cell r="A73">
            <v>206</v>
          </cell>
          <cell r="B73" t="str">
            <v>発生材処理費</v>
          </cell>
        </row>
        <row r="74">
          <cell r="A74">
            <v>207</v>
          </cell>
          <cell r="B74" t="str">
            <v>ｅｒｒ</v>
          </cell>
        </row>
        <row r="75">
          <cell r="A75">
            <v>208</v>
          </cell>
        </row>
        <row r="76">
          <cell r="A76">
            <v>209</v>
          </cell>
          <cell r="B76" t="str">
            <v>ｅｒｒ</v>
          </cell>
        </row>
        <row r="78">
          <cell r="A78">
            <v>210</v>
          </cell>
          <cell r="B78" t="str">
            <v>鉄筋工事</v>
          </cell>
        </row>
        <row r="79">
          <cell r="A79">
            <v>211</v>
          </cell>
          <cell r="B79" t="str">
            <v>Ｄ１０</v>
          </cell>
        </row>
        <row r="80">
          <cell r="A80">
            <v>212</v>
          </cell>
          <cell r="B80" t="str">
            <v>Ｄ１３</v>
          </cell>
        </row>
        <row r="81">
          <cell r="A81">
            <v>213</v>
          </cell>
          <cell r="B81" t="str">
            <v>Ｄ１６</v>
          </cell>
        </row>
        <row r="82">
          <cell r="A82">
            <v>214</v>
          </cell>
          <cell r="B82" t="str">
            <v>Ｄ１９</v>
          </cell>
        </row>
        <row r="83">
          <cell r="A83">
            <v>215</v>
          </cell>
          <cell r="B83" t="str">
            <v>加工組立費</v>
          </cell>
        </row>
        <row r="84">
          <cell r="A84">
            <v>216</v>
          </cell>
          <cell r="B84" t="str">
            <v>鉄筋運搬費</v>
          </cell>
        </row>
        <row r="85">
          <cell r="A85">
            <v>217</v>
          </cell>
          <cell r="B85" t="str">
            <v>ｅｒｒ</v>
          </cell>
        </row>
        <row r="86">
          <cell r="A86">
            <v>218</v>
          </cell>
        </row>
        <row r="87">
          <cell r="A87">
            <v>219</v>
          </cell>
          <cell r="B87" t="str">
            <v>ｅｒｒ</v>
          </cell>
        </row>
        <row r="89">
          <cell r="A89">
            <v>220</v>
          </cell>
          <cell r="B89" t="str">
            <v>鉄骨工事</v>
          </cell>
        </row>
        <row r="90">
          <cell r="A90">
            <v>221</v>
          </cell>
          <cell r="B90" t="str">
            <v>工場制作費</v>
          </cell>
        </row>
        <row r="91">
          <cell r="A91">
            <v>222</v>
          </cell>
          <cell r="B91" t="str">
            <v>工場塗装費</v>
          </cell>
        </row>
        <row r="92">
          <cell r="A92">
            <v>223</v>
          </cell>
          <cell r="B92" t="str">
            <v>現場溶接費</v>
          </cell>
        </row>
        <row r="93">
          <cell r="A93">
            <v>224</v>
          </cell>
          <cell r="B93" t="str">
            <v>超音波探傷検査</v>
          </cell>
        </row>
        <row r="94">
          <cell r="A94">
            <v>225</v>
          </cell>
          <cell r="B94" t="str">
            <v>高力ボルト本締め</v>
          </cell>
        </row>
        <row r="95">
          <cell r="A95">
            <v>226</v>
          </cell>
          <cell r="B95" t="str">
            <v>ﾃﾞッキプレート敷込み</v>
          </cell>
        </row>
        <row r="96">
          <cell r="A96">
            <v>227</v>
          </cell>
          <cell r="B96" t="str">
            <v>アンカーボルト埋め込み</v>
          </cell>
        </row>
        <row r="97">
          <cell r="A97">
            <v>228</v>
          </cell>
          <cell r="B97" t="str">
            <v>現場建方費</v>
          </cell>
        </row>
        <row r="98">
          <cell r="A98">
            <v>229</v>
          </cell>
          <cell r="B98" t="str">
            <v>ｅｒｒ</v>
          </cell>
        </row>
        <row r="100">
          <cell r="A100">
            <v>230</v>
          </cell>
          <cell r="B100" t="str">
            <v>組積工事</v>
          </cell>
        </row>
        <row r="101">
          <cell r="A101">
            <v>231</v>
          </cell>
          <cell r="B101" t="str">
            <v>C･ブロック積</v>
          </cell>
        </row>
        <row r="102">
          <cell r="A102">
            <v>232</v>
          </cell>
          <cell r="B102" t="str">
            <v>防水工事</v>
          </cell>
        </row>
        <row r="103">
          <cell r="A103">
            <v>233</v>
          </cell>
          <cell r="B103" t="str">
            <v>シート防水</v>
          </cell>
        </row>
        <row r="104">
          <cell r="A104">
            <v>234</v>
          </cell>
          <cell r="B104" t="str">
            <v>塗膜防水</v>
          </cell>
        </row>
        <row r="105">
          <cell r="A105">
            <v>235</v>
          </cell>
          <cell r="B105" t="str">
            <v>シーリング防水</v>
          </cell>
        </row>
        <row r="106">
          <cell r="A106">
            <v>236</v>
          </cell>
          <cell r="B106" t="str">
            <v>ｅｒｒ</v>
          </cell>
        </row>
        <row r="107">
          <cell r="A107">
            <v>237</v>
          </cell>
        </row>
        <row r="108">
          <cell r="A108">
            <v>238</v>
          </cell>
        </row>
        <row r="109">
          <cell r="A109">
            <v>239</v>
          </cell>
          <cell r="B109" t="str">
            <v>ｅｒｒ</v>
          </cell>
        </row>
        <row r="111">
          <cell r="A111">
            <v>240</v>
          </cell>
          <cell r="B111" t="str">
            <v>タイル工事</v>
          </cell>
        </row>
        <row r="112">
          <cell r="A112">
            <v>241</v>
          </cell>
          <cell r="B112" t="str">
            <v>（床）</v>
          </cell>
        </row>
        <row r="113">
          <cell r="A113">
            <v>242</v>
          </cell>
          <cell r="B113" t="str">
            <v>（床）磁器質タイル</v>
          </cell>
        </row>
        <row r="114">
          <cell r="A114">
            <v>243</v>
          </cell>
          <cell r="B114" t="str">
            <v>（床）モザイクタイル</v>
          </cell>
        </row>
        <row r="115">
          <cell r="A115">
            <v>244</v>
          </cell>
          <cell r="B115" t="str">
            <v>（床）クリンカータイル</v>
          </cell>
        </row>
        <row r="116">
          <cell r="A116">
            <v>245</v>
          </cell>
          <cell r="B116" t="str">
            <v>内装タイル</v>
          </cell>
        </row>
        <row r="117">
          <cell r="A117">
            <v>246</v>
          </cell>
          <cell r="B117" t="str">
            <v>モザイクタイル</v>
          </cell>
        </row>
        <row r="118">
          <cell r="A118">
            <v>247</v>
          </cell>
          <cell r="B118" t="str">
            <v>外装タイル</v>
          </cell>
        </row>
        <row r="119">
          <cell r="A119">
            <v>248</v>
          </cell>
          <cell r="B119" t="str">
            <v>ｅｒｒ</v>
          </cell>
        </row>
        <row r="120">
          <cell r="A120">
            <v>249</v>
          </cell>
          <cell r="B120" t="str">
            <v>ｅｒｒ</v>
          </cell>
        </row>
        <row r="122">
          <cell r="A122">
            <v>250</v>
          </cell>
          <cell r="B122" t="str">
            <v>木工事</v>
          </cell>
        </row>
        <row r="123">
          <cell r="A123">
            <v>251</v>
          </cell>
          <cell r="B123" t="str">
            <v>（木材）</v>
          </cell>
        </row>
        <row r="124">
          <cell r="A124">
            <v>252</v>
          </cell>
          <cell r="B124" t="str">
            <v>正角１等杉</v>
          </cell>
        </row>
        <row r="125">
          <cell r="A125">
            <v>253</v>
          </cell>
          <cell r="B125" t="str">
            <v>正角２等杉</v>
          </cell>
        </row>
        <row r="126">
          <cell r="A126">
            <v>254</v>
          </cell>
          <cell r="B126" t="str">
            <v>正角上小杉</v>
          </cell>
        </row>
        <row r="127">
          <cell r="A127">
            <v>255</v>
          </cell>
          <cell r="B127" t="str">
            <v>正角１等桧</v>
          </cell>
        </row>
        <row r="128">
          <cell r="A128">
            <v>256</v>
          </cell>
          <cell r="B128" t="str">
            <v>平角１等松</v>
          </cell>
        </row>
        <row r="129">
          <cell r="A129">
            <v>257</v>
          </cell>
          <cell r="B129" t="str">
            <v>正割１等杉</v>
          </cell>
        </row>
        <row r="130">
          <cell r="A130">
            <v>258</v>
          </cell>
          <cell r="B130" t="str">
            <v>平割１等杉</v>
          </cell>
        </row>
        <row r="131">
          <cell r="A131">
            <v>259</v>
          </cell>
          <cell r="B131" t="str">
            <v>平割上小杉</v>
          </cell>
        </row>
        <row r="132">
          <cell r="A132">
            <v>260</v>
          </cell>
          <cell r="B132" t="str">
            <v>平割１等桧</v>
          </cell>
        </row>
        <row r="133">
          <cell r="A133">
            <v>261</v>
          </cell>
          <cell r="B133" t="str">
            <v>平割上小桧</v>
          </cell>
        </row>
        <row r="134">
          <cell r="A134">
            <v>262</v>
          </cell>
          <cell r="B134" t="str">
            <v>板材杉</v>
          </cell>
        </row>
        <row r="135">
          <cell r="A135">
            <v>263</v>
          </cell>
          <cell r="B135" t="str">
            <v>板材桧</v>
          </cell>
        </row>
        <row r="136">
          <cell r="A136">
            <v>264</v>
          </cell>
          <cell r="B136" t="str">
            <v>太鼓落し松</v>
          </cell>
        </row>
        <row r="137">
          <cell r="A137">
            <v>265</v>
          </cell>
          <cell r="B137" t="str">
            <v>（手間）</v>
          </cell>
        </row>
        <row r="138">
          <cell r="A138">
            <v>266</v>
          </cell>
        </row>
        <row r="139">
          <cell r="A139">
            <v>267</v>
          </cell>
        </row>
        <row r="140">
          <cell r="A140">
            <v>268</v>
          </cell>
        </row>
        <row r="142">
          <cell r="A142">
            <v>270</v>
          </cell>
        </row>
        <row r="143">
          <cell r="A143">
            <v>271</v>
          </cell>
        </row>
        <row r="144">
          <cell r="A144">
            <v>272</v>
          </cell>
        </row>
        <row r="145">
          <cell r="A145">
            <v>273</v>
          </cell>
        </row>
        <row r="146">
          <cell r="A146">
            <v>274</v>
          </cell>
        </row>
        <row r="147">
          <cell r="A147">
            <v>275</v>
          </cell>
        </row>
        <row r="148">
          <cell r="A148">
            <v>276</v>
          </cell>
        </row>
        <row r="149">
          <cell r="A149">
            <v>277</v>
          </cell>
        </row>
        <row r="150">
          <cell r="A150">
            <v>278</v>
          </cell>
        </row>
        <row r="151">
          <cell r="A151">
            <v>279</v>
          </cell>
        </row>
        <row r="153">
          <cell r="A153">
            <v>280</v>
          </cell>
          <cell r="B153" t="str">
            <v>屋根工事</v>
          </cell>
        </row>
        <row r="154">
          <cell r="A154">
            <v>281</v>
          </cell>
          <cell r="B154" t="str">
            <v>アスファルトルーフィング</v>
          </cell>
        </row>
        <row r="155">
          <cell r="A155">
            <v>282</v>
          </cell>
          <cell r="B155" t="str">
            <v>陶器瓦</v>
          </cell>
        </row>
        <row r="156">
          <cell r="A156">
            <v>283</v>
          </cell>
          <cell r="B156" t="str">
            <v>セメント瓦</v>
          </cell>
        </row>
        <row r="157">
          <cell r="A157">
            <v>284</v>
          </cell>
          <cell r="B157" t="str">
            <v>コロニアル葺</v>
          </cell>
        </row>
        <row r="158">
          <cell r="A158">
            <v>285</v>
          </cell>
          <cell r="B158" t="str">
            <v>大波スレート葺</v>
          </cell>
        </row>
        <row r="159">
          <cell r="A159">
            <v>286</v>
          </cell>
          <cell r="B159" t="str">
            <v>小波スレート葺</v>
          </cell>
        </row>
        <row r="160">
          <cell r="A160">
            <v>287</v>
          </cell>
          <cell r="B160" t="str">
            <v>大波曲棟</v>
          </cell>
        </row>
        <row r="161">
          <cell r="A161">
            <v>288</v>
          </cell>
          <cell r="B161" t="str">
            <v>大波巴</v>
          </cell>
        </row>
        <row r="162">
          <cell r="A162">
            <v>289</v>
          </cell>
          <cell r="B162" t="str">
            <v>けらば</v>
          </cell>
        </row>
        <row r="163">
          <cell r="A163">
            <v>290</v>
          </cell>
          <cell r="B163" t="str">
            <v>角当</v>
          </cell>
        </row>
        <row r="164">
          <cell r="A164">
            <v>291</v>
          </cell>
          <cell r="B164" t="str">
            <v>面戸</v>
          </cell>
        </row>
        <row r="165">
          <cell r="A165">
            <v>292</v>
          </cell>
          <cell r="B165" t="str">
            <v>軒先曲げ加工</v>
          </cell>
        </row>
        <row r="166">
          <cell r="A166">
            <v>293</v>
          </cell>
          <cell r="B166" t="str">
            <v>FRP葺</v>
          </cell>
        </row>
        <row r="167">
          <cell r="A167">
            <v>294</v>
          </cell>
          <cell r="B167" t="str">
            <v>ポリカボネート樹脂板葺</v>
          </cell>
        </row>
        <row r="168">
          <cell r="A168">
            <v>295</v>
          </cell>
          <cell r="B168" t="str">
            <v>硬質塩化ビニル板葺</v>
          </cell>
        </row>
        <row r="169">
          <cell r="A169">
            <v>296</v>
          </cell>
          <cell r="B169" t="str">
            <v>一文字葺</v>
          </cell>
        </row>
        <row r="170">
          <cell r="A170">
            <v>297</v>
          </cell>
          <cell r="B170" t="str">
            <v>横一文字葺</v>
          </cell>
        </row>
        <row r="171">
          <cell r="A171">
            <v>298</v>
          </cell>
          <cell r="B171" t="str">
            <v>瓦棒葺</v>
          </cell>
        </row>
        <row r="172">
          <cell r="A172">
            <v>299</v>
          </cell>
          <cell r="B172" t="str">
            <v>折版葺</v>
          </cell>
        </row>
        <row r="173">
          <cell r="A173">
            <v>300</v>
          </cell>
          <cell r="B173" t="str">
            <v>タイトフレーム</v>
          </cell>
        </row>
        <row r="174">
          <cell r="A174">
            <v>301</v>
          </cell>
          <cell r="B174" t="str">
            <v>軒先面戸</v>
          </cell>
        </row>
        <row r="175">
          <cell r="A175">
            <v>302</v>
          </cell>
          <cell r="B175" t="str">
            <v>止面戸</v>
          </cell>
        </row>
        <row r="176">
          <cell r="A176">
            <v>303</v>
          </cell>
          <cell r="B176" t="str">
            <v>軒先フレーム</v>
          </cell>
        </row>
        <row r="177">
          <cell r="A177">
            <v>304</v>
          </cell>
          <cell r="B177" t="str">
            <v>棟包み</v>
          </cell>
        </row>
        <row r="178">
          <cell r="A178">
            <v>305</v>
          </cell>
          <cell r="B178" t="str">
            <v>ｅｒｒ</v>
          </cell>
        </row>
        <row r="179">
          <cell r="A179">
            <v>306</v>
          </cell>
        </row>
        <row r="180">
          <cell r="A180">
            <v>307</v>
          </cell>
        </row>
        <row r="181">
          <cell r="A181">
            <v>308</v>
          </cell>
        </row>
        <row r="182">
          <cell r="A182">
            <v>309</v>
          </cell>
          <cell r="B182" t="str">
            <v>ｅｒｒ</v>
          </cell>
        </row>
        <row r="184">
          <cell r="A184">
            <v>310</v>
          </cell>
          <cell r="B184" t="str">
            <v>金属･とい工事</v>
          </cell>
        </row>
        <row r="185">
          <cell r="A185">
            <v>311</v>
          </cell>
          <cell r="B185" t="str">
            <v>棟包み</v>
          </cell>
        </row>
        <row r="186">
          <cell r="A186">
            <v>312</v>
          </cell>
          <cell r="B186" t="str">
            <v>水切り</v>
          </cell>
        </row>
        <row r="187">
          <cell r="A187">
            <v>313</v>
          </cell>
          <cell r="B187" t="str">
            <v>雨押え</v>
          </cell>
        </row>
        <row r="188">
          <cell r="A188">
            <v>314</v>
          </cell>
          <cell r="B188" t="str">
            <v>下り谷樋</v>
          </cell>
        </row>
        <row r="189">
          <cell r="A189">
            <v>315</v>
          </cell>
          <cell r="B189" t="str">
            <v>谷樋</v>
          </cell>
        </row>
        <row r="190">
          <cell r="A190">
            <v>316</v>
          </cell>
          <cell r="B190" t="str">
            <v>ひさし</v>
          </cell>
        </row>
        <row r="191">
          <cell r="A191">
            <v>317</v>
          </cell>
          <cell r="B191" t="str">
            <v>軒どい</v>
          </cell>
        </row>
        <row r="192">
          <cell r="A192">
            <v>318</v>
          </cell>
          <cell r="B192" t="str">
            <v>立どい</v>
          </cell>
        </row>
        <row r="193">
          <cell r="A193">
            <v>319</v>
          </cell>
          <cell r="B193" t="str">
            <v>集水器</v>
          </cell>
        </row>
        <row r="194">
          <cell r="A194">
            <v>320</v>
          </cell>
          <cell r="B194" t="str">
            <v>ラス張り</v>
          </cell>
        </row>
        <row r="195">
          <cell r="A195">
            <v>321</v>
          </cell>
          <cell r="B195" t="str">
            <v>ｅｒｒ</v>
          </cell>
        </row>
        <row r="196">
          <cell r="A196">
            <v>322</v>
          </cell>
        </row>
        <row r="197">
          <cell r="A197">
            <v>323</v>
          </cell>
        </row>
        <row r="198">
          <cell r="A198">
            <v>324</v>
          </cell>
        </row>
        <row r="199">
          <cell r="A199">
            <v>325</v>
          </cell>
        </row>
        <row r="200">
          <cell r="A200">
            <v>326</v>
          </cell>
        </row>
        <row r="201">
          <cell r="A201">
            <v>327</v>
          </cell>
        </row>
        <row r="202">
          <cell r="A202">
            <v>328</v>
          </cell>
        </row>
        <row r="203">
          <cell r="A203">
            <v>329</v>
          </cell>
          <cell r="B203" t="str">
            <v>ｅｒｒ</v>
          </cell>
        </row>
        <row r="205">
          <cell r="A205">
            <v>330</v>
          </cell>
          <cell r="B205" t="str">
            <v>金属工事</v>
          </cell>
        </row>
        <row r="206">
          <cell r="A206">
            <v>331</v>
          </cell>
          <cell r="B206" t="str">
            <v>鋼製壁下地</v>
          </cell>
        </row>
        <row r="207">
          <cell r="A207">
            <v>332</v>
          </cell>
          <cell r="B207" t="str">
            <v>鋼製壁下地開口補強</v>
          </cell>
        </row>
        <row r="208">
          <cell r="A208">
            <v>333</v>
          </cell>
          <cell r="B208" t="str">
            <v>鋼製天井下地</v>
          </cell>
        </row>
        <row r="209">
          <cell r="A209">
            <v>334</v>
          </cell>
          <cell r="B209" t="str">
            <v>鋼製天井下地開口補強</v>
          </cell>
        </row>
        <row r="210">
          <cell r="A210">
            <v>335</v>
          </cell>
          <cell r="B210" t="str">
            <v>ｅｒｒ</v>
          </cell>
        </row>
        <row r="211">
          <cell r="A211">
            <v>336</v>
          </cell>
        </row>
        <row r="212">
          <cell r="A212">
            <v>337</v>
          </cell>
        </row>
        <row r="213">
          <cell r="A213">
            <v>338</v>
          </cell>
        </row>
        <row r="214">
          <cell r="A214">
            <v>339</v>
          </cell>
          <cell r="B214" t="str">
            <v>ｅｒｒ</v>
          </cell>
        </row>
        <row r="216">
          <cell r="A216">
            <v>340</v>
          </cell>
          <cell r="B216" t="str">
            <v>左官工事</v>
          </cell>
        </row>
        <row r="217">
          <cell r="A217">
            <v>341</v>
          </cell>
          <cell r="B217" t="str">
            <v>床コンクリート木ごて均し</v>
          </cell>
        </row>
        <row r="218">
          <cell r="A218">
            <v>342</v>
          </cell>
          <cell r="B218" t="str">
            <v>床コンクリート木ごて仕上げ</v>
          </cell>
        </row>
        <row r="219">
          <cell r="A219">
            <v>343</v>
          </cell>
          <cell r="B219" t="str">
            <v>床コンクリート金ごて仕上げ</v>
          </cell>
        </row>
        <row r="220">
          <cell r="A220">
            <v>344</v>
          </cell>
          <cell r="B220" t="str">
            <v>床コンクリート金ごて押え</v>
          </cell>
        </row>
        <row r="221">
          <cell r="A221">
            <v>345</v>
          </cell>
          <cell r="B221" t="str">
            <v>床こんくりーと刷毛引き仕上げ</v>
          </cell>
        </row>
        <row r="222">
          <cell r="A222">
            <v>346</v>
          </cell>
          <cell r="B222" t="str">
            <v>床モルタル塗り金ごて仕上げ</v>
          </cell>
        </row>
        <row r="223">
          <cell r="A223">
            <v>347</v>
          </cell>
          <cell r="B223" t="str">
            <v>床モルタル塗り金ごて押え</v>
          </cell>
        </row>
        <row r="224">
          <cell r="A224">
            <v>348</v>
          </cell>
          <cell r="B224" t="str">
            <v>床モルタル塗り木ごて均し</v>
          </cell>
        </row>
        <row r="225">
          <cell r="A225">
            <v>349</v>
          </cell>
          <cell r="B225" t="str">
            <v>床保護モルタル塗り</v>
          </cell>
        </row>
        <row r="226">
          <cell r="A226">
            <v>350</v>
          </cell>
          <cell r="B226" t="str">
            <v>床防水剤入りモルタル塗り</v>
          </cell>
        </row>
        <row r="227">
          <cell r="A227">
            <v>351</v>
          </cell>
          <cell r="B227" t="str">
            <v>床色モルタル塗り金ごて仕上げ</v>
          </cell>
        </row>
        <row r="228">
          <cell r="A228">
            <v>352</v>
          </cell>
          <cell r="B228" t="str">
            <v>床モルタル塗り刷毛引き仕上げ</v>
          </cell>
        </row>
        <row r="229">
          <cell r="A229">
            <v>353</v>
          </cell>
          <cell r="B229" t="str">
            <v>壁コンクリート打ち放し面補修</v>
          </cell>
        </row>
        <row r="230">
          <cell r="A230">
            <v>354</v>
          </cell>
          <cell r="B230" t="str">
            <v>壁既調合モルタル薄塗り</v>
          </cell>
        </row>
        <row r="231">
          <cell r="A231">
            <v>355</v>
          </cell>
          <cell r="B231" t="str">
            <v>壁モルタル金ごて仕上げ</v>
          </cell>
        </row>
        <row r="232">
          <cell r="A232">
            <v>356</v>
          </cell>
          <cell r="B232" t="str">
            <v>壁モルタル塗り刷毛引き</v>
          </cell>
        </row>
        <row r="233">
          <cell r="A233">
            <v>357</v>
          </cell>
          <cell r="B233" t="str">
            <v>壁しつくい仕上げ</v>
          </cell>
        </row>
        <row r="234">
          <cell r="A234">
            <v>358</v>
          </cell>
          <cell r="B234" t="str">
            <v>壁京壁仕上げ</v>
          </cell>
        </row>
        <row r="235">
          <cell r="A235">
            <v>359</v>
          </cell>
          <cell r="B235" t="str">
            <v>壁タイル下地モルタル塗り</v>
          </cell>
        </row>
        <row r="236">
          <cell r="A236">
            <v>360</v>
          </cell>
          <cell r="B236" t="str">
            <v>幅木モルタル塗り金ごて仕上げ</v>
          </cell>
        </row>
        <row r="237">
          <cell r="A237">
            <v>361</v>
          </cell>
          <cell r="B237" t="str">
            <v>天井モルタル塗り金ごて仕上げ</v>
          </cell>
        </row>
        <row r="238">
          <cell r="A238">
            <v>362</v>
          </cell>
          <cell r="B238" t="str">
            <v>天井モルタル塗り刷毛引き</v>
          </cell>
        </row>
        <row r="239">
          <cell r="A239">
            <v>363</v>
          </cell>
          <cell r="B239" t="str">
            <v>犬走りモルタル塗り金ごて仕上げ</v>
          </cell>
        </row>
        <row r="240">
          <cell r="A240">
            <v>364</v>
          </cell>
          <cell r="B240" t="str">
            <v>側溝モルタル塗り金ごて仕上げ</v>
          </cell>
        </row>
        <row r="241">
          <cell r="A241">
            <v>365</v>
          </cell>
          <cell r="B241" t="str">
            <v>床用目地入れ</v>
          </cell>
        </row>
        <row r="242">
          <cell r="A242">
            <v>366</v>
          </cell>
          <cell r="B242" t="str">
            <v>ｅｒｒ</v>
          </cell>
        </row>
        <row r="243">
          <cell r="A243">
            <v>367</v>
          </cell>
        </row>
        <row r="244">
          <cell r="A244">
            <v>368</v>
          </cell>
        </row>
        <row r="245">
          <cell r="A245">
            <v>369</v>
          </cell>
          <cell r="B245" t="str">
            <v>ｅｒｒ</v>
          </cell>
        </row>
        <row r="247">
          <cell r="A247">
            <v>370</v>
          </cell>
          <cell r="B247" t="str">
            <v>吹付工事</v>
          </cell>
        </row>
        <row r="248">
          <cell r="A248">
            <v>371</v>
          </cell>
          <cell r="B248" t="str">
            <v>外装薄塗材Ｃ</v>
          </cell>
        </row>
        <row r="249">
          <cell r="A249">
            <v>372</v>
          </cell>
          <cell r="B249" t="str">
            <v>外装薄塗材Ｅ</v>
          </cell>
        </row>
        <row r="250">
          <cell r="A250">
            <v>373</v>
          </cell>
          <cell r="B250" t="str">
            <v>複層塗材Ｅ</v>
          </cell>
        </row>
        <row r="251">
          <cell r="A251">
            <v>374</v>
          </cell>
          <cell r="B251" t="str">
            <v>ｅｒｒ</v>
          </cell>
        </row>
        <row r="252">
          <cell r="A252">
            <v>375</v>
          </cell>
        </row>
        <row r="253">
          <cell r="A253">
            <v>376</v>
          </cell>
        </row>
        <row r="254">
          <cell r="A254">
            <v>377</v>
          </cell>
        </row>
        <row r="255">
          <cell r="A255">
            <v>378</v>
          </cell>
        </row>
        <row r="256">
          <cell r="A256">
            <v>379</v>
          </cell>
          <cell r="B256" t="str">
            <v>ｅｒｒ</v>
          </cell>
        </row>
        <row r="258">
          <cell r="A258">
            <v>380</v>
          </cell>
          <cell r="B258" t="str">
            <v>木製建具工事</v>
          </cell>
        </row>
        <row r="259">
          <cell r="A259">
            <v>381</v>
          </cell>
        </row>
        <row r="260">
          <cell r="A260">
            <v>382</v>
          </cell>
          <cell r="B260" t="str">
            <v>金属製建具工事</v>
          </cell>
        </row>
        <row r="261">
          <cell r="A261">
            <v>383</v>
          </cell>
        </row>
        <row r="262">
          <cell r="A262">
            <v>384</v>
          </cell>
          <cell r="B262" t="str">
            <v>シャツター工事</v>
          </cell>
        </row>
        <row r="263">
          <cell r="A263">
            <v>385</v>
          </cell>
        </row>
        <row r="264">
          <cell r="A264">
            <v>386</v>
          </cell>
          <cell r="B264" t="str">
            <v>ガラス工事</v>
          </cell>
        </row>
        <row r="265">
          <cell r="A265">
            <v>387</v>
          </cell>
          <cell r="B265" t="str">
            <v>フロート板ガラス</v>
          </cell>
        </row>
        <row r="266">
          <cell r="A266">
            <v>388</v>
          </cell>
          <cell r="B266" t="str">
            <v>型板ガラス</v>
          </cell>
        </row>
        <row r="267">
          <cell r="A267">
            <v>389</v>
          </cell>
          <cell r="B267" t="str">
            <v>スリガラス</v>
          </cell>
        </row>
        <row r="269">
          <cell r="A269">
            <v>390</v>
          </cell>
          <cell r="B269" t="str">
            <v>塗装工事</v>
          </cell>
        </row>
        <row r="270">
          <cell r="A270">
            <v>391</v>
          </cell>
          <cell r="B270" t="str">
            <v>素地ごしらえ</v>
          </cell>
        </row>
        <row r="271">
          <cell r="A271">
            <v>392</v>
          </cell>
          <cell r="B271" t="str">
            <v>さび止め塗料塗り</v>
          </cell>
        </row>
        <row r="272">
          <cell r="A272">
            <v>393</v>
          </cell>
          <cell r="B272" t="str">
            <v>油性調合ペイント</v>
          </cell>
        </row>
        <row r="273">
          <cell r="A273">
            <v>394</v>
          </cell>
          <cell r="B273" t="str">
            <v>合成樹脂調合ペイント</v>
          </cell>
        </row>
        <row r="274">
          <cell r="A274">
            <v>395</v>
          </cell>
          <cell r="B274" t="str">
            <v>合成樹脂エマルジョンペイントＥＰ－Ｉ</v>
          </cell>
        </row>
        <row r="275">
          <cell r="A275">
            <v>396</v>
          </cell>
          <cell r="B275" t="str">
            <v>有光沢合成樹脂エマルジョンペイントＧＰ</v>
          </cell>
        </row>
        <row r="276">
          <cell r="A276">
            <v>397</v>
          </cell>
          <cell r="B276" t="str">
            <v xml:space="preserve"> 塩化ビニール樹脂エナメル</v>
          </cell>
        </row>
        <row r="277">
          <cell r="A277">
            <v>398</v>
          </cell>
          <cell r="B277" t="str">
            <v>クリヤラッカー</v>
          </cell>
        </row>
        <row r="278">
          <cell r="A278">
            <v>399</v>
          </cell>
          <cell r="B278" t="str">
            <v>ウレタン樹脂ワニス１液形</v>
          </cell>
        </row>
        <row r="279">
          <cell r="A279">
            <v>400</v>
          </cell>
          <cell r="B279" t="str">
            <v>ウレタン樹脂ワニス２液形</v>
          </cell>
        </row>
        <row r="280">
          <cell r="A280">
            <v>401</v>
          </cell>
          <cell r="B280" t="str">
            <v>油性ステイン</v>
          </cell>
        </row>
        <row r="281">
          <cell r="A281">
            <v>402</v>
          </cell>
          <cell r="B281" t="str">
            <v>キシラデコール</v>
          </cell>
        </row>
        <row r="282">
          <cell r="A282">
            <v>403</v>
          </cell>
          <cell r="B282" t="str">
            <v>オイルステイン</v>
          </cell>
        </row>
        <row r="283">
          <cell r="A283">
            <v>404</v>
          </cell>
          <cell r="B283" t="str">
            <v>オイルステインワニス</v>
          </cell>
        </row>
        <row r="284">
          <cell r="A284">
            <v>405</v>
          </cell>
          <cell r="B284" t="str">
            <v>ｅｒｒ</v>
          </cell>
        </row>
        <row r="285">
          <cell r="A285">
            <v>406</v>
          </cell>
        </row>
        <row r="286">
          <cell r="A286">
            <v>407</v>
          </cell>
        </row>
        <row r="287">
          <cell r="A287">
            <v>408</v>
          </cell>
        </row>
        <row r="288">
          <cell r="A288">
            <v>409</v>
          </cell>
          <cell r="B288" t="str">
            <v>ｅｒｒ</v>
          </cell>
        </row>
        <row r="290">
          <cell r="A290">
            <v>410</v>
          </cell>
          <cell r="B290" t="str">
            <v>内装工事</v>
          </cell>
        </row>
        <row r="291">
          <cell r="A291">
            <v>411</v>
          </cell>
          <cell r="B291" t="str">
            <v>ビニール床タイル</v>
          </cell>
        </row>
        <row r="292">
          <cell r="A292">
            <v>412</v>
          </cell>
          <cell r="B292" t="str">
            <v>フローリング合板</v>
          </cell>
        </row>
        <row r="293">
          <cell r="A293">
            <v>413</v>
          </cell>
          <cell r="B293" t="str">
            <v>ソフト幅木</v>
          </cell>
        </row>
        <row r="294">
          <cell r="A294">
            <v>414</v>
          </cell>
          <cell r="B294" t="str">
            <v>長尺塩ビシート</v>
          </cell>
        </row>
        <row r="295">
          <cell r="A295">
            <v>415</v>
          </cell>
          <cell r="B295" t="str">
            <v>ノンスリップ床シート</v>
          </cell>
        </row>
        <row r="296">
          <cell r="A296">
            <v>416</v>
          </cell>
          <cell r="B296" t="str">
            <v>フｱﾂションシート</v>
          </cell>
        </row>
        <row r="297">
          <cell r="A297">
            <v>417</v>
          </cell>
          <cell r="B297" t="str">
            <v>カーペット</v>
          </cell>
        </row>
        <row r="298">
          <cell r="A298">
            <v>418</v>
          </cell>
          <cell r="B298" t="str">
            <v>ニードルパンチ</v>
          </cell>
        </row>
        <row r="299">
          <cell r="A299">
            <v>419</v>
          </cell>
          <cell r="B299" t="str">
            <v>畳敷</v>
          </cell>
        </row>
        <row r="300">
          <cell r="A300">
            <v>420</v>
          </cell>
          <cell r="B300" t="str">
            <v>石コウボード張り</v>
          </cell>
        </row>
        <row r="301">
          <cell r="A301">
            <v>421</v>
          </cell>
          <cell r="B301" t="str">
            <v>化粧石コウボード張り</v>
          </cell>
        </row>
        <row r="302">
          <cell r="A302">
            <v>422</v>
          </cell>
          <cell r="B302" t="str">
            <v>石綿セメント板張り</v>
          </cell>
        </row>
        <row r="303">
          <cell r="A303">
            <v>423</v>
          </cell>
          <cell r="B303" t="str">
            <v>珪酸カルシウム板張り</v>
          </cell>
        </row>
        <row r="304">
          <cell r="A304">
            <v>424</v>
          </cell>
          <cell r="B304" t="str">
            <v>グラスウール敷込み</v>
          </cell>
        </row>
        <row r="305">
          <cell r="A305">
            <v>425</v>
          </cell>
          <cell r="B305" t="str">
            <v>浴室用硬質成型板</v>
          </cell>
        </row>
        <row r="306">
          <cell r="A306">
            <v>426</v>
          </cell>
          <cell r="B306" t="str">
            <v>ビニルクロス張り</v>
          </cell>
        </row>
        <row r="307">
          <cell r="A307">
            <v>427</v>
          </cell>
          <cell r="B307" t="str">
            <v>回り縁</v>
          </cell>
        </row>
        <row r="308">
          <cell r="A308">
            <v>428</v>
          </cell>
          <cell r="B308" t="str">
            <v>コーナー用塩ビアングル</v>
          </cell>
        </row>
        <row r="309">
          <cell r="A309">
            <v>429</v>
          </cell>
          <cell r="B309" t="str">
            <v>天井点検口</v>
          </cell>
        </row>
        <row r="310">
          <cell r="A310">
            <v>430</v>
          </cell>
          <cell r="B310" t="str">
            <v>床下点検口</v>
          </cell>
        </row>
        <row r="311">
          <cell r="A311">
            <v>431</v>
          </cell>
          <cell r="B311" t="str">
            <v>スパンﾄﾞレール</v>
          </cell>
        </row>
        <row r="312">
          <cell r="A312">
            <v>432</v>
          </cell>
          <cell r="B312" t="str">
            <v>カーテンレール</v>
          </cell>
        </row>
        <row r="313">
          <cell r="A313">
            <v>433</v>
          </cell>
          <cell r="B313" t="str">
            <v>ｅｒｒ</v>
          </cell>
        </row>
        <row r="314">
          <cell r="A314">
            <v>434</v>
          </cell>
        </row>
        <row r="315">
          <cell r="A315">
            <v>435</v>
          </cell>
        </row>
        <row r="316">
          <cell r="A316">
            <v>436</v>
          </cell>
        </row>
        <row r="317">
          <cell r="A317">
            <v>437</v>
          </cell>
        </row>
        <row r="318">
          <cell r="A318">
            <v>438</v>
          </cell>
        </row>
        <row r="319">
          <cell r="A319">
            <v>439</v>
          </cell>
          <cell r="B319" t="str">
            <v>ｅｒｒ</v>
          </cell>
        </row>
        <row r="321">
          <cell r="A321">
            <v>440</v>
          </cell>
          <cell r="B321" t="str">
            <v>雑工事</v>
          </cell>
        </row>
        <row r="322">
          <cell r="A322">
            <v>441</v>
          </cell>
        </row>
        <row r="323">
          <cell r="A323">
            <v>442</v>
          </cell>
        </row>
        <row r="324">
          <cell r="A324">
            <v>443</v>
          </cell>
        </row>
        <row r="325">
          <cell r="A325">
            <v>444</v>
          </cell>
        </row>
        <row r="326">
          <cell r="A326">
            <v>445</v>
          </cell>
        </row>
        <row r="327">
          <cell r="A327">
            <v>446</v>
          </cell>
        </row>
        <row r="328">
          <cell r="A328">
            <v>447</v>
          </cell>
        </row>
        <row r="329">
          <cell r="A329">
            <v>448</v>
          </cell>
        </row>
        <row r="330">
          <cell r="A330">
            <v>449</v>
          </cell>
        </row>
        <row r="332">
          <cell r="A332">
            <v>450</v>
          </cell>
          <cell r="B332" t="str">
            <v>外構工事</v>
          </cell>
        </row>
        <row r="333">
          <cell r="A333">
            <v>451</v>
          </cell>
        </row>
        <row r="334">
          <cell r="A334">
            <v>452</v>
          </cell>
        </row>
        <row r="335">
          <cell r="A335">
            <v>453</v>
          </cell>
        </row>
        <row r="336">
          <cell r="A336">
            <v>454</v>
          </cell>
        </row>
        <row r="337">
          <cell r="A337">
            <v>455</v>
          </cell>
        </row>
        <row r="338">
          <cell r="A338">
            <v>456</v>
          </cell>
        </row>
        <row r="339">
          <cell r="A339">
            <v>457</v>
          </cell>
        </row>
        <row r="340">
          <cell r="A340">
            <v>458</v>
          </cell>
        </row>
        <row r="341">
          <cell r="A341">
            <v>459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土木機械運転"/>
      <sheetName val="根切り"/>
      <sheetName val="埋戻し"/>
      <sheetName val="コンクリート工事"/>
      <sheetName val="鉄筋"/>
      <sheetName val="型枠工事"/>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土木機械運転"/>
      <sheetName val="根切り"/>
      <sheetName val="埋戻し"/>
      <sheetName val="コンクリート工事"/>
      <sheetName val="鉄筋"/>
      <sheetName val="型枠工事"/>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s>
    <sheetDataSet>
      <sheetData sheetId="0"/>
      <sheetData sheetId="1"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
      <sheetName val="設計書1"/>
      <sheetName val="回復済み_Sheet1"/>
      <sheetName val="回復済み_Sheet2"/>
      <sheetName val="回復済み_Sheet3"/>
      <sheetName val="回復済み_Sheet4"/>
      <sheetName val="回復済み_Sheet5"/>
      <sheetName val="表　紙"/>
      <sheetName val="種目別内訳"/>
      <sheetName val="科目"/>
      <sheetName val="中科目"/>
      <sheetName val="細目"/>
      <sheetName val="別紙"/>
      <sheetName val="諸経費"/>
      <sheetName val="金物見積"/>
      <sheetName val="鉄骨"/>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80601単価"/>
      <sheetName val="共通単価"/>
      <sheetName val="算出"/>
      <sheetName val="細目"/>
    </sheetNames>
    <sheetDataSet>
      <sheetData sheetId="0" refreshError="1"/>
      <sheetData sheetId="1" refreshError="1"/>
      <sheetData sheetId="2" refreshError="1"/>
      <sheetData sheetId="3"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施工P"/>
      <sheetName val="資材労務"/>
      <sheetName val="代価code"/>
      <sheetName val="試作集"/>
      <sheetName val="見積比較表（撤去）"/>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書"/>
      <sheetName val="据付計算表"/>
      <sheetName val="類別歩掛表"/>
      <sheetName val="sheet"/>
      <sheetName val="表紙"/>
      <sheetName val="経費計算"/>
      <sheetName val="第4回変更内訳書"/>
      <sheetName val="複合単価表"/>
      <sheetName val="見積比較表"/>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refreshError="1">
        <row r="14">
          <cell r="A14">
            <v>104</v>
          </cell>
          <cell r="B14">
            <v>1</v>
          </cell>
          <cell r="C14">
            <v>4</v>
          </cell>
          <cell r="D14">
            <v>1.3599999999999999</v>
          </cell>
          <cell r="F14">
            <v>1</v>
          </cell>
          <cell r="G14">
            <v>1.45</v>
          </cell>
          <cell r="H14">
            <v>3.21</v>
          </cell>
          <cell r="J14">
            <v>4</v>
          </cell>
          <cell r="K14">
            <v>0.3</v>
          </cell>
        </row>
        <row r="15">
          <cell r="A15">
            <v>105</v>
          </cell>
          <cell r="B15">
            <v>5</v>
          </cell>
          <cell r="C15">
            <v>5</v>
          </cell>
          <cell r="D15">
            <v>1.415</v>
          </cell>
          <cell r="F15">
            <v>2</v>
          </cell>
          <cell r="G15">
            <v>1.46</v>
          </cell>
          <cell r="H15">
            <v>3.22</v>
          </cell>
          <cell r="J15">
            <v>5</v>
          </cell>
          <cell r="K15">
            <v>0.35</v>
          </cell>
        </row>
        <row r="16">
          <cell r="A16">
            <v>106</v>
          </cell>
          <cell r="B16">
            <v>6</v>
          </cell>
          <cell r="C16">
            <v>6</v>
          </cell>
          <cell r="D16">
            <v>1.47</v>
          </cell>
          <cell r="F16">
            <v>3</v>
          </cell>
          <cell r="G16">
            <v>1.47</v>
          </cell>
          <cell r="H16">
            <v>3.23</v>
          </cell>
          <cell r="J16">
            <v>6</v>
          </cell>
          <cell r="K16">
            <v>0.4</v>
          </cell>
        </row>
        <row r="17">
          <cell r="A17">
            <v>107</v>
          </cell>
          <cell r="B17">
            <v>7</v>
          </cell>
          <cell r="C17">
            <v>7</v>
          </cell>
          <cell r="D17">
            <v>1.5249999999999999</v>
          </cell>
          <cell r="F17">
            <v>4</v>
          </cell>
          <cell r="G17">
            <v>1.48</v>
          </cell>
          <cell r="H17">
            <v>3.24</v>
          </cell>
          <cell r="J17">
            <v>7</v>
          </cell>
          <cell r="K17">
            <v>0.45</v>
          </cell>
        </row>
        <row r="18">
          <cell r="A18">
            <v>108</v>
          </cell>
          <cell r="B18">
            <v>8</v>
          </cell>
          <cell r="C18">
            <v>8</v>
          </cell>
          <cell r="D18">
            <v>1.58</v>
          </cell>
          <cell r="F18">
            <v>5</v>
          </cell>
          <cell r="G18">
            <v>1.49</v>
          </cell>
          <cell r="H18">
            <v>3.25</v>
          </cell>
          <cell r="J18">
            <v>8</v>
          </cell>
          <cell r="K18">
            <v>0.5</v>
          </cell>
        </row>
        <row r="19">
          <cell r="A19">
            <v>109</v>
          </cell>
          <cell r="B19">
            <v>9</v>
          </cell>
          <cell r="C19">
            <v>9</v>
          </cell>
          <cell r="D19">
            <v>1.6349999999999998</v>
          </cell>
          <cell r="F19">
            <v>6</v>
          </cell>
          <cell r="G19">
            <v>1.5</v>
          </cell>
          <cell r="H19">
            <v>3.26</v>
          </cell>
          <cell r="J19">
            <v>9</v>
          </cell>
          <cell r="K19">
            <v>0.55000000000000004</v>
          </cell>
        </row>
        <row r="20">
          <cell r="A20">
            <v>110</v>
          </cell>
          <cell r="B20">
            <v>10</v>
          </cell>
          <cell r="C20">
            <v>10</v>
          </cell>
          <cell r="D20">
            <v>1.69</v>
          </cell>
          <cell r="F20">
            <v>7</v>
          </cell>
          <cell r="G20">
            <v>1.51</v>
          </cell>
          <cell r="H20">
            <v>3.27</v>
          </cell>
          <cell r="J20">
            <v>10</v>
          </cell>
          <cell r="K20">
            <v>0.6</v>
          </cell>
        </row>
        <row r="21">
          <cell r="A21">
            <v>111</v>
          </cell>
          <cell r="B21">
            <v>11</v>
          </cell>
          <cell r="C21">
            <v>11</v>
          </cell>
          <cell r="D21">
            <v>1.7449999999999999</v>
          </cell>
          <cell r="F21">
            <v>8</v>
          </cell>
          <cell r="G21">
            <v>1.52</v>
          </cell>
          <cell r="H21">
            <v>3.28</v>
          </cell>
          <cell r="J21">
            <v>11</v>
          </cell>
          <cell r="K21">
            <v>0.65</v>
          </cell>
        </row>
        <row r="22">
          <cell r="A22">
            <v>112</v>
          </cell>
          <cell r="B22">
            <v>12</v>
          </cell>
          <cell r="C22">
            <v>12</v>
          </cell>
          <cell r="D22">
            <v>1.7999999999999998</v>
          </cell>
          <cell r="F22">
            <v>9</v>
          </cell>
          <cell r="G22">
            <v>1.53</v>
          </cell>
          <cell r="H22">
            <v>3.29</v>
          </cell>
          <cell r="J22">
            <v>12</v>
          </cell>
          <cell r="K22">
            <v>0.7</v>
          </cell>
        </row>
        <row r="23">
          <cell r="A23">
            <v>204</v>
          </cell>
          <cell r="B23">
            <v>2</v>
          </cell>
          <cell r="C23">
            <v>4</v>
          </cell>
          <cell r="D23">
            <v>1.94</v>
          </cell>
          <cell r="F23">
            <v>10</v>
          </cell>
          <cell r="G23">
            <v>1.54</v>
          </cell>
          <cell r="H23">
            <v>3.3</v>
          </cell>
        </row>
        <row r="24">
          <cell r="A24">
            <v>205</v>
          </cell>
          <cell r="B24">
            <v>5</v>
          </cell>
          <cell r="C24">
            <v>5</v>
          </cell>
          <cell r="D24">
            <v>2.0499999999999998</v>
          </cell>
          <cell r="F24">
            <v>11</v>
          </cell>
          <cell r="G24">
            <v>1.55</v>
          </cell>
          <cell r="H24">
            <v>3.31</v>
          </cell>
        </row>
        <row r="25">
          <cell r="A25">
            <v>206</v>
          </cell>
          <cell r="B25">
            <v>6</v>
          </cell>
          <cell r="C25">
            <v>6</v>
          </cell>
          <cell r="D25">
            <v>2.16</v>
          </cell>
          <cell r="F25">
            <v>12</v>
          </cell>
          <cell r="G25">
            <v>1.56</v>
          </cell>
          <cell r="H25">
            <v>3.32</v>
          </cell>
        </row>
        <row r="26">
          <cell r="A26">
            <v>207</v>
          </cell>
          <cell r="B26">
            <v>7</v>
          </cell>
          <cell r="C26">
            <v>7</v>
          </cell>
          <cell r="D26">
            <v>2.27</v>
          </cell>
          <cell r="F26">
            <v>13</v>
          </cell>
          <cell r="G26">
            <v>1.57</v>
          </cell>
          <cell r="H26">
            <v>3.33</v>
          </cell>
        </row>
        <row r="27">
          <cell r="A27">
            <v>208</v>
          </cell>
          <cell r="B27">
            <v>8</v>
          </cell>
          <cell r="C27">
            <v>8</v>
          </cell>
          <cell r="D27">
            <v>2.38</v>
          </cell>
          <cell r="F27">
            <v>14</v>
          </cell>
          <cell r="G27">
            <v>1.58</v>
          </cell>
          <cell r="H27">
            <v>3.34</v>
          </cell>
        </row>
        <row r="28">
          <cell r="A28">
            <v>209</v>
          </cell>
          <cell r="B28">
            <v>9</v>
          </cell>
          <cell r="C28">
            <v>9</v>
          </cell>
          <cell r="D28">
            <v>2.4900000000000002</v>
          </cell>
          <cell r="F28">
            <v>15</v>
          </cell>
          <cell r="G28">
            <v>1.59</v>
          </cell>
          <cell r="H28">
            <v>3.35</v>
          </cell>
        </row>
        <row r="29">
          <cell r="A29">
            <v>210</v>
          </cell>
          <cell r="B29">
            <v>10</v>
          </cell>
          <cell r="C29">
            <v>10</v>
          </cell>
          <cell r="D29">
            <v>2.6</v>
          </cell>
          <cell r="F29">
            <v>16</v>
          </cell>
          <cell r="G29">
            <v>1.72</v>
          </cell>
          <cell r="H29">
            <v>3.36</v>
          </cell>
        </row>
        <row r="30">
          <cell r="A30">
            <v>211</v>
          </cell>
          <cell r="B30">
            <v>11</v>
          </cell>
          <cell r="C30">
            <v>11</v>
          </cell>
          <cell r="D30">
            <v>2.71</v>
          </cell>
          <cell r="F30">
            <v>17</v>
          </cell>
          <cell r="G30">
            <v>1.73</v>
          </cell>
          <cell r="H30">
            <v>3.37</v>
          </cell>
        </row>
        <row r="31">
          <cell r="A31">
            <v>212</v>
          </cell>
          <cell r="B31">
            <v>12</v>
          </cell>
          <cell r="C31">
            <v>12</v>
          </cell>
          <cell r="D31">
            <v>2.8200000000000003</v>
          </cell>
          <cell r="F31">
            <v>18</v>
          </cell>
          <cell r="G31">
            <v>1.74</v>
          </cell>
          <cell r="H31">
            <v>3.38</v>
          </cell>
        </row>
        <row r="32">
          <cell r="A32">
            <v>404</v>
          </cell>
          <cell r="B32">
            <v>4</v>
          </cell>
          <cell r="C32">
            <v>4</v>
          </cell>
          <cell r="D32">
            <v>3.1</v>
          </cell>
          <cell r="F32">
            <v>19</v>
          </cell>
          <cell r="G32">
            <v>1.75</v>
          </cell>
          <cell r="H32">
            <v>3.39</v>
          </cell>
        </row>
        <row r="33">
          <cell r="A33">
            <v>405</v>
          </cell>
          <cell r="B33">
            <v>5</v>
          </cell>
          <cell r="C33">
            <v>5</v>
          </cell>
          <cell r="D33">
            <v>3.3200000000000003</v>
          </cell>
          <cell r="F33">
            <v>20</v>
          </cell>
          <cell r="G33">
            <v>1.76</v>
          </cell>
          <cell r="H33">
            <v>3.4</v>
          </cell>
        </row>
        <row r="34">
          <cell r="A34">
            <v>406</v>
          </cell>
          <cell r="B34">
            <v>6</v>
          </cell>
          <cell r="C34">
            <v>6</v>
          </cell>
          <cell r="D34">
            <v>3.54</v>
          </cell>
        </row>
        <row r="35">
          <cell r="A35">
            <v>407</v>
          </cell>
          <cell r="B35">
            <v>7</v>
          </cell>
          <cell r="C35">
            <v>7</v>
          </cell>
          <cell r="D35">
            <v>3.7600000000000002</v>
          </cell>
        </row>
        <row r="36">
          <cell r="A36">
            <v>408</v>
          </cell>
          <cell r="B36">
            <v>8</v>
          </cell>
          <cell r="C36">
            <v>8</v>
          </cell>
          <cell r="D36">
            <v>3.98</v>
          </cell>
        </row>
        <row r="37">
          <cell r="A37">
            <v>409</v>
          </cell>
          <cell r="B37">
            <v>9</v>
          </cell>
          <cell r="C37">
            <v>9</v>
          </cell>
          <cell r="D37">
            <v>4.2</v>
          </cell>
        </row>
        <row r="38">
          <cell r="A38">
            <v>410</v>
          </cell>
          <cell r="B38">
            <v>10</v>
          </cell>
          <cell r="C38">
            <v>10</v>
          </cell>
          <cell r="D38">
            <v>4.42</v>
          </cell>
        </row>
        <row r="39">
          <cell r="A39">
            <v>411</v>
          </cell>
          <cell r="B39">
            <v>11</v>
          </cell>
          <cell r="C39">
            <v>11</v>
          </cell>
          <cell r="D39">
            <v>4.6400000000000006</v>
          </cell>
        </row>
        <row r="40">
          <cell r="A40">
            <v>412</v>
          </cell>
          <cell r="B40">
            <v>12</v>
          </cell>
          <cell r="C40">
            <v>12</v>
          </cell>
          <cell r="D40">
            <v>4.8600000000000003</v>
          </cell>
        </row>
        <row r="41">
          <cell r="A41">
            <v>604</v>
          </cell>
          <cell r="B41">
            <v>6</v>
          </cell>
          <cell r="C41">
            <v>4</v>
          </cell>
          <cell r="D41">
            <v>4.26</v>
          </cell>
        </row>
        <row r="42">
          <cell r="A42">
            <v>605</v>
          </cell>
          <cell r="B42">
            <v>5</v>
          </cell>
          <cell r="C42">
            <v>5</v>
          </cell>
          <cell r="D42">
            <v>4.59</v>
          </cell>
        </row>
        <row r="43">
          <cell r="A43">
            <v>606</v>
          </cell>
          <cell r="B43">
            <v>6</v>
          </cell>
          <cell r="C43">
            <v>6</v>
          </cell>
          <cell r="D43">
            <v>4.92</v>
          </cell>
        </row>
        <row r="44">
          <cell r="A44">
            <v>607</v>
          </cell>
          <cell r="B44">
            <v>7</v>
          </cell>
          <cell r="C44">
            <v>7</v>
          </cell>
          <cell r="D44">
            <v>5.25</v>
          </cell>
        </row>
        <row r="45">
          <cell r="A45">
            <v>608</v>
          </cell>
          <cell r="B45">
            <v>8</v>
          </cell>
          <cell r="C45">
            <v>8</v>
          </cell>
          <cell r="D45">
            <v>5.58</v>
          </cell>
        </row>
        <row r="46">
          <cell r="A46">
            <v>609</v>
          </cell>
          <cell r="B46">
            <v>9</v>
          </cell>
          <cell r="C46">
            <v>9</v>
          </cell>
          <cell r="D46">
            <v>5.91</v>
          </cell>
        </row>
        <row r="47">
          <cell r="A47">
            <v>610</v>
          </cell>
          <cell r="B47">
            <v>10</v>
          </cell>
          <cell r="C47">
            <v>10</v>
          </cell>
          <cell r="D47">
            <v>6.24</v>
          </cell>
        </row>
        <row r="48">
          <cell r="A48">
            <v>611</v>
          </cell>
          <cell r="B48">
            <v>11</v>
          </cell>
          <cell r="C48">
            <v>11</v>
          </cell>
          <cell r="D48">
            <v>6.57</v>
          </cell>
        </row>
        <row r="49">
          <cell r="A49">
            <v>612</v>
          </cell>
          <cell r="B49">
            <v>12</v>
          </cell>
          <cell r="C49">
            <v>12</v>
          </cell>
          <cell r="D49">
            <v>6.9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書"/>
      <sheetName val="据付計算表"/>
      <sheetName val="類別歩掛表"/>
      <sheetName val="sheet"/>
    </sheetNames>
    <sheetDataSet>
      <sheetData sheetId="0"/>
      <sheetData sheetId="1"/>
      <sheetData sheetId="2" refreshError="1">
        <row r="14">
          <cell r="A14">
            <v>104</v>
          </cell>
          <cell r="B14">
            <v>1</v>
          </cell>
          <cell r="C14">
            <v>4</v>
          </cell>
          <cell r="D14">
            <v>1.3599999999999999</v>
          </cell>
          <cell r="F14">
            <v>1</v>
          </cell>
          <cell r="G14">
            <v>1.45</v>
          </cell>
          <cell r="H14">
            <v>3.21</v>
          </cell>
          <cell r="J14">
            <v>4</v>
          </cell>
          <cell r="K14">
            <v>0.3</v>
          </cell>
        </row>
        <row r="15">
          <cell r="A15">
            <v>105</v>
          </cell>
          <cell r="B15">
            <v>5</v>
          </cell>
          <cell r="C15">
            <v>5</v>
          </cell>
          <cell r="D15">
            <v>1.415</v>
          </cell>
          <cell r="F15">
            <v>2</v>
          </cell>
          <cell r="G15">
            <v>1.46</v>
          </cell>
          <cell r="H15">
            <v>3.22</v>
          </cell>
          <cell r="J15">
            <v>5</v>
          </cell>
          <cell r="K15">
            <v>0.35</v>
          </cell>
        </row>
        <row r="16">
          <cell r="A16">
            <v>106</v>
          </cell>
          <cell r="B16">
            <v>6</v>
          </cell>
          <cell r="C16">
            <v>6</v>
          </cell>
          <cell r="D16">
            <v>1.47</v>
          </cell>
          <cell r="F16">
            <v>3</v>
          </cell>
          <cell r="G16">
            <v>1.47</v>
          </cell>
          <cell r="H16">
            <v>3.23</v>
          </cell>
          <cell r="J16">
            <v>6</v>
          </cell>
          <cell r="K16">
            <v>0.4</v>
          </cell>
        </row>
        <row r="17">
          <cell r="A17">
            <v>107</v>
          </cell>
          <cell r="B17">
            <v>7</v>
          </cell>
          <cell r="C17">
            <v>7</v>
          </cell>
          <cell r="D17">
            <v>1.5249999999999999</v>
          </cell>
          <cell r="F17">
            <v>4</v>
          </cell>
          <cell r="G17">
            <v>1.48</v>
          </cell>
          <cell r="H17">
            <v>3.24</v>
          </cell>
          <cell r="J17">
            <v>7</v>
          </cell>
          <cell r="K17">
            <v>0.45</v>
          </cell>
        </row>
        <row r="18">
          <cell r="A18">
            <v>108</v>
          </cell>
          <cell r="B18">
            <v>8</v>
          </cell>
          <cell r="C18">
            <v>8</v>
          </cell>
          <cell r="D18">
            <v>1.58</v>
          </cell>
          <cell r="F18">
            <v>5</v>
          </cell>
          <cell r="G18">
            <v>1.49</v>
          </cell>
          <cell r="H18">
            <v>3.25</v>
          </cell>
          <cell r="J18">
            <v>8</v>
          </cell>
          <cell r="K18">
            <v>0.5</v>
          </cell>
        </row>
        <row r="19">
          <cell r="A19">
            <v>109</v>
          </cell>
          <cell r="B19">
            <v>9</v>
          </cell>
          <cell r="C19">
            <v>9</v>
          </cell>
          <cell r="D19">
            <v>1.6349999999999998</v>
          </cell>
          <cell r="F19">
            <v>6</v>
          </cell>
          <cell r="G19">
            <v>1.5</v>
          </cell>
          <cell r="H19">
            <v>3.26</v>
          </cell>
          <cell r="J19">
            <v>9</v>
          </cell>
          <cell r="K19">
            <v>0.55000000000000004</v>
          </cell>
        </row>
        <row r="20">
          <cell r="A20">
            <v>110</v>
          </cell>
          <cell r="B20">
            <v>10</v>
          </cell>
          <cell r="C20">
            <v>10</v>
          </cell>
          <cell r="D20">
            <v>1.69</v>
          </cell>
          <cell r="F20">
            <v>7</v>
          </cell>
          <cell r="G20">
            <v>1.51</v>
          </cell>
          <cell r="H20">
            <v>3.27</v>
          </cell>
          <cell r="J20">
            <v>10</v>
          </cell>
          <cell r="K20">
            <v>0.6</v>
          </cell>
        </row>
        <row r="21">
          <cell r="A21">
            <v>111</v>
          </cell>
          <cell r="B21">
            <v>11</v>
          </cell>
          <cell r="C21">
            <v>11</v>
          </cell>
          <cell r="D21">
            <v>1.7449999999999999</v>
          </cell>
          <cell r="F21">
            <v>8</v>
          </cell>
          <cell r="G21">
            <v>1.52</v>
          </cell>
          <cell r="H21">
            <v>3.28</v>
          </cell>
          <cell r="J21">
            <v>11</v>
          </cell>
          <cell r="K21">
            <v>0.65</v>
          </cell>
        </row>
        <row r="22">
          <cell r="A22">
            <v>112</v>
          </cell>
          <cell r="B22">
            <v>12</v>
          </cell>
          <cell r="C22">
            <v>12</v>
          </cell>
          <cell r="D22">
            <v>1.7999999999999998</v>
          </cell>
          <cell r="F22">
            <v>9</v>
          </cell>
          <cell r="G22">
            <v>1.53</v>
          </cell>
          <cell r="H22">
            <v>3.29</v>
          </cell>
          <cell r="J22">
            <v>12</v>
          </cell>
          <cell r="K22">
            <v>0.7</v>
          </cell>
        </row>
        <row r="23">
          <cell r="A23">
            <v>204</v>
          </cell>
          <cell r="B23">
            <v>2</v>
          </cell>
          <cell r="C23">
            <v>4</v>
          </cell>
          <cell r="D23">
            <v>1.94</v>
          </cell>
          <cell r="F23">
            <v>10</v>
          </cell>
          <cell r="G23">
            <v>1.54</v>
          </cell>
          <cell r="H23">
            <v>3.3</v>
          </cell>
        </row>
        <row r="24">
          <cell r="A24">
            <v>205</v>
          </cell>
          <cell r="B24">
            <v>5</v>
          </cell>
          <cell r="C24">
            <v>5</v>
          </cell>
          <cell r="D24">
            <v>2.0499999999999998</v>
          </cell>
          <cell r="F24">
            <v>11</v>
          </cell>
          <cell r="G24">
            <v>1.55</v>
          </cell>
          <cell r="H24">
            <v>3.31</v>
          </cell>
        </row>
        <row r="25">
          <cell r="A25">
            <v>206</v>
          </cell>
          <cell r="B25">
            <v>6</v>
          </cell>
          <cell r="C25">
            <v>6</v>
          </cell>
          <cell r="D25">
            <v>2.16</v>
          </cell>
          <cell r="F25">
            <v>12</v>
          </cell>
          <cell r="G25">
            <v>1.56</v>
          </cell>
          <cell r="H25">
            <v>3.32</v>
          </cell>
        </row>
        <row r="26">
          <cell r="A26">
            <v>207</v>
          </cell>
          <cell r="B26">
            <v>7</v>
          </cell>
          <cell r="C26">
            <v>7</v>
          </cell>
          <cell r="D26">
            <v>2.27</v>
          </cell>
          <cell r="F26">
            <v>13</v>
          </cell>
          <cell r="G26">
            <v>1.57</v>
          </cell>
          <cell r="H26">
            <v>3.33</v>
          </cell>
        </row>
        <row r="27">
          <cell r="A27">
            <v>208</v>
          </cell>
          <cell r="B27">
            <v>8</v>
          </cell>
          <cell r="C27">
            <v>8</v>
          </cell>
          <cell r="D27">
            <v>2.38</v>
          </cell>
          <cell r="F27">
            <v>14</v>
          </cell>
          <cell r="G27">
            <v>1.58</v>
          </cell>
          <cell r="H27">
            <v>3.34</v>
          </cell>
        </row>
        <row r="28">
          <cell r="A28">
            <v>209</v>
          </cell>
          <cell r="B28">
            <v>9</v>
          </cell>
          <cell r="C28">
            <v>9</v>
          </cell>
          <cell r="D28">
            <v>2.4900000000000002</v>
          </cell>
          <cell r="F28">
            <v>15</v>
          </cell>
          <cell r="G28">
            <v>1.59</v>
          </cell>
          <cell r="H28">
            <v>3.35</v>
          </cell>
        </row>
        <row r="29">
          <cell r="A29">
            <v>210</v>
          </cell>
          <cell r="B29">
            <v>10</v>
          </cell>
          <cell r="C29">
            <v>10</v>
          </cell>
          <cell r="D29">
            <v>2.6</v>
          </cell>
          <cell r="F29">
            <v>16</v>
          </cell>
          <cell r="G29">
            <v>1.72</v>
          </cell>
          <cell r="H29">
            <v>3.36</v>
          </cell>
        </row>
        <row r="30">
          <cell r="A30">
            <v>211</v>
          </cell>
          <cell r="B30">
            <v>11</v>
          </cell>
          <cell r="C30">
            <v>11</v>
          </cell>
          <cell r="D30">
            <v>2.71</v>
          </cell>
          <cell r="F30">
            <v>17</v>
          </cell>
          <cell r="G30">
            <v>1.73</v>
          </cell>
          <cell r="H30">
            <v>3.37</v>
          </cell>
        </row>
        <row r="31">
          <cell r="A31">
            <v>212</v>
          </cell>
          <cell r="B31">
            <v>12</v>
          </cell>
          <cell r="C31">
            <v>12</v>
          </cell>
          <cell r="D31">
            <v>2.8200000000000003</v>
          </cell>
          <cell r="F31">
            <v>18</v>
          </cell>
          <cell r="G31">
            <v>1.74</v>
          </cell>
          <cell r="H31">
            <v>3.38</v>
          </cell>
        </row>
        <row r="32">
          <cell r="A32">
            <v>404</v>
          </cell>
          <cell r="B32">
            <v>4</v>
          </cell>
          <cell r="C32">
            <v>4</v>
          </cell>
          <cell r="D32">
            <v>3.1</v>
          </cell>
          <cell r="F32">
            <v>19</v>
          </cell>
          <cell r="G32">
            <v>1.75</v>
          </cell>
          <cell r="H32">
            <v>3.39</v>
          </cell>
        </row>
        <row r="33">
          <cell r="A33">
            <v>405</v>
          </cell>
          <cell r="B33">
            <v>5</v>
          </cell>
          <cell r="C33">
            <v>5</v>
          </cell>
          <cell r="D33">
            <v>3.3200000000000003</v>
          </cell>
          <cell r="F33">
            <v>20</v>
          </cell>
          <cell r="G33">
            <v>1.76</v>
          </cell>
          <cell r="H33">
            <v>3.4</v>
          </cell>
        </row>
        <row r="34">
          <cell r="A34">
            <v>406</v>
          </cell>
          <cell r="B34">
            <v>6</v>
          </cell>
          <cell r="C34">
            <v>6</v>
          </cell>
          <cell r="D34">
            <v>3.54</v>
          </cell>
        </row>
        <row r="35">
          <cell r="A35">
            <v>407</v>
          </cell>
          <cell r="B35">
            <v>7</v>
          </cell>
          <cell r="C35">
            <v>7</v>
          </cell>
          <cell r="D35">
            <v>3.7600000000000002</v>
          </cell>
        </row>
        <row r="36">
          <cell r="A36">
            <v>408</v>
          </cell>
          <cell r="B36">
            <v>8</v>
          </cell>
          <cell r="C36">
            <v>8</v>
          </cell>
          <cell r="D36">
            <v>3.98</v>
          </cell>
        </row>
        <row r="37">
          <cell r="A37">
            <v>409</v>
          </cell>
          <cell r="B37">
            <v>9</v>
          </cell>
          <cell r="C37">
            <v>9</v>
          </cell>
          <cell r="D37">
            <v>4.2</v>
          </cell>
        </row>
        <row r="38">
          <cell r="A38">
            <v>410</v>
          </cell>
          <cell r="B38">
            <v>10</v>
          </cell>
          <cell r="C38">
            <v>10</v>
          </cell>
          <cell r="D38">
            <v>4.42</v>
          </cell>
        </row>
        <row r="39">
          <cell r="A39">
            <v>411</v>
          </cell>
          <cell r="B39">
            <v>11</v>
          </cell>
          <cell r="C39">
            <v>11</v>
          </cell>
          <cell r="D39">
            <v>4.6400000000000006</v>
          </cell>
        </row>
        <row r="40">
          <cell r="A40">
            <v>412</v>
          </cell>
          <cell r="B40">
            <v>12</v>
          </cell>
          <cell r="C40">
            <v>12</v>
          </cell>
          <cell r="D40">
            <v>4.8600000000000003</v>
          </cell>
        </row>
        <row r="41">
          <cell r="A41">
            <v>604</v>
          </cell>
          <cell r="B41">
            <v>6</v>
          </cell>
          <cell r="C41">
            <v>4</v>
          </cell>
          <cell r="D41">
            <v>4.26</v>
          </cell>
        </row>
        <row r="42">
          <cell r="A42">
            <v>605</v>
          </cell>
          <cell r="B42">
            <v>5</v>
          </cell>
          <cell r="C42">
            <v>5</v>
          </cell>
          <cell r="D42">
            <v>4.59</v>
          </cell>
        </row>
        <row r="43">
          <cell r="A43">
            <v>606</v>
          </cell>
          <cell r="B43">
            <v>6</v>
          </cell>
          <cell r="C43">
            <v>6</v>
          </cell>
          <cell r="D43">
            <v>4.92</v>
          </cell>
        </row>
        <row r="44">
          <cell r="A44">
            <v>607</v>
          </cell>
          <cell r="B44">
            <v>7</v>
          </cell>
          <cell r="C44">
            <v>7</v>
          </cell>
          <cell r="D44">
            <v>5.25</v>
          </cell>
        </row>
        <row r="45">
          <cell r="A45">
            <v>608</v>
          </cell>
          <cell r="B45">
            <v>8</v>
          </cell>
          <cell r="C45">
            <v>8</v>
          </cell>
          <cell r="D45">
            <v>5.58</v>
          </cell>
        </row>
        <row r="46">
          <cell r="A46">
            <v>609</v>
          </cell>
          <cell r="B46">
            <v>9</v>
          </cell>
          <cell r="C46">
            <v>9</v>
          </cell>
          <cell r="D46">
            <v>5.91</v>
          </cell>
        </row>
        <row r="47">
          <cell r="A47">
            <v>610</v>
          </cell>
          <cell r="B47">
            <v>10</v>
          </cell>
          <cell r="C47">
            <v>10</v>
          </cell>
          <cell r="D47">
            <v>6.24</v>
          </cell>
        </row>
        <row r="48">
          <cell r="A48">
            <v>611</v>
          </cell>
          <cell r="B48">
            <v>11</v>
          </cell>
          <cell r="C48">
            <v>11</v>
          </cell>
          <cell r="D48">
            <v>6.57</v>
          </cell>
        </row>
        <row r="49">
          <cell r="A49">
            <v>612</v>
          </cell>
          <cell r="B49">
            <v>12</v>
          </cell>
          <cell r="C49">
            <v>12</v>
          </cell>
          <cell r="D49">
            <v>6.9</v>
          </cell>
        </row>
      </sheetData>
      <sheetData sheetId="3"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Sheet1"/>
      <sheetName val="人力堀（H400発生土）"/>
      <sheetName val="人力堀（H700山砂400）"/>
      <sheetName val="人力堀（H400山砂300）ｱｽﾌｧﾙﾄ"/>
      <sheetName val="人力堀（H1300山砂）ｱｽﾌｧﾙﾄ"/>
      <sheetName val="舗装Ａ-1"/>
      <sheetName val="舗装Ｂ-1"/>
      <sheetName val="機械基礎（土間用）"/>
      <sheetName val="盤用基礎"/>
      <sheetName val="盤用基礎（無筋）"/>
      <sheetName val="照明用基礎(A～D,L)"/>
      <sheetName val="照明用基礎(E～J)"/>
      <sheetName val="照明用基礎（既設掘削）"/>
      <sheetName val="照明用基礎（既設ｺﾝｸﾘｰﾄ）"/>
    </sheetNames>
    <sheetDataSet>
      <sheetData sheetId="0" refreshError="1"/>
      <sheetData sheetId="1">
        <row r="1">
          <cell r="A1" t="str">
            <v>項目</v>
          </cell>
          <cell r="B1" t="str">
            <v>仕様</v>
          </cell>
          <cell r="C1" t="str">
            <v>熊本市単価頁</v>
          </cell>
        </row>
        <row r="2">
          <cell r="A2" t="str">
            <v>根切り（人力）</v>
          </cell>
        </row>
        <row r="3">
          <cell r="A3" t="str">
            <v>根切り（機械）BH0.13m3　</v>
          </cell>
          <cell r="B3" t="str">
            <v>排出ｶﾞｽ対策型　油圧式ｸﾛｰﾗ型</v>
          </cell>
        </row>
        <row r="4">
          <cell r="A4" t="str">
            <v>根切り（機械）BH0.28m3　</v>
          </cell>
          <cell r="B4" t="str">
            <v>排出ｶﾞｽ対策型　油圧式ｸﾛｰﾗ型</v>
          </cell>
        </row>
        <row r="5">
          <cell r="A5" t="str">
            <v>根切り（機械）BH0.45m3　</v>
          </cell>
          <cell r="B5" t="str">
            <v>排出ｶﾞｽ対策型　油圧式ｸﾛｰﾗ型</v>
          </cell>
        </row>
        <row r="6">
          <cell r="A6" t="str">
            <v>埋戻し</v>
          </cell>
          <cell r="B6" t="str">
            <v>人力　根切り土</v>
          </cell>
        </row>
        <row r="7">
          <cell r="A7" t="str">
            <v>埋戻し機械BH0.13m3　</v>
          </cell>
          <cell r="B7" t="str">
            <v>排出ｶﾞｽ対策型　油圧式ｸﾛｰﾗ型</v>
          </cell>
        </row>
        <row r="8">
          <cell r="A8" t="str">
            <v>埋戻し機械BH0.28m3　</v>
          </cell>
          <cell r="B8" t="str">
            <v>排出ｶﾞｽ対策型　油圧式ｸﾛｰﾗ型</v>
          </cell>
        </row>
        <row r="9">
          <cell r="A9" t="str">
            <v>埋戻し機械BH0.45m3　</v>
          </cell>
          <cell r="B9" t="str">
            <v>排出ｶﾞｽ対策型　油圧式ｸﾛｰﾗ型</v>
          </cell>
        </row>
        <row r="10">
          <cell r="A10" t="str">
            <v>残土処分</v>
          </cell>
          <cell r="B10" t="str">
            <v>人力　構内敷ならし</v>
          </cell>
        </row>
        <row r="11">
          <cell r="A11" t="str">
            <v>砂利地業</v>
          </cell>
          <cell r="B11" t="str">
            <v>切り込み砂利</v>
          </cell>
        </row>
        <row r="12">
          <cell r="A12" t="str">
            <v>カッター使用料（アスファルト面）　厚　100mmまで</v>
          </cell>
        </row>
        <row r="13">
          <cell r="A13" t="str">
            <v>カッター使用料（アスファルト面）　厚　1５0mmまで</v>
          </cell>
        </row>
        <row r="14">
          <cell r="A14" t="str">
            <v>カッター使用料（コンクリート面）　厚　100mmまで</v>
          </cell>
        </row>
        <row r="15">
          <cell r="A15" t="str">
            <v>カッター使用料（コンクリート面）　厚　1５0mmまで</v>
          </cell>
        </row>
        <row r="16">
          <cell r="A16" t="str">
            <v>表層掘削 t=40mm</v>
          </cell>
          <cell r="B16" t="str">
            <v>ＢＨ　0.35</v>
          </cell>
        </row>
        <row r="17">
          <cell r="A17" t="str">
            <v>表層掘削 t=50mm</v>
          </cell>
          <cell r="B17" t="str">
            <v>ＢＨ　0.35</v>
          </cell>
        </row>
        <row r="18">
          <cell r="A18" t="str">
            <v>表層掘削 t=100mm</v>
          </cell>
          <cell r="B18" t="str">
            <v>ＢＨ　0.35</v>
          </cell>
        </row>
        <row r="19">
          <cell r="A19" t="str">
            <v>土層掘削</v>
          </cell>
          <cell r="B19" t="str">
            <v>ＢＨ　0.35　　　砂質土</v>
          </cell>
        </row>
        <row r="20">
          <cell r="A20" t="str">
            <v>建築廃材（表層）運搬　ｱｽﾌｧﾙﾄ　　　　</v>
          </cell>
          <cell r="B20" t="str">
            <v>４ｔﾀﾞﾝﾌﾟ　7km</v>
          </cell>
        </row>
        <row r="21">
          <cell r="A21" t="str">
            <v>建築廃材（表層）運搬　コンクリート　　　　</v>
          </cell>
          <cell r="B21" t="str">
            <v>４ｔﾀﾞﾝﾌﾟ　7km</v>
          </cell>
        </row>
        <row r="22">
          <cell r="A22" t="str">
            <v>残土処分（建築廃材をのぞく）</v>
          </cell>
          <cell r="B22" t="str">
            <v>４ｔダンプ　ＢＨ　０．２８　L=7.5km以内</v>
          </cell>
        </row>
        <row r="23">
          <cell r="A23" t="str">
            <v>路盤工（S,R）</v>
          </cell>
          <cell r="B23" t="str">
            <v>ｸﾗｯｼｬﾗﾝ250　　ﾀﾞﾝﾊﾟ締固め</v>
          </cell>
        </row>
        <row r="24">
          <cell r="A24" t="str">
            <v>下層路盤工(S)　(A-1)</v>
          </cell>
          <cell r="B24" t="str">
            <v>ｸﾗｯｼｬﾗﾝ=150　ﾀﾞﾝﾊﾟ締固め</v>
          </cell>
        </row>
        <row r="25">
          <cell r="A25" t="str">
            <v>上層路盤工（Ａ-1）</v>
          </cell>
          <cell r="B25" t="str">
            <v>粒調砕石=100　ダンパ締固め</v>
          </cell>
        </row>
        <row r="26">
          <cell r="A26" t="str">
            <v>上層路盤工（B-1）</v>
          </cell>
          <cell r="B26" t="str">
            <v>粒調砕石=150　ダンパ締固め</v>
          </cell>
        </row>
        <row r="27">
          <cell r="A27" t="str">
            <v>上層路盤工（Ｃ-1）</v>
          </cell>
          <cell r="B27" t="str">
            <v>粒調砕石=200　ダンパ締固め</v>
          </cell>
        </row>
        <row r="28">
          <cell r="A28" t="str">
            <v>仮復旧</v>
          </cell>
          <cell r="B28" t="str">
            <v>再生アスコン100%　仕上げ厚　３０ｍｍ</v>
          </cell>
        </row>
        <row r="29">
          <cell r="A29" t="str">
            <v>仮復旧部掘削　ｔ＝3０ｍｍ</v>
          </cell>
          <cell r="B29" t="str">
            <v>ＢＨ　0.35　　　</v>
          </cell>
        </row>
        <row r="30">
          <cell r="A30" t="str">
            <v>仮復旧部掘削　ｔ＝5０ｍｍ</v>
          </cell>
          <cell r="B30" t="str">
            <v>ＢＨ　0.35　　　</v>
          </cell>
        </row>
        <row r="31">
          <cell r="A31" t="str">
            <v>仮復旧部ガラ運搬</v>
          </cell>
          <cell r="B31" t="str">
            <v>バックホー積み込み　４ｔ車</v>
          </cell>
        </row>
        <row r="32">
          <cell r="A32" t="str">
            <v>路面整正</v>
          </cell>
          <cell r="B32" t="str">
            <v>仮復旧等掘削後の路面整正</v>
          </cell>
        </row>
        <row r="33">
          <cell r="A33" t="str">
            <v>表層工（０）（A-1）</v>
          </cell>
          <cell r="B33" t="str">
            <v>密粒度アスコン厚４０ｍｍ　プライムコート</v>
          </cell>
        </row>
        <row r="34">
          <cell r="A34" t="str">
            <v>表層工（０）（A-1）　(B-2)</v>
          </cell>
          <cell r="B34" t="str">
            <v>密粒度アスコン厚４０ｍｍ　プライムコート</v>
          </cell>
        </row>
        <row r="35">
          <cell r="A35" t="str">
            <v>表層工（０）（A-３）</v>
          </cell>
          <cell r="B35" t="str">
            <v>密粒度アスコン厚５０ｍｍ　タックコート</v>
          </cell>
        </row>
        <row r="36">
          <cell r="A36" t="str">
            <v>基層工（０）（Ｃ－１）</v>
          </cell>
          <cell r="B36" t="str">
            <v>粗粒度アスコン厚５０ｍｍ　プライムコート</v>
          </cell>
        </row>
        <row r="37">
          <cell r="A37" t="str">
            <v>（産廃処分費）ｱｽﾌｧﾙﾄ</v>
          </cell>
        </row>
        <row r="38">
          <cell r="A38" t="str">
            <v>（産廃処分費）無筋コンクリート</v>
          </cell>
        </row>
        <row r="39">
          <cell r="A39" t="str">
            <v>（産廃処分費）有筋コンクリート</v>
          </cell>
        </row>
        <row r="40">
          <cell r="A40" t="str">
            <v>山砂埋戻　人力埋戻し</v>
          </cell>
        </row>
        <row r="41">
          <cell r="A41" t="str">
            <v>山砂埋戻　機械埋戻し</v>
          </cell>
        </row>
        <row r="42">
          <cell r="A42" t="str">
            <v>敷きならし　ﾌﾞﾙﾄﾞｰｻﾞ15t</v>
          </cell>
        </row>
        <row r="43">
          <cell r="A43" t="str">
            <v>敷きならし　ﾌﾞﾙﾄﾞｰｻﾞ3t</v>
          </cell>
        </row>
        <row r="44">
          <cell r="A44" t="str">
            <v>建設発生土運搬　1km以下</v>
          </cell>
          <cell r="B44" t="str">
            <v>ﾀﾞﾝﾌﾟﾄﾗｯｸ4t積　BH0.28m3</v>
          </cell>
        </row>
        <row r="45">
          <cell r="A45" t="str">
            <v>建設発生土運搬　4km以下</v>
          </cell>
          <cell r="B45" t="str">
            <v>ﾀﾞﾝﾌﾟﾄﾗｯｸ4t積　BH0.28m3</v>
          </cell>
        </row>
        <row r="46">
          <cell r="A46" t="str">
            <v>建設発生土運搬　7.5km以下</v>
          </cell>
          <cell r="B46" t="str">
            <v>ﾀﾞﾝﾌﾟﾄﾗｯｸ4t積　BH0.28m3</v>
          </cell>
        </row>
        <row r="47">
          <cell r="A47" t="str">
            <v>山砂地業</v>
          </cell>
          <cell r="B47" t="str">
            <v>厚さ10cm突き固め</v>
          </cell>
        </row>
        <row r="48">
          <cell r="A48" t="str">
            <v>設備鉄筋(SD13)</v>
          </cell>
        </row>
        <row r="49">
          <cell r="A49" t="str">
            <v>ｺﾝｸﾘｰﾄく体解体　圧砕機を主とする</v>
          </cell>
        </row>
        <row r="50">
          <cell r="A50" t="str">
            <v>ｺﾝｸﾘｰﾄく体解体　大型ﾌﾞﾚｰｶｰを主とする</v>
          </cell>
        </row>
        <row r="51">
          <cell r="A51" t="str">
            <v>ｺﾝｸﾘｰﾄく体解体　ﾊﾝﾄﾞﾌﾞﾚｰｶｰを主とする</v>
          </cell>
        </row>
        <row r="52">
          <cell r="A52" t="str">
            <v>はつりｶﾞﾗ運搬</v>
          </cell>
          <cell r="B52" t="str">
            <v>人力積込み、運搬</v>
          </cell>
        </row>
        <row r="53">
          <cell r="A53" t="str">
            <v>モルタル</v>
          </cell>
          <cell r="B53" t="str">
            <v>普通</v>
          </cell>
        </row>
        <row r="54">
          <cell r="A54" t="str">
            <v>型枠</v>
          </cell>
          <cell r="B54" t="str">
            <v>一般用</v>
          </cell>
        </row>
        <row r="55">
          <cell r="A55" t="str">
            <v>生コンクリート　FCｰ160-15cm</v>
          </cell>
          <cell r="B55" t="str">
            <v>捨てｺﾝ</v>
          </cell>
        </row>
        <row r="56">
          <cell r="A56" t="str">
            <v>生コンクリート　FCｰ180-18cm</v>
          </cell>
          <cell r="B56" t="str">
            <v>機械基礎、桝</v>
          </cell>
        </row>
        <row r="57">
          <cell r="A57" t="str">
            <v>生コンクリート　FCｰ210-18cm</v>
          </cell>
          <cell r="B57" t="str">
            <v>受水槽等</v>
          </cell>
        </row>
        <row r="58">
          <cell r="A58" t="str">
            <v>生コンクリート　FCｰ210-21cm</v>
          </cell>
        </row>
        <row r="59">
          <cell r="A59" t="str">
            <v>コンクリート打設費　人力打設</v>
          </cell>
          <cell r="B59" t="str">
            <v>捨てコン</v>
          </cell>
        </row>
        <row r="60">
          <cell r="A60" t="str">
            <v>コンクリート打設費　人力打設　</v>
          </cell>
          <cell r="B60" t="str">
            <v>小形建造物</v>
          </cell>
        </row>
        <row r="61">
          <cell r="A61" t="str">
            <v>床ｺﾝｸﾘｰﾄ直均し仕上げ　薄物仕上げ</v>
          </cell>
        </row>
        <row r="62">
          <cell r="A62" t="str">
            <v>床ｺﾝｸﾘｰﾄ直均し仕上げ　厚物仕上げ</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Sheet1"/>
      <sheetName val="人力堀（H400発生土）"/>
      <sheetName val="人力堀（H700山砂400）"/>
      <sheetName val="人力堀（H400山砂300）ｱｽﾌｧﾙﾄ"/>
      <sheetName val="人力堀（H1300山砂）ｱｽﾌｧﾙﾄ"/>
      <sheetName val="舗装Ａ-1"/>
      <sheetName val="舗装Ｂ-1"/>
      <sheetName val="機械基礎（土間用）"/>
      <sheetName val="盤用基礎"/>
      <sheetName val="盤用基礎（無筋）"/>
      <sheetName val="照明用基礎(A～D,L)"/>
      <sheetName val="照明用基礎(E～J)"/>
      <sheetName val="照明用基礎（既設掘削）"/>
      <sheetName val="照明用基礎（既設ｺﾝｸﾘｰﾄ）"/>
      <sheetName val="____01"/>
    </sheetNames>
    <sheetDataSet>
      <sheetData sheetId="0" refreshError="1"/>
      <sheetData sheetId="1" refreshError="1">
        <row r="1">
          <cell r="A1" t="str">
            <v>項目</v>
          </cell>
          <cell r="B1" t="str">
            <v>仕様</v>
          </cell>
          <cell r="C1" t="str">
            <v>熊本市単価頁</v>
          </cell>
        </row>
        <row r="2">
          <cell r="A2" t="str">
            <v>根切り（人力）</v>
          </cell>
        </row>
        <row r="3">
          <cell r="A3" t="str">
            <v>根切り（機械）BH0.13m3　</v>
          </cell>
          <cell r="B3" t="str">
            <v>排出ｶﾞｽ対策型　油圧式ｸﾛｰﾗ型</v>
          </cell>
        </row>
        <row r="4">
          <cell r="A4" t="str">
            <v>根切り（機械）BH0.28m3　</v>
          </cell>
          <cell r="B4" t="str">
            <v>排出ｶﾞｽ対策型　油圧式ｸﾛｰﾗ型</v>
          </cell>
        </row>
        <row r="5">
          <cell r="A5" t="str">
            <v>根切り（機械）BH0.45m3　</v>
          </cell>
          <cell r="B5" t="str">
            <v>排出ｶﾞｽ対策型　油圧式ｸﾛｰﾗ型</v>
          </cell>
        </row>
        <row r="6">
          <cell r="A6" t="str">
            <v>埋戻し</v>
          </cell>
          <cell r="B6" t="str">
            <v>人力　根切り土</v>
          </cell>
        </row>
        <row r="7">
          <cell r="A7" t="str">
            <v>埋戻し機械BH0.13m3　</v>
          </cell>
          <cell r="B7" t="str">
            <v>排出ｶﾞｽ対策型　油圧式ｸﾛｰﾗ型</v>
          </cell>
        </row>
        <row r="8">
          <cell r="A8" t="str">
            <v>埋戻し機械BH0.28m3　</v>
          </cell>
          <cell r="B8" t="str">
            <v>排出ｶﾞｽ対策型　油圧式ｸﾛｰﾗ型</v>
          </cell>
        </row>
        <row r="9">
          <cell r="A9" t="str">
            <v>埋戻し機械BH0.45m3　</v>
          </cell>
          <cell r="B9" t="str">
            <v>排出ｶﾞｽ対策型　油圧式ｸﾛｰﾗ型</v>
          </cell>
        </row>
        <row r="10">
          <cell r="A10" t="str">
            <v>残土処分</v>
          </cell>
          <cell r="B10" t="str">
            <v>人力　構内敷ならし</v>
          </cell>
        </row>
        <row r="11">
          <cell r="A11" t="str">
            <v>砂利地業</v>
          </cell>
          <cell r="B11" t="str">
            <v>切り込み砂利</v>
          </cell>
        </row>
        <row r="12">
          <cell r="A12" t="str">
            <v>カッター使用料（アスファルト面）　厚　100mmまで</v>
          </cell>
        </row>
        <row r="13">
          <cell r="A13" t="str">
            <v>カッター使用料（アスファルト面）　厚　1５0mmまで</v>
          </cell>
        </row>
        <row r="14">
          <cell r="A14" t="str">
            <v>カッター使用料（コンクリート面）　厚　100mmまで</v>
          </cell>
        </row>
        <row r="15">
          <cell r="A15" t="str">
            <v>カッター使用料（コンクリート面）　厚　1５0mmまで</v>
          </cell>
        </row>
        <row r="16">
          <cell r="A16" t="str">
            <v>表層掘削 t=40mm</v>
          </cell>
          <cell r="B16" t="str">
            <v>ＢＨ　0.35</v>
          </cell>
        </row>
        <row r="17">
          <cell r="A17" t="str">
            <v>表層掘削 t=50mm</v>
          </cell>
          <cell r="B17" t="str">
            <v>ＢＨ　0.35</v>
          </cell>
        </row>
        <row r="18">
          <cell r="A18" t="str">
            <v>表層掘削 t=100mm</v>
          </cell>
          <cell r="B18" t="str">
            <v>ＢＨ　0.35</v>
          </cell>
        </row>
        <row r="19">
          <cell r="A19" t="str">
            <v>土層掘削</v>
          </cell>
          <cell r="B19" t="str">
            <v>ＢＨ　0.35　　　砂質土</v>
          </cell>
        </row>
        <row r="20">
          <cell r="A20" t="str">
            <v>建築廃材（表層）運搬　ｱｽﾌｧﾙﾄ　　　　</v>
          </cell>
          <cell r="B20" t="str">
            <v>４ｔﾀﾞﾝﾌﾟ　7km</v>
          </cell>
        </row>
        <row r="21">
          <cell r="A21" t="str">
            <v>建築廃材（表層）運搬　コンクリート　　　　</v>
          </cell>
          <cell r="B21" t="str">
            <v>４ｔﾀﾞﾝﾌﾟ　7km</v>
          </cell>
        </row>
        <row r="22">
          <cell r="A22" t="str">
            <v>残土処分（建築廃材をのぞく）</v>
          </cell>
          <cell r="B22" t="str">
            <v>４ｔダンプ　ＢＨ　０．２８　L=7.5km以内</v>
          </cell>
        </row>
        <row r="23">
          <cell r="A23" t="str">
            <v>路盤工（S,R）</v>
          </cell>
          <cell r="B23" t="str">
            <v>ｸﾗｯｼｬﾗﾝ250　　ﾀﾞﾝﾊﾟ締固め</v>
          </cell>
        </row>
        <row r="24">
          <cell r="A24" t="str">
            <v>下層路盤工(S)　(A-1)</v>
          </cell>
          <cell r="B24" t="str">
            <v>ｸﾗｯｼｬﾗﾝ=150　ﾀﾞﾝﾊﾟ締固め</v>
          </cell>
        </row>
        <row r="25">
          <cell r="A25" t="str">
            <v>上層路盤工（Ａ-1）</v>
          </cell>
          <cell r="B25" t="str">
            <v>粒調砕石=100　ダンパ締固め</v>
          </cell>
        </row>
        <row r="26">
          <cell r="A26" t="str">
            <v>上層路盤工（B-1）</v>
          </cell>
          <cell r="B26" t="str">
            <v>粒調砕石=150　ダンパ締固め</v>
          </cell>
        </row>
        <row r="27">
          <cell r="A27" t="str">
            <v>上層路盤工（Ｃ-1）</v>
          </cell>
          <cell r="B27" t="str">
            <v>粒調砕石=200　ダンパ締固め</v>
          </cell>
        </row>
        <row r="28">
          <cell r="A28" t="str">
            <v>仮復旧</v>
          </cell>
          <cell r="B28" t="str">
            <v>再生アスコン100%　仕上げ厚　３０ｍｍ</v>
          </cell>
        </row>
        <row r="29">
          <cell r="A29" t="str">
            <v>仮復旧部掘削　ｔ＝3０ｍｍ</v>
          </cell>
          <cell r="B29" t="str">
            <v>ＢＨ　0.35　　　</v>
          </cell>
        </row>
        <row r="30">
          <cell r="A30" t="str">
            <v>仮復旧部掘削　ｔ＝5０ｍｍ</v>
          </cell>
          <cell r="B30" t="str">
            <v>ＢＨ　0.35　　　</v>
          </cell>
        </row>
        <row r="31">
          <cell r="A31" t="str">
            <v>仮復旧部ガラ運搬</v>
          </cell>
          <cell r="B31" t="str">
            <v>バックホー積み込み　４ｔ車</v>
          </cell>
        </row>
        <row r="32">
          <cell r="A32" t="str">
            <v>路面整正</v>
          </cell>
          <cell r="B32" t="str">
            <v>仮復旧等掘削後の路面整正</v>
          </cell>
        </row>
        <row r="33">
          <cell r="A33" t="str">
            <v>表層工（０）（A-1）</v>
          </cell>
          <cell r="B33" t="str">
            <v>密粒度アスコン厚４０ｍｍ　プライムコート</v>
          </cell>
        </row>
        <row r="34">
          <cell r="A34" t="str">
            <v>表層工（０）（A-1）　(B-2)</v>
          </cell>
          <cell r="B34" t="str">
            <v>密粒度アスコン厚４０ｍｍ　プライムコート</v>
          </cell>
        </row>
        <row r="35">
          <cell r="A35" t="str">
            <v>表層工（０）（A-３）</v>
          </cell>
          <cell r="B35" t="str">
            <v>密粒度アスコン厚５０ｍｍ　タックコート</v>
          </cell>
        </row>
        <row r="36">
          <cell r="A36" t="str">
            <v>基層工（０）（Ｃ－１）</v>
          </cell>
          <cell r="B36" t="str">
            <v>粗粒度アスコン厚５０ｍｍ　プライムコート</v>
          </cell>
        </row>
        <row r="37">
          <cell r="A37" t="str">
            <v>（産廃処分費）ｱｽﾌｧﾙﾄ</v>
          </cell>
        </row>
        <row r="38">
          <cell r="A38" t="str">
            <v>（産廃処分費）無筋コンクリート</v>
          </cell>
        </row>
        <row r="39">
          <cell r="A39" t="str">
            <v>（産廃処分費）有筋コンクリート</v>
          </cell>
        </row>
        <row r="40">
          <cell r="A40" t="str">
            <v>山砂埋戻　人力埋戻し</v>
          </cell>
        </row>
        <row r="41">
          <cell r="A41" t="str">
            <v>山砂埋戻　機械埋戻し</v>
          </cell>
        </row>
        <row r="42">
          <cell r="A42" t="str">
            <v>敷きならし　ﾌﾞﾙﾄﾞｰｻﾞ15t</v>
          </cell>
        </row>
        <row r="43">
          <cell r="A43" t="str">
            <v>敷きならし　ﾌﾞﾙﾄﾞｰｻﾞ3t</v>
          </cell>
        </row>
        <row r="44">
          <cell r="A44" t="str">
            <v>建設発生土運搬　1km以下</v>
          </cell>
          <cell r="B44" t="str">
            <v>ﾀﾞﾝﾌﾟﾄﾗｯｸ4t積　BH0.28m3</v>
          </cell>
        </row>
        <row r="45">
          <cell r="A45" t="str">
            <v>建設発生土運搬　4km以下</v>
          </cell>
          <cell r="B45" t="str">
            <v>ﾀﾞﾝﾌﾟﾄﾗｯｸ4t積　BH0.28m3</v>
          </cell>
        </row>
        <row r="46">
          <cell r="A46" t="str">
            <v>建設発生土運搬　7.5km以下</v>
          </cell>
          <cell r="B46" t="str">
            <v>ﾀﾞﾝﾌﾟﾄﾗｯｸ4t積　BH0.28m3</v>
          </cell>
        </row>
        <row r="47">
          <cell r="A47" t="str">
            <v>山砂地業</v>
          </cell>
          <cell r="B47" t="str">
            <v>厚さ10cm突き固め</v>
          </cell>
        </row>
        <row r="48">
          <cell r="A48" t="str">
            <v>設備鉄筋(SD13)</v>
          </cell>
        </row>
        <row r="49">
          <cell r="A49" t="str">
            <v>ｺﾝｸﾘｰﾄく体解体　圧砕機を主とする</v>
          </cell>
        </row>
        <row r="50">
          <cell r="A50" t="str">
            <v>ｺﾝｸﾘｰﾄく体解体　大型ﾌﾞﾚｰｶｰを主とする</v>
          </cell>
        </row>
        <row r="51">
          <cell r="A51" t="str">
            <v>ｺﾝｸﾘｰﾄく体解体　ﾊﾝﾄﾞﾌﾞﾚｰｶｰを主とする</v>
          </cell>
        </row>
        <row r="52">
          <cell r="A52" t="str">
            <v>はつりｶﾞﾗ運搬</v>
          </cell>
          <cell r="B52" t="str">
            <v>人力積込み、運搬</v>
          </cell>
        </row>
        <row r="53">
          <cell r="A53" t="str">
            <v>モルタル</v>
          </cell>
          <cell r="B53" t="str">
            <v>普通</v>
          </cell>
        </row>
        <row r="54">
          <cell r="A54" t="str">
            <v>型枠</v>
          </cell>
          <cell r="B54" t="str">
            <v>一般用</v>
          </cell>
        </row>
        <row r="55">
          <cell r="A55" t="str">
            <v>生コンクリート　FCｰ160-15cm</v>
          </cell>
          <cell r="B55" t="str">
            <v>捨てｺﾝ</v>
          </cell>
        </row>
        <row r="56">
          <cell r="A56" t="str">
            <v>生コンクリート　FCｰ180-18cm</v>
          </cell>
          <cell r="B56" t="str">
            <v>機械基礎、桝</v>
          </cell>
        </row>
        <row r="57">
          <cell r="A57" t="str">
            <v>生コンクリート　FCｰ210-18cm</v>
          </cell>
          <cell r="B57" t="str">
            <v>受水槽等</v>
          </cell>
        </row>
        <row r="58">
          <cell r="A58" t="str">
            <v>生コンクリート　FCｰ210-21cm</v>
          </cell>
        </row>
        <row r="59">
          <cell r="A59" t="str">
            <v>コンクリート打設費　人力打設</v>
          </cell>
          <cell r="B59" t="str">
            <v>捨てコン</v>
          </cell>
        </row>
        <row r="60">
          <cell r="A60" t="str">
            <v>コンクリート打設費　人力打設　</v>
          </cell>
          <cell r="B60" t="str">
            <v>小形建造物</v>
          </cell>
        </row>
        <row r="61">
          <cell r="A61" t="str">
            <v>床ｺﾝｸﾘｰﾄ直均し仕上げ　薄物仕上げ</v>
          </cell>
        </row>
        <row r="62">
          <cell r="A62" t="str">
            <v>床ｺﾝｸﾘｰﾄ直均し仕上げ　厚物仕上げ</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目次"/>
      <sheetName val="1"/>
      <sheetName val="3"/>
      <sheetName val="4"/>
      <sheetName val="5"/>
      <sheetName val="6"/>
      <sheetName val="7"/>
      <sheetName val="8"/>
      <sheetName val="9"/>
      <sheetName val="10"/>
      <sheetName val="11"/>
      <sheetName val="14"/>
      <sheetName val="15"/>
      <sheetName val="16"/>
      <sheetName val="17"/>
      <sheetName val="18"/>
      <sheetName val="19"/>
      <sheetName val="20"/>
      <sheetName val="22"/>
      <sheetName val="21"/>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資材単価"/>
      <sheetName val="増築"/>
      <sheetName val="別紙明細 "/>
    </sheetNames>
    <sheetDataSet>
      <sheetData sheetId="0">
        <row r="3">
          <cell r="C3" t="str">
            <v>m</v>
          </cell>
          <cell r="D3" t="str">
            <v>屋内</v>
          </cell>
          <cell r="E3" t="str">
            <v>m</v>
          </cell>
          <cell r="J3">
            <v>400</v>
          </cell>
        </row>
        <row r="4">
          <cell r="D4" t="str">
            <v>屋内+クレーン</v>
          </cell>
          <cell r="E4" t="str">
            <v>個</v>
          </cell>
          <cell r="J4">
            <v>450</v>
          </cell>
        </row>
        <row r="5">
          <cell r="D5" t="str">
            <v>屋外</v>
          </cell>
          <cell r="E5" t="str">
            <v>ヶ所</v>
          </cell>
          <cell r="J5">
            <v>500</v>
          </cell>
        </row>
        <row r="6">
          <cell r="D6" t="str">
            <v>屋外+クレーン</v>
          </cell>
          <cell r="J6">
            <v>600</v>
          </cell>
        </row>
        <row r="7">
          <cell r="J7">
            <v>700</v>
          </cell>
        </row>
        <row r="8">
          <cell r="J8">
            <v>800</v>
          </cell>
        </row>
        <row r="9">
          <cell r="J9">
            <v>900</v>
          </cell>
        </row>
        <row r="10">
          <cell r="J10">
            <v>1000</v>
          </cell>
        </row>
        <row r="11">
          <cell r="J11">
            <v>1100</v>
          </cell>
        </row>
        <row r="12">
          <cell r="J12">
            <v>1200</v>
          </cell>
        </row>
        <row r="13">
          <cell r="J13">
            <v>1350</v>
          </cell>
        </row>
        <row r="14">
          <cell r="J14">
            <v>1500</v>
          </cell>
        </row>
        <row r="15">
          <cell r="J15">
            <v>1600</v>
          </cell>
        </row>
        <row r="16">
          <cell r="J16">
            <v>1650</v>
          </cell>
        </row>
        <row r="17">
          <cell r="J17">
            <v>1800</v>
          </cell>
        </row>
        <row r="18">
          <cell r="J18">
            <v>2000</v>
          </cell>
        </row>
        <row r="19">
          <cell r="J19">
            <v>2100</v>
          </cell>
        </row>
        <row r="20">
          <cell r="J20">
            <v>2200</v>
          </cell>
        </row>
        <row r="21">
          <cell r="J21">
            <v>2400</v>
          </cell>
        </row>
        <row r="22">
          <cell r="J22">
            <v>2600</v>
          </cell>
        </row>
      </sheetData>
      <sheetData sheetId="1">
        <row r="2">
          <cell r="B2" t="str">
            <v>H13. 5版</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目次"/>
      <sheetName val="1"/>
      <sheetName val="3"/>
      <sheetName val="4"/>
      <sheetName val="5"/>
      <sheetName val="6"/>
      <sheetName val="7"/>
      <sheetName val="8"/>
      <sheetName val="9"/>
      <sheetName val="10"/>
      <sheetName val="11"/>
      <sheetName val="14"/>
      <sheetName val="15"/>
      <sheetName val="16"/>
      <sheetName val="17"/>
      <sheetName val="18"/>
      <sheetName val="19"/>
      <sheetName val="20"/>
      <sheetName val="22"/>
      <sheetName val="21"/>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資材単価"/>
    </sheetNames>
    <sheetDataSet>
      <sheetData sheetId="0">
        <row r="3">
          <cell r="C3" t="str">
            <v>m</v>
          </cell>
          <cell r="D3" t="str">
            <v>屋内</v>
          </cell>
          <cell r="E3" t="str">
            <v>m</v>
          </cell>
          <cell r="J3">
            <v>400</v>
          </cell>
        </row>
        <row r="4">
          <cell r="D4" t="str">
            <v>屋内+クレーン</v>
          </cell>
          <cell r="E4" t="str">
            <v>個</v>
          </cell>
          <cell r="J4">
            <v>450</v>
          </cell>
        </row>
        <row r="5">
          <cell r="D5" t="str">
            <v>屋外</v>
          </cell>
          <cell r="E5" t="str">
            <v>ヶ所</v>
          </cell>
          <cell r="J5">
            <v>500</v>
          </cell>
        </row>
        <row r="6">
          <cell r="D6" t="str">
            <v>屋外+クレーン</v>
          </cell>
          <cell r="J6">
            <v>600</v>
          </cell>
        </row>
        <row r="7">
          <cell r="J7">
            <v>700</v>
          </cell>
        </row>
        <row r="8">
          <cell r="J8">
            <v>800</v>
          </cell>
        </row>
        <row r="9">
          <cell r="J9">
            <v>900</v>
          </cell>
        </row>
        <row r="10">
          <cell r="J10">
            <v>1000</v>
          </cell>
        </row>
        <row r="11">
          <cell r="J11">
            <v>1100</v>
          </cell>
        </row>
        <row r="12">
          <cell r="J12">
            <v>1200</v>
          </cell>
        </row>
        <row r="13">
          <cell r="J13">
            <v>1350</v>
          </cell>
        </row>
        <row r="14">
          <cell r="J14">
            <v>1500</v>
          </cell>
        </row>
        <row r="15">
          <cell r="J15">
            <v>1600</v>
          </cell>
        </row>
        <row r="16">
          <cell r="J16">
            <v>1650</v>
          </cell>
        </row>
        <row r="17">
          <cell r="J17">
            <v>1800</v>
          </cell>
        </row>
        <row r="18">
          <cell r="J18">
            <v>2000</v>
          </cell>
        </row>
        <row r="19">
          <cell r="J19">
            <v>2100</v>
          </cell>
        </row>
        <row r="20">
          <cell r="J20">
            <v>2200</v>
          </cell>
        </row>
        <row r="21">
          <cell r="J21">
            <v>2400</v>
          </cell>
        </row>
        <row r="22">
          <cell r="J22">
            <v>2600</v>
          </cell>
        </row>
      </sheetData>
      <sheetData sheetId="1">
        <row r="2">
          <cell r="B2" t="str">
            <v>H13. 5版</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勾"/>
      <sheetName val="不"/>
      <sheetName val="図"/>
      <sheetName val="満"/>
      <sheetName val="本土"/>
      <sheetName val="管渠"/>
      <sheetName val="管計"/>
      <sheetName val="ﾏ"/>
      <sheetName val="立"/>
      <sheetName val="取計"/>
      <sheetName val="取土"/>
      <sheetName val="管集"/>
      <sheetName val="ﾏ 集"/>
      <sheetName val="基"/>
      <sheetName val="A"/>
      <sheetName val="B"/>
      <sheetName val="F"/>
      <sheetName val="代"/>
      <sheetName val="設"/>
      <sheetName val="報告"/>
      <sheetName val="T"/>
      <sheetName val="W"/>
      <sheetName val="電線管"/>
      <sheetName val="基礎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4">
          <cell r="B4">
            <v>1</v>
          </cell>
          <cell r="C4" t="str">
            <v>下水道用硬質塩化ビニル管 RR φ150</v>
          </cell>
          <cell r="D4" t="str">
            <v>本</v>
          </cell>
          <cell r="E4">
            <v>4750</v>
          </cell>
          <cell r="F4" t="str">
            <v>本</v>
          </cell>
          <cell r="G4">
            <v>4750</v>
          </cell>
          <cell r="H4">
            <v>4750</v>
          </cell>
          <cell r="I4">
            <v>8200</v>
          </cell>
          <cell r="J4">
            <v>9150</v>
          </cell>
          <cell r="K4">
            <v>8690</v>
          </cell>
          <cell r="L4" t="str">
            <v>建設物価</v>
          </cell>
          <cell r="M4" t="str">
            <v>12月</v>
          </cell>
          <cell r="N4" t="str">
            <v>P.222</v>
          </cell>
        </row>
        <row r="5">
          <cell r="B5">
            <v>2</v>
          </cell>
          <cell r="C5" t="str">
            <v>マンホール</v>
          </cell>
          <cell r="D5" t="str">
            <v>起点</v>
          </cell>
          <cell r="E5" t="str">
            <v>個</v>
          </cell>
          <cell r="F5" t="str">
            <v>個</v>
          </cell>
          <cell r="G5">
            <v>30600</v>
          </cell>
          <cell r="H5">
            <v>34000</v>
          </cell>
          <cell r="I5">
            <v>30600</v>
          </cell>
          <cell r="J5">
            <v>34000</v>
          </cell>
          <cell r="K5">
            <v>32300</v>
          </cell>
          <cell r="L5" t="str">
            <v>見積</v>
          </cell>
          <cell r="M5">
            <v>0</v>
          </cell>
        </row>
        <row r="6">
          <cell r="B6">
            <v>3</v>
          </cell>
          <cell r="C6" t="str">
            <v>マンホール</v>
          </cell>
          <cell r="D6" t="str">
            <v>15°曲 右</v>
          </cell>
          <cell r="E6" t="str">
            <v>個</v>
          </cell>
          <cell r="F6" t="str">
            <v>個</v>
          </cell>
          <cell r="G6">
            <v>30600</v>
          </cell>
          <cell r="H6">
            <v>34000</v>
          </cell>
          <cell r="I6">
            <v>30600</v>
          </cell>
          <cell r="J6">
            <v>34000</v>
          </cell>
          <cell r="K6">
            <v>32300</v>
          </cell>
          <cell r="L6" t="str">
            <v>見積</v>
          </cell>
          <cell r="M6">
            <v>0</v>
          </cell>
        </row>
        <row r="7">
          <cell r="B7">
            <v>4</v>
          </cell>
          <cell r="C7" t="str">
            <v>マンホール</v>
          </cell>
          <cell r="D7" t="str">
            <v>15°曲 左</v>
          </cell>
          <cell r="E7" t="str">
            <v>個</v>
          </cell>
          <cell r="F7" t="str">
            <v>個</v>
          </cell>
          <cell r="G7">
            <v>30600</v>
          </cell>
          <cell r="H7">
            <v>34000</v>
          </cell>
          <cell r="I7">
            <v>30600</v>
          </cell>
          <cell r="J7">
            <v>34000</v>
          </cell>
          <cell r="K7">
            <v>32300</v>
          </cell>
          <cell r="L7" t="str">
            <v>見積</v>
          </cell>
          <cell r="M7">
            <v>0</v>
          </cell>
        </row>
        <row r="8">
          <cell r="B8">
            <v>5</v>
          </cell>
          <cell r="C8" t="str">
            <v>マンホール</v>
          </cell>
          <cell r="D8" t="str">
            <v>60°曲 右</v>
          </cell>
          <cell r="E8" t="str">
            <v>個</v>
          </cell>
          <cell r="F8" t="str">
            <v>個</v>
          </cell>
          <cell r="G8">
            <v>30600</v>
          </cell>
          <cell r="H8">
            <v>34000</v>
          </cell>
          <cell r="I8">
            <v>30600</v>
          </cell>
          <cell r="J8">
            <v>34000</v>
          </cell>
          <cell r="K8">
            <v>32300</v>
          </cell>
          <cell r="L8" t="str">
            <v>見積</v>
          </cell>
          <cell r="M8">
            <v>0</v>
          </cell>
        </row>
        <row r="9">
          <cell r="B9">
            <v>6</v>
          </cell>
          <cell r="C9" t="str">
            <v>マンホール</v>
          </cell>
          <cell r="D9" t="str">
            <v>ﾏﾙﾁ</v>
          </cell>
          <cell r="E9" t="str">
            <v>個</v>
          </cell>
          <cell r="F9" t="str">
            <v>個</v>
          </cell>
          <cell r="G9">
            <v>43200</v>
          </cell>
          <cell r="H9">
            <v>48000</v>
          </cell>
          <cell r="I9">
            <v>43200</v>
          </cell>
          <cell r="J9">
            <v>48000</v>
          </cell>
          <cell r="K9">
            <v>45600</v>
          </cell>
          <cell r="L9" t="str">
            <v>見積</v>
          </cell>
          <cell r="M9">
            <v>0</v>
          </cell>
        </row>
        <row r="10">
          <cell r="B10">
            <v>7</v>
          </cell>
          <cell r="C10" t="str">
            <v>ﾏﾙﾁｲﾝﾊﾞｰﾄ用支管</v>
          </cell>
          <cell r="D10" t="str">
            <v>φ150</v>
          </cell>
          <cell r="E10" t="str">
            <v>個</v>
          </cell>
          <cell r="F10" t="str">
            <v>個</v>
          </cell>
          <cell r="G10">
            <v>6430</v>
          </cell>
          <cell r="H10">
            <v>7140</v>
          </cell>
          <cell r="I10">
            <v>6430</v>
          </cell>
          <cell r="J10">
            <v>7140</v>
          </cell>
          <cell r="K10">
            <v>6790</v>
          </cell>
          <cell r="L10" t="str">
            <v>見積</v>
          </cell>
          <cell r="M10">
            <v>0</v>
          </cell>
        </row>
        <row r="11">
          <cell r="B11">
            <v>8</v>
          </cell>
          <cell r="C11" t="str">
            <v>ﾏﾙﾁｲﾝﾊﾞｰﾄ用支管 CU CDS</v>
          </cell>
          <cell r="D11" t="str">
            <v>φ100</v>
          </cell>
          <cell r="E11" t="str">
            <v>個</v>
          </cell>
          <cell r="F11" t="str">
            <v>個</v>
          </cell>
          <cell r="G11">
            <v>2520</v>
          </cell>
          <cell r="H11">
            <v>2800</v>
          </cell>
          <cell r="I11">
            <v>2520</v>
          </cell>
          <cell r="J11">
            <v>2800</v>
          </cell>
          <cell r="K11">
            <v>2660</v>
          </cell>
          <cell r="L11" t="str">
            <v>見積</v>
          </cell>
          <cell r="M11">
            <v>0</v>
          </cell>
        </row>
        <row r="12">
          <cell r="B12">
            <v>9</v>
          </cell>
          <cell r="C12" t="str">
            <v>ﾏﾙﾁｲﾝﾊﾞｰﾄ用立管</v>
          </cell>
          <cell r="D12" t="str">
            <v>H</v>
          </cell>
          <cell r="E12">
            <v>300</v>
          </cell>
          <cell r="F12" t="str">
            <v>個</v>
          </cell>
          <cell r="G12">
            <v>3780</v>
          </cell>
          <cell r="H12">
            <v>3780</v>
          </cell>
          <cell r="I12">
            <v>3780</v>
          </cell>
          <cell r="J12">
            <v>4200</v>
          </cell>
          <cell r="K12">
            <v>3990</v>
          </cell>
          <cell r="L12" t="str">
            <v>見積</v>
          </cell>
          <cell r="M12">
            <v>0</v>
          </cell>
        </row>
        <row r="13">
          <cell r="B13">
            <v>10</v>
          </cell>
          <cell r="C13" t="str">
            <v>ﾏﾙﾁｲﾝﾊﾞｰﾄ用立管</v>
          </cell>
          <cell r="D13" t="str">
            <v>H</v>
          </cell>
          <cell r="E13">
            <v>600</v>
          </cell>
          <cell r="F13" t="str">
            <v>個</v>
          </cell>
          <cell r="G13">
            <v>5400</v>
          </cell>
          <cell r="H13">
            <v>5400</v>
          </cell>
          <cell r="I13">
            <v>5400</v>
          </cell>
          <cell r="J13">
            <v>6000</v>
          </cell>
          <cell r="K13">
            <v>5700</v>
          </cell>
          <cell r="L13" t="str">
            <v>見積</v>
          </cell>
          <cell r="M13">
            <v>0</v>
          </cell>
        </row>
        <row r="14">
          <cell r="B14">
            <v>11</v>
          </cell>
          <cell r="C14" t="str">
            <v>ﾏﾙﾁｲﾝﾊﾞｰﾄ用立管</v>
          </cell>
          <cell r="D14" t="str">
            <v>H</v>
          </cell>
          <cell r="E14">
            <v>900</v>
          </cell>
          <cell r="F14" t="str">
            <v>個</v>
          </cell>
          <cell r="G14">
            <v>7020</v>
          </cell>
          <cell r="H14">
            <v>7020</v>
          </cell>
          <cell r="I14">
            <v>7020</v>
          </cell>
          <cell r="J14">
            <v>7800</v>
          </cell>
          <cell r="K14">
            <v>7410</v>
          </cell>
          <cell r="L14" t="str">
            <v>見積</v>
          </cell>
          <cell r="M14">
            <v>0</v>
          </cell>
        </row>
        <row r="15">
          <cell r="B15">
            <v>12</v>
          </cell>
          <cell r="C15" t="str">
            <v>ﾏﾙﾁｲﾝﾊﾞｰﾄ用立管</v>
          </cell>
          <cell r="D15" t="str">
            <v>H</v>
          </cell>
          <cell r="E15">
            <v>1200</v>
          </cell>
          <cell r="F15" t="str">
            <v>個</v>
          </cell>
          <cell r="G15">
            <v>8640</v>
          </cell>
          <cell r="H15">
            <v>8640</v>
          </cell>
          <cell r="I15">
            <v>8640</v>
          </cell>
          <cell r="J15">
            <v>9600</v>
          </cell>
          <cell r="K15">
            <v>9120</v>
          </cell>
          <cell r="L15" t="str">
            <v>見積</v>
          </cell>
          <cell r="M15">
            <v>0</v>
          </cell>
        </row>
        <row r="16">
          <cell r="B16">
            <v>13</v>
          </cell>
          <cell r="C16" t="str">
            <v>ﾏﾙﾁｲﾝﾊﾞｰﾄ用立管</v>
          </cell>
          <cell r="D16" t="str">
            <v>H</v>
          </cell>
          <cell r="E16">
            <v>1500</v>
          </cell>
          <cell r="F16" t="str">
            <v>個</v>
          </cell>
          <cell r="G16">
            <v>10260</v>
          </cell>
          <cell r="H16">
            <v>10260</v>
          </cell>
          <cell r="I16">
            <v>10260</v>
          </cell>
          <cell r="J16">
            <v>11400</v>
          </cell>
          <cell r="K16">
            <v>10830</v>
          </cell>
          <cell r="L16" t="str">
            <v>見積</v>
          </cell>
          <cell r="M16">
            <v>0</v>
          </cell>
        </row>
        <row r="17">
          <cell r="B17">
            <v>14</v>
          </cell>
          <cell r="C17" t="str">
            <v>ﾏﾙﾁｲﾝﾊﾞｰﾄ用立管</v>
          </cell>
          <cell r="D17" t="str">
            <v>H</v>
          </cell>
          <cell r="E17">
            <v>3850</v>
          </cell>
          <cell r="F17" t="str">
            <v>個</v>
          </cell>
          <cell r="G17">
            <v>22950</v>
          </cell>
          <cell r="H17">
            <v>22950</v>
          </cell>
          <cell r="I17">
            <v>22950</v>
          </cell>
          <cell r="J17">
            <v>25500</v>
          </cell>
          <cell r="K17">
            <v>24230</v>
          </cell>
          <cell r="L17" t="str">
            <v>見積</v>
          </cell>
          <cell r="M17">
            <v>0</v>
          </cell>
        </row>
        <row r="18">
          <cell r="B18">
            <v>15</v>
          </cell>
          <cell r="C18" t="str">
            <v>蓋</v>
          </cell>
          <cell r="D18">
            <v>300</v>
          </cell>
          <cell r="E18" t="str">
            <v>枚</v>
          </cell>
          <cell r="F18" t="str">
            <v>枚</v>
          </cell>
          <cell r="G18">
            <v>2700</v>
          </cell>
          <cell r="H18">
            <v>3000</v>
          </cell>
          <cell r="I18">
            <v>2700</v>
          </cell>
          <cell r="J18">
            <v>3000</v>
          </cell>
          <cell r="K18">
            <v>2850</v>
          </cell>
          <cell r="L18" t="str">
            <v>見積</v>
          </cell>
          <cell r="M18">
            <v>0</v>
          </cell>
        </row>
        <row r="19">
          <cell r="B19">
            <v>16</v>
          </cell>
          <cell r="C19" t="str">
            <v>下水道用硬質塩化ﾋﾞﾆﾙ管 RR φ100</v>
          </cell>
          <cell r="D19" t="str">
            <v>本</v>
          </cell>
          <cell r="E19">
            <v>2040</v>
          </cell>
          <cell r="F19" t="str">
            <v>本</v>
          </cell>
          <cell r="G19">
            <v>2040</v>
          </cell>
          <cell r="H19">
            <v>2040</v>
          </cell>
          <cell r="I19">
            <v>3530</v>
          </cell>
          <cell r="J19">
            <v>3920</v>
          </cell>
          <cell r="K19">
            <v>3730</v>
          </cell>
          <cell r="L19" t="str">
            <v>建設物価</v>
          </cell>
          <cell r="M19" t="str">
            <v>12月</v>
          </cell>
          <cell r="N19" t="str">
            <v>P.222</v>
          </cell>
        </row>
        <row r="20">
          <cell r="B20">
            <v>17</v>
          </cell>
          <cell r="C20" t="str">
            <v>塩ﾋﾞ製小口径公共桝</v>
          </cell>
          <cell r="D20" t="str">
            <v>100×100×150</v>
          </cell>
          <cell r="E20" t="str">
            <v>個</v>
          </cell>
          <cell r="F20" t="str">
            <v>個</v>
          </cell>
          <cell r="G20">
            <v>8010</v>
          </cell>
          <cell r="H20">
            <v>8900</v>
          </cell>
          <cell r="I20">
            <v>8010</v>
          </cell>
          <cell r="J20">
            <v>8900</v>
          </cell>
          <cell r="K20">
            <v>8460</v>
          </cell>
          <cell r="L20" t="str">
            <v>見積</v>
          </cell>
          <cell r="M20">
            <v>0</v>
          </cell>
        </row>
        <row r="21">
          <cell r="B21">
            <v>18</v>
          </cell>
          <cell r="C21" t="str">
            <v>プレーンエンド管</v>
          </cell>
          <cell r="D21" t="str">
            <v>VU 100</v>
          </cell>
          <cell r="E21" t="str">
            <v>本</v>
          </cell>
          <cell r="F21" t="str">
            <v>本</v>
          </cell>
          <cell r="G21">
            <v>2700</v>
          </cell>
          <cell r="H21">
            <v>3000</v>
          </cell>
          <cell r="I21">
            <v>2700</v>
          </cell>
          <cell r="J21">
            <v>3000</v>
          </cell>
          <cell r="K21">
            <v>2850</v>
          </cell>
          <cell r="L21" t="str">
            <v>見積</v>
          </cell>
          <cell r="M21">
            <v>0</v>
          </cell>
        </row>
        <row r="22">
          <cell r="B22">
            <v>19</v>
          </cell>
          <cell r="C22" t="str">
            <v>硬質塩ﾋﾞ製蓋</v>
          </cell>
          <cell r="D22">
            <v>150</v>
          </cell>
          <cell r="E22" t="str">
            <v>枚</v>
          </cell>
          <cell r="F22" t="str">
            <v>枚</v>
          </cell>
          <cell r="G22">
            <v>1620</v>
          </cell>
          <cell r="H22">
            <v>1800</v>
          </cell>
          <cell r="I22">
            <v>1620</v>
          </cell>
          <cell r="J22">
            <v>1800</v>
          </cell>
          <cell r="K22">
            <v>1710</v>
          </cell>
          <cell r="L22" t="str">
            <v>見積</v>
          </cell>
          <cell r="M22">
            <v>0</v>
          </cell>
        </row>
        <row r="23">
          <cell r="B23">
            <v>20</v>
          </cell>
          <cell r="C23" t="str">
            <v>９０°支管</v>
          </cell>
          <cell r="D23" t="str">
            <v>φ150×φ100</v>
          </cell>
          <cell r="E23" t="str">
            <v>個</v>
          </cell>
          <cell r="F23" t="str">
            <v>個</v>
          </cell>
          <cell r="G23">
            <v>2330</v>
          </cell>
          <cell r="H23">
            <v>2330</v>
          </cell>
          <cell r="I23">
            <v>3380</v>
          </cell>
          <cell r="J23">
            <v>3750</v>
          </cell>
          <cell r="K23">
            <v>3570</v>
          </cell>
          <cell r="L23" t="str">
            <v>建設物価</v>
          </cell>
          <cell r="M23" t="str">
            <v>12月</v>
          </cell>
          <cell r="N23" t="str">
            <v>P.225</v>
          </cell>
        </row>
        <row r="24">
          <cell r="B24">
            <v>21</v>
          </cell>
          <cell r="C24" t="str">
            <v>ゴム輪受口曲管</v>
          </cell>
          <cell r="D24" t="str">
            <v>φ100×45°</v>
          </cell>
          <cell r="E24" t="str">
            <v>個</v>
          </cell>
          <cell r="F24" t="str">
            <v>個</v>
          </cell>
          <cell r="G24">
            <v>1700</v>
          </cell>
          <cell r="H24">
            <v>1700</v>
          </cell>
          <cell r="I24">
            <v>2470</v>
          </cell>
          <cell r="J24">
            <v>2740</v>
          </cell>
          <cell r="K24">
            <v>2610</v>
          </cell>
          <cell r="L24" t="str">
            <v>建設物価</v>
          </cell>
          <cell r="M24" t="str">
            <v>12月</v>
          </cell>
          <cell r="N24" t="str">
            <v>P.225</v>
          </cell>
        </row>
        <row r="25">
          <cell r="B25">
            <v>22</v>
          </cell>
          <cell r="C25" t="str">
            <v>埋設シート</v>
          </cell>
          <cell r="D25" t="str">
            <v>下水用 １巻き50m</v>
          </cell>
          <cell r="E25" t="str">
            <v>ｍ</v>
          </cell>
          <cell r="F25" t="str">
            <v>ｍ</v>
          </cell>
          <cell r="G25">
            <v>240</v>
          </cell>
          <cell r="H25">
            <v>300</v>
          </cell>
          <cell r="I25">
            <v>240</v>
          </cell>
          <cell r="J25">
            <v>300</v>
          </cell>
          <cell r="K25">
            <v>260</v>
          </cell>
          <cell r="L25" t="str">
            <v>見積</v>
          </cell>
          <cell r="M25">
            <v>0</v>
          </cell>
        </row>
      </sheetData>
      <sheetData sheetId="21"/>
      <sheetData sheetId="22" refreshError="1"/>
      <sheetData sheetId="23"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
      <sheetName val="表紙"/>
      <sheetName val="科目"/>
      <sheetName val="内訳"/>
      <sheetName val="諸経費算出"/>
      <sheetName val="Module1"/>
      <sheetName val="H10ｺｰﾄﾞ"/>
      <sheetName val="基本"/>
      <sheetName val="内訳経費"/>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予定価格算出内訳明細書"/>
      <sheetName val="種目別内訳"/>
      <sheetName val="科目別内訳"/>
      <sheetName val="細目別内訳"/>
      <sheetName val="基準額"/>
      <sheetName val="基本項目入力"/>
      <sheetName val="建築資材"/>
      <sheetName val="建築"/>
      <sheetName val="盤工数"/>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営電気"/>
      <sheetName val="マスター"/>
      <sheetName val="電気 設計書"/>
      <sheetName val="Ｃ.厨房設備機器（電気）"/>
      <sheetName val="案分表"/>
      <sheetName val="Ｃ.厨房設備機器 (建築)"/>
      <sheetName val="Ｃ.厨房設備機器 (給排水)"/>
      <sheetName val="Ｃ.厨房設備機器 (空調) "/>
      <sheetName val="代価表"/>
      <sheetName val="複合単価 "/>
      <sheetName val="PB単価表"/>
      <sheetName val="分電盤"/>
      <sheetName val="市場単価比較表"/>
      <sheetName val="物価資料比較表"/>
      <sheetName val="見積比較表"/>
      <sheetName val="共通費"/>
      <sheetName val="work"/>
    </sheetNames>
    <sheetDataSet>
      <sheetData sheetId="0"/>
      <sheetData sheetId="1"/>
      <sheetData sheetId="2"/>
      <sheetData sheetId="3"/>
      <sheetData sheetId="4"/>
      <sheetData sheetId="5"/>
      <sheetData sheetId="6"/>
      <sheetData sheetId="7"/>
      <sheetData sheetId="8"/>
      <sheetData sheetId="9"/>
      <sheetData sheetId="10"/>
      <sheetData sheetId="11">
        <row r="1">
          <cell r="B1" t="str">
            <v>盤 類 歩 掛 り 集 計 表</v>
          </cell>
        </row>
        <row r="3">
          <cell r="B3" t="str">
            <v>工事名：大分市立神崎中学校　普通・特別教室棟改築電気設備工事</v>
          </cell>
        </row>
        <row r="5">
          <cell r="B5" t="str">
            <v>盤  名  称</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O6" t="str">
            <v xml:space="preserve">         備  考</v>
          </cell>
        </row>
        <row r="7">
          <cell r="B7" t="str">
            <v>&lt;実装&gt;</v>
          </cell>
          <cell r="E7" t="str">
            <v/>
          </cell>
          <cell r="F7" t="str">
            <v>　</v>
          </cell>
          <cell r="G7" t="str">
            <v/>
          </cell>
          <cell r="I7" t="str">
            <v/>
          </cell>
          <cell r="J7" t="str">
            <v>　</v>
          </cell>
          <cell r="K7" t="str">
            <v/>
          </cell>
          <cell r="M7" t="str">
            <v/>
          </cell>
          <cell r="N7" t="str">
            <v>　</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E8" t="str">
            <v/>
          </cell>
          <cell r="G8" t="str">
            <v/>
          </cell>
          <cell r="I8" t="str">
            <v/>
          </cell>
          <cell r="K8" t="str">
            <v/>
          </cell>
          <cell r="M8" t="str">
            <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E9" t="str">
            <v/>
          </cell>
          <cell r="G9" t="str">
            <v/>
          </cell>
          <cell r="I9" t="str">
            <v/>
          </cell>
          <cell r="K9" t="str">
            <v/>
          </cell>
          <cell r="M9" t="str">
            <v/>
          </cell>
        </row>
        <row r="10">
          <cell r="B10" t="str">
            <v>2P  30A</v>
          </cell>
          <cell r="C10">
            <v>0.26400000000000001</v>
          </cell>
          <cell r="E10" t="str">
            <v/>
          </cell>
          <cell r="G10" t="str">
            <v/>
          </cell>
          <cell r="I10" t="str">
            <v/>
          </cell>
          <cell r="K10" t="str">
            <v/>
          </cell>
          <cell r="M10" t="str">
            <v/>
          </cell>
        </row>
        <row r="11">
          <cell r="B11" t="str">
            <v>2P  60A</v>
          </cell>
          <cell r="C11">
            <v>0.38</v>
          </cell>
          <cell r="E11" t="str">
            <v/>
          </cell>
          <cell r="G11" t="str">
            <v/>
          </cell>
          <cell r="I11" t="str">
            <v/>
          </cell>
          <cell r="K11" t="str">
            <v/>
          </cell>
          <cell r="M11" t="str">
            <v/>
          </cell>
        </row>
        <row r="12">
          <cell r="B12" t="str">
            <v>2P 100A</v>
          </cell>
          <cell r="C12">
            <v>0.52600000000000002</v>
          </cell>
          <cell r="E12" t="str">
            <v/>
          </cell>
          <cell r="G12" t="str">
            <v/>
          </cell>
          <cell r="I12" t="str">
            <v/>
          </cell>
          <cell r="K12" t="str">
            <v/>
          </cell>
          <cell r="M12" t="str">
            <v/>
          </cell>
        </row>
        <row r="13">
          <cell r="B13" t="str">
            <v>2P 225A</v>
          </cell>
          <cell r="C13">
            <v>0.74099999999999999</v>
          </cell>
          <cell r="E13" t="str">
            <v/>
          </cell>
          <cell r="G13" t="str">
            <v/>
          </cell>
          <cell r="I13" t="str">
            <v/>
          </cell>
          <cell r="K13" t="str">
            <v/>
          </cell>
          <cell r="M13" t="str">
            <v/>
          </cell>
        </row>
        <row r="14">
          <cell r="B14" t="str">
            <v>2P 400A</v>
          </cell>
          <cell r="C14">
            <v>0.89400000000000002</v>
          </cell>
          <cell r="E14" t="str">
            <v/>
          </cell>
          <cell r="G14" t="str">
            <v/>
          </cell>
          <cell r="I14" t="str">
            <v/>
          </cell>
          <cell r="K14" t="str">
            <v/>
          </cell>
          <cell r="M14" t="str">
            <v/>
          </cell>
        </row>
        <row r="15">
          <cell r="B15" t="str">
            <v>3P  30A</v>
          </cell>
          <cell r="C15">
            <v>0.38700000000000001</v>
          </cell>
          <cell r="E15" t="str">
            <v/>
          </cell>
          <cell r="F15">
            <v>15</v>
          </cell>
          <cell r="G15">
            <v>5.8049999999999997</v>
          </cell>
          <cell r="I15" t="str">
            <v/>
          </cell>
          <cell r="K15" t="str">
            <v/>
          </cell>
          <cell r="M15" t="str">
            <v/>
          </cell>
        </row>
        <row r="16">
          <cell r="B16" t="str">
            <v>3P  60A</v>
          </cell>
          <cell r="C16">
            <v>0.55800000000000005</v>
          </cell>
          <cell r="E16" t="str">
            <v/>
          </cell>
          <cell r="F16">
            <v>11</v>
          </cell>
          <cell r="G16">
            <v>6.1380000000000008</v>
          </cell>
          <cell r="I16" t="str">
            <v/>
          </cell>
          <cell r="K16" t="str">
            <v/>
          </cell>
          <cell r="M16" t="str">
            <v/>
          </cell>
        </row>
        <row r="17">
          <cell r="B17" t="str">
            <v>3P 100A</v>
          </cell>
          <cell r="C17">
            <v>0.70799999999999996</v>
          </cell>
          <cell r="E17" t="str">
            <v/>
          </cell>
          <cell r="F17">
            <v>5</v>
          </cell>
          <cell r="G17">
            <v>3.54</v>
          </cell>
          <cell r="I17" t="str">
            <v/>
          </cell>
          <cell r="K17" t="str">
            <v/>
          </cell>
          <cell r="M17" t="str">
            <v/>
          </cell>
        </row>
        <row r="18">
          <cell r="B18" t="str">
            <v>3P 225A</v>
          </cell>
          <cell r="C18">
            <v>1.04</v>
          </cell>
          <cell r="E18" t="str">
            <v/>
          </cell>
          <cell r="F18">
            <v>22</v>
          </cell>
          <cell r="G18">
            <v>22.880000000000003</v>
          </cell>
          <cell r="I18" t="str">
            <v/>
          </cell>
          <cell r="K18" t="str">
            <v/>
          </cell>
          <cell r="M18" t="str">
            <v/>
          </cell>
        </row>
        <row r="19">
          <cell r="B19" t="str">
            <v>3P 400A</v>
          </cell>
          <cell r="C19">
            <v>1.26</v>
          </cell>
          <cell r="D19">
            <v>1</v>
          </cell>
          <cell r="E19">
            <v>1.26</v>
          </cell>
          <cell r="F19">
            <v>4</v>
          </cell>
          <cell r="G19">
            <v>5.04</v>
          </cell>
          <cell r="I19" t="str">
            <v/>
          </cell>
          <cell r="K19" t="str">
            <v/>
          </cell>
          <cell r="M19" t="str">
            <v/>
          </cell>
        </row>
        <row r="20">
          <cell r="B20" t="str">
            <v>2P  30A(1Pﾓｼﾞｭｰﾙ)</v>
          </cell>
          <cell r="C20">
            <v>0.2</v>
          </cell>
          <cell r="D20">
            <v>71</v>
          </cell>
          <cell r="E20">
            <v>14.200000000000001</v>
          </cell>
          <cell r="F20">
            <v>26</v>
          </cell>
          <cell r="G20">
            <v>5.2</v>
          </cell>
          <cell r="I20" t="str">
            <v/>
          </cell>
          <cell r="K20" t="str">
            <v/>
          </cell>
          <cell r="M20" t="str">
            <v/>
          </cell>
        </row>
        <row r="21">
          <cell r="B21" t="str">
            <v>MG 1P30A</v>
          </cell>
          <cell r="C21">
            <v>0.26300000000000001</v>
          </cell>
          <cell r="E21" t="str">
            <v/>
          </cell>
          <cell r="G21" t="str">
            <v/>
          </cell>
          <cell r="I21" t="str">
            <v/>
          </cell>
          <cell r="K21" t="str">
            <v/>
          </cell>
          <cell r="M21" t="str">
            <v/>
          </cell>
        </row>
        <row r="22">
          <cell r="B22" t="str">
            <v>MG 2P30A</v>
          </cell>
          <cell r="C22">
            <v>0.33</v>
          </cell>
          <cell r="D22">
            <v>8</v>
          </cell>
          <cell r="E22">
            <v>2.64</v>
          </cell>
          <cell r="G22" t="str">
            <v/>
          </cell>
          <cell r="I22" t="str">
            <v/>
          </cell>
          <cell r="K22" t="str">
            <v/>
          </cell>
          <cell r="M22" t="str">
            <v/>
          </cell>
        </row>
        <row r="23">
          <cell r="E23" t="str">
            <v/>
          </cell>
          <cell r="G23" t="str">
            <v/>
          </cell>
          <cell r="I23" t="str">
            <v/>
          </cell>
          <cell r="K23" t="str">
            <v/>
          </cell>
          <cell r="M23" t="str">
            <v/>
          </cell>
        </row>
        <row r="24">
          <cell r="B24" t="str">
            <v>&lt;予備 OR 予備ｽﾍﾟｰｽ&gt;</v>
          </cell>
          <cell r="E24" t="str">
            <v/>
          </cell>
          <cell r="G24" t="str">
            <v/>
          </cell>
          <cell r="I24" t="str">
            <v/>
          </cell>
          <cell r="K24" t="str">
            <v/>
          </cell>
          <cell r="M24" t="str">
            <v/>
          </cell>
        </row>
        <row r="25">
          <cell r="B25" t="str">
            <v>1P  30A</v>
          </cell>
          <cell r="C25">
            <v>0.105</v>
          </cell>
          <cell r="E25" t="str">
            <v/>
          </cell>
          <cell r="G25" t="str">
            <v/>
          </cell>
          <cell r="I25" t="str">
            <v/>
          </cell>
          <cell r="K25" t="str">
            <v/>
          </cell>
          <cell r="M25" t="str">
            <v/>
          </cell>
        </row>
        <row r="26">
          <cell r="B26" t="str">
            <v>1P  60A</v>
          </cell>
          <cell r="C26">
            <v>0.151</v>
          </cell>
          <cell r="E26" t="str">
            <v/>
          </cell>
          <cell r="G26" t="str">
            <v/>
          </cell>
          <cell r="I26" t="str">
            <v/>
          </cell>
          <cell r="K26" t="str">
            <v/>
          </cell>
          <cell r="M26" t="str">
            <v/>
          </cell>
        </row>
        <row r="27">
          <cell r="B27" t="str">
            <v>2P  30A</v>
          </cell>
          <cell r="C27">
            <v>0.13200000000000001</v>
          </cell>
          <cell r="E27" t="str">
            <v/>
          </cell>
          <cell r="G27" t="str">
            <v/>
          </cell>
          <cell r="I27" t="str">
            <v/>
          </cell>
          <cell r="K27" t="str">
            <v/>
          </cell>
          <cell r="M27" t="str">
            <v/>
          </cell>
        </row>
        <row r="28">
          <cell r="B28" t="str">
            <v>2P  60A</v>
          </cell>
          <cell r="C28">
            <v>0.19</v>
          </cell>
          <cell r="E28" t="str">
            <v/>
          </cell>
          <cell r="G28" t="str">
            <v/>
          </cell>
          <cell r="I28" t="str">
            <v/>
          </cell>
          <cell r="K28" t="str">
            <v/>
          </cell>
          <cell r="M28" t="str">
            <v/>
          </cell>
        </row>
        <row r="29">
          <cell r="B29" t="str">
            <v>2P 100A</v>
          </cell>
          <cell r="C29">
            <v>0.26300000000000001</v>
          </cell>
          <cell r="E29" t="str">
            <v/>
          </cell>
          <cell r="G29" t="str">
            <v/>
          </cell>
          <cell r="I29" t="str">
            <v/>
          </cell>
          <cell r="K29" t="str">
            <v/>
          </cell>
          <cell r="M29" t="str">
            <v/>
          </cell>
        </row>
        <row r="30">
          <cell r="B30" t="str">
            <v>2P 225A</v>
          </cell>
          <cell r="C30">
            <v>0.37</v>
          </cell>
          <cell r="E30" t="str">
            <v/>
          </cell>
          <cell r="G30" t="str">
            <v/>
          </cell>
          <cell r="I30" t="str">
            <v/>
          </cell>
          <cell r="K30" t="str">
            <v/>
          </cell>
          <cell r="M30" t="str">
            <v/>
          </cell>
        </row>
        <row r="31">
          <cell r="B31" t="str">
            <v>2P 400A</v>
          </cell>
          <cell r="C31">
            <v>0.44700000000000001</v>
          </cell>
          <cell r="E31" t="str">
            <v/>
          </cell>
          <cell r="G31" t="str">
            <v/>
          </cell>
          <cell r="I31" t="str">
            <v/>
          </cell>
          <cell r="K31" t="str">
            <v/>
          </cell>
          <cell r="M31" t="str">
            <v/>
          </cell>
        </row>
        <row r="32">
          <cell r="B32" t="str">
            <v>3P  30A</v>
          </cell>
          <cell r="C32">
            <v>0.193</v>
          </cell>
          <cell r="E32" t="str">
            <v/>
          </cell>
          <cell r="G32" t="str">
            <v/>
          </cell>
          <cell r="I32" t="str">
            <v/>
          </cell>
          <cell r="K32" t="str">
            <v/>
          </cell>
          <cell r="M32" t="str">
            <v/>
          </cell>
        </row>
        <row r="33">
          <cell r="B33" t="str">
            <v>3P  60A</v>
          </cell>
          <cell r="C33">
            <v>0.27900000000000003</v>
          </cell>
          <cell r="E33" t="str">
            <v/>
          </cell>
          <cell r="G33" t="str">
            <v/>
          </cell>
          <cell r="I33" t="str">
            <v/>
          </cell>
          <cell r="K33" t="str">
            <v/>
          </cell>
          <cell r="M33" t="str">
            <v/>
          </cell>
        </row>
        <row r="34">
          <cell r="B34" t="str">
            <v>3P 100A</v>
          </cell>
          <cell r="C34">
            <v>0.35399999999999998</v>
          </cell>
          <cell r="E34" t="str">
            <v/>
          </cell>
          <cell r="G34" t="str">
            <v/>
          </cell>
          <cell r="I34" t="str">
            <v/>
          </cell>
          <cell r="K34" t="str">
            <v/>
          </cell>
          <cell r="M34" t="str">
            <v/>
          </cell>
        </row>
        <row r="35">
          <cell r="B35" t="str">
            <v>3P 225A</v>
          </cell>
          <cell r="C35">
            <v>0.52</v>
          </cell>
          <cell r="E35" t="str">
            <v/>
          </cell>
          <cell r="G35" t="str">
            <v/>
          </cell>
          <cell r="I35" t="str">
            <v/>
          </cell>
          <cell r="K35" t="str">
            <v/>
          </cell>
          <cell r="M35" t="str">
            <v/>
          </cell>
        </row>
        <row r="36">
          <cell r="B36" t="str">
            <v>3P 400A</v>
          </cell>
          <cell r="C36">
            <v>0.63</v>
          </cell>
          <cell r="E36" t="str">
            <v/>
          </cell>
          <cell r="G36" t="str">
            <v/>
          </cell>
          <cell r="I36" t="str">
            <v/>
          </cell>
          <cell r="K36" t="str">
            <v/>
          </cell>
          <cell r="M36" t="str">
            <v/>
          </cell>
        </row>
        <row r="37">
          <cell r="B37" t="str">
            <v>2P  30A(1Pﾓｼﾞｭｰﾙ)</v>
          </cell>
          <cell r="C37">
            <v>0.1</v>
          </cell>
          <cell r="D37">
            <v>6</v>
          </cell>
          <cell r="E37">
            <v>0.60000000000000009</v>
          </cell>
          <cell r="F37">
            <v>3</v>
          </cell>
          <cell r="G37">
            <v>0.30000000000000004</v>
          </cell>
          <cell r="I37" t="str">
            <v/>
          </cell>
          <cell r="K37" t="str">
            <v/>
          </cell>
          <cell r="M37" t="str">
            <v/>
          </cell>
        </row>
        <row r="38">
          <cell r="B38" t="str">
            <v>MG 1P30A</v>
          </cell>
          <cell r="C38">
            <v>0.13100000000000001</v>
          </cell>
          <cell r="E38" t="str">
            <v/>
          </cell>
          <cell r="G38" t="str">
            <v/>
          </cell>
          <cell r="I38" t="str">
            <v/>
          </cell>
          <cell r="K38" t="str">
            <v/>
          </cell>
          <cell r="M38" t="str">
            <v/>
          </cell>
        </row>
        <row r="39">
          <cell r="B39" t="str">
            <v>MG 2P30A</v>
          </cell>
          <cell r="C39">
            <v>0.16500000000000001</v>
          </cell>
          <cell r="E39" t="str">
            <v/>
          </cell>
          <cell r="G39" t="str">
            <v/>
          </cell>
          <cell r="I39" t="str">
            <v/>
          </cell>
          <cell r="K39" t="str">
            <v/>
          </cell>
          <cell r="M39" t="str">
            <v/>
          </cell>
        </row>
        <row r="40">
          <cell r="E40" t="str">
            <v/>
          </cell>
          <cell r="G40" t="str">
            <v/>
          </cell>
          <cell r="I40" t="str">
            <v/>
          </cell>
          <cell r="K40" t="str">
            <v/>
          </cell>
          <cell r="M40" t="str">
            <v/>
          </cell>
        </row>
        <row r="41">
          <cell r="E41" t="str">
            <v/>
          </cell>
          <cell r="G41" t="str">
            <v/>
          </cell>
          <cell r="I41" t="str">
            <v/>
          </cell>
          <cell r="K41" t="str">
            <v/>
          </cell>
          <cell r="M41" t="str">
            <v/>
          </cell>
        </row>
        <row r="42">
          <cell r="B42" t="str">
            <v>合  計</v>
          </cell>
          <cell r="E42">
            <v>18.700000000000003</v>
          </cell>
          <cell r="G42">
            <v>48.902999999999999</v>
          </cell>
          <cell r="I42" t="str">
            <v/>
          </cell>
          <cell r="K42" t="str">
            <v/>
          </cell>
          <cell r="M42" t="str">
            <v/>
          </cell>
        </row>
        <row r="43">
          <cell r="B43" t="str">
            <v>修正後</v>
          </cell>
          <cell r="E43">
            <v>12</v>
          </cell>
          <cell r="G43">
            <v>33</v>
          </cell>
          <cell r="I43" t="str">
            <v/>
          </cell>
          <cell r="K43" t="str">
            <v/>
          </cell>
          <cell r="M43" t="str">
            <v/>
          </cell>
        </row>
      </sheetData>
      <sheetData sheetId="12"/>
      <sheetData sheetId="13"/>
      <sheetData sheetId="14"/>
      <sheetData sheetId="15"/>
      <sheetData sheetId="16"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営電気"/>
      <sheetName val="マスター"/>
      <sheetName val="電気 設計書"/>
      <sheetName val="代価表"/>
      <sheetName val="複合単価 "/>
      <sheetName val="PB単価表"/>
      <sheetName val="分電盤"/>
      <sheetName val="市場単価比較表"/>
      <sheetName val="物価資料比較表"/>
      <sheetName val="見積比較表"/>
      <sheetName val="共通費"/>
      <sheetName val="西部給食調理場電気【設計書】"/>
    </sheetNames>
    <sheetDataSet>
      <sheetData sheetId="0" refreshError="1"/>
      <sheetData sheetId="1" refreshError="1"/>
      <sheetData sheetId="2" refreshError="1"/>
      <sheetData sheetId="3" refreshError="1"/>
      <sheetData sheetId="4" refreshError="1"/>
      <sheetData sheetId="5" refreshError="1"/>
      <sheetData sheetId="6">
        <row r="1">
          <cell r="B1" t="str">
            <v>盤 類 歩 掛 り 集 計 表</v>
          </cell>
        </row>
        <row r="3">
          <cell r="B3" t="str">
            <v>工事名：大分市立神崎中学校　普通・特別教室棟改築電気設備工事</v>
          </cell>
        </row>
        <row r="5">
          <cell r="B5" t="str">
            <v>盤  名  称</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O6" t="str">
            <v xml:space="preserve">         備  考</v>
          </cell>
        </row>
        <row r="7">
          <cell r="B7" t="str">
            <v>&lt;実装&gt;</v>
          </cell>
          <cell r="E7" t="str">
            <v/>
          </cell>
          <cell r="F7" t="str">
            <v>　</v>
          </cell>
          <cell r="G7" t="str">
            <v/>
          </cell>
          <cell r="I7" t="str">
            <v/>
          </cell>
          <cell r="J7" t="str">
            <v>　</v>
          </cell>
          <cell r="K7" t="str">
            <v/>
          </cell>
          <cell r="M7" t="str">
            <v/>
          </cell>
          <cell r="N7" t="str">
            <v>　</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E8" t="str">
            <v/>
          </cell>
          <cell r="G8" t="str">
            <v/>
          </cell>
          <cell r="I8" t="str">
            <v/>
          </cell>
          <cell r="K8" t="str">
            <v/>
          </cell>
          <cell r="M8" t="str">
            <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E9" t="str">
            <v/>
          </cell>
          <cell r="G9" t="str">
            <v/>
          </cell>
          <cell r="I9" t="str">
            <v/>
          </cell>
          <cell r="K9" t="str">
            <v/>
          </cell>
          <cell r="M9" t="str">
            <v/>
          </cell>
        </row>
        <row r="10">
          <cell r="B10" t="str">
            <v>2P  30A</v>
          </cell>
          <cell r="C10">
            <v>0.26400000000000001</v>
          </cell>
          <cell r="E10" t="str">
            <v/>
          </cell>
          <cell r="G10" t="str">
            <v/>
          </cell>
          <cell r="I10" t="str">
            <v/>
          </cell>
          <cell r="K10" t="str">
            <v/>
          </cell>
          <cell r="M10" t="str">
            <v/>
          </cell>
        </row>
        <row r="11">
          <cell r="B11" t="str">
            <v>2P  60A</v>
          </cell>
          <cell r="C11">
            <v>0.38</v>
          </cell>
          <cell r="E11" t="str">
            <v/>
          </cell>
          <cell r="G11" t="str">
            <v/>
          </cell>
          <cell r="I11" t="str">
            <v/>
          </cell>
          <cell r="K11" t="str">
            <v/>
          </cell>
          <cell r="M11" t="str">
            <v/>
          </cell>
        </row>
        <row r="12">
          <cell r="B12" t="str">
            <v>2P 100A</v>
          </cell>
          <cell r="C12">
            <v>0.52600000000000002</v>
          </cell>
          <cell r="E12" t="str">
            <v/>
          </cell>
          <cell r="G12" t="str">
            <v/>
          </cell>
          <cell r="I12" t="str">
            <v/>
          </cell>
          <cell r="K12" t="str">
            <v/>
          </cell>
          <cell r="M12" t="str">
            <v/>
          </cell>
        </row>
        <row r="13">
          <cell r="B13" t="str">
            <v>2P 225A</v>
          </cell>
          <cell r="C13">
            <v>0.74099999999999999</v>
          </cell>
          <cell r="E13" t="str">
            <v/>
          </cell>
          <cell r="G13" t="str">
            <v/>
          </cell>
          <cell r="I13" t="str">
            <v/>
          </cell>
          <cell r="K13" t="str">
            <v/>
          </cell>
          <cell r="M13" t="str">
            <v/>
          </cell>
        </row>
        <row r="14">
          <cell r="B14" t="str">
            <v>2P 400A</v>
          </cell>
          <cell r="C14">
            <v>0.89400000000000002</v>
          </cell>
          <cell r="E14" t="str">
            <v/>
          </cell>
          <cell r="G14" t="str">
            <v/>
          </cell>
          <cell r="I14" t="str">
            <v/>
          </cell>
          <cell r="K14" t="str">
            <v/>
          </cell>
          <cell r="M14" t="str">
            <v/>
          </cell>
        </row>
        <row r="15">
          <cell r="B15" t="str">
            <v>3P  30A</v>
          </cell>
          <cell r="C15">
            <v>0.38700000000000001</v>
          </cell>
          <cell r="E15" t="str">
            <v/>
          </cell>
          <cell r="F15">
            <v>15</v>
          </cell>
          <cell r="G15">
            <v>5.8049999999999997</v>
          </cell>
          <cell r="I15" t="str">
            <v/>
          </cell>
          <cell r="K15" t="str">
            <v/>
          </cell>
          <cell r="M15" t="str">
            <v/>
          </cell>
        </row>
        <row r="16">
          <cell r="B16" t="str">
            <v>3P  60A</v>
          </cell>
          <cell r="C16">
            <v>0.55800000000000005</v>
          </cell>
          <cell r="E16" t="str">
            <v/>
          </cell>
          <cell r="F16">
            <v>11</v>
          </cell>
          <cell r="G16">
            <v>6.1380000000000008</v>
          </cell>
          <cell r="I16" t="str">
            <v/>
          </cell>
          <cell r="K16" t="str">
            <v/>
          </cell>
          <cell r="M16" t="str">
            <v/>
          </cell>
        </row>
        <row r="17">
          <cell r="B17" t="str">
            <v>3P 100A</v>
          </cell>
          <cell r="C17">
            <v>0.70799999999999996</v>
          </cell>
          <cell r="E17" t="str">
            <v/>
          </cell>
          <cell r="F17">
            <v>5</v>
          </cell>
          <cell r="G17">
            <v>3.54</v>
          </cell>
          <cell r="I17" t="str">
            <v/>
          </cell>
          <cell r="K17" t="str">
            <v/>
          </cell>
          <cell r="M17" t="str">
            <v/>
          </cell>
        </row>
        <row r="18">
          <cell r="B18" t="str">
            <v>3P 225A</v>
          </cell>
          <cell r="C18">
            <v>1.04</v>
          </cell>
          <cell r="E18" t="str">
            <v/>
          </cell>
          <cell r="F18">
            <v>22</v>
          </cell>
          <cell r="G18">
            <v>22.880000000000003</v>
          </cell>
          <cell r="I18" t="str">
            <v/>
          </cell>
          <cell r="K18" t="str">
            <v/>
          </cell>
          <cell r="M18" t="str">
            <v/>
          </cell>
        </row>
        <row r="19">
          <cell r="B19" t="str">
            <v>3P 400A</v>
          </cell>
          <cell r="C19">
            <v>1.26</v>
          </cell>
          <cell r="D19">
            <v>1</v>
          </cell>
          <cell r="E19">
            <v>1.26</v>
          </cell>
          <cell r="F19">
            <v>4</v>
          </cell>
          <cell r="G19">
            <v>5.04</v>
          </cell>
          <cell r="I19" t="str">
            <v/>
          </cell>
          <cell r="K19" t="str">
            <v/>
          </cell>
          <cell r="M19" t="str">
            <v/>
          </cell>
        </row>
        <row r="20">
          <cell r="B20" t="str">
            <v>2P  30A(1Pﾓｼﾞｭｰﾙ)</v>
          </cell>
          <cell r="C20">
            <v>0.2</v>
          </cell>
          <cell r="D20">
            <v>71</v>
          </cell>
          <cell r="E20">
            <v>14.200000000000001</v>
          </cell>
          <cell r="F20">
            <v>26</v>
          </cell>
          <cell r="G20">
            <v>5.2</v>
          </cell>
          <cell r="I20" t="str">
            <v/>
          </cell>
          <cell r="K20" t="str">
            <v/>
          </cell>
          <cell r="M20" t="str">
            <v/>
          </cell>
        </row>
        <row r="21">
          <cell r="B21" t="str">
            <v>MG 1P30A</v>
          </cell>
          <cell r="C21">
            <v>0.26300000000000001</v>
          </cell>
          <cell r="E21" t="str">
            <v/>
          </cell>
          <cell r="G21" t="str">
            <v/>
          </cell>
          <cell r="I21" t="str">
            <v/>
          </cell>
          <cell r="K21" t="str">
            <v/>
          </cell>
          <cell r="M21" t="str">
            <v/>
          </cell>
        </row>
        <row r="22">
          <cell r="B22" t="str">
            <v>MG 2P30A</v>
          </cell>
          <cell r="C22">
            <v>0.33</v>
          </cell>
          <cell r="D22">
            <v>8</v>
          </cell>
          <cell r="E22">
            <v>2.64</v>
          </cell>
          <cell r="G22" t="str">
            <v/>
          </cell>
          <cell r="I22" t="str">
            <v/>
          </cell>
          <cell r="K22" t="str">
            <v/>
          </cell>
          <cell r="M22" t="str">
            <v/>
          </cell>
        </row>
        <row r="23">
          <cell r="E23" t="str">
            <v/>
          </cell>
          <cell r="G23" t="str">
            <v/>
          </cell>
          <cell r="I23" t="str">
            <v/>
          </cell>
          <cell r="K23" t="str">
            <v/>
          </cell>
          <cell r="M23" t="str">
            <v/>
          </cell>
        </row>
        <row r="24">
          <cell r="B24" t="str">
            <v>&lt;予備 OR 予備ｽﾍﾟｰｽ&gt;</v>
          </cell>
          <cell r="E24" t="str">
            <v/>
          </cell>
          <cell r="G24" t="str">
            <v/>
          </cell>
          <cell r="I24" t="str">
            <v/>
          </cell>
          <cell r="K24" t="str">
            <v/>
          </cell>
          <cell r="M24" t="str">
            <v/>
          </cell>
        </row>
        <row r="25">
          <cell r="B25" t="str">
            <v>1P  30A</v>
          </cell>
          <cell r="C25">
            <v>0.105</v>
          </cell>
          <cell r="E25" t="str">
            <v/>
          </cell>
          <cell r="G25" t="str">
            <v/>
          </cell>
          <cell r="I25" t="str">
            <v/>
          </cell>
          <cell r="K25" t="str">
            <v/>
          </cell>
          <cell r="M25" t="str">
            <v/>
          </cell>
        </row>
        <row r="26">
          <cell r="B26" t="str">
            <v>1P  60A</v>
          </cell>
          <cell r="C26">
            <v>0.151</v>
          </cell>
          <cell r="E26" t="str">
            <v/>
          </cell>
          <cell r="G26" t="str">
            <v/>
          </cell>
          <cell r="I26" t="str">
            <v/>
          </cell>
          <cell r="K26" t="str">
            <v/>
          </cell>
          <cell r="M26" t="str">
            <v/>
          </cell>
        </row>
        <row r="27">
          <cell r="B27" t="str">
            <v>2P  30A</v>
          </cell>
          <cell r="C27">
            <v>0.13200000000000001</v>
          </cell>
          <cell r="E27" t="str">
            <v/>
          </cell>
          <cell r="G27" t="str">
            <v/>
          </cell>
          <cell r="I27" t="str">
            <v/>
          </cell>
          <cell r="K27" t="str">
            <v/>
          </cell>
          <cell r="M27" t="str">
            <v/>
          </cell>
        </row>
        <row r="28">
          <cell r="B28" t="str">
            <v>2P  60A</v>
          </cell>
          <cell r="C28">
            <v>0.19</v>
          </cell>
          <cell r="E28" t="str">
            <v/>
          </cell>
          <cell r="G28" t="str">
            <v/>
          </cell>
          <cell r="I28" t="str">
            <v/>
          </cell>
          <cell r="K28" t="str">
            <v/>
          </cell>
          <cell r="M28" t="str">
            <v/>
          </cell>
        </row>
        <row r="29">
          <cell r="B29" t="str">
            <v>2P 100A</v>
          </cell>
          <cell r="C29">
            <v>0.26300000000000001</v>
          </cell>
          <cell r="E29" t="str">
            <v/>
          </cell>
          <cell r="G29" t="str">
            <v/>
          </cell>
          <cell r="I29" t="str">
            <v/>
          </cell>
          <cell r="K29" t="str">
            <v/>
          </cell>
          <cell r="M29" t="str">
            <v/>
          </cell>
        </row>
        <row r="30">
          <cell r="B30" t="str">
            <v>2P 225A</v>
          </cell>
          <cell r="C30">
            <v>0.37</v>
          </cell>
          <cell r="E30" t="str">
            <v/>
          </cell>
          <cell r="G30" t="str">
            <v/>
          </cell>
          <cell r="I30" t="str">
            <v/>
          </cell>
          <cell r="K30" t="str">
            <v/>
          </cell>
          <cell r="M30" t="str">
            <v/>
          </cell>
        </row>
        <row r="31">
          <cell r="B31" t="str">
            <v>2P 400A</v>
          </cell>
          <cell r="C31">
            <v>0.44700000000000001</v>
          </cell>
          <cell r="E31" t="str">
            <v/>
          </cell>
          <cell r="G31" t="str">
            <v/>
          </cell>
          <cell r="I31" t="str">
            <v/>
          </cell>
          <cell r="K31" t="str">
            <v/>
          </cell>
          <cell r="M31" t="str">
            <v/>
          </cell>
        </row>
        <row r="32">
          <cell r="B32" t="str">
            <v>3P  30A</v>
          </cell>
          <cell r="C32">
            <v>0.193</v>
          </cell>
          <cell r="E32" t="str">
            <v/>
          </cell>
          <cell r="G32" t="str">
            <v/>
          </cell>
          <cell r="I32" t="str">
            <v/>
          </cell>
          <cell r="K32" t="str">
            <v/>
          </cell>
          <cell r="M32" t="str">
            <v/>
          </cell>
        </row>
        <row r="33">
          <cell r="B33" t="str">
            <v>3P  60A</v>
          </cell>
          <cell r="C33">
            <v>0.27900000000000003</v>
          </cell>
          <cell r="E33" t="str">
            <v/>
          </cell>
          <cell r="G33" t="str">
            <v/>
          </cell>
          <cell r="I33" t="str">
            <v/>
          </cell>
          <cell r="K33" t="str">
            <v/>
          </cell>
          <cell r="M33" t="str">
            <v/>
          </cell>
        </row>
        <row r="34">
          <cell r="B34" t="str">
            <v>3P 100A</v>
          </cell>
          <cell r="C34">
            <v>0.35399999999999998</v>
          </cell>
          <cell r="E34" t="str">
            <v/>
          </cell>
          <cell r="G34" t="str">
            <v/>
          </cell>
          <cell r="I34" t="str">
            <v/>
          </cell>
          <cell r="K34" t="str">
            <v/>
          </cell>
          <cell r="M34" t="str">
            <v/>
          </cell>
        </row>
        <row r="35">
          <cell r="B35" t="str">
            <v>3P 225A</v>
          </cell>
          <cell r="C35">
            <v>0.52</v>
          </cell>
          <cell r="E35" t="str">
            <v/>
          </cell>
          <cell r="G35" t="str">
            <v/>
          </cell>
          <cell r="I35" t="str">
            <v/>
          </cell>
          <cell r="K35" t="str">
            <v/>
          </cell>
          <cell r="M35" t="str">
            <v/>
          </cell>
        </row>
        <row r="36">
          <cell r="B36" t="str">
            <v>3P 400A</v>
          </cell>
          <cell r="C36">
            <v>0.63</v>
          </cell>
          <cell r="E36" t="str">
            <v/>
          </cell>
          <cell r="G36" t="str">
            <v/>
          </cell>
          <cell r="I36" t="str">
            <v/>
          </cell>
          <cell r="K36" t="str">
            <v/>
          </cell>
          <cell r="M36" t="str">
            <v/>
          </cell>
        </row>
        <row r="37">
          <cell r="B37" t="str">
            <v>2P  30A(1Pﾓｼﾞｭｰﾙ)</v>
          </cell>
          <cell r="C37">
            <v>0.1</v>
          </cell>
          <cell r="D37">
            <v>6</v>
          </cell>
          <cell r="E37">
            <v>0.60000000000000009</v>
          </cell>
          <cell r="F37">
            <v>3</v>
          </cell>
          <cell r="G37">
            <v>0.30000000000000004</v>
          </cell>
          <cell r="I37" t="str">
            <v/>
          </cell>
          <cell r="K37" t="str">
            <v/>
          </cell>
          <cell r="M37" t="str">
            <v/>
          </cell>
        </row>
        <row r="38">
          <cell r="B38" t="str">
            <v>MG 1P30A</v>
          </cell>
          <cell r="C38">
            <v>0.13100000000000001</v>
          </cell>
          <cell r="E38" t="str">
            <v/>
          </cell>
          <cell r="G38" t="str">
            <v/>
          </cell>
          <cell r="I38" t="str">
            <v/>
          </cell>
          <cell r="K38" t="str">
            <v/>
          </cell>
          <cell r="M38" t="str">
            <v/>
          </cell>
        </row>
        <row r="39">
          <cell r="B39" t="str">
            <v>MG 2P30A</v>
          </cell>
          <cell r="C39">
            <v>0.16500000000000001</v>
          </cell>
          <cell r="E39" t="str">
            <v/>
          </cell>
          <cell r="G39" t="str">
            <v/>
          </cell>
          <cell r="I39" t="str">
            <v/>
          </cell>
          <cell r="K39" t="str">
            <v/>
          </cell>
          <cell r="M39" t="str">
            <v/>
          </cell>
        </row>
        <row r="40">
          <cell r="E40" t="str">
            <v/>
          </cell>
          <cell r="G40" t="str">
            <v/>
          </cell>
          <cell r="I40" t="str">
            <v/>
          </cell>
          <cell r="K40" t="str">
            <v/>
          </cell>
          <cell r="M40" t="str">
            <v/>
          </cell>
        </row>
        <row r="41">
          <cell r="E41" t="str">
            <v/>
          </cell>
          <cell r="G41" t="str">
            <v/>
          </cell>
          <cell r="I41" t="str">
            <v/>
          </cell>
          <cell r="K41" t="str">
            <v/>
          </cell>
          <cell r="M41" t="str">
            <v/>
          </cell>
        </row>
        <row r="42">
          <cell r="B42" t="str">
            <v>合  計</v>
          </cell>
          <cell r="E42">
            <v>18.700000000000003</v>
          </cell>
          <cell r="G42">
            <v>48.902999999999999</v>
          </cell>
          <cell r="I42" t="str">
            <v/>
          </cell>
          <cell r="K42" t="str">
            <v/>
          </cell>
          <cell r="M42" t="str">
            <v/>
          </cell>
        </row>
        <row r="43">
          <cell r="B43" t="str">
            <v>修正後</v>
          </cell>
          <cell r="E43">
            <v>12</v>
          </cell>
          <cell r="G43">
            <v>33</v>
          </cell>
          <cell r="I43" t="str">
            <v/>
          </cell>
          <cell r="K43" t="str">
            <v/>
          </cell>
          <cell r="M43" t="str">
            <v/>
          </cell>
        </row>
      </sheetData>
      <sheetData sheetId="7" refreshError="1"/>
      <sheetData sheetId="8" refreshError="1"/>
      <sheetData sheetId="9" refreshError="1"/>
      <sheetData sheetId="10" refreshError="1"/>
      <sheetData sheetId="11"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経費計算"/>
      <sheetName val="第4回変更内訳書"/>
      <sheetName val="複合単価表"/>
      <sheetName val="見積比較表"/>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
      <sheetName val="#REF"/>
      <sheetName val="基礎データ"/>
      <sheetName val="新規Microsoft Excel ワークシート"/>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経費計算"/>
      <sheetName val="第4回変更内訳書"/>
      <sheetName val="複合単価表"/>
      <sheetName val="見積比較表"/>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
      <sheetName val="基本項目入力"/>
      <sheetName val="運搬費面積"/>
      <sheetName val="木造総括表"/>
      <sheetName val="内訳書"/>
      <sheetName val="税算定"/>
      <sheetName val="雑費期間"/>
      <sheetName val="移転雑費 "/>
      <sheetName val="仮倉庫"/>
      <sheetName val="諸経費内訳"/>
      <sheetName val="非木造調書"/>
      <sheetName val="登記単価"/>
      <sheetName val="再築登記"/>
      <sheetName val="曳家登記"/>
      <sheetName val="分割登記"/>
      <sheetName val="除却登記"/>
      <sheetName val="祭祀料（井戸埋設）"/>
      <sheetName val="祭祀料（祠等移転）"/>
      <sheetName val="代価表"/>
      <sheetName val="穆佐小学校プ－ル内訳"/>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路土工"/>
    </sheetNames>
    <definedNames>
      <definedName name="FUCK"/>
    </definedNames>
    <sheetDataSet>
      <sheetData sheetId="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増築"/>
      <sheetName val="別紙明細 "/>
    </sheetNames>
    <sheetDataSet>
      <sheetData sheetId="0"/>
      <sheetData sheetId="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設定"/>
      <sheetName val="表紙"/>
      <sheetName val="積算種別"/>
      <sheetName val="表紙7-8"/>
      <sheetName val="新設 空機搬入"/>
      <sheetName val="全熱交換器搬入・据付"/>
      <sheetName val="搬入・据付 (3)"/>
      <sheetName val="搬入・据付 (4)"/>
      <sheetName val="搬入・据付 (5)"/>
      <sheetName val="新設 空機保温"/>
      <sheetName val="新設 空管集計"/>
      <sheetName val="新設 空弁集計"/>
      <sheetName val="新設 空架集計"/>
      <sheetName val="新設 空土集計"/>
      <sheetName val="新設 空調調整"/>
      <sheetName val="新設 排管集計"/>
      <sheetName val="新設 排弁集計"/>
      <sheetName val="新設 排土集計"/>
      <sheetName val="撤去 配管集計"/>
      <sheetName val="撤去 弁類集計"/>
      <sheetName val="撤去 産廃集計"/>
      <sheetName val="ﾊﾟｯｹｰｼﾞ冷媒管"/>
      <sheetName val="マルチ冷媒管"/>
      <sheetName val="矩形高速"/>
      <sheetName val="丸ダクト"/>
      <sheetName val="ダンパー類"/>
      <sheetName val="たわみ"/>
      <sheetName val="消音ｴﾙﾎﾞ(高速)"/>
      <sheetName val="制気口ﾎﾞッｸｽ(高速)"/>
      <sheetName val="チャンバー(高速)"/>
      <sheetName val="既設接続"/>
      <sheetName val="穴あけ補修"/>
      <sheetName val="後施工ｱﾝｶｰ"/>
      <sheetName val="矩形高速-拾い"/>
      <sheetName val="ダンパたわみ-拾い"/>
      <sheetName val="消音ｴﾙﾎﾞ(高速) -拾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数積"/>
      <sheetName val="ﾀﾞｸﾄ"/>
      <sheetName val="内訳 "/>
      <sheetName val="別内"/>
      <sheetName val="複単物"/>
      <sheetName val="代価"/>
      <sheetName val="見比単品"/>
      <sheetName val="金無1"/>
      <sheetName val="内鏡"/>
      <sheetName val="設鏡"/>
      <sheetName val="式"/>
      <sheetName val="熊本商業高校パソコン教室改造-B"/>
    </sheetNames>
    <sheetDataSet>
      <sheetData sheetId="0"/>
      <sheetData sheetId="1">
        <row r="22">
          <cell r="A22">
            <v>1</v>
          </cell>
          <cell r="B22">
            <v>1</v>
          </cell>
          <cell r="C22">
            <v>1</v>
          </cell>
          <cell r="D22" t="str">
            <v>空調機器</v>
          </cell>
          <cell r="L22" t="str">
            <v>2F</v>
          </cell>
          <cell r="O22" t="str">
            <v>2F</v>
          </cell>
          <cell r="R22" t="str">
            <v>3F</v>
          </cell>
          <cell r="U22" t="str">
            <v>3F</v>
          </cell>
          <cell r="AA22">
            <v>0</v>
          </cell>
          <cell r="AD22">
            <v>0</v>
          </cell>
        </row>
        <row r="23">
          <cell r="A23">
            <v>2</v>
          </cell>
          <cell r="D23" t="str">
            <v>AC-1</v>
          </cell>
          <cell r="L23" t="str">
            <v>No.1</v>
          </cell>
          <cell r="O23" t="str">
            <v>No.2</v>
          </cell>
          <cell r="R23" t="str">
            <v>No.3</v>
          </cell>
          <cell r="U23" t="str">
            <v>No.4</v>
          </cell>
        </row>
        <row r="24">
          <cell r="A24">
            <v>3</v>
          </cell>
          <cell r="C24" t="str">
            <v/>
          </cell>
          <cell r="D24" t="str">
            <v>空冷ﾋｰﾄﾎﾟﾝﾌﾟｴｱｺﾝ</v>
          </cell>
          <cell r="H24" t="str">
            <v>新冷媒ｲﾝﾊﾞｰﾀｰ天井吊形</v>
          </cell>
          <cell r="L24">
            <v>1</v>
          </cell>
          <cell r="O24">
            <v>1</v>
          </cell>
          <cell r="R24">
            <v>1</v>
          </cell>
          <cell r="U24">
            <v>1</v>
          </cell>
          <cell r="AA24">
            <v>4</v>
          </cell>
          <cell r="AD24">
            <v>4</v>
          </cell>
        </row>
        <row r="25">
          <cell r="A25">
            <v>4</v>
          </cell>
          <cell r="C25" t="str">
            <v/>
          </cell>
          <cell r="H25" t="str">
            <v>定格冷房能力:14.0kw</v>
          </cell>
          <cell r="AA25">
            <v>0</v>
          </cell>
          <cell r="AD25">
            <v>0</v>
          </cell>
        </row>
        <row r="26">
          <cell r="A26">
            <v>5</v>
          </cell>
          <cell r="C26" t="str">
            <v/>
          </cell>
          <cell r="H26" t="str">
            <v>定格暖房能力:16.0kw</v>
          </cell>
          <cell r="AA26">
            <v>0</v>
          </cell>
          <cell r="AD26">
            <v>0</v>
          </cell>
        </row>
        <row r="27">
          <cell r="A27">
            <v>6</v>
          </cell>
          <cell r="C27" t="str">
            <v/>
          </cell>
          <cell r="AA27">
            <v>0</v>
          </cell>
          <cell r="AD27">
            <v>0</v>
          </cell>
        </row>
        <row r="28">
          <cell r="A28">
            <v>7</v>
          </cell>
          <cell r="D28" t="str">
            <v>AC-1</v>
          </cell>
        </row>
        <row r="29">
          <cell r="A29">
            <v>8</v>
          </cell>
          <cell r="D29" t="str">
            <v>ｴｱｺﾝ室外機架台</v>
          </cell>
          <cell r="H29" t="str">
            <v>壁掛型</v>
          </cell>
          <cell r="L29">
            <v>1</v>
          </cell>
          <cell r="O29">
            <v>1</v>
          </cell>
          <cell r="AA29">
            <v>2</v>
          </cell>
          <cell r="AD29">
            <v>2</v>
          </cell>
        </row>
        <row r="30">
          <cell r="A30">
            <v>9</v>
          </cell>
          <cell r="D30" t="str">
            <v>転倒防止金具</v>
          </cell>
          <cell r="L30">
            <v>1</v>
          </cell>
          <cell r="O30">
            <v>1</v>
          </cell>
          <cell r="AA30">
            <v>2</v>
          </cell>
          <cell r="AD30">
            <v>2</v>
          </cell>
        </row>
        <row r="31">
          <cell r="AA31">
            <v>0</v>
          </cell>
          <cell r="AD31">
            <v>0</v>
          </cell>
        </row>
        <row r="32">
          <cell r="A32">
            <v>10</v>
          </cell>
          <cell r="B32">
            <v>1</v>
          </cell>
          <cell r="C32">
            <v>2</v>
          </cell>
          <cell r="D32" t="str">
            <v>機器搬入(自重100kg以上)</v>
          </cell>
          <cell r="J32" t="str">
            <v>室外機300kg/m3未満</v>
          </cell>
          <cell r="L32">
            <v>4</v>
          </cell>
          <cell r="AA32">
            <v>4</v>
          </cell>
          <cell r="AD32">
            <v>4</v>
          </cell>
        </row>
        <row r="33">
          <cell r="A33">
            <v>11</v>
          </cell>
          <cell r="L33" t="str">
            <v>自重</v>
          </cell>
          <cell r="N33" t="str">
            <v>容積</v>
          </cell>
          <cell r="Q33" t="str">
            <v>自重/容積</v>
          </cell>
          <cell r="T33" t="str">
            <v>割増率</v>
          </cell>
          <cell r="V33" t="str">
            <v>算定重量</v>
          </cell>
          <cell r="AA33">
            <v>0</v>
          </cell>
          <cell r="AD33">
            <v>0</v>
          </cell>
        </row>
        <row r="34">
          <cell r="A34">
            <v>12</v>
          </cell>
          <cell r="E34" t="str">
            <v>1台あたり</v>
          </cell>
          <cell r="G34" t="str">
            <v>ｔ</v>
          </cell>
          <cell r="H34" t="str">
            <v>定格冷房能力:14.0kw</v>
          </cell>
          <cell r="L34">
            <v>112</v>
          </cell>
          <cell r="N34">
            <v>0.43659000000000003</v>
          </cell>
          <cell r="Q34">
            <v>256.53358986692319</v>
          </cell>
          <cell r="T34">
            <v>1.7</v>
          </cell>
          <cell r="V34">
            <v>190.4</v>
          </cell>
          <cell r="AA34">
            <v>0.19040000000000001</v>
          </cell>
          <cell r="AD34">
            <v>0.19</v>
          </cell>
        </row>
        <row r="35">
          <cell r="A35">
            <v>13</v>
          </cell>
          <cell r="C35" t="str">
            <v/>
          </cell>
          <cell r="N35" t="str">
            <v>=1.26*0.33*1.05</v>
          </cell>
          <cell r="AA35">
            <v>0</v>
          </cell>
          <cell r="AD35">
            <v>0</v>
          </cell>
        </row>
        <row r="36">
          <cell r="A36">
            <v>15</v>
          </cell>
          <cell r="C36" t="str">
            <v/>
          </cell>
          <cell r="AA36">
            <v>0</v>
          </cell>
          <cell r="AD36">
            <v>0</v>
          </cell>
        </row>
        <row r="37">
          <cell r="A37">
            <v>16</v>
          </cell>
          <cell r="B37">
            <v>1</v>
          </cell>
          <cell r="C37">
            <v>3</v>
          </cell>
          <cell r="D37" t="str">
            <v>冷媒管</v>
          </cell>
          <cell r="L37" t="str">
            <v>No.1</v>
          </cell>
          <cell r="O37" t="str">
            <v>No.2</v>
          </cell>
          <cell r="R37" t="str">
            <v>No.3</v>
          </cell>
          <cell r="U37" t="str">
            <v>No.4</v>
          </cell>
          <cell r="AA37">
            <v>0</v>
          </cell>
          <cell r="AD37">
            <v>0</v>
          </cell>
        </row>
        <row r="38">
          <cell r="A38">
            <v>17</v>
          </cell>
          <cell r="C38" t="str">
            <v/>
          </cell>
          <cell r="D38" t="str">
            <v>冷媒管</v>
          </cell>
          <cell r="H38" t="str">
            <v>φ9.5φ19.05</v>
          </cell>
          <cell r="AA38">
            <v>0</v>
          </cell>
          <cell r="AB38">
            <v>45.7</v>
          </cell>
          <cell r="AD38">
            <v>46</v>
          </cell>
        </row>
        <row r="39">
          <cell r="A39">
            <v>18</v>
          </cell>
          <cell r="C39" t="str">
            <v/>
          </cell>
          <cell r="H39" t="str">
            <v>H-1</v>
          </cell>
          <cell r="L39">
            <v>2</v>
          </cell>
          <cell r="M39">
            <v>2.5</v>
          </cell>
          <cell r="O39">
            <v>2</v>
          </cell>
          <cell r="P39">
            <v>2.5</v>
          </cell>
          <cell r="AA39">
            <v>9</v>
          </cell>
        </row>
        <row r="40">
          <cell r="A40">
            <v>19</v>
          </cell>
          <cell r="C40" t="str">
            <v/>
          </cell>
          <cell r="H40" t="str">
            <v>H-3</v>
          </cell>
          <cell r="R40">
            <v>3.5</v>
          </cell>
          <cell r="S40">
            <v>1.5</v>
          </cell>
          <cell r="U40">
            <v>2.5</v>
          </cell>
          <cell r="V40">
            <v>1.5</v>
          </cell>
          <cell r="AA40">
            <v>9</v>
          </cell>
        </row>
        <row r="41">
          <cell r="A41">
            <v>20</v>
          </cell>
          <cell r="C41" t="str">
            <v/>
          </cell>
          <cell r="H41" t="str">
            <v>H-5</v>
          </cell>
          <cell r="L41">
            <v>0.8</v>
          </cell>
          <cell r="O41">
            <v>0.8</v>
          </cell>
          <cell r="R41">
            <v>12</v>
          </cell>
          <cell r="S41">
            <v>0.3</v>
          </cell>
          <cell r="U41">
            <v>13.5</v>
          </cell>
          <cell r="V41">
            <v>0.3</v>
          </cell>
          <cell r="AA41">
            <v>27.7</v>
          </cell>
        </row>
        <row r="42">
          <cell r="A42">
            <v>21</v>
          </cell>
          <cell r="C42" t="str">
            <v/>
          </cell>
          <cell r="AA42">
            <v>0</v>
          </cell>
          <cell r="AD42">
            <v>0</v>
          </cell>
        </row>
        <row r="43">
          <cell r="A43">
            <v>22</v>
          </cell>
          <cell r="B43">
            <v>1</v>
          </cell>
          <cell r="C43">
            <v>4</v>
          </cell>
          <cell r="D43" t="str">
            <v>ドレン管</v>
          </cell>
          <cell r="L43" t="str">
            <v>No.1</v>
          </cell>
          <cell r="O43" t="str">
            <v>No.2</v>
          </cell>
          <cell r="R43" t="str">
            <v>No.3</v>
          </cell>
          <cell r="U43" t="str">
            <v>No.4</v>
          </cell>
          <cell r="AA43">
            <v>0</v>
          </cell>
          <cell r="AD43">
            <v>0</v>
          </cell>
        </row>
        <row r="44">
          <cell r="A44">
            <v>23</v>
          </cell>
          <cell r="C44" t="str">
            <v/>
          </cell>
          <cell r="D44" t="str">
            <v>硬質塩化ﾋﾞﾆﾙ管</v>
          </cell>
          <cell r="G44" t="str">
            <v>VP</v>
          </cell>
          <cell r="H44" t="str">
            <v>屋内一般</v>
          </cell>
          <cell r="J44" t="str">
            <v>25A</v>
          </cell>
          <cell r="AA44">
            <v>0</v>
          </cell>
          <cell r="AB44">
            <v>19.100000000000001</v>
          </cell>
          <cell r="AD44">
            <v>19</v>
          </cell>
        </row>
        <row r="45">
          <cell r="A45">
            <v>24</v>
          </cell>
          <cell r="C45" t="str">
            <v/>
          </cell>
          <cell r="H45" t="str">
            <v>H-1</v>
          </cell>
          <cell r="J45" t="str">
            <v>樹脂ｶﾊﾞｰ</v>
          </cell>
          <cell r="L45">
            <v>2</v>
          </cell>
          <cell r="M45">
            <v>2.5</v>
          </cell>
          <cell r="O45">
            <v>2</v>
          </cell>
          <cell r="P45">
            <v>2.5</v>
          </cell>
          <cell r="R45">
            <v>3.5</v>
          </cell>
          <cell r="U45">
            <v>2.5</v>
          </cell>
          <cell r="AA45">
            <v>15</v>
          </cell>
        </row>
        <row r="46">
          <cell r="A46">
            <v>25</v>
          </cell>
          <cell r="C46" t="str">
            <v/>
          </cell>
          <cell r="H46" t="str">
            <v>H-3</v>
          </cell>
          <cell r="R46">
            <v>2.5</v>
          </cell>
          <cell r="AA46">
            <v>2.5</v>
          </cell>
          <cell r="AE46" t="str">
            <v/>
          </cell>
          <cell r="AF46" t="str">
            <v/>
          </cell>
          <cell r="AG46" t="str">
            <v/>
          </cell>
          <cell r="AH46" t="str">
            <v/>
          </cell>
          <cell r="AI46" t="str">
            <v/>
          </cell>
          <cell r="AJ46" t="str">
            <v/>
          </cell>
          <cell r="AK46" t="str">
            <v/>
          </cell>
          <cell r="AN46" t="str">
            <v/>
          </cell>
          <cell r="AO46" t="str">
            <v/>
          </cell>
          <cell r="AP46" t="str">
            <v/>
          </cell>
          <cell r="AQ46" t="str">
            <v/>
          </cell>
          <cell r="AR46" t="str">
            <v/>
          </cell>
        </row>
        <row r="47">
          <cell r="A47">
            <v>26</v>
          </cell>
          <cell r="C47" t="str">
            <v/>
          </cell>
          <cell r="H47" t="str">
            <v>H-6</v>
          </cell>
          <cell r="J47" t="str">
            <v>塗装のみ</v>
          </cell>
          <cell r="L47">
            <v>0.8</v>
          </cell>
          <cell r="O47">
            <v>0.8</v>
          </cell>
          <cell r="AA47">
            <v>1.6</v>
          </cell>
          <cell r="AE47" t="str">
            <v/>
          </cell>
          <cell r="AF47" t="str">
            <v/>
          </cell>
          <cell r="AG47" t="str">
            <v/>
          </cell>
          <cell r="AH47" t="str">
            <v/>
          </cell>
          <cell r="AI47" t="str">
            <v/>
          </cell>
          <cell r="AJ47" t="str">
            <v/>
          </cell>
          <cell r="AK47" t="str">
            <v/>
          </cell>
          <cell r="AN47" t="str">
            <v/>
          </cell>
          <cell r="AO47" t="str">
            <v/>
          </cell>
          <cell r="AP47" t="str">
            <v/>
          </cell>
          <cell r="AQ47" t="str">
            <v/>
          </cell>
          <cell r="AR47" t="str">
            <v/>
          </cell>
        </row>
        <row r="48">
          <cell r="A48">
            <v>27</v>
          </cell>
          <cell r="C48" t="str">
            <v/>
          </cell>
          <cell r="AA48">
            <v>0</v>
          </cell>
          <cell r="AD48">
            <v>0</v>
          </cell>
          <cell r="AE48" t="str">
            <v/>
          </cell>
          <cell r="AF48" t="str">
            <v/>
          </cell>
          <cell r="AG48" t="str">
            <v/>
          </cell>
          <cell r="AH48" t="str">
            <v/>
          </cell>
          <cell r="AI48" t="str">
            <v/>
          </cell>
          <cell r="AJ48" t="str">
            <v/>
          </cell>
          <cell r="AK48" t="str">
            <v/>
          </cell>
          <cell r="AN48" t="str">
            <v/>
          </cell>
          <cell r="AO48" t="str">
            <v/>
          </cell>
          <cell r="AP48" t="str">
            <v/>
          </cell>
          <cell r="AQ48" t="str">
            <v/>
          </cell>
          <cell r="AR48" t="str">
            <v/>
          </cell>
        </row>
        <row r="49">
          <cell r="A49">
            <v>28</v>
          </cell>
        </row>
        <row r="50">
          <cell r="A50">
            <v>29</v>
          </cell>
        </row>
        <row r="51">
          <cell r="A51">
            <v>30</v>
          </cell>
          <cell r="B51">
            <v>1</v>
          </cell>
          <cell r="C51">
            <v>5</v>
          </cell>
          <cell r="D51" t="str">
            <v>制御線</v>
          </cell>
          <cell r="L51" t="str">
            <v>No.1</v>
          </cell>
          <cell r="O51" t="str">
            <v>No.2</v>
          </cell>
          <cell r="R51" t="str">
            <v>No.3</v>
          </cell>
          <cell r="U51" t="str">
            <v>No.4</v>
          </cell>
          <cell r="AA51">
            <v>0</v>
          </cell>
          <cell r="AD51">
            <v>0</v>
          </cell>
          <cell r="AE51" t="str">
            <v/>
          </cell>
          <cell r="AF51" t="str">
            <v/>
          </cell>
          <cell r="AG51" t="str">
            <v/>
          </cell>
          <cell r="AH51" t="str">
            <v/>
          </cell>
          <cell r="AI51" t="str">
            <v/>
          </cell>
          <cell r="AJ51" t="str">
            <v/>
          </cell>
          <cell r="AK51" t="str">
            <v/>
          </cell>
          <cell r="AN51" t="str">
            <v/>
          </cell>
          <cell r="AO51" t="str">
            <v/>
          </cell>
          <cell r="AP51" t="str">
            <v/>
          </cell>
          <cell r="AQ51" t="str">
            <v/>
          </cell>
          <cell r="AR51" t="str">
            <v/>
          </cell>
        </row>
        <row r="52">
          <cell r="A52">
            <v>31</v>
          </cell>
          <cell r="C52" t="str">
            <v/>
          </cell>
          <cell r="D52" t="str">
            <v>内外連絡線</v>
          </cell>
          <cell r="H52" t="str">
            <v>VVF-2.0mm×3C</v>
          </cell>
          <cell r="L52">
            <v>5.3</v>
          </cell>
          <cell r="O52">
            <v>5.3</v>
          </cell>
          <cell r="R52">
            <v>17.3</v>
          </cell>
          <cell r="U52">
            <v>17.8</v>
          </cell>
          <cell r="AA52">
            <v>45.7</v>
          </cell>
          <cell r="AD52">
            <v>46</v>
          </cell>
          <cell r="AE52" t="str">
            <v/>
          </cell>
          <cell r="AF52" t="str">
            <v/>
          </cell>
          <cell r="AG52" t="str">
            <v/>
          </cell>
          <cell r="AH52" t="str">
            <v/>
          </cell>
          <cell r="AI52" t="str">
            <v/>
          </cell>
          <cell r="AJ52" t="str">
            <v/>
          </cell>
          <cell r="AK52" t="str">
            <v/>
          </cell>
          <cell r="AN52" t="str">
            <v/>
          </cell>
          <cell r="AO52" t="str">
            <v/>
          </cell>
          <cell r="AP52" t="str">
            <v/>
          </cell>
          <cell r="AQ52" t="str">
            <v/>
          </cell>
          <cell r="AR52" t="str">
            <v/>
          </cell>
        </row>
        <row r="53">
          <cell r="A53">
            <v>32</v>
          </cell>
        </row>
        <row r="54">
          <cell r="A54">
            <v>33</v>
          </cell>
          <cell r="D54" t="str">
            <v>ﾘﾓｺﾝ線</v>
          </cell>
          <cell r="H54" t="str">
            <v>AE-0.65mm×2C</v>
          </cell>
          <cell r="AB54">
            <v>19.5</v>
          </cell>
          <cell r="AD54">
            <v>20</v>
          </cell>
        </row>
        <row r="55">
          <cell r="A55">
            <v>34</v>
          </cell>
          <cell r="C55" t="str">
            <v/>
          </cell>
          <cell r="F55" t="str">
            <v>天井内</v>
          </cell>
          <cell r="L55">
            <v>2.8</v>
          </cell>
          <cell r="O55">
            <v>1.1000000000000001</v>
          </cell>
          <cell r="R55">
            <v>4</v>
          </cell>
          <cell r="U55">
            <v>4</v>
          </cell>
          <cell r="AA55">
            <v>11.9</v>
          </cell>
          <cell r="AE55" t="str">
            <v/>
          </cell>
          <cell r="AF55" t="str">
            <v/>
          </cell>
          <cell r="AG55" t="str">
            <v/>
          </cell>
          <cell r="AH55" t="str">
            <v/>
          </cell>
          <cell r="AI55" t="str">
            <v/>
          </cell>
          <cell r="AJ55" t="str">
            <v/>
          </cell>
          <cell r="AK55" t="str">
            <v/>
          </cell>
          <cell r="AN55" t="str">
            <v/>
          </cell>
          <cell r="AO55" t="str">
            <v/>
          </cell>
          <cell r="AP55" t="str">
            <v/>
          </cell>
          <cell r="AQ55" t="str">
            <v/>
          </cell>
          <cell r="AR55" t="str">
            <v/>
          </cell>
        </row>
        <row r="56">
          <cell r="A56">
            <v>35</v>
          </cell>
          <cell r="C56" t="str">
            <v/>
          </cell>
          <cell r="F56" t="str">
            <v>MA</v>
          </cell>
          <cell r="L56">
            <v>1.9</v>
          </cell>
          <cell r="O56">
            <v>1.9</v>
          </cell>
          <cell r="R56">
            <v>1.9</v>
          </cell>
          <cell r="U56">
            <v>1.9</v>
          </cell>
          <cell r="AA56">
            <v>7.6</v>
          </cell>
          <cell r="AE56" t="str">
            <v/>
          </cell>
          <cell r="AF56" t="str">
            <v/>
          </cell>
          <cell r="AG56" t="str">
            <v/>
          </cell>
          <cell r="AH56" t="str">
            <v/>
          </cell>
          <cell r="AI56" t="str">
            <v/>
          </cell>
          <cell r="AJ56" t="str">
            <v/>
          </cell>
          <cell r="AK56" t="str">
            <v/>
          </cell>
          <cell r="AN56" t="str">
            <v/>
          </cell>
          <cell r="AO56" t="str">
            <v/>
          </cell>
          <cell r="AP56" t="str">
            <v/>
          </cell>
          <cell r="AQ56" t="str">
            <v/>
          </cell>
          <cell r="AR56" t="str">
            <v/>
          </cell>
        </row>
        <row r="57">
          <cell r="A57">
            <v>36</v>
          </cell>
          <cell r="C57" t="str">
            <v/>
          </cell>
          <cell r="AA57">
            <v>0</v>
          </cell>
          <cell r="AD57">
            <v>0</v>
          </cell>
          <cell r="AE57" t="str">
            <v/>
          </cell>
          <cell r="AF57" t="str">
            <v/>
          </cell>
          <cell r="AG57" t="str">
            <v/>
          </cell>
          <cell r="AH57" t="str">
            <v/>
          </cell>
          <cell r="AI57" t="str">
            <v/>
          </cell>
          <cell r="AJ57" t="str">
            <v/>
          </cell>
          <cell r="AK57" t="str">
            <v/>
          </cell>
          <cell r="AN57" t="str">
            <v/>
          </cell>
          <cell r="AO57" t="str">
            <v/>
          </cell>
          <cell r="AP57" t="str">
            <v/>
          </cell>
          <cell r="AQ57" t="str">
            <v/>
          </cell>
          <cell r="AR57" t="str">
            <v/>
          </cell>
        </row>
        <row r="58">
          <cell r="A58">
            <v>37</v>
          </cell>
          <cell r="C58" t="str">
            <v/>
          </cell>
          <cell r="D58" t="str">
            <v>金属線ぴ</v>
          </cell>
          <cell r="H58" t="str">
            <v>1種Aﾀｲﾌﾟ</v>
          </cell>
          <cell r="L58">
            <v>1.9</v>
          </cell>
          <cell r="O58">
            <v>1.9</v>
          </cell>
          <cell r="R58">
            <v>1.9</v>
          </cell>
          <cell r="U58">
            <v>1.9</v>
          </cell>
          <cell r="AA58">
            <v>7.6</v>
          </cell>
          <cell r="AD58">
            <v>8</v>
          </cell>
          <cell r="AE58" t="str">
            <v/>
          </cell>
          <cell r="AF58" t="str">
            <v/>
          </cell>
          <cell r="AG58" t="str">
            <v/>
          </cell>
          <cell r="AH58" t="str">
            <v/>
          </cell>
          <cell r="AI58" t="str">
            <v/>
          </cell>
          <cell r="AJ58" t="str">
            <v/>
          </cell>
          <cell r="AK58" t="str">
            <v/>
          </cell>
          <cell r="AN58" t="str">
            <v/>
          </cell>
          <cell r="AO58" t="str">
            <v/>
          </cell>
          <cell r="AP58" t="str">
            <v/>
          </cell>
          <cell r="AQ58" t="str">
            <v/>
          </cell>
          <cell r="AR58" t="str">
            <v/>
          </cell>
        </row>
        <row r="59">
          <cell r="A59">
            <v>38</v>
          </cell>
          <cell r="C59" t="str">
            <v/>
          </cell>
          <cell r="H59" t="str">
            <v>ｺｰﾅｰボックス</v>
          </cell>
          <cell r="L59">
            <v>1</v>
          </cell>
          <cell r="O59">
            <v>1</v>
          </cell>
          <cell r="R59">
            <v>1</v>
          </cell>
          <cell r="U59">
            <v>1</v>
          </cell>
          <cell r="AA59">
            <v>4</v>
          </cell>
          <cell r="AD59">
            <v>4</v>
          </cell>
          <cell r="AE59" t="str">
            <v/>
          </cell>
          <cell r="AF59" t="str">
            <v/>
          </cell>
          <cell r="AG59" t="str">
            <v/>
          </cell>
          <cell r="AH59" t="str">
            <v/>
          </cell>
          <cell r="AI59" t="str">
            <v/>
          </cell>
          <cell r="AJ59" t="str">
            <v/>
          </cell>
          <cell r="AK59" t="str">
            <v/>
          </cell>
          <cell r="AN59" t="str">
            <v/>
          </cell>
          <cell r="AO59" t="str">
            <v/>
          </cell>
          <cell r="AP59" t="str">
            <v/>
          </cell>
          <cell r="AQ59" t="str">
            <v/>
          </cell>
          <cell r="AR59" t="str">
            <v/>
          </cell>
        </row>
        <row r="60">
          <cell r="A60">
            <v>39</v>
          </cell>
          <cell r="C60" t="str">
            <v/>
          </cell>
          <cell r="AA60">
            <v>0</v>
          </cell>
          <cell r="AD60">
            <v>0</v>
          </cell>
          <cell r="AE60" t="str">
            <v/>
          </cell>
          <cell r="AF60" t="str">
            <v/>
          </cell>
          <cell r="AG60" t="str">
            <v/>
          </cell>
          <cell r="AH60" t="str">
            <v/>
          </cell>
          <cell r="AI60" t="str">
            <v/>
          </cell>
          <cell r="AJ60" t="str">
            <v/>
          </cell>
          <cell r="AK60" t="str">
            <v/>
          </cell>
          <cell r="AN60" t="str">
            <v/>
          </cell>
          <cell r="AO60" t="str">
            <v/>
          </cell>
          <cell r="AP60" t="str">
            <v/>
          </cell>
          <cell r="AQ60" t="str">
            <v/>
          </cell>
          <cell r="AR60" t="str">
            <v/>
          </cell>
        </row>
        <row r="61">
          <cell r="A61">
            <v>40</v>
          </cell>
          <cell r="B61">
            <v>1</v>
          </cell>
          <cell r="C61">
            <v>6</v>
          </cell>
          <cell r="D61" t="str">
            <v>穴明け工事</v>
          </cell>
        </row>
        <row r="62">
          <cell r="A62">
            <v>41</v>
          </cell>
          <cell r="D62" t="str">
            <v xml:space="preserve">  ﾀﾞｲﾔﾓﾝﾄﾞｺｱ</v>
          </cell>
          <cell r="H62" t="str">
            <v>200L</v>
          </cell>
          <cell r="J62" t="str">
            <v>38φ</v>
          </cell>
          <cell r="R62">
            <v>1</v>
          </cell>
          <cell r="AA62">
            <v>1</v>
          </cell>
          <cell r="AD62">
            <v>1</v>
          </cell>
        </row>
        <row r="63">
          <cell r="A63">
            <v>42</v>
          </cell>
          <cell r="D63" t="str">
            <v xml:space="preserve">  ﾀﾞｲﾔﾓﾝﾄﾞｺｱ</v>
          </cell>
          <cell r="H63" t="str">
            <v>200L</v>
          </cell>
          <cell r="J63" t="str">
            <v>88φ</v>
          </cell>
          <cell r="R63">
            <v>1</v>
          </cell>
          <cell r="S63">
            <v>1</v>
          </cell>
          <cell r="AA63">
            <v>2</v>
          </cell>
          <cell r="AD63">
            <v>2</v>
          </cell>
        </row>
        <row r="64">
          <cell r="A64">
            <v>43</v>
          </cell>
          <cell r="C64" t="str">
            <v/>
          </cell>
          <cell r="AA64">
            <v>0</v>
          </cell>
          <cell r="AD64">
            <v>0</v>
          </cell>
          <cell r="AE64" t="str">
            <v/>
          </cell>
          <cell r="AF64" t="str">
            <v/>
          </cell>
          <cell r="AG64" t="str">
            <v/>
          </cell>
          <cell r="AH64" t="str">
            <v/>
          </cell>
          <cell r="AI64" t="str">
            <v/>
          </cell>
          <cell r="AJ64" t="str">
            <v/>
          </cell>
          <cell r="AK64" t="str">
            <v/>
          </cell>
          <cell r="AN64" t="str">
            <v/>
          </cell>
          <cell r="AO64" t="str">
            <v/>
          </cell>
          <cell r="AP64" t="str">
            <v/>
          </cell>
          <cell r="AQ64" t="str">
            <v/>
          </cell>
          <cell r="AR64" t="str">
            <v/>
          </cell>
        </row>
        <row r="68">
          <cell r="A68">
            <v>44</v>
          </cell>
          <cell r="B68">
            <v>1</v>
          </cell>
          <cell r="C68">
            <v>7</v>
          </cell>
          <cell r="D68" t="str">
            <v>保温工事</v>
          </cell>
        </row>
        <row r="69">
          <cell r="A69" t="str">
            <v>44-2</v>
          </cell>
          <cell r="D69" t="str">
            <v xml:space="preserve">  ｸﾞﾗｽｳｰﾙ20mm</v>
          </cell>
          <cell r="H69" t="str">
            <v>隠蔽</v>
          </cell>
          <cell r="J69" t="str">
            <v>25A</v>
          </cell>
          <cell r="L69">
            <v>15</v>
          </cell>
          <cell r="M69">
            <v>2.5</v>
          </cell>
          <cell r="AA69">
            <v>17.5</v>
          </cell>
          <cell r="AD69">
            <v>18</v>
          </cell>
        </row>
        <row r="70">
          <cell r="A70" t="str">
            <v>44-3</v>
          </cell>
          <cell r="H70" t="str">
            <v>隠蔽</v>
          </cell>
          <cell r="J70" t="str">
            <v>80A</v>
          </cell>
          <cell r="L70">
            <v>45.7</v>
          </cell>
          <cell r="AA70">
            <v>45.7</v>
          </cell>
          <cell r="AD70">
            <v>46</v>
          </cell>
        </row>
        <row r="71">
          <cell r="A71">
            <v>45</v>
          </cell>
          <cell r="D71" t="str">
            <v xml:space="preserve">  樹脂ｶﾊﾞｰ</v>
          </cell>
          <cell r="H71" t="str">
            <v>60ﾀｲﾌﾟ</v>
          </cell>
          <cell r="L71">
            <v>2.5</v>
          </cell>
          <cell r="AA71">
            <v>2.5</v>
          </cell>
          <cell r="AD71">
            <v>3</v>
          </cell>
        </row>
        <row r="72">
          <cell r="A72">
            <v>46</v>
          </cell>
          <cell r="D72" t="str">
            <v xml:space="preserve">  樹脂ｶﾊﾞｰ</v>
          </cell>
          <cell r="H72" t="str">
            <v>100ﾀｲﾌﾟ</v>
          </cell>
          <cell r="L72">
            <v>9</v>
          </cell>
          <cell r="N72">
            <v>27.7</v>
          </cell>
          <cell r="AA72">
            <v>36.700000000000003</v>
          </cell>
          <cell r="AD72">
            <v>37</v>
          </cell>
        </row>
        <row r="73">
          <cell r="A73">
            <v>47</v>
          </cell>
        </row>
        <row r="74">
          <cell r="A74">
            <v>48</v>
          </cell>
        </row>
        <row r="75">
          <cell r="A75">
            <v>49</v>
          </cell>
          <cell r="B75">
            <v>1</v>
          </cell>
          <cell r="C75">
            <v>8</v>
          </cell>
          <cell r="D75" t="str">
            <v>塗装工事</v>
          </cell>
        </row>
        <row r="76">
          <cell r="A76">
            <v>50</v>
          </cell>
          <cell r="D76" t="str">
            <v xml:space="preserve">  VP管塗装</v>
          </cell>
          <cell r="J76" t="str">
            <v>25A</v>
          </cell>
          <cell r="L76">
            <v>1.6</v>
          </cell>
          <cell r="AA76">
            <v>1.6</v>
          </cell>
          <cell r="AD76">
            <v>2</v>
          </cell>
        </row>
        <row r="77">
          <cell r="A77">
            <v>51</v>
          </cell>
        </row>
        <row r="78">
          <cell r="A78">
            <v>55</v>
          </cell>
        </row>
        <row r="79">
          <cell r="A79">
            <v>56</v>
          </cell>
        </row>
        <row r="80">
          <cell r="A80">
            <v>57</v>
          </cell>
        </row>
        <row r="114">
          <cell r="A114">
            <v>58</v>
          </cell>
          <cell r="AE114" t="str">
            <v>金属くず</v>
          </cell>
          <cell r="AJ114" t="str">
            <v>ﾋﾞﾆﾙ</v>
          </cell>
        </row>
        <row r="115">
          <cell r="A115">
            <v>59</v>
          </cell>
          <cell r="B115">
            <v>1</v>
          </cell>
          <cell r="C115">
            <v>9</v>
          </cell>
          <cell r="D115" t="str">
            <v>撤去</v>
          </cell>
          <cell r="AA115">
            <v>0</v>
          </cell>
          <cell r="AD115">
            <v>0</v>
          </cell>
          <cell r="AF115" t="str">
            <v>ｋｇ/＠</v>
          </cell>
          <cell r="AG115" t="str">
            <v>ｋｇ</v>
          </cell>
        </row>
        <row r="116">
          <cell r="A116">
            <v>60</v>
          </cell>
          <cell r="C116" t="str">
            <v/>
          </cell>
          <cell r="D116" t="str">
            <v>AC-1</v>
          </cell>
          <cell r="M116" t="str">
            <v>2F</v>
          </cell>
          <cell r="AA116">
            <v>0</v>
          </cell>
          <cell r="AD116">
            <v>0</v>
          </cell>
        </row>
        <row r="117">
          <cell r="A117">
            <v>61</v>
          </cell>
          <cell r="C117" t="str">
            <v/>
          </cell>
          <cell r="D117" t="str">
            <v>空冷ﾋｰﾄﾎﾟﾝﾌﾟｴｱｺﾝ</v>
          </cell>
          <cell r="H117" t="str">
            <v>天井吊形12,500kcai/h</v>
          </cell>
          <cell r="M117">
            <v>2</v>
          </cell>
          <cell r="AA117">
            <v>2</v>
          </cell>
          <cell r="AD117">
            <v>2</v>
          </cell>
          <cell r="AE117" t="str">
            <v>内機</v>
          </cell>
          <cell r="AF117">
            <v>48</v>
          </cell>
          <cell r="AG117">
            <v>96</v>
          </cell>
        </row>
        <row r="118">
          <cell r="A118">
            <v>62</v>
          </cell>
          <cell r="C118" t="str">
            <v/>
          </cell>
          <cell r="AA118">
            <v>0</v>
          </cell>
          <cell r="AD118">
            <v>0</v>
          </cell>
          <cell r="AE118" t="str">
            <v>外機</v>
          </cell>
          <cell r="AF118">
            <v>112</v>
          </cell>
          <cell r="AG118">
            <v>224</v>
          </cell>
        </row>
        <row r="119">
          <cell r="A119">
            <v>63</v>
          </cell>
          <cell r="C119" t="str">
            <v/>
          </cell>
          <cell r="L119" t="str">
            <v>自重</v>
          </cell>
          <cell r="N119" t="str">
            <v>容積</v>
          </cell>
          <cell r="Q119" t="str">
            <v>自重/容積</v>
          </cell>
          <cell r="T119" t="str">
            <v>割増率</v>
          </cell>
          <cell r="V119" t="str">
            <v>算定重量</v>
          </cell>
          <cell r="AA119">
            <v>0</v>
          </cell>
          <cell r="AD119">
            <v>0</v>
          </cell>
        </row>
        <row r="120">
          <cell r="A120">
            <v>64</v>
          </cell>
          <cell r="D120" t="str">
            <v>機器搬出(自重100kg以上)</v>
          </cell>
          <cell r="J120" t="str">
            <v>300kg/m3未満</v>
          </cell>
          <cell r="L120">
            <v>112</v>
          </cell>
          <cell r="N120">
            <v>0.43659000000000003</v>
          </cell>
          <cell r="Q120">
            <v>256.53358986692319</v>
          </cell>
          <cell r="T120">
            <v>1.7</v>
          </cell>
          <cell r="V120">
            <v>190.4</v>
          </cell>
          <cell r="AA120">
            <v>0.112</v>
          </cell>
          <cell r="AD120">
            <v>0.11</v>
          </cell>
        </row>
        <row r="121">
          <cell r="A121">
            <v>65</v>
          </cell>
          <cell r="N121" t="str">
            <v>=1.26*0.33*1.05</v>
          </cell>
        </row>
        <row r="122">
          <cell r="A122">
            <v>66</v>
          </cell>
          <cell r="C122" t="str">
            <v/>
          </cell>
          <cell r="D122" t="str">
            <v>AC-2</v>
          </cell>
          <cell r="O122" t="str">
            <v>3F</v>
          </cell>
          <cell r="AA122">
            <v>0</v>
          </cell>
          <cell r="AD122">
            <v>0</v>
          </cell>
        </row>
        <row r="123">
          <cell r="A123">
            <v>67</v>
          </cell>
          <cell r="C123" t="str">
            <v/>
          </cell>
          <cell r="D123" t="str">
            <v>空冷ﾋｰﾄﾎﾟﾝﾌﾟｴｱｺﾝ</v>
          </cell>
          <cell r="H123" t="str">
            <v>床置き形12,500kcai/h</v>
          </cell>
          <cell r="O123">
            <v>1</v>
          </cell>
          <cell r="AA123">
            <v>1</v>
          </cell>
          <cell r="AD123">
            <v>1</v>
          </cell>
          <cell r="AE123" t="str">
            <v>内機</v>
          </cell>
          <cell r="AF123">
            <v>200</v>
          </cell>
          <cell r="AG123">
            <v>200</v>
          </cell>
        </row>
        <row r="124">
          <cell r="A124">
            <v>68</v>
          </cell>
          <cell r="C124" t="str">
            <v/>
          </cell>
          <cell r="AA124">
            <v>0</v>
          </cell>
          <cell r="AD124">
            <v>0</v>
          </cell>
          <cell r="AE124" t="str">
            <v>外機</v>
          </cell>
          <cell r="AF124">
            <v>90</v>
          </cell>
          <cell r="AG124">
            <v>90</v>
          </cell>
        </row>
        <row r="125">
          <cell r="A125">
            <v>69</v>
          </cell>
          <cell r="L125" t="str">
            <v>自重</v>
          </cell>
          <cell r="N125" t="str">
            <v>容積</v>
          </cell>
          <cell r="Q125" t="str">
            <v>自重/容積</v>
          </cell>
          <cell r="T125" t="str">
            <v>割増率</v>
          </cell>
          <cell r="V125" t="str">
            <v>算定重量</v>
          </cell>
        </row>
        <row r="126">
          <cell r="A126">
            <v>70</v>
          </cell>
          <cell r="D126" t="str">
            <v>機器搬出(自重100kg以上)</v>
          </cell>
          <cell r="J126" t="str">
            <v>200kg/m3未満</v>
          </cell>
          <cell r="L126">
            <v>200</v>
          </cell>
          <cell r="N126">
            <v>1.012605</v>
          </cell>
          <cell r="Q126">
            <v>197.51038163943494</v>
          </cell>
          <cell r="T126">
            <v>2</v>
          </cell>
          <cell r="V126">
            <v>400</v>
          </cell>
          <cell r="AA126">
            <v>0.2</v>
          </cell>
          <cell r="AD126">
            <v>0.2</v>
          </cell>
        </row>
        <row r="127">
          <cell r="A127">
            <v>71</v>
          </cell>
          <cell r="N127" t="str">
            <v>=0.95*0.57*1.87</v>
          </cell>
          <cell r="Q127" t="str">
            <v>台数</v>
          </cell>
          <cell r="R127">
            <v>1</v>
          </cell>
        </row>
        <row r="128">
          <cell r="A128">
            <v>72</v>
          </cell>
        </row>
        <row r="129">
          <cell r="A129">
            <v>73</v>
          </cell>
          <cell r="C129" t="str">
            <v/>
          </cell>
          <cell r="AA129">
            <v>0</v>
          </cell>
          <cell r="AD129">
            <v>0</v>
          </cell>
        </row>
        <row r="130">
          <cell r="A130">
            <v>74</v>
          </cell>
          <cell r="L130" t="str">
            <v>AC1-1</v>
          </cell>
          <cell r="N130" t="str">
            <v>AC1-2</v>
          </cell>
          <cell r="P130" t="str">
            <v>ｱC2</v>
          </cell>
        </row>
        <row r="131">
          <cell r="A131">
            <v>75</v>
          </cell>
          <cell r="D131" t="str">
            <v>冷媒回収</v>
          </cell>
          <cell r="H131" t="str">
            <v>回収費</v>
          </cell>
          <cell r="L131">
            <v>5.5</v>
          </cell>
          <cell r="N131">
            <v>5.5</v>
          </cell>
          <cell r="P131">
            <v>7</v>
          </cell>
          <cell r="AA131">
            <v>18</v>
          </cell>
          <cell r="AD131">
            <v>18</v>
          </cell>
        </row>
        <row r="132">
          <cell r="A132">
            <v>76</v>
          </cell>
          <cell r="H132" t="str">
            <v>処理費</v>
          </cell>
          <cell r="J132" t="str">
            <v>20ｋｇﾎﾞﾝﾍﾞ</v>
          </cell>
          <cell r="L132">
            <v>1</v>
          </cell>
          <cell r="AA132">
            <v>1</v>
          </cell>
          <cell r="AD132">
            <v>1</v>
          </cell>
        </row>
        <row r="133">
          <cell r="A133">
            <v>77</v>
          </cell>
          <cell r="H133" t="str">
            <v>回収装置ｾｯﾄ料</v>
          </cell>
          <cell r="L133">
            <v>1</v>
          </cell>
          <cell r="AA133">
            <v>1</v>
          </cell>
          <cell r="AD133">
            <v>1</v>
          </cell>
        </row>
        <row r="134">
          <cell r="A134">
            <v>78</v>
          </cell>
        </row>
        <row r="135">
          <cell r="A135">
            <v>79</v>
          </cell>
        </row>
        <row r="136">
          <cell r="A136">
            <v>80</v>
          </cell>
          <cell r="D136" t="str">
            <v>冷媒管</v>
          </cell>
          <cell r="L136" t="str">
            <v>No.1</v>
          </cell>
          <cell r="O136" t="str">
            <v>No.2</v>
          </cell>
          <cell r="R136" t="str">
            <v>No.3</v>
          </cell>
          <cell r="AA136">
            <v>0</v>
          </cell>
          <cell r="AD136">
            <v>0</v>
          </cell>
        </row>
        <row r="137">
          <cell r="A137">
            <v>81</v>
          </cell>
          <cell r="D137" t="str">
            <v>冷媒管</v>
          </cell>
          <cell r="H137" t="str">
            <v>φ9.5φ19.05</v>
          </cell>
          <cell r="AA137">
            <v>0</v>
          </cell>
          <cell r="AB137">
            <v>10.6</v>
          </cell>
          <cell r="AD137">
            <v>11</v>
          </cell>
          <cell r="AE137" t="str">
            <v>φ9.5</v>
          </cell>
          <cell r="AF137">
            <v>0.19</v>
          </cell>
          <cell r="AG137">
            <v>2.0099999999999998</v>
          </cell>
        </row>
        <row r="138">
          <cell r="A138">
            <v>82</v>
          </cell>
          <cell r="H138" t="str">
            <v>H-1</v>
          </cell>
          <cell r="J138" t="str">
            <v>綿ﾃｰﾌﾟ</v>
          </cell>
          <cell r="L138">
            <v>2</v>
          </cell>
          <cell r="M138">
            <v>2.5</v>
          </cell>
          <cell r="O138">
            <v>2</v>
          </cell>
          <cell r="P138">
            <v>2.5</v>
          </cell>
          <cell r="AA138">
            <v>9</v>
          </cell>
          <cell r="AE138">
            <v>19.05</v>
          </cell>
          <cell r="AF138">
            <v>0.54</v>
          </cell>
          <cell r="AG138">
            <v>5.72</v>
          </cell>
          <cell r="AO138">
            <v>1.6202399999999999E-2</v>
          </cell>
          <cell r="AP138" t="e">
            <v>#REF!</v>
          </cell>
          <cell r="AQ138">
            <v>0.14580000000000001</v>
          </cell>
        </row>
        <row r="139">
          <cell r="A139">
            <v>83</v>
          </cell>
          <cell r="H139" t="str">
            <v>H-5</v>
          </cell>
          <cell r="J139" t="str">
            <v>SUS板</v>
          </cell>
          <cell r="L139">
            <v>0.8</v>
          </cell>
          <cell r="O139">
            <v>0.8</v>
          </cell>
          <cell r="AA139">
            <v>1.6</v>
          </cell>
          <cell r="AO139">
            <v>1.6202399999999999E-2</v>
          </cell>
          <cell r="AP139" t="e">
            <v>#REF!</v>
          </cell>
          <cell r="AQ139">
            <v>2.5899999999999999E-2</v>
          </cell>
        </row>
        <row r="140">
          <cell r="A140">
            <v>84</v>
          </cell>
        </row>
        <row r="141">
          <cell r="A141">
            <v>85</v>
          </cell>
          <cell r="D141" t="str">
            <v>冷媒管</v>
          </cell>
          <cell r="H141" t="str">
            <v>φ12.7φ15.9</v>
          </cell>
          <cell r="AA141">
            <v>0</v>
          </cell>
          <cell r="AB141">
            <v>17.400000000000002</v>
          </cell>
          <cell r="AD141">
            <v>17</v>
          </cell>
          <cell r="AE141">
            <v>12.7</v>
          </cell>
          <cell r="AF141">
            <v>0.3</v>
          </cell>
          <cell r="AG141">
            <v>5.22</v>
          </cell>
        </row>
        <row r="142">
          <cell r="A142">
            <v>86</v>
          </cell>
          <cell r="H142" t="str">
            <v>H-1</v>
          </cell>
          <cell r="J142" t="str">
            <v>綿ﾃｰﾌﾟ</v>
          </cell>
          <cell r="R142">
            <v>0.3</v>
          </cell>
          <cell r="AA142">
            <v>0.3</v>
          </cell>
          <cell r="AE142">
            <v>15.9</v>
          </cell>
          <cell r="AF142">
            <v>0.43</v>
          </cell>
          <cell r="AG142">
            <v>7.48</v>
          </cell>
          <cell r="AO142">
            <v>1.6202399999999999E-2</v>
          </cell>
          <cell r="AP142" t="e">
            <v>#REF!</v>
          </cell>
          <cell r="AQ142">
            <v>4.7999999999999996E-3</v>
          </cell>
        </row>
        <row r="143">
          <cell r="A143">
            <v>87</v>
          </cell>
          <cell r="H143" t="str">
            <v>H-3</v>
          </cell>
          <cell r="R143">
            <v>3</v>
          </cell>
          <cell r="S143">
            <v>1.5</v>
          </cell>
          <cell r="AA143">
            <v>4.5</v>
          </cell>
          <cell r="AO143">
            <v>1.6202399999999999E-2</v>
          </cell>
          <cell r="AP143" t="e">
            <v>#REF!</v>
          </cell>
          <cell r="AQ143">
            <v>7.2900000000000006E-2</v>
          </cell>
        </row>
        <row r="144">
          <cell r="A144">
            <v>88</v>
          </cell>
          <cell r="H144" t="str">
            <v>H-5</v>
          </cell>
          <cell r="J144" t="str">
            <v>SUS板</v>
          </cell>
          <cell r="R144">
            <v>12.3</v>
          </cell>
          <cell r="S144">
            <v>0.3</v>
          </cell>
          <cell r="AA144">
            <v>12.600000000000001</v>
          </cell>
          <cell r="AO144">
            <v>1.6202399999999999E-2</v>
          </cell>
          <cell r="AP144" t="e">
            <v>#REF!</v>
          </cell>
          <cell r="AQ144">
            <v>0.2041</v>
          </cell>
        </row>
        <row r="145">
          <cell r="A145">
            <v>89</v>
          </cell>
          <cell r="AA145">
            <v>0</v>
          </cell>
          <cell r="AD145">
            <v>0</v>
          </cell>
        </row>
        <row r="146">
          <cell r="A146">
            <v>90</v>
          </cell>
        </row>
        <row r="147">
          <cell r="A147">
            <v>91</v>
          </cell>
          <cell r="D147" t="str">
            <v>ドレン管</v>
          </cell>
          <cell r="L147" t="str">
            <v>No.1</v>
          </cell>
          <cell r="O147" t="str">
            <v>No.2</v>
          </cell>
          <cell r="R147" t="str">
            <v>No.3</v>
          </cell>
          <cell r="U147" t="str">
            <v>No.4</v>
          </cell>
          <cell r="AA147">
            <v>0</v>
          </cell>
          <cell r="AD147">
            <v>0</v>
          </cell>
          <cell r="AJ147" t="str">
            <v>ﾋﾞﾆﾙ</v>
          </cell>
          <cell r="AM147" t="str">
            <v>電線</v>
          </cell>
        </row>
        <row r="148">
          <cell r="A148">
            <v>92</v>
          </cell>
          <cell r="D148" t="str">
            <v>硬質塩化ﾋﾞﾆﾙ管</v>
          </cell>
          <cell r="G148" t="str">
            <v>VP</v>
          </cell>
          <cell r="H148" t="str">
            <v>屋内一般</v>
          </cell>
          <cell r="J148" t="str">
            <v>25A</v>
          </cell>
          <cell r="AA148">
            <v>0</v>
          </cell>
          <cell r="AB148">
            <v>11.1</v>
          </cell>
          <cell r="AD148">
            <v>11</v>
          </cell>
          <cell r="AJ148">
            <v>0.45</v>
          </cell>
          <cell r="AK148">
            <v>4.99</v>
          </cell>
        </row>
        <row r="149">
          <cell r="A149">
            <v>93</v>
          </cell>
          <cell r="H149" t="str">
            <v>H-1</v>
          </cell>
          <cell r="J149" t="str">
            <v>綿ﾃｰﾌﾟ</v>
          </cell>
          <cell r="L149">
            <v>2</v>
          </cell>
          <cell r="M149">
            <v>2.5</v>
          </cell>
          <cell r="O149">
            <v>2</v>
          </cell>
          <cell r="P149">
            <v>2.5</v>
          </cell>
          <cell r="R149">
            <v>0.5</v>
          </cell>
          <cell r="AA149">
            <v>9.5</v>
          </cell>
          <cell r="AD149">
            <v>10</v>
          </cell>
          <cell r="AO149">
            <v>2.9516000000000008E-3</v>
          </cell>
          <cell r="AQ149">
            <v>2.8000000000000001E-2</v>
          </cell>
        </row>
        <row r="150">
          <cell r="A150">
            <v>94</v>
          </cell>
          <cell r="H150" t="str">
            <v>H-3</v>
          </cell>
          <cell r="AA150">
            <v>0</v>
          </cell>
          <cell r="AD150">
            <v>0</v>
          </cell>
        </row>
        <row r="151">
          <cell r="A151">
            <v>95</v>
          </cell>
          <cell r="H151" t="str">
            <v>H-6</v>
          </cell>
          <cell r="L151">
            <v>0.8</v>
          </cell>
          <cell r="O151">
            <v>0.8</v>
          </cell>
          <cell r="AA151">
            <v>1.6</v>
          </cell>
          <cell r="AD151">
            <v>2</v>
          </cell>
        </row>
        <row r="152">
          <cell r="A152">
            <v>96</v>
          </cell>
          <cell r="AA152">
            <v>0</v>
          </cell>
          <cell r="AD152">
            <v>0</v>
          </cell>
        </row>
        <row r="153">
          <cell r="A153">
            <v>97</v>
          </cell>
          <cell r="D153" t="str">
            <v>制御線</v>
          </cell>
          <cell r="L153" t="str">
            <v>No.1</v>
          </cell>
          <cell r="O153" t="str">
            <v>No.2</v>
          </cell>
          <cell r="R153" t="str">
            <v>No.3</v>
          </cell>
          <cell r="U153" t="str">
            <v>No.4</v>
          </cell>
          <cell r="AA153">
            <v>0</v>
          </cell>
          <cell r="AD153">
            <v>0</v>
          </cell>
        </row>
        <row r="154">
          <cell r="A154">
            <v>98</v>
          </cell>
          <cell r="D154" t="str">
            <v>　内外連絡線</v>
          </cell>
          <cell r="H154" t="str">
            <v>VFF-2.0mm×3C</v>
          </cell>
          <cell r="L154">
            <v>5.3</v>
          </cell>
          <cell r="O154">
            <v>5.3</v>
          </cell>
          <cell r="R154">
            <v>17.400000000000002</v>
          </cell>
          <cell r="U154">
            <v>0</v>
          </cell>
          <cell r="AA154">
            <v>28</v>
          </cell>
          <cell r="AD154">
            <v>28</v>
          </cell>
          <cell r="AM154">
            <v>0.19</v>
          </cell>
          <cell r="AN154">
            <v>5.32</v>
          </cell>
        </row>
        <row r="155">
          <cell r="A155">
            <v>99</v>
          </cell>
        </row>
        <row r="156">
          <cell r="A156">
            <v>100</v>
          </cell>
          <cell r="D156" t="str">
            <v>　ﾘﾓｺﾝ線</v>
          </cell>
          <cell r="H156" t="str">
            <v>0.5mm×2C</v>
          </cell>
          <cell r="AA156">
            <v>0</v>
          </cell>
          <cell r="AB156">
            <v>9.6999999999999993</v>
          </cell>
          <cell r="AD156">
            <v>10</v>
          </cell>
          <cell r="AM156">
            <v>0.1</v>
          </cell>
          <cell r="AN156">
            <v>0</v>
          </cell>
        </row>
        <row r="157">
          <cell r="A157">
            <v>101</v>
          </cell>
          <cell r="F157" t="str">
            <v>天井内</v>
          </cell>
          <cell r="L157">
            <v>2.8</v>
          </cell>
          <cell r="O157">
            <v>1.1000000000000001</v>
          </cell>
          <cell r="AA157">
            <v>3.9</v>
          </cell>
        </row>
        <row r="158">
          <cell r="A158">
            <v>102</v>
          </cell>
          <cell r="F158" t="str">
            <v>MA</v>
          </cell>
          <cell r="L158">
            <v>2.9</v>
          </cell>
          <cell r="O158">
            <v>2.9</v>
          </cell>
          <cell r="AA158">
            <v>5.8</v>
          </cell>
        </row>
        <row r="159">
          <cell r="A159">
            <v>103</v>
          </cell>
          <cell r="C159" t="str">
            <v/>
          </cell>
          <cell r="AA159">
            <v>0</v>
          </cell>
          <cell r="AD159">
            <v>0</v>
          </cell>
        </row>
        <row r="160">
          <cell r="A160">
            <v>104</v>
          </cell>
          <cell r="B160">
            <v>1</v>
          </cell>
          <cell r="C160">
            <v>10</v>
          </cell>
          <cell r="D160" t="str">
            <v>産業廃棄物</v>
          </cell>
          <cell r="AA160">
            <v>0</v>
          </cell>
          <cell r="AD160">
            <v>0</v>
          </cell>
        </row>
        <row r="161">
          <cell r="A161">
            <v>105</v>
          </cell>
          <cell r="C161" t="str">
            <v/>
          </cell>
          <cell r="D161" t="str">
            <v xml:space="preserve">  金属くず</v>
          </cell>
          <cell r="L161" t="str">
            <v>集計</v>
          </cell>
          <cell r="M161">
            <v>630.4</v>
          </cell>
          <cell r="N161" t="str">
            <v>kg</v>
          </cell>
          <cell r="AA161">
            <v>630.4</v>
          </cell>
          <cell r="AD161">
            <v>630.4</v>
          </cell>
          <cell r="AE161" t="str">
            <v>集計</v>
          </cell>
          <cell r="AF161" t="str">
            <v>kg</v>
          </cell>
          <cell r="AG161">
            <v>630.4</v>
          </cell>
        </row>
        <row r="162">
          <cell r="A162">
            <v>106</v>
          </cell>
          <cell r="D162" t="str">
            <v xml:space="preserve">  金属くず</v>
          </cell>
          <cell r="M162">
            <v>630.4</v>
          </cell>
          <cell r="N162" t="str">
            <v>kg  /</v>
          </cell>
          <cell r="O162">
            <v>1.1299999999999999</v>
          </cell>
          <cell r="P162" t="str">
            <v>=</v>
          </cell>
          <cell r="Q162">
            <v>1</v>
          </cell>
          <cell r="S162" t="str">
            <v>m3</v>
          </cell>
          <cell r="AA162">
            <v>1</v>
          </cell>
          <cell r="AD162">
            <v>1</v>
          </cell>
        </row>
        <row r="163">
          <cell r="A163">
            <v>107</v>
          </cell>
          <cell r="D163" t="str">
            <v xml:space="preserve">  ﾋﾞﾆﾙ管くず</v>
          </cell>
          <cell r="L163" t="str">
            <v>集計</v>
          </cell>
          <cell r="M163">
            <v>4.99</v>
          </cell>
          <cell r="N163" t="str">
            <v>kg</v>
          </cell>
          <cell r="AA163">
            <v>4.99</v>
          </cell>
          <cell r="AD163">
            <v>4.99</v>
          </cell>
          <cell r="AI163" t="str">
            <v>集計</v>
          </cell>
          <cell r="AJ163" t="str">
            <v>kg</v>
          </cell>
          <cell r="AK163">
            <v>4.99</v>
          </cell>
        </row>
        <row r="164">
          <cell r="A164">
            <v>108</v>
          </cell>
          <cell r="D164" t="str">
            <v xml:space="preserve">  ﾋﾞﾆﾙ管くず</v>
          </cell>
          <cell r="M164">
            <v>4.99</v>
          </cell>
          <cell r="N164" t="str">
            <v>kg  /</v>
          </cell>
          <cell r="O164">
            <v>0.2</v>
          </cell>
          <cell r="P164" t="str">
            <v>=</v>
          </cell>
          <cell r="Q164">
            <v>2.5000000000000001E-2</v>
          </cell>
          <cell r="S164" t="str">
            <v>m3</v>
          </cell>
          <cell r="AA164">
            <v>2.5000000000000001E-2</v>
          </cell>
          <cell r="AD164">
            <v>0.03</v>
          </cell>
        </row>
        <row r="165">
          <cell r="A165">
            <v>109</v>
          </cell>
          <cell r="D165" t="str">
            <v xml:space="preserve">  電線くず</v>
          </cell>
          <cell r="L165" t="str">
            <v>集計</v>
          </cell>
          <cell r="M165">
            <v>5.32</v>
          </cell>
          <cell r="N165" t="str">
            <v>kg</v>
          </cell>
          <cell r="AA165">
            <v>5.32</v>
          </cell>
          <cell r="AD165">
            <v>5.32</v>
          </cell>
          <cell r="AL165" t="str">
            <v>集計</v>
          </cell>
          <cell r="AM165" t="str">
            <v>kg</v>
          </cell>
          <cell r="AN165">
            <v>5.32</v>
          </cell>
        </row>
        <row r="166">
          <cell r="A166">
            <v>110</v>
          </cell>
          <cell r="D166" t="str">
            <v xml:space="preserve">  電線くず</v>
          </cell>
          <cell r="M166">
            <v>5.32</v>
          </cell>
          <cell r="N166" t="str">
            <v>kg  /</v>
          </cell>
          <cell r="O166">
            <v>1.1299999999999999</v>
          </cell>
          <cell r="P166" t="str">
            <v>=</v>
          </cell>
          <cell r="Q166">
            <v>4.7000000000000002E-3</v>
          </cell>
          <cell r="S166" t="str">
            <v>m3</v>
          </cell>
          <cell r="AA166">
            <v>4.7000000000000002E-3</v>
          </cell>
          <cell r="AD166">
            <v>0</v>
          </cell>
        </row>
        <row r="167">
          <cell r="A167">
            <v>111</v>
          </cell>
          <cell r="D167" t="str">
            <v xml:space="preserve">  保温くず</v>
          </cell>
          <cell r="L167" t="str">
            <v>集計</v>
          </cell>
          <cell r="M167">
            <v>0.48</v>
          </cell>
          <cell r="N167" t="str">
            <v>m3</v>
          </cell>
          <cell r="AA167">
            <v>0.48</v>
          </cell>
          <cell r="AD167">
            <v>0.48</v>
          </cell>
          <cell r="AP167" t="str">
            <v>集計</v>
          </cell>
          <cell r="AQ167" t="str">
            <v>m3</v>
          </cell>
          <cell r="AR167">
            <v>0.48</v>
          </cell>
        </row>
        <row r="168">
          <cell r="A168">
            <v>112</v>
          </cell>
          <cell r="D168" t="str">
            <v xml:space="preserve">  保温くず</v>
          </cell>
          <cell r="M168">
            <v>0.48</v>
          </cell>
          <cell r="N168" t="str">
            <v>m3  *</v>
          </cell>
          <cell r="O168">
            <v>40</v>
          </cell>
          <cell r="P168" t="str">
            <v>=</v>
          </cell>
          <cell r="Q168">
            <v>19.2</v>
          </cell>
          <cell r="S168" t="str">
            <v>kg</v>
          </cell>
          <cell r="AA168">
            <v>19.2</v>
          </cell>
          <cell r="AD168">
            <v>19.2</v>
          </cell>
        </row>
        <row r="169">
          <cell r="A169">
            <v>113</v>
          </cell>
          <cell r="AA169">
            <v>0</v>
          </cell>
          <cell r="AD169">
            <v>0</v>
          </cell>
        </row>
        <row r="170">
          <cell r="A170">
            <v>114</v>
          </cell>
          <cell r="AA170">
            <v>0</v>
          </cell>
          <cell r="AD170">
            <v>0</v>
          </cell>
        </row>
        <row r="171">
          <cell r="A171">
            <v>115</v>
          </cell>
          <cell r="AA171">
            <v>0</v>
          </cell>
          <cell r="AD171">
            <v>0</v>
          </cell>
        </row>
        <row r="172">
          <cell r="A172">
            <v>116</v>
          </cell>
          <cell r="AA172">
            <v>0</v>
          </cell>
          <cell r="AD172">
            <v>0</v>
          </cell>
        </row>
        <row r="173">
          <cell r="A173">
            <v>117</v>
          </cell>
          <cell r="AA173">
            <v>0</v>
          </cell>
          <cell r="AD173">
            <v>0</v>
          </cell>
        </row>
        <row r="174">
          <cell r="A174">
            <v>118</v>
          </cell>
          <cell r="B174">
            <v>1</v>
          </cell>
          <cell r="C174">
            <v>11</v>
          </cell>
          <cell r="D174" t="str">
            <v>建築</v>
          </cell>
          <cell r="R174" t="str">
            <v>No.3</v>
          </cell>
          <cell r="U174" t="str">
            <v>No.4</v>
          </cell>
          <cell r="AA174">
            <v>0</v>
          </cell>
          <cell r="AD174">
            <v>0</v>
          </cell>
        </row>
        <row r="175">
          <cell r="A175">
            <v>119</v>
          </cell>
          <cell r="C175" t="str">
            <v/>
          </cell>
          <cell r="D175" t="str">
            <v>天井点検口</v>
          </cell>
          <cell r="H175" t="str">
            <v>600×600</v>
          </cell>
          <cell r="J175" t="str">
            <v>ｱﾙﾐ　額縁</v>
          </cell>
          <cell r="R175">
            <v>1</v>
          </cell>
          <cell r="U175">
            <v>1</v>
          </cell>
          <cell r="AA175">
            <v>2</v>
          </cell>
          <cell r="AD175">
            <v>2</v>
          </cell>
        </row>
        <row r="176">
          <cell r="A176">
            <v>120</v>
          </cell>
          <cell r="C176" t="str">
            <v/>
          </cell>
          <cell r="AA176">
            <v>0</v>
          </cell>
          <cell r="AD176">
            <v>0</v>
          </cell>
        </row>
        <row r="177">
          <cell r="A177">
            <v>121</v>
          </cell>
          <cell r="C177" t="str">
            <v/>
          </cell>
          <cell r="AA177">
            <v>0</v>
          </cell>
          <cell r="AD177">
            <v>0</v>
          </cell>
        </row>
        <row r="178">
          <cell r="A178">
            <v>122</v>
          </cell>
          <cell r="B178">
            <v>1</v>
          </cell>
          <cell r="C178">
            <v>12</v>
          </cell>
          <cell r="D178" t="str">
            <v>直接仮設</v>
          </cell>
          <cell r="AA178">
            <v>0</v>
          </cell>
          <cell r="AD178">
            <v>0</v>
          </cell>
        </row>
        <row r="179">
          <cell r="A179">
            <v>123</v>
          </cell>
          <cell r="C179" t="str">
            <v/>
          </cell>
          <cell r="D179" t="str">
            <v>外部足場</v>
          </cell>
          <cell r="H179" t="str">
            <v>枠組足場</v>
          </cell>
          <cell r="L179">
            <v>1.7</v>
          </cell>
          <cell r="M179" t="str">
            <v>w</v>
          </cell>
          <cell r="N179">
            <v>5.3</v>
          </cell>
          <cell r="O179" t="str">
            <v>h</v>
          </cell>
          <cell r="AA179">
            <v>9.01</v>
          </cell>
          <cell r="AD179">
            <v>9</v>
          </cell>
        </row>
        <row r="180">
          <cell r="A180">
            <v>124</v>
          </cell>
          <cell r="C180" t="str">
            <v/>
          </cell>
          <cell r="AA180">
            <v>0</v>
          </cell>
          <cell r="AD180">
            <v>0</v>
          </cell>
          <cell r="AR180" t="str">
            <v/>
          </cell>
        </row>
        <row r="181">
          <cell r="A181">
            <v>125</v>
          </cell>
          <cell r="C181" t="str">
            <v/>
          </cell>
          <cell r="D181" t="str">
            <v>内部足場</v>
          </cell>
          <cell r="L181">
            <v>1</v>
          </cell>
          <cell r="M181" t="str">
            <v>w</v>
          </cell>
          <cell r="N181">
            <v>1</v>
          </cell>
          <cell r="O181" t="str">
            <v>d</v>
          </cell>
          <cell r="P181">
            <v>4</v>
          </cell>
          <cell r="Q181" t="str">
            <v>ヶ所</v>
          </cell>
          <cell r="AA181">
            <v>4</v>
          </cell>
          <cell r="AD181">
            <v>4</v>
          </cell>
          <cell r="AE181" t="str">
            <v/>
          </cell>
          <cell r="AF181" t="str">
            <v/>
          </cell>
          <cell r="AG181" t="str">
            <v/>
          </cell>
          <cell r="AH181" t="str">
            <v/>
          </cell>
          <cell r="AI181" t="str">
            <v/>
          </cell>
          <cell r="AJ181" t="str">
            <v/>
          </cell>
          <cell r="AK181" t="str">
            <v/>
          </cell>
          <cell r="AL181" t="str">
            <v/>
          </cell>
          <cell r="AM181" t="str">
            <v/>
          </cell>
          <cell r="AN181" t="str">
            <v/>
          </cell>
          <cell r="AO181" t="str">
            <v/>
          </cell>
          <cell r="AP181" t="str">
            <v/>
          </cell>
          <cell r="AQ181" t="str">
            <v/>
          </cell>
          <cell r="AR181" t="str">
            <v/>
          </cell>
        </row>
        <row r="182">
          <cell r="A182">
            <v>126</v>
          </cell>
          <cell r="C182" t="str">
            <v/>
          </cell>
          <cell r="AA182">
            <v>0</v>
          </cell>
          <cell r="AD182">
            <v>0</v>
          </cell>
          <cell r="AO182">
            <v>0</v>
          </cell>
        </row>
        <row r="183">
          <cell r="A183">
            <v>127</v>
          </cell>
          <cell r="C183" t="str">
            <v/>
          </cell>
          <cell r="D183" t="str">
            <v>養生・清掃</v>
          </cell>
          <cell r="L183">
            <v>4</v>
          </cell>
          <cell r="M183" t="str">
            <v>㎡ ×</v>
          </cell>
          <cell r="N183">
            <v>1.5</v>
          </cell>
          <cell r="AA183">
            <v>6</v>
          </cell>
          <cell r="AD183">
            <v>6</v>
          </cell>
        </row>
        <row r="184">
          <cell r="A184">
            <v>128</v>
          </cell>
          <cell r="C184" t="str">
            <v/>
          </cell>
          <cell r="AA184">
            <v>0</v>
          </cell>
          <cell r="AD184">
            <v>0</v>
          </cell>
        </row>
        <row r="185">
          <cell r="A185">
            <v>129</v>
          </cell>
          <cell r="C185" t="str">
            <v/>
          </cell>
          <cell r="AA185">
            <v>0</v>
          </cell>
          <cell r="AD185">
            <v>0</v>
          </cell>
        </row>
        <row r="186">
          <cell r="A186">
            <v>130</v>
          </cell>
          <cell r="AA186">
            <v>0</v>
          </cell>
          <cell r="AD186">
            <v>0</v>
          </cell>
          <cell r="AQ186">
            <v>0</v>
          </cell>
        </row>
        <row r="187">
          <cell r="A187">
            <v>131</v>
          </cell>
          <cell r="AA187">
            <v>0</v>
          </cell>
          <cell r="AD187">
            <v>0</v>
          </cell>
        </row>
        <row r="204">
          <cell r="A204">
            <v>117</v>
          </cell>
          <cell r="C204" t="str">
            <v/>
          </cell>
          <cell r="AA204">
            <v>0</v>
          </cell>
          <cell r="AD204">
            <v>0</v>
          </cell>
        </row>
        <row r="205">
          <cell r="A205">
            <v>118</v>
          </cell>
          <cell r="C205" t="str">
            <v/>
          </cell>
          <cell r="AA205">
            <v>0</v>
          </cell>
          <cell r="AD205">
            <v>0</v>
          </cell>
        </row>
      </sheetData>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 val="#REF!"/>
      <sheetName val="設定"/>
      <sheetName val="直接工事費（標準建設費）"/>
      <sheetName val="代価表"/>
      <sheetName val="改換･吸込口金額"/>
      <sheetName val="諸経費計算書"/>
      <sheetName val="機器据付工（不使用）"/>
      <sheetName val="表紙"/>
      <sheetName val="内訳書"/>
    </sheetNames>
    <sheetDataSet>
      <sheetData sheetId="0" refreshError="1">
        <row r="5">
          <cell r="B5">
            <v>1</v>
          </cell>
          <cell r="C5" t="str">
            <v>片吸込渦巻ﾎﾟﾝﾌﾟ</v>
          </cell>
          <cell r="D5">
            <v>0.75</v>
          </cell>
          <cell r="E5" t="str">
            <v>kw</v>
          </cell>
          <cell r="F5">
            <v>1.18</v>
          </cell>
        </row>
        <row r="6">
          <cell r="B6">
            <v>2</v>
          </cell>
          <cell r="C6" t="str">
            <v>片吸込渦巻ﾎﾟﾝﾌﾟ</v>
          </cell>
          <cell r="D6">
            <v>1.5</v>
          </cell>
          <cell r="E6" t="str">
            <v>kw</v>
          </cell>
          <cell r="F6">
            <v>1.41</v>
          </cell>
        </row>
        <row r="7">
          <cell r="B7">
            <v>3</v>
          </cell>
          <cell r="C7" t="str">
            <v>片吸込渦巻ﾎﾟﾝﾌﾟ</v>
          </cell>
          <cell r="D7">
            <v>2.2000000000000002</v>
          </cell>
          <cell r="E7" t="str">
            <v>kw</v>
          </cell>
          <cell r="F7">
            <v>1.65</v>
          </cell>
        </row>
        <row r="8">
          <cell r="B8">
            <v>4</v>
          </cell>
          <cell r="C8" t="str">
            <v>片吸込渦巻ﾎﾟﾝﾌﾟ</v>
          </cell>
          <cell r="D8">
            <v>3.7</v>
          </cell>
          <cell r="E8" t="str">
            <v>kw</v>
          </cell>
          <cell r="F8">
            <v>1.8</v>
          </cell>
        </row>
        <row r="9">
          <cell r="B9">
            <v>5</v>
          </cell>
          <cell r="C9" t="str">
            <v>片吸込渦巻ﾎﾟﾝﾌﾟ</v>
          </cell>
          <cell r="D9">
            <v>5.5</v>
          </cell>
          <cell r="E9" t="str">
            <v>kw</v>
          </cell>
          <cell r="F9">
            <v>2.25</v>
          </cell>
        </row>
        <row r="10">
          <cell r="B10">
            <v>6</v>
          </cell>
          <cell r="C10" t="str">
            <v>片吸込渦巻ﾎﾟﾝﾌﾟ</v>
          </cell>
          <cell r="D10">
            <v>7.5</v>
          </cell>
          <cell r="E10" t="str">
            <v>kw</v>
          </cell>
          <cell r="F10">
            <v>2.36</v>
          </cell>
        </row>
        <row r="11">
          <cell r="B11">
            <v>7</v>
          </cell>
          <cell r="C11" t="str">
            <v>片吸込渦巻ﾎﾟﾝﾌﾟ</v>
          </cell>
          <cell r="D11">
            <v>11</v>
          </cell>
          <cell r="E11" t="str">
            <v>kw</v>
          </cell>
          <cell r="F11">
            <v>2.9</v>
          </cell>
        </row>
        <row r="12">
          <cell r="B12">
            <v>8</v>
          </cell>
          <cell r="C12" t="str">
            <v>片吸込渦巻ﾎﾟﾝﾌﾟ</v>
          </cell>
          <cell r="D12">
            <v>15</v>
          </cell>
          <cell r="E12" t="str">
            <v>kw</v>
          </cell>
          <cell r="F12">
            <v>3.55</v>
          </cell>
        </row>
        <row r="13">
          <cell r="B13">
            <v>9</v>
          </cell>
          <cell r="C13" t="str">
            <v>片吸込渦巻ﾎﾟﾝﾌﾟ</v>
          </cell>
          <cell r="D13">
            <v>18.5</v>
          </cell>
          <cell r="E13" t="str">
            <v>kw</v>
          </cell>
          <cell r="F13">
            <v>4.09</v>
          </cell>
        </row>
        <row r="14">
          <cell r="B14">
            <v>10</v>
          </cell>
          <cell r="C14" t="str">
            <v>片吸込渦巻ﾎﾟﾝﾌﾟ</v>
          </cell>
          <cell r="D14">
            <v>22</v>
          </cell>
          <cell r="E14" t="str">
            <v>kw</v>
          </cell>
          <cell r="F14">
            <v>4.3099999999999996</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2"/>
      <sheetName val="Module4"/>
      <sheetName val="開始"/>
      <sheetName val="共通入力"/>
      <sheetName val="監督職員"/>
      <sheetName val="完成復命"/>
      <sheetName val="出来復命"/>
      <sheetName val="data"/>
      <sheetName val="完成届"/>
      <sheetName val="検査調書"/>
      <sheetName val="成績簡易"/>
      <sheetName val="成績評定"/>
      <sheetName val="成績集計１"/>
      <sheetName val="成績集計２"/>
      <sheetName val="現場代理人"/>
      <sheetName val="工程表"/>
      <sheetName val="事故報告"/>
      <sheetName val="結果通知"/>
      <sheetName val="現況報告"/>
      <sheetName val="Sheet1"/>
      <sheetName val="監督職員元"/>
      <sheetName val="現況報告元"/>
      <sheetName val="現況報告元２"/>
      <sheetName val="現場代理人元"/>
      <sheetName val="事故報告元"/>
      <sheetName val="事故報告元２"/>
      <sheetName val="Module5"/>
      <sheetName val="様式1"/>
      <sheetName val="様式2"/>
      <sheetName val="様式2 (1)"/>
      <sheetName val="様式3 (１)"/>
      <sheetName val="様式2 (2)"/>
      <sheetName val="様式3(2)"/>
      <sheetName val="計算 "/>
      <sheetName val="共通費の算定表(全体)"/>
      <sheetName val="共通費の算定表(内)"/>
      <sheetName val="共通費の算定表(外)"/>
      <sheetName val="代価表"/>
      <sheetName val="複合単価 "/>
      <sheetName val="分電盤"/>
      <sheetName val="撤去"/>
      <sheetName val="重量"/>
      <sheetName val="見積比較表"/>
      <sheetName val="刊行物"/>
      <sheetName val="計算"/>
      <sheetName val="単価根拠"/>
      <sheetName val="設計書"/>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row r="5">
          <cell r="B5" t="str">
            <v>第４号様式</v>
          </cell>
        </row>
        <row r="6">
          <cell r="B6" t="str">
            <v>工事成績評定集計表その２</v>
          </cell>
        </row>
        <row r="7">
          <cell r="L7" t="str">
            <v>工事担当課　建築課</v>
          </cell>
        </row>
        <row r="8">
          <cell r="E8" t="str">
            <v>第　１　評　定　者</v>
          </cell>
          <cell r="J8" t="str">
            <v>第　２　評　定　者</v>
          </cell>
        </row>
        <row r="9">
          <cell r="E9" t="str">
            <v>仕事に対する熱意</v>
          </cell>
          <cell r="F9" t="str">
            <v>現場の管理　状況</v>
          </cell>
          <cell r="G9" t="str">
            <v>工期の履行　状況</v>
          </cell>
          <cell r="H9" t="str">
            <v>必要書類提出状況</v>
          </cell>
          <cell r="I9" t="str">
            <v>工事出来ばえ</v>
          </cell>
          <cell r="J9" t="str">
            <v>仕事に対する熱意</v>
          </cell>
          <cell r="K9" t="str">
            <v>現場の管理　状況</v>
          </cell>
          <cell r="L9" t="str">
            <v>工期の履行　状況</v>
          </cell>
          <cell r="M9" t="str">
            <v>必要書類提出状況</v>
          </cell>
          <cell r="N9" t="str">
            <v>工事出来ばえ</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2"/>
      <sheetName val="Module4"/>
      <sheetName val="開始"/>
      <sheetName val="共通入力"/>
      <sheetName val="監督職員"/>
      <sheetName val="完成復命"/>
      <sheetName val="出来復命"/>
      <sheetName val="data"/>
      <sheetName val="完成届"/>
      <sheetName val="検査調書"/>
      <sheetName val="成績簡易"/>
      <sheetName val="成績評定"/>
      <sheetName val="成績集計１"/>
      <sheetName val="成績集計２"/>
      <sheetName val="現場代理人"/>
      <sheetName val="工程表"/>
      <sheetName val="事故報告"/>
      <sheetName val="結果通知"/>
      <sheetName val="現況報告"/>
      <sheetName val="Sheet1"/>
      <sheetName val="監督職員元"/>
      <sheetName val="現況報告元"/>
      <sheetName val="現況報告元２"/>
      <sheetName val="現場代理人元"/>
      <sheetName val="事故報告元"/>
      <sheetName val="事故報告元２"/>
      <sheetName val="Module5"/>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row r="5">
          <cell r="B5" t="str">
            <v>第４号様式</v>
          </cell>
        </row>
        <row r="6">
          <cell r="B6" t="str">
            <v>工事成績評定集計表その２</v>
          </cell>
        </row>
        <row r="7">
          <cell r="L7" t="str">
            <v>工事担当課　建築課</v>
          </cell>
        </row>
        <row r="8">
          <cell r="E8" t="str">
            <v>第　１　評　定　者</v>
          </cell>
          <cell r="J8" t="str">
            <v>第　２　評　定　者</v>
          </cell>
        </row>
        <row r="9">
          <cell r="E9" t="str">
            <v>仕事に対する熱意</v>
          </cell>
          <cell r="F9" t="str">
            <v>現場の管理　状況</v>
          </cell>
          <cell r="G9" t="str">
            <v>工期の履行　状況</v>
          </cell>
          <cell r="H9" t="str">
            <v>必要書類提出状況</v>
          </cell>
          <cell r="I9" t="str">
            <v>工事出来ばえ</v>
          </cell>
          <cell r="J9" t="str">
            <v>仕事に対する熱意</v>
          </cell>
          <cell r="K9" t="str">
            <v>現場の管理　状況</v>
          </cell>
          <cell r="L9" t="str">
            <v>工期の履行　状況</v>
          </cell>
          <cell r="M9" t="str">
            <v>必要書類提出状況</v>
          </cell>
          <cell r="N9" t="str">
            <v>工事出来ばえ</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事務所一覧"/>
      <sheetName val="数積"/>
    </sheetNames>
    <sheetDataSet>
      <sheetData sheetId="0" refreshError="1">
        <row r="2">
          <cell r="A2">
            <v>1</v>
          </cell>
          <cell r="B2" t="str">
            <v>アーバン５設計集団（同）</v>
          </cell>
          <cell r="C2" t="str">
            <v>松尾　方彦</v>
          </cell>
          <cell r="D2" t="str">
            <v>松尾　方彦</v>
          </cell>
          <cell r="E2" t="str">
            <v>長崎市興善町4-4</v>
          </cell>
          <cell r="F2" t="str">
            <v>822-0568</v>
          </cell>
        </row>
        <row r="3">
          <cell r="A3">
            <v>2</v>
          </cell>
          <cell r="B3" t="str">
            <v>㈲アイオー建築設計室</v>
          </cell>
          <cell r="C3" t="str">
            <v>小松　　元</v>
          </cell>
          <cell r="D3" t="str">
            <v>小松　　元</v>
          </cell>
          <cell r="E3" t="str">
            <v>長崎市魚の町3-24</v>
          </cell>
          <cell r="F3" t="str">
            <v>20-7996</v>
          </cell>
        </row>
        <row r="4">
          <cell r="A4">
            <v>3</v>
          </cell>
          <cell r="B4" t="str">
            <v>Ｉ企画建築設計事務所</v>
          </cell>
          <cell r="C4" t="str">
            <v>福田　善孝</v>
          </cell>
          <cell r="D4" t="str">
            <v>福田　善孝</v>
          </cell>
          <cell r="E4" t="str">
            <v>長崎市桶屋町52</v>
          </cell>
          <cell r="F4" t="str">
            <v>828-8700</v>
          </cell>
        </row>
        <row r="5">
          <cell r="A5">
            <v>4</v>
          </cell>
          <cell r="B5" t="str">
            <v>㈱青山建築設計事務所</v>
          </cell>
          <cell r="C5" t="str">
            <v>青山　浩子</v>
          </cell>
          <cell r="D5" t="str">
            <v>青山　浩子</v>
          </cell>
          <cell r="E5" t="str">
            <v>長崎市元船町12-11</v>
          </cell>
          <cell r="F5" t="str">
            <v>826-4355</v>
          </cell>
        </row>
        <row r="6">
          <cell r="A6">
            <v>5</v>
          </cell>
          <cell r="B6" t="str">
            <v>㈲赤島設計事務所</v>
          </cell>
          <cell r="C6" t="str">
            <v>赤島　政敏</v>
          </cell>
          <cell r="D6" t="str">
            <v>赤島　政敏</v>
          </cell>
          <cell r="E6" t="str">
            <v>長崎市エミネント葉山町3-21</v>
          </cell>
          <cell r="F6" t="str">
            <v>857-8291</v>
          </cell>
        </row>
        <row r="7">
          <cell r="A7">
            <v>6</v>
          </cell>
          <cell r="B7" t="str">
            <v>㈲あくた建築設計事務所</v>
          </cell>
          <cell r="C7" t="str">
            <v>芥　　　寛</v>
          </cell>
          <cell r="D7" t="str">
            <v>芥　　　寛</v>
          </cell>
          <cell r="E7" t="str">
            <v>長崎市国分町16-41</v>
          </cell>
          <cell r="F7" t="str">
            <v>826-5064</v>
          </cell>
        </row>
        <row r="8">
          <cell r="A8">
            <v>7</v>
          </cell>
          <cell r="B8" t="str">
            <v>飛鳥設計㈱</v>
          </cell>
          <cell r="C8" t="str">
            <v>友川　勝之</v>
          </cell>
          <cell r="D8" t="str">
            <v>友川　勝之</v>
          </cell>
          <cell r="E8" t="str">
            <v>佐世保市小島町2-3</v>
          </cell>
          <cell r="F8" t="str">
            <v>0956-24-8817</v>
          </cell>
        </row>
        <row r="9">
          <cell r="A9">
            <v>8</v>
          </cell>
          <cell r="B9" t="str">
            <v>㈲飛鳥建築事務所</v>
          </cell>
          <cell r="C9" t="str">
            <v>宮崎　哲郎</v>
          </cell>
          <cell r="D9" t="str">
            <v>宮崎　哲郎</v>
          </cell>
          <cell r="E9" t="str">
            <v>長崎市筑後町4-7</v>
          </cell>
          <cell r="F9" t="str">
            <v>825-3533</v>
          </cell>
        </row>
        <row r="10">
          <cell r="A10">
            <v>9</v>
          </cell>
          <cell r="B10" t="str">
            <v>㈱アトリエ・プランニング</v>
          </cell>
          <cell r="C10" t="str">
            <v>林田　佐重喜</v>
          </cell>
          <cell r="D10" t="str">
            <v>林田　佐重喜</v>
          </cell>
          <cell r="E10" t="str">
            <v>大村市協和町728-5</v>
          </cell>
          <cell r="F10" t="str">
            <v>0957-27-3333</v>
          </cell>
        </row>
        <row r="11">
          <cell r="A11">
            <v>10</v>
          </cell>
          <cell r="B11" t="str">
            <v>鮎川清建築設計事務所</v>
          </cell>
          <cell r="C11" t="str">
            <v>鮎川　　清</v>
          </cell>
          <cell r="D11" t="str">
            <v>鮎川　　清</v>
          </cell>
          <cell r="E11" t="str">
            <v>佐世保市八幡町4-4</v>
          </cell>
          <cell r="F11" t="str">
            <v>0956-23-7661</v>
          </cell>
        </row>
        <row r="12">
          <cell r="A12">
            <v>11</v>
          </cell>
          <cell r="B12" t="str">
            <v>荒木設計事務所</v>
          </cell>
          <cell r="C12" t="str">
            <v>荒木　範康</v>
          </cell>
          <cell r="D12" t="str">
            <v>荒木　範康</v>
          </cell>
          <cell r="E12" t="str">
            <v>南高来郡有家町蒲河586-8</v>
          </cell>
          <cell r="F12" t="str">
            <v>0957-82-2750</v>
          </cell>
        </row>
        <row r="13">
          <cell r="A13">
            <v>12</v>
          </cell>
          <cell r="B13" t="str">
            <v>有馬建築設計事務所</v>
          </cell>
          <cell r="C13" t="str">
            <v>有馬　一郎</v>
          </cell>
          <cell r="D13" t="str">
            <v>有馬　一郎</v>
          </cell>
          <cell r="E13" t="str">
            <v>長崎市桜町3-6</v>
          </cell>
          <cell r="F13" t="str">
            <v>823-7248</v>
          </cell>
        </row>
        <row r="14">
          <cell r="A14">
            <v>13</v>
          </cell>
          <cell r="B14" t="str">
            <v>㈲イーアール設計</v>
          </cell>
          <cell r="C14" t="str">
            <v>牟田　幸人</v>
          </cell>
          <cell r="D14" t="str">
            <v>牟田　幸人</v>
          </cell>
          <cell r="E14" t="str">
            <v>長崎市淵町5-17</v>
          </cell>
          <cell r="F14" t="str">
            <v>861-6867</v>
          </cell>
        </row>
        <row r="15">
          <cell r="A15">
            <v>14</v>
          </cell>
          <cell r="B15" t="str">
            <v>㈲池田設計</v>
          </cell>
          <cell r="C15" t="str">
            <v>池田　賢一</v>
          </cell>
          <cell r="D15" t="str">
            <v>池田　賢一</v>
          </cell>
          <cell r="E15" t="str">
            <v>長崎市岩川町2-3</v>
          </cell>
          <cell r="F15" t="str">
            <v>844-0022</v>
          </cell>
        </row>
        <row r="16">
          <cell r="A16">
            <v>15</v>
          </cell>
          <cell r="B16" t="str">
            <v>㈲石村建築設計事務所</v>
          </cell>
          <cell r="C16" t="str">
            <v>石村　正行</v>
          </cell>
          <cell r="D16" t="str">
            <v>石村　正行</v>
          </cell>
          <cell r="E16" t="str">
            <v>東彼杵郡波佐見町折敷瀬郷2176</v>
          </cell>
          <cell r="F16" t="str">
            <v>0956-85-3993</v>
          </cell>
        </row>
        <row r="17">
          <cell r="A17">
            <v>16</v>
          </cell>
          <cell r="B17" t="str">
            <v>磯部建築事務所</v>
          </cell>
          <cell r="C17" t="str">
            <v>磯部　国雄</v>
          </cell>
          <cell r="D17" t="str">
            <v>磯部　国雄</v>
          </cell>
          <cell r="E17" t="str">
            <v>佐世保市日野町858-7</v>
          </cell>
          <cell r="F17" t="str">
            <v>0956-28-3531</v>
          </cell>
        </row>
        <row r="18">
          <cell r="A18">
            <v>17</v>
          </cell>
          <cell r="B18" t="str">
            <v>㈲市川誠建築設計事務所</v>
          </cell>
          <cell r="C18" t="str">
            <v>市川　　誠</v>
          </cell>
          <cell r="D18" t="str">
            <v>市川　　誠</v>
          </cell>
          <cell r="E18" t="str">
            <v>南松浦郡上五島町青方942-5</v>
          </cell>
          <cell r="F18" t="str">
            <v>0959-52-4465</v>
          </cell>
        </row>
        <row r="19">
          <cell r="A19">
            <v>18</v>
          </cell>
          <cell r="B19" t="str">
            <v>㈲伊東克麿設計事務所</v>
          </cell>
          <cell r="C19" t="str">
            <v>伊東　孝臣</v>
          </cell>
          <cell r="D19" t="str">
            <v>伊東　孝臣</v>
          </cell>
          <cell r="E19" t="str">
            <v>長崎市岩川町15-17</v>
          </cell>
          <cell r="F19" t="str">
            <v>846-7556</v>
          </cell>
        </row>
        <row r="20">
          <cell r="A20">
            <v>19</v>
          </cell>
          <cell r="B20" t="str">
            <v>井上一級建築設計事務所</v>
          </cell>
          <cell r="C20" t="str">
            <v>井上　憲次</v>
          </cell>
          <cell r="D20" t="str">
            <v>井上　憲次</v>
          </cell>
          <cell r="E20" t="str">
            <v>西彼杵郡長与町高田郷2591-10</v>
          </cell>
          <cell r="F20" t="str">
            <v>857-2927</v>
          </cell>
        </row>
        <row r="21">
          <cell r="A21">
            <v>20</v>
          </cell>
          <cell r="B21" t="str">
            <v>インターメディア一級建築士事務所</v>
          </cell>
          <cell r="C21" t="str">
            <v>佐々木信明</v>
          </cell>
          <cell r="D21" t="str">
            <v>佐々木信明</v>
          </cell>
          <cell r="E21" t="str">
            <v>南高来郡有明町湯江甲769</v>
          </cell>
          <cell r="F21" t="str">
            <v>0957-65-9020</v>
          </cell>
        </row>
        <row r="22">
          <cell r="A22">
            <v>21</v>
          </cell>
          <cell r="B22" t="str">
            <v>㈱エス・ピー・ジー企画設計事務所</v>
          </cell>
          <cell r="C22" t="str">
            <v>溝上　武弘</v>
          </cell>
          <cell r="D22" t="str">
            <v>溝上　武弘</v>
          </cell>
          <cell r="E22" t="str">
            <v>長崎市元船町12-1</v>
          </cell>
          <cell r="F22" t="str">
            <v>827-5838</v>
          </cell>
        </row>
        <row r="23">
          <cell r="A23">
            <v>22</v>
          </cell>
          <cell r="B23" t="str">
            <v>江原建築設計事務所</v>
          </cell>
          <cell r="C23" t="str">
            <v>江原　一駿</v>
          </cell>
          <cell r="D23" t="str">
            <v>江原　一駿</v>
          </cell>
          <cell r="E23" t="str">
            <v>佐世保市木場田町6-33</v>
          </cell>
          <cell r="F23" t="str">
            <v>0956-22-2701</v>
          </cell>
        </row>
        <row r="24">
          <cell r="A24">
            <v>23</v>
          </cell>
          <cell r="B24" t="str">
            <v>㈱Ｍ・Ｍ設計</v>
          </cell>
          <cell r="C24" t="str">
            <v>古木　正夫</v>
          </cell>
          <cell r="D24" t="str">
            <v>古木　正夫</v>
          </cell>
          <cell r="E24" t="str">
            <v>長崎市扇町23-2</v>
          </cell>
          <cell r="F24" t="str">
            <v>845-9049</v>
          </cell>
        </row>
        <row r="25">
          <cell r="A25">
            <v>24</v>
          </cell>
          <cell r="B25" t="str">
            <v>大草建築デザイン室</v>
          </cell>
          <cell r="C25" t="str">
            <v>大草　一俊</v>
          </cell>
          <cell r="D25" t="str">
            <v>大草　一俊</v>
          </cell>
          <cell r="E25" t="str">
            <v>長崎市上町6-13-501</v>
          </cell>
          <cell r="F25" t="str">
            <v>827-5808</v>
          </cell>
        </row>
        <row r="26">
          <cell r="A26">
            <v>25</v>
          </cell>
          <cell r="B26" t="str">
            <v>㈲太田建築設計事務所</v>
          </cell>
          <cell r="C26" t="str">
            <v>太田　格治</v>
          </cell>
          <cell r="D26" t="str">
            <v>太田　格治</v>
          </cell>
          <cell r="E26" t="str">
            <v>長崎市八百屋町34</v>
          </cell>
          <cell r="F26" t="str">
            <v>827-6572</v>
          </cell>
        </row>
        <row r="27">
          <cell r="A27">
            <v>26</v>
          </cell>
          <cell r="B27" t="str">
            <v>岡村設計</v>
          </cell>
          <cell r="C27" t="str">
            <v>岡村　則満</v>
          </cell>
          <cell r="D27" t="str">
            <v>岡村　則満</v>
          </cell>
          <cell r="E27" t="str">
            <v>長崎市三ッ山町655</v>
          </cell>
          <cell r="F27" t="str">
            <v>846-4589</v>
          </cell>
        </row>
        <row r="28">
          <cell r="A28">
            <v>27</v>
          </cell>
          <cell r="B28" t="str">
            <v>尾崎泰建築設計事務所</v>
          </cell>
          <cell r="C28" t="str">
            <v>尾崎　　泰</v>
          </cell>
          <cell r="D28" t="str">
            <v>尾崎　　泰</v>
          </cell>
          <cell r="E28" t="str">
            <v>長崎市御船蔵町3-3</v>
          </cell>
          <cell r="F28" t="str">
            <v>822-8872</v>
          </cell>
        </row>
        <row r="29">
          <cell r="A29">
            <v>28</v>
          </cell>
          <cell r="B29" t="str">
            <v>鴨川建築設計室</v>
          </cell>
          <cell r="C29" t="str">
            <v>鴨川　誠治</v>
          </cell>
          <cell r="D29" t="str">
            <v>鴨川　誠治</v>
          </cell>
          <cell r="E29" t="str">
            <v>長崎市銭座町3-15</v>
          </cell>
          <cell r="F29" t="str">
            <v>849-1152</v>
          </cell>
        </row>
        <row r="30">
          <cell r="A30">
            <v>29</v>
          </cell>
          <cell r="B30" t="str">
            <v>鴨川建築設計事務所</v>
          </cell>
          <cell r="C30" t="str">
            <v>鴨川　　清</v>
          </cell>
          <cell r="D30" t="str">
            <v>鴨川　　清</v>
          </cell>
          <cell r="E30" t="str">
            <v>佐世保市棚方町659-1</v>
          </cell>
          <cell r="F30" t="str">
            <v>0956-48-2428</v>
          </cell>
        </row>
        <row r="31">
          <cell r="A31">
            <v>30</v>
          </cell>
          <cell r="B31" t="str">
            <v>㈲川上建築設計事務所</v>
          </cell>
          <cell r="C31" t="str">
            <v>川上　眞毅</v>
          </cell>
          <cell r="D31" t="str">
            <v>川上　眞毅</v>
          </cell>
          <cell r="E31" t="str">
            <v>佐世保市木場田町1-8</v>
          </cell>
          <cell r="F31" t="str">
            <v>0956-23-7771</v>
          </cell>
        </row>
        <row r="32">
          <cell r="A32">
            <v>31</v>
          </cell>
          <cell r="B32" t="str">
            <v>㈲川崎工務店</v>
          </cell>
          <cell r="C32" t="str">
            <v>川崎　芳夫</v>
          </cell>
          <cell r="D32" t="str">
            <v>川崎　芳夫</v>
          </cell>
          <cell r="E32" t="str">
            <v>福江市幸町8-19</v>
          </cell>
          <cell r="F32" t="str">
            <v>0959-72-3563</v>
          </cell>
        </row>
        <row r="33">
          <cell r="A33">
            <v>32</v>
          </cell>
          <cell r="B33" t="str">
            <v>川下浩一建築研究所</v>
          </cell>
          <cell r="C33" t="str">
            <v>川下　浩一</v>
          </cell>
          <cell r="D33" t="str">
            <v>川下　浩一</v>
          </cell>
          <cell r="E33" t="str">
            <v>長崎市三原町1269-1</v>
          </cell>
          <cell r="F33" t="str">
            <v>843-8744</v>
          </cell>
        </row>
        <row r="34">
          <cell r="A34">
            <v>33</v>
          </cell>
          <cell r="B34" t="str">
            <v>㈲環境計画研究所</v>
          </cell>
          <cell r="C34" t="str">
            <v>石井　千明</v>
          </cell>
          <cell r="D34" t="str">
            <v>石井　千明</v>
          </cell>
          <cell r="E34" t="str">
            <v>長崎市岩川町3-4</v>
          </cell>
          <cell r="F34" t="str">
            <v>845-6754</v>
          </cell>
        </row>
        <row r="35">
          <cell r="A35">
            <v>34</v>
          </cell>
          <cell r="B35" t="str">
            <v>㈱企画工房</v>
          </cell>
          <cell r="C35" t="str">
            <v>波戸　博隆</v>
          </cell>
          <cell r="D35" t="str">
            <v>波戸　博隆</v>
          </cell>
          <cell r="E35" t="str">
            <v>長崎市住吉町20-36</v>
          </cell>
          <cell r="F35" t="str">
            <v>848-6530</v>
          </cell>
        </row>
        <row r="36">
          <cell r="A36">
            <v>35</v>
          </cell>
          <cell r="B36" t="str">
            <v>木下直樹一級建築士事務所</v>
          </cell>
          <cell r="C36" t="str">
            <v>木下　直樹</v>
          </cell>
          <cell r="D36" t="str">
            <v>木下　直樹</v>
          </cell>
          <cell r="E36" t="str">
            <v>長崎市中町4-28</v>
          </cell>
          <cell r="F36" t="str">
            <v>823-1863</v>
          </cell>
        </row>
        <row r="37">
          <cell r="A37">
            <v>36</v>
          </cell>
          <cell r="B37" t="str">
            <v>九創設計事務所</v>
          </cell>
          <cell r="C37" t="str">
            <v>後藤　三夫</v>
          </cell>
          <cell r="D37" t="str">
            <v>後藤　三夫</v>
          </cell>
          <cell r="E37" t="str">
            <v>長崎市勝山町44</v>
          </cell>
          <cell r="F37" t="str">
            <v>825-1182</v>
          </cell>
        </row>
        <row r="38">
          <cell r="A38">
            <v>37</v>
          </cell>
          <cell r="B38" t="str">
            <v>㈱近代建築デザインルーム</v>
          </cell>
          <cell r="C38" t="str">
            <v>江口　正則</v>
          </cell>
          <cell r="D38" t="str">
            <v>江口　正則</v>
          </cell>
          <cell r="E38" t="str">
            <v>長崎市赤迫町3-2-20</v>
          </cell>
          <cell r="F38" t="str">
            <v>857-9050</v>
          </cell>
        </row>
        <row r="39">
          <cell r="A39">
            <v>38</v>
          </cell>
          <cell r="B39" t="str">
            <v>㈱クガ建築設計事務所</v>
          </cell>
          <cell r="C39" t="str">
            <v>空閑　亮介</v>
          </cell>
          <cell r="D39" t="str">
            <v>空閑　亮介</v>
          </cell>
          <cell r="E39" t="str">
            <v>長崎市桜町6-9</v>
          </cell>
          <cell r="F39" t="str">
            <v>824-1567</v>
          </cell>
        </row>
        <row r="40">
          <cell r="A40">
            <v>39</v>
          </cell>
          <cell r="B40" t="str">
            <v>㈱栗岡建築設計事務所</v>
          </cell>
          <cell r="C40" t="str">
            <v>高橋　清之</v>
          </cell>
          <cell r="D40" t="str">
            <v>高橋　清之</v>
          </cell>
          <cell r="E40" t="str">
            <v>長崎市栄町6-3</v>
          </cell>
          <cell r="F40" t="str">
            <v>822-5702</v>
          </cell>
        </row>
        <row r="41">
          <cell r="A41">
            <v>40</v>
          </cell>
          <cell r="B41" t="str">
            <v>㈱建友社建築設計事務所</v>
          </cell>
          <cell r="C41" t="str">
            <v>木場　耕志</v>
          </cell>
          <cell r="D41" t="str">
            <v>木場　耕志</v>
          </cell>
          <cell r="E41" t="str">
            <v>長崎市平野町3-5</v>
          </cell>
          <cell r="F41" t="str">
            <v>847-8181</v>
          </cell>
        </row>
        <row r="42">
          <cell r="A42">
            <v>41</v>
          </cell>
          <cell r="B42" t="str">
            <v>㈲コア設計事務所</v>
          </cell>
          <cell r="C42" t="str">
            <v>高比良　秀博</v>
          </cell>
          <cell r="D42" t="str">
            <v>高比良　秀博</v>
          </cell>
          <cell r="E42" t="str">
            <v>長崎市筑後町7-10</v>
          </cell>
          <cell r="F42" t="str">
            <v>826-1149</v>
          </cell>
        </row>
        <row r="43">
          <cell r="A43">
            <v>42</v>
          </cell>
          <cell r="B43" t="str">
            <v>小島建築設計事務所</v>
          </cell>
          <cell r="C43" t="str">
            <v>小島　春夫</v>
          </cell>
          <cell r="D43" t="str">
            <v>小島　春夫</v>
          </cell>
          <cell r="E43" t="str">
            <v>長崎市岩川町18-1</v>
          </cell>
          <cell r="F43" t="str">
            <v>845-3339</v>
          </cell>
        </row>
        <row r="44">
          <cell r="A44">
            <v>43</v>
          </cell>
          <cell r="B44" t="str">
            <v>五島設備設計</v>
          </cell>
          <cell r="C44" t="str">
            <v>後藤　雅紀</v>
          </cell>
          <cell r="D44" t="str">
            <v>後藤　雅紀</v>
          </cell>
          <cell r="E44" t="str">
            <v>長崎市江里町21-2</v>
          </cell>
          <cell r="F44" t="str">
            <v>848-0737</v>
          </cell>
        </row>
        <row r="45">
          <cell r="A45">
            <v>44</v>
          </cell>
          <cell r="B45" t="str">
            <v>㈱小西忠徳設計事務所</v>
          </cell>
          <cell r="C45" t="str">
            <v>三好　定和</v>
          </cell>
          <cell r="D45" t="str">
            <v>三好　定和</v>
          </cell>
          <cell r="E45" t="str">
            <v>長崎市興善町5-1</v>
          </cell>
          <cell r="F45" t="str">
            <v>825-2124</v>
          </cell>
        </row>
        <row r="46">
          <cell r="A46">
            <v>45</v>
          </cell>
          <cell r="B46" t="str">
            <v>㈲佐々木設計</v>
          </cell>
          <cell r="C46" t="str">
            <v>佐々木　光也</v>
          </cell>
          <cell r="D46" t="str">
            <v>佐々木　光也</v>
          </cell>
          <cell r="E46" t="str">
            <v>佐世保市宮田町11-11</v>
          </cell>
          <cell r="F46" t="str">
            <v>0956-24-5726</v>
          </cell>
        </row>
        <row r="47">
          <cell r="A47">
            <v>46</v>
          </cell>
          <cell r="B47" t="str">
            <v>佐世保設計監理（同）</v>
          </cell>
          <cell r="C47" t="str">
            <v>小井手　保則</v>
          </cell>
          <cell r="D47" t="str">
            <v>小井手　保則</v>
          </cell>
          <cell r="E47" t="str">
            <v>佐世保市天神4-18-25</v>
          </cell>
          <cell r="F47" t="str">
            <v>0956-32-6705</v>
          </cell>
        </row>
        <row r="48">
          <cell r="A48">
            <v>47</v>
          </cell>
          <cell r="B48" t="str">
            <v>㈱三建設計綜合事務所</v>
          </cell>
          <cell r="C48" t="str">
            <v>吉原　殖男</v>
          </cell>
          <cell r="D48" t="str">
            <v>吉原　殖男</v>
          </cell>
          <cell r="E48" t="str">
            <v>長崎市上町2-6</v>
          </cell>
          <cell r="F48" t="str">
            <v>826-3181</v>
          </cell>
        </row>
        <row r="49">
          <cell r="A49">
            <v>48</v>
          </cell>
          <cell r="B49" t="str">
            <v>㈲三工設計事務所</v>
          </cell>
          <cell r="C49" t="str">
            <v>境　登志雄</v>
          </cell>
          <cell r="D49" t="str">
            <v>境　登志雄</v>
          </cell>
          <cell r="E49" t="str">
            <v>長崎市金屋町7-14</v>
          </cell>
          <cell r="F49" t="str">
            <v>824-7721</v>
          </cell>
        </row>
        <row r="50">
          <cell r="A50">
            <v>49</v>
          </cell>
          <cell r="B50" t="str">
            <v>㈱重野設計事務所</v>
          </cell>
          <cell r="C50" t="str">
            <v>重野　尚武</v>
          </cell>
          <cell r="D50" t="str">
            <v>重野　尚武</v>
          </cell>
          <cell r="E50" t="str">
            <v>長崎市北榮町1-7</v>
          </cell>
          <cell r="F50" t="str">
            <v>856-3251</v>
          </cell>
        </row>
        <row r="51">
          <cell r="A51">
            <v>50</v>
          </cell>
          <cell r="B51" t="str">
            <v>㈱新栄設計事務所</v>
          </cell>
          <cell r="C51" t="str">
            <v>大久保　隆</v>
          </cell>
          <cell r="D51" t="str">
            <v>大久保　隆</v>
          </cell>
          <cell r="E51" t="str">
            <v>佐世保市浜田町2-27</v>
          </cell>
          <cell r="F51" t="str">
            <v>0956-25-1549</v>
          </cell>
        </row>
        <row r="52">
          <cell r="A52">
            <v>51</v>
          </cell>
          <cell r="B52" t="str">
            <v>㈱新建築設計事務所</v>
          </cell>
          <cell r="C52" t="str">
            <v>内田　重信</v>
          </cell>
          <cell r="D52" t="str">
            <v>内田　重信</v>
          </cell>
          <cell r="E52" t="str">
            <v>北松浦郡佐々町本田原免210</v>
          </cell>
          <cell r="F52" t="str">
            <v>0956-63-2151</v>
          </cell>
        </row>
        <row r="53">
          <cell r="A53">
            <v>52</v>
          </cell>
          <cell r="B53" t="str">
            <v>㈲諏訪設計</v>
          </cell>
          <cell r="C53" t="str">
            <v>松尾　正洋</v>
          </cell>
          <cell r="D53" t="str">
            <v>松尾　正洋</v>
          </cell>
          <cell r="E53" t="str">
            <v>長崎市諏訪町5-19</v>
          </cell>
          <cell r="F53" t="str">
            <v>827-0075</v>
          </cell>
        </row>
        <row r="54">
          <cell r="A54">
            <v>53</v>
          </cell>
          <cell r="B54" t="str">
            <v>㈲ゼロ建築設計室</v>
          </cell>
          <cell r="C54" t="str">
            <v>小柳　常雄</v>
          </cell>
          <cell r="D54" t="str">
            <v>小柳　常雄</v>
          </cell>
          <cell r="E54" t="str">
            <v>長崎市本尾町1-28-201</v>
          </cell>
          <cell r="F54" t="str">
            <v>847-0336</v>
          </cell>
        </row>
        <row r="55">
          <cell r="A55">
            <v>54</v>
          </cell>
          <cell r="B55" t="str">
            <v>㈲ゼン設計</v>
          </cell>
          <cell r="C55" t="str">
            <v>西村　善紀</v>
          </cell>
          <cell r="D55" t="str">
            <v>西村　善紀</v>
          </cell>
          <cell r="E55" t="str">
            <v>長崎市上町4-37</v>
          </cell>
          <cell r="F55" t="str">
            <v>827-6450</v>
          </cell>
        </row>
        <row r="56">
          <cell r="A56">
            <v>55</v>
          </cell>
          <cell r="B56" t="str">
            <v>㈲総合設備設計事務所</v>
          </cell>
          <cell r="C56" t="str">
            <v>木村　徳次</v>
          </cell>
          <cell r="D56" t="str">
            <v>木村　徳次</v>
          </cell>
          <cell r="E56" t="str">
            <v>長崎市魚の町3-21</v>
          </cell>
          <cell r="F56" t="str">
            <v>821-6130</v>
          </cell>
        </row>
        <row r="57">
          <cell r="A57">
            <v>56</v>
          </cell>
          <cell r="B57" t="str">
            <v>㈲園田建築事務所</v>
          </cell>
          <cell r="C57" t="str">
            <v>園田　修平</v>
          </cell>
          <cell r="D57" t="str">
            <v>園田　修平</v>
          </cell>
          <cell r="E57" t="str">
            <v>島原市新湊1-32-3</v>
          </cell>
          <cell r="F57" t="str">
            <v>0957-63-7378</v>
          </cell>
        </row>
        <row r="58">
          <cell r="A58">
            <v>57</v>
          </cell>
          <cell r="B58" t="str">
            <v>㈲第一設計建築事務所</v>
          </cell>
          <cell r="C58" t="str">
            <v>村岡　絢次</v>
          </cell>
          <cell r="D58" t="str">
            <v>村岡　絢次</v>
          </cell>
          <cell r="E58" t="str">
            <v>大村市植松1-64-4</v>
          </cell>
          <cell r="F58" t="str">
            <v>0957-53-0772</v>
          </cell>
        </row>
        <row r="59">
          <cell r="A59">
            <v>58</v>
          </cell>
          <cell r="B59" t="str">
            <v>宅島衛設計綜合事務所</v>
          </cell>
          <cell r="C59" t="str">
            <v>宅島　　衛</v>
          </cell>
          <cell r="D59" t="str">
            <v>宅島　　衛</v>
          </cell>
          <cell r="E59" t="str">
            <v>南高来郡西有家町里坊128</v>
          </cell>
          <cell r="F59" t="str">
            <v>0957-82-2339</v>
          </cell>
        </row>
        <row r="60">
          <cell r="A60">
            <v>59</v>
          </cell>
          <cell r="B60" t="str">
            <v>㈲田口設計事務所</v>
          </cell>
          <cell r="C60" t="str">
            <v>田口　清英</v>
          </cell>
          <cell r="D60" t="str">
            <v>田口　清英</v>
          </cell>
          <cell r="E60" t="str">
            <v>長崎市滑石2-7-13</v>
          </cell>
          <cell r="F60" t="str">
            <v>856-6680</v>
          </cell>
        </row>
        <row r="61">
          <cell r="A61">
            <v>60</v>
          </cell>
          <cell r="B61" t="str">
            <v>㈲匠一級建築士事務所</v>
          </cell>
          <cell r="C61" t="str">
            <v>森田　　仁</v>
          </cell>
          <cell r="D61" t="str">
            <v>森田　　仁</v>
          </cell>
          <cell r="E61" t="str">
            <v>長崎市大橋町23-11</v>
          </cell>
          <cell r="F61" t="str">
            <v>848-3600</v>
          </cell>
        </row>
        <row r="62">
          <cell r="A62">
            <v>61</v>
          </cell>
          <cell r="B62" t="str">
            <v>竹中建築設計事務所</v>
          </cell>
          <cell r="C62" t="str">
            <v>竹中　末久</v>
          </cell>
          <cell r="D62" t="str">
            <v>竹中　末久</v>
          </cell>
          <cell r="E62" t="str">
            <v>大村市久原2-1496</v>
          </cell>
          <cell r="F62" t="str">
            <v>0957-52-3469</v>
          </cell>
        </row>
        <row r="63">
          <cell r="A63">
            <v>62</v>
          </cell>
          <cell r="B63" t="str">
            <v>㈱タナカ綜合環境設計</v>
          </cell>
          <cell r="C63" t="str">
            <v>田中　省二</v>
          </cell>
          <cell r="D63" t="str">
            <v>田中　省二</v>
          </cell>
          <cell r="E63" t="str">
            <v>佐世保市塩浜町7-10</v>
          </cell>
        </row>
        <row r="64">
          <cell r="A64">
            <v>63</v>
          </cell>
          <cell r="B64" t="str">
            <v>ＤＡＮ設計室</v>
          </cell>
          <cell r="C64" t="str">
            <v>中村　弘美</v>
          </cell>
          <cell r="D64" t="str">
            <v>中村　弘美</v>
          </cell>
          <cell r="E64" t="str">
            <v>諌早市永昌町33-38</v>
          </cell>
          <cell r="F64" t="str">
            <v>0957-26-1000</v>
          </cell>
        </row>
        <row r="65">
          <cell r="A65">
            <v>64</v>
          </cell>
          <cell r="B65" t="str">
            <v>㈱地域開発</v>
          </cell>
          <cell r="C65" t="str">
            <v>中村　　豊</v>
          </cell>
          <cell r="D65" t="str">
            <v>中村　　豊</v>
          </cell>
          <cell r="E65" t="str">
            <v>長崎市馬町56</v>
          </cell>
        </row>
        <row r="66">
          <cell r="A66">
            <v>65</v>
          </cell>
          <cell r="B66" t="str">
            <v>㈱地建設計</v>
          </cell>
          <cell r="C66" t="str">
            <v>栄田　元夫</v>
          </cell>
          <cell r="D66" t="str">
            <v>栄田　元夫</v>
          </cell>
          <cell r="E66" t="str">
            <v>諌早市船越名1013</v>
          </cell>
          <cell r="F66" t="str">
            <v>0957-27-0416</v>
          </cell>
        </row>
        <row r="67">
          <cell r="A67">
            <v>66</v>
          </cell>
          <cell r="B67" t="str">
            <v>司建築設計事務所</v>
          </cell>
          <cell r="C67" t="str">
            <v>中野　荘司</v>
          </cell>
          <cell r="D67" t="str">
            <v>中野　荘司</v>
          </cell>
          <cell r="E67" t="str">
            <v>長崎市城栄町13-13</v>
          </cell>
          <cell r="F67" t="str">
            <v>849-0143</v>
          </cell>
        </row>
        <row r="68">
          <cell r="A68">
            <v>67</v>
          </cell>
          <cell r="B68" t="str">
            <v>㈲翼設計事務所</v>
          </cell>
          <cell r="C68" t="str">
            <v>中野　秀樹</v>
          </cell>
          <cell r="D68" t="str">
            <v>中野　秀樹</v>
          </cell>
          <cell r="E68" t="str">
            <v>長崎市興善町2-8</v>
          </cell>
          <cell r="F68" t="str">
            <v>828-5438</v>
          </cell>
        </row>
        <row r="69">
          <cell r="A69">
            <v>68</v>
          </cell>
          <cell r="B69" t="str">
            <v>㈱トウワ</v>
          </cell>
          <cell r="C69" t="str">
            <v>田中　　昭</v>
          </cell>
          <cell r="D69" t="str">
            <v>田中　　昭</v>
          </cell>
          <cell r="E69" t="str">
            <v>長崎市住吉町5-5</v>
          </cell>
          <cell r="F69" t="str">
            <v>846-5012</v>
          </cell>
        </row>
        <row r="70">
          <cell r="A70">
            <v>69</v>
          </cell>
          <cell r="B70" t="str">
            <v>㈲得永建築設計事務所</v>
          </cell>
          <cell r="C70" t="str">
            <v>得永　彌壽彦</v>
          </cell>
          <cell r="D70" t="str">
            <v>得永　彌壽彦</v>
          </cell>
          <cell r="E70" t="str">
            <v>長崎市横尾2-2-11</v>
          </cell>
          <cell r="F70" t="str">
            <v>856-2403</v>
          </cell>
        </row>
        <row r="71">
          <cell r="A71">
            <v>70</v>
          </cell>
          <cell r="B71" t="str">
            <v>㈲トラッドプランニング</v>
          </cell>
          <cell r="C71" t="str">
            <v>寺崎　敏彦</v>
          </cell>
          <cell r="D71" t="str">
            <v>寺崎　敏彦</v>
          </cell>
          <cell r="E71" t="str">
            <v>長崎市女の都4-22-4</v>
          </cell>
          <cell r="F71" t="str">
            <v>847-2200</v>
          </cell>
        </row>
        <row r="72">
          <cell r="A72">
            <v>71</v>
          </cell>
          <cell r="B72" t="str">
            <v>中尾設備設計事務所</v>
          </cell>
          <cell r="C72" t="str">
            <v>中尾　清治</v>
          </cell>
          <cell r="D72" t="str">
            <v>中尾　清治</v>
          </cell>
          <cell r="E72" t="str">
            <v>長崎市油木町16-3</v>
          </cell>
          <cell r="F72" t="str">
            <v>848-1416</v>
          </cell>
        </row>
        <row r="73">
          <cell r="A73">
            <v>72</v>
          </cell>
          <cell r="B73" t="str">
            <v>中倉総合企画設計</v>
          </cell>
          <cell r="C73" t="str">
            <v>中倉　浩二</v>
          </cell>
          <cell r="D73" t="str">
            <v>中倉　浩二</v>
          </cell>
          <cell r="E73" t="str">
            <v>西彼杵郡時津町浦郷316</v>
          </cell>
          <cell r="F73" t="str">
            <v>881-1888</v>
          </cell>
        </row>
        <row r="74">
          <cell r="A74">
            <v>73</v>
          </cell>
          <cell r="B74" t="str">
            <v>㈱長崎建築設計コンサルタント</v>
          </cell>
          <cell r="C74" t="str">
            <v>本多　修一</v>
          </cell>
          <cell r="D74" t="str">
            <v>本多　修一</v>
          </cell>
          <cell r="E74" t="str">
            <v>長崎市平野町1-34</v>
          </cell>
          <cell r="F74" t="str">
            <v>843-2221</v>
          </cell>
        </row>
        <row r="75">
          <cell r="A75">
            <v>74</v>
          </cell>
          <cell r="B75" t="str">
            <v>長崎県ビルディングドクター（同）</v>
          </cell>
          <cell r="C75" t="str">
            <v>百田　　明</v>
          </cell>
          <cell r="D75" t="str">
            <v>百田　　明</v>
          </cell>
          <cell r="E75" t="str">
            <v>長崎市目覚町14-14</v>
          </cell>
        </row>
        <row r="76">
          <cell r="A76">
            <v>75</v>
          </cell>
          <cell r="B76" t="str">
            <v>長崎設計監理（同）</v>
          </cell>
          <cell r="C76" t="str">
            <v>奥村　勝一</v>
          </cell>
          <cell r="D76" t="str">
            <v>奥村　勝一</v>
          </cell>
          <cell r="E76" t="str">
            <v>長崎市辻町561-3</v>
          </cell>
          <cell r="F76" t="str">
            <v>846-4110</v>
          </cell>
        </row>
        <row r="77">
          <cell r="A77">
            <v>76</v>
          </cell>
          <cell r="B77" t="str">
            <v>㈱長崎総合計画研究所</v>
          </cell>
          <cell r="C77" t="str">
            <v>小川　幸雄</v>
          </cell>
          <cell r="D77" t="str">
            <v>小川　幸雄</v>
          </cell>
          <cell r="E77" t="str">
            <v>長崎市五島町5-36</v>
          </cell>
          <cell r="F77" t="str">
            <v>821-6699</v>
          </cell>
        </row>
        <row r="78">
          <cell r="A78">
            <v>77</v>
          </cell>
          <cell r="B78" t="str">
            <v>中村建築事務所</v>
          </cell>
          <cell r="C78" t="str">
            <v>中村　靖人</v>
          </cell>
          <cell r="D78" t="str">
            <v>中村　靖人</v>
          </cell>
          <cell r="E78" t="str">
            <v>島原市片町551-2</v>
          </cell>
          <cell r="F78" t="str">
            <v>0957-62-3010</v>
          </cell>
        </row>
        <row r="79">
          <cell r="A79">
            <v>78</v>
          </cell>
          <cell r="B79" t="str">
            <v>中村信夫建築研究所</v>
          </cell>
          <cell r="C79" t="str">
            <v>中村　信夫</v>
          </cell>
          <cell r="D79" t="str">
            <v>中村　信夫</v>
          </cell>
          <cell r="E79" t="str">
            <v>長崎市古川町4-8</v>
          </cell>
          <cell r="F79" t="str">
            <v>826-8354</v>
          </cell>
        </row>
        <row r="80">
          <cell r="A80">
            <v>79</v>
          </cell>
          <cell r="B80" t="str">
            <v>中村義信一級建築士事務所</v>
          </cell>
          <cell r="C80" t="str">
            <v>中村　義信</v>
          </cell>
          <cell r="D80" t="str">
            <v>中村　義信</v>
          </cell>
          <cell r="E80" t="str">
            <v>長崎市本原町16-4</v>
          </cell>
          <cell r="F80" t="str">
            <v>844-7865</v>
          </cell>
        </row>
        <row r="81">
          <cell r="A81">
            <v>80</v>
          </cell>
          <cell r="B81" t="str">
            <v>西本設計</v>
          </cell>
          <cell r="C81" t="str">
            <v>西本　代八</v>
          </cell>
          <cell r="D81" t="str">
            <v>西本　代八</v>
          </cell>
          <cell r="E81" t="str">
            <v>南高来郡国見町神代乙242-5</v>
          </cell>
          <cell r="F81" t="str">
            <v>0957-78-3505</v>
          </cell>
        </row>
        <row r="82">
          <cell r="A82">
            <v>81</v>
          </cell>
          <cell r="B82" t="str">
            <v>㈲ニシヤマ建築設計事務所</v>
          </cell>
          <cell r="C82" t="str">
            <v>西山　健治</v>
          </cell>
          <cell r="D82" t="str">
            <v>西山　健治</v>
          </cell>
          <cell r="E82" t="str">
            <v>諌早市幸町77-18</v>
          </cell>
          <cell r="F82" t="str">
            <v>0957-22-5121</v>
          </cell>
        </row>
        <row r="83">
          <cell r="A83">
            <v>82</v>
          </cell>
          <cell r="B83" t="str">
            <v>㈱日匠建築設計</v>
          </cell>
          <cell r="C83" t="str">
            <v>西田　哲治</v>
          </cell>
          <cell r="D83" t="str">
            <v>西田　哲治</v>
          </cell>
          <cell r="E83" t="str">
            <v>長崎市千歳町11-1</v>
          </cell>
          <cell r="F83" t="str">
            <v>846-0992</v>
          </cell>
        </row>
        <row r="84">
          <cell r="A84">
            <v>83</v>
          </cell>
          <cell r="B84" t="str">
            <v>㈲日創設計事務所</v>
          </cell>
          <cell r="C84" t="str">
            <v>水津　亀一</v>
          </cell>
          <cell r="D84" t="str">
            <v>水津　亀一</v>
          </cell>
          <cell r="E84" t="str">
            <v>佐世保市天満町1-11</v>
          </cell>
        </row>
        <row r="85">
          <cell r="A85">
            <v>84</v>
          </cell>
          <cell r="B85" t="str">
            <v>㈲ノダ建築設計事務所</v>
          </cell>
          <cell r="C85" t="str">
            <v>野田　政人</v>
          </cell>
          <cell r="D85" t="str">
            <v>野田　政人</v>
          </cell>
          <cell r="E85" t="str">
            <v>大村市協和町679-1</v>
          </cell>
          <cell r="F85" t="str">
            <v>0957-53-9212</v>
          </cell>
        </row>
        <row r="86">
          <cell r="A86">
            <v>85</v>
          </cell>
          <cell r="B86" t="str">
            <v>㈲パドウ一級建築士事務所</v>
          </cell>
          <cell r="C86" t="str">
            <v>前田　司朗</v>
          </cell>
          <cell r="D86" t="str">
            <v>前田　司朗</v>
          </cell>
          <cell r="E86" t="str">
            <v>長崎市岡町4-2</v>
          </cell>
          <cell r="F86" t="str">
            <v>845-5724</v>
          </cell>
        </row>
        <row r="87">
          <cell r="A87">
            <v>86</v>
          </cell>
          <cell r="B87" t="str">
            <v>㈱濱崎建築設計事務所</v>
          </cell>
          <cell r="C87" t="str">
            <v>濱崎　　学</v>
          </cell>
          <cell r="D87" t="str">
            <v>濱崎　　学</v>
          </cell>
          <cell r="E87" t="str">
            <v>長崎市八幡町4-19</v>
          </cell>
          <cell r="F87" t="str">
            <v>821-0117</v>
          </cell>
        </row>
        <row r="88">
          <cell r="A88">
            <v>87</v>
          </cell>
          <cell r="B88" t="str">
            <v>㈲濱谷設計室</v>
          </cell>
          <cell r="C88" t="str">
            <v>濱谷　雄二</v>
          </cell>
          <cell r="D88" t="str">
            <v>濱谷　雄二</v>
          </cell>
          <cell r="E88" t="str">
            <v>長崎市赤迫町1-8-8</v>
          </cell>
          <cell r="F88" t="str">
            <v>848-5704</v>
          </cell>
        </row>
        <row r="89">
          <cell r="A89">
            <v>88</v>
          </cell>
          <cell r="B89" t="str">
            <v>㈲林田設計</v>
          </cell>
          <cell r="C89" t="str">
            <v>林田　　茂</v>
          </cell>
          <cell r="D89" t="str">
            <v>林田　　茂</v>
          </cell>
          <cell r="E89" t="str">
            <v>西彼杵郡長与町吉無田郷624-119</v>
          </cell>
          <cell r="F89" t="str">
            <v>887-1100</v>
          </cell>
        </row>
        <row r="90">
          <cell r="A90">
            <v>89</v>
          </cell>
          <cell r="B90" t="str">
            <v>原建築設計事務所</v>
          </cell>
          <cell r="C90" t="str">
            <v>原　　芳弘</v>
          </cell>
          <cell r="D90" t="str">
            <v>原　　芳弘</v>
          </cell>
          <cell r="E90" t="str">
            <v>長崎市矢上町246-6</v>
          </cell>
          <cell r="F90" t="str">
            <v>839-5300</v>
          </cell>
        </row>
        <row r="91">
          <cell r="A91">
            <v>90</v>
          </cell>
          <cell r="B91" t="str">
            <v>㈱パルコウゾウ</v>
          </cell>
          <cell r="C91" t="str">
            <v>菅　　洋一</v>
          </cell>
          <cell r="D91" t="str">
            <v>菅　　洋一</v>
          </cell>
          <cell r="E91" t="str">
            <v>長崎市旭町8-20</v>
          </cell>
          <cell r="F91" t="str">
            <v>862-0601</v>
          </cell>
        </row>
        <row r="92">
          <cell r="A92">
            <v>91</v>
          </cell>
          <cell r="B92" t="str">
            <v>ハルミ設計</v>
          </cell>
          <cell r="C92" t="str">
            <v>濱田　晴美</v>
          </cell>
          <cell r="D92" t="str">
            <v>濱田　晴美</v>
          </cell>
          <cell r="E92" t="str">
            <v>佐世保市山手町10-24</v>
          </cell>
          <cell r="F92" t="str">
            <v>0956-22-0626</v>
          </cell>
        </row>
        <row r="93">
          <cell r="A93">
            <v>92</v>
          </cell>
          <cell r="B93" t="str">
            <v>㈲百武建築設計事務所</v>
          </cell>
          <cell r="C93" t="str">
            <v>百武　義雄</v>
          </cell>
          <cell r="D93" t="str">
            <v>百武　義雄</v>
          </cell>
          <cell r="E93" t="str">
            <v>佐世保市福田町593-1</v>
          </cell>
          <cell r="F93" t="str">
            <v>0956-22-4984</v>
          </cell>
        </row>
        <row r="94">
          <cell r="A94">
            <v>93</v>
          </cell>
          <cell r="B94" t="str">
            <v>㈲平田建築事務所</v>
          </cell>
          <cell r="C94" t="str">
            <v>平田　庄蔵</v>
          </cell>
          <cell r="D94" t="str">
            <v>平田　庄蔵</v>
          </cell>
          <cell r="E94" t="str">
            <v>福江市木場町327</v>
          </cell>
          <cell r="F94" t="str">
            <v>0959-72-3680</v>
          </cell>
        </row>
        <row r="95">
          <cell r="A95">
            <v>94</v>
          </cell>
          <cell r="B95" t="str">
            <v>㈱藤原建築設計事務所</v>
          </cell>
          <cell r="C95" t="str">
            <v>藤原　敏明</v>
          </cell>
          <cell r="D95" t="str">
            <v>藤原　敏明</v>
          </cell>
          <cell r="E95" t="str">
            <v>長崎市桶屋町31-3</v>
          </cell>
        </row>
        <row r="96">
          <cell r="A96">
            <v>95</v>
          </cell>
          <cell r="B96" t="str">
            <v>ほそなみ設計室</v>
          </cell>
          <cell r="C96" t="str">
            <v>細波　文彦</v>
          </cell>
          <cell r="D96" t="str">
            <v>細波　文彦</v>
          </cell>
          <cell r="E96" t="str">
            <v>諌早市高城町5-2-202</v>
          </cell>
          <cell r="F96" t="str">
            <v>0957-27-0750</v>
          </cell>
        </row>
        <row r="97">
          <cell r="A97">
            <v>96</v>
          </cell>
          <cell r="B97" t="str">
            <v>堀本建築設計事務所</v>
          </cell>
          <cell r="C97" t="str">
            <v>堀本　　徹</v>
          </cell>
          <cell r="D97" t="str">
            <v>堀本　　徹</v>
          </cell>
          <cell r="E97" t="str">
            <v>長崎市家野町4-3</v>
          </cell>
          <cell r="F97" t="str">
            <v>847-3211</v>
          </cell>
        </row>
        <row r="98">
          <cell r="A98">
            <v>97</v>
          </cell>
          <cell r="B98" t="str">
            <v>梵建築工房</v>
          </cell>
          <cell r="C98" t="str">
            <v>渡部　雅弘</v>
          </cell>
          <cell r="D98" t="str">
            <v>渡部　雅弘</v>
          </cell>
          <cell r="E98" t="str">
            <v>長崎市魚の町3-21</v>
          </cell>
          <cell r="F98" t="str">
            <v>825-9915</v>
          </cell>
        </row>
        <row r="99">
          <cell r="A99">
            <v>98</v>
          </cell>
          <cell r="B99" t="str">
            <v>本田設計建築事務所</v>
          </cell>
          <cell r="C99" t="str">
            <v>本田　金重</v>
          </cell>
          <cell r="D99" t="str">
            <v>本田　金重</v>
          </cell>
          <cell r="E99" t="str">
            <v>島原市片町644-1</v>
          </cell>
          <cell r="F99" t="str">
            <v>0957-62-3001</v>
          </cell>
        </row>
        <row r="100">
          <cell r="A100">
            <v>99</v>
          </cell>
          <cell r="B100" t="str">
            <v>㈱舞設計</v>
          </cell>
          <cell r="C100" t="str">
            <v>野尻　　学</v>
          </cell>
          <cell r="D100" t="str">
            <v>野尻　　学</v>
          </cell>
          <cell r="E100" t="str">
            <v>長崎市元船町14-10</v>
          </cell>
          <cell r="F100" t="str">
            <v>825-6260</v>
          </cell>
        </row>
        <row r="101">
          <cell r="A101">
            <v>100</v>
          </cell>
          <cell r="B101" t="str">
            <v>㈱増川建築設計事務所</v>
          </cell>
          <cell r="C101" t="str">
            <v>増川　前隆</v>
          </cell>
          <cell r="D101" t="str">
            <v>増川　前隆</v>
          </cell>
          <cell r="E101" t="str">
            <v>大村市竹松本町676-5</v>
          </cell>
          <cell r="F101" t="str">
            <v>0957-55-7349</v>
          </cell>
        </row>
        <row r="102">
          <cell r="A102">
            <v>101</v>
          </cell>
          <cell r="B102" t="str">
            <v>㈱松尾建築研究所</v>
          </cell>
          <cell r="C102" t="str">
            <v>松尾　方彦</v>
          </cell>
          <cell r="D102" t="str">
            <v>松尾　方彦</v>
          </cell>
          <cell r="E102" t="str">
            <v>長崎市興善町4-4</v>
          </cell>
          <cell r="F102" t="str">
            <v>821-4615</v>
          </cell>
        </row>
        <row r="103">
          <cell r="A103">
            <v>102</v>
          </cell>
          <cell r="B103" t="str">
            <v>㈲松谷建築設計事務所</v>
          </cell>
          <cell r="C103" t="str">
            <v>松谷　　猛</v>
          </cell>
          <cell r="D103" t="str">
            <v>松谷　　猛</v>
          </cell>
          <cell r="E103" t="str">
            <v>長崎市上町4-37-603</v>
          </cell>
          <cell r="F103" t="str">
            <v>823-0089</v>
          </cell>
        </row>
        <row r="104">
          <cell r="A104">
            <v>103</v>
          </cell>
          <cell r="B104" t="str">
            <v>㈱松林建築設計事務所</v>
          </cell>
          <cell r="C104" t="str">
            <v>松林　　修</v>
          </cell>
          <cell r="D104" t="str">
            <v>松林　　修</v>
          </cell>
          <cell r="E104" t="str">
            <v>長崎市万才町1-2</v>
          </cell>
          <cell r="F104" t="str">
            <v>820-5116</v>
          </cell>
        </row>
        <row r="105">
          <cell r="A105">
            <v>104</v>
          </cell>
          <cell r="B105" t="str">
            <v>㈱溝上建築設計事務所</v>
          </cell>
          <cell r="C105" t="str">
            <v>溝上　　聰</v>
          </cell>
          <cell r="D105" t="str">
            <v>溝上　　聰</v>
          </cell>
          <cell r="E105" t="str">
            <v>長崎市大橋町25-6</v>
          </cell>
          <cell r="F105" t="str">
            <v>849-1558</v>
          </cell>
        </row>
        <row r="106">
          <cell r="A106">
            <v>105</v>
          </cell>
          <cell r="B106" t="str">
            <v>㈱満本設計綜合事務所</v>
          </cell>
          <cell r="C106" t="str">
            <v>満本　定美</v>
          </cell>
          <cell r="D106" t="str">
            <v>満本　定美</v>
          </cell>
          <cell r="E106" t="str">
            <v>西彼杵郡時津町元村郷862</v>
          </cell>
          <cell r="F106" t="str">
            <v>882-3370</v>
          </cell>
        </row>
        <row r="107">
          <cell r="A107">
            <v>106</v>
          </cell>
          <cell r="B107" t="str">
            <v>㈱宮本建築設計事務所</v>
          </cell>
          <cell r="C107" t="str">
            <v>大串　平二</v>
          </cell>
          <cell r="D107" t="str">
            <v>大串　平二</v>
          </cell>
          <cell r="E107" t="str">
            <v>長崎市扇町31-8</v>
          </cell>
          <cell r="F107" t="str">
            <v>845-0939</v>
          </cell>
        </row>
        <row r="108">
          <cell r="A108">
            <v>107</v>
          </cell>
          <cell r="B108" t="str">
            <v>三輪企画設計㈱</v>
          </cell>
          <cell r="C108" t="str">
            <v>三輪　勝則</v>
          </cell>
          <cell r="D108" t="str">
            <v>三輪　勝則</v>
          </cell>
          <cell r="E108" t="str">
            <v>諌早市高城町6-3</v>
          </cell>
          <cell r="F108" t="str">
            <v>0957-23-0598</v>
          </cell>
        </row>
        <row r="109">
          <cell r="A109">
            <v>108</v>
          </cell>
          <cell r="B109" t="str">
            <v>㈱無限工房</v>
          </cell>
          <cell r="C109" t="str">
            <v>光野　有次</v>
          </cell>
          <cell r="D109" t="str">
            <v>光野　有次</v>
          </cell>
          <cell r="E109" t="str">
            <v>諌早市目代町705-16</v>
          </cell>
          <cell r="F109" t="str">
            <v>0957-22-6640</v>
          </cell>
        </row>
        <row r="110">
          <cell r="A110">
            <v>109</v>
          </cell>
          <cell r="B110" t="str">
            <v>㈲むつ設計</v>
          </cell>
          <cell r="C110" t="str">
            <v>平田　睦稔</v>
          </cell>
          <cell r="D110" t="str">
            <v>平田　睦稔</v>
          </cell>
          <cell r="E110" t="str">
            <v>福江市大荒町37-2</v>
          </cell>
          <cell r="F110" t="str">
            <v>0959-72-7325</v>
          </cell>
        </row>
        <row r="111">
          <cell r="A111">
            <v>110</v>
          </cell>
          <cell r="B111" t="str">
            <v>㈲睦設計コンサルタント</v>
          </cell>
          <cell r="C111" t="str">
            <v>松本　六男</v>
          </cell>
          <cell r="D111" t="str">
            <v>松本　六男</v>
          </cell>
          <cell r="E111" t="str">
            <v>壱岐郡郷ノ浦町片原触410</v>
          </cell>
          <cell r="F111" t="str">
            <v>09204-7-1819</v>
          </cell>
        </row>
        <row r="112">
          <cell r="A112">
            <v>111</v>
          </cell>
          <cell r="B112" t="str">
            <v>㈲木鶏建築研究所</v>
          </cell>
          <cell r="C112" t="str">
            <v>高橋　浩伸</v>
          </cell>
          <cell r="D112" t="str">
            <v>高橋　浩伸</v>
          </cell>
          <cell r="E112" t="str">
            <v>南高来郡布津町乙1553-1</v>
          </cell>
          <cell r="F112" t="str">
            <v>0957-72-6552</v>
          </cell>
        </row>
        <row r="113">
          <cell r="A113">
            <v>112</v>
          </cell>
          <cell r="B113" t="str">
            <v>㈲百田建築設計事務所</v>
          </cell>
          <cell r="C113" t="str">
            <v>百田　　明</v>
          </cell>
          <cell r="D113" t="str">
            <v>百田　　明</v>
          </cell>
          <cell r="E113" t="str">
            <v>長崎市目覚町14-14</v>
          </cell>
          <cell r="F113" t="str">
            <v>843-3238</v>
          </cell>
        </row>
        <row r="114">
          <cell r="A114">
            <v>113</v>
          </cell>
          <cell r="B114" t="str">
            <v>㈲森建築設計事務所</v>
          </cell>
          <cell r="C114" t="str">
            <v>森　　信久</v>
          </cell>
          <cell r="D114" t="str">
            <v>森　　信久</v>
          </cell>
          <cell r="E114" t="str">
            <v>諌早市宗方町6</v>
          </cell>
          <cell r="F114" t="str">
            <v>0957-24-1403</v>
          </cell>
        </row>
        <row r="115">
          <cell r="A115">
            <v>114</v>
          </cell>
          <cell r="B115" t="str">
            <v>山口一級建築士設計事務所</v>
          </cell>
          <cell r="C115" t="str">
            <v>山口　義雄</v>
          </cell>
          <cell r="D115" t="str">
            <v>山口　義雄</v>
          </cell>
          <cell r="E115" t="str">
            <v>長崎市富士見町3-17</v>
          </cell>
        </row>
        <row r="116">
          <cell r="A116">
            <v>115</v>
          </cell>
          <cell r="B116" t="str">
            <v>山口龍生建築設計事務所</v>
          </cell>
          <cell r="C116" t="str">
            <v>山口　龍生</v>
          </cell>
          <cell r="D116" t="str">
            <v>山口　龍生</v>
          </cell>
          <cell r="E116" t="str">
            <v>長崎市花丘町11-25</v>
          </cell>
          <cell r="F116" t="str">
            <v>846-2087</v>
          </cell>
        </row>
        <row r="117">
          <cell r="A117">
            <v>116</v>
          </cell>
          <cell r="B117" t="str">
            <v>㈲山田設計</v>
          </cell>
          <cell r="C117" t="str">
            <v>山田　洋彰</v>
          </cell>
          <cell r="D117" t="str">
            <v>山田　洋彰</v>
          </cell>
          <cell r="E117" t="str">
            <v>福江市福江町19-95</v>
          </cell>
          <cell r="F117" t="str">
            <v>0959-72-2241</v>
          </cell>
        </row>
        <row r="118">
          <cell r="A118">
            <v>117</v>
          </cell>
          <cell r="B118" t="str">
            <v>㈲山中建築設計室</v>
          </cell>
          <cell r="C118" t="str">
            <v>山中　博明</v>
          </cell>
          <cell r="D118" t="str">
            <v>山中　博明</v>
          </cell>
          <cell r="E118" t="str">
            <v>北松浦郡吉井町立石免37-1</v>
          </cell>
          <cell r="F118" t="str">
            <v>0956-64-3868</v>
          </cell>
        </row>
        <row r="119">
          <cell r="A119">
            <v>118</v>
          </cell>
          <cell r="B119" t="str">
            <v>Ｕ設計事務所</v>
          </cell>
          <cell r="C119" t="str">
            <v>西野　廣幸</v>
          </cell>
          <cell r="D119" t="str">
            <v>西野　廣幸</v>
          </cell>
          <cell r="E119" t="str">
            <v>長崎市城山台2-33-15</v>
          </cell>
          <cell r="F119" t="str">
            <v>862-5298</v>
          </cell>
        </row>
        <row r="120">
          <cell r="A120">
            <v>119</v>
          </cell>
          <cell r="B120" t="str">
            <v>横尾菅雄一級建築設計事務所</v>
          </cell>
          <cell r="C120" t="str">
            <v>横尾　菅雄</v>
          </cell>
          <cell r="D120" t="str">
            <v>横尾　菅雄</v>
          </cell>
          <cell r="E120" t="str">
            <v>長崎市江平2-12-14</v>
          </cell>
          <cell r="F120" t="str">
            <v>849-0933</v>
          </cell>
        </row>
        <row r="121">
          <cell r="A121">
            <v>120</v>
          </cell>
          <cell r="B121" t="str">
            <v>吉田一級建築士事務所</v>
          </cell>
          <cell r="C121" t="str">
            <v>吉田　　誠</v>
          </cell>
          <cell r="D121" t="str">
            <v>吉田　　誠</v>
          </cell>
          <cell r="E121" t="str">
            <v>島原市下折橋町3797-2</v>
          </cell>
          <cell r="F121" t="str">
            <v>0957-63-6634</v>
          </cell>
        </row>
        <row r="122">
          <cell r="A122">
            <v>121</v>
          </cell>
          <cell r="B122" t="str">
            <v>来駕設計一級建築巣事務所</v>
          </cell>
          <cell r="C122" t="str">
            <v>宮本　博文</v>
          </cell>
          <cell r="D122" t="str">
            <v>宮本　博文</v>
          </cell>
          <cell r="E122" t="str">
            <v>長崎市大浦町2-28坂本ビル</v>
          </cell>
          <cell r="F122" t="str">
            <v>828-3362</v>
          </cell>
        </row>
        <row r="123">
          <cell r="A123">
            <v>122</v>
          </cell>
          <cell r="B123" t="str">
            <v>㈱ライト建築設計事務所</v>
          </cell>
          <cell r="C123" t="str">
            <v>清島　利光</v>
          </cell>
          <cell r="D123" t="str">
            <v>清島　利光</v>
          </cell>
          <cell r="E123" t="str">
            <v>長崎市辻町581</v>
          </cell>
          <cell r="F123" t="str">
            <v>846-8438</v>
          </cell>
        </row>
        <row r="124">
          <cell r="A124">
            <v>123</v>
          </cell>
          <cell r="B124" t="str">
            <v>㈲ライン設備設計事務所</v>
          </cell>
          <cell r="C124" t="str">
            <v>松本　為行</v>
          </cell>
          <cell r="D124" t="str">
            <v>松本　為行</v>
          </cell>
          <cell r="E124" t="str">
            <v>長崎市江戸町1-3</v>
          </cell>
          <cell r="F124" t="str">
            <v>825-2564</v>
          </cell>
        </row>
        <row r="125">
          <cell r="A125">
            <v>124</v>
          </cell>
          <cell r="B125" t="str">
            <v>㈲ロング設備設計</v>
          </cell>
          <cell r="C125" t="str">
            <v>松永　博明</v>
          </cell>
          <cell r="D125" t="str">
            <v>松永　博明</v>
          </cell>
          <cell r="E125" t="str">
            <v>長崎市今博多町25</v>
          </cell>
          <cell r="F125" t="str">
            <v>827-2583</v>
          </cell>
        </row>
        <row r="126">
          <cell r="A126">
            <v>125</v>
          </cell>
          <cell r="B126" t="str">
            <v>脇山建築研究所</v>
          </cell>
          <cell r="C126" t="str">
            <v>脇山　国利</v>
          </cell>
          <cell r="D126" t="str">
            <v>脇山　国利</v>
          </cell>
          <cell r="E126" t="str">
            <v>佐世保市黒髪町706-5</v>
          </cell>
          <cell r="F126" t="str">
            <v>0956-31-3464</v>
          </cell>
        </row>
        <row r="127">
          <cell r="A127">
            <v>126</v>
          </cell>
          <cell r="B127" t="str">
            <v>渡辺構造計算事務所</v>
          </cell>
          <cell r="C127" t="str">
            <v>渡邊　　一</v>
          </cell>
          <cell r="D127" t="str">
            <v>渡邊　　一</v>
          </cell>
          <cell r="E127" t="str">
            <v>長崎市高尾町31-10</v>
          </cell>
          <cell r="F127" t="str">
            <v>845-7621</v>
          </cell>
        </row>
      </sheetData>
      <sheetData sheetId="1"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REF"/>
      <sheetName val="基礎データ"/>
      <sheetName val="新規Microsoft Excel ワークシート"/>
    </sheetNames>
    <sheetDataSet>
      <sheetData sheetId="0"/>
      <sheetData sheetId="1"/>
      <sheetData sheetId="2"/>
      <sheetData sheetId="3" refreshError="1"/>
      <sheetData sheetId="4" refreshError="1"/>
      <sheetData sheetId="5"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A4"/>
      <sheetName val="ﾄﾞｾｷ1"/>
      <sheetName val="ﾌﾞﾛｯｸ集"/>
      <sheetName val="可変集計 "/>
      <sheetName val="現場打集"/>
      <sheetName val="集水桝集"/>
      <sheetName val="ﾋｭｰﾑ管集"/>
      <sheetName val="暗渠排水集"/>
      <sheetName val="BOX集計"/>
      <sheetName val="PU集計"/>
      <sheetName val="法留集計"/>
      <sheetName val="Sheet1"/>
      <sheetName val="Sheet6"/>
      <sheetName val="Sheet5"/>
      <sheetName val="Sheet3"/>
      <sheetName val="Sheet4"/>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総括"/>
      <sheetName val="電気設備総括"/>
      <sheetName val="内訳書(Ⅰ.校舎)"/>
      <sheetName val="内訳書(Ⅱ.給食)"/>
      <sheetName val="内訳書(Ⅲ.屋内運動)"/>
      <sheetName val="内訳書（Ⅳプール）"/>
      <sheetName val="内訳書（Ⅴ太陽）"/>
      <sheetName val="内訳書(Ⅵ.屋外"/>
      <sheetName val="内訳書(Ⅶ.外構附属)"/>
      <sheetName val="内訳書(Ⅷ.撤去･仮設)"/>
      <sheetName val="見積比較(3社)"/>
      <sheetName val="代価表 (Ⅰ.校舎)"/>
      <sheetName val="代価表 (Ⅱ.給食)"/>
      <sheetName val="代価表 (Ⅲ.屋内運動)"/>
      <sheetName val="代価表 (Ⅳ.プール）"/>
      <sheetName val="代価表 (Ⅵ.外構）"/>
      <sheetName val="代価表"/>
      <sheetName val="入力"/>
      <sheetName val="【07.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6">
          <cell r="L6" t="str">
            <v/>
          </cell>
          <cell r="M6" t="str">
            <v/>
          </cell>
          <cell r="N6" t="str">
            <v/>
          </cell>
          <cell r="O6" t="str">
            <v/>
          </cell>
          <cell r="P6" t="str">
            <v/>
          </cell>
          <cell r="Q6" t="str">
            <v/>
          </cell>
          <cell r="R6" t="str">
            <v/>
          </cell>
          <cell r="S6" t="str">
            <v/>
          </cell>
          <cell r="T6" t="str">
            <v/>
          </cell>
          <cell r="U6" t="str">
            <v/>
          </cell>
        </row>
        <row r="8">
          <cell r="A8" t="str">
            <v>1</v>
          </cell>
          <cell r="B8" t="str">
            <v>幹線設備</v>
          </cell>
          <cell r="L8" t="str">
            <v/>
          </cell>
          <cell r="M8" t="str">
            <v/>
          </cell>
          <cell r="N8" t="str">
            <v/>
          </cell>
          <cell r="O8" t="str">
            <v/>
          </cell>
          <cell r="P8" t="str">
            <v/>
          </cell>
          <cell r="Q8" t="str">
            <v/>
          </cell>
          <cell r="R8" t="str">
            <v/>
          </cell>
          <cell r="S8" t="str">
            <v/>
          </cell>
          <cell r="T8" t="str">
            <v/>
          </cell>
          <cell r="U8" t="str">
            <v/>
          </cell>
        </row>
        <row r="9">
          <cell r="B9">
            <v>0</v>
          </cell>
          <cell r="C9">
            <v>0</v>
          </cell>
          <cell r="D9">
            <v>0</v>
          </cell>
          <cell r="E9">
            <v>487</v>
          </cell>
          <cell r="M9">
            <v>0.1</v>
          </cell>
          <cell r="N9">
            <v>0.05</v>
          </cell>
          <cell r="P9">
            <v>2.0799999999999999E-2</v>
          </cell>
          <cell r="R9">
            <v>0.12</v>
          </cell>
        </row>
        <row r="10">
          <cell r="A10" t="str">
            <v>1-1</v>
          </cell>
          <cell r="B10" t="str">
            <v>ケーブル類</v>
          </cell>
          <cell r="C10" t="str">
            <v>EM-CE 5.5°-3C</v>
          </cell>
          <cell r="D10" t="str">
            <v>ﾋﾟｯﾄ</v>
          </cell>
          <cell r="E10">
            <v>286</v>
          </cell>
          <cell r="K10">
            <v>286</v>
          </cell>
          <cell r="L10" t="str">
            <v/>
          </cell>
          <cell r="M10">
            <v>28.6</v>
          </cell>
          <cell r="N10">
            <v>15.73</v>
          </cell>
          <cell r="O10">
            <v>330.33000000000004</v>
          </cell>
          <cell r="P10">
            <v>291.2</v>
          </cell>
          <cell r="Q10" t="str">
            <v/>
          </cell>
          <cell r="R10">
            <v>34.94</v>
          </cell>
          <cell r="S10">
            <v>326.14</v>
          </cell>
          <cell r="T10">
            <v>656</v>
          </cell>
          <cell r="U10">
            <v>660</v>
          </cell>
        </row>
        <row r="11">
          <cell r="B11">
            <v>0</v>
          </cell>
          <cell r="C11">
            <v>0</v>
          </cell>
          <cell r="D11">
            <v>0</v>
          </cell>
          <cell r="E11">
            <v>487</v>
          </cell>
          <cell r="M11">
            <v>0.1</v>
          </cell>
          <cell r="N11">
            <v>0.05</v>
          </cell>
          <cell r="P11">
            <v>2.5999999999999999E-2</v>
          </cell>
          <cell r="R11">
            <v>0.12</v>
          </cell>
        </row>
        <row r="12">
          <cell r="A12" t="str">
            <v>1-2</v>
          </cell>
          <cell r="B12" t="str">
            <v>ケーブル類</v>
          </cell>
          <cell r="C12" t="str">
            <v>EM-CE 5.5°-3C</v>
          </cell>
          <cell r="D12" t="str">
            <v>管内</v>
          </cell>
          <cell r="E12">
            <v>286</v>
          </cell>
          <cell r="K12">
            <v>286</v>
          </cell>
          <cell r="L12" t="str">
            <v/>
          </cell>
          <cell r="M12">
            <v>28.6</v>
          </cell>
          <cell r="N12">
            <v>15.73</v>
          </cell>
          <cell r="O12">
            <v>330.33000000000004</v>
          </cell>
          <cell r="P12">
            <v>364</v>
          </cell>
          <cell r="Q12" t="str">
            <v/>
          </cell>
          <cell r="R12">
            <v>43.68</v>
          </cell>
          <cell r="S12">
            <v>407.68</v>
          </cell>
          <cell r="T12">
            <v>738</v>
          </cell>
          <cell r="U12">
            <v>740</v>
          </cell>
        </row>
        <row r="13">
          <cell r="B13">
            <v>0</v>
          </cell>
          <cell r="C13">
            <v>0</v>
          </cell>
          <cell r="D13">
            <v>0</v>
          </cell>
          <cell r="E13">
            <v>487</v>
          </cell>
          <cell r="M13">
            <v>0.1</v>
          </cell>
          <cell r="N13">
            <v>0.05</v>
          </cell>
          <cell r="P13">
            <v>2.3199999999999998E-2</v>
          </cell>
          <cell r="R13">
            <v>0.12</v>
          </cell>
        </row>
        <row r="14">
          <cell r="A14" t="str">
            <v>1-3</v>
          </cell>
          <cell r="B14" t="str">
            <v>ケーブル類</v>
          </cell>
          <cell r="C14" t="str">
            <v>EM-CE 8°-3C</v>
          </cell>
          <cell r="D14" t="str">
            <v>ﾋﾟｯﾄ</v>
          </cell>
          <cell r="E14">
            <v>365</v>
          </cell>
          <cell r="K14">
            <v>365</v>
          </cell>
          <cell r="L14" t="str">
            <v/>
          </cell>
          <cell r="M14">
            <v>36.5</v>
          </cell>
          <cell r="N14">
            <v>20.079999999999998</v>
          </cell>
          <cell r="O14">
            <v>421.58</v>
          </cell>
          <cell r="P14">
            <v>324.8</v>
          </cell>
          <cell r="Q14" t="str">
            <v/>
          </cell>
          <cell r="R14">
            <v>38.979999999999997</v>
          </cell>
          <cell r="S14">
            <v>363.78000000000003</v>
          </cell>
          <cell r="T14">
            <v>785</v>
          </cell>
          <cell r="U14">
            <v>790</v>
          </cell>
        </row>
        <row r="15">
          <cell r="B15">
            <v>0</v>
          </cell>
          <cell r="C15">
            <v>0</v>
          </cell>
          <cell r="D15">
            <v>0</v>
          </cell>
          <cell r="E15">
            <v>487</v>
          </cell>
          <cell r="M15">
            <v>0.1</v>
          </cell>
          <cell r="N15">
            <v>0.05</v>
          </cell>
          <cell r="P15">
            <v>2.9000000000000001E-2</v>
          </cell>
          <cell r="R15">
            <v>0.12</v>
          </cell>
        </row>
        <row r="16">
          <cell r="A16" t="str">
            <v>1-4</v>
          </cell>
          <cell r="B16" t="str">
            <v>ケーブル類</v>
          </cell>
          <cell r="C16" t="str">
            <v>EM-CE 8°-3C</v>
          </cell>
          <cell r="D16" t="str">
            <v>管内</v>
          </cell>
          <cell r="E16">
            <v>365</v>
          </cell>
          <cell r="K16">
            <v>365</v>
          </cell>
          <cell r="L16" t="str">
            <v/>
          </cell>
          <cell r="M16">
            <v>36.5</v>
          </cell>
          <cell r="N16">
            <v>20.079999999999998</v>
          </cell>
          <cell r="O16">
            <v>421.58</v>
          </cell>
          <cell r="P16">
            <v>406</v>
          </cell>
          <cell r="Q16" t="str">
            <v/>
          </cell>
          <cell r="R16">
            <v>48.72</v>
          </cell>
          <cell r="S16">
            <v>454.72</v>
          </cell>
          <cell r="T16">
            <v>876</v>
          </cell>
          <cell r="U16">
            <v>880</v>
          </cell>
        </row>
        <row r="17">
          <cell r="B17">
            <v>0</v>
          </cell>
          <cell r="C17">
            <v>0</v>
          </cell>
          <cell r="D17">
            <v>0</v>
          </cell>
          <cell r="E17">
            <v>489</v>
          </cell>
          <cell r="M17">
            <v>0.1</v>
          </cell>
          <cell r="N17">
            <v>0.05</v>
          </cell>
          <cell r="P17">
            <v>2.9600000000000001E-2</v>
          </cell>
          <cell r="R17">
            <v>0.12</v>
          </cell>
        </row>
        <row r="18">
          <cell r="A18" t="str">
            <v>1-5</v>
          </cell>
          <cell r="B18" t="str">
            <v>ケーブル類</v>
          </cell>
          <cell r="C18" t="str">
            <v>EM-CET 14°×1</v>
          </cell>
          <cell r="D18" t="str">
            <v>ﾋﾟｯﾄ</v>
          </cell>
          <cell r="E18">
            <v>612</v>
          </cell>
          <cell r="K18">
            <v>612</v>
          </cell>
          <cell r="L18" t="str">
            <v/>
          </cell>
          <cell r="M18">
            <v>61.2</v>
          </cell>
          <cell r="N18">
            <v>33.659999999999997</v>
          </cell>
          <cell r="O18">
            <v>706.86</v>
          </cell>
          <cell r="P18">
            <v>414.4</v>
          </cell>
          <cell r="Q18" t="str">
            <v/>
          </cell>
          <cell r="R18">
            <v>49.73</v>
          </cell>
          <cell r="S18">
            <v>464.13</v>
          </cell>
          <cell r="T18">
            <v>1170</v>
          </cell>
          <cell r="U18">
            <v>1170</v>
          </cell>
        </row>
        <row r="19">
          <cell r="B19">
            <v>0</v>
          </cell>
          <cell r="C19">
            <v>0</v>
          </cell>
          <cell r="D19">
            <v>0</v>
          </cell>
          <cell r="E19">
            <v>489</v>
          </cell>
          <cell r="M19">
            <v>0.1</v>
          </cell>
          <cell r="N19">
            <v>0.05</v>
          </cell>
          <cell r="P19">
            <v>4.4400000000000002E-2</v>
          </cell>
          <cell r="R19">
            <v>0.12</v>
          </cell>
        </row>
        <row r="20">
          <cell r="A20" t="str">
            <v>1-6</v>
          </cell>
          <cell r="B20" t="str">
            <v>ケーブル類</v>
          </cell>
          <cell r="C20" t="str">
            <v>EM-CET 14°×1</v>
          </cell>
          <cell r="D20" t="str">
            <v>ﾗｯｸ</v>
          </cell>
          <cell r="E20">
            <v>612</v>
          </cell>
          <cell r="K20">
            <v>612</v>
          </cell>
          <cell r="L20" t="str">
            <v/>
          </cell>
          <cell r="M20">
            <v>61.2</v>
          </cell>
          <cell r="N20">
            <v>33.659999999999997</v>
          </cell>
          <cell r="O20">
            <v>706.86</v>
          </cell>
          <cell r="P20">
            <v>621.6</v>
          </cell>
          <cell r="Q20" t="str">
            <v/>
          </cell>
          <cell r="R20">
            <v>74.59</v>
          </cell>
          <cell r="S20">
            <v>696.19</v>
          </cell>
          <cell r="T20">
            <v>1403</v>
          </cell>
          <cell r="U20">
            <v>1400</v>
          </cell>
        </row>
        <row r="21">
          <cell r="B21">
            <v>0</v>
          </cell>
          <cell r="C21">
            <v>0</v>
          </cell>
          <cell r="D21">
            <v>0</v>
          </cell>
          <cell r="E21">
            <v>489</v>
          </cell>
          <cell r="M21">
            <v>0.1</v>
          </cell>
          <cell r="N21">
            <v>0.05</v>
          </cell>
          <cell r="P21">
            <v>3.6999999999999998E-2</v>
          </cell>
          <cell r="R21">
            <v>0.12</v>
          </cell>
        </row>
        <row r="22">
          <cell r="A22" t="str">
            <v>1-7</v>
          </cell>
          <cell r="B22" t="str">
            <v>ケーブル類</v>
          </cell>
          <cell r="C22" t="str">
            <v>EM-CET 14°×1</v>
          </cell>
          <cell r="D22" t="str">
            <v>管内</v>
          </cell>
          <cell r="E22">
            <v>612</v>
          </cell>
          <cell r="K22">
            <v>612</v>
          </cell>
          <cell r="L22" t="str">
            <v/>
          </cell>
          <cell r="M22">
            <v>61.2</v>
          </cell>
          <cell r="N22">
            <v>33.659999999999997</v>
          </cell>
          <cell r="O22">
            <v>706.86</v>
          </cell>
          <cell r="P22">
            <v>518</v>
          </cell>
          <cell r="Q22" t="str">
            <v/>
          </cell>
          <cell r="R22">
            <v>62.16</v>
          </cell>
          <cell r="S22">
            <v>580.16</v>
          </cell>
          <cell r="T22">
            <v>1287</v>
          </cell>
          <cell r="U22">
            <v>1290</v>
          </cell>
        </row>
        <row r="23">
          <cell r="B23">
            <v>0</v>
          </cell>
          <cell r="C23">
            <v>0</v>
          </cell>
          <cell r="D23">
            <v>0</v>
          </cell>
          <cell r="E23">
            <v>489</v>
          </cell>
          <cell r="M23">
            <v>0.05</v>
          </cell>
          <cell r="N23">
            <v>0.05</v>
          </cell>
          <cell r="P23">
            <v>3.7600000000000001E-2</v>
          </cell>
          <cell r="R23">
            <v>0.12</v>
          </cell>
        </row>
        <row r="24">
          <cell r="A24" t="str">
            <v>1-8</v>
          </cell>
          <cell r="B24" t="str">
            <v>ケーブル類</v>
          </cell>
          <cell r="C24" t="str">
            <v>EM-CET 22°×1</v>
          </cell>
          <cell r="D24" t="str">
            <v>ﾋﾟｯﾄ</v>
          </cell>
          <cell r="E24">
            <v>865</v>
          </cell>
          <cell r="K24">
            <v>865</v>
          </cell>
          <cell r="L24" t="str">
            <v/>
          </cell>
          <cell r="M24">
            <v>43.25</v>
          </cell>
          <cell r="N24">
            <v>45.41</v>
          </cell>
          <cell r="O24">
            <v>953.66</v>
          </cell>
          <cell r="P24">
            <v>526.4</v>
          </cell>
          <cell r="Q24" t="str">
            <v/>
          </cell>
          <cell r="R24">
            <v>63.17</v>
          </cell>
          <cell r="S24">
            <v>589.56999999999994</v>
          </cell>
          <cell r="T24">
            <v>1543</v>
          </cell>
          <cell r="U24">
            <v>1540</v>
          </cell>
        </row>
        <row r="25">
          <cell r="B25">
            <v>0</v>
          </cell>
          <cell r="C25">
            <v>0</v>
          </cell>
          <cell r="D25">
            <v>0</v>
          </cell>
          <cell r="E25">
            <v>489</v>
          </cell>
          <cell r="M25">
            <v>0.05</v>
          </cell>
          <cell r="N25">
            <v>0.05</v>
          </cell>
          <cell r="P25">
            <v>5.6399999999999999E-2</v>
          </cell>
          <cell r="R25">
            <v>0.12</v>
          </cell>
        </row>
        <row r="26">
          <cell r="A26" t="str">
            <v>1-9</v>
          </cell>
          <cell r="B26" t="str">
            <v>ケーブル類</v>
          </cell>
          <cell r="C26" t="str">
            <v>EM-CET 22°×1</v>
          </cell>
          <cell r="D26" t="str">
            <v>ﾗｯｸ</v>
          </cell>
          <cell r="E26">
            <v>865</v>
          </cell>
          <cell r="K26">
            <v>865</v>
          </cell>
          <cell r="L26" t="str">
            <v/>
          </cell>
          <cell r="M26">
            <v>43.25</v>
          </cell>
          <cell r="N26">
            <v>45.41</v>
          </cell>
          <cell r="O26">
            <v>953.66</v>
          </cell>
          <cell r="P26">
            <v>789.6</v>
          </cell>
          <cell r="Q26" t="str">
            <v/>
          </cell>
          <cell r="R26">
            <v>94.75</v>
          </cell>
          <cell r="S26">
            <v>884.35</v>
          </cell>
          <cell r="T26">
            <v>1838</v>
          </cell>
          <cell r="U26">
            <v>1840</v>
          </cell>
        </row>
        <row r="27">
          <cell r="B27">
            <v>0</v>
          </cell>
          <cell r="C27">
            <v>0</v>
          </cell>
          <cell r="D27">
            <v>0</v>
          </cell>
          <cell r="E27">
            <v>489</v>
          </cell>
          <cell r="M27">
            <v>0.05</v>
          </cell>
          <cell r="N27">
            <v>0.05</v>
          </cell>
          <cell r="P27">
            <v>4.7E-2</v>
          </cell>
          <cell r="R27">
            <v>0.12</v>
          </cell>
        </row>
        <row r="28">
          <cell r="A28" t="str">
            <v>1-10</v>
          </cell>
          <cell r="B28" t="str">
            <v>ケーブル類</v>
          </cell>
          <cell r="C28" t="str">
            <v>EM-CET 22°×1</v>
          </cell>
          <cell r="D28" t="str">
            <v>管内</v>
          </cell>
          <cell r="E28">
            <v>865</v>
          </cell>
          <cell r="K28">
            <v>865</v>
          </cell>
          <cell r="L28" t="str">
            <v/>
          </cell>
          <cell r="M28">
            <v>43.25</v>
          </cell>
          <cell r="N28">
            <v>45.41</v>
          </cell>
          <cell r="O28">
            <v>953.66</v>
          </cell>
          <cell r="P28">
            <v>658</v>
          </cell>
          <cell r="Q28" t="str">
            <v/>
          </cell>
          <cell r="R28">
            <v>78.959999999999994</v>
          </cell>
          <cell r="S28">
            <v>736.96</v>
          </cell>
          <cell r="T28">
            <v>1690</v>
          </cell>
          <cell r="U28">
            <v>1690</v>
          </cell>
        </row>
        <row r="29">
          <cell r="B29">
            <v>0</v>
          </cell>
          <cell r="C29">
            <v>0</v>
          </cell>
          <cell r="D29">
            <v>0</v>
          </cell>
          <cell r="E29">
            <v>489</v>
          </cell>
          <cell r="M29">
            <v>0.05</v>
          </cell>
          <cell r="N29">
            <v>0.05</v>
          </cell>
          <cell r="P29">
            <v>4.9599999999999998E-2</v>
          </cell>
          <cell r="R29">
            <v>0.12</v>
          </cell>
        </row>
        <row r="30">
          <cell r="A30" t="str">
            <v>1-11</v>
          </cell>
          <cell r="B30" t="str">
            <v>ケーブル類</v>
          </cell>
          <cell r="C30" t="str">
            <v>EM-CET 38°×1</v>
          </cell>
          <cell r="D30" t="str">
            <v>ﾋﾟｯﾄ</v>
          </cell>
          <cell r="E30">
            <v>1324</v>
          </cell>
          <cell r="K30">
            <v>1324</v>
          </cell>
          <cell r="L30" t="str">
            <v/>
          </cell>
          <cell r="M30">
            <v>66.2</v>
          </cell>
          <cell r="N30">
            <v>69.510000000000005</v>
          </cell>
          <cell r="O30">
            <v>1459.71</v>
          </cell>
          <cell r="P30">
            <v>694.4</v>
          </cell>
          <cell r="Q30" t="str">
            <v/>
          </cell>
          <cell r="R30">
            <v>83.33</v>
          </cell>
          <cell r="S30">
            <v>777.73</v>
          </cell>
          <cell r="T30">
            <v>2237</v>
          </cell>
          <cell r="U30">
            <v>2240</v>
          </cell>
        </row>
        <row r="31">
          <cell r="B31">
            <v>0</v>
          </cell>
          <cell r="C31">
            <v>0</v>
          </cell>
          <cell r="D31">
            <v>0</v>
          </cell>
          <cell r="E31">
            <v>489</v>
          </cell>
          <cell r="M31">
            <v>0.05</v>
          </cell>
          <cell r="N31">
            <v>0.05</v>
          </cell>
          <cell r="P31">
            <v>7.4399999999999994E-2</v>
          </cell>
          <cell r="R31">
            <v>0.12</v>
          </cell>
        </row>
        <row r="32">
          <cell r="A32" t="str">
            <v>1-12</v>
          </cell>
          <cell r="B32" t="str">
            <v>ケーブル類</v>
          </cell>
          <cell r="C32" t="str">
            <v>EM-CET 38°×1</v>
          </cell>
          <cell r="D32" t="str">
            <v>ﾗｯｸ</v>
          </cell>
          <cell r="E32">
            <v>1324</v>
          </cell>
          <cell r="K32">
            <v>1324</v>
          </cell>
          <cell r="L32" t="str">
            <v/>
          </cell>
          <cell r="M32">
            <v>66.2</v>
          </cell>
          <cell r="N32">
            <v>69.510000000000005</v>
          </cell>
          <cell r="O32">
            <v>1459.71</v>
          </cell>
          <cell r="P32">
            <v>1041.5999999999999</v>
          </cell>
          <cell r="Q32" t="str">
            <v/>
          </cell>
          <cell r="R32">
            <v>124.99</v>
          </cell>
          <cell r="S32">
            <v>1166.5899999999999</v>
          </cell>
          <cell r="T32">
            <v>2626</v>
          </cell>
          <cell r="U32">
            <v>2630</v>
          </cell>
        </row>
        <row r="33">
          <cell r="B33">
            <v>0</v>
          </cell>
          <cell r="C33">
            <v>0</v>
          </cell>
          <cell r="D33">
            <v>0</v>
          </cell>
          <cell r="E33">
            <v>489</v>
          </cell>
          <cell r="M33">
            <v>0.05</v>
          </cell>
          <cell r="N33">
            <v>0.05</v>
          </cell>
          <cell r="P33">
            <v>6.2E-2</v>
          </cell>
          <cell r="R33">
            <v>0.12</v>
          </cell>
        </row>
        <row r="34">
          <cell r="A34" t="str">
            <v>1-13</v>
          </cell>
          <cell r="B34" t="str">
            <v>ケーブル類</v>
          </cell>
          <cell r="C34" t="str">
            <v>EM-CET 38°×1</v>
          </cell>
          <cell r="D34" t="str">
            <v>管内</v>
          </cell>
          <cell r="E34">
            <v>1324</v>
          </cell>
          <cell r="K34">
            <v>1324</v>
          </cell>
          <cell r="L34" t="str">
            <v/>
          </cell>
          <cell r="M34">
            <v>66.2</v>
          </cell>
          <cell r="N34">
            <v>69.510000000000005</v>
          </cell>
          <cell r="O34">
            <v>1459.71</v>
          </cell>
          <cell r="P34">
            <v>868</v>
          </cell>
          <cell r="Q34" t="str">
            <v/>
          </cell>
          <cell r="R34">
            <v>104.16</v>
          </cell>
          <cell r="S34">
            <v>972.16</v>
          </cell>
          <cell r="T34">
            <v>2431</v>
          </cell>
          <cell r="U34">
            <v>2430</v>
          </cell>
        </row>
        <row r="35">
          <cell r="B35">
            <v>0</v>
          </cell>
          <cell r="C35">
            <v>0</v>
          </cell>
          <cell r="D35">
            <v>0</v>
          </cell>
          <cell r="E35">
            <v>489</v>
          </cell>
          <cell r="M35">
            <v>0.05</v>
          </cell>
          <cell r="N35">
            <v>0.05</v>
          </cell>
          <cell r="P35">
            <v>8.9599999999999999E-2</v>
          </cell>
          <cell r="R35">
            <v>0.12</v>
          </cell>
        </row>
        <row r="36">
          <cell r="A36" t="str">
            <v>1-14</v>
          </cell>
          <cell r="B36" t="str">
            <v>ケーブル類</v>
          </cell>
          <cell r="C36" t="str">
            <v>EM-CET 100°×1</v>
          </cell>
          <cell r="D36" t="str">
            <v>ﾋﾟｯﾄ</v>
          </cell>
          <cell r="E36">
            <v>3191</v>
          </cell>
          <cell r="K36">
            <v>3191</v>
          </cell>
          <cell r="L36" t="str">
            <v/>
          </cell>
          <cell r="M36">
            <v>159.55000000000001</v>
          </cell>
          <cell r="N36">
            <v>167.53</v>
          </cell>
          <cell r="O36">
            <v>3518.0800000000004</v>
          </cell>
          <cell r="P36">
            <v>1254.4000000000001</v>
          </cell>
          <cell r="Q36" t="str">
            <v/>
          </cell>
          <cell r="R36">
            <v>150.53</v>
          </cell>
          <cell r="S36">
            <v>1404.93</v>
          </cell>
          <cell r="T36">
            <v>4923</v>
          </cell>
          <cell r="U36">
            <v>4920</v>
          </cell>
        </row>
        <row r="37">
          <cell r="B37">
            <v>0</v>
          </cell>
          <cell r="C37">
            <v>0</v>
          </cell>
          <cell r="D37">
            <v>0</v>
          </cell>
          <cell r="E37">
            <v>489</v>
          </cell>
          <cell r="M37">
            <v>0.05</v>
          </cell>
          <cell r="N37">
            <v>0.05</v>
          </cell>
          <cell r="P37">
            <v>0.13439999999999999</v>
          </cell>
          <cell r="R37">
            <v>0.12</v>
          </cell>
        </row>
        <row r="38">
          <cell r="A38" t="str">
            <v>1-15</v>
          </cell>
          <cell r="B38" t="str">
            <v>ケーブル類</v>
          </cell>
          <cell r="C38" t="str">
            <v>EM-CET 100°×1</v>
          </cell>
          <cell r="D38" t="str">
            <v>ﾗｯｸ</v>
          </cell>
          <cell r="E38">
            <v>3191</v>
          </cell>
          <cell r="K38">
            <v>3191</v>
          </cell>
          <cell r="L38" t="str">
            <v/>
          </cell>
          <cell r="M38">
            <v>159.55000000000001</v>
          </cell>
          <cell r="N38">
            <v>167.53</v>
          </cell>
          <cell r="O38">
            <v>3518.0800000000004</v>
          </cell>
          <cell r="P38">
            <v>1881.6</v>
          </cell>
          <cell r="Q38" t="str">
            <v/>
          </cell>
          <cell r="R38">
            <v>225.79</v>
          </cell>
          <cell r="S38">
            <v>2107.39</v>
          </cell>
          <cell r="T38">
            <v>5625</v>
          </cell>
          <cell r="U38">
            <v>5630</v>
          </cell>
        </row>
        <row r="39">
          <cell r="B39">
            <v>0</v>
          </cell>
          <cell r="C39">
            <v>0</v>
          </cell>
          <cell r="D39">
            <v>0</v>
          </cell>
          <cell r="E39">
            <v>489</v>
          </cell>
          <cell r="M39">
            <v>0.05</v>
          </cell>
          <cell r="N39">
            <v>0.05</v>
          </cell>
          <cell r="P39">
            <v>0.16439999999999999</v>
          </cell>
          <cell r="R39">
            <v>0.12</v>
          </cell>
        </row>
        <row r="40">
          <cell r="A40" t="str">
            <v>1-16</v>
          </cell>
          <cell r="B40" t="str">
            <v>ケーブル類</v>
          </cell>
          <cell r="C40" t="str">
            <v>EM-CET 150°×1</v>
          </cell>
          <cell r="D40" t="str">
            <v>ﾗｯｸ</v>
          </cell>
          <cell r="E40">
            <v>4696</v>
          </cell>
          <cell r="K40">
            <v>4696</v>
          </cell>
          <cell r="L40" t="str">
            <v/>
          </cell>
          <cell r="M40">
            <v>234.8</v>
          </cell>
          <cell r="N40">
            <v>246.54</v>
          </cell>
          <cell r="O40">
            <v>5177.34</v>
          </cell>
          <cell r="P40">
            <v>2301.6</v>
          </cell>
          <cell r="Q40" t="str">
            <v/>
          </cell>
          <cell r="R40">
            <v>276.19</v>
          </cell>
          <cell r="S40">
            <v>2577.79</v>
          </cell>
          <cell r="T40">
            <v>7755</v>
          </cell>
          <cell r="U40">
            <v>7760</v>
          </cell>
        </row>
        <row r="41">
          <cell r="B41">
            <v>0</v>
          </cell>
          <cell r="C41">
            <v>0</v>
          </cell>
          <cell r="D41">
            <v>0</v>
          </cell>
          <cell r="E41">
            <v>489</v>
          </cell>
          <cell r="M41">
            <v>0.05</v>
          </cell>
          <cell r="N41">
            <v>0.05</v>
          </cell>
          <cell r="P41">
            <v>0.13700000000000001</v>
          </cell>
          <cell r="R41">
            <v>0.12</v>
          </cell>
        </row>
        <row r="42">
          <cell r="A42" t="str">
            <v>1-17</v>
          </cell>
          <cell r="B42" t="str">
            <v>ケーブル類</v>
          </cell>
          <cell r="C42" t="str">
            <v>EM-CET 150°×1</v>
          </cell>
          <cell r="D42" t="str">
            <v>管内</v>
          </cell>
          <cell r="E42">
            <v>4696</v>
          </cell>
          <cell r="K42">
            <v>4696</v>
          </cell>
          <cell r="L42" t="str">
            <v/>
          </cell>
          <cell r="M42">
            <v>234.8</v>
          </cell>
          <cell r="N42">
            <v>246.54</v>
          </cell>
          <cell r="O42">
            <v>5177.34</v>
          </cell>
          <cell r="P42">
            <v>1918</v>
          </cell>
          <cell r="Q42" t="str">
            <v/>
          </cell>
          <cell r="R42">
            <v>230.16</v>
          </cell>
          <cell r="S42">
            <v>2148.16</v>
          </cell>
          <cell r="T42">
            <v>7325</v>
          </cell>
          <cell r="U42">
            <v>7330</v>
          </cell>
        </row>
        <row r="43">
          <cell r="B43">
            <v>0</v>
          </cell>
          <cell r="C43">
            <v>0</v>
          </cell>
          <cell r="D43">
            <v>0</v>
          </cell>
          <cell r="E43">
            <v>489</v>
          </cell>
          <cell r="M43">
            <v>0.05</v>
          </cell>
          <cell r="N43">
            <v>0.05</v>
          </cell>
          <cell r="P43">
            <v>0.20399999999999999</v>
          </cell>
          <cell r="R43">
            <v>0.12</v>
          </cell>
        </row>
        <row r="44">
          <cell r="A44" t="str">
            <v>1-18</v>
          </cell>
          <cell r="B44" t="str">
            <v>ケーブル類</v>
          </cell>
          <cell r="C44" t="str">
            <v>EM-CET 200°×1</v>
          </cell>
          <cell r="D44" t="str">
            <v>ﾗｯｸ</v>
          </cell>
          <cell r="E44">
            <v>5999</v>
          </cell>
          <cell r="K44">
            <v>5999</v>
          </cell>
          <cell r="L44" t="str">
            <v/>
          </cell>
          <cell r="M44">
            <v>299.95</v>
          </cell>
          <cell r="N44">
            <v>314.95</v>
          </cell>
          <cell r="O44">
            <v>6613.9</v>
          </cell>
          <cell r="P44">
            <v>2856</v>
          </cell>
          <cell r="Q44" t="str">
            <v/>
          </cell>
          <cell r="R44">
            <v>342.72</v>
          </cell>
          <cell r="S44">
            <v>3198.7200000000003</v>
          </cell>
          <cell r="T44">
            <v>9812</v>
          </cell>
          <cell r="U44">
            <v>9810</v>
          </cell>
        </row>
        <row r="45">
          <cell r="B45">
            <v>0</v>
          </cell>
          <cell r="C45">
            <v>0</v>
          </cell>
          <cell r="D45">
            <v>0</v>
          </cell>
          <cell r="E45">
            <v>489</v>
          </cell>
          <cell r="M45">
            <v>0.05</v>
          </cell>
          <cell r="N45">
            <v>0.05</v>
          </cell>
          <cell r="P45">
            <v>0.17</v>
          </cell>
          <cell r="R45">
            <v>0.12</v>
          </cell>
        </row>
        <row r="46">
          <cell r="A46" t="str">
            <v>1-19</v>
          </cell>
          <cell r="B46" t="str">
            <v>ケーブル類</v>
          </cell>
          <cell r="C46" t="str">
            <v>EM-CET 200°×1</v>
          </cell>
          <cell r="D46" t="str">
            <v>管内</v>
          </cell>
          <cell r="E46">
            <v>5999</v>
          </cell>
          <cell r="K46">
            <v>5999</v>
          </cell>
          <cell r="L46" t="str">
            <v/>
          </cell>
          <cell r="M46">
            <v>299.95</v>
          </cell>
          <cell r="N46">
            <v>314.95</v>
          </cell>
          <cell r="O46">
            <v>6613.9</v>
          </cell>
          <cell r="P46">
            <v>2380</v>
          </cell>
          <cell r="Q46" t="str">
            <v/>
          </cell>
          <cell r="R46">
            <v>285.60000000000002</v>
          </cell>
          <cell r="S46">
            <v>2665.6</v>
          </cell>
          <cell r="T46">
            <v>9279</v>
          </cell>
          <cell r="U46">
            <v>9280</v>
          </cell>
        </row>
        <row r="47">
          <cell r="B47">
            <v>0</v>
          </cell>
          <cell r="C47">
            <v>0</v>
          </cell>
          <cell r="D47">
            <v>0</v>
          </cell>
          <cell r="E47">
            <v>494</v>
          </cell>
          <cell r="M47">
            <v>0.05</v>
          </cell>
          <cell r="N47">
            <v>0.05</v>
          </cell>
          <cell r="P47">
            <v>4.48E-2</v>
          </cell>
          <cell r="R47">
            <v>0.12</v>
          </cell>
        </row>
        <row r="48">
          <cell r="A48" t="str">
            <v>1-20</v>
          </cell>
          <cell r="B48" t="str">
            <v>ケーブル類</v>
          </cell>
          <cell r="C48" t="str">
            <v>EM-FPT 22°×1</v>
          </cell>
          <cell r="D48" t="str">
            <v>ﾋﾟｯﾄ</v>
          </cell>
          <cell r="E48" t="str">
            <v>1402*1.3=1822</v>
          </cell>
          <cell r="K48">
            <v>1822</v>
          </cell>
          <cell r="L48" t="str">
            <v/>
          </cell>
          <cell r="M48">
            <v>91.1</v>
          </cell>
          <cell r="N48">
            <v>95.66</v>
          </cell>
          <cell r="O48">
            <v>2008.76</v>
          </cell>
          <cell r="P48">
            <v>627.20000000000005</v>
          </cell>
          <cell r="Q48" t="str">
            <v/>
          </cell>
          <cell r="R48">
            <v>75.260000000000005</v>
          </cell>
          <cell r="S48">
            <v>702.46</v>
          </cell>
          <cell r="T48">
            <v>2711</v>
          </cell>
          <cell r="U48">
            <v>2710</v>
          </cell>
        </row>
        <row r="49">
          <cell r="B49">
            <v>0</v>
          </cell>
          <cell r="C49">
            <v>0</v>
          </cell>
          <cell r="D49">
            <v>0</v>
          </cell>
          <cell r="E49">
            <v>494</v>
          </cell>
          <cell r="M49">
            <v>0.05</v>
          </cell>
          <cell r="N49">
            <v>0.05</v>
          </cell>
          <cell r="P49">
            <v>6.7199999999999996E-2</v>
          </cell>
          <cell r="R49">
            <v>0.12</v>
          </cell>
        </row>
        <row r="50">
          <cell r="A50" t="str">
            <v>1-21</v>
          </cell>
          <cell r="B50" t="str">
            <v>ケーブル類</v>
          </cell>
          <cell r="C50" t="str">
            <v>EM-FPT 22°×1</v>
          </cell>
          <cell r="D50" t="str">
            <v>ﾗｯｸ</v>
          </cell>
          <cell r="E50" t="str">
            <v>1402*1.3=1822</v>
          </cell>
          <cell r="K50">
            <v>1822</v>
          </cell>
          <cell r="L50" t="str">
            <v/>
          </cell>
          <cell r="M50">
            <v>91.1</v>
          </cell>
          <cell r="N50">
            <v>95.66</v>
          </cell>
          <cell r="O50">
            <v>2008.76</v>
          </cell>
          <cell r="P50">
            <v>940.8</v>
          </cell>
          <cell r="Q50" t="str">
            <v/>
          </cell>
          <cell r="R50">
            <v>112.9</v>
          </cell>
          <cell r="S50">
            <v>1053.7</v>
          </cell>
          <cell r="T50">
            <v>3062</v>
          </cell>
          <cell r="U50">
            <v>3060</v>
          </cell>
        </row>
        <row r="51">
          <cell r="B51">
            <v>0</v>
          </cell>
          <cell r="C51">
            <v>0</v>
          </cell>
          <cell r="D51">
            <v>0</v>
          </cell>
          <cell r="E51">
            <v>494</v>
          </cell>
          <cell r="M51">
            <v>0.05</v>
          </cell>
          <cell r="N51">
            <v>0.05</v>
          </cell>
          <cell r="P51">
            <v>5.6000000000000001E-2</v>
          </cell>
          <cell r="R51">
            <v>0.12</v>
          </cell>
        </row>
        <row r="52">
          <cell r="A52" t="str">
            <v>1-22</v>
          </cell>
          <cell r="B52" t="str">
            <v>ケーブル類</v>
          </cell>
          <cell r="C52" t="str">
            <v>EM-FPT 22°×1</v>
          </cell>
          <cell r="D52" t="str">
            <v>管内</v>
          </cell>
          <cell r="E52" t="str">
            <v>1402*1.3=1822</v>
          </cell>
          <cell r="K52">
            <v>1822</v>
          </cell>
          <cell r="L52" t="str">
            <v/>
          </cell>
          <cell r="M52">
            <v>91.1</v>
          </cell>
          <cell r="N52">
            <v>95.66</v>
          </cell>
          <cell r="O52">
            <v>2008.76</v>
          </cell>
          <cell r="P52">
            <v>784</v>
          </cell>
          <cell r="Q52" t="str">
            <v/>
          </cell>
          <cell r="R52">
            <v>94.08</v>
          </cell>
          <cell r="S52">
            <v>878.08</v>
          </cell>
          <cell r="T52">
            <v>2886</v>
          </cell>
          <cell r="U52">
            <v>2890</v>
          </cell>
        </row>
        <row r="53">
          <cell r="E53">
            <v>567</v>
          </cell>
          <cell r="M53">
            <v>0.05</v>
          </cell>
          <cell r="N53">
            <v>0.05</v>
          </cell>
          <cell r="P53">
            <v>0.23</v>
          </cell>
          <cell r="R53">
            <v>0.12</v>
          </cell>
        </row>
        <row r="54">
          <cell r="A54" t="str">
            <v>1-23</v>
          </cell>
          <cell r="B54" t="str">
            <v>鉄筋用接続端子</v>
          </cell>
          <cell r="E54">
            <v>3400</v>
          </cell>
          <cell r="K54">
            <v>3400</v>
          </cell>
          <cell r="L54" t="str">
            <v/>
          </cell>
          <cell r="M54">
            <v>170</v>
          </cell>
          <cell r="N54">
            <v>178.5</v>
          </cell>
          <cell r="O54">
            <v>3748.5</v>
          </cell>
          <cell r="P54">
            <v>3220</v>
          </cell>
          <cell r="Q54" t="str">
            <v/>
          </cell>
          <cell r="R54">
            <v>386.4</v>
          </cell>
          <cell r="S54">
            <v>3606.4</v>
          </cell>
          <cell r="T54">
            <v>7354</v>
          </cell>
          <cell r="U54">
            <v>7350</v>
          </cell>
        </row>
        <row r="56">
          <cell r="K56">
            <v>0</v>
          </cell>
          <cell r="L56" t="str">
            <v/>
          </cell>
          <cell r="M56" t="str">
            <v/>
          </cell>
          <cell r="N56" t="str">
            <v/>
          </cell>
          <cell r="O56">
            <v>0</v>
          </cell>
          <cell r="P56" t="str">
            <v/>
          </cell>
          <cell r="Q56" t="str">
            <v/>
          </cell>
          <cell r="R56" t="str">
            <v/>
          </cell>
          <cell r="S56" t="str">
            <v/>
          </cell>
          <cell r="T56">
            <v>0</v>
          </cell>
          <cell r="U56">
            <v>0</v>
          </cell>
        </row>
        <row r="58">
          <cell r="A58" t="str">
            <v>2</v>
          </cell>
          <cell r="B58" t="str">
            <v>動力設備</v>
          </cell>
          <cell r="K58">
            <v>0</v>
          </cell>
          <cell r="L58" t="str">
            <v/>
          </cell>
          <cell r="M58" t="str">
            <v/>
          </cell>
          <cell r="N58" t="str">
            <v/>
          </cell>
          <cell r="O58">
            <v>0</v>
          </cell>
          <cell r="P58" t="str">
            <v/>
          </cell>
          <cell r="Q58" t="str">
            <v/>
          </cell>
          <cell r="R58" t="str">
            <v/>
          </cell>
          <cell r="S58" t="str">
            <v/>
          </cell>
          <cell r="T58">
            <v>0</v>
          </cell>
          <cell r="U58">
            <v>0</v>
          </cell>
        </row>
        <row r="59">
          <cell r="B59">
            <v>0</v>
          </cell>
          <cell r="C59">
            <v>0</v>
          </cell>
          <cell r="D59">
            <v>0</v>
          </cell>
          <cell r="E59">
            <v>488</v>
          </cell>
          <cell r="M59">
            <v>0.1</v>
          </cell>
          <cell r="N59">
            <v>0.05</v>
          </cell>
          <cell r="P59">
            <v>1.3599999999999999E-2</v>
          </cell>
          <cell r="R59">
            <v>0.12</v>
          </cell>
        </row>
        <row r="60">
          <cell r="A60" t="str">
            <v>2-1</v>
          </cell>
          <cell r="B60" t="str">
            <v>ケーブル類</v>
          </cell>
          <cell r="C60" t="str">
            <v>EM-CEE 2°-2C</v>
          </cell>
          <cell r="D60" t="str">
            <v>ﾋﾟｯﾄ</v>
          </cell>
          <cell r="E60">
            <v>131</v>
          </cell>
          <cell r="K60">
            <v>131</v>
          </cell>
          <cell r="L60" t="str">
            <v/>
          </cell>
          <cell r="M60">
            <v>13.1</v>
          </cell>
          <cell r="N60">
            <v>7.21</v>
          </cell>
          <cell r="O60">
            <v>151.31</v>
          </cell>
          <cell r="P60">
            <v>190.4</v>
          </cell>
          <cell r="Q60" t="str">
            <v/>
          </cell>
          <cell r="R60">
            <v>22.85</v>
          </cell>
          <cell r="S60">
            <v>213.25</v>
          </cell>
          <cell r="T60">
            <v>364</v>
          </cell>
          <cell r="U60">
            <v>360</v>
          </cell>
        </row>
        <row r="61">
          <cell r="B61">
            <v>0</v>
          </cell>
          <cell r="C61">
            <v>0</v>
          </cell>
          <cell r="D61">
            <v>0</v>
          </cell>
          <cell r="E61">
            <v>488</v>
          </cell>
          <cell r="M61">
            <v>0.1</v>
          </cell>
          <cell r="N61">
            <v>0.05</v>
          </cell>
          <cell r="P61">
            <v>2.0400000000000001E-2</v>
          </cell>
          <cell r="R61">
            <v>0.12</v>
          </cell>
        </row>
        <row r="62">
          <cell r="A62" t="str">
            <v>2-2</v>
          </cell>
          <cell r="B62" t="str">
            <v>ケーブル類</v>
          </cell>
          <cell r="C62" t="str">
            <v>EM-CEE 2°-2C</v>
          </cell>
          <cell r="D62" t="str">
            <v>ﾗｯｸ</v>
          </cell>
          <cell r="E62">
            <v>131</v>
          </cell>
          <cell r="K62">
            <v>131</v>
          </cell>
          <cell r="L62" t="str">
            <v/>
          </cell>
          <cell r="M62">
            <v>13.1</v>
          </cell>
          <cell r="N62">
            <v>7.21</v>
          </cell>
          <cell r="O62">
            <v>151.31</v>
          </cell>
          <cell r="P62">
            <v>285.60000000000002</v>
          </cell>
          <cell r="Q62" t="str">
            <v/>
          </cell>
          <cell r="R62">
            <v>34.270000000000003</v>
          </cell>
          <cell r="S62">
            <v>319.87</v>
          </cell>
          <cell r="T62">
            <v>471</v>
          </cell>
          <cell r="U62">
            <v>470</v>
          </cell>
        </row>
        <row r="63">
          <cell r="B63">
            <v>0</v>
          </cell>
          <cell r="C63">
            <v>0</v>
          </cell>
          <cell r="D63">
            <v>0</v>
          </cell>
          <cell r="E63">
            <v>488</v>
          </cell>
          <cell r="M63">
            <v>0.1</v>
          </cell>
          <cell r="N63">
            <v>0.05</v>
          </cell>
          <cell r="P63">
            <v>1.52E-2</v>
          </cell>
          <cell r="R63">
            <v>0.12</v>
          </cell>
        </row>
        <row r="64">
          <cell r="A64" t="str">
            <v>2-3</v>
          </cell>
          <cell r="B64" t="str">
            <v>ケーブル類</v>
          </cell>
          <cell r="C64" t="str">
            <v>EM-CEE 2°-3C</v>
          </cell>
          <cell r="D64" t="str">
            <v>ﾋﾟｯﾄ</v>
          </cell>
          <cell r="E64">
            <v>158</v>
          </cell>
          <cell r="K64">
            <v>158</v>
          </cell>
          <cell r="L64" t="str">
            <v/>
          </cell>
          <cell r="M64">
            <v>15.8</v>
          </cell>
          <cell r="N64">
            <v>8.69</v>
          </cell>
          <cell r="O64">
            <v>182.49</v>
          </cell>
          <cell r="P64">
            <v>212.8</v>
          </cell>
          <cell r="Q64" t="str">
            <v/>
          </cell>
          <cell r="R64">
            <v>25.54</v>
          </cell>
          <cell r="S64">
            <v>238.34</v>
          </cell>
          <cell r="T64">
            <v>420</v>
          </cell>
          <cell r="U64">
            <v>420</v>
          </cell>
        </row>
        <row r="65">
          <cell r="B65">
            <v>0</v>
          </cell>
          <cell r="C65">
            <v>0</v>
          </cell>
          <cell r="D65">
            <v>0</v>
          </cell>
          <cell r="E65">
            <v>488</v>
          </cell>
          <cell r="M65">
            <v>0.1</v>
          </cell>
          <cell r="N65">
            <v>0.05</v>
          </cell>
          <cell r="P65">
            <v>1.52E-2</v>
          </cell>
          <cell r="R65">
            <v>0.12</v>
          </cell>
        </row>
        <row r="66">
          <cell r="A66" t="str">
            <v>2-4</v>
          </cell>
          <cell r="B66" t="str">
            <v>ケーブル類</v>
          </cell>
          <cell r="C66" t="str">
            <v>EM-CEE 2°-3C</v>
          </cell>
          <cell r="D66" t="str">
            <v>PF内</v>
          </cell>
          <cell r="E66">
            <v>158</v>
          </cell>
          <cell r="K66">
            <v>158</v>
          </cell>
          <cell r="L66" t="str">
            <v/>
          </cell>
          <cell r="M66">
            <v>15.8</v>
          </cell>
          <cell r="N66">
            <v>8.69</v>
          </cell>
          <cell r="O66">
            <v>182.49</v>
          </cell>
          <cell r="P66">
            <v>212.8</v>
          </cell>
          <cell r="Q66" t="str">
            <v/>
          </cell>
          <cell r="R66">
            <v>25.54</v>
          </cell>
          <cell r="S66">
            <v>238.34</v>
          </cell>
          <cell r="T66">
            <v>420</v>
          </cell>
          <cell r="U66">
            <v>420</v>
          </cell>
        </row>
        <row r="67">
          <cell r="B67">
            <v>0</v>
          </cell>
          <cell r="C67">
            <v>0</v>
          </cell>
          <cell r="D67">
            <v>0</v>
          </cell>
          <cell r="E67">
            <v>488</v>
          </cell>
          <cell r="M67">
            <v>0.1</v>
          </cell>
          <cell r="N67">
            <v>0.05</v>
          </cell>
          <cell r="P67">
            <v>2.24E-2</v>
          </cell>
          <cell r="R67">
            <v>0.12</v>
          </cell>
        </row>
        <row r="68">
          <cell r="A68" t="str">
            <v>2-5</v>
          </cell>
          <cell r="B68" t="str">
            <v>ケーブル類</v>
          </cell>
          <cell r="C68" t="str">
            <v>EM-CEE 2°-6C</v>
          </cell>
          <cell r="D68" t="str">
            <v>ﾋﾟｯﾄ</v>
          </cell>
          <cell r="E68">
            <v>270</v>
          </cell>
          <cell r="K68">
            <v>270</v>
          </cell>
          <cell r="L68" t="str">
            <v/>
          </cell>
          <cell r="M68">
            <v>27</v>
          </cell>
          <cell r="N68">
            <v>14.85</v>
          </cell>
          <cell r="O68">
            <v>311.85000000000002</v>
          </cell>
          <cell r="P68">
            <v>313.60000000000002</v>
          </cell>
          <cell r="Q68" t="str">
            <v/>
          </cell>
          <cell r="R68">
            <v>37.630000000000003</v>
          </cell>
          <cell r="S68">
            <v>351.23</v>
          </cell>
          <cell r="T68">
            <v>663</v>
          </cell>
          <cell r="U68">
            <v>660</v>
          </cell>
        </row>
        <row r="69">
          <cell r="B69">
            <v>0</v>
          </cell>
          <cell r="C69">
            <v>0</v>
          </cell>
          <cell r="D69">
            <v>0</v>
          </cell>
          <cell r="E69">
            <v>488</v>
          </cell>
          <cell r="M69">
            <v>0.1</v>
          </cell>
          <cell r="N69">
            <v>0.05</v>
          </cell>
          <cell r="P69">
            <v>3.3599999999999998E-2</v>
          </cell>
          <cell r="R69">
            <v>0.12</v>
          </cell>
        </row>
        <row r="70">
          <cell r="A70" t="str">
            <v>2-6</v>
          </cell>
          <cell r="B70" t="str">
            <v>ケーブル類</v>
          </cell>
          <cell r="C70" t="str">
            <v>EM-CEE 2°-6C</v>
          </cell>
          <cell r="D70" t="str">
            <v>ﾗｯｸ</v>
          </cell>
          <cell r="E70">
            <v>270</v>
          </cell>
          <cell r="K70">
            <v>270</v>
          </cell>
          <cell r="L70" t="str">
            <v/>
          </cell>
          <cell r="M70">
            <v>27</v>
          </cell>
          <cell r="N70">
            <v>14.85</v>
          </cell>
          <cell r="O70">
            <v>311.85000000000002</v>
          </cell>
          <cell r="P70">
            <v>470.4</v>
          </cell>
          <cell r="Q70" t="str">
            <v/>
          </cell>
          <cell r="R70">
            <v>56.45</v>
          </cell>
          <cell r="S70">
            <v>526.85</v>
          </cell>
          <cell r="T70">
            <v>838</v>
          </cell>
          <cell r="U70">
            <v>840</v>
          </cell>
        </row>
        <row r="71">
          <cell r="B71">
            <v>0</v>
          </cell>
          <cell r="C71">
            <v>0</v>
          </cell>
          <cell r="D71">
            <v>0</v>
          </cell>
          <cell r="G71" t="str">
            <v>松下AF6302K</v>
          </cell>
          <cell r="N71">
            <v>0.02</v>
          </cell>
          <cell r="P71">
            <v>0.2</v>
          </cell>
          <cell r="R71">
            <v>0.12</v>
          </cell>
        </row>
        <row r="72">
          <cell r="A72" t="str">
            <v>2-7</v>
          </cell>
          <cell r="B72" t="str">
            <v>電極</v>
          </cell>
          <cell r="C72" t="str">
            <v>LF3 BOX共</v>
          </cell>
          <cell r="D72">
            <v>0</v>
          </cell>
          <cell r="F72" t="str">
            <v>[1,680+(530*5)+190]=</v>
          </cell>
          <cell r="G72">
            <v>4520</v>
          </cell>
          <cell r="J72">
            <v>60</v>
          </cell>
          <cell r="K72">
            <v>2712</v>
          </cell>
          <cell r="L72" t="str">
            <v/>
          </cell>
          <cell r="M72" t="str">
            <v/>
          </cell>
          <cell r="N72">
            <v>54.24</v>
          </cell>
          <cell r="O72">
            <v>2766.24</v>
          </cell>
          <cell r="P72">
            <v>2800</v>
          </cell>
          <cell r="Q72" t="str">
            <v/>
          </cell>
          <cell r="R72">
            <v>336</v>
          </cell>
          <cell r="S72">
            <v>3136</v>
          </cell>
          <cell r="T72">
            <v>5902</v>
          </cell>
          <cell r="U72">
            <v>5900</v>
          </cell>
        </row>
        <row r="73">
          <cell r="B73">
            <v>0</v>
          </cell>
          <cell r="C73" t="str">
            <v>(L-職員含む)</v>
          </cell>
          <cell r="D73">
            <v>0</v>
          </cell>
          <cell r="G73" t="str">
            <v>(歩掛り)(290+320+50)*0.005=3.3+5</v>
          </cell>
          <cell r="N73">
            <v>0.02</v>
          </cell>
          <cell r="P73">
            <v>8.3000000000000007</v>
          </cell>
          <cell r="R73">
            <v>0.1</v>
          </cell>
        </row>
        <row r="74">
          <cell r="A74" t="str">
            <v>2-8</v>
          </cell>
          <cell r="B74" t="str">
            <v>総合監視盤</v>
          </cell>
          <cell r="C74" t="str">
            <v>5面列盤  上部ﾀﾞｸﾄ付</v>
          </cell>
          <cell r="D74">
            <v>0</v>
          </cell>
          <cell r="G74" t="str">
            <v>【見積比較検討書参照】</v>
          </cell>
          <cell r="K74">
            <v>2640000</v>
          </cell>
          <cell r="L74" t="str">
            <v/>
          </cell>
          <cell r="M74" t="str">
            <v/>
          </cell>
          <cell r="N74">
            <v>52800</v>
          </cell>
          <cell r="O74">
            <v>2692800</v>
          </cell>
          <cell r="P74">
            <v>116200</v>
          </cell>
          <cell r="Q74" t="str">
            <v/>
          </cell>
          <cell r="R74">
            <v>11620</v>
          </cell>
          <cell r="S74">
            <v>127820</v>
          </cell>
          <cell r="T74">
            <v>2820620</v>
          </cell>
          <cell r="U74">
            <v>2820000</v>
          </cell>
        </row>
        <row r="75">
          <cell r="B75">
            <v>0</v>
          </cell>
          <cell r="C75">
            <v>0</v>
          </cell>
          <cell r="D75">
            <v>0</v>
          </cell>
          <cell r="G75" t="str">
            <v>松下BRNF115</v>
          </cell>
          <cell r="N75">
            <v>0.02</v>
          </cell>
          <cell r="P75">
            <v>1.19</v>
          </cell>
          <cell r="R75">
            <v>0.1</v>
          </cell>
        </row>
        <row r="76">
          <cell r="A76" t="str">
            <v>2-9</v>
          </cell>
          <cell r="B76" t="str">
            <v>警報盤</v>
          </cell>
          <cell r="C76" t="str">
            <v>15窓</v>
          </cell>
          <cell r="D76">
            <v>0</v>
          </cell>
          <cell r="G76">
            <v>101000</v>
          </cell>
          <cell r="J76">
            <v>60</v>
          </cell>
          <cell r="K76">
            <v>60600</v>
          </cell>
          <cell r="L76" t="str">
            <v/>
          </cell>
          <cell r="M76" t="str">
            <v/>
          </cell>
          <cell r="N76">
            <v>1212</v>
          </cell>
          <cell r="O76">
            <v>61812</v>
          </cell>
          <cell r="P76">
            <v>16660</v>
          </cell>
          <cell r="Q76" t="str">
            <v/>
          </cell>
          <cell r="R76">
            <v>1666</v>
          </cell>
          <cell r="S76">
            <v>18326</v>
          </cell>
          <cell r="T76">
            <v>80138</v>
          </cell>
          <cell r="U76">
            <v>80100</v>
          </cell>
        </row>
        <row r="77">
          <cell r="B77">
            <v>0</v>
          </cell>
          <cell r="C77">
            <v>0</v>
          </cell>
          <cell r="D77">
            <v>0</v>
          </cell>
          <cell r="N77">
            <v>0.02</v>
          </cell>
          <cell r="P77">
            <v>1.266</v>
          </cell>
          <cell r="R77">
            <v>0.1</v>
          </cell>
        </row>
        <row r="78">
          <cell r="A78" t="str">
            <v>2-10</v>
          </cell>
          <cell r="B78" t="str">
            <v>手元開閉器盤</v>
          </cell>
          <cell r="C78" t="str">
            <v>1S-1</v>
          </cell>
          <cell r="D78" t="str">
            <v>SUS.WP</v>
          </cell>
          <cell r="G78" t="str">
            <v>【見積比較検討書参照】</v>
          </cell>
          <cell r="K78">
            <v>201000</v>
          </cell>
          <cell r="L78" t="str">
            <v/>
          </cell>
          <cell r="M78" t="str">
            <v/>
          </cell>
          <cell r="N78">
            <v>4020</v>
          </cell>
          <cell r="O78">
            <v>205020</v>
          </cell>
          <cell r="P78">
            <v>17724</v>
          </cell>
          <cell r="Q78" t="str">
            <v/>
          </cell>
          <cell r="R78">
            <v>1772.4</v>
          </cell>
          <cell r="S78">
            <v>19496.400000000001</v>
          </cell>
          <cell r="T78">
            <v>224516</v>
          </cell>
          <cell r="U78">
            <v>225000</v>
          </cell>
        </row>
        <row r="79">
          <cell r="B79">
            <v>0</v>
          </cell>
          <cell r="C79">
            <v>0</v>
          </cell>
          <cell r="D79">
            <v>0</v>
          </cell>
          <cell r="N79">
            <v>0.02</v>
          </cell>
          <cell r="P79">
            <v>1.266</v>
          </cell>
          <cell r="R79">
            <v>0.1</v>
          </cell>
        </row>
        <row r="80">
          <cell r="A80" t="str">
            <v>2-11</v>
          </cell>
          <cell r="B80" t="str">
            <v>手元開閉器盤</v>
          </cell>
          <cell r="C80" t="str">
            <v>1S-2</v>
          </cell>
          <cell r="D80" t="str">
            <v>SUS.WP</v>
          </cell>
          <cell r="G80" t="str">
            <v>【見積比較検討書参照】</v>
          </cell>
          <cell r="K80">
            <v>201000</v>
          </cell>
          <cell r="L80" t="str">
            <v/>
          </cell>
          <cell r="M80" t="str">
            <v/>
          </cell>
          <cell r="N80">
            <v>4020</v>
          </cell>
          <cell r="O80">
            <v>205020</v>
          </cell>
          <cell r="P80">
            <v>17724</v>
          </cell>
          <cell r="Q80" t="str">
            <v/>
          </cell>
          <cell r="R80">
            <v>1772.4</v>
          </cell>
          <cell r="S80">
            <v>19496.400000000001</v>
          </cell>
          <cell r="T80">
            <v>224516</v>
          </cell>
          <cell r="U80">
            <v>225000</v>
          </cell>
        </row>
        <row r="81">
          <cell r="B81">
            <v>0</v>
          </cell>
          <cell r="C81">
            <v>0</v>
          </cell>
          <cell r="D81">
            <v>0</v>
          </cell>
          <cell r="N81">
            <v>0.02</v>
          </cell>
          <cell r="P81">
            <v>0.70799999999999996</v>
          </cell>
          <cell r="R81">
            <v>0.1</v>
          </cell>
        </row>
        <row r="82">
          <cell r="A82" t="str">
            <v>2-12</v>
          </cell>
          <cell r="B82" t="str">
            <v>手元開閉器盤</v>
          </cell>
          <cell r="C82" t="str">
            <v>1S-3</v>
          </cell>
          <cell r="D82" t="str">
            <v>SUS.WP</v>
          </cell>
          <cell r="G82" t="str">
            <v>【見積比較検討書参照】</v>
          </cell>
          <cell r="K82">
            <v>211000</v>
          </cell>
          <cell r="L82" t="str">
            <v/>
          </cell>
          <cell r="M82" t="str">
            <v/>
          </cell>
          <cell r="N82">
            <v>4220</v>
          </cell>
          <cell r="O82">
            <v>215220</v>
          </cell>
          <cell r="P82">
            <v>9912</v>
          </cell>
          <cell r="Q82" t="str">
            <v/>
          </cell>
          <cell r="R82">
            <v>991.2</v>
          </cell>
          <cell r="S82">
            <v>10903.2</v>
          </cell>
          <cell r="T82">
            <v>226123</v>
          </cell>
          <cell r="U82">
            <v>226000</v>
          </cell>
        </row>
        <row r="83">
          <cell r="B83">
            <v>0</v>
          </cell>
          <cell r="C83">
            <v>0</v>
          </cell>
          <cell r="D83">
            <v>0</v>
          </cell>
          <cell r="N83">
            <v>0.02</v>
          </cell>
          <cell r="P83">
            <v>2.79</v>
          </cell>
          <cell r="R83">
            <v>0.1</v>
          </cell>
        </row>
        <row r="84">
          <cell r="A84" t="str">
            <v>2-13</v>
          </cell>
          <cell r="B84" t="str">
            <v>手元開閉器盤</v>
          </cell>
          <cell r="C84" t="str">
            <v>1S-4</v>
          </cell>
          <cell r="D84" t="str">
            <v>SUS.WP</v>
          </cell>
          <cell r="G84" t="str">
            <v>【見積比較検討書参照】</v>
          </cell>
          <cell r="K84">
            <v>235000</v>
          </cell>
          <cell r="L84" t="str">
            <v/>
          </cell>
          <cell r="M84" t="str">
            <v/>
          </cell>
          <cell r="N84">
            <v>4700</v>
          </cell>
          <cell r="O84">
            <v>239700</v>
          </cell>
          <cell r="P84">
            <v>39060</v>
          </cell>
          <cell r="Q84" t="str">
            <v/>
          </cell>
          <cell r="R84">
            <v>3906</v>
          </cell>
          <cell r="S84">
            <v>42966</v>
          </cell>
          <cell r="T84">
            <v>282666</v>
          </cell>
          <cell r="U84">
            <v>283000</v>
          </cell>
        </row>
        <row r="85">
          <cell r="B85">
            <v>0</v>
          </cell>
          <cell r="C85">
            <v>0</v>
          </cell>
          <cell r="D85">
            <v>0</v>
          </cell>
          <cell r="N85">
            <v>0.02</v>
          </cell>
          <cell r="P85">
            <v>0.55800000000000005</v>
          </cell>
          <cell r="R85">
            <v>0.1</v>
          </cell>
        </row>
        <row r="86">
          <cell r="A86" t="str">
            <v>2-14</v>
          </cell>
          <cell r="B86" t="str">
            <v>手元開閉器盤</v>
          </cell>
          <cell r="C86" t="str">
            <v>1S-図工</v>
          </cell>
          <cell r="D86" t="str">
            <v>SUS.WP</v>
          </cell>
          <cell r="G86" t="str">
            <v>【見積比較検討書参照】</v>
          </cell>
          <cell r="K86">
            <v>56400</v>
          </cell>
          <cell r="L86" t="str">
            <v/>
          </cell>
          <cell r="M86" t="str">
            <v/>
          </cell>
          <cell r="N86">
            <v>1128</v>
          </cell>
          <cell r="O86">
            <v>57528</v>
          </cell>
          <cell r="P86">
            <v>7812</v>
          </cell>
          <cell r="Q86" t="str">
            <v/>
          </cell>
          <cell r="R86">
            <v>781.2</v>
          </cell>
          <cell r="S86">
            <v>8593.2000000000007</v>
          </cell>
          <cell r="T86">
            <v>66121</v>
          </cell>
          <cell r="U86">
            <v>66100</v>
          </cell>
        </row>
        <row r="88">
          <cell r="K88">
            <v>0</v>
          </cell>
          <cell r="L88" t="str">
            <v/>
          </cell>
          <cell r="M88" t="str">
            <v/>
          </cell>
          <cell r="N88" t="str">
            <v/>
          </cell>
          <cell r="O88">
            <v>0</v>
          </cell>
          <cell r="P88" t="str">
            <v/>
          </cell>
          <cell r="Q88" t="str">
            <v/>
          </cell>
          <cell r="R88" t="str">
            <v/>
          </cell>
          <cell r="S88" t="str">
            <v/>
          </cell>
          <cell r="T88">
            <v>0</v>
          </cell>
          <cell r="U88">
            <v>0</v>
          </cell>
        </row>
        <row r="90">
          <cell r="A90" t="str">
            <v>3</v>
          </cell>
          <cell r="B90" t="str">
            <v>電灯コンセント設備</v>
          </cell>
          <cell r="K90">
            <v>0</v>
          </cell>
          <cell r="L90" t="str">
            <v/>
          </cell>
          <cell r="M90" t="str">
            <v/>
          </cell>
          <cell r="N90" t="str">
            <v/>
          </cell>
          <cell r="O90">
            <v>0</v>
          </cell>
          <cell r="P90" t="str">
            <v/>
          </cell>
          <cell r="Q90" t="str">
            <v/>
          </cell>
          <cell r="R90" t="str">
            <v/>
          </cell>
          <cell r="S90" t="str">
            <v/>
          </cell>
          <cell r="T90">
            <v>0</v>
          </cell>
          <cell r="U90">
            <v>0</v>
          </cell>
        </row>
        <row r="91">
          <cell r="B91">
            <v>0</v>
          </cell>
          <cell r="C91">
            <v>0</v>
          </cell>
          <cell r="D91">
            <v>0</v>
          </cell>
          <cell r="E91">
            <v>486</v>
          </cell>
          <cell r="M91">
            <v>0.15</v>
          </cell>
          <cell r="N91">
            <v>0.05</v>
          </cell>
          <cell r="P91">
            <v>8.9999999999999993E-3</v>
          </cell>
          <cell r="R91">
            <v>0.12</v>
          </cell>
        </row>
        <row r="92">
          <cell r="A92" t="str">
            <v>3-1</v>
          </cell>
          <cell r="B92" t="str">
            <v>電線類</v>
          </cell>
          <cell r="C92" t="str">
            <v>EM-IE 1.6×1</v>
          </cell>
          <cell r="D92" t="str">
            <v>PF内</v>
          </cell>
          <cell r="E92">
            <v>29</v>
          </cell>
          <cell r="K92">
            <v>29</v>
          </cell>
          <cell r="L92" t="str">
            <v/>
          </cell>
          <cell r="M92">
            <v>4.3499999999999996</v>
          </cell>
          <cell r="N92">
            <v>1.67</v>
          </cell>
          <cell r="O92">
            <v>35.020000000000003</v>
          </cell>
          <cell r="P92">
            <v>126</v>
          </cell>
          <cell r="Q92" t="str">
            <v/>
          </cell>
          <cell r="R92">
            <v>15.12</v>
          </cell>
          <cell r="S92">
            <v>141.12</v>
          </cell>
          <cell r="T92">
            <v>176</v>
          </cell>
          <cell r="U92">
            <v>180</v>
          </cell>
        </row>
        <row r="93">
          <cell r="B93">
            <v>0</v>
          </cell>
          <cell r="C93">
            <v>0</v>
          </cell>
          <cell r="D93">
            <v>0</v>
          </cell>
          <cell r="E93">
            <v>486</v>
          </cell>
          <cell r="M93">
            <v>0.15</v>
          </cell>
          <cell r="N93">
            <v>0.05</v>
          </cell>
          <cell r="P93">
            <v>9.9000000000000008E-3</v>
          </cell>
          <cell r="R93">
            <v>0.12</v>
          </cell>
        </row>
        <row r="94">
          <cell r="A94" t="str">
            <v>3-2</v>
          </cell>
          <cell r="B94" t="str">
            <v>電線類</v>
          </cell>
          <cell r="C94" t="str">
            <v>EM-IE 2.0×1</v>
          </cell>
          <cell r="D94" t="str">
            <v>PF内</v>
          </cell>
          <cell r="E94">
            <v>44</v>
          </cell>
          <cell r="K94">
            <v>44</v>
          </cell>
          <cell r="L94" t="str">
            <v/>
          </cell>
          <cell r="M94">
            <v>6.6</v>
          </cell>
          <cell r="N94">
            <v>2.5299999999999998</v>
          </cell>
          <cell r="O94">
            <v>53.13</v>
          </cell>
          <cell r="P94">
            <v>138.6</v>
          </cell>
          <cell r="Q94" t="str">
            <v/>
          </cell>
          <cell r="R94">
            <v>16.63</v>
          </cell>
          <cell r="S94">
            <v>155.22999999999999</v>
          </cell>
          <cell r="T94">
            <v>208</v>
          </cell>
          <cell r="U94">
            <v>210</v>
          </cell>
        </row>
        <row r="95">
          <cell r="B95">
            <v>0</v>
          </cell>
          <cell r="C95">
            <v>0</v>
          </cell>
          <cell r="D95">
            <v>0</v>
          </cell>
          <cell r="E95">
            <v>486</v>
          </cell>
          <cell r="M95">
            <v>0.1</v>
          </cell>
          <cell r="N95">
            <v>0.05</v>
          </cell>
          <cell r="P95">
            <v>1.04E-2</v>
          </cell>
          <cell r="R95">
            <v>0.12</v>
          </cell>
        </row>
        <row r="96">
          <cell r="A96" t="str">
            <v>3-3</v>
          </cell>
          <cell r="B96" t="str">
            <v>ケーブル類</v>
          </cell>
          <cell r="C96" t="str">
            <v>EM-EEF1.6-2C</v>
          </cell>
          <cell r="D96" t="str">
            <v>ｺﾛｶﾞｼ</v>
          </cell>
          <cell r="E96">
            <v>95</v>
          </cell>
          <cell r="K96">
            <v>95</v>
          </cell>
          <cell r="L96" t="str">
            <v/>
          </cell>
          <cell r="M96">
            <v>9.5</v>
          </cell>
          <cell r="N96">
            <v>5.23</v>
          </cell>
          <cell r="O96">
            <v>109.73</v>
          </cell>
          <cell r="P96">
            <v>145.6</v>
          </cell>
          <cell r="Q96" t="str">
            <v/>
          </cell>
          <cell r="R96">
            <v>17.47</v>
          </cell>
          <cell r="S96">
            <v>163.07</v>
          </cell>
          <cell r="T96">
            <v>272</v>
          </cell>
          <cell r="U96">
            <v>270</v>
          </cell>
        </row>
        <row r="97">
          <cell r="B97">
            <v>0</v>
          </cell>
          <cell r="C97">
            <v>0</v>
          </cell>
          <cell r="D97">
            <v>0</v>
          </cell>
          <cell r="E97">
            <v>486</v>
          </cell>
          <cell r="M97">
            <v>0.1</v>
          </cell>
          <cell r="N97">
            <v>0.05</v>
          </cell>
          <cell r="P97">
            <v>1.17E-2</v>
          </cell>
          <cell r="R97">
            <v>0.12</v>
          </cell>
        </row>
        <row r="98">
          <cell r="A98" t="str">
            <v>3-4</v>
          </cell>
          <cell r="B98" t="str">
            <v>ケーブル類</v>
          </cell>
          <cell r="C98" t="str">
            <v>EM-EEF1.6-2C</v>
          </cell>
          <cell r="D98" t="str">
            <v>PF内</v>
          </cell>
          <cell r="E98">
            <v>95</v>
          </cell>
          <cell r="K98">
            <v>95</v>
          </cell>
          <cell r="L98" t="str">
            <v/>
          </cell>
          <cell r="M98">
            <v>9.5</v>
          </cell>
          <cell r="N98">
            <v>5.23</v>
          </cell>
          <cell r="O98">
            <v>109.73</v>
          </cell>
          <cell r="P98">
            <v>163.80000000000001</v>
          </cell>
          <cell r="Q98" t="str">
            <v/>
          </cell>
          <cell r="R98">
            <v>19.66</v>
          </cell>
          <cell r="S98">
            <v>183.46</v>
          </cell>
          <cell r="T98">
            <v>293</v>
          </cell>
          <cell r="U98">
            <v>290</v>
          </cell>
        </row>
        <row r="99">
          <cell r="B99">
            <v>0</v>
          </cell>
          <cell r="C99">
            <v>0</v>
          </cell>
          <cell r="D99">
            <v>0</v>
          </cell>
          <cell r="E99">
            <v>486</v>
          </cell>
          <cell r="M99">
            <v>0.1</v>
          </cell>
          <cell r="N99">
            <v>0.05</v>
          </cell>
          <cell r="P99">
            <v>1.2999999999999999E-2</v>
          </cell>
          <cell r="R99">
            <v>0.12</v>
          </cell>
        </row>
        <row r="100">
          <cell r="A100" t="str">
            <v>3-5</v>
          </cell>
          <cell r="B100" t="str">
            <v>ケーブル類</v>
          </cell>
          <cell r="C100" t="str">
            <v>EM-EEF1.6-2C</v>
          </cell>
          <cell r="D100" t="str">
            <v>管内</v>
          </cell>
          <cell r="E100">
            <v>95</v>
          </cell>
          <cell r="K100">
            <v>95</v>
          </cell>
          <cell r="L100" t="str">
            <v/>
          </cell>
          <cell r="M100">
            <v>9.5</v>
          </cell>
          <cell r="N100">
            <v>5.23</v>
          </cell>
          <cell r="O100">
            <v>109.73</v>
          </cell>
          <cell r="P100">
            <v>182</v>
          </cell>
          <cell r="Q100" t="str">
            <v/>
          </cell>
          <cell r="R100">
            <v>21.84</v>
          </cell>
          <cell r="S100">
            <v>203.84</v>
          </cell>
          <cell r="T100">
            <v>313</v>
          </cell>
          <cell r="U100">
            <v>310</v>
          </cell>
        </row>
        <row r="101">
          <cell r="B101">
            <v>0</v>
          </cell>
          <cell r="C101">
            <v>0</v>
          </cell>
          <cell r="D101">
            <v>0</v>
          </cell>
          <cell r="E101">
            <v>486</v>
          </cell>
          <cell r="M101">
            <v>0.1</v>
          </cell>
          <cell r="N101">
            <v>0.05</v>
          </cell>
          <cell r="P101">
            <v>1.3599999999999999E-2</v>
          </cell>
          <cell r="R101">
            <v>0.12</v>
          </cell>
        </row>
        <row r="102">
          <cell r="A102" t="str">
            <v>3-6</v>
          </cell>
          <cell r="B102" t="str">
            <v>ケーブル類</v>
          </cell>
          <cell r="C102" t="str">
            <v>EM-EEF1.6-3C</v>
          </cell>
          <cell r="D102" t="str">
            <v>ｺﾛｶﾞｼ</v>
          </cell>
          <cell r="E102">
            <v>139</v>
          </cell>
          <cell r="K102">
            <v>139</v>
          </cell>
          <cell r="L102" t="str">
            <v/>
          </cell>
          <cell r="M102">
            <v>13.9</v>
          </cell>
          <cell r="N102">
            <v>7.65</v>
          </cell>
          <cell r="O102">
            <v>160.55000000000001</v>
          </cell>
          <cell r="P102">
            <v>190.4</v>
          </cell>
          <cell r="Q102" t="str">
            <v/>
          </cell>
          <cell r="R102">
            <v>22.85</v>
          </cell>
          <cell r="S102">
            <v>213.25</v>
          </cell>
          <cell r="T102">
            <v>373</v>
          </cell>
          <cell r="U102">
            <v>370</v>
          </cell>
        </row>
        <row r="103">
          <cell r="B103">
            <v>0</v>
          </cell>
          <cell r="C103">
            <v>0</v>
          </cell>
          <cell r="D103">
            <v>0</v>
          </cell>
          <cell r="E103">
            <v>486</v>
          </cell>
          <cell r="M103">
            <v>0.1</v>
          </cell>
          <cell r="N103">
            <v>0.05</v>
          </cell>
          <cell r="P103">
            <v>1.5299999999999999E-2</v>
          </cell>
          <cell r="R103">
            <v>0.12</v>
          </cell>
        </row>
        <row r="104">
          <cell r="A104" t="str">
            <v>3-7</v>
          </cell>
          <cell r="B104" t="str">
            <v>ケーブル類</v>
          </cell>
          <cell r="C104" t="str">
            <v>EM-EEF1.6-3C</v>
          </cell>
          <cell r="D104" t="str">
            <v>PF内</v>
          </cell>
          <cell r="E104">
            <v>139</v>
          </cell>
          <cell r="K104">
            <v>139</v>
          </cell>
          <cell r="L104" t="str">
            <v/>
          </cell>
          <cell r="M104">
            <v>13.9</v>
          </cell>
          <cell r="N104">
            <v>7.65</v>
          </cell>
          <cell r="O104">
            <v>160.55000000000001</v>
          </cell>
          <cell r="P104">
            <v>214.2</v>
          </cell>
          <cell r="Q104" t="str">
            <v/>
          </cell>
          <cell r="R104">
            <v>25.7</v>
          </cell>
          <cell r="S104">
            <v>239.89999999999998</v>
          </cell>
          <cell r="T104">
            <v>400</v>
          </cell>
          <cell r="U104">
            <v>400</v>
          </cell>
        </row>
        <row r="105">
          <cell r="B105">
            <v>0</v>
          </cell>
          <cell r="C105">
            <v>0</v>
          </cell>
          <cell r="D105">
            <v>0</v>
          </cell>
          <cell r="E105">
            <v>486</v>
          </cell>
          <cell r="M105">
            <v>0.1</v>
          </cell>
          <cell r="N105">
            <v>0.05</v>
          </cell>
          <cell r="P105">
            <v>1.7000000000000001E-2</v>
          </cell>
          <cell r="R105">
            <v>0.12</v>
          </cell>
        </row>
        <row r="106">
          <cell r="A106" t="str">
            <v>3-8</v>
          </cell>
          <cell r="B106" t="str">
            <v>ケーブル類</v>
          </cell>
          <cell r="C106" t="str">
            <v>EM-EEF1.6-3C</v>
          </cell>
          <cell r="D106" t="str">
            <v>管内</v>
          </cell>
          <cell r="E106">
            <v>139</v>
          </cell>
          <cell r="K106">
            <v>139</v>
          </cell>
          <cell r="L106" t="str">
            <v/>
          </cell>
          <cell r="M106">
            <v>13.9</v>
          </cell>
          <cell r="N106">
            <v>7.65</v>
          </cell>
          <cell r="O106">
            <v>160.55000000000001</v>
          </cell>
          <cell r="P106">
            <v>238</v>
          </cell>
          <cell r="Q106" t="str">
            <v/>
          </cell>
          <cell r="R106">
            <v>28.56</v>
          </cell>
          <cell r="S106">
            <v>266.56</v>
          </cell>
          <cell r="T106">
            <v>427</v>
          </cell>
          <cell r="U106">
            <v>430</v>
          </cell>
        </row>
        <row r="107">
          <cell r="B107">
            <v>0</v>
          </cell>
          <cell r="C107">
            <v>0</v>
          </cell>
          <cell r="D107">
            <v>0</v>
          </cell>
          <cell r="E107">
            <v>486</v>
          </cell>
          <cell r="M107">
            <v>0.1</v>
          </cell>
          <cell r="N107">
            <v>0.05</v>
          </cell>
          <cell r="P107">
            <v>1.3599999999999999E-2</v>
          </cell>
          <cell r="R107">
            <v>0.12</v>
          </cell>
        </row>
        <row r="108">
          <cell r="A108" t="str">
            <v>3-9</v>
          </cell>
          <cell r="B108" t="str">
            <v>ケーブル類</v>
          </cell>
          <cell r="C108" t="str">
            <v>EM-EEF2.0-2C</v>
          </cell>
          <cell r="D108" t="str">
            <v>ｺﾛｶﾞｼ</v>
          </cell>
          <cell r="E108">
            <v>128</v>
          </cell>
          <cell r="K108">
            <v>128</v>
          </cell>
          <cell r="L108" t="str">
            <v/>
          </cell>
          <cell r="M108">
            <v>12.8</v>
          </cell>
          <cell r="N108">
            <v>7.04</v>
          </cell>
          <cell r="O108">
            <v>147.84</v>
          </cell>
          <cell r="P108">
            <v>190.4</v>
          </cell>
          <cell r="Q108" t="str">
            <v/>
          </cell>
          <cell r="R108">
            <v>22.85</v>
          </cell>
          <cell r="S108">
            <v>213.25</v>
          </cell>
          <cell r="T108">
            <v>361</v>
          </cell>
          <cell r="U108">
            <v>360</v>
          </cell>
        </row>
        <row r="109">
          <cell r="B109">
            <v>0</v>
          </cell>
          <cell r="C109">
            <v>0</v>
          </cell>
          <cell r="D109">
            <v>0</v>
          </cell>
          <cell r="E109">
            <v>486</v>
          </cell>
          <cell r="M109">
            <v>0.1</v>
          </cell>
          <cell r="N109">
            <v>0.05</v>
          </cell>
          <cell r="P109">
            <v>1.5299999999999999E-2</v>
          </cell>
          <cell r="R109">
            <v>0.12</v>
          </cell>
        </row>
        <row r="110">
          <cell r="A110" t="str">
            <v>3-10</v>
          </cell>
          <cell r="B110" t="str">
            <v>ケーブル類</v>
          </cell>
          <cell r="C110" t="str">
            <v>EM-EEF2.0-2C</v>
          </cell>
          <cell r="D110" t="str">
            <v>PF内</v>
          </cell>
          <cell r="E110">
            <v>128</v>
          </cell>
          <cell r="K110">
            <v>128</v>
          </cell>
          <cell r="L110" t="str">
            <v/>
          </cell>
          <cell r="M110">
            <v>12.8</v>
          </cell>
          <cell r="N110">
            <v>7.04</v>
          </cell>
          <cell r="O110">
            <v>147.84</v>
          </cell>
          <cell r="P110">
            <v>214.2</v>
          </cell>
          <cell r="Q110" t="str">
            <v/>
          </cell>
          <cell r="R110">
            <v>25.7</v>
          </cell>
          <cell r="S110">
            <v>239.89999999999998</v>
          </cell>
          <cell r="T110">
            <v>387</v>
          </cell>
          <cell r="U110">
            <v>390</v>
          </cell>
        </row>
        <row r="111">
          <cell r="B111">
            <v>0</v>
          </cell>
          <cell r="C111">
            <v>0</v>
          </cell>
          <cell r="D111">
            <v>0</v>
          </cell>
          <cell r="E111">
            <v>486</v>
          </cell>
          <cell r="M111">
            <v>0.1</v>
          </cell>
          <cell r="N111">
            <v>0.05</v>
          </cell>
          <cell r="P111">
            <v>1.6799999999999999E-2</v>
          </cell>
          <cell r="R111">
            <v>0.12</v>
          </cell>
        </row>
        <row r="112">
          <cell r="A112" t="str">
            <v>3-11</v>
          </cell>
          <cell r="B112" t="str">
            <v>ケーブル類</v>
          </cell>
          <cell r="C112" t="str">
            <v>EM-EEF2.0-3C</v>
          </cell>
          <cell r="D112" t="str">
            <v>ｺﾛｶﾞｼ</v>
          </cell>
          <cell r="E112">
            <v>194</v>
          </cell>
          <cell r="K112">
            <v>194</v>
          </cell>
          <cell r="L112" t="str">
            <v/>
          </cell>
          <cell r="M112">
            <v>19.399999999999999</v>
          </cell>
          <cell r="N112">
            <v>10.67</v>
          </cell>
          <cell r="O112">
            <v>224.07</v>
          </cell>
          <cell r="P112">
            <v>235.2</v>
          </cell>
          <cell r="Q112" t="str">
            <v/>
          </cell>
          <cell r="R112">
            <v>28.22</v>
          </cell>
          <cell r="S112">
            <v>263.41999999999996</v>
          </cell>
          <cell r="T112">
            <v>487</v>
          </cell>
          <cell r="U112">
            <v>490</v>
          </cell>
        </row>
        <row r="113">
          <cell r="B113">
            <v>0</v>
          </cell>
          <cell r="C113">
            <v>0</v>
          </cell>
          <cell r="D113">
            <v>0</v>
          </cell>
          <cell r="E113">
            <v>486</v>
          </cell>
          <cell r="M113">
            <v>0.1</v>
          </cell>
          <cell r="N113">
            <v>0.05</v>
          </cell>
          <cell r="P113">
            <v>1.89E-2</v>
          </cell>
          <cell r="R113">
            <v>0.12</v>
          </cell>
        </row>
        <row r="114">
          <cell r="A114" t="str">
            <v>3-12</v>
          </cell>
          <cell r="B114" t="str">
            <v>ケーブル類</v>
          </cell>
          <cell r="C114" t="str">
            <v>EM-EEF2.0-3C</v>
          </cell>
          <cell r="D114" t="str">
            <v>PF内</v>
          </cell>
          <cell r="E114">
            <v>194</v>
          </cell>
          <cell r="K114">
            <v>194</v>
          </cell>
          <cell r="L114" t="str">
            <v/>
          </cell>
          <cell r="M114">
            <v>19.399999999999999</v>
          </cell>
          <cell r="N114">
            <v>10.67</v>
          </cell>
          <cell r="O114">
            <v>224.07</v>
          </cell>
          <cell r="P114">
            <v>264.60000000000002</v>
          </cell>
          <cell r="Q114" t="str">
            <v/>
          </cell>
          <cell r="R114">
            <v>31.75</v>
          </cell>
          <cell r="S114">
            <v>296.35000000000002</v>
          </cell>
          <cell r="T114">
            <v>520</v>
          </cell>
          <cell r="U114">
            <v>520</v>
          </cell>
        </row>
        <row r="115">
          <cell r="B115">
            <v>0</v>
          </cell>
          <cell r="C115">
            <v>0</v>
          </cell>
          <cell r="D115">
            <v>0</v>
          </cell>
          <cell r="E115">
            <v>486</v>
          </cell>
          <cell r="M115">
            <v>0.1</v>
          </cell>
          <cell r="N115">
            <v>0.05</v>
          </cell>
          <cell r="P115">
            <v>2.1000000000000001E-2</v>
          </cell>
          <cell r="R115">
            <v>0.12</v>
          </cell>
        </row>
        <row r="116">
          <cell r="A116" t="str">
            <v>3-13</v>
          </cell>
          <cell r="B116" t="str">
            <v>ケーブル類</v>
          </cell>
          <cell r="C116" t="str">
            <v>EM-EEF2.0-3C</v>
          </cell>
          <cell r="D116" t="str">
            <v>管内</v>
          </cell>
          <cell r="E116">
            <v>194</v>
          </cell>
          <cell r="K116">
            <v>194</v>
          </cell>
          <cell r="L116" t="str">
            <v/>
          </cell>
          <cell r="M116">
            <v>19.399999999999999</v>
          </cell>
          <cell r="N116">
            <v>10.67</v>
          </cell>
          <cell r="O116">
            <v>224.07</v>
          </cell>
          <cell r="P116">
            <v>294</v>
          </cell>
          <cell r="Q116" t="str">
            <v/>
          </cell>
          <cell r="R116">
            <v>35.28</v>
          </cell>
          <cell r="S116">
            <v>329.28</v>
          </cell>
          <cell r="T116">
            <v>553</v>
          </cell>
          <cell r="U116">
            <v>550</v>
          </cell>
        </row>
        <row r="117">
          <cell r="B117">
            <v>0</v>
          </cell>
          <cell r="C117">
            <v>0</v>
          </cell>
          <cell r="D117">
            <v>0</v>
          </cell>
          <cell r="E117">
            <v>491</v>
          </cell>
          <cell r="M117">
            <v>0.1</v>
          </cell>
          <cell r="N117">
            <v>0.05</v>
          </cell>
          <cell r="P117">
            <v>1.2E-2</v>
          </cell>
          <cell r="R117">
            <v>0.12</v>
          </cell>
        </row>
        <row r="118">
          <cell r="A118" t="str">
            <v>3-14</v>
          </cell>
          <cell r="B118" t="str">
            <v>ケーブル類</v>
          </cell>
          <cell r="C118" t="str">
            <v>EM-CPEES 1.2-1P</v>
          </cell>
          <cell r="D118" t="str">
            <v>ｺﾛｶﾞｼ</v>
          </cell>
          <cell r="E118" t="str">
            <v>156*1.3=202</v>
          </cell>
          <cell r="K118">
            <v>202</v>
          </cell>
          <cell r="L118" t="str">
            <v/>
          </cell>
          <cell r="M118">
            <v>20.2</v>
          </cell>
          <cell r="N118">
            <v>11.11</v>
          </cell>
          <cell r="O118">
            <v>233.31</v>
          </cell>
          <cell r="P118">
            <v>168</v>
          </cell>
          <cell r="Q118" t="str">
            <v/>
          </cell>
          <cell r="R118">
            <v>20.16</v>
          </cell>
          <cell r="S118">
            <v>188.16</v>
          </cell>
          <cell r="T118">
            <v>421</v>
          </cell>
          <cell r="U118">
            <v>420</v>
          </cell>
        </row>
        <row r="119">
          <cell r="B119">
            <v>0</v>
          </cell>
          <cell r="C119">
            <v>0</v>
          </cell>
          <cell r="D119">
            <v>0</v>
          </cell>
          <cell r="E119">
            <v>491</v>
          </cell>
          <cell r="M119">
            <v>0.1</v>
          </cell>
          <cell r="N119">
            <v>0.05</v>
          </cell>
          <cell r="P119">
            <v>1.35E-2</v>
          </cell>
          <cell r="R119">
            <v>0.12</v>
          </cell>
        </row>
        <row r="120">
          <cell r="A120" t="str">
            <v>3-15</v>
          </cell>
          <cell r="B120" t="str">
            <v>ケーブル類</v>
          </cell>
          <cell r="C120" t="str">
            <v>EM-CPEES 1.2-1P</v>
          </cell>
          <cell r="D120" t="str">
            <v>PF内</v>
          </cell>
          <cell r="E120" t="str">
            <v>156*1.3=202</v>
          </cell>
          <cell r="K120">
            <v>202</v>
          </cell>
          <cell r="L120" t="str">
            <v/>
          </cell>
          <cell r="M120">
            <v>20.2</v>
          </cell>
          <cell r="N120">
            <v>11.11</v>
          </cell>
          <cell r="O120">
            <v>233.31</v>
          </cell>
          <cell r="P120">
            <v>189</v>
          </cell>
          <cell r="Q120" t="str">
            <v/>
          </cell>
          <cell r="R120">
            <v>22.68</v>
          </cell>
          <cell r="S120">
            <v>211.68</v>
          </cell>
          <cell r="T120">
            <v>444</v>
          </cell>
          <cell r="U120">
            <v>440</v>
          </cell>
        </row>
        <row r="121">
          <cell r="B121">
            <v>0</v>
          </cell>
          <cell r="C121">
            <v>0</v>
          </cell>
          <cell r="D121">
            <v>0</v>
          </cell>
          <cell r="E121">
            <v>487</v>
          </cell>
          <cell r="M121">
            <v>0.1</v>
          </cell>
          <cell r="N121">
            <v>0.05</v>
          </cell>
          <cell r="P121">
            <v>1.6799999999999999E-2</v>
          </cell>
          <cell r="R121">
            <v>0.12</v>
          </cell>
        </row>
        <row r="122">
          <cell r="A122" t="str">
            <v>3-16</v>
          </cell>
          <cell r="B122" t="str">
            <v>ケーブル類</v>
          </cell>
          <cell r="C122" t="str">
            <v>EM-CE 3.5-3C</v>
          </cell>
          <cell r="D122" t="str">
            <v>ｺﾛｶﾞｼ</v>
          </cell>
          <cell r="E122">
            <v>209</v>
          </cell>
          <cell r="K122">
            <v>209</v>
          </cell>
          <cell r="L122" t="str">
            <v/>
          </cell>
          <cell r="M122">
            <v>20.9</v>
          </cell>
          <cell r="N122">
            <v>11.5</v>
          </cell>
          <cell r="O122">
            <v>241.4</v>
          </cell>
          <cell r="P122">
            <v>235.2</v>
          </cell>
          <cell r="Q122" t="str">
            <v/>
          </cell>
          <cell r="R122">
            <v>28.22</v>
          </cell>
          <cell r="S122">
            <v>263.41999999999996</v>
          </cell>
          <cell r="T122">
            <v>504</v>
          </cell>
          <cell r="U122">
            <v>500</v>
          </cell>
        </row>
        <row r="123">
          <cell r="B123">
            <v>0</v>
          </cell>
          <cell r="C123">
            <v>0</v>
          </cell>
          <cell r="D123">
            <v>0</v>
          </cell>
          <cell r="E123">
            <v>487</v>
          </cell>
          <cell r="M123">
            <v>0.1</v>
          </cell>
          <cell r="N123">
            <v>0.05</v>
          </cell>
          <cell r="P123">
            <v>1.89E-2</v>
          </cell>
          <cell r="R123">
            <v>0.12</v>
          </cell>
        </row>
        <row r="124">
          <cell r="A124" t="str">
            <v>3-17</v>
          </cell>
          <cell r="B124" t="str">
            <v>ケーブル類</v>
          </cell>
          <cell r="C124" t="str">
            <v>EM-CE 3.5-3C</v>
          </cell>
          <cell r="D124" t="str">
            <v>PF内</v>
          </cell>
          <cell r="E124">
            <v>209</v>
          </cell>
          <cell r="K124">
            <v>209</v>
          </cell>
          <cell r="L124" t="str">
            <v/>
          </cell>
          <cell r="M124">
            <v>20.9</v>
          </cell>
          <cell r="N124">
            <v>11.5</v>
          </cell>
          <cell r="O124">
            <v>241.4</v>
          </cell>
          <cell r="P124">
            <v>264.60000000000002</v>
          </cell>
          <cell r="Q124" t="str">
            <v/>
          </cell>
          <cell r="R124">
            <v>31.75</v>
          </cell>
          <cell r="S124">
            <v>296.35000000000002</v>
          </cell>
          <cell r="T124">
            <v>537</v>
          </cell>
          <cell r="U124">
            <v>540</v>
          </cell>
        </row>
        <row r="125">
          <cell r="B125">
            <v>0</v>
          </cell>
          <cell r="C125">
            <v>0</v>
          </cell>
          <cell r="D125">
            <v>0</v>
          </cell>
          <cell r="E125">
            <v>487</v>
          </cell>
          <cell r="M125">
            <v>0.1</v>
          </cell>
          <cell r="N125">
            <v>0.05</v>
          </cell>
          <cell r="P125">
            <v>2.1000000000000001E-2</v>
          </cell>
          <cell r="R125">
            <v>0.12</v>
          </cell>
        </row>
        <row r="126">
          <cell r="A126" t="str">
            <v>3-18</v>
          </cell>
          <cell r="B126" t="str">
            <v>ケーブル類</v>
          </cell>
          <cell r="C126" t="str">
            <v>EM-CE 3.5-3C</v>
          </cell>
          <cell r="D126" t="str">
            <v>管内</v>
          </cell>
          <cell r="E126">
            <v>209</v>
          </cell>
          <cell r="K126">
            <v>209</v>
          </cell>
          <cell r="L126" t="str">
            <v/>
          </cell>
          <cell r="M126">
            <v>20.9</v>
          </cell>
          <cell r="N126">
            <v>11.5</v>
          </cell>
          <cell r="O126">
            <v>241.4</v>
          </cell>
          <cell r="P126">
            <v>294</v>
          </cell>
          <cell r="Q126" t="str">
            <v/>
          </cell>
          <cell r="R126">
            <v>35.28</v>
          </cell>
          <cell r="S126">
            <v>329.28</v>
          </cell>
          <cell r="T126">
            <v>570</v>
          </cell>
          <cell r="U126">
            <v>570</v>
          </cell>
        </row>
        <row r="127">
          <cell r="B127">
            <v>0</v>
          </cell>
          <cell r="C127">
            <v>0</v>
          </cell>
          <cell r="D127">
            <v>0</v>
          </cell>
          <cell r="E127">
            <v>50</v>
          </cell>
          <cell r="M127">
            <v>0.15</v>
          </cell>
          <cell r="P127">
            <v>4.4999999999999997E-3</v>
          </cell>
          <cell r="R127">
            <v>0.12</v>
          </cell>
        </row>
        <row r="128">
          <cell r="A128" t="str">
            <v>3-19</v>
          </cell>
          <cell r="B128" t="str">
            <v>呼び線</v>
          </cell>
          <cell r="C128">
            <v>0</v>
          </cell>
          <cell r="D128" t="str">
            <v>PF内</v>
          </cell>
          <cell r="E128" t="str">
            <v>322/245=1.3</v>
          </cell>
          <cell r="K128">
            <v>1.3</v>
          </cell>
          <cell r="L128" t="str">
            <v/>
          </cell>
          <cell r="M128">
            <v>0.2</v>
          </cell>
          <cell r="N128" t="str">
            <v/>
          </cell>
          <cell r="O128">
            <v>1.5</v>
          </cell>
          <cell r="P128">
            <v>63</v>
          </cell>
          <cell r="Q128" t="str">
            <v/>
          </cell>
          <cell r="R128">
            <v>7.56</v>
          </cell>
          <cell r="S128">
            <v>70.56</v>
          </cell>
          <cell r="T128">
            <v>72</v>
          </cell>
          <cell r="U128">
            <v>70</v>
          </cell>
        </row>
        <row r="129">
          <cell r="B129">
            <v>0</v>
          </cell>
          <cell r="C129">
            <v>0</v>
          </cell>
          <cell r="D129">
            <v>0</v>
          </cell>
          <cell r="N129">
            <v>0.02</v>
          </cell>
          <cell r="P129">
            <v>10</v>
          </cell>
          <cell r="R129">
            <v>0.1</v>
          </cell>
        </row>
        <row r="130">
          <cell r="A130" t="str">
            <v>3-20</v>
          </cell>
          <cell r="B130" t="str">
            <v>電灯分電盤</v>
          </cell>
          <cell r="C130" t="str">
            <v>1LP-1</v>
          </cell>
          <cell r="D130">
            <v>0</v>
          </cell>
          <cell r="G130" t="str">
            <v>【見積比較検討書参照】</v>
          </cell>
          <cell r="K130">
            <v>983000</v>
          </cell>
          <cell r="L130" t="str">
            <v/>
          </cell>
          <cell r="M130" t="str">
            <v/>
          </cell>
          <cell r="N130">
            <v>19660</v>
          </cell>
          <cell r="O130">
            <v>1002660</v>
          </cell>
          <cell r="P130">
            <v>140000</v>
          </cell>
          <cell r="Q130" t="str">
            <v/>
          </cell>
          <cell r="R130">
            <v>14000</v>
          </cell>
          <cell r="S130">
            <v>154000</v>
          </cell>
          <cell r="T130">
            <v>1156660</v>
          </cell>
          <cell r="U130">
            <v>1160000</v>
          </cell>
        </row>
        <row r="131">
          <cell r="B131">
            <v>0</v>
          </cell>
          <cell r="D131">
            <v>0</v>
          </cell>
          <cell r="N131">
            <v>0.02</v>
          </cell>
          <cell r="P131">
            <v>6</v>
          </cell>
          <cell r="R131">
            <v>0.1</v>
          </cell>
        </row>
        <row r="132">
          <cell r="A132" t="str">
            <v>3-21</v>
          </cell>
          <cell r="B132" t="str">
            <v>電灯分電盤</v>
          </cell>
          <cell r="C132" t="str">
            <v>2LP-1</v>
          </cell>
          <cell r="D132">
            <v>0</v>
          </cell>
          <cell r="G132" t="str">
            <v>【見積比較検討書参照】</v>
          </cell>
          <cell r="K132">
            <v>444000</v>
          </cell>
          <cell r="L132" t="str">
            <v/>
          </cell>
          <cell r="M132" t="str">
            <v/>
          </cell>
          <cell r="N132">
            <v>8880</v>
          </cell>
          <cell r="O132">
            <v>452880</v>
          </cell>
          <cell r="P132">
            <v>84000</v>
          </cell>
          <cell r="Q132" t="str">
            <v/>
          </cell>
          <cell r="R132">
            <v>8400</v>
          </cell>
          <cell r="S132">
            <v>92400</v>
          </cell>
          <cell r="T132">
            <v>545280</v>
          </cell>
          <cell r="U132">
            <v>545000</v>
          </cell>
        </row>
        <row r="133">
          <cell r="B133">
            <v>0</v>
          </cell>
          <cell r="C133">
            <v>0</v>
          </cell>
          <cell r="D133">
            <v>0</v>
          </cell>
          <cell r="G133" t="str">
            <v>松下ｶﾀﾛｸﾞ</v>
          </cell>
          <cell r="N133">
            <v>0.02</v>
          </cell>
          <cell r="P133">
            <v>3</v>
          </cell>
          <cell r="R133">
            <v>0.1</v>
          </cell>
        </row>
        <row r="134">
          <cell r="A134" t="str">
            <v>3-22</v>
          </cell>
          <cell r="B134" t="str">
            <v>電灯分電盤</v>
          </cell>
          <cell r="C134" t="str">
            <v>L-便1</v>
          </cell>
          <cell r="D134">
            <v>0</v>
          </cell>
          <cell r="G134">
            <v>42800</v>
          </cell>
          <cell r="J134">
            <v>60</v>
          </cell>
          <cell r="K134">
            <v>25680</v>
          </cell>
          <cell r="L134" t="str">
            <v/>
          </cell>
          <cell r="M134" t="str">
            <v/>
          </cell>
          <cell r="N134">
            <v>513.6</v>
          </cell>
          <cell r="O134">
            <v>26193.599999999999</v>
          </cell>
          <cell r="P134">
            <v>42000</v>
          </cell>
          <cell r="Q134" t="str">
            <v/>
          </cell>
          <cell r="R134">
            <v>4200</v>
          </cell>
          <cell r="S134">
            <v>46200</v>
          </cell>
          <cell r="T134">
            <v>72393</v>
          </cell>
          <cell r="U134">
            <v>72400</v>
          </cell>
        </row>
        <row r="135">
          <cell r="B135">
            <v>0</v>
          </cell>
          <cell r="C135">
            <v>0</v>
          </cell>
          <cell r="D135">
            <v>0</v>
          </cell>
          <cell r="G135" t="str">
            <v>松下ｶﾀﾛｸﾞ</v>
          </cell>
          <cell r="N135">
            <v>0.02</v>
          </cell>
          <cell r="P135">
            <v>1.587</v>
          </cell>
          <cell r="R135">
            <v>0.1</v>
          </cell>
        </row>
        <row r="136">
          <cell r="A136" t="str">
            <v>3-23</v>
          </cell>
          <cell r="B136" t="str">
            <v>電灯分電盤</v>
          </cell>
          <cell r="C136" t="str">
            <v>L-便2</v>
          </cell>
          <cell r="D136">
            <v>0</v>
          </cell>
          <cell r="G136">
            <v>27400</v>
          </cell>
          <cell r="J136">
            <v>60</v>
          </cell>
          <cell r="K136">
            <v>16440</v>
          </cell>
          <cell r="L136" t="str">
            <v/>
          </cell>
          <cell r="M136" t="str">
            <v/>
          </cell>
          <cell r="N136">
            <v>328.8</v>
          </cell>
          <cell r="O136">
            <v>16768.8</v>
          </cell>
          <cell r="P136">
            <v>22218</v>
          </cell>
          <cell r="Q136" t="str">
            <v/>
          </cell>
          <cell r="R136">
            <v>2221.8000000000002</v>
          </cell>
          <cell r="S136">
            <v>24439.8</v>
          </cell>
          <cell r="T136">
            <v>41208</v>
          </cell>
          <cell r="U136">
            <v>41200</v>
          </cell>
        </row>
        <row r="137">
          <cell r="B137">
            <v>0</v>
          </cell>
          <cell r="C137">
            <v>0</v>
          </cell>
          <cell r="D137">
            <v>0</v>
          </cell>
          <cell r="G137" t="str">
            <v>松下ｶﾀﾛｸﾞ</v>
          </cell>
          <cell r="N137">
            <v>0.02</v>
          </cell>
          <cell r="P137">
            <v>3</v>
          </cell>
          <cell r="R137">
            <v>0.1</v>
          </cell>
        </row>
        <row r="138">
          <cell r="A138" t="str">
            <v>3-24</v>
          </cell>
          <cell r="B138" t="str">
            <v>電灯分電盤</v>
          </cell>
          <cell r="C138" t="str">
            <v>L-便3</v>
          </cell>
          <cell r="D138">
            <v>0</v>
          </cell>
          <cell r="G138">
            <v>42800</v>
          </cell>
          <cell r="J138">
            <v>60</v>
          </cell>
          <cell r="K138">
            <v>25680</v>
          </cell>
          <cell r="L138" t="str">
            <v/>
          </cell>
          <cell r="M138" t="str">
            <v/>
          </cell>
          <cell r="N138">
            <v>513.6</v>
          </cell>
          <cell r="O138">
            <v>26193.599999999999</v>
          </cell>
          <cell r="P138">
            <v>42000</v>
          </cell>
          <cell r="Q138" t="str">
            <v/>
          </cell>
          <cell r="R138">
            <v>4200</v>
          </cell>
          <cell r="S138">
            <v>46200</v>
          </cell>
          <cell r="T138">
            <v>72393</v>
          </cell>
          <cell r="U138">
            <v>72400</v>
          </cell>
        </row>
        <row r="139">
          <cell r="B139">
            <v>0</v>
          </cell>
          <cell r="C139">
            <v>0</v>
          </cell>
          <cell r="D139">
            <v>0</v>
          </cell>
          <cell r="G139" t="str">
            <v>松下ｶﾀﾛｸﾞ</v>
          </cell>
          <cell r="N139">
            <v>0.02</v>
          </cell>
          <cell r="P139">
            <v>1.587</v>
          </cell>
          <cell r="R139">
            <v>0.1</v>
          </cell>
        </row>
        <row r="140">
          <cell r="A140" t="str">
            <v>3-26</v>
          </cell>
          <cell r="B140" t="str">
            <v>電灯分電盤</v>
          </cell>
          <cell r="C140" t="str">
            <v>L-職員便所</v>
          </cell>
          <cell r="D140">
            <v>0</v>
          </cell>
          <cell r="G140">
            <v>27400</v>
          </cell>
          <cell r="J140">
            <v>60</v>
          </cell>
          <cell r="K140">
            <v>16440</v>
          </cell>
          <cell r="L140" t="str">
            <v/>
          </cell>
          <cell r="M140" t="str">
            <v/>
          </cell>
          <cell r="N140">
            <v>328.8</v>
          </cell>
          <cell r="O140">
            <v>16768.8</v>
          </cell>
          <cell r="P140">
            <v>22218</v>
          </cell>
          <cell r="Q140" t="str">
            <v/>
          </cell>
          <cell r="R140">
            <v>2221.8000000000002</v>
          </cell>
          <cell r="S140">
            <v>24439.8</v>
          </cell>
          <cell r="T140">
            <v>41208</v>
          </cell>
          <cell r="U140">
            <v>41200</v>
          </cell>
        </row>
        <row r="141">
          <cell r="B141">
            <v>0</v>
          </cell>
          <cell r="C141">
            <v>0</v>
          </cell>
          <cell r="D141">
            <v>0</v>
          </cell>
          <cell r="G141" t="str">
            <v>松下ｶﾀﾛｸﾞ</v>
          </cell>
          <cell r="N141">
            <v>0.02</v>
          </cell>
          <cell r="P141">
            <v>1.9870000000000001</v>
          </cell>
          <cell r="R141">
            <v>0.1</v>
          </cell>
        </row>
        <row r="142">
          <cell r="A142" t="str">
            <v>3-27</v>
          </cell>
          <cell r="B142" t="str">
            <v>電灯分電盤</v>
          </cell>
          <cell r="C142" t="str">
            <v>L-特学</v>
          </cell>
          <cell r="D142">
            <v>0</v>
          </cell>
          <cell r="G142">
            <v>35600</v>
          </cell>
          <cell r="J142">
            <v>60</v>
          </cell>
          <cell r="K142">
            <v>21360</v>
          </cell>
          <cell r="L142" t="str">
            <v/>
          </cell>
          <cell r="M142" t="str">
            <v/>
          </cell>
          <cell r="N142">
            <v>427.2</v>
          </cell>
          <cell r="O142">
            <v>21787.200000000001</v>
          </cell>
          <cell r="P142">
            <v>27818</v>
          </cell>
          <cell r="Q142" t="str">
            <v/>
          </cell>
          <cell r="R142">
            <v>2781.8</v>
          </cell>
          <cell r="S142">
            <v>30599.8</v>
          </cell>
          <cell r="T142">
            <v>52387</v>
          </cell>
          <cell r="U142">
            <v>52400</v>
          </cell>
        </row>
        <row r="143">
          <cell r="B143">
            <v>0</v>
          </cell>
          <cell r="C143">
            <v>0</v>
          </cell>
          <cell r="D143">
            <v>0</v>
          </cell>
          <cell r="G143" t="str">
            <v>松下ｶﾀﾛｸﾞ</v>
          </cell>
          <cell r="N143">
            <v>0.02</v>
          </cell>
          <cell r="P143">
            <v>1.587</v>
          </cell>
          <cell r="R143">
            <v>0.1</v>
          </cell>
        </row>
        <row r="144">
          <cell r="A144" t="str">
            <v>3-28</v>
          </cell>
          <cell r="B144" t="str">
            <v>電灯分電盤</v>
          </cell>
          <cell r="C144" t="str">
            <v>L-生活</v>
          </cell>
          <cell r="D144">
            <v>0</v>
          </cell>
          <cell r="G144">
            <v>27400</v>
          </cell>
          <cell r="J144">
            <v>60</v>
          </cell>
          <cell r="K144">
            <v>16440</v>
          </cell>
          <cell r="L144" t="str">
            <v/>
          </cell>
          <cell r="M144" t="str">
            <v/>
          </cell>
          <cell r="N144">
            <v>328.8</v>
          </cell>
          <cell r="O144">
            <v>16768.8</v>
          </cell>
          <cell r="P144">
            <v>22218</v>
          </cell>
          <cell r="Q144" t="str">
            <v/>
          </cell>
          <cell r="R144">
            <v>2221.8000000000002</v>
          </cell>
          <cell r="S144">
            <v>24439.8</v>
          </cell>
          <cell r="T144">
            <v>41208</v>
          </cell>
          <cell r="U144">
            <v>41200</v>
          </cell>
        </row>
        <row r="145">
          <cell r="B145">
            <v>0</v>
          </cell>
          <cell r="C145">
            <v>0</v>
          </cell>
          <cell r="D145">
            <v>0</v>
          </cell>
          <cell r="G145" t="str">
            <v>松下ｶﾀﾛｸﾞ</v>
          </cell>
          <cell r="N145">
            <v>0.02</v>
          </cell>
          <cell r="P145">
            <v>1.587</v>
          </cell>
          <cell r="R145">
            <v>0.1</v>
          </cell>
        </row>
        <row r="146">
          <cell r="A146" t="str">
            <v>3-29</v>
          </cell>
          <cell r="B146" t="str">
            <v>電灯分電盤</v>
          </cell>
          <cell r="C146" t="str">
            <v>L-CR</v>
          </cell>
          <cell r="D146">
            <v>0</v>
          </cell>
          <cell r="G146">
            <v>27400</v>
          </cell>
          <cell r="J146">
            <v>60</v>
          </cell>
          <cell r="K146">
            <v>16440</v>
          </cell>
          <cell r="L146" t="str">
            <v/>
          </cell>
          <cell r="M146" t="str">
            <v/>
          </cell>
          <cell r="N146">
            <v>328.8</v>
          </cell>
          <cell r="O146">
            <v>16768.8</v>
          </cell>
          <cell r="P146">
            <v>22218</v>
          </cell>
          <cell r="Q146" t="str">
            <v/>
          </cell>
          <cell r="R146">
            <v>2221.8000000000002</v>
          </cell>
          <cell r="S146">
            <v>24439.8</v>
          </cell>
          <cell r="T146">
            <v>41208</v>
          </cell>
          <cell r="U146">
            <v>41200</v>
          </cell>
        </row>
        <row r="147">
          <cell r="B147">
            <v>0</v>
          </cell>
          <cell r="C147">
            <v>0</v>
          </cell>
          <cell r="D147">
            <v>0</v>
          </cell>
        </row>
        <row r="148">
          <cell r="D148">
            <v>0</v>
          </cell>
          <cell r="K148">
            <v>0</v>
          </cell>
          <cell r="L148" t="str">
            <v/>
          </cell>
          <cell r="M148" t="str">
            <v/>
          </cell>
          <cell r="N148" t="str">
            <v/>
          </cell>
          <cell r="O148">
            <v>0</v>
          </cell>
          <cell r="P148" t="str">
            <v/>
          </cell>
          <cell r="Q148" t="str">
            <v/>
          </cell>
          <cell r="R148" t="str">
            <v/>
          </cell>
          <cell r="S148" t="str">
            <v/>
          </cell>
          <cell r="T148">
            <v>0</v>
          </cell>
          <cell r="U148">
            <v>0</v>
          </cell>
        </row>
        <row r="149">
          <cell r="B149">
            <v>0</v>
          </cell>
          <cell r="C149">
            <v>0</v>
          </cell>
          <cell r="D149">
            <v>0</v>
          </cell>
        </row>
        <row r="150">
          <cell r="D150">
            <v>0</v>
          </cell>
          <cell r="K150">
            <v>0</v>
          </cell>
          <cell r="L150" t="str">
            <v/>
          </cell>
          <cell r="M150" t="str">
            <v/>
          </cell>
          <cell r="N150" t="str">
            <v/>
          </cell>
          <cell r="O150">
            <v>0</v>
          </cell>
          <cell r="P150" t="str">
            <v/>
          </cell>
          <cell r="Q150" t="str">
            <v/>
          </cell>
          <cell r="R150" t="str">
            <v/>
          </cell>
          <cell r="S150" t="str">
            <v/>
          </cell>
          <cell r="T150">
            <v>0</v>
          </cell>
          <cell r="U150">
            <v>0</v>
          </cell>
        </row>
        <row r="151">
          <cell r="B151">
            <v>0</v>
          </cell>
          <cell r="C151">
            <v>0</v>
          </cell>
          <cell r="D151">
            <v>0</v>
          </cell>
          <cell r="G151" t="str">
            <v>松下ｶﾀﾛｸﾞ</v>
          </cell>
          <cell r="N151">
            <v>0.02</v>
          </cell>
          <cell r="P151">
            <v>3</v>
          </cell>
          <cell r="R151">
            <v>0.1</v>
          </cell>
        </row>
        <row r="152">
          <cell r="A152" t="str">
            <v>3-30</v>
          </cell>
          <cell r="B152" t="str">
            <v>電灯分電盤</v>
          </cell>
          <cell r="C152" t="str">
            <v>L-事務</v>
          </cell>
          <cell r="D152">
            <v>0</v>
          </cell>
          <cell r="G152">
            <v>42800</v>
          </cell>
          <cell r="J152">
            <v>60</v>
          </cell>
          <cell r="K152">
            <v>25680</v>
          </cell>
          <cell r="L152" t="str">
            <v/>
          </cell>
          <cell r="M152" t="str">
            <v/>
          </cell>
          <cell r="N152">
            <v>513.6</v>
          </cell>
          <cell r="O152">
            <v>26193.599999999999</v>
          </cell>
          <cell r="P152">
            <v>42000</v>
          </cell>
          <cell r="Q152" t="str">
            <v/>
          </cell>
          <cell r="R152">
            <v>4200</v>
          </cell>
          <cell r="S152">
            <v>46200</v>
          </cell>
          <cell r="T152">
            <v>72393</v>
          </cell>
          <cell r="U152">
            <v>72400</v>
          </cell>
        </row>
        <row r="153">
          <cell r="B153">
            <v>0</v>
          </cell>
          <cell r="C153">
            <v>0</v>
          </cell>
          <cell r="D153">
            <v>0</v>
          </cell>
          <cell r="G153" t="str">
            <v>松下ｶﾀﾛｸﾞ</v>
          </cell>
          <cell r="N153">
            <v>0.02</v>
          </cell>
          <cell r="P153">
            <v>1.587</v>
          </cell>
          <cell r="R153">
            <v>0.1</v>
          </cell>
        </row>
        <row r="154">
          <cell r="A154" t="str">
            <v>3-31</v>
          </cell>
          <cell r="B154" t="str">
            <v>電灯分電盤</v>
          </cell>
          <cell r="C154" t="str">
            <v>L-校長</v>
          </cell>
          <cell r="D154">
            <v>0</v>
          </cell>
          <cell r="G154">
            <v>27400</v>
          </cell>
          <cell r="J154">
            <v>60</v>
          </cell>
          <cell r="K154">
            <v>16440</v>
          </cell>
          <cell r="L154" t="str">
            <v/>
          </cell>
          <cell r="M154" t="str">
            <v/>
          </cell>
          <cell r="N154">
            <v>328.8</v>
          </cell>
          <cell r="O154">
            <v>16768.8</v>
          </cell>
          <cell r="P154">
            <v>22218</v>
          </cell>
          <cell r="Q154" t="str">
            <v/>
          </cell>
          <cell r="R154">
            <v>2221.8000000000002</v>
          </cell>
          <cell r="S154">
            <v>24439.8</v>
          </cell>
          <cell r="T154">
            <v>41208</v>
          </cell>
          <cell r="U154">
            <v>41200</v>
          </cell>
        </row>
        <row r="155">
          <cell r="B155">
            <v>0</v>
          </cell>
          <cell r="C155">
            <v>0</v>
          </cell>
          <cell r="D155">
            <v>0</v>
          </cell>
          <cell r="G155" t="str">
            <v>松下ｶﾀﾛｸﾞ</v>
          </cell>
          <cell r="N155">
            <v>0.02</v>
          </cell>
          <cell r="P155">
            <v>2.1579999999999999</v>
          </cell>
          <cell r="R155">
            <v>0.1</v>
          </cell>
        </row>
        <row r="156">
          <cell r="A156" t="str">
            <v>3-33</v>
          </cell>
          <cell r="B156" t="str">
            <v>電灯分電盤</v>
          </cell>
          <cell r="C156" t="str">
            <v>L-放送</v>
          </cell>
          <cell r="D156">
            <v>0</v>
          </cell>
          <cell r="G156">
            <v>35600</v>
          </cell>
          <cell r="J156">
            <v>60</v>
          </cell>
          <cell r="K156">
            <v>21360</v>
          </cell>
          <cell r="L156" t="str">
            <v/>
          </cell>
          <cell r="M156" t="str">
            <v/>
          </cell>
          <cell r="N156">
            <v>427.2</v>
          </cell>
          <cell r="O156">
            <v>21787.200000000001</v>
          </cell>
          <cell r="P156">
            <v>30212</v>
          </cell>
          <cell r="Q156" t="str">
            <v/>
          </cell>
          <cell r="R156">
            <v>3021.2</v>
          </cell>
          <cell r="S156">
            <v>33233.199999999997</v>
          </cell>
          <cell r="T156">
            <v>55020</v>
          </cell>
          <cell r="U156">
            <v>55000</v>
          </cell>
        </row>
        <row r="157">
          <cell r="B157">
            <v>0</v>
          </cell>
          <cell r="C157">
            <v>0</v>
          </cell>
          <cell r="D157">
            <v>0</v>
          </cell>
          <cell r="G157" t="str">
            <v>松下ｶﾀﾛｸﾞ</v>
          </cell>
          <cell r="N157">
            <v>0.02</v>
          </cell>
          <cell r="P157">
            <v>1.587</v>
          </cell>
          <cell r="R157">
            <v>0.1</v>
          </cell>
        </row>
        <row r="158">
          <cell r="A158" t="str">
            <v>3-34</v>
          </cell>
          <cell r="B158" t="str">
            <v>電灯分電盤</v>
          </cell>
          <cell r="C158" t="str">
            <v>L-更衣</v>
          </cell>
          <cell r="D158">
            <v>0</v>
          </cell>
          <cell r="G158">
            <v>27400</v>
          </cell>
          <cell r="J158">
            <v>60</v>
          </cell>
          <cell r="K158">
            <v>16440</v>
          </cell>
          <cell r="L158" t="str">
            <v/>
          </cell>
          <cell r="M158" t="str">
            <v/>
          </cell>
          <cell r="N158">
            <v>328.8</v>
          </cell>
          <cell r="O158">
            <v>16768.8</v>
          </cell>
          <cell r="P158">
            <v>22218</v>
          </cell>
          <cell r="Q158" t="str">
            <v/>
          </cell>
          <cell r="R158">
            <v>2221.8000000000002</v>
          </cell>
          <cell r="S158">
            <v>24439.8</v>
          </cell>
          <cell r="T158">
            <v>41208</v>
          </cell>
          <cell r="U158">
            <v>41200</v>
          </cell>
        </row>
        <row r="159">
          <cell r="B159">
            <v>0</v>
          </cell>
          <cell r="C159">
            <v>0</v>
          </cell>
          <cell r="D159">
            <v>0</v>
          </cell>
          <cell r="G159" t="str">
            <v>松下ｶﾀﾛｸﾞ</v>
          </cell>
          <cell r="N159">
            <v>0.02</v>
          </cell>
          <cell r="P159">
            <v>1.9870000000000001</v>
          </cell>
          <cell r="R159">
            <v>0.1</v>
          </cell>
        </row>
        <row r="160">
          <cell r="A160" t="str">
            <v>3-35</v>
          </cell>
          <cell r="B160" t="str">
            <v>電灯分電盤</v>
          </cell>
          <cell r="C160" t="str">
            <v>L-多目的</v>
          </cell>
          <cell r="D160">
            <v>0</v>
          </cell>
          <cell r="G160">
            <v>35600</v>
          </cell>
          <cell r="J160">
            <v>60</v>
          </cell>
          <cell r="K160">
            <v>21360</v>
          </cell>
          <cell r="L160" t="str">
            <v/>
          </cell>
          <cell r="M160" t="str">
            <v/>
          </cell>
          <cell r="N160">
            <v>427.2</v>
          </cell>
          <cell r="O160">
            <v>21787.200000000001</v>
          </cell>
          <cell r="P160">
            <v>27818</v>
          </cell>
          <cell r="Q160" t="str">
            <v/>
          </cell>
          <cell r="R160">
            <v>2781.8</v>
          </cell>
          <cell r="S160">
            <v>30599.8</v>
          </cell>
          <cell r="T160">
            <v>52387</v>
          </cell>
          <cell r="U160">
            <v>52400</v>
          </cell>
        </row>
        <row r="161">
          <cell r="B161">
            <v>0</v>
          </cell>
          <cell r="C161">
            <v>0</v>
          </cell>
          <cell r="D161">
            <v>0</v>
          </cell>
          <cell r="G161" t="str">
            <v>松下ｶﾀﾛｸﾞ</v>
          </cell>
          <cell r="N161">
            <v>0.02</v>
          </cell>
          <cell r="P161">
            <v>1.587</v>
          </cell>
          <cell r="R161">
            <v>0.1</v>
          </cell>
        </row>
        <row r="162">
          <cell r="A162" t="str">
            <v>3-36</v>
          </cell>
          <cell r="B162" t="str">
            <v>電灯分電盤</v>
          </cell>
          <cell r="C162" t="str">
            <v>L-会議</v>
          </cell>
          <cell r="D162">
            <v>0</v>
          </cell>
          <cell r="G162">
            <v>27400</v>
          </cell>
          <cell r="J162">
            <v>60</v>
          </cell>
          <cell r="K162">
            <v>16440</v>
          </cell>
          <cell r="L162" t="str">
            <v/>
          </cell>
          <cell r="M162" t="str">
            <v/>
          </cell>
          <cell r="N162">
            <v>328.8</v>
          </cell>
          <cell r="O162">
            <v>16768.8</v>
          </cell>
          <cell r="P162">
            <v>22218</v>
          </cell>
          <cell r="Q162" t="str">
            <v/>
          </cell>
          <cell r="R162">
            <v>2221.8000000000002</v>
          </cell>
          <cell r="S162">
            <v>24439.8</v>
          </cell>
          <cell r="T162">
            <v>41208</v>
          </cell>
          <cell r="U162">
            <v>41200</v>
          </cell>
        </row>
        <row r="163">
          <cell r="B163">
            <v>0</v>
          </cell>
          <cell r="C163">
            <v>0</v>
          </cell>
          <cell r="D163">
            <v>0</v>
          </cell>
          <cell r="N163">
            <v>0.02</v>
          </cell>
          <cell r="P163">
            <v>1.9870000000000001</v>
          </cell>
          <cell r="R163">
            <v>0.1</v>
          </cell>
        </row>
        <row r="164">
          <cell r="A164" t="str">
            <v>3-37</v>
          </cell>
          <cell r="B164" t="str">
            <v>電灯分電盤</v>
          </cell>
          <cell r="C164" t="str">
            <v>L-理科</v>
          </cell>
          <cell r="D164">
            <v>0</v>
          </cell>
          <cell r="G164" t="str">
            <v>【見積比較検討書参照】</v>
          </cell>
          <cell r="K164">
            <v>100000</v>
          </cell>
          <cell r="L164" t="str">
            <v/>
          </cell>
          <cell r="M164" t="str">
            <v/>
          </cell>
          <cell r="N164">
            <v>2000</v>
          </cell>
          <cell r="O164">
            <v>102000</v>
          </cell>
          <cell r="P164">
            <v>27818</v>
          </cell>
          <cell r="Q164" t="str">
            <v/>
          </cell>
          <cell r="R164">
            <v>2781.8</v>
          </cell>
          <cell r="S164">
            <v>30599.8</v>
          </cell>
          <cell r="T164">
            <v>132599</v>
          </cell>
          <cell r="U164">
            <v>133000</v>
          </cell>
        </row>
        <row r="165">
          <cell r="B165">
            <v>0</v>
          </cell>
          <cell r="C165">
            <v>0</v>
          </cell>
          <cell r="D165">
            <v>0</v>
          </cell>
          <cell r="N165">
            <v>0.02</v>
          </cell>
          <cell r="P165">
            <v>1.9870000000000001</v>
          </cell>
          <cell r="R165">
            <v>0.1</v>
          </cell>
        </row>
        <row r="166">
          <cell r="A166" t="str">
            <v>3-38</v>
          </cell>
          <cell r="B166" t="str">
            <v>電灯分電盤</v>
          </cell>
          <cell r="C166" t="str">
            <v>L-図工</v>
          </cell>
          <cell r="D166">
            <v>0</v>
          </cell>
          <cell r="G166" t="str">
            <v>【見積比較検討書参照】</v>
          </cell>
          <cell r="K166">
            <v>96600</v>
          </cell>
          <cell r="L166" t="str">
            <v/>
          </cell>
          <cell r="M166" t="str">
            <v/>
          </cell>
          <cell r="N166">
            <v>1932</v>
          </cell>
          <cell r="O166">
            <v>98532</v>
          </cell>
          <cell r="P166">
            <v>27818</v>
          </cell>
          <cell r="Q166" t="str">
            <v/>
          </cell>
          <cell r="R166">
            <v>2781.8</v>
          </cell>
          <cell r="S166">
            <v>30599.8</v>
          </cell>
          <cell r="T166">
            <v>129131</v>
          </cell>
          <cell r="U166">
            <v>129000</v>
          </cell>
        </row>
        <row r="167">
          <cell r="B167">
            <v>0</v>
          </cell>
          <cell r="C167">
            <v>0</v>
          </cell>
          <cell r="D167">
            <v>0</v>
          </cell>
          <cell r="G167" t="str">
            <v>松下ｶﾀﾛｸﾞ</v>
          </cell>
          <cell r="N167">
            <v>0.02</v>
          </cell>
          <cell r="P167">
            <v>2.1579999999999999</v>
          </cell>
          <cell r="R167">
            <v>0.1</v>
          </cell>
        </row>
        <row r="168">
          <cell r="A168" t="str">
            <v>3-39</v>
          </cell>
          <cell r="B168" t="str">
            <v>電灯分電盤</v>
          </cell>
          <cell r="C168" t="str">
            <v>L-ﾗﾝﾁ</v>
          </cell>
          <cell r="D168">
            <v>0</v>
          </cell>
          <cell r="G168">
            <v>35600</v>
          </cell>
          <cell r="J168">
            <v>60</v>
          </cell>
          <cell r="K168">
            <v>21360</v>
          </cell>
          <cell r="L168" t="str">
            <v/>
          </cell>
          <cell r="M168" t="str">
            <v/>
          </cell>
          <cell r="N168">
            <v>427.2</v>
          </cell>
          <cell r="O168">
            <v>21787.200000000001</v>
          </cell>
          <cell r="P168">
            <v>30212</v>
          </cell>
          <cell r="Q168" t="str">
            <v/>
          </cell>
          <cell r="R168">
            <v>3021.2</v>
          </cell>
          <cell r="S168">
            <v>33233.199999999997</v>
          </cell>
          <cell r="T168">
            <v>55020</v>
          </cell>
          <cell r="U168">
            <v>55000</v>
          </cell>
        </row>
        <row r="169">
          <cell r="B169">
            <v>0</v>
          </cell>
          <cell r="C169">
            <v>0</v>
          </cell>
          <cell r="D169">
            <v>0</v>
          </cell>
          <cell r="N169">
            <v>0.02</v>
          </cell>
          <cell r="P169">
            <v>2.1579999999999999</v>
          </cell>
          <cell r="R169">
            <v>0.1</v>
          </cell>
        </row>
        <row r="170">
          <cell r="A170" t="str">
            <v>3-40</v>
          </cell>
          <cell r="B170" t="str">
            <v>電灯分電盤</v>
          </cell>
          <cell r="C170" t="str">
            <v>L-図書</v>
          </cell>
          <cell r="D170">
            <v>0</v>
          </cell>
          <cell r="G170" t="str">
            <v>【見積比較検討書参照】</v>
          </cell>
          <cell r="K170">
            <v>96000</v>
          </cell>
          <cell r="L170" t="str">
            <v/>
          </cell>
          <cell r="M170" t="str">
            <v/>
          </cell>
          <cell r="N170">
            <v>1920</v>
          </cell>
          <cell r="O170">
            <v>97920</v>
          </cell>
          <cell r="P170">
            <v>30212</v>
          </cell>
          <cell r="Q170" t="str">
            <v/>
          </cell>
          <cell r="R170">
            <v>3021.2</v>
          </cell>
          <cell r="S170">
            <v>33233.199999999997</v>
          </cell>
          <cell r="T170">
            <v>131153</v>
          </cell>
          <cell r="U170">
            <v>131000</v>
          </cell>
        </row>
        <row r="171">
          <cell r="B171">
            <v>0</v>
          </cell>
          <cell r="C171">
            <v>0</v>
          </cell>
          <cell r="D171">
            <v>0</v>
          </cell>
          <cell r="N171">
            <v>0.02</v>
          </cell>
          <cell r="P171">
            <v>4</v>
          </cell>
          <cell r="R171">
            <v>0.1</v>
          </cell>
        </row>
        <row r="172">
          <cell r="A172" t="str">
            <v>3-41</v>
          </cell>
          <cell r="B172" t="str">
            <v>電灯分電盤</v>
          </cell>
          <cell r="C172" t="str">
            <v>L-調理</v>
          </cell>
          <cell r="D172">
            <v>0</v>
          </cell>
          <cell r="G172" t="str">
            <v>【見積比較検討書参照】</v>
          </cell>
          <cell r="K172">
            <v>184000</v>
          </cell>
          <cell r="L172" t="str">
            <v/>
          </cell>
          <cell r="M172" t="str">
            <v/>
          </cell>
          <cell r="N172">
            <v>3680</v>
          </cell>
          <cell r="O172">
            <v>187680</v>
          </cell>
          <cell r="P172">
            <v>56000</v>
          </cell>
          <cell r="Q172" t="str">
            <v/>
          </cell>
          <cell r="R172">
            <v>5600</v>
          </cell>
          <cell r="S172">
            <v>61600</v>
          </cell>
          <cell r="T172">
            <v>249280</v>
          </cell>
          <cell r="U172">
            <v>249000</v>
          </cell>
        </row>
        <row r="173">
          <cell r="B173">
            <v>0</v>
          </cell>
          <cell r="C173">
            <v>0</v>
          </cell>
          <cell r="D173">
            <v>0</v>
          </cell>
          <cell r="N173">
            <v>0.02</v>
          </cell>
          <cell r="P173">
            <v>1.9870000000000001</v>
          </cell>
          <cell r="R173">
            <v>0.1</v>
          </cell>
        </row>
        <row r="174">
          <cell r="A174" t="str">
            <v>3-42</v>
          </cell>
          <cell r="B174" t="str">
            <v>電灯分電盤</v>
          </cell>
          <cell r="C174" t="str">
            <v>L-保健</v>
          </cell>
          <cell r="D174">
            <v>0</v>
          </cell>
          <cell r="G174" t="str">
            <v>【見積比較検討書参照】</v>
          </cell>
          <cell r="K174">
            <v>112000</v>
          </cell>
          <cell r="L174" t="str">
            <v/>
          </cell>
          <cell r="M174" t="str">
            <v/>
          </cell>
          <cell r="N174">
            <v>2240</v>
          </cell>
          <cell r="O174">
            <v>114240</v>
          </cell>
          <cell r="P174">
            <v>27818</v>
          </cell>
          <cell r="Q174" t="str">
            <v/>
          </cell>
          <cell r="R174">
            <v>2781.8</v>
          </cell>
          <cell r="S174">
            <v>30599.8</v>
          </cell>
          <cell r="T174">
            <v>144839</v>
          </cell>
          <cell r="U174">
            <v>145000</v>
          </cell>
        </row>
        <row r="175">
          <cell r="B175">
            <v>0</v>
          </cell>
          <cell r="C175">
            <v>0</v>
          </cell>
          <cell r="D175">
            <v>0</v>
          </cell>
          <cell r="N175">
            <v>0.02</v>
          </cell>
          <cell r="P175">
            <v>2.387</v>
          </cell>
          <cell r="R175">
            <v>0.1</v>
          </cell>
        </row>
        <row r="176">
          <cell r="A176" t="str">
            <v>3-43</v>
          </cell>
          <cell r="B176" t="str">
            <v>電灯分電盤</v>
          </cell>
          <cell r="C176" t="str">
            <v>L-裁縫</v>
          </cell>
          <cell r="D176">
            <v>0</v>
          </cell>
          <cell r="G176" t="str">
            <v>【見積比較検討書参照】</v>
          </cell>
          <cell r="K176">
            <v>98400</v>
          </cell>
          <cell r="L176" t="str">
            <v/>
          </cell>
          <cell r="M176" t="str">
            <v/>
          </cell>
          <cell r="N176">
            <v>1968</v>
          </cell>
          <cell r="O176">
            <v>100368</v>
          </cell>
          <cell r="P176">
            <v>33418</v>
          </cell>
          <cell r="Q176" t="str">
            <v/>
          </cell>
          <cell r="R176">
            <v>3341.8</v>
          </cell>
          <cell r="S176">
            <v>36759.800000000003</v>
          </cell>
          <cell r="T176">
            <v>137127</v>
          </cell>
          <cell r="U176">
            <v>137000</v>
          </cell>
        </row>
        <row r="177">
          <cell r="B177">
            <v>0</v>
          </cell>
          <cell r="C177">
            <v>0</v>
          </cell>
          <cell r="D177">
            <v>0</v>
          </cell>
          <cell r="N177">
            <v>0.02</v>
          </cell>
          <cell r="P177">
            <v>3</v>
          </cell>
          <cell r="R177">
            <v>0.1</v>
          </cell>
        </row>
        <row r="178">
          <cell r="A178" t="str">
            <v>3-44</v>
          </cell>
          <cell r="B178" t="str">
            <v>電灯分電盤</v>
          </cell>
          <cell r="C178" t="str">
            <v>L-PC</v>
          </cell>
          <cell r="D178">
            <v>0</v>
          </cell>
          <cell r="G178" t="str">
            <v>【見積比較検討書参照】</v>
          </cell>
          <cell r="K178">
            <v>126000</v>
          </cell>
          <cell r="L178" t="str">
            <v/>
          </cell>
          <cell r="M178" t="str">
            <v/>
          </cell>
          <cell r="N178">
            <v>2520</v>
          </cell>
          <cell r="O178">
            <v>128520</v>
          </cell>
          <cell r="P178">
            <v>42000</v>
          </cell>
          <cell r="Q178" t="str">
            <v/>
          </cell>
          <cell r="R178">
            <v>4200</v>
          </cell>
          <cell r="S178">
            <v>46200</v>
          </cell>
          <cell r="T178">
            <v>174720</v>
          </cell>
          <cell r="U178">
            <v>175000</v>
          </cell>
        </row>
        <row r="179">
          <cell r="B179">
            <v>0</v>
          </cell>
          <cell r="C179">
            <v>0</v>
          </cell>
          <cell r="D179">
            <v>0</v>
          </cell>
          <cell r="N179">
            <v>0.02</v>
          </cell>
          <cell r="P179">
            <v>2.387</v>
          </cell>
          <cell r="R179">
            <v>0.1</v>
          </cell>
        </row>
        <row r="180">
          <cell r="A180" t="str">
            <v>3-45</v>
          </cell>
          <cell r="B180" t="str">
            <v>電灯分電盤</v>
          </cell>
          <cell r="C180" t="str">
            <v>L-音楽</v>
          </cell>
          <cell r="D180">
            <v>0</v>
          </cell>
          <cell r="G180" t="str">
            <v>【見積比較検討書参照】</v>
          </cell>
          <cell r="K180">
            <v>99000</v>
          </cell>
          <cell r="L180" t="str">
            <v/>
          </cell>
          <cell r="M180" t="str">
            <v/>
          </cell>
          <cell r="N180">
            <v>1980</v>
          </cell>
          <cell r="O180">
            <v>100980</v>
          </cell>
          <cell r="P180">
            <v>33418</v>
          </cell>
          <cell r="Q180" t="str">
            <v/>
          </cell>
          <cell r="R180">
            <v>3341.8</v>
          </cell>
          <cell r="S180">
            <v>36759.800000000003</v>
          </cell>
          <cell r="T180">
            <v>137739</v>
          </cell>
          <cell r="U180">
            <v>138000</v>
          </cell>
        </row>
        <row r="181">
          <cell r="B181">
            <v>0</v>
          </cell>
          <cell r="C181">
            <v>0</v>
          </cell>
          <cell r="E181">
            <v>532</v>
          </cell>
          <cell r="N181">
            <v>0.02</v>
          </cell>
          <cell r="P181">
            <v>5.3999999999999999E-2</v>
          </cell>
          <cell r="R181">
            <v>0.12</v>
          </cell>
        </row>
        <row r="182">
          <cell r="A182" t="str">
            <v>3-46</v>
          </cell>
          <cell r="B182" t="str">
            <v>埋込スイッチ</v>
          </cell>
          <cell r="C182" t="str">
            <v>1P15A×1</v>
          </cell>
          <cell r="D182" t="str">
            <v>新金P付</v>
          </cell>
          <cell r="E182" t="str">
            <v>110+31+160=301</v>
          </cell>
          <cell r="K182">
            <v>301</v>
          </cell>
          <cell r="L182" t="str">
            <v/>
          </cell>
          <cell r="M182" t="str">
            <v/>
          </cell>
          <cell r="N182">
            <v>6.02</v>
          </cell>
          <cell r="O182">
            <v>307.02</v>
          </cell>
          <cell r="P182">
            <v>756</v>
          </cell>
          <cell r="Q182" t="str">
            <v/>
          </cell>
          <cell r="R182">
            <v>90.72</v>
          </cell>
          <cell r="S182">
            <v>846.72</v>
          </cell>
          <cell r="T182">
            <v>1153</v>
          </cell>
          <cell r="U182">
            <v>1150</v>
          </cell>
        </row>
        <row r="183">
          <cell r="B183">
            <v>0</v>
          </cell>
          <cell r="C183">
            <v>0</v>
          </cell>
          <cell r="E183">
            <v>532</v>
          </cell>
          <cell r="N183">
            <v>0.02</v>
          </cell>
          <cell r="P183">
            <v>8.1000000000000003E-2</v>
          </cell>
          <cell r="R183">
            <v>0.12</v>
          </cell>
        </row>
        <row r="184">
          <cell r="A184" t="str">
            <v>3-47</v>
          </cell>
          <cell r="B184" t="str">
            <v>埋込スイッチ</v>
          </cell>
          <cell r="C184" t="str">
            <v>1P15A×2</v>
          </cell>
          <cell r="D184" t="str">
            <v>新金P付</v>
          </cell>
          <cell r="E184" t="str">
            <v>(110*2)+31+160=411</v>
          </cell>
          <cell r="K184">
            <v>411</v>
          </cell>
          <cell r="L184" t="str">
            <v/>
          </cell>
          <cell r="M184" t="str">
            <v/>
          </cell>
          <cell r="N184">
            <v>8.2200000000000006</v>
          </cell>
          <cell r="O184">
            <v>419.22</v>
          </cell>
          <cell r="P184">
            <v>1134</v>
          </cell>
          <cell r="Q184" t="str">
            <v/>
          </cell>
          <cell r="R184">
            <v>136.08000000000001</v>
          </cell>
          <cell r="S184">
            <v>1270.08</v>
          </cell>
          <cell r="T184">
            <v>1689</v>
          </cell>
          <cell r="U184">
            <v>1690</v>
          </cell>
        </row>
        <row r="185">
          <cell r="B185">
            <v>0</v>
          </cell>
          <cell r="C185">
            <v>0</v>
          </cell>
          <cell r="E185">
            <v>532</v>
          </cell>
          <cell r="N185">
            <v>0.02</v>
          </cell>
          <cell r="P185">
            <v>8.1000000000000003E-2</v>
          </cell>
          <cell r="R185">
            <v>0.12</v>
          </cell>
        </row>
        <row r="186">
          <cell r="A186" t="str">
            <v>3-48</v>
          </cell>
          <cell r="B186" t="str">
            <v>埋込スイッチ</v>
          </cell>
          <cell r="C186" t="str">
            <v>1P15A×1+確認表示灯付</v>
          </cell>
          <cell r="D186" t="str">
            <v>新金P付</v>
          </cell>
          <cell r="E186" t="str">
            <v>110+630+31+160=931</v>
          </cell>
          <cell r="K186">
            <v>931</v>
          </cell>
          <cell r="L186" t="str">
            <v/>
          </cell>
          <cell r="M186" t="str">
            <v/>
          </cell>
          <cell r="N186">
            <v>18.62</v>
          </cell>
          <cell r="O186">
            <v>949.62</v>
          </cell>
          <cell r="P186">
            <v>1134</v>
          </cell>
          <cell r="Q186" t="str">
            <v/>
          </cell>
          <cell r="R186">
            <v>136.08000000000001</v>
          </cell>
          <cell r="S186">
            <v>1270.08</v>
          </cell>
          <cell r="T186">
            <v>2219</v>
          </cell>
          <cell r="U186">
            <v>2220</v>
          </cell>
        </row>
        <row r="187">
          <cell r="B187">
            <v>0</v>
          </cell>
          <cell r="C187">
            <v>0</v>
          </cell>
          <cell r="E187">
            <v>532</v>
          </cell>
          <cell r="N187">
            <v>0.02</v>
          </cell>
          <cell r="P187">
            <v>0.108</v>
          </cell>
          <cell r="R187">
            <v>0.12</v>
          </cell>
        </row>
        <row r="188">
          <cell r="A188" t="str">
            <v>3-49</v>
          </cell>
          <cell r="B188" t="str">
            <v>埋込スイッチ</v>
          </cell>
          <cell r="C188" t="str">
            <v>1P15A×2+確認表示灯付</v>
          </cell>
          <cell r="D188" t="str">
            <v>新金P付</v>
          </cell>
          <cell r="E188" t="str">
            <v>(110*2)+630+31+160=1041</v>
          </cell>
          <cell r="K188">
            <v>1041</v>
          </cell>
          <cell r="L188" t="str">
            <v/>
          </cell>
          <cell r="M188" t="str">
            <v/>
          </cell>
          <cell r="N188">
            <v>20.82</v>
          </cell>
          <cell r="O188">
            <v>1061.82</v>
          </cell>
          <cell r="P188">
            <v>1512</v>
          </cell>
          <cell r="Q188" t="str">
            <v/>
          </cell>
          <cell r="R188">
            <v>181.44</v>
          </cell>
          <cell r="S188">
            <v>1693.44</v>
          </cell>
          <cell r="T188">
            <v>2755</v>
          </cell>
          <cell r="U188">
            <v>2760</v>
          </cell>
        </row>
        <row r="189">
          <cell r="B189">
            <v>0</v>
          </cell>
          <cell r="C189">
            <v>0</v>
          </cell>
          <cell r="E189">
            <v>532</v>
          </cell>
          <cell r="N189">
            <v>0.02</v>
          </cell>
          <cell r="P189">
            <v>0.13500000000000001</v>
          </cell>
          <cell r="R189">
            <v>0.12</v>
          </cell>
        </row>
        <row r="190">
          <cell r="A190" t="str">
            <v>3-50</v>
          </cell>
          <cell r="B190" t="str">
            <v>埋込スイッチ</v>
          </cell>
          <cell r="C190" t="str">
            <v>1P15A×3+確認表示灯付</v>
          </cell>
          <cell r="D190" t="str">
            <v>新金P付</v>
          </cell>
          <cell r="E190" t="str">
            <v>(110*3)+630+(31*2)+310=1332</v>
          </cell>
          <cell r="K190">
            <v>1332</v>
          </cell>
          <cell r="L190" t="str">
            <v/>
          </cell>
          <cell r="M190" t="str">
            <v/>
          </cell>
          <cell r="N190">
            <v>26.64</v>
          </cell>
          <cell r="O190">
            <v>1358.64</v>
          </cell>
          <cell r="P190">
            <v>1890</v>
          </cell>
          <cell r="Q190" t="str">
            <v/>
          </cell>
          <cell r="R190">
            <v>226.8</v>
          </cell>
          <cell r="S190">
            <v>2116.8000000000002</v>
          </cell>
          <cell r="T190">
            <v>3475</v>
          </cell>
          <cell r="U190">
            <v>3480</v>
          </cell>
        </row>
        <row r="191">
          <cell r="B191">
            <v>0</v>
          </cell>
          <cell r="C191">
            <v>0</v>
          </cell>
          <cell r="E191">
            <v>532</v>
          </cell>
          <cell r="N191">
            <v>0.02</v>
          </cell>
          <cell r="P191">
            <v>0.108</v>
          </cell>
          <cell r="R191">
            <v>0.12</v>
          </cell>
        </row>
        <row r="192">
          <cell r="A192" t="str">
            <v>3-51</v>
          </cell>
          <cell r="B192" t="str">
            <v>埋込スイッチ</v>
          </cell>
          <cell r="C192" t="str">
            <v>1P15A×3</v>
          </cell>
          <cell r="D192" t="str">
            <v>新金P付</v>
          </cell>
          <cell r="E192" t="str">
            <v>(110*3)+31+160=521</v>
          </cell>
          <cell r="K192">
            <v>521</v>
          </cell>
          <cell r="L192" t="str">
            <v/>
          </cell>
          <cell r="M192" t="str">
            <v/>
          </cell>
          <cell r="N192">
            <v>10.42</v>
          </cell>
          <cell r="O192">
            <v>531.41999999999996</v>
          </cell>
          <cell r="P192">
            <v>1512</v>
          </cell>
          <cell r="Q192" t="str">
            <v/>
          </cell>
          <cell r="R192">
            <v>181.44</v>
          </cell>
          <cell r="S192">
            <v>1693.44</v>
          </cell>
          <cell r="T192">
            <v>2224</v>
          </cell>
          <cell r="U192">
            <v>2220</v>
          </cell>
        </row>
        <row r="193">
          <cell r="B193">
            <v>0</v>
          </cell>
          <cell r="C193">
            <v>0</v>
          </cell>
          <cell r="E193">
            <v>532</v>
          </cell>
          <cell r="N193">
            <v>0.02</v>
          </cell>
          <cell r="P193">
            <v>7.0000000000000007E-2</v>
          </cell>
          <cell r="R193">
            <v>0.12</v>
          </cell>
        </row>
        <row r="194">
          <cell r="A194" t="str">
            <v>3-52</v>
          </cell>
          <cell r="B194" t="str">
            <v>埋込スイッチ</v>
          </cell>
          <cell r="C194" t="str">
            <v>3W15A×1</v>
          </cell>
          <cell r="D194" t="str">
            <v>新金P付</v>
          </cell>
          <cell r="E194" t="str">
            <v>170+31+160=361</v>
          </cell>
          <cell r="K194">
            <v>361</v>
          </cell>
          <cell r="L194" t="str">
            <v/>
          </cell>
          <cell r="M194" t="str">
            <v/>
          </cell>
          <cell r="N194">
            <v>7.22</v>
          </cell>
          <cell r="O194">
            <v>368.22</v>
          </cell>
          <cell r="P194">
            <v>980</v>
          </cell>
          <cell r="Q194" t="str">
            <v/>
          </cell>
          <cell r="R194">
            <v>117.6</v>
          </cell>
          <cell r="S194">
            <v>1097.5999999999999</v>
          </cell>
          <cell r="T194">
            <v>1465</v>
          </cell>
          <cell r="U194">
            <v>1470</v>
          </cell>
        </row>
        <row r="195">
          <cell r="B195">
            <v>0</v>
          </cell>
          <cell r="C195">
            <v>0</v>
          </cell>
          <cell r="E195">
            <v>532</v>
          </cell>
          <cell r="N195">
            <v>0.02</v>
          </cell>
          <cell r="P195">
            <v>7.0000000000000007E-2</v>
          </cell>
          <cell r="R195">
            <v>0.12</v>
          </cell>
        </row>
        <row r="196">
          <cell r="A196" t="str">
            <v>3-53</v>
          </cell>
          <cell r="B196" t="str">
            <v>埋込スイッチ</v>
          </cell>
          <cell r="C196" t="str">
            <v>4W15A×1</v>
          </cell>
          <cell r="D196" t="str">
            <v>新金P付</v>
          </cell>
          <cell r="E196" t="str">
            <v>600+31+160=791</v>
          </cell>
          <cell r="K196">
            <v>791</v>
          </cell>
          <cell r="L196" t="str">
            <v/>
          </cell>
          <cell r="M196" t="str">
            <v/>
          </cell>
          <cell r="N196">
            <v>15.82</v>
          </cell>
          <cell r="O196">
            <v>806.82</v>
          </cell>
          <cell r="P196">
            <v>980</v>
          </cell>
          <cell r="Q196" t="str">
            <v/>
          </cell>
          <cell r="R196">
            <v>117.6</v>
          </cell>
          <cell r="S196">
            <v>1097.5999999999999</v>
          </cell>
          <cell r="T196">
            <v>1904</v>
          </cell>
          <cell r="U196">
            <v>1900</v>
          </cell>
        </row>
        <row r="197">
          <cell r="B197">
            <v>0</v>
          </cell>
          <cell r="C197" t="str">
            <v>3W15A*1</v>
          </cell>
          <cell r="E197">
            <v>532</v>
          </cell>
          <cell r="N197">
            <v>0.02</v>
          </cell>
          <cell r="P197">
            <v>9.7000000000000003E-2</v>
          </cell>
          <cell r="R197">
            <v>0.12</v>
          </cell>
        </row>
        <row r="198">
          <cell r="A198" t="str">
            <v>3-54</v>
          </cell>
          <cell r="B198" t="str">
            <v>埋込スイッチ</v>
          </cell>
          <cell r="C198" t="str">
            <v>1P4A*1</v>
          </cell>
          <cell r="D198" t="str">
            <v>新金P付</v>
          </cell>
          <cell r="E198" t="str">
            <v>170+630+31+160=991</v>
          </cell>
          <cell r="K198">
            <v>991</v>
          </cell>
          <cell r="L198" t="str">
            <v/>
          </cell>
          <cell r="M198" t="str">
            <v/>
          </cell>
          <cell r="N198">
            <v>19.82</v>
          </cell>
          <cell r="O198">
            <v>1010.82</v>
          </cell>
          <cell r="P198">
            <v>1358</v>
          </cell>
          <cell r="Q198" t="str">
            <v/>
          </cell>
          <cell r="R198">
            <v>162.96</v>
          </cell>
          <cell r="S198">
            <v>1520.96</v>
          </cell>
          <cell r="T198">
            <v>2531</v>
          </cell>
          <cell r="U198">
            <v>2530</v>
          </cell>
        </row>
        <row r="199">
          <cell r="B199">
            <v>0</v>
          </cell>
          <cell r="E199">
            <v>532</v>
          </cell>
          <cell r="N199">
            <v>0.02</v>
          </cell>
          <cell r="P199">
            <v>0.13500000000000001</v>
          </cell>
          <cell r="R199">
            <v>0.12</v>
          </cell>
        </row>
        <row r="200">
          <cell r="A200" t="str">
            <v>3-55</v>
          </cell>
          <cell r="B200" t="str">
            <v>埋込スイッチ</v>
          </cell>
          <cell r="C200" t="str">
            <v>3W15A*3</v>
          </cell>
          <cell r="D200" t="str">
            <v>新金P付</v>
          </cell>
          <cell r="E200" t="str">
            <v>(170*3)+31+160=701</v>
          </cell>
          <cell r="K200">
            <v>701</v>
          </cell>
          <cell r="L200" t="str">
            <v/>
          </cell>
          <cell r="M200" t="str">
            <v/>
          </cell>
          <cell r="N200">
            <v>14.02</v>
          </cell>
          <cell r="O200">
            <v>715.02</v>
          </cell>
          <cell r="P200">
            <v>1890</v>
          </cell>
          <cell r="Q200" t="str">
            <v/>
          </cell>
          <cell r="R200">
            <v>226.8</v>
          </cell>
          <cell r="S200">
            <v>2116.8000000000002</v>
          </cell>
          <cell r="T200">
            <v>2831</v>
          </cell>
          <cell r="U200">
            <v>2830</v>
          </cell>
        </row>
        <row r="201">
          <cell r="B201">
            <v>0</v>
          </cell>
          <cell r="E201">
            <v>532</v>
          </cell>
          <cell r="N201">
            <v>0.02</v>
          </cell>
          <cell r="P201">
            <v>0.16200000000000001</v>
          </cell>
          <cell r="R201">
            <v>0.12</v>
          </cell>
        </row>
        <row r="202">
          <cell r="A202" t="str">
            <v>3-56</v>
          </cell>
          <cell r="B202" t="str">
            <v>埋込スイッチ</v>
          </cell>
          <cell r="C202" t="str">
            <v>1P15A*5</v>
          </cell>
          <cell r="D202" t="str">
            <v>新金P付</v>
          </cell>
          <cell r="E202" t="str">
            <v>(110*5)+(31)*2+310=922</v>
          </cell>
          <cell r="K202">
            <v>922</v>
          </cell>
          <cell r="L202" t="str">
            <v/>
          </cell>
          <cell r="M202" t="str">
            <v/>
          </cell>
          <cell r="N202">
            <v>18.440000000000001</v>
          </cell>
          <cell r="O202">
            <v>940.44</v>
          </cell>
          <cell r="P202">
            <v>2268</v>
          </cell>
          <cell r="Q202" t="str">
            <v/>
          </cell>
          <cell r="R202">
            <v>272.16000000000003</v>
          </cell>
          <cell r="S202">
            <v>2540.16</v>
          </cell>
          <cell r="T202">
            <v>3480</v>
          </cell>
          <cell r="U202">
            <v>3480</v>
          </cell>
        </row>
        <row r="203">
          <cell r="B203">
            <v>0</v>
          </cell>
          <cell r="E203">
            <v>532</v>
          </cell>
          <cell r="N203">
            <v>0.02</v>
          </cell>
          <cell r="P203">
            <v>0.189</v>
          </cell>
          <cell r="R203">
            <v>0.12</v>
          </cell>
        </row>
        <row r="204">
          <cell r="A204" t="str">
            <v>3-57</v>
          </cell>
          <cell r="B204" t="str">
            <v>埋込スイッチ</v>
          </cell>
          <cell r="C204" t="str">
            <v>1P15A*6</v>
          </cell>
          <cell r="D204" t="str">
            <v>新金P付</v>
          </cell>
          <cell r="E204" t="str">
            <v>(110*6)+(31*2)+310=1032</v>
          </cell>
          <cell r="K204">
            <v>1032</v>
          </cell>
          <cell r="L204" t="str">
            <v/>
          </cell>
          <cell r="M204" t="str">
            <v/>
          </cell>
          <cell r="N204">
            <v>20.64</v>
          </cell>
          <cell r="O204">
            <v>1052.6400000000001</v>
          </cell>
          <cell r="P204">
            <v>2646</v>
          </cell>
          <cell r="Q204" t="str">
            <v/>
          </cell>
          <cell r="R204">
            <v>317.52</v>
          </cell>
          <cell r="S204">
            <v>2963.52</v>
          </cell>
          <cell r="T204">
            <v>4016</v>
          </cell>
          <cell r="U204">
            <v>4020</v>
          </cell>
        </row>
        <row r="205">
          <cell r="B205">
            <v>0</v>
          </cell>
          <cell r="C205" t="str">
            <v>1P15A*5</v>
          </cell>
          <cell r="E205">
            <v>532</v>
          </cell>
          <cell r="N205">
            <v>0.02</v>
          </cell>
          <cell r="P205">
            <v>0.189</v>
          </cell>
          <cell r="R205">
            <v>0.12</v>
          </cell>
        </row>
        <row r="206">
          <cell r="A206" t="str">
            <v>3-58</v>
          </cell>
          <cell r="B206" t="str">
            <v>埋込スイッチ</v>
          </cell>
          <cell r="C206" t="str">
            <v>1P4A*1</v>
          </cell>
          <cell r="D206" t="str">
            <v>新金P付</v>
          </cell>
          <cell r="E206" t="str">
            <v>(110*5)+630+(31*2)+310=1552</v>
          </cell>
          <cell r="K206">
            <v>1552</v>
          </cell>
          <cell r="L206" t="str">
            <v/>
          </cell>
          <cell r="M206" t="str">
            <v/>
          </cell>
          <cell r="N206">
            <v>31.04</v>
          </cell>
          <cell r="O206">
            <v>1583.04</v>
          </cell>
          <cell r="P206">
            <v>2646</v>
          </cell>
          <cell r="Q206" t="str">
            <v/>
          </cell>
          <cell r="R206">
            <v>317.52</v>
          </cell>
          <cell r="S206">
            <v>2963.52</v>
          </cell>
          <cell r="T206">
            <v>4546</v>
          </cell>
          <cell r="U206">
            <v>4550</v>
          </cell>
        </row>
        <row r="207">
          <cell r="B207">
            <v>0</v>
          </cell>
          <cell r="C207" t="str">
            <v>ﾌﾙ2線式</v>
          </cell>
          <cell r="D207">
            <v>0</v>
          </cell>
          <cell r="E207">
            <v>534</v>
          </cell>
          <cell r="N207">
            <v>0.02</v>
          </cell>
          <cell r="P207">
            <v>6.4000000000000001E-2</v>
          </cell>
          <cell r="R207">
            <v>0.12</v>
          </cell>
        </row>
        <row r="208">
          <cell r="A208" t="str">
            <v>3-59</v>
          </cell>
          <cell r="B208" t="str">
            <v>埋込セレクタースイッチ</v>
          </cell>
          <cell r="C208" t="str">
            <v>1L</v>
          </cell>
          <cell r="D208" t="str">
            <v>新金P付</v>
          </cell>
          <cell r="E208" t="str">
            <v>3010+160=3170</v>
          </cell>
          <cell r="K208">
            <v>3170</v>
          </cell>
          <cell r="L208" t="str">
            <v/>
          </cell>
          <cell r="M208" t="str">
            <v/>
          </cell>
          <cell r="N208">
            <v>63.4</v>
          </cell>
          <cell r="O208">
            <v>3233.4</v>
          </cell>
          <cell r="P208">
            <v>896</v>
          </cell>
          <cell r="Q208" t="str">
            <v/>
          </cell>
          <cell r="R208">
            <v>107.52</v>
          </cell>
          <cell r="S208">
            <v>1003.52</v>
          </cell>
          <cell r="T208">
            <v>4236</v>
          </cell>
          <cell r="U208">
            <v>4240</v>
          </cell>
        </row>
        <row r="209">
          <cell r="B209">
            <v>0</v>
          </cell>
          <cell r="C209" t="str">
            <v>ﾌﾙ2線式</v>
          </cell>
          <cell r="D209">
            <v>0</v>
          </cell>
          <cell r="E209">
            <v>534</v>
          </cell>
          <cell r="N209">
            <v>0.02</v>
          </cell>
          <cell r="P209">
            <v>8.4000000000000005E-2</v>
          </cell>
          <cell r="R209">
            <v>0.12</v>
          </cell>
        </row>
        <row r="210">
          <cell r="A210" t="str">
            <v>3-60</v>
          </cell>
          <cell r="B210" t="str">
            <v>埋込セレクタースイッチ</v>
          </cell>
          <cell r="C210" t="str">
            <v>2L</v>
          </cell>
          <cell r="D210" t="str">
            <v>新金P付</v>
          </cell>
          <cell r="E210" t="str">
            <v>3590+160=3750</v>
          </cell>
          <cell r="K210">
            <v>3750</v>
          </cell>
          <cell r="L210" t="str">
            <v/>
          </cell>
          <cell r="M210" t="str">
            <v/>
          </cell>
          <cell r="N210">
            <v>75</v>
          </cell>
          <cell r="O210">
            <v>3825</v>
          </cell>
          <cell r="P210">
            <v>1176</v>
          </cell>
          <cell r="Q210" t="str">
            <v/>
          </cell>
          <cell r="R210">
            <v>141.12</v>
          </cell>
          <cell r="S210">
            <v>1317.12</v>
          </cell>
          <cell r="T210">
            <v>5142</v>
          </cell>
          <cell r="U210">
            <v>5140</v>
          </cell>
        </row>
        <row r="211">
          <cell r="B211">
            <v>0</v>
          </cell>
          <cell r="C211" t="str">
            <v>ﾌﾙ2線式</v>
          </cell>
          <cell r="D211">
            <v>0</v>
          </cell>
          <cell r="E211">
            <v>534</v>
          </cell>
          <cell r="N211">
            <v>0.02</v>
          </cell>
          <cell r="P211">
            <v>0.104</v>
          </cell>
          <cell r="R211">
            <v>0.12</v>
          </cell>
        </row>
        <row r="212">
          <cell r="A212" t="str">
            <v>3-61</v>
          </cell>
          <cell r="B212" t="str">
            <v>埋込セレクタースイッチ</v>
          </cell>
          <cell r="C212" t="str">
            <v>3L</v>
          </cell>
          <cell r="D212" t="str">
            <v>新金P付</v>
          </cell>
          <cell r="E212" t="str">
            <v>3590+160=3750</v>
          </cell>
          <cell r="K212">
            <v>3750</v>
          </cell>
          <cell r="L212" t="str">
            <v/>
          </cell>
          <cell r="M212" t="str">
            <v/>
          </cell>
          <cell r="N212">
            <v>75</v>
          </cell>
          <cell r="O212">
            <v>3825</v>
          </cell>
          <cell r="P212">
            <v>1456</v>
          </cell>
          <cell r="Q212" t="str">
            <v/>
          </cell>
          <cell r="R212">
            <v>174.72</v>
          </cell>
          <cell r="S212">
            <v>1630.72</v>
          </cell>
          <cell r="T212">
            <v>5455</v>
          </cell>
          <cell r="U212">
            <v>5460</v>
          </cell>
        </row>
        <row r="213">
          <cell r="B213">
            <v>0</v>
          </cell>
          <cell r="C213" t="str">
            <v>ﾌﾙ2線式</v>
          </cell>
          <cell r="D213">
            <v>0</v>
          </cell>
          <cell r="E213">
            <v>534</v>
          </cell>
          <cell r="N213">
            <v>0.02</v>
          </cell>
          <cell r="P213">
            <v>0.124</v>
          </cell>
          <cell r="R213">
            <v>0.12</v>
          </cell>
        </row>
        <row r="214">
          <cell r="A214" t="str">
            <v>3-62</v>
          </cell>
          <cell r="B214" t="str">
            <v>埋込セレクタースイッチ</v>
          </cell>
          <cell r="C214" t="str">
            <v>4L</v>
          </cell>
          <cell r="D214" t="str">
            <v>新金P付</v>
          </cell>
          <cell r="E214" t="str">
            <v>3590+160=3750</v>
          </cell>
          <cell r="K214">
            <v>3750</v>
          </cell>
          <cell r="L214" t="str">
            <v/>
          </cell>
          <cell r="M214" t="str">
            <v/>
          </cell>
          <cell r="N214">
            <v>75</v>
          </cell>
          <cell r="O214">
            <v>3825</v>
          </cell>
          <cell r="P214">
            <v>1736</v>
          </cell>
          <cell r="Q214" t="str">
            <v/>
          </cell>
          <cell r="R214">
            <v>208.32</v>
          </cell>
          <cell r="S214">
            <v>1944.32</v>
          </cell>
          <cell r="T214">
            <v>5769</v>
          </cell>
          <cell r="U214">
            <v>5770</v>
          </cell>
        </row>
        <row r="215">
          <cell r="B215">
            <v>0</v>
          </cell>
          <cell r="C215" t="str">
            <v>ﾌﾙ2線式</v>
          </cell>
          <cell r="D215">
            <v>0</v>
          </cell>
          <cell r="E215">
            <v>534</v>
          </cell>
          <cell r="N215">
            <v>0.02</v>
          </cell>
          <cell r="P215">
            <v>0.16600000000000001</v>
          </cell>
          <cell r="R215">
            <v>0.12</v>
          </cell>
        </row>
        <row r="216">
          <cell r="A216" t="str">
            <v>3-63</v>
          </cell>
          <cell r="B216" t="str">
            <v>埋込セレクタースイッチ</v>
          </cell>
          <cell r="C216" t="str">
            <v>5L</v>
          </cell>
          <cell r="D216" t="str">
            <v>新金P付</v>
          </cell>
          <cell r="E216" t="str">
            <v>(3590+3010)+310=6910</v>
          </cell>
          <cell r="K216">
            <v>6910</v>
          </cell>
          <cell r="L216" t="str">
            <v/>
          </cell>
          <cell r="M216" t="str">
            <v/>
          </cell>
          <cell r="N216">
            <v>138.19999999999999</v>
          </cell>
          <cell r="O216">
            <v>7048.2</v>
          </cell>
          <cell r="P216">
            <v>2324</v>
          </cell>
          <cell r="Q216" t="str">
            <v/>
          </cell>
          <cell r="R216">
            <v>278.88</v>
          </cell>
          <cell r="S216">
            <v>2602.88</v>
          </cell>
          <cell r="T216">
            <v>9651</v>
          </cell>
          <cell r="U216">
            <v>9650</v>
          </cell>
        </row>
        <row r="217">
          <cell r="B217">
            <v>0</v>
          </cell>
          <cell r="C217" t="str">
            <v>ﾌﾙ2線式</v>
          </cell>
          <cell r="D217">
            <v>0</v>
          </cell>
          <cell r="E217">
            <v>534</v>
          </cell>
          <cell r="N217">
            <v>0.02</v>
          </cell>
          <cell r="P217">
            <v>0.186</v>
          </cell>
          <cell r="R217">
            <v>0.12</v>
          </cell>
        </row>
        <row r="218">
          <cell r="A218" t="str">
            <v>3-64</v>
          </cell>
          <cell r="B218" t="str">
            <v>埋込セレクタースイッチ</v>
          </cell>
          <cell r="C218" t="str">
            <v>6L</v>
          </cell>
          <cell r="D218" t="str">
            <v>新金P付</v>
          </cell>
          <cell r="E218" t="str">
            <v>(3590*2)+310=7490</v>
          </cell>
          <cell r="K218">
            <v>7490</v>
          </cell>
          <cell r="L218" t="str">
            <v/>
          </cell>
          <cell r="M218" t="str">
            <v/>
          </cell>
          <cell r="N218">
            <v>149.80000000000001</v>
          </cell>
          <cell r="O218">
            <v>7639.8</v>
          </cell>
          <cell r="P218">
            <v>2604</v>
          </cell>
          <cell r="Q218" t="str">
            <v/>
          </cell>
          <cell r="R218">
            <v>312.48</v>
          </cell>
          <cell r="S218">
            <v>2916.48</v>
          </cell>
          <cell r="T218">
            <v>10556</v>
          </cell>
          <cell r="U218">
            <v>10600</v>
          </cell>
        </row>
        <row r="219">
          <cell r="B219">
            <v>0</v>
          </cell>
          <cell r="C219" t="str">
            <v>ﾌﾙ2線式</v>
          </cell>
          <cell r="D219">
            <v>0</v>
          </cell>
          <cell r="E219">
            <v>534</v>
          </cell>
          <cell r="N219">
            <v>0.02</v>
          </cell>
          <cell r="P219">
            <v>0.28799999999999998</v>
          </cell>
          <cell r="R219">
            <v>0.12</v>
          </cell>
        </row>
        <row r="220">
          <cell r="A220" t="str">
            <v>3-65</v>
          </cell>
          <cell r="B220" t="str">
            <v>埋込セレクタースイッチ</v>
          </cell>
          <cell r="C220" t="str">
            <v>10L</v>
          </cell>
          <cell r="D220" t="str">
            <v>新金P付</v>
          </cell>
          <cell r="E220" t="str">
            <v>(3590*3)+630=11080</v>
          </cell>
          <cell r="K220">
            <v>11080</v>
          </cell>
          <cell r="L220" t="str">
            <v/>
          </cell>
          <cell r="M220" t="str">
            <v/>
          </cell>
          <cell r="N220">
            <v>221.6</v>
          </cell>
          <cell r="O220">
            <v>11301.6</v>
          </cell>
          <cell r="P220">
            <v>4032</v>
          </cell>
          <cell r="Q220" t="str">
            <v/>
          </cell>
          <cell r="R220">
            <v>483.84</v>
          </cell>
          <cell r="S220">
            <v>4515.84</v>
          </cell>
          <cell r="T220">
            <v>15817</v>
          </cell>
          <cell r="U220">
            <v>15800</v>
          </cell>
        </row>
        <row r="221">
          <cell r="B221">
            <v>0</v>
          </cell>
          <cell r="C221">
            <v>0</v>
          </cell>
          <cell r="D221">
            <v>0</v>
          </cell>
          <cell r="E221">
            <v>532</v>
          </cell>
          <cell r="N221">
            <v>0.02</v>
          </cell>
          <cell r="P221">
            <v>5.3999999999999999E-2</v>
          </cell>
          <cell r="R221">
            <v>0.12</v>
          </cell>
        </row>
        <row r="222">
          <cell r="A222" t="str">
            <v>3-66</v>
          </cell>
          <cell r="B222" t="str">
            <v>埋込コンセント</v>
          </cell>
          <cell r="C222" t="str">
            <v>2P15A*2</v>
          </cell>
          <cell r="D222" t="str">
            <v>新金P付</v>
          </cell>
          <cell r="E222" t="str">
            <v>150+160=310</v>
          </cell>
          <cell r="K222">
            <v>310</v>
          </cell>
          <cell r="L222" t="str">
            <v/>
          </cell>
          <cell r="M222" t="str">
            <v/>
          </cell>
          <cell r="N222">
            <v>6.2</v>
          </cell>
          <cell r="O222">
            <v>316.2</v>
          </cell>
          <cell r="P222">
            <v>756</v>
          </cell>
          <cell r="Q222" t="str">
            <v/>
          </cell>
          <cell r="R222">
            <v>90.72</v>
          </cell>
          <cell r="S222">
            <v>846.72</v>
          </cell>
          <cell r="T222">
            <v>1162</v>
          </cell>
          <cell r="U222">
            <v>1160</v>
          </cell>
        </row>
        <row r="223">
          <cell r="B223">
            <v>0</v>
          </cell>
          <cell r="C223">
            <v>0</v>
          </cell>
          <cell r="D223">
            <v>0</v>
          </cell>
          <cell r="E223">
            <v>532</v>
          </cell>
          <cell r="N223">
            <v>0.02</v>
          </cell>
          <cell r="P223">
            <v>6.7000000000000004E-2</v>
          </cell>
          <cell r="R223">
            <v>0.12</v>
          </cell>
        </row>
        <row r="224">
          <cell r="A224" t="str">
            <v>3-67</v>
          </cell>
          <cell r="B224" t="str">
            <v>埋込コンセント</v>
          </cell>
          <cell r="C224" t="str">
            <v>2P15AE付*2</v>
          </cell>
          <cell r="D224" t="str">
            <v>新金P付</v>
          </cell>
          <cell r="E224" t="str">
            <v>240+160=400</v>
          </cell>
          <cell r="K224">
            <v>400</v>
          </cell>
          <cell r="L224" t="str">
            <v/>
          </cell>
          <cell r="M224" t="str">
            <v/>
          </cell>
          <cell r="N224">
            <v>8</v>
          </cell>
          <cell r="O224">
            <v>408</v>
          </cell>
          <cell r="P224">
            <v>938</v>
          </cell>
          <cell r="Q224" t="str">
            <v/>
          </cell>
          <cell r="R224">
            <v>112.56</v>
          </cell>
          <cell r="S224">
            <v>1050.56</v>
          </cell>
          <cell r="T224">
            <v>1458</v>
          </cell>
          <cell r="U224">
            <v>1460</v>
          </cell>
        </row>
        <row r="225">
          <cell r="B225">
            <v>0</v>
          </cell>
          <cell r="C225">
            <v>0</v>
          </cell>
          <cell r="D225">
            <v>0</v>
          </cell>
          <cell r="E225">
            <v>532</v>
          </cell>
          <cell r="N225">
            <v>0.02</v>
          </cell>
          <cell r="P225">
            <v>6.7000000000000004E-2</v>
          </cell>
          <cell r="R225">
            <v>0.12</v>
          </cell>
        </row>
        <row r="226">
          <cell r="A226" t="str">
            <v>3-68</v>
          </cell>
          <cell r="B226" t="str">
            <v>埋込コンセント</v>
          </cell>
          <cell r="C226" t="str">
            <v>2P15A*1,ET*1</v>
          </cell>
          <cell r="D226" t="str">
            <v>新金P付</v>
          </cell>
          <cell r="E226" t="str">
            <v>270+160=430</v>
          </cell>
          <cell r="K226">
            <v>430</v>
          </cell>
          <cell r="L226" t="str">
            <v/>
          </cell>
          <cell r="M226" t="str">
            <v/>
          </cell>
          <cell r="N226">
            <v>8.6</v>
          </cell>
          <cell r="O226">
            <v>438.6</v>
          </cell>
          <cell r="P226">
            <v>938</v>
          </cell>
          <cell r="Q226" t="str">
            <v/>
          </cell>
          <cell r="R226">
            <v>112.56</v>
          </cell>
          <cell r="S226">
            <v>1050.56</v>
          </cell>
          <cell r="T226">
            <v>1489</v>
          </cell>
          <cell r="U226">
            <v>1490</v>
          </cell>
        </row>
        <row r="227">
          <cell r="B227">
            <v>0</v>
          </cell>
          <cell r="C227">
            <v>0</v>
          </cell>
          <cell r="D227">
            <v>0</v>
          </cell>
          <cell r="E227">
            <v>532</v>
          </cell>
          <cell r="N227">
            <v>0.02</v>
          </cell>
          <cell r="P227">
            <v>6.7000000000000004E-2</v>
          </cell>
          <cell r="R227">
            <v>0.12</v>
          </cell>
        </row>
        <row r="228">
          <cell r="A228" t="str">
            <v>3-69</v>
          </cell>
          <cell r="B228" t="str">
            <v>埋込コンセント</v>
          </cell>
          <cell r="C228" t="str">
            <v>2P15A*2,ET*1</v>
          </cell>
          <cell r="D228" t="str">
            <v>新金P付</v>
          </cell>
          <cell r="E228" t="str">
            <v>340+160=500</v>
          </cell>
          <cell r="K228">
            <v>500</v>
          </cell>
          <cell r="L228" t="str">
            <v/>
          </cell>
          <cell r="M228" t="str">
            <v/>
          </cell>
          <cell r="N228">
            <v>10</v>
          </cell>
          <cell r="O228">
            <v>510</v>
          </cell>
          <cell r="P228">
            <v>938</v>
          </cell>
          <cell r="Q228" t="str">
            <v/>
          </cell>
          <cell r="R228">
            <v>112.56</v>
          </cell>
          <cell r="S228">
            <v>1050.56</v>
          </cell>
          <cell r="T228">
            <v>1560</v>
          </cell>
          <cell r="U228">
            <v>1560</v>
          </cell>
        </row>
        <row r="229">
          <cell r="B229">
            <v>0</v>
          </cell>
          <cell r="C229" t="str">
            <v>2P15AE付*2</v>
          </cell>
          <cell r="D229" t="str">
            <v>CAT5</v>
          </cell>
          <cell r="E229">
            <v>532</v>
          </cell>
          <cell r="N229">
            <v>0.02</v>
          </cell>
          <cell r="P229">
            <v>0.121</v>
          </cell>
          <cell r="R229">
            <v>0.12</v>
          </cell>
        </row>
        <row r="230">
          <cell r="A230" t="str">
            <v>3-70</v>
          </cell>
          <cell r="B230" t="str">
            <v>埋込コンセント</v>
          </cell>
          <cell r="C230" t="str">
            <v>LAN・MJ(8-8)</v>
          </cell>
          <cell r="D230" t="str">
            <v>新金P付</v>
          </cell>
          <cell r="E230" t="str">
            <v>240+340+31+310=921</v>
          </cell>
          <cell r="K230">
            <v>921</v>
          </cell>
          <cell r="L230" t="str">
            <v/>
          </cell>
          <cell r="M230" t="str">
            <v/>
          </cell>
          <cell r="N230">
            <v>18.420000000000002</v>
          </cell>
          <cell r="O230">
            <v>939.42</v>
          </cell>
          <cell r="P230">
            <v>1694</v>
          </cell>
          <cell r="Q230" t="str">
            <v/>
          </cell>
          <cell r="R230">
            <v>203.28</v>
          </cell>
          <cell r="S230">
            <v>1897.28</v>
          </cell>
          <cell r="T230">
            <v>2836</v>
          </cell>
          <cell r="U230">
            <v>2840</v>
          </cell>
        </row>
        <row r="231">
          <cell r="B231">
            <v>0</v>
          </cell>
          <cell r="C231" t="str">
            <v>2P15A*2</v>
          </cell>
          <cell r="D231">
            <v>0</v>
          </cell>
          <cell r="E231">
            <v>532</v>
          </cell>
          <cell r="N231">
            <v>0.02</v>
          </cell>
          <cell r="P231">
            <v>0.121</v>
          </cell>
          <cell r="R231">
            <v>0.12</v>
          </cell>
        </row>
        <row r="232">
          <cell r="A232" t="str">
            <v>3-71</v>
          </cell>
          <cell r="B232" t="str">
            <v>埋込コンセント</v>
          </cell>
          <cell r="C232" t="str">
            <v>TV端子*1</v>
          </cell>
          <cell r="D232" t="str">
            <v>新金P付</v>
          </cell>
          <cell r="E232" t="str">
            <v>150+2920+310=3380</v>
          </cell>
          <cell r="K232">
            <v>3380</v>
          </cell>
          <cell r="L232" t="str">
            <v/>
          </cell>
          <cell r="M232" t="str">
            <v/>
          </cell>
          <cell r="N232">
            <v>67.599999999999994</v>
          </cell>
          <cell r="O232">
            <v>3447.6</v>
          </cell>
          <cell r="P232">
            <v>1694</v>
          </cell>
          <cell r="Q232" t="str">
            <v/>
          </cell>
          <cell r="R232">
            <v>203.28</v>
          </cell>
          <cell r="S232">
            <v>1897.28</v>
          </cell>
          <cell r="T232">
            <v>5344</v>
          </cell>
          <cell r="U232">
            <v>5340</v>
          </cell>
        </row>
        <row r="233">
          <cell r="C233" t="str">
            <v>2P15AE付*2</v>
          </cell>
          <cell r="E233">
            <v>532</v>
          </cell>
          <cell r="N233">
            <v>0.02</v>
          </cell>
          <cell r="P233">
            <v>0.17499999999999999</v>
          </cell>
          <cell r="R233">
            <v>0.12</v>
          </cell>
        </row>
        <row r="234">
          <cell r="A234" t="str">
            <v>3-72</v>
          </cell>
          <cell r="B234" t="str">
            <v>埋込コンセント</v>
          </cell>
          <cell r="C234" t="str">
            <v>電話MJ　LAN</v>
          </cell>
          <cell r="D234" t="str">
            <v>新金P付</v>
          </cell>
          <cell r="E234" t="str">
            <v>240+240+340+(31*2)+630=1512</v>
          </cell>
          <cell r="K234">
            <v>1512</v>
          </cell>
          <cell r="L234" t="str">
            <v/>
          </cell>
          <cell r="M234" t="str">
            <v/>
          </cell>
          <cell r="N234">
            <v>30.24</v>
          </cell>
          <cell r="O234">
            <v>1542.24</v>
          </cell>
          <cell r="P234">
            <v>2450</v>
          </cell>
          <cell r="Q234" t="str">
            <v/>
          </cell>
          <cell r="R234">
            <v>294</v>
          </cell>
          <cell r="S234">
            <v>2744</v>
          </cell>
          <cell r="T234">
            <v>4286</v>
          </cell>
          <cell r="U234">
            <v>4290</v>
          </cell>
        </row>
        <row r="235">
          <cell r="C235" t="str">
            <v>2P15AE付*2</v>
          </cell>
          <cell r="E235">
            <v>532</v>
          </cell>
          <cell r="N235">
            <v>0.02</v>
          </cell>
          <cell r="P235">
            <v>0.17499999999999999</v>
          </cell>
          <cell r="R235">
            <v>0.12</v>
          </cell>
        </row>
        <row r="236">
          <cell r="A236" t="str">
            <v>3-73</v>
          </cell>
          <cell r="B236" t="str">
            <v>埋込コンセント</v>
          </cell>
          <cell r="C236" t="str">
            <v>電話MJ　TV</v>
          </cell>
          <cell r="D236" t="str">
            <v>新金P付</v>
          </cell>
          <cell r="E236" t="str">
            <v>240+240+2920+630=4030</v>
          </cell>
          <cell r="K236">
            <v>4030</v>
          </cell>
          <cell r="L236" t="str">
            <v/>
          </cell>
          <cell r="M236" t="str">
            <v/>
          </cell>
          <cell r="N236">
            <v>80.599999999999994</v>
          </cell>
          <cell r="O236">
            <v>4110.6000000000004</v>
          </cell>
          <cell r="P236">
            <v>2450</v>
          </cell>
          <cell r="Q236" t="str">
            <v/>
          </cell>
          <cell r="R236">
            <v>294</v>
          </cell>
          <cell r="S236">
            <v>2744</v>
          </cell>
          <cell r="T236">
            <v>6854</v>
          </cell>
          <cell r="U236">
            <v>6850</v>
          </cell>
        </row>
        <row r="237">
          <cell r="C237" t="str">
            <v>2P15A*1</v>
          </cell>
          <cell r="E237">
            <v>532</v>
          </cell>
          <cell r="N237">
            <v>0.02</v>
          </cell>
          <cell r="P237">
            <v>0.121</v>
          </cell>
          <cell r="R237">
            <v>0.12</v>
          </cell>
        </row>
        <row r="238">
          <cell r="A238" t="str">
            <v>3-74</v>
          </cell>
          <cell r="B238" t="str">
            <v>埋込コンセント</v>
          </cell>
          <cell r="C238" t="str">
            <v>TV端子*1</v>
          </cell>
          <cell r="D238" t="str">
            <v>新金P付</v>
          </cell>
          <cell r="E238" t="str">
            <v>84+31+2920+310=3345</v>
          </cell>
          <cell r="K238">
            <v>3345</v>
          </cell>
          <cell r="L238" t="str">
            <v/>
          </cell>
          <cell r="M238" t="str">
            <v/>
          </cell>
          <cell r="N238">
            <v>66.900000000000006</v>
          </cell>
          <cell r="O238">
            <v>3411.9</v>
          </cell>
          <cell r="P238">
            <v>1694</v>
          </cell>
          <cell r="Q238" t="str">
            <v/>
          </cell>
          <cell r="R238">
            <v>203.28</v>
          </cell>
          <cell r="S238">
            <v>1897.28</v>
          </cell>
          <cell r="T238">
            <v>5309</v>
          </cell>
          <cell r="U238">
            <v>5310</v>
          </cell>
        </row>
        <row r="239">
          <cell r="E239">
            <v>515</v>
          </cell>
          <cell r="N239">
            <v>0.02</v>
          </cell>
          <cell r="P239">
            <v>9.6000000000000002E-2</v>
          </cell>
          <cell r="R239">
            <v>0.12</v>
          </cell>
        </row>
        <row r="240">
          <cell r="A240" t="str">
            <v>3-75</v>
          </cell>
          <cell r="B240" t="str">
            <v>フロアーコンセント</v>
          </cell>
          <cell r="C240" t="str">
            <v>2P15AE付*2</v>
          </cell>
          <cell r="D240" t="str">
            <v>ｱｯﾌﾟ式</v>
          </cell>
          <cell r="E240">
            <v>3230</v>
          </cell>
          <cell r="K240">
            <v>3230</v>
          </cell>
          <cell r="L240" t="str">
            <v/>
          </cell>
          <cell r="M240" t="str">
            <v/>
          </cell>
          <cell r="N240">
            <v>64.599999999999994</v>
          </cell>
          <cell r="O240">
            <v>3294.6</v>
          </cell>
          <cell r="P240">
            <v>1344</v>
          </cell>
          <cell r="Q240" t="str">
            <v/>
          </cell>
          <cell r="R240">
            <v>161.28</v>
          </cell>
          <cell r="S240">
            <v>1505.28</v>
          </cell>
          <cell r="T240">
            <v>4799</v>
          </cell>
          <cell r="U240">
            <v>4800</v>
          </cell>
        </row>
        <row r="241">
          <cell r="E241">
            <v>515</v>
          </cell>
          <cell r="N241">
            <v>0.02</v>
          </cell>
          <cell r="P241">
            <v>9.6000000000000002E-2</v>
          </cell>
          <cell r="R241">
            <v>0.12</v>
          </cell>
        </row>
        <row r="242">
          <cell r="A242" t="str">
            <v>3-76</v>
          </cell>
          <cell r="B242" t="str">
            <v>フロアーコンセント</v>
          </cell>
          <cell r="C242" t="str">
            <v>2P15A*2</v>
          </cell>
          <cell r="D242" t="str">
            <v>ｱｯﾌﾟ式</v>
          </cell>
          <cell r="E242">
            <v>3000</v>
          </cell>
          <cell r="K242">
            <v>3000</v>
          </cell>
          <cell r="L242" t="str">
            <v/>
          </cell>
          <cell r="M242" t="str">
            <v/>
          </cell>
          <cell r="N242">
            <v>60</v>
          </cell>
          <cell r="O242">
            <v>3060</v>
          </cell>
          <cell r="P242">
            <v>1344</v>
          </cell>
          <cell r="Q242" t="str">
            <v/>
          </cell>
          <cell r="R242">
            <v>161.28</v>
          </cell>
          <cell r="S242">
            <v>1505.28</v>
          </cell>
          <cell r="T242">
            <v>4565</v>
          </cell>
          <cell r="U242">
            <v>4570</v>
          </cell>
        </row>
        <row r="243">
          <cell r="E243">
            <v>533</v>
          </cell>
          <cell r="N243">
            <v>0.02</v>
          </cell>
          <cell r="P243">
            <v>6.7000000000000004E-2</v>
          </cell>
          <cell r="R243">
            <v>0.12</v>
          </cell>
        </row>
        <row r="244">
          <cell r="A244" t="str">
            <v>3-77</v>
          </cell>
          <cell r="B244" t="str">
            <v>防水コンセント</v>
          </cell>
          <cell r="C244" t="str">
            <v>2P15AE付*2　ET*1</v>
          </cell>
          <cell r="E244">
            <v>750</v>
          </cell>
          <cell r="K244">
            <v>750</v>
          </cell>
          <cell r="L244" t="str">
            <v/>
          </cell>
          <cell r="M244" t="str">
            <v/>
          </cell>
          <cell r="N244">
            <v>15</v>
          </cell>
          <cell r="O244">
            <v>765</v>
          </cell>
          <cell r="P244">
            <v>938</v>
          </cell>
          <cell r="Q244" t="str">
            <v/>
          </cell>
          <cell r="R244">
            <v>112.56</v>
          </cell>
          <cell r="S244">
            <v>1050.56</v>
          </cell>
          <cell r="T244">
            <v>1815</v>
          </cell>
          <cell r="U244">
            <v>1820</v>
          </cell>
        </row>
        <row r="245">
          <cell r="C245" t="str">
            <v>ﾊｰﾈｽｼﾞｮｲﾝﾄﾎﾞｯｸｽ</v>
          </cell>
          <cell r="G245" t="str">
            <v>松下WJ5293</v>
          </cell>
          <cell r="N245">
            <v>0.02</v>
          </cell>
          <cell r="P245">
            <v>5.3999999999999999E-2</v>
          </cell>
          <cell r="R245">
            <v>0.12</v>
          </cell>
        </row>
        <row r="246">
          <cell r="A246" t="str">
            <v>3-78</v>
          </cell>
          <cell r="B246" t="str">
            <v>ＯＡフロアーコンセント</v>
          </cell>
          <cell r="C246" t="str">
            <v>3P20A　2分岐付</v>
          </cell>
          <cell r="G246">
            <v>1650</v>
          </cell>
          <cell r="J246">
            <v>60</v>
          </cell>
          <cell r="K246">
            <v>990</v>
          </cell>
          <cell r="L246" t="str">
            <v/>
          </cell>
          <cell r="M246" t="str">
            <v/>
          </cell>
          <cell r="N246">
            <v>19.8</v>
          </cell>
          <cell r="O246">
            <v>1009.8</v>
          </cell>
          <cell r="P246">
            <v>756</v>
          </cell>
          <cell r="Q246" t="str">
            <v/>
          </cell>
          <cell r="R246">
            <v>90.72</v>
          </cell>
          <cell r="S246">
            <v>846.72</v>
          </cell>
          <cell r="T246">
            <v>1856</v>
          </cell>
          <cell r="U246">
            <v>1860</v>
          </cell>
        </row>
        <row r="247">
          <cell r="E247">
            <v>532</v>
          </cell>
          <cell r="N247">
            <v>0.02</v>
          </cell>
          <cell r="P247">
            <v>6.7000000000000004E-2</v>
          </cell>
          <cell r="R247">
            <v>0.12</v>
          </cell>
        </row>
        <row r="248">
          <cell r="A248" t="str">
            <v>3-79</v>
          </cell>
          <cell r="B248" t="str">
            <v>埋込コンセント</v>
          </cell>
          <cell r="C248" t="str">
            <v>2P15AE付*1</v>
          </cell>
          <cell r="D248" t="str">
            <v>新金P付</v>
          </cell>
          <cell r="E248" t="str">
            <v>140+31+160=331</v>
          </cell>
          <cell r="K248">
            <v>331</v>
          </cell>
          <cell r="L248" t="str">
            <v/>
          </cell>
          <cell r="M248" t="str">
            <v/>
          </cell>
          <cell r="N248">
            <v>6.62</v>
          </cell>
          <cell r="O248">
            <v>337.62</v>
          </cell>
          <cell r="P248">
            <v>938</v>
          </cell>
          <cell r="Q248" t="str">
            <v/>
          </cell>
          <cell r="R248">
            <v>112.56</v>
          </cell>
          <cell r="S248">
            <v>1050.56</v>
          </cell>
          <cell r="T248">
            <v>1388</v>
          </cell>
          <cell r="U248">
            <v>1390</v>
          </cell>
        </row>
        <row r="249">
          <cell r="G249" t="str">
            <v>松下WFA6654H</v>
          </cell>
          <cell r="N249">
            <v>0.02</v>
          </cell>
        </row>
        <row r="250">
          <cell r="A250" t="str">
            <v>3-80</v>
          </cell>
          <cell r="B250" t="str">
            <v>OAタップ</v>
          </cell>
          <cell r="C250" t="str">
            <v>E付　4ヶ口</v>
          </cell>
          <cell r="G250">
            <v>4700</v>
          </cell>
          <cell r="J250">
            <v>60</v>
          </cell>
          <cell r="K250">
            <v>2820</v>
          </cell>
          <cell r="L250" t="str">
            <v/>
          </cell>
          <cell r="M250" t="str">
            <v/>
          </cell>
          <cell r="N250">
            <v>56.4</v>
          </cell>
          <cell r="O250">
            <v>2876.4</v>
          </cell>
          <cell r="P250" t="str">
            <v/>
          </cell>
          <cell r="Q250" t="str">
            <v/>
          </cell>
          <cell r="R250" t="str">
            <v/>
          </cell>
          <cell r="S250" t="str">
            <v/>
          </cell>
          <cell r="T250">
            <v>2876.4</v>
          </cell>
          <cell r="U250">
            <v>2880</v>
          </cell>
        </row>
        <row r="251">
          <cell r="B251">
            <v>0</v>
          </cell>
          <cell r="C251">
            <v>0</v>
          </cell>
          <cell r="D251">
            <v>0</v>
          </cell>
          <cell r="E251">
            <v>515</v>
          </cell>
          <cell r="N251">
            <v>0.02</v>
          </cell>
          <cell r="P251">
            <v>8.6999999999999994E-2</v>
          </cell>
          <cell r="R251">
            <v>0.12</v>
          </cell>
        </row>
        <row r="252">
          <cell r="A252" t="str">
            <v>3-81</v>
          </cell>
          <cell r="B252" t="str">
            <v>フロアプレート</v>
          </cell>
          <cell r="C252">
            <v>0</v>
          </cell>
          <cell r="D252">
            <v>0</v>
          </cell>
          <cell r="E252">
            <v>920</v>
          </cell>
          <cell r="K252">
            <v>920</v>
          </cell>
          <cell r="L252" t="str">
            <v/>
          </cell>
          <cell r="M252" t="str">
            <v/>
          </cell>
          <cell r="N252">
            <v>18.399999999999999</v>
          </cell>
          <cell r="O252">
            <v>938.4</v>
          </cell>
          <cell r="P252">
            <v>1218</v>
          </cell>
          <cell r="Q252" t="str">
            <v/>
          </cell>
          <cell r="R252">
            <v>146.16</v>
          </cell>
          <cell r="S252">
            <v>1364.16</v>
          </cell>
          <cell r="T252">
            <v>2302</v>
          </cell>
          <cell r="U252">
            <v>2300</v>
          </cell>
        </row>
        <row r="253">
          <cell r="B253">
            <v>0</v>
          </cell>
          <cell r="D253">
            <v>0</v>
          </cell>
          <cell r="G253" t="str">
            <v>松下WTK2411</v>
          </cell>
          <cell r="N253">
            <v>0.02</v>
          </cell>
          <cell r="P253">
            <v>0.20899999999999999</v>
          </cell>
          <cell r="R253">
            <v>0.12</v>
          </cell>
        </row>
        <row r="254">
          <cell r="A254" t="str">
            <v>3-82</v>
          </cell>
          <cell r="B254" t="str">
            <v>熱線式自動スイッチセンサー</v>
          </cell>
          <cell r="C254" t="str">
            <v>親器　1.2A</v>
          </cell>
          <cell r="D254">
            <v>0</v>
          </cell>
          <cell r="G254">
            <v>12100</v>
          </cell>
          <cell r="J254">
            <v>60</v>
          </cell>
          <cell r="K254">
            <v>7260</v>
          </cell>
          <cell r="L254" t="str">
            <v/>
          </cell>
          <cell r="M254" t="str">
            <v/>
          </cell>
          <cell r="N254">
            <v>145.19999999999999</v>
          </cell>
          <cell r="O254">
            <v>7405.2</v>
          </cell>
          <cell r="P254">
            <v>2926</v>
          </cell>
          <cell r="Q254" t="str">
            <v/>
          </cell>
          <cell r="R254">
            <v>351.12</v>
          </cell>
          <cell r="S254">
            <v>3277.12</v>
          </cell>
          <cell r="T254">
            <v>10682</v>
          </cell>
          <cell r="U254">
            <v>10700</v>
          </cell>
        </row>
        <row r="255">
          <cell r="B255">
            <v>0</v>
          </cell>
          <cell r="D255">
            <v>0</v>
          </cell>
          <cell r="G255" t="str">
            <v>松下WTK2911</v>
          </cell>
          <cell r="N255">
            <v>0.02</v>
          </cell>
          <cell r="P255">
            <v>0.153</v>
          </cell>
          <cell r="R255">
            <v>0.12</v>
          </cell>
        </row>
        <row r="256">
          <cell r="A256" t="str">
            <v>3-83</v>
          </cell>
          <cell r="B256" t="str">
            <v>熱線式自動スイッチセンサー</v>
          </cell>
          <cell r="C256" t="str">
            <v>子器</v>
          </cell>
          <cell r="D256">
            <v>0</v>
          </cell>
          <cell r="G256">
            <v>7500</v>
          </cell>
          <cell r="J256">
            <v>60</v>
          </cell>
          <cell r="K256">
            <v>4500</v>
          </cell>
          <cell r="L256" t="str">
            <v/>
          </cell>
          <cell r="M256" t="str">
            <v/>
          </cell>
          <cell r="N256">
            <v>90</v>
          </cell>
          <cell r="O256">
            <v>4590</v>
          </cell>
          <cell r="P256">
            <v>2142</v>
          </cell>
          <cell r="Q256" t="str">
            <v/>
          </cell>
          <cell r="R256">
            <v>257.04000000000002</v>
          </cell>
          <cell r="S256">
            <v>2399.04</v>
          </cell>
          <cell r="T256">
            <v>6989</v>
          </cell>
          <cell r="U256">
            <v>6990</v>
          </cell>
        </row>
        <row r="257">
          <cell r="B257">
            <v>0</v>
          </cell>
          <cell r="D257">
            <v>0</v>
          </cell>
          <cell r="G257" t="str">
            <v>松下WTK2481K</v>
          </cell>
          <cell r="N257">
            <v>0.02</v>
          </cell>
          <cell r="P257">
            <v>0.20899999999999999</v>
          </cell>
          <cell r="R257">
            <v>0.12</v>
          </cell>
        </row>
        <row r="258">
          <cell r="A258" t="str">
            <v>3-84</v>
          </cell>
          <cell r="B258" t="str">
            <v>熱線式自動スイッチセンサー</v>
          </cell>
          <cell r="C258" t="str">
            <v>親器　8A</v>
          </cell>
          <cell r="D258" t="str">
            <v>子5台</v>
          </cell>
          <cell r="G258">
            <v>15500</v>
          </cell>
          <cell r="J258">
            <v>60</v>
          </cell>
          <cell r="K258">
            <v>9300</v>
          </cell>
          <cell r="L258" t="str">
            <v/>
          </cell>
          <cell r="M258" t="str">
            <v/>
          </cell>
          <cell r="N258">
            <v>186</v>
          </cell>
          <cell r="O258">
            <v>9486</v>
          </cell>
          <cell r="P258">
            <v>2926</v>
          </cell>
          <cell r="Q258" t="str">
            <v/>
          </cell>
          <cell r="R258">
            <v>351.12</v>
          </cell>
          <cell r="S258">
            <v>3277.12</v>
          </cell>
          <cell r="T258">
            <v>12763</v>
          </cell>
          <cell r="U258">
            <v>12800</v>
          </cell>
        </row>
        <row r="259">
          <cell r="B259">
            <v>0</v>
          </cell>
          <cell r="D259">
            <v>0</v>
          </cell>
          <cell r="G259" t="str">
            <v>松下WN56107</v>
          </cell>
          <cell r="N259">
            <v>0.02</v>
          </cell>
          <cell r="P259">
            <v>0.20899999999999999</v>
          </cell>
          <cell r="R259">
            <v>0.12</v>
          </cell>
        </row>
        <row r="260">
          <cell r="A260" t="str">
            <v>3-85</v>
          </cell>
          <cell r="B260" t="str">
            <v>熱線式自動スイッチセンサー</v>
          </cell>
          <cell r="C260" t="str">
            <v>親器　3A</v>
          </cell>
          <cell r="D260" t="str">
            <v>子2台</v>
          </cell>
          <cell r="G260">
            <v>13700</v>
          </cell>
          <cell r="J260">
            <v>60</v>
          </cell>
          <cell r="K260">
            <v>8220</v>
          </cell>
          <cell r="L260" t="str">
            <v/>
          </cell>
          <cell r="M260" t="str">
            <v/>
          </cell>
          <cell r="N260">
            <v>164.4</v>
          </cell>
          <cell r="O260">
            <v>8384.4</v>
          </cell>
          <cell r="P260">
            <v>2926</v>
          </cell>
          <cell r="Q260" t="str">
            <v/>
          </cell>
          <cell r="R260">
            <v>351.12</v>
          </cell>
          <cell r="S260">
            <v>3277.12</v>
          </cell>
          <cell r="T260">
            <v>11661</v>
          </cell>
          <cell r="U260">
            <v>11700</v>
          </cell>
        </row>
        <row r="261">
          <cell r="B261">
            <v>0</v>
          </cell>
          <cell r="D261">
            <v>0</v>
          </cell>
          <cell r="G261" t="str">
            <v>松下WTK2912</v>
          </cell>
          <cell r="N261">
            <v>0.02</v>
          </cell>
          <cell r="P261">
            <v>0.153</v>
          </cell>
          <cell r="R261">
            <v>0.12</v>
          </cell>
        </row>
        <row r="262">
          <cell r="A262" t="str">
            <v>3-86</v>
          </cell>
          <cell r="B262" t="str">
            <v>熱線式自動スイッチセンサー</v>
          </cell>
          <cell r="C262" t="str">
            <v>子器　広角形</v>
          </cell>
          <cell r="D262">
            <v>0</v>
          </cell>
          <cell r="G262">
            <v>9500</v>
          </cell>
          <cell r="J262">
            <v>60</v>
          </cell>
          <cell r="K262">
            <v>5700</v>
          </cell>
          <cell r="L262" t="str">
            <v/>
          </cell>
          <cell r="M262" t="str">
            <v/>
          </cell>
          <cell r="N262">
            <v>114</v>
          </cell>
          <cell r="O262">
            <v>5814</v>
          </cell>
          <cell r="P262">
            <v>2142</v>
          </cell>
          <cell r="Q262" t="str">
            <v/>
          </cell>
          <cell r="R262">
            <v>257.04000000000002</v>
          </cell>
          <cell r="S262">
            <v>2399.04</v>
          </cell>
          <cell r="T262">
            <v>8213</v>
          </cell>
          <cell r="U262">
            <v>8210</v>
          </cell>
        </row>
        <row r="263">
          <cell r="B263">
            <v>0</v>
          </cell>
          <cell r="C263">
            <v>0</v>
          </cell>
          <cell r="D263">
            <v>0</v>
          </cell>
          <cell r="E263">
            <v>532</v>
          </cell>
          <cell r="N263">
            <v>0.02</v>
          </cell>
          <cell r="P263">
            <v>1.9E-2</v>
          </cell>
          <cell r="R263">
            <v>0.12</v>
          </cell>
        </row>
        <row r="264">
          <cell r="A264" t="str">
            <v>3-87</v>
          </cell>
          <cell r="B264" t="str">
            <v>カバープレート</v>
          </cell>
          <cell r="C264" t="str">
            <v>丸型　WP</v>
          </cell>
          <cell r="D264">
            <v>0</v>
          </cell>
          <cell r="E264">
            <v>340</v>
          </cell>
          <cell r="K264">
            <v>340</v>
          </cell>
          <cell r="L264" t="str">
            <v/>
          </cell>
          <cell r="M264" t="str">
            <v/>
          </cell>
          <cell r="N264">
            <v>6.8</v>
          </cell>
          <cell r="O264">
            <v>346.8</v>
          </cell>
          <cell r="P264">
            <v>266</v>
          </cell>
          <cell r="Q264" t="str">
            <v/>
          </cell>
          <cell r="R264">
            <v>31.92</v>
          </cell>
          <cell r="S264">
            <v>297.92</v>
          </cell>
          <cell r="T264">
            <v>644</v>
          </cell>
          <cell r="U264">
            <v>640</v>
          </cell>
        </row>
        <row r="266">
          <cell r="K266">
            <v>0</v>
          </cell>
          <cell r="L266" t="str">
            <v/>
          </cell>
          <cell r="M266" t="str">
            <v/>
          </cell>
          <cell r="N266" t="str">
            <v/>
          </cell>
          <cell r="O266">
            <v>0</v>
          </cell>
          <cell r="P266" t="str">
            <v/>
          </cell>
          <cell r="Q266" t="str">
            <v/>
          </cell>
          <cell r="R266" t="str">
            <v/>
          </cell>
          <cell r="S266" t="str">
            <v/>
          </cell>
          <cell r="T266">
            <v>0</v>
          </cell>
          <cell r="U266">
            <v>0</v>
          </cell>
        </row>
        <row r="268">
          <cell r="A268" t="str">
            <v>4</v>
          </cell>
          <cell r="B268" t="str">
            <v>照明器具及取付設備</v>
          </cell>
          <cell r="K268">
            <v>0</v>
          </cell>
          <cell r="L268" t="str">
            <v/>
          </cell>
          <cell r="M268" t="str">
            <v/>
          </cell>
          <cell r="N268" t="str">
            <v/>
          </cell>
          <cell r="O268">
            <v>0</v>
          </cell>
          <cell r="P268" t="str">
            <v/>
          </cell>
          <cell r="Q268" t="str">
            <v/>
          </cell>
          <cell r="R268" t="str">
            <v/>
          </cell>
          <cell r="S268" t="str">
            <v/>
          </cell>
          <cell r="T268">
            <v>0</v>
          </cell>
          <cell r="U268">
            <v>0</v>
          </cell>
        </row>
        <row r="269">
          <cell r="B269">
            <v>0</v>
          </cell>
          <cell r="C269">
            <v>0</v>
          </cell>
          <cell r="N269">
            <v>0.05</v>
          </cell>
          <cell r="P269">
            <v>0.17799999999999999</v>
          </cell>
          <cell r="R269">
            <v>0.12</v>
          </cell>
        </row>
        <row r="270">
          <cell r="A270" t="str">
            <v>4-1</v>
          </cell>
          <cell r="B270" t="str">
            <v>照明器具</v>
          </cell>
          <cell r="C270" t="str">
            <v>A321</v>
          </cell>
          <cell r="D270" t="str">
            <v>露出</v>
          </cell>
          <cell r="G270" t="str">
            <v>【見積比較検討書参照】</v>
          </cell>
          <cell r="K270">
            <v>10500</v>
          </cell>
          <cell r="L270" t="str">
            <v/>
          </cell>
          <cell r="M270" t="str">
            <v/>
          </cell>
          <cell r="N270">
            <v>525</v>
          </cell>
          <cell r="O270">
            <v>11025</v>
          </cell>
          <cell r="P270">
            <v>2492</v>
          </cell>
          <cell r="Q270" t="str">
            <v/>
          </cell>
          <cell r="R270">
            <v>299.04000000000002</v>
          </cell>
          <cell r="S270">
            <v>2791.04</v>
          </cell>
          <cell r="T270">
            <v>13816</v>
          </cell>
          <cell r="U270">
            <v>13800</v>
          </cell>
        </row>
        <row r="271">
          <cell r="B271">
            <v>0</v>
          </cell>
          <cell r="C271">
            <v>0</v>
          </cell>
          <cell r="N271">
            <v>0.05</v>
          </cell>
          <cell r="P271">
            <v>0.222</v>
          </cell>
          <cell r="R271">
            <v>0.12</v>
          </cell>
        </row>
        <row r="272">
          <cell r="A272" t="str">
            <v>4-2</v>
          </cell>
          <cell r="B272" t="str">
            <v>照明器具</v>
          </cell>
          <cell r="C272" t="str">
            <v>A322</v>
          </cell>
          <cell r="D272" t="str">
            <v>露出</v>
          </cell>
          <cell r="G272" t="str">
            <v>【見積比較検討書参照】</v>
          </cell>
          <cell r="K272">
            <v>13300</v>
          </cell>
          <cell r="L272" t="str">
            <v/>
          </cell>
          <cell r="M272" t="str">
            <v/>
          </cell>
          <cell r="N272">
            <v>665</v>
          </cell>
          <cell r="O272">
            <v>13965</v>
          </cell>
          <cell r="P272">
            <v>3108</v>
          </cell>
          <cell r="Q272" t="str">
            <v/>
          </cell>
          <cell r="R272">
            <v>372.96</v>
          </cell>
          <cell r="S272">
            <v>3480.96</v>
          </cell>
          <cell r="T272">
            <v>17445</v>
          </cell>
          <cell r="U272">
            <v>17400</v>
          </cell>
        </row>
        <row r="273">
          <cell r="B273">
            <v>0</v>
          </cell>
          <cell r="C273">
            <v>0</v>
          </cell>
          <cell r="N273">
            <v>0.05</v>
          </cell>
          <cell r="P273">
            <v>0.17799999999999999</v>
          </cell>
          <cell r="R273">
            <v>0.12</v>
          </cell>
        </row>
        <row r="274">
          <cell r="A274" t="str">
            <v>4-3</v>
          </cell>
          <cell r="B274" t="str">
            <v>照明器具</v>
          </cell>
          <cell r="C274" t="str">
            <v>B321</v>
          </cell>
          <cell r="D274" t="str">
            <v>露出</v>
          </cell>
          <cell r="G274" t="str">
            <v>【見積比較検討書参照】</v>
          </cell>
          <cell r="K274">
            <v>10900</v>
          </cell>
          <cell r="L274" t="str">
            <v/>
          </cell>
          <cell r="M274" t="str">
            <v/>
          </cell>
          <cell r="N274">
            <v>545</v>
          </cell>
          <cell r="O274">
            <v>11445</v>
          </cell>
          <cell r="P274">
            <v>2492</v>
          </cell>
          <cell r="Q274" t="str">
            <v/>
          </cell>
          <cell r="R274">
            <v>299.04000000000002</v>
          </cell>
          <cell r="S274">
            <v>2791.04</v>
          </cell>
          <cell r="T274">
            <v>14236</v>
          </cell>
          <cell r="U274">
            <v>14200</v>
          </cell>
        </row>
        <row r="275">
          <cell r="B275">
            <v>0</v>
          </cell>
          <cell r="C275">
            <v>0</v>
          </cell>
          <cell r="N275">
            <v>0.05</v>
          </cell>
          <cell r="P275">
            <v>0.26600000000000001</v>
          </cell>
          <cell r="R275">
            <v>0.12</v>
          </cell>
        </row>
        <row r="276">
          <cell r="A276" t="str">
            <v>4-4</v>
          </cell>
          <cell r="B276" t="str">
            <v>照明器具</v>
          </cell>
          <cell r="C276" t="str">
            <v>D321</v>
          </cell>
          <cell r="D276" t="str">
            <v>埋込</v>
          </cell>
          <cell r="G276" t="str">
            <v>【見積比較検討書参照】</v>
          </cell>
          <cell r="K276">
            <v>15600</v>
          </cell>
          <cell r="L276" t="str">
            <v/>
          </cell>
          <cell r="M276" t="str">
            <v/>
          </cell>
          <cell r="N276">
            <v>780</v>
          </cell>
          <cell r="O276">
            <v>16380</v>
          </cell>
          <cell r="P276">
            <v>3724</v>
          </cell>
          <cell r="Q276" t="str">
            <v/>
          </cell>
          <cell r="R276">
            <v>446.88</v>
          </cell>
          <cell r="S276">
            <v>4170.88</v>
          </cell>
          <cell r="T276">
            <v>20550</v>
          </cell>
          <cell r="U276">
            <v>20600</v>
          </cell>
        </row>
        <row r="277">
          <cell r="B277">
            <v>0</v>
          </cell>
          <cell r="C277">
            <v>0</v>
          </cell>
          <cell r="N277">
            <v>0.05</v>
          </cell>
          <cell r="P277">
            <v>0.33200000000000002</v>
          </cell>
          <cell r="R277">
            <v>0.12</v>
          </cell>
        </row>
        <row r="278">
          <cell r="A278" t="str">
            <v>4-5</v>
          </cell>
          <cell r="B278" t="str">
            <v>照明器具</v>
          </cell>
          <cell r="C278" t="str">
            <v>D322</v>
          </cell>
          <cell r="D278" t="str">
            <v>埋込</v>
          </cell>
          <cell r="G278" t="str">
            <v>【見積比較検討書参照】</v>
          </cell>
          <cell r="K278">
            <v>17100</v>
          </cell>
          <cell r="L278" t="str">
            <v/>
          </cell>
          <cell r="M278" t="str">
            <v/>
          </cell>
          <cell r="N278">
            <v>855</v>
          </cell>
          <cell r="O278">
            <v>17955</v>
          </cell>
          <cell r="P278">
            <v>4648</v>
          </cell>
          <cell r="Q278" t="str">
            <v/>
          </cell>
          <cell r="R278">
            <v>557.76</v>
          </cell>
          <cell r="S278">
            <v>5205.76</v>
          </cell>
          <cell r="T278">
            <v>23160</v>
          </cell>
          <cell r="U278">
            <v>23200</v>
          </cell>
        </row>
        <row r="279">
          <cell r="B279">
            <v>0</v>
          </cell>
          <cell r="C279">
            <v>0</v>
          </cell>
          <cell r="N279">
            <v>0.05</v>
          </cell>
          <cell r="P279">
            <v>0.26600000000000001</v>
          </cell>
          <cell r="R279">
            <v>0.12</v>
          </cell>
        </row>
        <row r="280">
          <cell r="A280" t="str">
            <v>4-6</v>
          </cell>
          <cell r="B280" t="str">
            <v>照明器具</v>
          </cell>
          <cell r="C280" t="str">
            <v>E322P</v>
          </cell>
          <cell r="D280" t="str">
            <v>ﾊﾟｲﾌﾟ吊</v>
          </cell>
          <cell r="G280" t="str">
            <v>【見積比較検討書参照】</v>
          </cell>
          <cell r="K280">
            <v>23400</v>
          </cell>
          <cell r="L280" t="str">
            <v/>
          </cell>
          <cell r="M280" t="str">
            <v/>
          </cell>
          <cell r="N280">
            <v>1170</v>
          </cell>
          <cell r="O280">
            <v>24570</v>
          </cell>
          <cell r="P280">
            <v>3724</v>
          </cell>
          <cell r="Q280" t="str">
            <v/>
          </cell>
          <cell r="R280">
            <v>446.88</v>
          </cell>
          <cell r="S280">
            <v>4170.88</v>
          </cell>
          <cell r="T280">
            <v>28740</v>
          </cell>
          <cell r="U280">
            <v>28700</v>
          </cell>
        </row>
        <row r="281">
          <cell r="B281">
            <v>0</v>
          </cell>
          <cell r="C281">
            <v>0</v>
          </cell>
          <cell r="N281">
            <v>0.05</v>
          </cell>
          <cell r="P281">
            <v>0.222</v>
          </cell>
          <cell r="R281">
            <v>0.12</v>
          </cell>
        </row>
        <row r="282">
          <cell r="A282" t="str">
            <v>4-7</v>
          </cell>
          <cell r="B282" t="str">
            <v>照明器具</v>
          </cell>
          <cell r="C282" t="str">
            <v>G322</v>
          </cell>
          <cell r="D282" t="str">
            <v>露出</v>
          </cell>
          <cell r="G282" t="str">
            <v>【見積比較検討書参照】</v>
          </cell>
          <cell r="K282">
            <v>17000</v>
          </cell>
          <cell r="L282" t="str">
            <v/>
          </cell>
          <cell r="M282" t="str">
            <v/>
          </cell>
          <cell r="N282">
            <v>850</v>
          </cell>
          <cell r="O282">
            <v>17850</v>
          </cell>
          <cell r="P282">
            <v>3108</v>
          </cell>
          <cell r="Q282" t="str">
            <v/>
          </cell>
          <cell r="R282">
            <v>372.96</v>
          </cell>
          <cell r="S282">
            <v>3480.96</v>
          </cell>
          <cell r="T282">
            <v>21330</v>
          </cell>
          <cell r="U282">
            <v>21300</v>
          </cell>
        </row>
        <row r="283">
          <cell r="B283">
            <v>0</v>
          </cell>
          <cell r="C283">
            <v>0</v>
          </cell>
          <cell r="N283">
            <v>0.05</v>
          </cell>
          <cell r="P283">
            <v>0.26600000000000001</v>
          </cell>
          <cell r="R283">
            <v>0.12</v>
          </cell>
        </row>
        <row r="284">
          <cell r="A284" t="str">
            <v>4-8</v>
          </cell>
          <cell r="B284" t="str">
            <v>照明器具</v>
          </cell>
          <cell r="C284" t="str">
            <v>G322P</v>
          </cell>
          <cell r="D284" t="str">
            <v>ﾊﾟｲﾌﾟ吊</v>
          </cell>
          <cell r="G284" t="str">
            <v>【見積比較検討書参照】</v>
          </cell>
          <cell r="K284">
            <v>17000</v>
          </cell>
          <cell r="L284" t="str">
            <v/>
          </cell>
          <cell r="M284" t="str">
            <v/>
          </cell>
          <cell r="N284">
            <v>850</v>
          </cell>
          <cell r="O284">
            <v>17850</v>
          </cell>
          <cell r="P284">
            <v>3724</v>
          </cell>
          <cell r="Q284" t="str">
            <v/>
          </cell>
          <cell r="R284">
            <v>446.88</v>
          </cell>
          <cell r="S284">
            <v>4170.88</v>
          </cell>
          <cell r="T284">
            <v>22020</v>
          </cell>
          <cell r="U284">
            <v>22000</v>
          </cell>
        </row>
        <row r="285">
          <cell r="B285">
            <v>0</v>
          </cell>
          <cell r="C285">
            <v>0</v>
          </cell>
          <cell r="N285">
            <v>0.05</v>
          </cell>
          <cell r="P285">
            <v>0.17799999999999999</v>
          </cell>
          <cell r="R285">
            <v>0.12</v>
          </cell>
        </row>
        <row r="286">
          <cell r="A286" t="str">
            <v>4-9</v>
          </cell>
          <cell r="B286" t="str">
            <v>照明器具</v>
          </cell>
          <cell r="C286" t="str">
            <v>H321</v>
          </cell>
          <cell r="D286" t="str">
            <v>露出</v>
          </cell>
          <cell r="G286" t="str">
            <v>【見積比較検討書参照】</v>
          </cell>
          <cell r="K286">
            <v>23100</v>
          </cell>
          <cell r="L286" t="str">
            <v/>
          </cell>
          <cell r="M286" t="str">
            <v/>
          </cell>
          <cell r="N286">
            <v>1155</v>
          </cell>
          <cell r="O286">
            <v>24255</v>
          </cell>
          <cell r="P286">
            <v>2492</v>
          </cell>
          <cell r="Q286" t="str">
            <v/>
          </cell>
          <cell r="R286">
            <v>299.04000000000002</v>
          </cell>
          <cell r="S286">
            <v>2791.04</v>
          </cell>
          <cell r="T286">
            <v>27046</v>
          </cell>
          <cell r="U286">
            <v>27000</v>
          </cell>
        </row>
        <row r="287">
          <cell r="B287">
            <v>0</v>
          </cell>
          <cell r="C287">
            <v>0</v>
          </cell>
          <cell r="N287">
            <v>0.05</v>
          </cell>
          <cell r="P287">
            <v>0.214</v>
          </cell>
          <cell r="R287">
            <v>0.12</v>
          </cell>
        </row>
        <row r="288">
          <cell r="A288" t="str">
            <v>4-10</v>
          </cell>
          <cell r="B288" t="str">
            <v>照明器具</v>
          </cell>
          <cell r="C288" t="str">
            <v>H321P</v>
          </cell>
          <cell r="D288" t="str">
            <v>ﾊﾟｲﾌﾟ吊</v>
          </cell>
          <cell r="G288" t="str">
            <v>【見積比較検討書参照】</v>
          </cell>
          <cell r="K288">
            <v>18000</v>
          </cell>
          <cell r="L288" t="str">
            <v/>
          </cell>
          <cell r="M288" t="str">
            <v/>
          </cell>
          <cell r="N288">
            <v>900</v>
          </cell>
          <cell r="O288">
            <v>18900</v>
          </cell>
          <cell r="P288">
            <v>2996</v>
          </cell>
          <cell r="Q288" t="str">
            <v/>
          </cell>
          <cell r="R288">
            <v>359.52</v>
          </cell>
          <cell r="S288">
            <v>3355.52</v>
          </cell>
          <cell r="T288">
            <v>22255</v>
          </cell>
          <cell r="U288">
            <v>22300</v>
          </cell>
        </row>
        <row r="289">
          <cell r="B289">
            <v>0</v>
          </cell>
          <cell r="C289">
            <v>0</v>
          </cell>
          <cell r="N289">
            <v>0.05</v>
          </cell>
          <cell r="P289">
            <v>0.252</v>
          </cell>
          <cell r="R289">
            <v>0.12</v>
          </cell>
        </row>
        <row r="290">
          <cell r="A290" t="str">
            <v>4-11</v>
          </cell>
          <cell r="B290" t="str">
            <v>照明器具</v>
          </cell>
          <cell r="C290" t="str">
            <v>J73</v>
          </cell>
          <cell r="D290" t="str">
            <v>埋込</v>
          </cell>
          <cell r="G290" t="str">
            <v>【見積比較検討書参照】</v>
          </cell>
          <cell r="K290">
            <v>30600</v>
          </cell>
          <cell r="L290" t="str">
            <v/>
          </cell>
          <cell r="M290" t="str">
            <v/>
          </cell>
          <cell r="N290">
            <v>1530</v>
          </cell>
          <cell r="O290">
            <v>32130</v>
          </cell>
          <cell r="P290">
            <v>3528</v>
          </cell>
          <cell r="Q290" t="str">
            <v/>
          </cell>
          <cell r="R290">
            <v>423.36</v>
          </cell>
          <cell r="S290">
            <v>3951.36</v>
          </cell>
          <cell r="T290">
            <v>36081</v>
          </cell>
          <cell r="U290">
            <v>36100</v>
          </cell>
        </row>
        <row r="291">
          <cell r="B291">
            <v>0</v>
          </cell>
          <cell r="C291">
            <v>0</v>
          </cell>
          <cell r="N291">
            <v>0.05</v>
          </cell>
          <cell r="P291">
            <v>0.252</v>
          </cell>
          <cell r="R291">
            <v>0.12</v>
          </cell>
        </row>
        <row r="292">
          <cell r="A292" t="str">
            <v>4-12</v>
          </cell>
          <cell r="B292" t="str">
            <v>照明器具</v>
          </cell>
          <cell r="C292" t="str">
            <v>K73</v>
          </cell>
          <cell r="D292" t="str">
            <v>埋込</v>
          </cell>
          <cell r="G292" t="str">
            <v>【見積比較検討書参照】</v>
          </cell>
          <cell r="K292">
            <v>25800</v>
          </cell>
          <cell r="L292" t="str">
            <v/>
          </cell>
          <cell r="M292" t="str">
            <v/>
          </cell>
          <cell r="N292">
            <v>1290</v>
          </cell>
          <cell r="O292">
            <v>27090</v>
          </cell>
          <cell r="P292">
            <v>3528</v>
          </cell>
          <cell r="Q292" t="str">
            <v/>
          </cell>
          <cell r="R292">
            <v>423.36</v>
          </cell>
          <cell r="S292">
            <v>3951.36</v>
          </cell>
          <cell r="T292">
            <v>31041</v>
          </cell>
          <cell r="U292">
            <v>31000</v>
          </cell>
        </row>
        <row r="293">
          <cell r="B293">
            <v>0</v>
          </cell>
          <cell r="C293">
            <v>0</v>
          </cell>
          <cell r="N293">
            <v>0.05</v>
          </cell>
          <cell r="P293">
            <v>0.20899999999999999</v>
          </cell>
          <cell r="R293">
            <v>0.12</v>
          </cell>
        </row>
        <row r="294">
          <cell r="A294" t="str">
            <v>4-13</v>
          </cell>
          <cell r="B294" t="str">
            <v>照明器具</v>
          </cell>
          <cell r="C294" t="str">
            <v>M241</v>
          </cell>
          <cell r="D294" t="str">
            <v>DL</v>
          </cell>
          <cell r="G294" t="str">
            <v>【見積比較検討書参照】</v>
          </cell>
          <cell r="K294">
            <v>10200</v>
          </cell>
          <cell r="L294" t="str">
            <v/>
          </cell>
          <cell r="M294" t="str">
            <v/>
          </cell>
          <cell r="N294">
            <v>510</v>
          </cell>
          <cell r="O294">
            <v>10710</v>
          </cell>
          <cell r="P294">
            <v>2926</v>
          </cell>
          <cell r="Q294" t="str">
            <v/>
          </cell>
          <cell r="R294">
            <v>351.12</v>
          </cell>
          <cell r="S294">
            <v>3277.12</v>
          </cell>
          <cell r="T294">
            <v>13987</v>
          </cell>
          <cell r="U294">
            <v>14000</v>
          </cell>
        </row>
        <row r="295">
          <cell r="B295">
            <v>0</v>
          </cell>
          <cell r="C295">
            <v>0</v>
          </cell>
          <cell r="N295">
            <v>0.05</v>
          </cell>
          <cell r="P295">
            <v>0.183</v>
          </cell>
          <cell r="R295">
            <v>0.12</v>
          </cell>
        </row>
        <row r="296">
          <cell r="A296" t="str">
            <v>4-14</v>
          </cell>
          <cell r="B296" t="str">
            <v>照明器具</v>
          </cell>
          <cell r="C296" t="str">
            <v>P76</v>
          </cell>
          <cell r="D296" t="str">
            <v>露出</v>
          </cell>
          <cell r="G296" t="str">
            <v>【見積比較検討書参照】</v>
          </cell>
          <cell r="K296">
            <v>26400</v>
          </cell>
          <cell r="L296" t="str">
            <v/>
          </cell>
          <cell r="M296" t="str">
            <v/>
          </cell>
          <cell r="N296">
            <v>1320</v>
          </cell>
          <cell r="O296">
            <v>27720</v>
          </cell>
          <cell r="P296">
            <v>2562</v>
          </cell>
          <cell r="Q296" t="str">
            <v/>
          </cell>
          <cell r="R296">
            <v>307.44</v>
          </cell>
          <cell r="S296">
            <v>2869.44</v>
          </cell>
          <cell r="T296">
            <v>30589</v>
          </cell>
          <cell r="U296">
            <v>30600</v>
          </cell>
        </row>
        <row r="297">
          <cell r="B297">
            <v>0</v>
          </cell>
          <cell r="C297">
            <v>0</v>
          </cell>
          <cell r="N297">
            <v>0.05</v>
          </cell>
          <cell r="P297">
            <v>0.13</v>
          </cell>
          <cell r="R297">
            <v>0.12</v>
          </cell>
        </row>
        <row r="298">
          <cell r="A298" t="str">
            <v>4-15</v>
          </cell>
          <cell r="B298" t="str">
            <v>照明器具</v>
          </cell>
          <cell r="C298" t="str">
            <v>R201</v>
          </cell>
          <cell r="D298" t="str">
            <v>露出</v>
          </cell>
          <cell r="G298" t="str">
            <v>【見積比較検討書参照】</v>
          </cell>
          <cell r="K298">
            <v>11200</v>
          </cell>
          <cell r="L298" t="str">
            <v/>
          </cell>
          <cell r="M298" t="str">
            <v/>
          </cell>
          <cell r="N298">
            <v>560</v>
          </cell>
          <cell r="O298">
            <v>11760</v>
          </cell>
          <cell r="P298">
            <v>1820</v>
          </cell>
          <cell r="Q298" t="str">
            <v/>
          </cell>
          <cell r="R298">
            <v>218.4</v>
          </cell>
          <cell r="S298">
            <v>2038.4</v>
          </cell>
          <cell r="T298">
            <v>13798</v>
          </cell>
          <cell r="U298">
            <v>13800</v>
          </cell>
        </row>
        <row r="299">
          <cell r="B299">
            <v>0</v>
          </cell>
          <cell r="C299">
            <v>0</v>
          </cell>
          <cell r="N299">
            <v>0.05</v>
          </cell>
          <cell r="P299">
            <v>0.153</v>
          </cell>
          <cell r="R299">
            <v>0.12</v>
          </cell>
        </row>
        <row r="300">
          <cell r="A300" t="str">
            <v>4-16</v>
          </cell>
          <cell r="B300" t="str">
            <v>照明器具</v>
          </cell>
          <cell r="C300" t="str">
            <v>S18</v>
          </cell>
          <cell r="D300" t="str">
            <v>ｼｰﾘﾝｸﾞ</v>
          </cell>
          <cell r="G300" t="str">
            <v>【見積比較検討書参照】</v>
          </cell>
          <cell r="K300">
            <v>8700</v>
          </cell>
          <cell r="L300" t="str">
            <v/>
          </cell>
          <cell r="M300" t="str">
            <v/>
          </cell>
          <cell r="N300">
            <v>435</v>
          </cell>
          <cell r="O300">
            <v>9135</v>
          </cell>
          <cell r="P300">
            <v>2142</v>
          </cell>
          <cell r="Q300" t="str">
            <v/>
          </cell>
          <cell r="R300">
            <v>257.04000000000002</v>
          </cell>
          <cell r="S300">
            <v>2399.04</v>
          </cell>
          <cell r="T300">
            <v>11534</v>
          </cell>
          <cell r="U300">
            <v>11500</v>
          </cell>
        </row>
        <row r="301">
          <cell r="B301">
            <v>0</v>
          </cell>
          <cell r="C301">
            <v>0</v>
          </cell>
          <cell r="N301">
            <v>0.05</v>
          </cell>
          <cell r="P301">
            <v>0.13</v>
          </cell>
          <cell r="R301">
            <v>0.12</v>
          </cell>
        </row>
        <row r="302">
          <cell r="A302" t="str">
            <v>4-17</v>
          </cell>
          <cell r="B302" t="str">
            <v>照明器具</v>
          </cell>
          <cell r="C302" t="str">
            <v>U201W</v>
          </cell>
          <cell r="D302" t="str">
            <v>露出</v>
          </cell>
          <cell r="G302" t="str">
            <v>【見積比較検討書参照】</v>
          </cell>
          <cell r="K302">
            <v>3780</v>
          </cell>
          <cell r="L302" t="str">
            <v/>
          </cell>
          <cell r="M302" t="str">
            <v/>
          </cell>
          <cell r="N302">
            <v>189</v>
          </cell>
          <cell r="O302">
            <v>3969</v>
          </cell>
          <cell r="P302">
            <v>1820</v>
          </cell>
          <cell r="Q302" t="str">
            <v/>
          </cell>
          <cell r="R302">
            <v>218.4</v>
          </cell>
          <cell r="S302">
            <v>2038.4</v>
          </cell>
          <cell r="T302">
            <v>6007</v>
          </cell>
          <cell r="U302">
            <v>6010</v>
          </cell>
        </row>
        <row r="303">
          <cell r="B303">
            <v>0</v>
          </cell>
          <cell r="C303">
            <v>0</v>
          </cell>
          <cell r="N303">
            <v>0.05</v>
          </cell>
          <cell r="P303">
            <v>1.78</v>
          </cell>
          <cell r="R303">
            <v>0.12</v>
          </cell>
        </row>
        <row r="304">
          <cell r="A304" t="str">
            <v>4-18</v>
          </cell>
          <cell r="B304" t="str">
            <v>照明器具</v>
          </cell>
          <cell r="C304" t="str">
            <v>V150</v>
          </cell>
          <cell r="D304" t="str">
            <v>ﾎﾟｰﾙ灯</v>
          </cell>
          <cell r="G304" t="str">
            <v>【見積比較検討書参照】</v>
          </cell>
          <cell r="K304">
            <v>143000</v>
          </cell>
          <cell r="L304" t="str">
            <v/>
          </cell>
          <cell r="M304" t="str">
            <v/>
          </cell>
          <cell r="N304">
            <v>7150</v>
          </cell>
          <cell r="O304">
            <v>150150</v>
          </cell>
          <cell r="P304">
            <v>24920</v>
          </cell>
          <cell r="Q304" t="str">
            <v/>
          </cell>
          <cell r="R304">
            <v>2990.4</v>
          </cell>
          <cell r="S304">
            <v>27910.400000000001</v>
          </cell>
          <cell r="T304">
            <v>178060</v>
          </cell>
          <cell r="U304">
            <v>178000</v>
          </cell>
        </row>
        <row r="305">
          <cell r="B305">
            <v>0</v>
          </cell>
          <cell r="C305">
            <v>0</v>
          </cell>
          <cell r="N305">
            <v>0.05</v>
          </cell>
          <cell r="P305">
            <v>0.46100000000000002</v>
          </cell>
          <cell r="R305">
            <v>0.12</v>
          </cell>
        </row>
        <row r="306">
          <cell r="A306" t="str">
            <v>4-19</v>
          </cell>
          <cell r="B306" t="str">
            <v>照明器具</v>
          </cell>
          <cell r="C306" t="str">
            <v>W454</v>
          </cell>
          <cell r="D306" t="str">
            <v>埋込</v>
          </cell>
          <cell r="G306" t="str">
            <v>【見積比較検討書参照】</v>
          </cell>
          <cell r="K306">
            <v>52200</v>
          </cell>
          <cell r="L306" t="str">
            <v/>
          </cell>
          <cell r="M306" t="str">
            <v/>
          </cell>
          <cell r="N306">
            <v>2610</v>
          </cell>
          <cell r="O306">
            <v>54810</v>
          </cell>
          <cell r="P306">
            <v>6454</v>
          </cell>
          <cell r="Q306" t="str">
            <v/>
          </cell>
          <cell r="R306">
            <v>774.48</v>
          </cell>
          <cell r="S306">
            <v>7228.48</v>
          </cell>
          <cell r="T306">
            <v>62038</v>
          </cell>
          <cell r="U306">
            <v>62000</v>
          </cell>
        </row>
        <row r="307">
          <cell r="B307">
            <v>0</v>
          </cell>
          <cell r="C307">
            <v>0</v>
          </cell>
          <cell r="N307">
            <v>0.05</v>
          </cell>
          <cell r="P307">
            <v>0.252</v>
          </cell>
          <cell r="R307">
            <v>0.12</v>
          </cell>
        </row>
        <row r="308">
          <cell r="A308" t="str">
            <v>4-20</v>
          </cell>
          <cell r="B308" t="str">
            <v>照明器具</v>
          </cell>
          <cell r="C308" t="str">
            <v>X452</v>
          </cell>
          <cell r="D308" t="str">
            <v>埋込</v>
          </cell>
          <cell r="G308" t="str">
            <v>【見積比較検討書参照】</v>
          </cell>
          <cell r="K308">
            <v>62400</v>
          </cell>
          <cell r="L308" t="str">
            <v/>
          </cell>
          <cell r="M308" t="str">
            <v/>
          </cell>
          <cell r="N308">
            <v>3120</v>
          </cell>
          <cell r="O308">
            <v>65520</v>
          </cell>
          <cell r="P308">
            <v>3528</v>
          </cell>
          <cell r="Q308" t="str">
            <v/>
          </cell>
          <cell r="R308">
            <v>423.36</v>
          </cell>
          <cell r="S308">
            <v>3951.36</v>
          </cell>
          <cell r="T308">
            <v>69471</v>
          </cell>
          <cell r="U308">
            <v>69500</v>
          </cell>
        </row>
        <row r="309">
          <cell r="B309">
            <v>0</v>
          </cell>
          <cell r="C309">
            <v>0</v>
          </cell>
          <cell r="N309">
            <v>0.05</v>
          </cell>
          <cell r="P309">
            <v>0.153</v>
          </cell>
          <cell r="R309">
            <v>0.12</v>
          </cell>
        </row>
        <row r="310">
          <cell r="A310" t="str">
            <v>4-21</v>
          </cell>
          <cell r="B310" t="str">
            <v>照明器具</v>
          </cell>
          <cell r="C310" t="str">
            <v>Y103</v>
          </cell>
          <cell r="D310" t="str">
            <v>ｼｰﾘﾝｸﾞ</v>
          </cell>
          <cell r="G310" t="str">
            <v>【見積比較検討書参照】</v>
          </cell>
          <cell r="K310">
            <v>42000</v>
          </cell>
          <cell r="L310" t="str">
            <v/>
          </cell>
          <cell r="M310" t="str">
            <v/>
          </cell>
          <cell r="N310">
            <v>2100</v>
          </cell>
          <cell r="O310">
            <v>44100</v>
          </cell>
          <cell r="P310">
            <v>2142</v>
          </cell>
          <cell r="Q310" t="str">
            <v/>
          </cell>
          <cell r="R310">
            <v>257.04000000000002</v>
          </cell>
          <cell r="S310">
            <v>2399.04</v>
          </cell>
          <cell r="T310">
            <v>46499</v>
          </cell>
          <cell r="U310">
            <v>46500</v>
          </cell>
        </row>
        <row r="311">
          <cell r="B311">
            <v>0</v>
          </cell>
          <cell r="C311">
            <v>0</v>
          </cell>
          <cell r="N311">
            <v>0.05</v>
          </cell>
          <cell r="P311">
            <v>0.20899999999999999</v>
          </cell>
          <cell r="R311">
            <v>0.12</v>
          </cell>
        </row>
        <row r="312">
          <cell r="A312" t="str">
            <v>4-22</v>
          </cell>
          <cell r="B312" t="str">
            <v>照明器具</v>
          </cell>
          <cell r="C312" t="str">
            <v>Z321W</v>
          </cell>
          <cell r="D312" t="str">
            <v>DL</v>
          </cell>
          <cell r="G312" t="str">
            <v>【見積比較検討書参照】</v>
          </cell>
          <cell r="K312">
            <v>21000</v>
          </cell>
          <cell r="L312" t="str">
            <v/>
          </cell>
          <cell r="M312" t="str">
            <v/>
          </cell>
          <cell r="N312">
            <v>1050</v>
          </cell>
          <cell r="O312">
            <v>22050</v>
          </cell>
          <cell r="P312">
            <v>2926</v>
          </cell>
          <cell r="Q312" t="str">
            <v/>
          </cell>
          <cell r="R312">
            <v>351.12</v>
          </cell>
          <cell r="S312">
            <v>3277.12</v>
          </cell>
          <cell r="T312">
            <v>25327</v>
          </cell>
          <cell r="U312">
            <v>25300</v>
          </cell>
        </row>
        <row r="313">
          <cell r="B313">
            <v>0</v>
          </cell>
          <cell r="C313">
            <v>0</v>
          </cell>
          <cell r="N313">
            <v>0.05</v>
          </cell>
          <cell r="P313">
            <v>0.17799999999999999</v>
          </cell>
          <cell r="R313">
            <v>0.12</v>
          </cell>
        </row>
        <row r="314">
          <cell r="A314" t="str">
            <v>4-23</v>
          </cell>
          <cell r="B314" t="str">
            <v>照明器具</v>
          </cell>
          <cell r="C314" t="str">
            <v>C322</v>
          </cell>
          <cell r="D314" t="str">
            <v>露出</v>
          </cell>
          <cell r="G314" t="str">
            <v>【見積比較検討書参照】</v>
          </cell>
          <cell r="K314">
            <v>13300</v>
          </cell>
          <cell r="L314" t="str">
            <v/>
          </cell>
          <cell r="M314" t="str">
            <v/>
          </cell>
          <cell r="N314">
            <v>665</v>
          </cell>
          <cell r="O314">
            <v>13965</v>
          </cell>
          <cell r="P314">
            <v>2492</v>
          </cell>
          <cell r="Q314" t="str">
            <v/>
          </cell>
          <cell r="R314">
            <v>299.04000000000002</v>
          </cell>
          <cell r="S314">
            <v>2791.04</v>
          </cell>
          <cell r="T314">
            <v>16756</v>
          </cell>
          <cell r="U314">
            <v>16800</v>
          </cell>
        </row>
        <row r="315">
          <cell r="B315">
            <v>0</v>
          </cell>
          <cell r="C315">
            <v>0</v>
          </cell>
          <cell r="N315">
            <v>0.05</v>
          </cell>
          <cell r="P315">
            <v>0.20899999999999999</v>
          </cell>
          <cell r="R315">
            <v>0.12</v>
          </cell>
        </row>
        <row r="316">
          <cell r="A316" t="str">
            <v>4-24</v>
          </cell>
          <cell r="B316" t="str">
            <v>照明器具</v>
          </cell>
          <cell r="C316" t="str">
            <v>a321</v>
          </cell>
          <cell r="D316" t="str">
            <v>DL</v>
          </cell>
          <cell r="G316" t="str">
            <v>【見積比較検討書参照】</v>
          </cell>
          <cell r="K316">
            <v>10500</v>
          </cell>
          <cell r="L316" t="str">
            <v/>
          </cell>
          <cell r="M316" t="str">
            <v/>
          </cell>
          <cell r="N316">
            <v>525</v>
          </cell>
          <cell r="O316">
            <v>11025</v>
          </cell>
          <cell r="P316">
            <v>2926</v>
          </cell>
          <cell r="Q316" t="str">
            <v/>
          </cell>
          <cell r="R316">
            <v>351.12</v>
          </cell>
          <cell r="S316">
            <v>3277.12</v>
          </cell>
          <cell r="T316">
            <v>14302</v>
          </cell>
          <cell r="U316">
            <v>14300</v>
          </cell>
        </row>
        <row r="317">
          <cell r="B317">
            <v>0</v>
          </cell>
          <cell r="C317">
            <v>0</v>
          </cell>
          <cell r="N317">
            <v>0.05</v>
          </cell>
          <cell r="P317">
            <v>0.13</v>
          </cell>
          <cell r="R317">
            <v>0.12</v>
          </cell>
        </row>
        <row r="318">
          <cell r="A318" t="str">
            <v>4-25</v>
          </cell>
          <cell r="B318" t="str">
            <v>照明器具</v>
          </cell>
          <cell r="C318" t="str">
            <v>b352</v>
          </cell>
          <cell r="D318" t="str">
            <v>ﾌﾞﾗｹｯﾄ</v>
          </cell>
          <cell r="G318" t="str">
            <v>【見積比較検討書参照】</v>
          </cell>
          <cell r="K318">
            <v>96000</v>
          </cell>
          <cell r="L318" t="str">
            <v/>
          </cell>
          <cell r="M318" t="str">
            <v/>
          </cell>
          <cell r="N318">
            <v>4800</v>
          </cell>
          <cell r="O318">
            <v>100800</v>
          </cell>
          <cell r="P318">
            <v>1820</v>
          </cell>
          <cell r="Q318" t="str">
            <v/>
          </cell>
          <cell r="R318">
            <v>218.4</v>
          </cell>
          <cell r="S318">
            <v>2038.4</v>
          </cell>
          <cell r="T318">
            <v>102838</v>
          </cell>
          <cell r="U318">
            <v>103000</v>
          </cell>
        </row>
        <row r="319">
          <cell r="B319">
            <v>0</v>
          </cell>
          <cell r="C319">
            <v>0</v>
          </cell>
          <cell r="N319">
            <v>0.05</v>
          </cell>
          <cell r="P319">
            <v>0.26600000000000001</v>
          </cell>
          <cell r="R319">
            <v>0.12</v>
          </cell>
        </row>
        <row r="320">
          <cell r="A320" t="str">
            <v>4-26</v>
          </cell>
          <cell r="B320" t="str">
            <v>照明器具</v>
          </cell>
          <cell r="C320" t="str">
            <v>c322</v>
          </cell>
          <cell r="D320" t="str">
            <v>ﾜｲﾔ吊</v>
          </cell>
          <cell r="G320" t="str">
            <v>【見積比較検討書参照】</v>
          </cell>
          <cell r="K320">
            <v>184000</v>
          </cell>
          <cell r="L320" t="str">
            <v/>
          </cell>
          <cell r="M320" t="str">
            <v/>
          </cell>
          <cell r="N320">
            <v>9200</v>
          </cell>
          <cell r="O320">
            <v>193200</v>
          </cell>
          <cell r="P320">
            <v>3724</v>
          </cell>
          <cell r="Q320" t="str">
            <v/>
          </cell>
          <cell r="R320">
            <v>446.88</v>
          </cell>
          <cell r="S320">
            <v>4170.88</v>
          </cell>
          <cell r="T320">
            <v>197370</v>
          </cell>
          <cell r="U320">
            <v>197000</v>
          </cell>
        </row>
        <row r="321">
          <cell r="B321">
            <v>0</v>
          </cell>
          <cell r="C321">
            <v>0</v>
          </cell>
          <cell r="N321">
            <v>0.05</v>
          </cell>
          <cell r="P321">
            <v>0.13</v>
          </cell>
          <cell r="R321">
            <v>0.12</v>
          </cell>
        </row>
        <row r="322">
          <cell r="A322" t="str">
            <v>4-27</v>
          </cell>
          <cell r="B322" t="str">
            <v>照明器具</v>
          </cell>
          <cell r="C322" t="str">
            <v>ｄ281W</v>
          </cell>
          <cell r="D322" t="str">
            <v>露出</v>
          </cell>
          <cell r="G322" t="str">
            <v>【見積比較検討書参照】</v>
          </cell>
          <cell r="K322">
            <v>86400</v>
          </cell>
          <cell r="L322" t="str">
            <v/>
          </cell>
          <cell r="M322" t="str">
            <v/>
          </cell>
          <cell r="N322">
            <v>4320</v>
          </cell>
          <cell r="O322">
            <v>90720</v>
          </cell>
          <cell r="P322">
            <v>1820</v>
          </cell>
          <cell r="Q322" t="str">
            <v/>
          </cell>
          <cell r="R322">
            <v>218.4</v>
          </cell>
          <cell r="S322">
            <v>2038.4</v>
          </cell>
          <cell r="T322">
            <v>92758</v>
          </cell>
          <cell r="U322">
            <v>92800</v>
          </cell>
        </row>
        <row r="323">
          <cell r="B323">
            <v>0</v>
          </cell>
          <cell r="C323">
            <v>0</v>
          </cell>
          <cell r="N323">
            <v>0.05</v>
          </cell>
          <cell r="P323">
            <v>0.17799999999999999</v>
          </cell>
          <cell r="R323">
            <v>0.12</v>
          </cell>
        </row>
        <row r="324">
          <cell r="A324" t="str">
            <v>4-28</v>
          </cell>
          <cell r="B324" t="str">
            <v>照明器具</v>
          </cell>
          <cell r="C324" t="str">
            <v>h321</v>
          </cell>
          <cell r="D324" t="str">
            <v>露出</v>
          </cell>
          <cell r="G324" t="str">
            <v>【見積比較検討書参照】</v>
          </cell>
          <cell r="K324">
            <v>52800</v>
          </cell>
          <cell r="L324" t="str">
            <v/>
          </cell>
          <cell r="M324" t="str">
            <v/>
          </cell>
          <cell r="N324">
            <v>2640</v>
          </cell>
          <cell r="O324">
            <v>55440</v>
          </cell>
          <cell r="P324">
            <v>2492</v>
          </cell>
          <cell r="Q324" t="str">
            <v/>
          </cell>
          <cell r="R324">
            <v>299.04000000000002</v>
          </cell>
          <cell r="S324">
            <v>2791.04</v>
          </cell>
          <cell r="T324">
            <v>58231</v>
          </cell>
          <cell r="U324">
            <v>58200</v>
          </cell>
        </row>
        <row r="326">
          <cell r="K326">
            <v>0</v>
          </cell>
          <cell r="L326" t="str">
            <v/>
          </cell>
          <cell r="M326" t="str">
            <v/>
          </cell>
          <cell r="N326" t="str">
            <v/>
          </cell>
          <cell r="O326">
            <v>0</v>
          </cell>
          <cell r="P326" t="str">
            <v/>
          </cell>
          <cell r="Q326" t="str">
            <v/>
          </cell>
          <cell r="R326" t="str">
            <v/>
          </cell>
          <cell r="S326" t="str">
            <v/>
          </cell>
          <cell r="T326">
            <v>0</v>
          </cell>
          <cell r="U326">
            <v>0</v>
          </cell>
        </row>
        <row r="328">
          <cell r="K328">
            <v>0</v>
          </cell>
          <cell r="L328" t="str">
            <v/>
          </cell>
          <cell r="M328" t="str">
            <v/>
          </cell>
          <cell r="N328" t="str">
            <v/>
          </cell>
          <cell r="O328">
            <v>0</v>
          </cell>
          <cell r="P328" t="str">
            <v/>
          </cell>
          <cell r="Q328" t="str">
            <v/>
          </cell>
          <cell r="R328" t="str">
            <v/>
          </cell>
          <cell r="S328" t="str">
            <v/>
          </cell>
          <cell r="T328">
            <v>0</v>
          </cell>
          <cell r="U328">
            <v>0</v>
          </cell>
        </row>
        <row r="330">
          <cell r="A330" t="str">
            <v>5</v>
          </cell>
          <cell r="B330" t="str">
            <v>構内情報通信網設備</v>
          </cell>
          <cell r="K330">
            <v>0</v>
          </cell>
          <cell r="L330" t="str">
            <v/>
          </cell>
          <cell r="M330" t="str">
            <v/>
          </cell>
          <cell r="N330" t="str">
            <v/>
          </cell>
          <cell r="O330">
            <v>0</v>
          </cell>
          <cell r="P330" t="str">
            <v/>
          </cell>
          <cell r="Q330" t="str">
            <v/>
          </cell>
          <cell r="R330" t="str">
            <v/>
          </cell>
          <cell r="S330" t="str">
            <v/>
          </cell>
          <cell r="T330">
            <v>0</v>
          </cell>
          <cell r="U330">
            <v>0</v>
          </cell>
        </row>
        <row r="331">
          <cell r="D331">
            <v>0</v>
          </cell>
          <cell r="G331" t="str">
            <v>松下WNT1781K</v>
          </cell>
          <cell r="N331">
            <v>0.02</v>
          </cell>
          <cell r="P331">
            <v>1.9E-2</v>
          </cell>
          <cell r="R331">
            <v>0.12</v>
          </cell>
        </row>
        <row r="332">
          <cell r="A332" t="str">
            <v>5-1</v>
          </cell>
          <cell r="B332" t="str">
            <v>情報プレート</v>
          </cell>
          <cell r="C332" t="str">
            <v>MJ　8/8C　壁付</v>
          </cell>
          <cell r="G332" t="str">
            <v>1,350*0.6+31+160=1,001</v>
          </cell>
          <cell r="K332">
            <v>1001</v>
          </cell>
          <cell r="L332" t="str">
            <v/>
          </cell>
          <cell r="M332" t="str">
            <v/>
          </cell>
          <cell r="N332">
            <v>20.02</v>
          </cell>
          <cell r="O332">
            <v>1021.02</v>
          </cell>
          <cell r="P332">
            <v>266</v>
          </cell>
          <cell r="Q332" t="str">
            <v/>
          </cell>
          <cell r="R332">
            <v>31.92</v>
          </cell>
          <cell r="S332">
            <v>297.92</v>
          </cell>
          <cell r="T332">
            <v>1318</v>
          </cell>
          <cell r="U332">
            <v>1320</v>
          </cell>
        </row>
        <row r="333">
          <cell r="G333" t="str">
            <v>松下NR33424K</v>
          </cell>
          <cell r="N333">
            <v>0.02</v>
          </cell>
          <cell r="P333">
            <v>6.2E-2</v>
          </cell>
          <cell r="R333">
            <v>0.12</v>
          </cell>
        </row>
        <row r="334">
          <cell r="A334" t="str">
            <v>5-2</v>
          </cell>
          <cell r="B334" t="str">
            <v>ロｰテンション</v>
          </cell>
          <cell r="C334" t="str">
            <v>MJ　8/8C　ｱｯﾌﾟ式</v>
          </cell>
          <cell r="G334">
            <v>8200</v>
          </cell>
          <cell r="J334">
            <v>60</v>
          </cell>
          <cell r="K334">
            <v>4920</v>
          </cell>
          <cell r="L334" t="str">
            <v/>
          </cell>
          <cell r="M334" t="str">
            <v/>
          </cell>
          <cell r="N334">
            <v>98.4</v>
          </cell>
          <cell r="O334">
            <v>5018.3999999999996</v>
          </cell>
          <cell r="P334">
            <v>868</v>
          </cell>
          <cell r="Q334" t="str">
            <v/>
          </cell>
          <cell r="R334">
            <v>104.16</v>
          </cell>
          <cell r="S334">
            <v>972.16</v>
          </cell>
          <cell r="T334">
            <v>5990</v>
          </cell>
          <cell r="U334">
            <v>5990</v>
          </cell>
        </row>
        <row r="335">
          <cell r="G335" t="str">
            <v>松下NR332324</v>
          </cell>
          <cell r="N335">
            <v>0.02</v>
          </cell>
          <cell r="P335">
            <v>6.2E-2</v>
          </cell>
          <cell r="R335">
            <v>0.12</v>
          </cell>
        </row>
        <row r="336">
          <cell r="A336" t="str">
            <v>5-3</v>
          </cell>
          <cell r="B336" t="str">
            <v>ロｰテンション</v>
          </cell>
          <cell r="C336" t="str">
            <v>MJ　8/8C　OA用</v>
          </cell>
          <cell r="G336">
            <v>9450</v>
          </cell>
          <cell r="J336">
            <v>60</v>
          </cell>
          <cell r="K336">
            <v>5670</v>
          </cell>
          <cell r="L336" t="str">
            <v/>
          </cell>
          <cell r="M336" t="str">
            <v/>
          </cell>
          <cell r="N336">
            <v>113.4</v>
          </cell>
          <cell r="O336">
            <v>5783.4</v>
          </cell>
          <cell r="P336">
            <v>868</v>
          </cell>
          <cell r="Q336" t="str">
            <v/>
          </cell>
          <cell r="R336">
            <v>104.16</v>
          </cell>
          <cell r="S336">
            <v>972.16</v>
          </cell>
          <cell r="T336">
            <v>6755</v>
          </cell>
          <cell r="U336">
            <v>6760</v>
          </cell>
        </row>
        <row r="337">
          <cell r="B337">
            <v>0</v>
          </cell>
          <cell r="C337">
            <v>0</v>
          </cell>
          <cell r="D337">
            <v>0</v>
          </cell>
        </row>
        <row r="338">
          <cell r="K338">
            <v>0</v>
          </cell>
          <cell r="L338" t="str">
            <v/>
          </cell>
          <cell r="M338" t="str">
            <v/>
          </cell>
          <cell r="N338" t="str">
            <v/>
          </cell>
          <cell r="O338">
            <v>0</v>
          </cell>
          <cell r="P338" t="str">
            <v/>
          </cell>
          <cell r="Q338" t="str">
            <v/>
          </cell>
          <cell r="R338" t="str">
            <v/>
          </cell>
          <cell r="S338" t="str">
            <v/>
          </cell>
          <cell r="T338">
            <v>0</v>
          </cell>
          <cell r="U338">
            <v>0</v>
          </cell>
        </row>
        <row r="340">
          <cell r="A340" t="str">
            <v>6</v>
          </cell>
          <cell r="B340" t="str">
            <v>電話設備</v>
          </cell>
          <cell r="K340">
            <v>0</v>
          </cell>
          <cell r="L340" t="str">
            <v/>
          </cell>
          <cell r="M340" t="str">
            <v/>
          </cell>
          <cell r="N340" t="str">
            <v/>
          </cell>
          <cell r="O340">
            <v>0</v>
          </cell>
          <cell r="P340" t="str">
            <v/>
          </cell>
          <cell r="Q340" t="str">
            <v/>
          </cell>
          <cell r="R340" t="str">
            <v/>
          </cell>
          <cell r="S340" t="str">
            <v/>
          </cell>
          <cell r="T340">
            <v>0</v>
          </cell>
          <cell r="U340">
            <v>0</v>
          </cell>
        </row>
        <row r="341">
          <cell r="B341">
            <v>0</v>
          </cell>
          <cell r="C341">
            <v>0</v>
          </cell>
          <cell r="D341">
            <v>0</v>
          </cell>
          <cell r="E341">
            <v>492</v>
          </cell>
          <cell r="M341">
            <v>0.1</v>
          </cell>
          <cell r="N341">
            <v>0.03</v>
          </cell>
          <cell r="P341">
            <v>1.12E-2</v>
          </cell>
          <cell r="R341">
            <v>0.12</v>
          </cell>
        </row>
        <row r="342">
          <cell r="A342" t="str">
            <v>6-1</v>
          </cell>
          <cell r="B342" t="str">
            <v>ケーブル類</v>
          </cell>
          <cell r="C342" t="str">
            <v>EM-EBT 0.4-2P</v>
          </cell>
          <cell r="D342" t="str">
            <v>ｺﾛｶﾞｼ</v>
          </cell>
          <cell r="E342" t="str">
            <v>38*1.3=49</v>
          </cell>
          <cell r="K342">
            <v>49</v>
          </cell>
          <cell r="L342" t="str">
            <v/>
          </cell>
          <cell r="M342">
            <v>4.9000000000000004</v>
          </cell>
          <cell r="N342">
            <v>1.62</v>
          </cell>
          <cell r="O342">
            <v>55.519999999999996</v>
          </cell>
          <cell r="P342">
            <v>156.80000000000001</v>
          </cell>
          <cell r="Q342" t="str">
            <v/>
          </cell>
          <cell r="R342">
            <v>18.82</v>
          </cell>
          <cell r="S342">
            <v>175.62</v>
          </cell>
          <cell r="T342">
            <v>231</v>
          </cell>
          <cell r="U342">
            <v>230</v>
          </cell>
        </row>
        <row r="343">
          <cell r="B343">
            <v>0</v>
          </cell>
          <cell r="C343">
            <v>0</v>
          </cell>
          <cell r="D343">
            <v>0</v>
          </cell>
          <cell r="E343">
            <v>492</v>
          </cell>
          <cell r="M343">
            <v>0.1</v>
          </cell>
          <cell r="N343">
            <v>0.03</v>
          </cell>
          <cell r="P343">
            <v>1.26E-2</v>
          </cell>
          <cell r="R343">
            <v>0.12</v>
          </cell>
        </row>
        <row r="344">
          <cell r="A344" t="str">
            <v>6-2</v>
          </cell>
          <cell r="B344" t="str">
            <v>ケーブル類</v>
          </cell>
          <cell r="C344" t="str">
            <v>EM-EBT 0.4-2P</v>
          </cell>
          <cell r="D344" t="str">
            <v>PF内</v>
          </cell>
          <cell r="E344" t="str">
            <v>38*1.3=49</v>
          </cell>
          <cell r="K344">
            <v>49</v>
          </cell>
          <cell r="L344" t="str">
            <v/>
          </cell>
          <cell r="M344">
            <v>4.9000000000000004</v>
          </cell>
          <cell r="N344">
            <v>1.62</v>
          </cell>
          <cell r="O344">
            <v>55.519999999999996</v>
          </cell>
          <cell r="P344">
            <v>176.4</v>
          </cell>
          <cell r="Q344" t="str">
            <v/>
          </cell>
          <cell r="R344">
            <v>21.17</v>
          </cell>
          <cell r="S344">
            <v>197.57</v>
          </cell>
          <cell r="T344">
            <v>253</v>
          </cell>
          <cell r="U344">
            <v>250</v>
          </cell>
        </row>
        <row r="345">
          <cell r="B345">
            <v>0</v>
          </cell>
          <cell r="C345">
            <v>0</v>
          </cell>
          <cell r="D345">
            <v>0</v>
          </cell>
          <cell r="E345">
            <v>492</v>
          </cell>
          <cell r="M345">
            <v>0.1</v>
          </cell>
          <cell r="N345">
            <v>0.03</v>
          </cell>
          <cell r="P345">
            <v>1.5299999999999999E-2</v>
          </cell>
          <cell r="R345">
            <v>0.12</v>
          </cell>
        </row>
        <row r="346">
          <cell r="A346" t="str">
            <v>6-3</v>
          </cell>
          <cell r="B346" t="str">
            <v>ケーブル類</v>
          </cell>
          <cell r="C346" t="str">
            <v>EM-TKEE 0.5-5P</v>
          </cell>
          <cell r="D346" t="str">
            <v>PF内</v>
          </cell>
          <cell r="E346" t="str">
            <v>119*1.3=154</v>
          </cell>
          <cell r="K346">
            <v>154</v>
          </cell>
          <cell r="L346" t="str">
            <v/>
          </cell>
          <cell r="M346">
            <v>15.4</v>
          </cell>
          <cell r="N346">
            <v>5.08</v>
          </cell>
          <cell r="O346">
            <v>174.48000000000002</v>
          </cell>
          <cell r="P346">
            <v>214.2</v>
          </cell>
          <cell r="Q346" t="str">
            <v/>
          </cell>
          <cell r="R346">
            <v>25.7</v>
          </cell>
          <cell r="S346">
            <v>239.89999999999998</v>
          </cell>
          <cell r="T346">
            <v>414</v>
          </cell>
          <cell r="U346">
            <v>410</v>
          </cell>
        </row>
        <row r="347">
          <cell r="B347">
            <v>0</v>
          </cell>
          <cell r="C347">
            <v>0</v>
          </cell>
          <cell r="D347">
            <v>0</v>
          </cell>
          <cell r="E347">
            <v>492</v>
          </cell>
          <cell r="M347">
            <v>0.1</v>
          </cell>
          <cell r="N347">
            <v>0.03</v>
          </cell>
          <cell r="P347">
            <v>1.6E-2</v>
          </cell>
          <cell r="R347">
            <v>0.12</v>
          </cell>
        </row>
        <row r="348">
          <cell r="A348" t="str">
            <v>6-4</v>
          </cell>
          <cell r="B348" t="str">
            <v>ケーブル類</v>
          </cell>
          <cell r="C348" t="str">
            <v>EM-TKEE 0.5-10P</v>
          </cell>
          <cell r="D348" t="str">
            <v>ｺﾛｶﾞｼ</v>
          </cell>
          <cell r="E348" t="str">
            <v>138*1.3=179</v>
          </cell>
          <cell r="K348">
            <v>179</v>
          </cell>
          <cell r="L348" t="str">
            <v/>
          </cell>
          <cell r="M348">
            <v>17.899999999999999</v>
          </cell>
          <cell r="N348">
            <v>5.91</v>
          </cell>
          <cell r="O348">
            <v>202.81</v>
          </cell>
          <cell r="P348">
            <v>224</v>
          </cell>
          <cell r="Q348" t="str">
            <v/>
          </cell>
          <cell r="R348">
            <v>26.88</v>
          </cell>
          <cell r="S348">
            <v>250.88</v>
          </cell>
          <cell r="T348">
            <v>453</v>
          </cell>
          <cell r="U348">
            <v>450</v>
          </cell>
        </row>
        <row r="349">
          <cell r="B349">
            <v>0</v>
          </cell>
          <cell r="C349">
            <v>0</v>
          </cell>
          <cell r="D349">
            <v>0</v>
          </cell>
          <cell r="E349">
            <v>492</v>
          </cell>
          <cell r="M349">
            <v>0.1</v>
          </cell>
          <cell r="N349">
            <v>0.03</v>
          </cell>
          <cell r="P349">
            <v>1.7999999999999999E-2</v>
          </cell>
          <cell r="R349">
            <v>0.12</v>
          </cell>
        </row>
        <row r="350">
          <cell r="A350" t="str">
            <v>6-5</v>
          </cell>
          <cell r="B350" t="str">
            <v>ケーブル類</v>
          </cell>
          <cell r="C350" t="str">
            <v>EM-TKEE 0.5-10P</v>
          </cell>
          <cell r="D350" t="str">
            <v>PF内</v>
          </cell>
          <cell r="E350" t="str">
            <v>138*1.3=179</v>
          </cell>
          <cell r="K350">
            <v>179</v>
          </cell>
          <cell r="L350" t="str">
            <v/>
          </cell>
          <cell r="M350">
            <v>17.899999999999999</v>
          </cell>
          <cell r="N350">
            <v>5.91</v>
          </cell>
          <cell r="O350">
            <v>202.81</v>
          </cell>
          <cell r="P350">
            <v>252</v>
          </cell>
          <cell r="Q350" t="str">
            <v/>
          </cell>
          <cell r="R350">
            <v>30.24</v>
          </cell>
          <cell r="S350">
            <v>282.24</v>
          </cell>
          <cell r="T350">
            <v>485</v>
          </cell>
          <cell r="U350">
            <v>490</v>
          </cell>
        </row>
        <row r="351">
          <cell r="B351">
            <v>0</v>
          </cell>
          <cell r="C351">
            <v>0</v>
          </cell>
          <cell r="D351">
            <v>0</v>
          </cell>
          <cell r="E351">
            <v>492</v>
          </cell>
          <cell r="M351">
            <v>0.1</v>
          </cell>
          <cell r="N351">
            <v>0.03</v>
          </cell>
          <cell r="P351">
            <v>1.12E-2</v>
          </cell>
          <cell r="R351">
            <v>0.12</v>
          </cell>
        </row>
        <row r="352">
          <cell r="A352" t="str">
            <v>6-6</v>
          </cell>
          <cell r="B352" t="str">
            <v>ケーブル類</v>
          </cell>
          <cell r="C352" t="str">
            <v>EM-AE 0.9-2C</v>
          </cell>
          <cell r="D352" t="str">
            <v>ｺﾛｶﾞｼ</v>
          </cell>
          <cell r="E352" t="str">
            <v>22*1.3=28</v>
          </cell>
          <cell r="K352">
            <v>28</v>
          </cell>
          <cell r="L352" t="str">
            <v/>
          </cell>
          <cell r="M352">
            <v>2.8</v>
          </cell>
          <cell r="N352">
            <v>0.92</v>
          </cell>
          <cell r="O352">
            <v>31.720000000000002</v>
          </cell>
          <cell r="P352">
            <v>156.80000000000001</v>
          </cell>
          <cell r="Q352" t="str">
            <v/>
          </cell>
          <cell r="R352">
            <v>18.82</v>
          </cell>
          <cell r="S352">
            <v>175.62</v>
          </cell>
          <cell r="T352">
            <v>207</v>
          </cell>
          <cell r="U352">
            <v>210</v>
          </cell>
        </row>
        <row r="353">
          <cell r="B353">
            <v>0</v>
          </cell>
          <cell r="C353">
            <v>0</v>
          </cell>
          <cell r="D353">
            <v>0</v>
          </cell>
          <cell r="E353">
            <v>492</v>
          </cell>
          <cell r="M353">
            <v>0.1</v>
          </cell>
          <cell r="N353">
            <v>0.03</v>
          </cell>
          <cell r="P353">
            <v>1.26E-2</v>
          </cell>
          <cell r="R353">
            <v>0.12</v>
          </cell>
        </row>
        <row r="354">
          <cell r="A354" t="str">
            <v>6-7</v>
          </cell>
          <cell r="B354" t="str">
            <v>ケーブル類</v>
          </cell>
          <cell r="C354" t="str">
            <v>EM-AE 0.9-2C</v>
          </cell>
          <cell r="D354" t="str">
            <v>PF内</v>
          </cell>
          <cell r="E354" t="str">
            <v>22*1.3=28</v>
          </cell>
          <cell r="K354">
            <v>28</v>
          </cell>
          <cell r="L354" t="str">
            <v/>
          </cell>
          <cell r="M354">
            <v>2.8</v>
          </cell>
          <cell r="N354">
            <v>0.92</v>
          </cell>
          <cell r="O354">
            <v>31.720000000000002</v>
          </cell>
          <cell r="P354">
            <v>176.4</v>
          </cell>
          <cell r="Q354" t="str">
            <v/>
          </cell>
          <cell r="R354">
            <v>21.17</v>
          </cell>
          <cell r="S354">
            <v>197.57</v>
          </cell>
          <cell r="T354">
            <v>229</v>
          </cell>
          <cell r="U354">
            <v>230</v>
          </cell>
        </row>
        <row r="355">
          <cell r="B355">
            <v>0</v>
          </cell>
          <cell r="C355">
            <v>0</v>
          </cell>
          <cell r="D355">
            <v>0</v>
          </cell>
          <cell r="E355">
            <v>495</v>
          </cell>
          <cell r="M355">
            <v>0.1</v>
          </cell>
          <cell r="N355">
            <v>0.03</v>
          </cell>
          <cell r="P355">
            <v>1.44E-2</v>
          </cell>
          <cell r="R355">
            <v>0.12</v>
          </cell>
        </row>
        <row r="356">
          <cell r="A356" t="str">
            <v>6-8</v>
          </cell>
          <cell r="B356" t="str">
            <v>ケーブル類</v>
          </cell>
          <cell r="C356" t="str">
            <v>EM-AE 1.2-4C</v>
          </cell>
          <cell r="D356" t="str">
            <v>ｺﾛｶﾞｼ</v>
          </cell>
          <cell r="E356" t="str">
            <v>66*1.3=85</v>
          </cell>
          <cell r="K356">
            <v>85</v>
          </cell>
          <cell r="L356" t="str">
            <v/>
          </cell>
          <cell r="M356">
            <v>8.5</v>
          </cell>
          <cell r="N356">
            <v>2.81</v>
          </cell>
          <cell r="O356">
            <v>96.31</v>
          </cell>
          <cell r="P356">
            <v>201.6</v>
          </cell>
          <cell r="Q356" t="str">
            <v/>
          </cell>
          <cell r="R356">
            <v>24.19</v>
          </cell>
          <cell r="S356">
            <v>225.79</v>
          </cell>
          <cell r="T356">
            <v>322</v>
          </cell>
          <cell r="U356">
            <v>320</v>
          </cell>
        </row>
        <row r="357">
          <cell r="B357">
            <v>0</v>
          </cell>
          <cell r="C357">
            <v>0</v>
          </cell>
          <cell r="D357">
            <v>0</v>
          </cell>
          <cell r="E357">
            <v>495</v>
          </cell>
          <cell r="M357">
            <v>0.1</v>
          </cell>
          <cell r="N357">
            <v>0.03</v>
          </cell>
          <cell r="P357">
            <v>1.6199999999999999E-2</v>
          </cell>
          <cell r="R357">
            <v>0.12</v>
          </cell>
        </row>
        <row r="358">
          <cell r="A358" t="str">
            <v>6-9</v>
          </cell>
          <cell r="B358" t="str">
            <v>ケーブル類</v>
          </cell>
          <cell r="C358" t="str">
            <v>EM-AE 1.2-4C</v>
          </cell>
          <cell r="D358" t="str">
            <v>PF内</v>
          </cell>
          <cell r="E358" t="str">
            <v>66*1.3=85</v>
          </cell>
          <cell r="K358">
            <v>85</v>
          </cell>
          <cell r="L358" t="str">
            <v/>
          </cell>
          <cell r="M358">
            <v>8.5</v>
          </cell>
          <cell r="N358">
            <v>2.81</v>
          </cell>
          <cell r="O358">
            <v>96.31</v>
          </cell>
          <cell r="P358">
            <v>226.8</v>
          </cell>
          <cell r="Q358" t="str">
            <v/>
          </cell>
          <cell r="R358">
            <v>27.22</v>
          </cell>
          <cell r="S358">
            <v>254.02</v>
          </cell>
          <cell r="T358">
            <v>350</v>
          </cell>
          <cell r="U358">
            <v>350</v>
          </cell>
        </row>
        <row r="359">
          <cell r="B359">
            <v>0</v>
          </cell>
          <cell r="C359">
            <v>0</v>
          </cell>
          <cell r="D359">
            <v>0</v>
          </cell>
          <cell r="E359">
            <v>534</v>
          </cell>
          <cell r="N359">
            <v>0.02</v>
          </cell>
          <cell r="P359">
            <v>1.9E-2</v>
          </cell>
          <cell r="R359">
            <v>0.12</v>
          </cell>
        </row>
        <row r="360">
          <cell r="A360" t="str">
            <v>6-10</v>
          </cell>
          <cell r="B360" t="str">
            <v>電話プレート</v>
          </cell>
          <cell r="C360" t="str">
            <v>MJ　6/4C　 壁付</v>
          </cell>
          <cell r="D360" t="str">
            <v>新金P付</v>
          </cell>
          <cell r="E360" t="str">
            <v>240+31+160=431</v>
          </cell>
          <cell r="K360">
            <v>431</v>
          </cell>
          <cell r="L360" t="str">
            <v/>
          </cell>
          <cell r="M360" t="str">
            <v/>
          </cell>
          <cell r="N360">
            <v>8.6199999999999992</v>
          </cell>
          <cell r="O360">
            <v>439.62</v>
          </cell>
          <cell r="P360">
            <v>266</v>
          </cell>
          <cell r="Q360" t="str">
            <v/>
          </cell>
          <cell r="R360">
            <v>31.92</v>
          </cell>
          <cell r="S360">
            <v>297.92</v>
          </cell>
          <cell r="T360">
            <v>737</v>
          </cell>
          <cell r="U360">
            <v>740</v>
          </cell>
        </row>
        <row r="361">
          <cell r="B361">
            <v>0</v>
          </cell>
          <cell r="C361">
            <v>0</v>
          </cell>
          <cell r="D361">
            <v>0</v>
          </cell>
          <cell r="E361">
            <v>515</v>
          </cell>
          <cell r="N361">
            <v>0.02</v>
          </cell>
          <cell r="P361">
            <v>6.2E-2</v>
          </cell>
          <cell r="R361">
            <v>0.12</v>
          </cell>
        </row>
        <row r="362">
          <cell r="A362" t="str">
            <v>6-11</v>
          </cell>
          <cell r="B362" t="str">
            <v>ロｰテンション</v>
          </cell>
          <cell r="C362" t="str">
            <v>MJ　6/4C　ｱｯﾌﾟ式</v>
          </cell>
          <cell r="E362">
            <v>4060</v>
          </cell>
          <cell r="K362">
            <v>4060</v>
          </cell>
          <cell r="L362" t="str">
            <v/>
          </cell>
          <cell r="M362" t="str">
            <v/>
          </cell>
          <cell r="N362">
            <v>81.2</v>
          </cell>
          <cell r="O362">
            <v>4141.2</v>
          </cell>
          <cell r="P362">
            <v>868</v>
          </cell>
          <cell r="Q362" t="str">
            <v/>
          </cell>
          <cell r="R362">
            <v>104.16</v>
          </cell>
          <cell r="S362">
            <v>972.16</v>
          </cell>
          <cell r="T362">
            <v>5113</v>
          </cell>
          <cell r="U362">
            <v>5110</v>
          </cell>
        </row>
        <row r="363">
          <cell r="B363">
            <v>0</v>
          </cell>
          <cell r="C363">
            <v>0</v>
          </cell>
          <cell r="D363">
            <v>0</v>
          </cell>
          <cell r="E363">
            <v>532</v>
          </cell>
          <cell r="N363">
            <v>0.02</v>
          </cell>
          <cell r="P363">
            <v>1.9E-2</v>
          </cell>
          <cell r="R363">
            <v>0.12</v>
          </cell>
        </row>
        <row r="364">
          <cell r="A364" t="str">
            <v>6-12</v>
          </cell>
          <cell r="B364" t="str">
            <v>ノズルプレート</v>
          </cell>
          <cell r="C364" t="str">
            <v>角型</v>
          </cell>
          <cell r="D364" t="str">
            <v>新金P付</v>
          </cell>
          <cell r="E364">
            <v>190</v>
          </cell>
          <cell r="K364">
            <v>190</v>
          </cell>
          <cell r="L364" t="str">
            <v/>
          </cell>
          <cell r="M364" t="str">
            <v/>
          </cell>
          <cell r="N364">
            <v>3.8</v>
          </cell>
          <cell r="O364">
            <v>193.8</v>
          </cell>
          <cell r="P364">
            <v>266</v>
          </cell>
          <cell r="Q364" t="str">
            <v/>
          </cell>
          <cell r="R364">
            <v>31.92</v>
          </cell>
          <cell r="S364">
            <v>297.92</v>
          </cell>
          <cell r="T364">
            <v>491</v>
          </cell>
          <cell r="U364">
            <v>490</v>
          </cell>
        </row>
        <row r="365">
          <cell r="B365">
            <v>0</v>
          </cell>
          <cell r="C365">
            <v>0</v>
          </cell>
          <cell r="D365">
            <v>0</v>
          </cell>
          <cell r="G365" t="str">
            <v>松下BON5612VK</v>
          </cell>
          <cell r="N365">
            <v>0.02</v>
          </cell>
          <cell r="P365">
            <v>0.61899999999999999</v>
          </cell>
          <cell r="R365">
            <v>0.1</v>
          </cell>
        </row>
        <row r="366">
          <cell r="A366" t="str">
            <v>6-13</v>
          </cell>
          <cell r="B366" t="str">
            <v>MDF</v>
          </cell>
          <cell r="C366">
            <v>0</v>
          </cell>
          <cell r="D366">
            <v>0</v>
          </cell>
          <cell r="G366">
            <v>26000</v>
          </cell>
          <cell r="J366">
            <v>60</v>
          </cell>
          <cell r="K366">
            <v>15600</v>
          </cell>
          <cell r="L366" t="str">
            <v/>
          </cell>
          <cell r="M366" t="str">
            <v/>
          </cell>
          <cell r="N366">
            <v>312</v>
          </cell>
          <cell r="O366">
            <v>15912</v>
          </cell>
          <cell r="P366">
            <v>8666</v>
          </cell>
          <cell r="Q366" t="str">
            <v/>
          </cell>
          <cell r="R366">
            <v>866.6</v>
          </cell>
          <cell r="S366">
            <v>9532.6</v>
          </cell>
          <cell r="T366">
            <v>25444</v>
          </cell>
          <cell r="U366">
            <v>25400</v>
          </cell>
        </row>
        <row r="367">
          <cell r="B367">
            <v>0</v>
          </cell>
          <cell r="C367">
            <v>0</v>
          </cell>
          <cell r="D367">
            <v>0</v>
          </cell>
          <cell r="G367" t="str">
            <v>松下BON4510VK</v>
          </cell>
          <cell r="N367">
            <v>0.02</v>
          </cell>
          <cell r="P367">
            <v>0.97299999999999998</v>
          </cell>
          <cell r="R367">
            <v>0.1</v>
          </cell>
        </row>
        <row r="368">
          <cell r="A368" t="str">
            <v>6-14</v>
          </cell>
          <cell r="B368" t="str">
            <v>端子盤</v>
          </cell>
          <cell r="C368" t="str">
            <v>T-1</v>
          </cell>
          <cell r="D368">
            <v>0</v>
          </cell>
          <cell r="G368">
            <v>15500</v>
          </cell>
          <cell r="J368">
            <v>60</v>
          </cell>
          <cell r="K368">
            <v>9300</v>
          </cell>
          <cell r="L368" t="str">
            <v/>
          </cell>
          <cell r="M368" t="str">
            <v/>
          </cell>
          <cell r="N368">
            <v>186</v>
          </cell>
          <cell r="O368">
            <v>9486</v>
          </cell>
          <cell r="P368">
            <v>13622</v>
          </cell>
          <cell r="Q368" t="str">
            <v/>
          </cell>
          <cell r="R368">
            <v>1362.2</v>
          </cell>
          <cell r="S368">
            <v>14984.2</v>
          </cell>
          <cell r="T368">
            <v>24470</v>
          </cell>
          <cell r="U368">
            <v>24500</v>
          </cell>
        </row>
        <row r="369">
          <cell r="B369">
            <v>0</v>
          </cell>
          <cell r="C369">
            <v>0</v>
          </cell>
          <cell r="D369">
            <v>0</v>
          </cell>
          <cell r="G369" t="str">
            <v>松下BON253510VK</v>
          </cell>
          <cell r="N369">
            <v>0.02</v>
          </cell>
          <cell r="P369">
            <v>0.51300000000000001</v>
          </cell>
          <cell r="R369">
            <v>0.1</v>
          </cell>
        </row>
        <row r="370">
          <cell r="A370" t="str">
            <v>6-15</v>
          </cell>
          <cell r="B370" t="str">
            <v>端子盤</v>
          </cell>
          <cell r="C370" t="str">
            <v>T-2</v>
          </cell>
          <cell r="D370">
            <v>0</v>
          </cell>
          <cell r="G370">
            <v>9700</v>
          </cell>
          <cell r="J370">
            <v>60</v>
          </cell>
          <cell r="K370">
            <v>5820</v>
          </cell>
          <cell r="L370" t="str">
            <v/>
          </cell>
          <cell r="M370" t="str">
            <v/>
          </cell>
          <cell r="N370">
            <v>116.4</v>
          </cell>
          <cell r="O370">
            <v>5936.4</v>
          </cell>
          <cell r="P370">
            <v>7182</v>
          </cell>
          <cell r="Q370" t="str">
            <v/>
          </cell>
          <cell r="R370">
            <v>718.2</v>
          </cell>
          <cell r="S370">
            <v>7900.2</v>
          </cell>
          <cell r="T370">
            <v>13836</v>
          </cell>
          <cell r="U370">
            <v>13800</v>
          </cell>
        </row>
        <row r="371">
          <cell r="B371">
            <v>0</v>
          </cell>
          <cell r="C371">
            <v>0</v>
          </cell>
          <cell r="D371">
            <v>0</v>
          </cell>
          <cell r="N371">
            <v>0.02</v>
          </cell>
          <cell r="P371">
            <v>1.526</v>
          </cell>
          <cell r="R371">
            <v>0.1</v>
          </cell>
        </row>
        <row r="372">
          <cell r="A372" t="str">
            <v>6-16</v>
          </cell>
          <cell r="B372" t="str">
            <v>電話主装置</v>
          </cell>
          <cell r="C372" t="str">
            <v>ﾃﾞｼﾞﾀﾙﾋﾞｼﾞﾈｽﾎﾝ</v>
          </cell>
          <cell r="D372">
            <v>0</v>
          </cell>
          <cell r="G372" t="str">
            <v>【見積比較検討書参照】</v>
          </cell>
          <cell r="K372">
            <v>268000</v>
          </cell>
          <cell r="L372" t="str">
            <v/>
          </cell>
          <cell r="M372" t="str">
            <v/>
          </cell>
          <cell r="N372">
            <v>5360</v>
          </cell>
          <cell r="O372">
            <v>273360</v>
          </cell>
          <cell r="P372">
            <v>21364</v>
          </cell>
          <cell r="Q372" t="str">
            <v/>
          </cell>
          <cell r="R372">
            <v>2136.4</v>
          </cell>
          <cell r="S372">
            <v>23500.400000000001</v>
          </cell>
          <cell r="T372">
            <v>296860</v>
          </cell>
          <cell r="U372">
            <v>297000</v>
          </cell>
        </row>
        <row r="373">
          <cell r="B373">
            <v>0</v>
          </cell>
          <cell r="C373">
            <v>0</v>
          </cell>
          <cell r="D373">
            <v>0</v>
          </cell>
          <cell r="N373">
            <v>0.02</v>
          </cell>
          <cell r="P373">
            <v>0.17699999999999999</v>
          </cell>
          <cell r="R373">
            <v>0.1</v>
          </cell>
        </row>
        <row r="374">
          <cell r="A374" t="str">
            <v>6-17</v>
          </cell>
          <cell r="B374" t="str">
            <v>電話機</v>
          </cell>
          <cell r="C374" t="str">
            <v>多機能型</v>
          </cell>
          <cell r="D374">
            <v>0</v>
          </cell>
          <cell r="G374" t="str">
            <v>【見積比較検討書参照】</v>
          </cell>
          <cell r="K374">
            <v>27300</v>
          </cell>
          <cell r="L374" t="str">
            <v/>
          </cell>
          <cell r="M374" t="str">
            <v/>
          </cell>
          <cell r="N374">
            <v>546</v>
          </cell>
          <cell r="O374">
            <v>27846</v>
          </cell>
          <cell r="P374">
            <v>2478</v>
          </cell>
          <cell r="Q374" t="str">
            <v/>
          </cell>
          <cell r="R374">
            <v>247.8</v>
          </cell>
          <cell r="S374">
            <v>2725.8</v>
          </cell>
          <cell r="T374">
            <v>30571</v>
          </cell>
          <cell r="U374">
            <v>30600</v>
          </cell>
        </row>
        <row r="375">
          <cell r="B375">
            <v>0</v>
          </cell>
          <cell r="C375">
            <v>0</v>
          </cell>
          <cell r="D375">
            <v>0</v>
          </cell>
          <cell r="N375">
            <v>0.02</v>
          </cell>
          <cell r="P375">
            <v>0.17699999999999999</v>
          </cell>
          <cell r="R375">
            <v>0.1</v>
          </cell>
        </row>
        <row r="376">
          <cell r="A376" t="str">
            <v>6-18</v>
          </cell>
          <cell r="B376" t="str">
            <v>電話機</v>
          </cell>
          <cell r="C376" t="str">
            <v>多機能型　停電用</v>
          </cell>
          <cell r="D376">
            <v>0</v>
          </cell>
          <cell r="G376" t="str">
            <v>【見積比較検討書参照】</v>
          </cell>
          <cell r="K376">
            <v>33800</v>
          </cell>
          <cell r="L376" t="str">
            <v/>
          </cell>
          <cell r="M376" t="str">
            <v/>
          </cell>
          <cell r="N376">
            <v>676</v>
          </cell>
          <cell r="O376">
            <v>34476</v>
          </cell>
          <cell r="P376">
            <v>2478</v>
          </cell>
          <cell r="Q376" t="str">
            <v/>
          </cell>
          <cell r="R376">
            <v>247.8</v>
          </cell>
          <cell r="S376">
            <v>2725.8</v>
          </cell>
          <cell r="T376">
            <v>37201</v>
          </cell>
          <cell r="U376">
            <v>37200</v>
          </cell>
        </row>
        <row r="377">
          <cell r="B377">
            <v>0</v>
          </cell>
          <cell r="C377">
            <v>0</v>
          </cell>
          <cell r="D377">
            <v>0</v>
          </cell>
          <cell r="N377">
            <v>0.02</v>
          </cell>
          <cell r="P377">
            <v>0.115</v>
          </cell>
          <cell r="R377">
            <v>0.1</v>
          </cell>
        </row>
        <row r="378">
          <cell r="A378" t="str">
            <v>6-19</v>
          </cell>
          <cell r="B378" t="str">
            <v>玄関子機</v>
          </cell>
          <cell r="C378">
            <v>0</v>
          </cell>
          <cell r="D378">
            <v>0</v>
          </cell>
          <cell r="G378" t="str">
            <v>【見積比較検討書参照】</v>
          </cell>
          <cell r="K378">
            <v>2990</v>
          </cell>
          <cell r="L378" t="str">
            <v/>
          </cell>
          <cell r="M378" t="str">
            <v/>
          </cell>
          <cell r="N378">
            <v>59.8</v>
          </cell>
          <cell r="O378">
            <v>3049.8</v>
          </cell>
          <cell r="P378">
            <v>1610</v>
          </cell>
          <cell r="Q378" t="str">
            <v/>
          </cell>
          <cell r="R378">
            <v>161</v>
          </cell>
          <cell r="S378">
            <v>1771</v>
          </cell>
          <cell r="T378">
            <v>4820</v>
          </cell>
          <cell r="U378">
            <v>4820</v>
          </cell>
        </row>
        <row r="380">
          <cell r="K380">
            <v>0</v>
          </cell>
          <cell r="L380" t="str">
            <v/>
          </cell>
          <cell r="M380" t="str">
            <v/>
          </cell>
          <cell r="N380" t="str">
            <v/>
          </cell>
          <cell r="O380">
            <v>0</v>
          </cell>
          <cell r="P380" t="str">
            <v/>
          </cell>
          <cell r="Q380" t="str">
            <v/>
          </cell>
          <cell r="R380" t="str">
            <v/>
          </cell>
          <cell r="S380" t="str">
            <v/>
          </cell>
          <cell r="T380">
            <v>0</v>
          </cell>
          <cell r="U380">
            <v>0</v>
          </cell>
        </row>
        <row r="382">
          <cell r="A382" t="str">
            <v>7</v>
          </cell>
          <cell r="B382" t="str">
            <v>テレビ共同受信設備</v>
          </cell>
          <cell r="K382">
            <v>0</v>
          </cell>
          <cell r="L382" t="str">
            <v/>
          </cell>
          <cell r="M382" t="str">
            <v/>
          </cell>
          <cell r="N382" t="str">
            <v/>
          </cell>
          <cell r="O382">
            <v>0</v>
          </cell>
          <cell r="P382" t="str">
            <v/>
          </cell>
          <cell r="Q382" t="str">
            <v/>
          </cell>
          <cell r="R382" t="str">
            <v/>
          </cell>
          <cell r="S382" t="str">
            <v/>
          </cell>
          <cell r="T382">
            <v>0</v>
          </cell>
          <cell r="U382">
            <v>0</v>
          </cell>
        </row>
        <row r="383">
          <cell r="B383">
            <v>0</v>
          </cell>
          <cell r="C383">
            <v>0</v>
          </cell>
          <cell r="D383">
            <v>0</v>
          </cell>
          <cell r="E383">
            <v>492</v>
          </cell>
          <cell r="M383">
            <v>0.1</v>
          </cell>
          <cell r="N383">
            <v>0.03</v>
          </cell>
          <cell r="P383">
            <v>1.6E-2</v>
          </cell>
          <cell r="R383">
            <v>0.12</v>
          </cell>
        </row>
        <row r="384">
          <cell r="A384" t="str">
            <v>7-1</v>
          </cell>
          <cell r="B384" t="str">
            <v>ケーブル類</v>
          </cell>
          <cell r="C384" t="str">
            <v>EM-5C-FB</v>
          </cell>
          <cell r="D384" t="str">
            <v>ｺﾛｶﾞｼ</v>
          </cell>
          <cell r="E384" t="str">
            <v>73*1.3=94</v>
          </cell>
          <cell r="K384">
            <v>94</v>
          </cell>
          <cell r="L384" t="str">
            <v/>
          </cell>
          <cell r="M384">
            <v>9.4</v>
          </cell>
          <cell r="N384">
            <v>3.1</v>
          </cell>
          <cell r="O384">
            <v>106.5</v>
          </cell>
          <cell r="P384">
            <v>224</v>
          </cell>
          <cell r="Q384" t="str">
            <v/>
          </cell>
          <cell r="R384">
            <v>26.88</v>
          </cell>
          <cell r="S384">
            <v>250.88</v>
          </cell>
          <cell r="T384">
            <v>357</v>
          </cell>
          <cell r="U384">
            <v>360</v>
          </cell>
        </row>
        <row r="385">
          <cell r="E385">
            <v>492</v>
          </cell>
          <cell r="M385">
            <v>0.1</v>
          </cell>
          <cell r="N385">
            <v>0.03</v>
          </cell>
          <cell r="P385">
            <v>2.4E-2</v>
          </cell>
          <cell r="R385">
            <v>0.12</v>
          </cell>
        </row>
        <row r="386">
          <cell r="A386" t="str">
            <v>7-2</v>
          </cell>
          <cell r="B386" t="str">
            <v>ケーブル類</v>
          </cell>
          <cell r="C386" t="str">
            <v>EM-5C-FB</v>
          </cell>
          <cell r="D386" t="str">
            <v>ﾗｯｸ</v>
          </cell>
          <cell r="E386">
            <v>94</v>
          </cell>
          <cell r="K386">
            <v>94</v>
          </cell>
          <cell r="L386" t="str">
            <v/>
          </cell>
          <cell r="M386">
            <v>9.4</v>
          </cell>
          <cell r="N386">
            <v>3.1</v>
          </cell>
          <cell r="O386">
            <v>106.5</v>
          </cell>
          <cell r="P386">
            <v>336</v>
          </cell>
          <cell r="Q386" t="str">
            <v/>
          </cell>
          <cell r="R386">
            <v>40.32</v>
          </cell>
          <cell r="S386">
            <v>376.32</v>
          </cell>
          <cell r="T386">
            <v>482</v>
          </cell>
          <cell r="U386">
            <v>480</v>
          </cell>
        </row>
        <row r="387">
          <cell r="B387">
            <v>0</v>
          </cell>
          <cell r="C387">
            <v>0</v>
          </cell>
          <cell r="D387">
            <v>0</v>
          </cell>
          <cell r="E387">
            <v>492</v>
          </cell>
          <cell r="M387">
            <v>0.1</v>
          </cell>
          <cell r="N387">
            <v>0.03</v>
          </cell>
          <cell r="P387">
            <v>1.7999999999999999E-2</v>
          </cell>
          <cell r="R387">
            <v>0.12</v>
          </cell>
        </row>
        <row r="388">
          <cell r="A388" t="str">
            <v>7-3</v>
          </cell>
          <cell r="B388" t="str">
            <v>ケーブル類</v>
          </cell>
          <cell r="C388" t="str">
            <v>EM-5C-FB</v>
          </cell>
          <cell r="D388" t="str">
            <v>PF内</v>
          </cell>
          <cell r="E388" t="str">
            <v>73*1.3=94</v>
          </cell>
          <cell r="K388">
            <v>94</v>
          </cell>
          <cell r="L388" t="str">
            <v/>
          </cell>
          <cell r="M388">
            <v>9.4</v>
          </cell>
          <cell r="N388">
            <v>3.1</v>
          </cell>
          <cell r="O388">
            <v>106.5</v>
          </cell>
          <cell r="P388">
            <v>252</v>
          </cell>
          <cell r="Q388" t="str">
            <v/>
          </cell>
          <cell r="R388">
            <v>30.24</v>
          </cell>
          <cell r="S388">
            <v>282.24</v>
          </cell>
          <cell r="T388">
            <v>388</v>
          </cell>
          <cell r="U388">
            <v>390</v>
          </cell>
        </row>
        <row r="389">
          <cell r="E389">
            <v>492</v>
          </cell>
          <cell r="M389">
            <v>0.1</v>
          </cell>
          <cell r="N389">
            <v>0.03</v>
          </cell>
          <cell r="P389">
            <v>2.1600000000000001E-2</v>
          </cell>
          <cell r="R389">
            <v>0.12</v>
          </cell>
        </row>
        <row r="390">
          <cell r="A390" t="str">
            <v>7-4</v>
          </cell>
          <cell r="B390" t="str">
            <v>ケーブル類</v>
          </cell>
          <cell r="C390" t="str">
            <v>EM-7C-FB</v>
          </cell>
          <cell r="D390" t="str">
            <v>ｺﾛｶﾞｼ</v>
          </cell>
          <cell r="E390">
            <v>200.2</v>
          </cell>
          <cell r="K390">
            <v>200.2</v>
          </cell>
          <cell r="L390" t="str">
            <v/>
          </cell>
          <cell r="M390">
            <v>20.02</v>
          </cell>
          <cell r="N390">
            <v>6.61</v>
          </cell>
          <cell r="O390">
            <v>226.83</v>
          </cell>
          <cell r="P390">
            <v>302.39999999999998</v>
          </cell>
          <cell r="Q390" t="str">
            <v/>
          </cell>
          <cell r="R390">
            <v>36.29</v>
          </cell>
          <cell r="S390">
            <v>338.69</v>
          </cell>
          <cell r="T390">
            <v>565</v>
          </cell>
          <cell r="U390">
            <v>570</v>
          </cell>
        </row>
        <row r="391">
          <cell r="E391">
            <v>492</v>
          </cell>
          <cell r="M391">
            <v>0.1</v>
          </cell>
          <cell r="N391">
            <v>0.03</v>
          </cell>
          <cell r="P391">
            <v>3.2399999999999998E-2</v>
          </cell>
          <cell r="R391">
            <v>0.12</v>
          </cell>
        </row>
        <row r="392">
          <cell r="A392" t="str">
            <v>7-5</v>
          </cell>
          <cell r="B392" t="str">
            <v>ケーブル類</v>
          </cell>
          <cell r="C392" t="str">
            <v>EM-7C-FB</v>
          </cell>
          <cell r="D392" t="str">
            <v>ﾗｯｸ</v>
          </cell>
          <cell r="E392">
            <v>200.2</v>
          </cell>
          <cell r="K392">
            <v>200.2</v>
          </cell>
          <cell r="L392" t="str">
            <v/>
          </cell>
          <cell r="M392">
            <v>20.02</v>
          </cell>
          <cell r="N392">
            <v>6.61</v>
          </cell>
          <cell r="O392">
            <v>226.83</v>
          </cell>
          <cell r="P392">
            <v>453.6</v>
          </cell>
          <cell r="Q392" t="str">
            <v/>
          </cell>
          <cell r="R392">
            <v>54.43</v>
          </cell>
          <cell r="S392">
            <v>508.03000000000003</v>
          </cell>
          <cell r="T392">
            <v>734</v>
          </cell>
          <cell r="U392">
            <v>730</v>
          </cell>
        </row>
        <row r="393">
          <cell r="E393">
            <v>492</v>
          </cell>
          <cell r="M393">
            <v>0.1</v>
          </cell>
          <cell r="N393">
            <v>0.03</v>
          </cell>
          <cell r="P393">
            <v>2.4299999999999999E-2</v>
          </cell>
          <cell r="R393">
            <v>0.12</v>
          </cell>
        </row>
        <row r="394">
          <cell r="A394" t="str">
            <v>7-6</v>
          </cell>
          <cell r="B394" t="str">
            <v>ケーブル類</v>
          </cell>
          <cell r="C394" t="str">
            <v>EM-7C-FB</v>
          </cell>
          <cell r="D394" t="str">
            <v>PF内</v>
          </cell>
          <cell r="E394">
            <v>200.2</v>
          </cell>
          <cell r="K394">
            <v>200.2</v>
          </cell>
          <cell r="L394" t="str">
            <v/>
          </cell>
          <cell r="M394">
            <v>20.02</v>
          </cell>
          <cell r="N394">
            <v>6.61</v>
          </cell>
          <cell r="O394">
            <v>226.83</v>
          </cell>
          <cell r="P394">
            <v>340.2</v>
          </cell>
          <cell r="Q394" t="str">
            <v/>
          </cell>
          <cell r="R394">
            <v>40.82</v>
          </cell>
          <cell r="S394">
            <v>381.02</v>
          </cell>
          <cell r="T394">
            <v>607</v>
          </cell>
          <cell r="U394">
            <v>610</v>
          </cell>
        </row>
        <row r="395">
          <cell r="E395">
            <v>533</v>
          </cell>
          <cell r="M395">
            <v>0.1</v>
          </cell>
          <cell r="N395">
            <v>0.03</v>
          </cell>
          <cell r="P395">
            <v>1.9E-2</v>
          </cell>
          <cell r="R395">
            <v>0.12</v>
          </cell>
        </row>
        <row r="396">
          <cell r="A396" t="str">
            <v>7-7</v>
          </cell>
          <cell r="B396" t="str">
            <v>防雨入線カバー</v>
          </cell>
          <cell r="C396" t="str">
            <v>樹脂製</v>
          </cell>
          <cell r="E396">
            <v>350</v>
          </cell>
          <cell r="K396">
            <v>350</v>
          </cell>
          <cell r="L396" t="str">
            <v/>
          </cell>
          <cell r="M396">
            <v>35</v>
          </cell>
          <cell r="N396">
            <v>11.55</v>
          </cell>
          <cell r="O396">
            <v>396.55</v>
          </cell>
          <cell r="P396">
            <v>266</v>
          </cell>
          <cell r="Q396" t="str">
            <v/>
          </cell>
          <cell r="R396">
            <v>31.92</v>
          </cell>
          <cell r="S396">
            <v>297.92</v>
          </cell>
          <cell r="T396">
            <v>694</v>
          </cell>
          <cell r="U396">
            <v>690</v>
          </cell>
        </row>
        <row r="397">
          <cell r="E397">
            <v>548</v>
          </cell>
          <cell r="N397">
            <v>0.02</v>
          </cell>
          <cell r="P397">
            <v>1.56</v>
          </cell>
          <cell r="R397">
            <v>0.1</v>
          </cell>
        </row>
        <row r="398">
          <cell r="A398" t="str">
            <v>7-8</v>
          </cell>
          <cell r="B398" t="str">
            <v>アンテナ</v>
          </cell>
          <cell r="C398" t="str">
            <v>UHF20EL</v>
          </cell>
          <cell r="D398" t="str">
            <v>SUS製</v>
          </cell>
          <cell r="E398">
            <v>43500</v>
          </cell>
          <cell r="K398">
            <v>43500</v>
          </cell>
          <cell r="L398" t="str">
            <v/>
          </cell>
          <cell r="M398" t="str">
            <v/>
          </cell>
          <cell r="N398">
            <v>870</v>
          </cell>
          <cell r="O398">
            <v>44370</v>
          </cell>
          <cell r="P398">
            <v>21840</v>
          </cell>
          <cell r="Q398" t="str">
            <v/>
          </cell>
          <cell r="R398">
            <v>2184</v>
          </cell>
          <cell r="S398">
            <v>24024</v>
          </cell>
          <cell r="T398">
            <v>68394</v>
          </cell>
          <cell r="U398">
            <v>68400</v>
          </cell>
        </row>
        <row r="399">
          <cell r="G399" t="str">
            <v>DX MP-400YS</v>
          </cell>
          <cell r="N399">
            <v>0.02</v>
          </cell>
          <cell r="P399">
            <v>1.41</v>
          </cell>
          <cell r="R399">
            <v>0.1</v>
          </cell>
        </row>
        <row r="400">
          <cell r="A400" t="str">
            <v>7-9</v>
          </cell>
          <cell r="B400" t="str">
            <v>アンテナポール</v>
          </cell>
          <cell r="C400" t="str">
            <v>壁付</v>
          </cell>
          <cell r="D400" t="str">
            <v>SUS製</v>
          </cell>
          <cell r="G400">
            <v>79700</v>
          </cell>
          <cell r="J400">
            <v>65</v>
          </cell>
          <cell r="K400">
            <v>51805</v>
          </cell>
          <cell r="L400" t="str">
            <v/>
          </cell>
          <cell r="M400" t="str">
            <v/>
          </cell>
          <cell r="N400">
            <v>1036.0999999999999</v>
          </cell>
          <cell r="O400">
            <v>52841.1</v>
          </cell>
          <cell r="P400">
            <v>19740</v>
          </cell>
          <cell r="Q400" t="str">
            <v/>
          </cell>
          <cell r="R400">
            <v>1974</v>
          </cell>
          <cell r="S400">
            <v>21714</v>
          </cell>
          <cell r="T400">
            <v>74555</v>
          </cell>
          <cell r="U400">
            <v>74600</v>
          </cell>
        </row>
        <row r="401">
          <cell r="E401">
            <v>548</v>
          </cell>
          <cell r="N401">
            <v>0.02</v>
          </cell>
          <cell r="P401">
            <v>1.1399999999999999</v>
          </cell>
          <cell r="R401">
            <v>0.1</v>
          </cell>
        </row>
        <row r="402">
          <cell r="A402" t="str">
            <v>7-10</v>
          </cell>
          <cell r="B402" t="str">
            <v>増幅器</v>
          </cell>
          <cell r="C402" t="str">
            <v>CATV-1</v>
          </cell>
          <cell r="E402">
            <v>172000</v>
          </cell>
          <cell r="K402">
            <v>172000</v>
          </cell>
          <cell r="L402" t="str">
            <v/>
          </cell>
          <cell r="M402" t="str">
            <v/>
          </cell>
          <cell r="N402">
            <v>3440</v>
          </cell>
          <cell r="O402">
            <v>175440</v>
          </cell>
          <cell r="P402">
            <v>15960</v>
          </cell>
          <cell r="Q402" t="str">
            <v/>
          </cell>
          <cell r="R402">
            <v>1596</v>
          </cell>
          <cell r="S402">
            <v>17556</v>
          </cell>
          <cell r="T402">
            <v>192996</v>
          </cell>
          <cell r="U402">
            <v>193000</v>
          </cell>
        </row>
        <row r="403">
          <cell r="E403">
            <v>548</v>
          </cell>
          <cell r="N403">
            <v>0.02</v>
          </cell>
          <cell r="P403">
            <v>0.186</v>
          </cell>
          <cell r="R403">
            <v>0.1</v>
          </cell>
        </row>
        <row r="404">
          <cell r="A404" t="str">
            <v>7-11</v>
          </cell>
          <cell r="B404" t="str">
            <v>分配器</v>
          </cell>
          <cell r="C404" t="str">
            <v>CS-D2</v>
          </cell>
          <cell r="D404" t="str">
            <v>屋内</v>
          </cell>
          <cell r="E404">
            <v>2990</v>
          </cell>
          <cell r="K404">
            <v>2990</v>
          </cell>
          <cell r="L404" t="str">
            <v/>
          </cell>
          <cell r="M404" t="str">
            <v/>
          </cell>
          <cell r="N404">
            <v>59.8</v>
          </cell>
          <cell r="O404">
            <v>3049.8</v>
          </cell>
          <cell r="P404">
            <v>2604</v>
          </cell>
          <cell r="Q404" t="str">
            <v/>
          </cell>
          <cell r="R404">
            <v>260.39999999999998</v>
          </cell>
          <cell r="S404">
            <v>2864.4</v>
          </cell>
          <cell r="T404">
            <v>5914</v>
          </cell>
          <cell r="U404">
            <v>5910</v>
          </cell>
        </row>
        <row r="405">
          <cell r="E405">
            <v>548</v>
          </cell>
          <cell r="N405">
            <v>0.02</v>
          </cell>
          <cell r="P405">
            <v>0.23899999999999999</v>
          </cell>
          <cell r="R405">
            <v>0.1</v>
          </cell>
        </row>
        <row r="406">
          <cell r="A406" t="str">
            <v>7-12</v>
          </cell>
          <cell r="B406" t="str">
            <v>分配器</v>
          </cell>
          <cell r="C406" t="str">
            <v>CS-D4</v>
          </cell>
          <cell r="D406" t="str">
            <v>屋内</v>
          </cell>
          <cell r="E406">
            <v>4090</v>
          </cell>
          <cell r="K406">
            <v>4090</v>
          </cell>
          <cell r="L406" t="str">
            <v/>
          </cell>
          <cell r="M406" t="str">
            <v/>
          </cell>
          <cell r="N406">
            <v>81.8</v>
          </cell>
          <cell r="O406">
            <v>4171.8</v>
          </cell>
          <cell r="P406">
            <v>3346</v>
          </cell>
          <cell r="Q406" t="str">
            <v/>
          </cell>
          <cell r="R406">
            <v>334.6</v>
          </cell>
          <cell r="S406">
            <v>3680.6</v>
          </cell>
          <cell r="T406">
            <v>7852</v>
          </cell>
          <cell r="U406">
            <v>7850</v>
          </cell>
        </row>
        <row r="407">
          <cell r="E407">
            <v>548</v>
          </cell>
          <cell r="N407">
            <v>0.02</v>
          </cell>
          <cell r="P407">
            <v>0.29199999999999998</v>
          </cell>
          <cell r="R407">
            <v>0.1</v>
          </cell>
        </row>
        <row r="408">
          <cell r="A408" t="str">
            <v>7-13</v>
          </cell>
          <cell r="B408" t="str">
            <v>分配器</v>
          </cell>
          <cell r="C408" t="str">
            <v>CS-D6</v>
          </cell>
          <cell r="D408" t="str">
            <v>屋内</v>
          </cell>
          <cell r="E408">
            <v>5980</v>
          </cell>
          <cell r="K408">
            <v>5980</v>
          </cell>
          <cell r="L408" t="str">
            <v/>
          </cell>
          <cell r="M408" t="str">
            <v/>
          </cell>
          <cell r="N408">
            <v>119.6</v>
          </cell>
          <cell r="O408">
            <v>6099.6</v>
          </cell>
          <cell r="P408">
            <v>4088</v>
          </cell>
          <cell r="Q408" t="str">
            <v/>
          </cell>
          <cell r="R408">
            <v>408.8</v>
          </cell>
          <cell r="S408">
            <v>4496.8</v>
          </cell>
          <cell r="T408">
            <v>10596</v>
          </cell>
          <cell r="U408">
            <v>10600</v>
          </cell>
        </row>
        <row r="409">
          <cell r="E409">
            <v>548</v>
          </cell>
          <cell r="N409">
            <v>0.02</v>
          </cell>
          <cell r="P409">
            <v>0.15</v>
          </cell>
          <cell r="R409">
            <v>0.1</v>
          </cell>
        </row>
        <row r="410">
          <cell r="A410" t="str">
            <v>7-14</v>
          </cell>
          <cell r="B410" t="str">
            <v>直列ユニット</v>
          </cell>
          <cell r="C410" t="str">
            <v>中間</v>
          </cell>
          <cell r="E410">
            <v>3250</v>
          </cell>
          <cell r="K410">
            <v>3250</v>
          </cell>
          <cell r="L410" t="str">
            <v/>
          </cell>
          <cell r="M410" t="str">
            <v/>
          </cell>
          <cell r="N410">
            <v>65</v>
          </cell>
          <cell r="O410">
            <v>3315</v>
          </cell>
          <cell r="P410">
            <v>2100</v>
          </cell>
          <cell r="Q410" t="str">
            <v/>
          </cell>
          <cell r="R410">
            <v>210</v>
          </cell>
          <cell r="S410">
            <v>2310</v>
          </cell>
          <cell r="T410">
            <v>5625</v>
          </cell>
          <cell r="U410">
            <v>5630</v>
          </cell>
        </row>
        <row r="411">
          <cell r="E411">
            <v>548</v>
          </cell>
          <cell r="N411">
            <v>0.02</v>
          </cell>
          <cell r="P411">
            <v>0.13300000000000001</v>
          </cell>
          <cell r="R411">
            <v>0.1</v>
          </cell>
        </row>
        <row r="412">
          <cell r="A412" t="str">
            <v>7-15</v>
          </cell>
          <cell r="B412" t="str">
            <v>直列ユニット</v>
          </cell>
          <cell r="C412" t="str">
            <v>端末</v>
          </cell>
          <cell r="E412">
            <v>2920</v>
          </cell>
          <cell r="K412">
            <v>2920</v>
          </cell>
          <cell r="L412" t="str">
            <v/>
          </cell>
          <cell r="M412" t="str">
            <v/>
          </cell>
          <cell r="N412">
            <v>58.4</v>
          </cell>
          <cell r="O412">
            <v>2978.4</v>
          </cell>
          <cell r="P412">
            <v>1862</v>
          </cell>
          <cell r="Q412" t="str">
            <v/>
          </cell>
          <cell r="R412">
            <v>186.2</v>
          </cell>
          <cell r="S412">
            <v>2048.1999999999998</v>
          </cell>
          <cell r="T412">
            <v>5026</v>
          </cell>
          <cell r="U412">
            <v>5030</v>
          </cell>
        </row>
        <row r="413">
          <cell r="G413" t="str">
            <v>松下BON4412VK</v>
          </cell>
          <cell r="N413">
            <v>0.02</v>
          </cell>
          <cell r="P413">
            <v>0.40699999999999997</v>
          </cell>
          <cell r="R413">
            <v>0.1</v>
          </cell>
        </row>
        <row r="414">
          <cell r="A414" t="str">
            <v>7-16</v>
          </cell>
          <cell r="B414" t="str">
            <v>機器収容箱</v>
          </cell>
          <cell r="C414" t="str">
            <v>TV-0</v>
          </cell>
          <cell r="G414">
            <v>14500</v>
          </cell>
          <cell r="J414">
            <v>60</v>
          </cell>
          <cell r="K414">
            <v>8700</v>
          </cell>
          <cell r="L414" t="str">
            <v/>
          </cell>
          <cell r="M414" t="str">
            <v/>
          </cell>
          <cell r="N414">
            <v>174</v>
          </cell>
          <cell r="O414">
            <v>8874</v>
          </cell>
          <cell r="P414">
            <v>5698</v>
          </cell>
          <cell r="Q414" t="str">
            <v/>
          </cell>
          <cell r="R414">
            <v>569.79999999999995</v>
          </cell>
          <cell r="S414">
            <v>6267.8</v>
          </cell>
          <cell r="T414">
            <v>15141</v>
          </cell>
          <cell r="U414">
            <v>15100</v>
          </cell>
        </row>
        <row r="415">
          <cell r="G415" t="str">
            <v>松下BON4412VK</v>
          </cell>
          <cell r="N415">
            <v>0.02</v>
          </cell>
          <cell r="P415">
            <v>0.40699999999999997</v>
          </cell>
          <cell r="R415">
            <v>0.1</v>
          </cell>
        </row>
        <row r="416">
          <cell r="A416" t="str">
            <v>7-17</v>
          </cell>
          <cell r="B416" t="str">
            <v>機器収容箱</v>
          </cell>
          <cell r="C416" t="str">
            <v>1TV-1</v>
          </cell>
          <cell r="G416">
            <v>14500</v>
          </cell>
          <cell r="J416">
            <v>60</v>
          </cell>
          <cell r="K416">
            <v>8700</v>
          </cell>
          <cell r="L416" t="str">
            <v/>
          </cell>
          <cell r="M416" t="str">
            <v/>
          </cell>
          <cell r="N416">
            <v>174</v>
          </cell>
          <cell r="O416">
            <v>8874</v>
          </cell>
          <cell r="P416">
            <v>5698</v>
          </cell>
          <cell r="Q416" t="str">
            <v/>
          </cell>
          <cell r="R416">
            <v>569.79999999999995</v>
          </cell>
          <cell r="S416">
            <v>6267.8</v>
          </cell>
          <cell r="T416">
            <v>15141</v>
          </cell>
          <cell r="U416">
            <v>15100</v>
          </cell>
        </row>
        <row r="417">
          <cell r="G417" t="str">
            <v>松下BON5612VK</v>
          </cell>
          <cell r="N417">
            <v>0.02</v>
          </cell>
          <cell r="P417">
            <v>0.504</v>
          </cell>
          <cell r="R417">
            <v>0.1</v>
          </cell>
        </row>
        <row r="418">
          <cell r="A418" t="str">
            <v>7-18</v>
          </cell>
          <cell r="B418" t="str">
            <v>機器収容箱</v>
          </cell>
          <cell r="C418" t="str">
            <v>1TV-2</v>
          </cell>
          <cell r="G418">
            <v>26000</v>
          </cell>
          <cell r="J418">
            <v>60</v>
          </cell>
          <cell r="K418">
            <v>15600</v>
          </cell>
          <cell r="L418" t="str">
            <v/>
          </cell>
          <cell r="M418" t="str">
            <v/>
          </cell>
          <cell r="N418">
            <v>312</v>
          </cell>
          <cell r="O418">
            <v>15912</v>
          </cell>
          <cell r="P418">
            <v>7056</v>
          </cell>
          <cell r="Q418" t="str">
            <v/>
          </cell>
          <cell r="R418">
            <v>705.6</v>
          </cell>
          <cell r="S418">
            <v>7761.6</v>
          </cell>
          <cell r="T418">
            <v>23673</v>
          </cell>
          <cell r="U418">
            <v>23700</v>
          </cell>
        </row>
        <row r="419">
          <cell r="G419" t="str">
            <v>松下BON5612VK</v>
          </cell>
          <cell r="N419">
            <v>0.02</v>
          </cell>
          <cell r="P419">
            <v>0.40699999999999997</v>
          </cell>
          <cell r="R419">
            <v>0.1</v>
          </cell>
        </row>
        <row r="420">
          <cell r="A420" t="str">
            <v>7-19</v>
          </cell>
          <cell r="B420" t="str">
            <v>機器収容箱</v>
          </cell>
          <cell r="C420" t="str">
            <v>2TV-1</v>
          </cell>
          <cell r="G420">
            <v>14500</v>
          </cell>
          <cell r="J420">
            <v>60</v>
          </cell>
          <cell r="K420">
            <v>8700</v>
          </cell>
          <cell r="L420" t="str">
            <v/>
          </cell>
          <cell r="M420" t="str">
            <v/>
          </cell>
          <cell r="N420">
            <v>174</v>
          </cell>
          <cell r="O420">
            <v>8874</v>
          </cell>
          <cell r="P420">
            <v>5698</v>
          </cell>
          <cell r="Q420" t="str">
            <v/>
          </cell>
          <cell r="R420">
            <v>569.79999999999995</v>
          </cell>
          <cell r="S420">
            <v>6267.8</v>
          </cell>
          <cell r="T420">
            <v>15141</v>
          </cell>
          <cell r="U420">
            <v>15100</v>
          </cell>
        </row>
        <row r="421">
          <cell r="G421" t="str">
            <v>松下BON5612VK</v>
          </cell>
          <cell r="N421">
            <v>0.02</v>
          </cell>
          <cell r="P421">
            <v>0.40699999999999997</v>
          </cell>
          <cell r="R421">
            <v>0.1</v>
          </cell>
        </row>
        <row r="422">
          <cell r="A422" t="str">
            <v>7-20</v>
          </cell>
          <cell r="B422" t="str">
            <v>機器収容箱</v>
          </cell>
          <cell r="C422" t="str">
            <v>2TV-2</v>
          </cell>
          <cell r="G422">
            <v>14500</v>
          </cell>
          <cell r="J422">
            <v>60</v>
          </cell>
          <cell r="K422">
            <v>8700</v>
          </cell>
          <cell r="L422" t="str">
            <v/>
          </cell>
          <cell r="M422" t="str">
            <v/>
          </cell>
          <cell r="N422">
            <v>174</v>
          </cell>
          <cell r="O422">
            <v>8874</v>
          </cell>
          <cell r="P422">
            <v>5698</v>
          </cell>
          <cell r="Q422" t="str">
            <v/>
          </cell>
          <cell r="R422">
            <v>569.79999999999995</v>
          </cell>
          <cell r="S422">
            <v>6267.8</v>
          </cell>
          <cell r="T422">
            <v>15141</v>
          </cell>
          <cell r="U422">
            <v>15100</v>
          </cell>
        </row>
        <row r="424">
          <cell r="K424">
            <v>0</v>
          </cell>
          <cell r="L424" t="str">
            <v/>
          </cell>
          <cell r="M424" t="str">
            <v/>
          </cell>
          <cell r="N424" t="str">
            <v/>
          </cell>
          <cell r="O424">
            <v>0</v>
          </cell>
          <cell r="P424" t="str">
            <v/>
          </cell>
          <cell r="Q424" t="str">
            <v/>
          </cell>
          <cell r="R424" t="str">
            <v/>
          </cell>
          <cell r="S424" t="str">
            <v/>
          </cell>
          <cell r="T424">
            <v>0</v>
          </cell>
          <cell r="U424">
            <v>0</v>
          </cell>
        </row>
        <row r="426">
          <cell r="A426" t="str">
            <v>8</v>
          </cell>
          <cell r="B426" t="str">
            <v>放送設備</v>
          </cell>
          <cell r="K426">
            <v>0</v>
          </cell>
          <cell r="L426" t="str">
            <v/>
          </cell>
          <cell r="M426" t="str">
            <v/>
          </cell>
          <cell r="N426" t="str">
            <v/>
          </cell>
          <cell r="O426">
            <v>0</v>
          </cell>
          <cell r="P426" t="str">
            <v/>
          </cell>
          <cell r="Q426" t="str">
            <v/>
          </cell>
          <cell r="R426" t="str">
            <v/>
          </cell>
          <cell r="S426" t="str">
            <v/>
          </cell>
          <cell r="T426">
            <v>0</v>
          </cell>
          <cell r="U426">
            <v>0</v>
          </cell>
        </row>
        <row r="427">
          <cell r="B427">
            <v>0</v>
          </cell>
          <cell r="C427">
            <v>0</v>
          </cell>
          <cell r="D427">
            <v>0</v>
          </cell>
          <cell r="E427">
            <v>495</v>
          </cell>
          <cell r="M427">
            <v>0.1</v>
          </cell>
          <cell r="N427">
            <v>0.03</v>
          </cell>
          <cell r="P427">
            <v>1.2E-2</v>
          </cell>
          <cell r="R427">
            <v>0.12</v>
          </cell>
        </row>
        <row r="428">
          <cell r="A428" t="str">
            <v>8-1</v>
          </cell>
          <cell r="B428" t="str">
            <v>ケーブル類</v>
          </cell>
          <cell r="C428" t="str">
            <v>EM-HP 1.2-2C</v>
          </cell>
          <cell r="D428" t="str">
            <v>ｺﾛｶﾞｼ</v>
          </cell>
          <cell r="E428" t="str">
            <v>51*1.3=66</v>
          </cell>
          <cell r="K428">
            <v>66</v>
          </cell>
          <cell r="L428" t="str">
            <v/>
          </cell>
          <cell r="M428">
            <v>6.6</v>
          </cell>
          <cell r="N428">
            <v>2.1800000000000002</v>
          </cell>
          <cell r="O428">
            <v>74.78</v>
          </cell>
          <cell r="P428">
            <v>168</v>
          </cell>
          <cell r="Q428" t="str">
            <v/>
          </cell>
          <cell r="R428">
            <v>20.16</v>
          </cell>
          <cell r="S428">
            <v>188.16</v>
          </cell>
          <cell r="T428">
            <v>262</v>
          </cell>
          <cell r="U428">
            <v>260</v>
          </cell>
        </row>
        <row r="429">
          <cell r="B429">
            <v>0</v>
          </cell>
          <cell r="C429">
            <v>0</v>
          </cell>
          <cell r="D429">
            <v>0</v>
          </cell>
          <cell r="E429">
            <v>495</v>
          </cell>
          <cell r="M429">
            <v>0.1</v>
          </cell>
          <cell r="N429">
            <v>0.03</v>
          </cell>
          <cell r="P429">
            <v>1.35E-2</v>
          </cell>
          <cell r="R429">
            <v>0.12</v>
          </cell>
        </row>
        <row r="430">
          <cell r="A430" t="str">
            <v>8-2</v>
          </cell>
          <cell r="B430" t="str">
            <v>ケーブル類</v>
          </cell>
          <cell r="C430" t="str">
            <v>EM-HP 1.2-2C</v>
          </cell>
          <cell r="D430" t="str">
            <v>PF内</v>
          </cell>
          <cell r="E430" t="str">
            <v>51*1.3=66</v>
          </cell>
          <cell r="K430">
            <v>66</v>
          </cell>
          <cell r="L430" t="str">
            <v/>
          </cell>
          <cell r="M430">
            <v>6.6</v>
          </cell>
          <cell r="N430">
            <v>2.1800000000000002</v>
          </cell>
          <cell r="O430">
            <v>74.78</v>
          </cell>
          <cell r="P430">
            <v>189</v>
          </cell>
          <cell r="Q430" t="str">
            <v/>
          </cell>
          <cell r="R430">
            <v>22.68</v>
          </cell>
          <cell r="S430">
            <v>211.68</v>
          </cell>
          <cell r="T430">
            <v>286</v>
          </cell>
          <cell r="U430">
            <v>290</v>
          </cell>
        </row>
        <row r="431">
          <cell r="B431">
            <v>0</v>
          </cell>
          <cell r="C431">
            <v>0</v>
          </cell>
          <cell r="D431">
            <v>0</v>
          </cell>
          <cell r="E431">
            <v>495</v>
          </cell>
          <cell r="M431">
            <v>0.1</v>
          </cell>
          <cell r="N431">
            <v>0.03</v>
          </cell>
          <cell r="P431">
            <v>1.3599999999999999E-2</v>
          </cell>
          <cell r="R431">
            <v>0.12</v>
          </cell>
        </row>
        <row r="432">
          <cell r="A432" t="str">
            <v>8-3</v>
          </cell>
          <cell r="B432" t="str">
            <v>ケーブル類</v>
          </cell>
          <cell r="C432" t="str">
            <v>EM-HP 1.2-3C</v>
          </cell>
          <cell r="D432" t="str">
            <v>ｺﾛｶﾞｼ</v>
          </cell>
          <cell r="E432" t="str">
            <v>71*1.3=92</v>
          </cell>
          <cell r="K432">
            <v>92</v>
          </cell>
          <cell r="L432" t="str">
            <v/>
          </cell>
          <cell r="M432">
            <v>9.1999999999999993</v>
          </cell>
          <cell r="N432">
            <v>3.04</v>
          </cell>
          <cell r="O432">
            <v>104.24000000000001</v>
          </cell>
          <cell r="P432">
            <v>190.4</v>
          </cell>
          <cell r="Q432" t="str">
            <v/>
          </cell>
          <cell r="R432">
            <v>22.85</v>
          </cell>
          <cell r="S432">
            <v>213.25</v>
          </cell>
          <cell r="T432">
            <v>317</v>
          </cell>
          <cell r="U432">
            <v>320</v>
          </cell>
        </row>
        <row r="433">
          <cell r="B433">
            <v>0</v>
          </cell>
          <cell r="C433">
            <v>0</v>
          </cell>
          <cell r="D433">
            <v>0</v>
          </cell>
          <cell r="E433">
            <v>495</v>
          </cell>
          <cell r="M433">
            <v>0.1</v>
          </cell>
          <cell r="N433">
            <v>0.03</v>
          </cell>
          <cell r="P433">
            <v>1.5299999999999999E-2</v>
          </cell>
          <cell r="R433">
            <v>0.12</v>
          </cell>
        </row>
        <row r="434">
          <cell r="A434" t="str">
            <v>8-4</v>
          </cell>
          <cell r="B434" t="str">
            <v>ケーブル類</v>
          </cell>
          <cell r="C434" t="str">
            <v>EM-HP 1.2-3C</v>
          </cell>
          <cell r="D434" t="str">
            <v>PF内</v>
          </cell>
          <cell r="E434" t="str">
            <v>71*1.3=92</v>
          </cell>
          <cell r="K434">
            <v>92</v>
          </cell>
          <cell r="L434" t="str">
            <v/>
          </cell>
          <cell r="M434">
            <v>9.1999999999999993</v>
          </cell>
          <cell r="N434">
            <v>3.04</v>
          </cell>
          <cell r="O434">
            <v>104.24000000000001</v>
          </cell>
          <cell r="P434">
            <v>214.2</v>
          </cell>
          <cell r="Q434" t="str">
            <v/>
          </cell>
          <cell r="R434">
            <v>25.7</v>
          </cell>
          <cell r="S434">
            <v>239.89999999999998</v>
          </cell>
          <cell r="T434">
            <v>344</v>
          </cell>
          <cell r="U434">
            <v>340</v>
          </cell>
        </row>
        <row r="435">
          <cell r="B435">
            <v>0</v>
          </cell>
          <cell r="C435">
            <v>0</v>
          </cell>
          <cell r="D435">
            <v>0</v>
          </cell>
          <cell r="E435">
            <v>495</v>
          </cell>
          <cell r="M435">
            <v>0.1</v>
          </cell>
          <cell r="N435">
            <v>0.03</v>
          </cell>
          <cell r="P435">
            <v>1.6199999999999999E-2</v>
          </cell>
          <cell r="R435">
            <v>0.12</v>
          </cell>
        </row>
        <row r="436">
          <cell r="A436" t="str">
            <v>8-5</v>
          </cell>
          <cell r="B436" t="str">
            <v>ケーブル類</v>
          </cell>
          <cell r="C436" t="str">
            <v>EM-HP 1.2-4C</v>
          </cell>
          <cell r="D436" t="str">
            <v>PF内</v>
          </cell>
          <cell r="E436" t="str">
            <v>99*1.3=128</v>
          </cell>
          <cell r="K436">
            <v>128</v>
          </cell>
          <cell r="L436" t="str">
            <v/>
          </cell>
          <cell r="M436">
            <v>12.8</v>
          </cell>
          <cell r="N436">
            <v>4.22</v>
          </cell>
          <cell r="O436">
            <v>145.02000000000001</v>
          </cell>
          <cell r="P436">
            <v>226.8</v>
          </cell>
          <cell r="Q436" t="str">
            <v/>
          </cell>
          <cell r="R436">
            <v>27.22</v>
          </cell>
          <cell r="S436">
            <v>254.02</v>
          </cell>
          <cell r="T436">
            <v>399</v>
          </cell>
          <cell r="U436">
            <v>400</v>
          </cell>
        </row>
        <row r="437">
          <cell r="B437">
            <v>0</v>
          </cell>
          <cell r="C437">
            <v>0</v>
          </cell>
          <cell r="D437">
            <v>0</v>
          </cell>
          <cell r="E437">
            <v>495</v>
          </cell>
          <cell r="M437">
            <v>0.1</v>
          </cell>
          <cell r="N437">
            <v>0.03</v>
          </cell>
          <cell r="P437">
            <v>1.7999999999999999E-2</v>
          </cell>
          <cell r="R437">
            <v>0.12</v>
          </cell>
        </row>
        <row r="438">
          <cell r="A438" t="str">
            <v>8-6</v>
          </cell>
          <cell r="B438" t="str">
            <v>ケーブル類</v>
          </cell>
          <cell r="C438" t="str">
            <v>EM-HP 1.2-3P</v>
          </cell>
          <cell r="D438" t="str">
            <v>PF内</v>
          </cell>
          <cell r="E438" t="str">
            <v>166*1.3=215</v>
          </cell>
          <cell r="K438">
            <v>215</v>
          </cell>
          <cell r="L438" t="str">
            <v/>
          </cell>
          <cell r="M438">
            <v>21.5</v>
          </cell>
          <cell r="N438">
            <v>7.1</v>
          </cell>
          <cell r="O438">
            <v>243.6</v>
          </cell>
          <cell r="P438">
            <v>252</v>
          </cell>
          <cell r="Q438" t="str">
            <v/>
          </cell>
          <cell r="R438">
            <v>30.24</v>
          </cell>
          <cell r="S438">
            <v>282.24</v>
          </cell>
          <cell r="T438">
            <v>525</v>
          </cell>
          <cell r="U438">
            <v>530</v>
          </cell>
        </row>
        <row r="439">
          <cell r="B439">
            <v>0</v>
          </cell>
          <cell r="C439">
            <v>0</v>
          </cell>
          <cell r="D439">
            <v>0</v>
          </cell>
          <cell r="E439">
            <v>495</v>
          </cell>
          <cell r="M439">
            <v>0.1</v>
          </cell>
          <cell r="N439">
            <v>0.03</v>
          </cell>
          <cell r="P439">
            <v>2.4299999999999999E-2</v>
          </cell>
          <cell r="R439">
            <v>0.12</v>
          </cell>
        </row>
        <row r="440">
          <cell r="A440" t="str">
            <v>8-7</v>
          </cell>
          <cell r="B440" t="str">
            <v>ケーブル類</v>
          </cell>
          <cell r="C440" t="str">
            <v>EM-HP 1.2-5P</v>
          </cell>
          <cell r="D440" t="str">
            <v>PF内</v>
          </cell>
          <cell r="E440" t="str">
            <v>230*1.3=299</v>
          </cell>
          <cell r="K440">
            <v>299</v>
          </cell>
          <cell r="L440" t="str">
            <v/>
          </cell>
          <cell r="M440">
            <v>29.9</v>
          </cell>
          <cell r="N440">
            <v>9.8699999999999992</v>
          </cell>
          <cell r="O440">
            <v>338.77</v>
          </cell>
          <cell r="P440">
            <v>340.2</v>
          </cell>
          <cell r="Q440" t="str">
            <v/>
          </cell>
          <cell r="R440">
            <v>40.82</v>
          </cell>
          <cell r="S440">
            <v>381.02</v>
          </cell>
          <cell r="T440">
            <v>719</v>
          </cell>
          <cell r="U440">
            <v>720</v>
          </cell>
        </row>
        <row r="441">
          <cell r="B441">
            <v>0</v>
          </cell>
          <cell r="C441">
            <v>0</v>
          </cell>
          <cell r="D441">
            <v>0</v>
          </cell>
          <cell r="E441">
            <v>495</v>
          </cell>
          <cell r="M441">
            <v>0.1</v>
          </cell>
          <cell r="N441">
            <v>0.03</v>
          </cell>
          <cell r="P441">
            <v>2.4799999999999999E-2</v>
          </cell>
          <cell r="R441">
            <v>0.12</v>
          </cell>
        </row>
        <row r="442">
          <cell r="A442" t="str">
            <v>8-8</v>
          </cell>
          <cell r="B442" t="str">
            <v>ケーブル類</v>
          </cell>
          <cell r="C442" t="str">
            <v>EM-HP 1.2-10P</v>
          </cell>
          <cell r="D442" t="str">
            <v>ｺﾛｶﾞｼ</v>
          </cell>
          <cell r="E442" t="str">
            <v>441*1.3=573</v>
          </cell>
          <cell r="K442">
            <v>573</v>
          </cell>
          <cell r="L442" t="str">
            <v/>
          </cell>
          <cell r="M442">
            <v>57.3</v>
          </cell>
          <cell r="N442">
            <v>18.91</v>
          </cell>
          <cell r="O442">
            <v>649.20999999999992</v>
          </cell>
          <cell r="P442">
            <v>347.2</v>
          </cell>
          <cell r="Q442" t="str">
            <v/>
          </cell>
          <cell r="R442">
            <v>41.66</v>
          </cell>
          <cell r="S442">
            <v>388.86</v>
          </cell>
          <cell r="T442">
            <v>1038</v>
          </cell>
          <cell r="U442">
            <v>1040</v>
          </cell>
        </row>
        <row r="443">
          <cell r="B443">
            <v>0</v>
          </cell>
          <cell r="C443">
            <v>0</v>
          </cell>
          <cell r="D443">
            <v>0</v>
          </cell>
          <cell r="E443">
            <v>495</v>
          </cell>
          <cell r="M443">
            <v>0.1</v>
          </cell>
          <cell r="N443">
            <v>0.03</v>
          </cell>
          <cell r="P443">
            <v>2.7900000000000001E-2</v>
          </cell>
          <cell r="R443">
            <v>0.12</v>
          </cell>
        </row>
        <row r="444">
          <cell r="A444" t="str">
            <v>8-9</v>
          </cell>
          <cell r="B444" t="str">
            <v>ケーブル類</v>
          </cell>
          <cell r="C444" t="str">
            <v>EM-HP 1.2-10P</v>
          </cell>
          <cell r="D444" t="str">
            <v>PF内</v>
          </cell>
          <cell r="E444" t="str">
            <v>441*1.3=573</v>
          </cell>
          <cell r="K444">
            <v>573</v>
          </cell>
          <cell r="L444" t="str">
            <v/>
          </cell>
          <cell r="M444">
            <v>57.3</v>
          </cell>
          <cell r="N444">
            <v>18.91</v>
          </cell>
          <cell r="O444">
            <v>649.20999999999992</v>
          </cell>
          <cell r="P444">
            <v>390.6</v>
          </cell>
          <cell r="Q444" t="str">
            <v/>
          </cell>
          <cell r="R444">
            <v>46.87</v>
          </cell>
          <cell r="S444">
            <v>437.47</v>
          </cell>
          <cell r="T444">
            <v>1086</v>
          </cell>
          <cell r="U444">
            <v>1090</v>
          </cell>
        </row>
        <row r="445">
          <cell r="B445">
            <v>0</v>
          </cell>
          <cell r="C445">
            <v>0</v>
          </cell>
          <cell r="D445">
            <v>0</v>
          </cell>
          <cell r="E445">
            <v>495</v>
          </cell>
          <cell r="M445">
            <v>0.1</v>
          </cell>
          <cell r="N445">
            <v>0.03</v>
          </cell>
          <cell r="P445">
            <v>3.6799999999999999E-2</v>
          </cell>
          <cell r="R445">
            <v>0.12</v>
          </cell>
        </row>
        <row r="446">
          <cell r="A446" t="str">
            <v>8-10</v>
          </cell>
          <cell r="B446" t="str">
            <v>ケーブル類</v>
          </cell>
          <cell r="C446" t="str">
            <v>EM-HP 1.2-30P</v>
          </cell>
          <cell r="D446" t="str">
            <v>ｺﾛｶﾞｼ</v>
          </cell>
          <cell r="E446" t="str">
            <v>1273*1.3=1654</v>
          </cell>
          <cell r="K446">
            <v>1654</v>
          </cell>
          <cell r="L446" t="str">
            <v/>
          </cell>
          <cell r="M446">
            <v>165.4</v>
          </cell>
          <cell r="N446">
            <v>54.58</v>
          </cell>
          <cell r="O446">
            <v>1873.98</v>
          </cell>
          <cell r="P446">
            <v>515.20000000000005</v>
          </cell>
          <cell r="Q446" t="str">
            <v/>
          </cell>
          <cell r="R446">
            <v>61.82</v>
          </cell>
          <cell r="S446">
            <v>577.0200000000001</v>
          </cell>
          <cell r="T446">
            <v>2451</v>
          </cell>
          <cell r="U446">
            <v>2450</v>
          </cell>
        </row>
        <row r="447">
          <cell r="B447">
            <v>0</v>
          </cell>
          <cell r="C447">
            <v>0</v>
          </cell>
          <cell r="D447">
            <v>0</v>
          </cell>
          <cell r="E447">
            <v>495</v>
          </cell>
          <cell r="M447">
            <v>0.1</v>
          </cell>
          <cell r="N447">
            <v>0.03</v>
          </cell>
          <cell r="P447">
            <v>4.5999999999999999E-2</v>
          </cell>
          <cell r="R447">
            <v>0.12</v>
          </cell>
        </row>
        <row r="448">
          <cell r="A448" t="str">
            <v>8-11</v>
          </cell>
          <cell r="B448" t="str">
            <v>ケーブル類</v>
          </cell>
          <cell r="C448" t="str">
            <v>EM-HP 1.2-30P</v>
          </cell>
          <cell r="D448" t="str">
            <v>管内</v>
          </cell>
          <cell r="E448" t="str">
            <v>1273*1.3=1654</v>
          </cell>
          <cell r="K448">
            <v>1654</v>
          </cell>
          <cell r="L448" t="str">
            <v/>
          </cell>
          <cell r="M448">
            <v>165.4</v>
          </cell>
          <cell r="N448">
            <v>54.58</v>
          </cell>
          <cell r="O448">
            <v>1873.98</v>
          </cell>
          <cell r="P448">
            <v>644</v>
          </cell>
          <cell r="Q448" t="str">
            <v/>
          </cell>
          <cell r="R448">
            <v>77.28</v>
          </cell>
          <cell r="S448">
            <v>721.28</v>
          </cell>
          <cell r="T448">
            <v>2595</v>
          </cell>
          <cell r="U448">
            <v>2600</v>
          </cell>
        </row>
        <row r="449">
          <cell r="B449">
            <v>0</v>
          </cell>
          <cell r="C449">
            <v>0</v>
          </cell>
          <cell r="D449">
            <v>0</v>
          </cell>
          <cell r="E449">
            <v>492</v>
          </cell>
          <cell r="M449">
            <v>0.1</v>
          </cell>
          <cell r="N449">
            <v>0.03</v>
          </cell>
          <cell r="P449">
            <v>1.7999999999999999E-2</v>
          </cell>
          <cell r="R449">
            <v>0.12</v>
          </cell>
        </row>
        <row r="450">
          <cell r="A450" t="str">
            <v>8-12</v>
          </cell>
          <cell r="B450" t="str">
            <v>ケーブル類</v>
          </cell>
          <cell r="C450" t="str">
            <v>EM-5C-FB</v>
          </cell>
          <cell r="D450" t="str">
            <v>PF内</v>
          </cell>
          <cell r="E450" t="str">
            <v>73*1.3=94</v>
          </cell>
          <cell r="K450">
            <v>94</v>
          </cell>
          <cell r="L450" t="str">
            <v/>
          </cell>
          <cell r="M450">
            <v>9.4</v>
          </cell>
          <cell r="N450">
            <v>3.1</v>
          </cell>
          <cell r="O450">
            <v>106.5</v>
          </cell>
          <cell r="P450">
            <v>252</v>
          </cell>
          <cell r="Q450" t="str">
            <v/>
          </cell>
          <cell r="R450">
            <v>30.24</v>
          </cell>
          <cell r="S450">
            <v>282.24</v>
          </cell>
          <cell r="T450">
            <v>388</v>
          </cell>
          <cell r="U450">
            <v>390</v>
          </cell>
        </row>
        <row r="451">
          <cell r="B451">
            <v>0</v>
          </cell>
          <cell r="C451">
            <v>0</v>
          </cell>
          <cell r="D451">
            <v>0</v>
          </cell>
          <cell r="E451">
            <v>533</v>
          </cell>
          <cell r="M451">
            <v>0.1</v>
          </cell>
          <cell r="N451">
            <v>0.03</v>
          </cell>
          <cell r="P451">
            <v>1.9E-2</v>
          </cell>
          <cell r="R451">
            <v>0.12</v>
          </cell>
        </row>
        <row r="452">
          <cell r="A452" t="str">
            <v>8-13</v>
          </cell>
          <cell r="B452" t="str">
            <v>防雨入線カバー</v>
          </cell>
          <cell r="C452">
            <v>0</v>
          </cell>
          <cell r="D452">
            <v>0</v>
          </cell>
          <cell r="E452">
            <v>350</v>
          </cell>
          <cell r="K452">
            <v>350</v>
          </cell>
          <cell r="L452" t="str">
            <v/>
          </cell>
          <cell r="M452">
            <v>35</v>
          </cell>
          <cell r="N452">
            <v>11.55</v>
          </cell>
          <cell r="O452">
            <v>396.55</v>
          </cell>
          <cell r="P452">
            <v>266</v>
          </cell>
          <cell r="Q452" t="str">
            <v/>
          </cell>
          <cell r="R452">
            <v>31.92</v>
          </cell>
          <cell r="S452">
            <v>297.92</v>
          </cell>
          <cell r="T452">
            <v>694</v>
          </cell>
          <cell r="U452">
            <v>690</v>
          </cell>
        </row>
        <row r="453">
          <cell r="B453">
            <v>0</v>
          </cell>
          <cell r="C453">
            <v>0</v>
          </cell>
          <cell r="D453">
            <v>0</v>
          </cell>
          <cell r="N453">
            <v>0.02</v>
          </cell>
          <cell r="P453">
            <v>4.03</v>
          </cell>
          <cell r="R453">
            <v>0.1</v>
          </cell>
        </row>
        <row r="454">
          <cell r="A454" t="str">
            <v>8-14</v>
          </cell>
          <cell r="B454" t="str">
            <v>非常業務兼用アンプ架</v>
          </cell>
          <cell r="C454" t="str">
            <v>360W  20局＋一斉</v>
          </cell>
          <cell r="D454">
            <v>0</v>
          </cell>
          <cell r="G454" t="str">
            <v>【見積比較検討書参照】</v>
          </cell>
          <cell r="K454">
            <v>1730000</v>
          </cell>
          <cell r="L454" t="str">
            <v/>
          </cell>
          <cell r="M454" t="str">
            <v/>
          </cell>
          <cell r="N454">
            <v>34600</v>
          </cell>
          <cell r="O454">
            <v>1764600</v>
          </cell>
          <cell r="P454">
            <v>56420</v>
          </cell>
          <cell r="Q454" t="str">
            <v/>
          </cell>
          <cell r="R454">
            <v>5642</v>
          </cell>
          <cell r="S454">
            <v>62062</v>
          </cell>
          <cell r="T454">
            <v>1826662</v>
          </cell>
          <cell r="U454">
            <v>1830000</v>
          </cell>
        </row>
        <row r="455">
          <cell r="B455">
            <v>0</v>
          </cell>
          <cell r="C455">
            <v>0</v>
          </cell>
          <cell r="D455">
            <v>0</v>
          </cell>
          <cell r="N455">
            <v>0.02</v>
          </cell>
          <cell r="P455">
            <v>0.19500000000000001</v>
          </cell>
          <cell r="R455">
            <v>0.1</v>
          </cell>
        </row>
        <row r="456">
          <cell r="A456" t="str">
            <v>8-15</v>
          </cell>
          <cell r="B456" t="str">
            <v>スピーカ</v>
          </cell>
          <cell r="C456" t="str">
            <v>天井埋込</v>
          </cell>
          <cell r="D456" t="str">
            <v>3W</v>
          </cell>
          <cell r="G456" t="str">
            <v>【見積比較検討書参照】</v>
          </cell>
          <cell r="K456">
            <v>5850</v>
          </cell>
          <cell r="L456" t="str">
            <v/>
          </cell>
          <cell r="M456" t="str">
            <v/>
          </cell>
          <cell r="N456">
            <v>117</v>
          </cell>
          <cell r="O456">
            <v>5967</v>
          </cell>
          <cell r="P456">
            <v>2730</v>
          </cell>
          <cell r="Q456" t="str">
            <v/>
          </cell>
          <cell r="R456">
            <v>273</v>
          </cell>
          <cell r="S456">
            <v>3003</v>
          </cell>
          <cell r="T456">
            <v>8970</v>
          </cell>
          <cell r="U456">
            <v>8970</v>
          </cell>
        </row>
        <row r="457">
          <cell r="B457">
            <v>0</v>
          </cell>
          <cell r="C457">
            <v>0</v>
          </cell>
          <cell r="D457">
            <v>0</v>
          </cell>
          <cell r="N457">
            <v>0.02</v>
          </cell>
          <cell r="P457">
            <v>9.7000000000000003E-2</v>
          </cell>
          <cell r="R457">
            <v>0.1</v>
          </cell>
        </row>
        <row r="458">
          <cell r="A458" t="str">
            <v>8-16</v>
          </cell>
          <cell r="B458" t="str">
            <v>スピーカ</v>
          </cell>
          <cell r="C458" t="str">
            <v>壁掛</v>
          </cell>
          <cell r="D458" t="str">
            <v>3W</v>
          </cell>
          <cell r="G458" t="str">
            <v>【見積比較検討書参照】</v>
          </cell>
          <cell r="K458">
            <v>4480</v>
          </cell>
          <cell r="L458" t="str">
            <v/>
          </cell>
          <cell r="M458" t="str">
            <v/>
          </cell>
          <cell r="N458">
            <v>89.6</v>
          </cell>
          <cell r="O458">
            <v>4569.6000000000004</v>
          </cell>
          <cell r="P458">
            <v>1358</v>
          </cell>
          <cell r="Q458" t="str">
            <v/>
          </cell>
          <cell r="R458">
            <v>135.80000000000001</v>
          </cell>
          <cell r="S458">
            <v>1493.8</v>
          </cell>
          <cell r="T458">
            <v>6063</v>
          </cell>
          <cell r="U458">
            <v>6060</v>
          </cell>
        </row>
        <row r="459">
          <cell r="B459">
            <v>0</v>
          </cell>
          <cell r="C459">
            <v>0</v>
          </cell>
          <cell r="D459">
            <v>0</v>
          </cell>
          <cell r="N459">
            <v>0.02</v>
          </cell>
          <cell r="P459">
            <v>0.159</v>
          </cell>
          <cell r="R459">
            <v>0.1</v>
          </cell>
        </row>
        <row r="460">
          <cell r="A460" t="str">
            <v>8-17</v>
          </cell>
          <cell r="B460" t="str">
            <v>スピーカ</v>
          </cell>
          <cell r="C460" t="str">
            <v>ｿﾌﾄﾎｰﾝ</v>
          </cell>
          <cell r="D460" t="str">
            <v>20W</v>
          </cell>
          <cell r="G460" t="str">
            <v>【見積比較検討書参照】</v>
          </cell>
          <cell r="K460">
            <v>18200</v>
          </cell>
          <cell r="L460" t="str">
            <v/>
          </cell>
          <cell r="M460" t="str">
            <v/>
          </cell>
          <cell r="N460">
            <v>364</v>
          </cell>
          <cell r="O460">
            <v>18564</v>
          </cell>
          <cell r="P460">
            <v>2226</v>
          </cell>
          <cell r="Q460" t="str">
            <v/>
          </cell>
          <cell r="R460">
            <v>222.6</v>
          </cell>
          <cell r="S460">
            <v>2448.6</v>
          </cell>
          <cell r="T460">
            <v>21012</v>
          </cell>
          <cell r="U460">
            <v>21000</v>
          </cell>
        </row>
        <row r="461">
          <cell r="B461">
            <v>0</v>
          </cell>
          <cell r="C461">
            <v>0</v>
          </cell>
          <cell r="D461">
            <v>0</v>
          </cell>
          <cell r="N461">
            <v>0.02</v>
          </cell>
          <cell r="P461">
            <v>5.2999999999999999E-2</v>
          </cell>
          <cell r="R461">
            <v>0.1</v>
          </cell>
        </row>
        <row r="462">
          <cell r="A462" t="str">
            <v>8-18</v>
          </cell>
          <cell r="B462" t="str">
            <v>アッテネータ</v>
          </cell>
          <cell r="C462" t="str">
            <v>6W</v>
          </cell>
          <cell r="D462">
            <v>0</v>
          </cell>
          <cell r="G462" t="str">
            <v>【見積比較検討書参照】</v>
          </cell>
          <cell r="K462">
            <v>2270</v>
          </cell>
          <cell r="L462" t="str">
            <v/>
          </cell>
          <cell r="M462" t="str">
            <v/>
          </cell>
          <cell r="N462">
            <v>45.4</v>
          </cell>
          <cell r="O462">
            <v>2315.4</v>
          </cell>
          <cell r="P462">
            <v>742</v>
          </cell>
          <cell r="Q462" t="str">
            <v/>
          </cell>
          <cell r="R462">
            <v>74.2</v>
          </cell>
          <cell r="S462">
            <v>816.2</v>
          </cell>
          <cell r="T462">
            <v>3131</v>
          </cell>
          <cell r="U462">
            <v>3130</v>
          </cell>
        </row>
        <row r="463">
          <cell r="B463">
            <v>0</v>
          </cell>
          <cell r="C463">
            <v>0</v>
          </cell>
          <cell r="D463">
            <v>0</v>
          </cell>
          <cell r="N463">
            <v>0.02</v>
          </cell>
          <cell r="P463">
            <v>0.35</v>
          </cell>
          <cell r="R463">
            <v>0.1</v>
          </cell>
        </row>
        <row r="464">
          <cell r="A464" t="str">
            <v>8-19</v>
          </cell>
          <cell r="B464" t="str">
            <v>ワイヤレスアンテナ</v>
          </cell>
          <cell r="C464">
            <v>0</v>
          </cell>
          <cell r="D464">
            <v>0</v>
          </cell>
          <cell r="G464" t="str">
            <v>【見積比較検討書参照】</v>
          </cell>
          <cell r="K464">
            <v>14300</v>
          </cell>
          <cell r="L464" t="str">
            <v/>
          </cell>
          <cell r="M464" t="str">
            <v/>
          </cell>
          <cell r="N464">
            <v>286</v>
          </cell>
          <cell r="O464">
            <v>14586</v>
          </cell>
          <cell r="P464">
            <v>4900</v>
          </cell>
          <cell r="Q464" t="str">
            <v/>
          </cell>
          <cell r="R464">
            <v>490</v>
          </cell>
          <cell r="S464">
            <v>5390</v>
          </cell>
          <cell r="T464">
            <v>19976</v>
          </cell>
          <cell r="U464">
            <v>20000</v>
          </cell>
        </row>
        <row r="465">
          <cell r="B465">
            <v>0</v>
          </cell>
          <cell r="C465">
            <v>0</v>
          </cell>
          <cell r="D465">
            <v>0</v>
          </cell>
          <cell r="E465">
            <v>495</v>
          </cell>
          <cell r="M465">
            <v>0.1</v>
          </cell>
          <cell r="N465">
            <v>0.03</v>
          </cell>
          <cell r="P465">
            <v>1.35E-2</v>
          </cell>
          <cell r="R465">
            <v>0.12</v>
          </cell>
        </row>
        <row r="466">
          <cell r="A466" t="str">
            <v>8-20</v>
          </cell>
          <cell r="B466" t="str">
            <v>ケーブル類</v>
          </cell>
          <cell r="C466" t="str">
            <v>EM-AE 1.2-2C</v>
          </cell>
          <cell r="D466" t="str">
            <v>PF内</v>
          </cell>
          <cell r="E466" t="str">
            <v>36*1.3=46</v>
          </cell>
          <cell r="K466">
            <v>46</v>
          </cell>
          <cell r="L466" t="str">
            <v/>
          </cell>
          <cell r="M466">
            <v>4.5999999999999996</v>
          </cell>
          <cell r="N466">
            <v>1.52</v>
          </cell>
          <cell r="O466">
            <v>52.120000000000005</v>
          </cell>
          <cell r="P466">
            <v>189</v>
          </cell>
          <cell r="Q466" t="str">
            <v/>
          </cell>
          <cell r="R466">
            <v>22.68</v>
          </cell>
          <cell r="S466">
            <v>211.68</v>
          </cell>
          <cell r="T466">
            <v>263</v>
          </cell>
          <cell r="U466">
            <v>260</v>
          </cell>
        </row>
        <row r="467">
          <cell r="B467">
            <v>0</v>
          </cell>
          <cell r="C467">
            <v>0</v>
          </cell>
          <cell r="D467">
            <v>0</v>
          </cell>
          <cell r="M467">
            <v>0.1</v>
          </cell>
          <cell r="N467">
            <v>0.03</v>
          </cell>
          <cell r="P467">
            <v>2.4299999999999999E-2</v>
          </cell>
          <cell r="R467">
            <v>0.12</v>
          </cell>
        </row>
        <row r="468">
          <cell r="A468" t="str">
            <v>8-21</v>
          </cell>
          <cell r="B468" t="str">
            <v>ケーブル類</v>
          </cell>
          <cell r="C468" t="str">
            <v>EM-4EA5-AT</v>
          </cell>
          <cell r="D468" t="str">
            <v>PF内</v>
          </cell>
          <cell r="G468">
            <v>130</v>
          </cell>
          <cell r="J468">
            <v>70</v>
          </cell>
          <cell r="K468">
            <v>91</v>
          </cell>
          <cell r="L468" t="str">
            <v/>
          </cell>
          <cell r="M468">
            <v>9.1</v>
          </cell>
          <cell r="N468">
            <v>3</v>
          </cell>
          <cell r="O468">
            <v>103.1</v>
          </cell>
          <cell r="P468">
            <v>340.2</v>
          </cell>
          <cell r="Q468" t="str">
            <v/>
          </cell>
          <cell r="R468">
            <v>40.82</v>
          </cell>
          <cell r="S468">
            <v>381.02</v>
          </cell>
          <cell r="T468">
            <v>484</v>
          </cell>
          <cell r="U468">
            <v>480</v>
          </cell>
        </row>
        <row r="469">
          <cell r="B469">
            <v>0</v>
          </cell>
          <cell r="C469">
            <v>0</v>
          </cell>
          <cell r="D469">
            <v>0</v>
          </cell>
          <cell r="N469">
            <v>0.02</v>
          </cell>
          <cell r="P469">
            <v>4.03</v>
          </cell>
          <cell r="R469">
            <v>0.1</v>
          </cell>
        </row>
        <row r="470">
          <cell r="A470" t="str">
            <v>8-22</v>
          </cell>
          <cell r="B470" t="str">
            <v>ＡＶ調整卓</v>
          </cell>
          <cell r="C470">
            <v>0</v>
          </cell>
          <cell r="D470">
            <v>0</v>
          </cell>
          <cell r="G470" t="str">
            <v>【見積比較検討書参照】</v>
          </cell>
          <cell r="K470">
            <v>3940000</v>
          </cell>
          <cell r="L470" t="str">
            <v/>
          </cell>
          <cell r="M470" t="str">
            <v/>
          </cell>
          <cell r="N470">
            <v>78800</v>
          </cell>
          <cell r="O470">
            <v>4018800</v>
          </cell>
          <cell r="P470">
            <v>56420</v>
          </cell>
          <cell r="Q470" t="str">
            <v/>
          </cell>
          <cell r="R470">
            <v>5642</v>
          </cell>
          <cell r="S470">
            <v>62062</v>
          </cell>
          <cell r="T470">
            <v>4080862</v>
          </cell>
          <cell r="U470">
            <v>4080000</v>
          </cell>
        </row>
        <row r="472">
          <cell r="A472" t="str">
            <v>8-23</v>
          </cell>
          <cell r="B472" t="str">
            <v>【欠番】</v>
          </cell>
        </row>
        <row r="474">
          <cell r="A474" t="str">
            <v>8-24</v>
          </cell>
          <cell r="B474" t="str">
            <v>【欠番】</v>
          </cell>
        </row>
        <row r="476">
          <cell r="A476" t="str">
            <v>8-25</v>
          </cell>
          <cell r="B476" t="str">
            <v>【欠番】</v>
          </cell>
        </row>
        <row r="478">
          <cell r="A478" t="str">
            <v>8-26</v>
          </cell>
          <cell r="B478" t="str">
            <v>【欠番】</v>
          </cell>
        </row>
        <row r="480">
          <cell r="A480" t="str">
            <v>8-27</v>
          </cell>
          <cell r="B480" t="str">
            <v>【欠番】</v>
          </cell>
        </row>
        <row r="482">
          <cell r="A482" t="str">
            <v>8-28</v>
          </cell>
          <cell r="B482" t="str">
            <v>【欠番】</v>
          </cell>
        </row>
        <row r="483">
          <cell r="B483">
            <v>0</v>
          </cell>
          <cell r="C483">
            <v>0</v>
          </cell>
          <cell r="D483">
            <v>0</v>
          </cell>
          <cell r="N483">
            <v>0.02</v>
          </cell>
          <cell r="P483">
            <v>0.3</v>
          </cell>
          <cell r="R483">
            <v>0.1</v>
          </cell>
        </row>
        <row r="484">
          <cell r="A484" t="str">
            <v>8-29</v>
          </cell>
          <cell r="B484" t="str">
            <v>カメラ接続盤</v>
          </cell>
          <cell r="C484">
            <v>0</v>
          </cell>
          <cell r="D484">
            <v>0</v>
          </cell>
          <cell r="G484" t="str">
            <v>【見積比較検討書参照】</v>
          </cell>
          <cell r="K484">
            <v>130000</v>
          </cell>
          <cell r="L484" t="str">
            <v/>
          </cell>
          <cell r="M484" t="str">
            <v/>
          </cell>
          <cell r="N484">
            <v>2600</v>
          </cell>
          <cell r="O484">
            <v>132600</v>
          </cell>
          <cell r="P484">
            <v>4200</v>
          </cell>
          <cell r="Q484" t="str">
            <v/>
          </cell>
          <cell r="R484">
            <v>420</v>
          </cell>
          <cell r="S484">
            <v>4620</v>
          </cell>
          <cell r="T484">
            <v>137220</v>
          </cell>
          <cell r="U484">
            <v>137000</v>
          </cell>
        </row>
        <row r="485">
          <cell r="B485">
            <v>0</v>
          </cell>
          <cell r="C485">
            <v>0</v>
          </cell>
          <cell r="D485">
            <v>0</v>
          </cell>
          <cell r="N485">
            <v>0.02</v>
          </cell>
        </row>
        <row r="486">
          <cell r="A486" t="str">
            <v>8-30</v>
          </cell>
          <cell r="B486" t="str">
            <v>スタジオモニター</v>
          </cell>
          <cell r="C486" t="str">
            <v>置台共</v>
          </cell>
          <cell r="D486">
            <v>0</v>
          </cell>
          <cell r="G486" t="str">
            <v>【見積比較検討書参照】</v>
          </cell>
          <cell r="K486">
            <v>130000</v>
          </cell>
          <cell r="L486" t="str">
            <v/>
          </cell>
          <cell r="M486" t="str">
            <v/>
          </cell>
          <cell r="N486">
            <v>2600</v>
          </cell>
          <cell r="O486">
            <v>132600</v>
          </cell>
          <cell r="P486" t="str">
            <v/>
          </cell>
          <cell r="Q486" t="str">
            <v/>
          </cell>
          <cell r="R486" t="str">
            <v/>
          </cell>
          <cell r="S486" t="str">
            <v/>
          </cell>
          <cell r="T486">
            <v>132600</v>
          </cell>
          <cell r="U486">
            <v>133000</v>
          </cell>
        </row>
        <row r="487">
          <cell r="B487">
            <v>0</v>
          </cell>
          <cell r="C487">
            <v>0</v>
          </cell>
          <cell r="D487">
            <v>0</v>
          </cell>
          <cell r="N487">
            <v>0.02</v>
          </cell>
        </row>
        <row r="488">
          <cell r="A488" t="str">
            <v>8-31</v>
          </cell>
          <cell r="B488" t="str">
            <v>スタジオカメラ</v>
          </cell>
          <cell r="C488" t="str">
            <v>三脚共</v>
          </cell>
          <cell r="D488">
            <v>0</v>
          </cell>
          <cell r="G488" t="str">
            <v>【見積比較検討書参照】</v>
          </cell>
          <cell r="K488">
            <v>123000</v>
          </cell>
          <cell r="L488" t="str">
            <v/>
          </cell>
          <cell r="M488" t="str">
            <v/>
          </cell>
          <cell r="N488">
            <v>2460</v>
          </cell>
          <cell r="O488">
            <v>125460</v>
          </cell>
          <cell r="P488" t="str">
            <v/>
          </cell>
          <cell r="Q488" t="str">
            <v/>
          </cell>
          <cell r="R488" t="str">
            <v/>
          </cell>
          <cell r="S488" t="str">
            <v/>
          </cell>
          <cell r="T488">
            <v>125460</v>
          </cell>
          <cell r="U488">
            <v>125000</v>
          </cell>
        </row>
        <row r="489">
          <cell r="B489">
            <v>0</v>
          </cell>
          <cell r="C489">
            <v>0</v>
          </cell>
          <cell r="D489">
            <v>0</v>
          </cell>
          <cell r="N489">
            <v>0.02</v>
          </cell>
        </row>
        <row r="490">
          <cell r="A490" t="str">
            <v>8-32</v>
          </cell>
          <cell r="B490" t="str">
            <v>ダイナミックマイク</v>
          </cell>
          <cell r="C490">
            <v>0</v>
          </cell>
          <cell r="D490">
            <v>0</v>
          </cell>
          <cell r="G490" t="str">
            <v>【見積比較検討書参照】</v>
          </cell>
          <cell r="K490">
            <v>16200</v>
          </cell>
          <cell r="L490" t="str">
            <v/>
          </cell>
          <cell r="M490" t="str">
            <v/>
          </cell>
          <cell r="N490">
            <v>324</v>
          </cell>
          <cell r="O490">
            <v>16524</v>
          </cell>
          <cell r="P490" t="str">
            <v/>
          </cell>
          <cell r="Q490" t="str">
            <v/>
          </cell>
          <cell r="R490" t="str">
            <v/>
          </cell>
          <cell r="S490" t="str">
            <v/>
          </cell>
          <cell r="T490">
            <v>16524</v>
          </cell>
          <cell r="U490">
            <v>16500</v>
          </cell>
        </row>
        <row r="491">
          <cell r="B491">
            <v>0</v>
          </cell>
          <cell r="C491">
            <v>0</v>
          </cell>
          <cell r="D491">
            <v>0</v>
          </cell>
          <cell r="N491">
            <v>0.02</v>
          </cell>
        </row>
        <row r="492">
          <cell r="A492" t="str">
            <v>8-33</v>
          </cell>
          <cell r="B492" t="str">
            <v>卓上マイクスタンド</v>
          </cell>
          <cell r="C492">
            <v>0</v>
          </cell>
          <cell r="D492">
            <v>0</v>
          </cell>
          <cell r="G492" t="str">
            <v>【見積比較検討書参照】</v>
          </cell>
          <cell r="K492">
            <v>3640</v>
          </cell>
          <cell r="L492" t="str">
            <v/>
          </cell>
          <cell r="M492" t="str">
            <v/>
          </cell>
          <cell r="N492">
            <v>72.8</v>
          </cell>
          <cell r="O492">
            <v>3712.8</v>
          </cell>
          <cell r="P492" t="str">
            <v/>
          </cell>
          <cell r="Q492" t="str">
            <v/>
          </cell>
          <cell r="R492" t="str">
            <v/>
          </cell>
          <cell r="S492" t="str">
            <v/>
          </cell>
          <cell r="T492">
            <v>3712.8</v>
          </cell>
          <cell r="U492">
            <v>3710</v>
          </cell>
        </row>
        <row r="493">
          <cell r="B493">
            <v>0</v>
          </cell>
          <cell r="C493">
            <v>0</v>
          </cell>
          <cell r="D493">
            <v>0</v>
          </cell>
          <cell r="N493">
            <v>0.02</v>
          </cell>
        </row>
        <row r="494">
          <cell r="A494" t="str">
            <v>8-34</v>
          </cell>
          <cell r="B494" t="str">
            <v>床上マイクスタンド</v>
          </cell>
          <cell r="C494">
            <v>0</v>
          </cell>
          <cell r="D494">
            <v>0</v>
          </cell>
          <cell r="G494" t="str">
            <v>【見積比較検討書参照】</v>
          </cell>
          <cell r="K494">
            <v>7150</v>
          </cell>
          <cell r="L494" t="str">
            <v/>
          </cell>
          <cell r="M494" t="str">
            <v/>
          </cell>
          <cell r="N494">
            <v>143</v>
          </cell>
          <cell r="O494">
            <v>7293</v>
          </cell>
          <cell r="P494" t="str">
            <v/>
          </cell>
          <cell r="Q494" t="str">
            <v/>
          </cell>
          <cell r="R494" t="str">
            <v/>
          </cell>
          <cell r="S494" t="str">
            <v/>
          </cell>
          <cell r="T494">
            <v>7293</v>
          </cell>
          <cell r="U494">
            <v>7290</v>
          </cell>
        </row>
        <row r="495">
          <cell r="B495">
            <v>0</v>
          </cell>
          <cell r="C495">
            <v>0</v>
          </cell>
          <cell r="D495">
            <v>0</v>
          </cell>
          <cell r="N495">
            <v>0.02</v>
          </cell>
        </row>
        <row r="496">
          <cell r="A496" t="str">
            <v>8-35</v>
          </cell>
          <cell r="B496" t="str">
            <v>スピーカ</v>
          </cell>
          <cell r="C496" t="str">
            <v>ﾓﾆﾀｰﾄｰｸﾊﾞｯｸ</v>
          </cell>
          <cell r="D496">
            <v>0</v>
          </cell>
          <cell r="G496" t="str">
            <v>【見積比較検討書参照】</v>
          </cell>
          <cell r="K496">
            <v>19500</v>
          </cell>
          <cell r="L496" t="str">
            <v/>
          </cell>
          <cell r="M496" t="str">
            <v/>
          </cell>
          <cell r="N496">
            <v>390</v>
          </cell>
          <cell r="O496">
            <v>19890</v>
          </cell>
          <cell r="P496" t="str">
            <v/>
          </cell>
          <cell r="Q496" t="str">
            <v/>
          </cell>
          <cell r="R496" t="str">
            <v/>
          </cell>
          <cell r="S496" t="str">
            <v/>
          </cell>
          <cell r="T496">
            <v>19890</v>
          </cell>
          <cell r="U496">
            <v>19900</v>
          </cell>
        </row>
        <row r="497">
          <cell r="B497">
            <v>0</v>
          </cell>
          <cell r="C497">
            <v>0</v>
          </cell>
          <cell r="D497">
            <v>0</v>
          </cell>
          <cell r="N497">
            <v>0.02</v>
          </cell>
        </row>
        <row r="498">
          <cell r="A498" t="str">
            <v>8-36</v>
          </cell>
          <cell r="B498" t="str">
            <v>ワイヤレスマイク</v>
          </cell>
          <cell r="C498" t="str">
            <v>ﾊﾝﾄﾞ型</v>
          </cell>
          <cell r="D498">
            <v>0</v>
          </cell>
          <cell r="G498" t="str">
            <v>【見積比較検討書参照】</v>
          </cell>
          <cell r="K498">
            <v>27900</v>
          </cell>
          <cell r="L498" t="str">
            <v/>
          </cell>
          <cell r="M498" t="str">
            <v/>
          </cell>
          <cell r="N498">
            <v>558</v>
          </cell>
          <cell r="O498">
            <v>28458</v>
          </cell>
          <cell r="P498" t="str">
            <v/>
          </cell>
          <cell r="Q498" t="str">
            <v/>
          </cell>
          <cell r="R498" t="str">
            <v/>
          </cell>
          <cell r="S498" t="str">
            <v/>
          </cell>
          <cell r="T498">
            <v>28458</v>
          </cell>
          <cell r="U498">
            <v>28500</v>
          </cell>
        </row>
        <row r="499">
          <cell r="B499">
            <v>0</v>
          </cell>
          <cell r="C499">
            <v>0</v>
          </cell>
          <cell r="D499">
            <v>0</v>
          </cell>
          <cell r="N499">
            <v>0.02</v>
          </cell>
        </row>
        <row r="500">
          <cell r="A500" t="str">
            <v>8-37</v>
          </cell>
          <cell r="B500" t="str">
            <v>ワイヤレスマイク</v>
          </cell>
          <cell r="C500" t="str">
            <v>ﾀｲﾋﾟﾝ型</v>
          </cell>
          <cell r="D500">
            <v>0</v>
          </cell>
          <cell r="G500" t="str">
            <v>【見積比較検討書参照】</v>
          </cell>
          <cell r="K500">
            <v>31200</v>
          </cell>
          <cell r="L500" t="str">
            <v/>
          </cell>
          <cell r="M500" t="str">
            <v/>
          </cell>
          <cell r="N500">
            <v>624</v>
          </cell>
          <cell r="O500">
            <v>31824</v>
          </cell>
          <cell r="P500" t="str">
            <v/>
          </cell>
          <cell r="Q500" t="str">
            <v/>
          </cell>
          <cell r="R500" t="str">
            <v/>
          </cell>
          <cell r="S500" t="str">
            <v/>
          </cell>
          <cell r="T500">
            <v>31824</v>
          </cell>
          <cell r="U500">
            <v>31800</v>
          </cell>
        </row>
        <row r="501">
          <cell r="B501">
            <v>0</v>
          </cell>
          <cell r="C501">
            <v>0</v>
          </cell>
          <cell r="D501">
            <v>0</v>
          </cell>
          <cell r="N501">
            <v>0.02</v>
          </cell>
        </row>
        <row r="502">
          <cell r="A502" t="str">
            <v>8-38</v>
          </cell>
          <cell r="B502" t="str">
            <v>ポータブルアンプ</v>
          </cell>
          <cell r="C502" t="str">
            <v>ﾌﾟｰﾙ用</v>
          </cell>
          <cell r="D502">
            <v>0</v>
          </cell>
          <cell r="G502" t="str">
            <v>【見積比較検討書参照】</v>
          </cell>
          <cell r="K502">
            <v>157000</v>
          </cell>
          <cell r="L502" t="str">
            <v/>
          </cell>
          <cell r="M502" t="str">
            <v/>
          </cell>
          <cell r="N502">
            <v>3140</v>
          </cell>
          <cell r="O502">
            <v>160140</v>
          </cell>
          <cell r="P502" t="str">
            <v/>
          </cell>
          <cell r="Q502" t="str">
            <v/>
          </cell>
          <cell r="R502" t="str">
            <v/>
          </cell>
          <cell r="S502" t="str">
            <v/>
          </cell>
          <cell r="T502">
            <v>160140</v>
          </cell>
          <cell r="U502">
            <v>160000</v>
          </cell>
        </row>
        <row r="504">
          <cell r="K504">
            <v>0</v>
          </cell>
          <cell r="L504" t="str">
            <v/>
          </cell>
          <cell r="M504" t="str">
            <v/>
          </cell>
          <cell r="N504" t="str">
            <v/>
          </cell>
          <cell r="O504">
            <v>0</v>
          </cell>
          <cell r="P504" t="str">
            <v/>
          </cell>
          <cell r="Q504" t="str">
            <v/>
          </cell>
          <cell r="R504" t="str">
            <v/>
          </cell>
          <cell r="S504" t="str">
            <v/>
          </cell>
          <cell r="T504">
            <v>0</v>
          </cell>
          <cell r="U504">
            <v>0</v>
          </cell>
        </row>
        <row r="506">
          <cell r="A506" t="str">
            <v>9</v>
          </cell>
          <cell r="B506" t="str">
            <v>音響設備</v>
          </cell>
          <cell r="K506">
            <v>0</v>
          </cell>
          <cell r="L506" t="str">
            <v/>
          </cell>
          <cell r="M506" t="str">
            <v/>
          </cell>
          <cell r="N506" t="str">
            <v/>
          </cell>
          <cell r="O506">
            <v>0</v>
          </cell>
          <cell r="P506" t="str">
            <v/>
          </cell>
          <cell r="Q506" t="str">
            <v/>
          </cell>
          <cell r="R506" t="str">
            <v/>
          </cell>
          <cell r="S506" t="str">
            <v/>
          </cell>
          <cell r="T506">
            <v>0</v>
          </cell>
          <cell r="U506">
            <v>0</v>
          </cell>
        </row>
        <row r="507">
          <cell r="B507">
            <v>0</v>
          </cell>
          <cell r="C507">
            <v>0</v>
          </cell>
          <cell r="D507">
            <v>0</v>
          </cell>
          <cell r="G507" t="str">
            <v>ｶﾅﾚ</v>
          </cell>
          <cell r="M507">
            <v>0.1</v>
          </cell>
          <cell r="N507">
            <v>0.03</v>
          </cell>
          <cell r="P507">
            <v>2.1600000000000001E-2</v>
          </cell>
          <cell r="R507">
            <v>0.12</v>
          </cell>
        </row>
        <row r="508">
          <cell r="A508" t="str">
            <v>9-1</v>
          </cell>
          <cell r="B508" t="str">
            <v>ケーブル類</v>
          </cell>
          <cell r="C508" t="str">
            <v>EM-4Ｓ6</v>
          </cell>
          <cell r="D508" t="str">
            <v>ｺﾛｶﾞｼ</v>
          </cell>
          <cell r="G508">
            <v>110</v>
          </cell>
          <cell r="J508">
            <v>70</v>
          </cell>
          <cell r="K508">
            <v>77</v>
          </cell>
          <cell r="L508" t="str">
            <v/>
          </cell>
          <cell r="M508">
            <v>7.7</v>
          </cell>
          <cell r="N508">
            <v>2.54</v>
          </cell>
          <cell r="O508">
            <v>87.240000000000009</v>
          </cell>
          <cell r="P508">
            <v>302.39999999999998</v>
          </cell>
          <cell r="Q508" t="str">
            <v/>
          </cell>
          <cell r="R508">
            <v>36.29</v>
          </cell>
          <cell r="S508">
            <v>338.69</v>
          </cell>
          <cell r="T508">
            <v>425</v>
          </cell>
          <cell r="U508">
            <v>430</v>
          </cell>
        </row>
        <row r="509">
          <cell r="B509">
            <v>0</v>
          </cell>
          <cell r="C509">
            <v>0</v>
          </cell>
          <cell r="D509">
            <v>0</v>
          </cell>
          <cell r="G509" t="str">
            <v>ｶﾅﾚ</v>
          </cell>
          <cell r="M509">
            <v>0.1</v>
          </cell>
          <cell r="N509">
            <v>0.03</v>
          </cell>
          <cell r="P509">
            <v>2.4299999999999999E-2</v>
          </cell>
          <cell r="R509">
            <v>0.12</v>
          </cell>
        </row>
        <row r="510">
          <cell r="A510" t="str">
            <v>9-2</v>
          </cell>
          <cell r="B510" t="str">
            <v>ケーブル類</v>
          </cell>
          <cell r="C510" t="str">
            <v>EM-4Ｓ6</v>
          </cell>
          <cell r="D510" t="str">
            <v>PF内</v>
          </cell>
          <cell r="G510">
            <v>110</v>
          </cell>
          <cell r="J510">
            <v>70</v>
          </cell>
          <cell r="K510">
            <v>77</v>
          </cell>
          <cell r="L510" t="str">
            <v/>
          </cell>
          <cell r="M510">
            <v>7.7</v>
          </cell>
          <cell r="N510">
            <v>2.54</v>
          </cell>
          <cell r="O510">
            <v>87.240000000000009</v>
          </cell>
          <cell r="P510">
            <v>340.2</v>
          </cell>
          <cell r="Q510" t="str">
            <v/>
          </cell>
          <cell r="R510">
            <v>40.82</v>
          </cell>
          <cell r="S510">
            <v>381.02</v>
          </cell>
          <cell r="T510">
            <v>468</v>
          </cell>
          <cell r="U510">
            <v>470</v>
          </cell>
        </row>
        <row r="511">
          <cell r="B511">
            <v>0</v>
          </cell>
          <cell r="C511">
            <v>0</v>
          </cell>
          <cell r="D511">
            <v>0</v>
          </cell>
          <cell r="G511" t="str">
            <v>ｶﾅﾚ</v>
          </cell>
          <cell r="M511">
            <v>0.1</v>
          </cell>
          <cell r="N511">
            <v>0.03</v>
          </cell>
          <cell r="P511">
            <v>2.4299999999999999E-2</v>
          </cell>
          <cell r="R511">
            <v>0.12</v>
          </cell>
        </row>
        <row r="512">
          <cell r="A512" t="str">
            <v>9-3</v>
          </cell>
          <cell r="B512" t="str">
            <v>ケーブル類</v>
          </cell>
          <cell r="C512" t="str">
            <v>EM-L-4E5AT</v>
          </cell>
          <cell r="D512" t="str">
            <v>PF内</v>
          </cell>
          <cell r="G512">
            <v>130</v>
          </cell>
          <cell r="J512">
            <v>70</v>
          </cell>
          <cell r="K512">
            <v>91</v>
          </cell>
          <cell r="L512" t="str">
            <v/>
          </cell>
          <cell r="M512">
            <v>9.1</v>
          </cell>
          <cell r="N512">
            <v>3</v>
          </cell>
          <cell r="O512">
            <v>103.1</v>
          </cell>
          <cell r="P512">
            <v>340.2</v>
          </cell>
          <cell r="Q512" t="str">
            <v/>
          </cell>
          <cell r="R512">
            <v>40.82</v>
          </cell>
          <cell r="S512">
            <v>381.02</v>
          </cell>
          <cell r="T512">
            <v>484</v>
          </cell>
          <cell r="U512">
            <v>480</v>
          </cell>
        </row>
        <row r="513">
          <cell r="B513">
            <v>0</v>
          </cell>
          <cell r="C513">
            <v>0</v>
          </cell>
          <cell r="D513">
            <v>0</v>
          </cell>
          <cell r="N513">
            <v>0.02</v>
          </cell>
          <cell r="P513">
            <v>0.5</v>
          </cell>
          <cell r="R513">
            <v>0.1</v>
          </cell>
        </row>
        <row r="514">
          <cell r="A514" t="str">
            <v>9-4</v>
          </cell>
          <cell r="B514" t="str">
            <v>音響ワゴン</v>
          </cell>
          <cell r="C514" t="str">
            <v>音楽室用</v>
          </cell>
          <cell r="D514">
            <v>0</v>
          </cell>
          <cell r="G514" t="str">
            <v>【見積比較検討書参照】</v>
          </cell>
          <cell r="K514">
            <v>385000</v>
          </cell>
          <cell r="L514" t="str">
            <v/>
          </cell>
          <cell r="M514" t="str">
            <v/>
          </cell>
          <cell r="N514">
            <v>7700</v>
          </cell>
          <cell r="O514">
            <v>392700</v>
          </cell>
          <cell r="P514">
            <v>7000</v>
          </cell>
          <cell r="Q514" t="str">
            <v/>
          </cell>
          <cell r="R514">
            <v>700</v>
          </cell>
          <cell r="S514">
            <v>7700</v>
          </cell>
          <cell r="T514">
            <v>400400</v>
          </cell>
          <cell r="U514">
            <v>400000</v>
          </cell>
        </row>
        <row r="515">
          <cell r="B515">
            <v>0</v>
          </cell>
          <cell r="C515">
            <v>0</v>
          </cell>
          <cell r="D515">
            <v>0</v>
          </cell>
          <cell r="N515">
            <v>0.02</v>
          </cell>
          <cell r="P515">
            <v>0.3</v>
          </cell>
          <cell r="R515">
            <v>0.1</v>
          </cell>
        </row>
        <row r="516">
          <cell r="A516" t="str">
            <v>9-5</v>
          </cell>
          <cell r="B516" t="str">
            <v>ワゴン接続盤</v>
          </cell>
          <cell r="D516" t="str">
            <v>音楽室用</v>
          </cell>
          <cell r="G516" t="str">
            <v>【見積比較検討書参照】</v>
          </cell>
          <cell r="K516">
            <v>84500</v>
          </cell>
          <cell r="L516" t="str">
            <v/>
          </cell>
          <cell r="M516" t="str">
            <v/>
          </cell>
          <cell r="N516">
            <v>1690</v>
          </cell>
          <cell r="O516">
            <v>86190</v>
          </cell>
          <cell r="P516">
            <v>4200</v>
          </cell>
          <cell r="Q516" t="str">
            <v/>
          </cell>
          <cell r="R516">
            <v>420</v>
          </cell>
          <cell r="S516">
            <v>4620</v>
          </cell>
          <cell r="T516">
            <v>90810</v>
          </cell>
          <cell r="U516">
            <v>90800</v>
          </cell>
        </row>
        <row r="517">
          <cell r="B517">
            <v>0</v>
          </cell>
          <cell r="D517">
            <v>0</v>
          </cell>
          <cell r="N517">
            <v>0.02</v>
          </cell>
          <cell r="P517">
            <v>0.19500000000000001</v>
          </cell>
          <cell r="R517">
            <v>0.1</v>
          </cell>
        </row>
        <row r="518">
          <cell r="A518" t="str">
            <v>9-6</v>
          </cell>
          <cell r="B518" t="str">
            <v>メインスピーカ</v>
          </cell>
          <cell r="D518" t="str">
            <v>音楽室用</v>
          </cell>
          <cell r="G518" t="str">
            <v>【見積比較検討書参照】</v>
          </cell>
          <cell r="K518">
            <v>36700</v>
          </cell>
          <cell r="L518" t="str">
            <v/>
          </cell>
          <cell r="M518" t="str">
            <v/>
          </cell>
          <cell r="N518">
            <v>734</v>
          </cell>
          <cell r="O518">
            <v>37434</v>
          </cell>
          <cell r="P518">
            <v>2730</v>
          </cell>
          <cell r="Q518" t="str">
            <v/>
          </cell>
          <cell r="R518">
            <v>273</v>
          </cell>
          <cell r="S518">
            <v>3003</v>
          </cell>
          <cell r="T518">
            <v>40437</v>
          </cell>
          <cell r="U518">
            <v>40400</v>
          </cell>
        </row>
        <row r="519">
          <cell r="B519">
            <v>0</v>
          </cell>
          <cell r="D519">
            <v>0</v>
          </cell>
          <cell r="N519">
            <v>0.02</v>
          </cell>
          <cell r="P519">
            <v>5.3999999999999999E-2</v>
          </cell>
          <cell r="R519">
            <v>0.1</v>
          </cell>
        </row>
        <row r="520">
          <cell r="A520" t="str">
            <v>9-7</v>
          </cell>
          <cell r="B520" t="str">
            <v>マイクコンセント</v>
          </cell>
          <cell r="D520" t="str">
            <v>音楽室用</v>
          </cell>
          <cell r="G520" t="str">
            <v>【見積比較検討書参照】</v>
          </cell>
          <cell r="K520">
            <v>2920</v>
          </cell>
          <cell r="L520" t="str">
            <v/>
          </cell>
          <cell r="M520" t="str">
            <v/>
          </cell>
          <cell r="N520">
            <v>58.4</v>
          </cell>
          <cell r="O520">
            <v>2978.4</v>
          </cell>
          <cell r="P520">
            <v>756</v>
          </cell>
          <cell r="Q520" t="str">
            <v/>
          </cell>
          <cell r="R520">
            <v>75.599999999999994</v>
          </cell>
          <cell r="S520">
            <v>831.6</v>
          </cell>
          <cell r="T520">
            <v>3810</v>
          </cell>
          <cell r="U520">
            <v>3810</v>
          </cell>
        </row>
        <row r="521">
          <cell r="B521">
            <v>0</v>
          </cell>
          <cell r="D521">
            <v>0</v>
          </cell>
          <cell r="N521">
            <v>0.02</v>
          </cell>
        </row>
        <row r="522">
          <cell r="A522" t="str">
            <v>9-8</v>
          </cell>
          <cell r="B522" t="str">
            <v>集音マイク</v>
          </cell>
          <cell r="D522" t="str">
            <v>音楽室用</v>
          </cell>
          <cell r="G522" t="str">
            <v>【見積比較検討書参照】</v>
          </cell>
          <cell r="K522">
            <v>43200</v>
          </cell>
          <cell r="L522" t="str">
            <v/>
          </cell>
          <cell r="M522" t="str">
            <v/>
          </cell>
          <cell r="N522">
            <v>864</v>
          </cell>
          <cell r="O522">
            <v>44064</v>
          </cell>
          <cell r="P522" t="str">
            <v/>
          </cell>
          <cell r="Q522" t="str">
            <v/>
          </cell>
          <cell r="R522" t="str">
            <v/>
          </cell>
          <cell r="S522" t="str">
            <v/>
          </cell>
          <cell r="T522">
            <v>44064</v>
          </cell>
          <cell r="U522">
            <v>44100</v>
          </cell>
        </row>
        <row r="523">
          <cell r="B523">
            <v>0</v>
          </cell>
          <cell r="D523">
            <v>0</v>
          </cell>
          <cell r="N523">
            <v>0.02</v>
          </cell>
        </row>
        <row r="524">
          <cell r="A524" t="str">
            <v>9-9</v>
          </cell>
          <cell r="B524" t="str">
            <v>ブームスタンド</v>
          </cell>
          <cell r="D524" t="str">
            <v>音楽室用</v>
          </cell>
          <cell r="G524" t="str">
            <v>【見積比較検討書参照】</v>
          </cell>
          <cell r="K524">
            <v>10400</v>
          </cell>
          <cell r="L524" t="str">
            <v/>
          </cell>
          <cell r="M524" t="str">
            <v/>
          </cell>
          <cell r="N524">
            <v>208</v>
          </cell>
          <cell r="O524">
            <v>10608</v>
          </cell>
          <cell r="P524" t="str">
            <v/>
          </cell>
          <cell r="Q524" t="str">
            <v/>
          </cell>
          <cell r="R524" t="str">
            <v/>
          </cell>
          <cell r="S524" t="str">
            <v/>
          </cell>
          <cell r="T524">
            <v>10608</v>
          </cell>
          <cell r="U524">
            <v>10600</v>
          </cell>
        </row>
        <row r="525">
          <cell r="B525">
            <v>0</v>
          </cell>
          <cell r="C525">
            <v>0</v>
          </cell>
          <cell r="D525">
            <v>0</v>
          </cell>
          <cell r="E525">
            <v>492</v>
          </cell>
          <cell r="M525">
            <v>0.1</v>
          </cell>
          <cell r="N525">
            <v>0.03</v>
          </cell>
          <cell r="P525">
            <v>1.6E-2</v>
          </cell>
          <cell r="R525">
            <v>0.12</v>
          </cell>
        </row>
        <row r="526">
          <cell r="A526" t="str">
            <v>9-10</v>
          </cell>
          <cell r="B526" t="str">
            <v>ケーブル類</v>
          </cell>
          <cell r="C526" t="str">
            <v>EM-5C-FB</v>
          </cell>
          <cell r="D526" t="str">
            <v>ｺﾛｶﾞｼ</v>
          </cell>
          <cell r="E526" t="str">
            <v>73*1.3=94</v>
          </cell>
          <cell r="K526">
            <v>94</v>
          </cell>
          <cell r="L526" t="str">
            <v/>
          </cell>
          <cell r="M526">
            <v>9.4</v>
          </cell>
          <cell r="N526">
            <v>3.1</v>
          </cell>
          <cell r="O526">
            <v>106.5</v>
          </cell>
          <cell r="P526">
            <v>224</v>
          </cell>
          <cell r="Q526" t="str">
            <v/>
          </cell>
          <cell r="R526">
            <v>26.88</v>
          </cell>
          <cell r="S526">
            <v>250.88</v>
          </cell>
          <cell r="T526">
            <v>357</v>
          </cell>
          <cell r="U526">
            <v>360</v>
          </cell>
        </row>
        <row r="527">
          <cell r="B527">
            <v>0</v>
          </cell>
          <cell r="C527">
            <v>0</v>
          </cell>
          <cell r="D527">
            <v>0</v>
          </cell>
          <cell r="G527" t="str">
            <v>ｶﾅﾚ</v>
          </cell>
          <cell r="M527">
            <v>0.1</v>
          </cell>
          <cell r="N527">
            <v>0.03</v>
          </cell>
          <cell r="P527">
            <v>2.4299999999999999E-2</v>
          </cell>
          <cell r="R527">
            <v>0.12</v>
          </cell>
        </row>
        <row r="528">
          <cell r="A528" t="str">
            <v>9-11</v>
          </cell>
          <cell r="B528" t="str">
            <v>ケーブル類</v>
          </cell>
          <cell r="C528" t="str">
            <v>EM-V5-3C</v>
          </cell>
          <cell r="D528" t="str">
            <v>PF内</v>
          </cell>
          <cell r="G528">
            <v>550</v>
          </cell>
          <cell r="J528">
            <v>70</v>
          </cell>
          <cell r="K528">
            <v>385</v>
          </cell>
          <cell r="L528" t="str">
            <v/>
          </cell>
          <cell r="M528">
            <v>38.5</v>
          </cell>
          <cell r="N528">
            <v>12.71</v>
          </cell>
          <cell r="O528">
            <v>436.21</v>
          </cell>
          <cell r="P528">
            <v>340.2</v>
          </cell>
          <cell r="Q528" t="str">
            <v/>
          </cell>
          <cell r="R528">
            <v>40.82</v>
          </cell>
          <cell r="S528">
            <v>381.02</v>
          </cell>
          <cell r="T528">
            <v>817</v>
          </cell>
          <cell r="U528">
            <v>820</v>
          </cell>
        </row>
        <row r="529">
          <cell r="B529">
            <v>0</v>
          </cell>
          <cell r="C529">
            <v>0</v>
          </cell>
          <cell r="D529">
            <v>0</v>
          </cell>
          <cell r="E529">
            <v>486</v>
          </cell>
          <cell r="M529">
            <v>0.1</v>
          </cell>
          <cell r="N529">
            <v>0.03</v>
          </cell>
          <cell r="P529">
            <v>1.7000000000000001E-2</v>
          </cell>
          <cell r="R529">
            <v>0.12</v>
          </cell>
        </row>
        <row r="530">
          <cell r="A530" t="str">
            <v>9-12</v>
          </cell>
          <cell r="B530" t="str">
            <v>ケーブル類</v>
          </cell>
          <cell r="C530" t="str">
            <v>EM-EEF 2.0-3C</v>
          </cell>
          <cell r="D530" t="str">
            <v>ｺﾛｶﾞｼ</v>
          </cell>
          <cell r="E530">
            <v>194</v>
          </cell>
          <cell r="K530">
            <v>194</v>
          </cell>
          <cell r="L530" t="str">
            <v/>
          </cell>
          <cell r="M530">
            <v>19.399999999999999</v>
          </cell>
          <cell r="N530">
            <v>6.4</v>
          </cell>
          <cell r="O530">
            <v>219.8</v>
          </cell>
          <cell r="P530">
            <v>238</v>
          </cell>
          <cell r="Q530" t="str">
            <v/>
          </cell>
          <cell r="R530">
            <v>28.56</v>
          </cell>
          <cell r="S530">
            <v>266.56</v>
          </cell>
          <cell r="T530">
            <v>486</v>
          </cell>
          <cell r="U530">
            <v>490</v>
          </cell>
        </row>
        <row r="531">
          <cell r="B531">
            <v>0</v>
          </cell>
          <cell r="C531">
            <v>0</v>
          </cell>
          <cell r="N531">
            <v>0.02</v>
          </cell>
          <cell r="P531">
            <v>3</v>
          </cell>
          <cell r="R531">
            <v>0.1</v>
          </cell>
        </row>
        <row r="532">
          <cell r="A532" t="str">
            <v>9-13</v>
          </cell>
          <cell r="B532" t="str">
            <v>AV操作卓</v>
          </cell>
          <cell r="C532">
            <v>0</v>
          </cell>
          <cell r="D532" t="str">
            <v>多目的ﾎｰﾙ用</v>
          </cell>
          <cell r="G532" t="str">
            <v>【見積比較検討書参照】</v>
          </cell>
          <cell r="K532">
            <v>2210000</v>
          </cell>
          <cell r="L532" t="str">
            <v/>
          </cell>
          <cell r="M532" t="str">
            <v/>
          </cell>
          <cell r="N532">
            <v>44200</v>
          </cell>
          <cell r="O532">
            <v>2254200</v>
          </cell>
          <cell r="P532">
            <v>42000</v>
          </cell>
          <cell r="Q532" t="str">
            <v/>
          </cell>
          <cell r="R532">
            <v>4200</v>
          </cell>
          <cell r="S532">
            <v>46200</v>
          </cell>
          <cell r="T532">
            <v>2300400</v>
          </cell>
          <cell r="U532">
            <v>2300000</v>
          </cell>
        </row>
        <row r="533">
          <cell r="B533">
            <v>0</v>
          </cell>
          <cell r="C533">
            <v>0</v>
          </cell>
          <cell r="N533">
            <v>0.02</v>
          </cell>
          <cell r="P533">
            <v>0.3</v>
          </cell>
          <cell r="R533">
            <v>0.1</v>
          </cell>
        </row>
        <row r="534">
          <cell r="A534" t="str">
            <v>9-14</v>
          </cell>
          <cell r="B534" t="str">
            <v>AV操作卓接続盤</v>
          </cell>
          <cell r="C534">
            <v>0</v>
          </cell>
          <cell r="D534" t="str">
            <v>多目的ﾎｰﾙ用</v>
          </cell>
          <cell r="G534" t="str">
            <v>【見積比較検討書参照】</v>
          </cell>
          <cell r="K534">
            <v>175000</v>
          </cell>
          <cell r="L534" t="str">
            <v/>
          </cell>
          <cell r="M534" t="str">
            <v/>
          </cell>
          <cell r="N534">
            <v>3500</v>
          </cell>
          <cell r="O534">
            <v>178500</v>
          </cell>
          <cell r="P534">
            <v>4200</v>
          </cell>
          <cell r="Q534" t="str">
            <v/>
          </cell>
          <cell r="R534">
            <v>420</v>
          </cell>
          <cell r="S534">
            <v>4620</v>
          </cell>
          <cell r="T534">
            <v>183120</v>
          </cell>
          <cell r="U534">
            <v>183000</v>
          </cell>
        </row>
        <row r="535">
          <cell r="B535">
            <v>0</v>
          </cell>
          <cell r="C535">
            <v>0</v>
          </cell>
          <cell r="N535">
            <v>0.02</v>
          </cell>
          <cell r="P535">
            <v>9.7000000000000003E-2</v>
          </cell>
          <cell r="R535">
            <v>0.1</v>
          </cell>
        </row>
        <row r="536">
          <cell r="A536" t="str">
            <v>9-15</v>
          </cell>
          <cell r="B536" t="str">
            <v>メインスピーカ</v>
          </cell>
          <cell r="C536">
            <v>0</v>
          </cell>
          <cell r="D536" t="str">
            <v>多目的ﾎｰﾙ用</v>
          </cell>
          <cell r="G536" t="str">
            <v>【見積比較検討書参照】</v>
          </cell>
          <cell r="K536">
            <v>97500</v>
          </cell>
          <cell r="L536" t="str">
            <v/>
          </cell>
          <cell r="M536" t="str">
            <v/>
          </cell>
          <cell r="N536">
            <v>1950</v>
          </cell>
          <cell r="O536">
            <v>99450</v>
          </cell>
          <cell r="P536">
            <v>1358</v>
          </cell>
          <cell r="Q536" t="str">
            <v/>
          </cell>
          <cell r="R536">
            <v>135.80000000000001</v>
          </cell>
          <cell r="S536">
            <v>1493.8</v>
          </cell>
          <cell r="T536">
            <v>100943</v>
          </cell>
          <cell r="U536">
            <v>101000</v>
          </cell>
        </row>
        <row r="537">
          <cell r="B537">
            <v>0</v>
          </cell>
          <cell r="C537">
            <v>0</v>
          </cell>
          <cell r="N537">
            <v>0.02</v>
          </cell>
          <cell r="P537">
            <v>0.19500000000000001</v>
          </cell>
          <cell r="R537">
            <v>0.1</v>
          </cell>
        </row>
        <row r="538">
          <cell r="A538" t="str">
            <v>9-16</v>
          </cell>
          <cell r="B538" t="str">
            <v>シーリングスピーカ</v>
          </cell>
          <cell r="C538">
            <v>0</v>
          </cell>
          <cell r="D538" t="str">
            <v>多目的ﾎｰﾙ用</v>
          </cell>
          <cell r="G538" t="str">
            <v>【見積比較検討書参照】</v>
          </cell>
          <cell r="K538">
            <v>12300</v>
          </cell>
          <cell r="L538" t="str">
            <v/>
          </cell>
          <cell r="M538" t="str">
            <v/>
          </cell>
          <cell r="N538">
            <v>246</v>
          </cell>
          <cell r="O538">
            <v>12546</v>
          </cell>
          <cell r="P538">
            <v>2730</v>
          </cell>
          <cell r="Q538" t="str">
            <v/>
          </cell>
          <cell r="R538">
            <v>273</v>
          </cell>
          <cell r="S538">
            <v>3003</v>
          </cell>
          <cell r="T538">
            <v>15549</v>
          </cell>
          <cell r="U538">
            <v>15500</v>
          </cell>
        </row>
        <row r="539">
          <cell r="B539">
            <v>0</v>
          </cell>
          <cell r="C539">
            <v>0</v>
          </cell>
          <cell r="N539">
            <v>0.02</v>
          </cell>
        </row>
        <row r="540">
          <cell r="A540" t="str">
            <v>9-17</v>
          </cell>
          <cell r="B540" t="str">
            <v>ビデオプロジェクタ</v>
          </cell>
          <cell r="C540" t="str">
            <v>移動台共</v>
          </cell>
          <cell r="D540" t="str">
            <v>多目的ﾎｰﾙ用</v>
          </cell>
          <cell r="G540" t="str">
            <v>【見積比較検討書参照】</v>
          </cell>
          <cell r="K540">
            <v>611000</v>
          </cell>
          <cell r="L540" t="str">
            <v/>
          </cell>
          <cell r="M540" t="str">
            <v/>
          </cell>
          <cell r="N540">
            <v>12220</v>
          </cell>
          <cell r="O540">
            <v>623220</v>
          </cell>
          <cell r="P540" t="str">
            <v/>
          </cell>
          <cell r="Q540" t="str">
            <v/>
          </cell>
          <cell r="R540" t="str">
            <v/>
          </cell>
          <cell r="S540" t="str">
            <v/>
          </cell>
          <cell r="T540">
            <v>623220</v>
          </cell>
          <cell r="U540">
            <v>623000</v>
          </cell>
        </row>
        <row r="541">
          <cell r="B541">
            <v>0</v>
          </cell>
          <cell r="C541">
            <v>0</v>
          </cell>
          <cell r="N541">
            <v>0.02</v>
          </cell>
          <cell r="P541">
            <v>6.2E-2</v>
          </cell>
          <cell r="R541">
            <v>0.1</v>
          </cell>
        </row>
        <row r="542">
          <cell r="A542" t="str">
            <v>9-18</v>
          </cell>
          <cell r="B542" t="str">
            <v>床用ＶＰコンセント</v>
          </cell>
          <cell r="C542">
            <v>0</v>
          </cell>
          <cell r="D542" t="str">
            <v>多目的ﾎｰﾙ用</v>
          </cell>
          <cell r="G542" t="str">
            <v>【見積比較検討書参照】</v>
          </cell>
          <cell r="K542">
            <v>13000</v>
          </cell>
          <cell r="L542" t="str">
            <v/>
          </cell>
          <cell r="M542" t="str">
            <v/>
          </cell>
          <cell r="N542">
            <v>260</v>
          </cell>
          <cell r="O542">
            <v>13260</v>
          </cell>
          <cell r="P542">
            <v>868</v>
          </cell>
          <cell r="Q542" t="str">
            <v/>
          </cell>
          <cell r="R542">
            <v>86.8</v>
          </cell>
          <cell r="S542">
            <v>954.8</v>
          </cell>
          <cell r="T542">
            <v>14214</v>
          </cell>
          <cell r="U542">
            <v>14200</v>
          </cell>
        </row>
        <row r="543">
          <cell r="B543">
            <v>0</v>
          </cell>
          <cell r="C543">
            <v>0</v>
          </cell>
          <cell r="N543">
            <v>0.02</v>
          </cell>
          <cell r="P543">
            <v>0.35</v>
          </cell>
          <cell r="R543">
            <v>0.1</v>
          </cell>
        </row>
        <row r="544">
          <cell r="A544" t="str">
            <v>9-19</v>
          </cell>
          <cell r="B544" t="str">
            <v>ワイヤレスアンテナ</v>
          </cell>
          <cell r="C544">
            <v>0</v>
          </cell>
          <cell r="D544" t="str">
            <v>多目的ﾎｰﾙ用</v>
          </cell>
          <cell r="G544" t="str">
            <v>【見積比較検討書参照】</v>
          </cell>
          <cell r="K544">
            <v>13600</v>
          </cell>
          <cell r="L544" t="str">
            <v/>
          </cell>
          <cell r="M544" t="str">
            <v/>
          </cell>
          <cell r="N544">
            <v>272</v>
          </cell>
          <cell r="O544">
            <v>13872</v>
          </cell>
          <cell r="P544">
            <v>4900</v>
          </cell>
          <cell r="Q544" t="str">
            <v/>
          </cell>
          <cell r="R544">
            <v>490</v>
          </cell>
          <cell r="S544">
            <v>5390</v>
          </cell>
          <cell r="T544">
            <v>19262</v>
          </cell>
          <cell r="U544">
            <v>19300</v>
          </cell>
        </row>
        <row r="545">
          <cell r="B545">
            <v>0</v>
          </cell>
          <cell r="C545">
            <v>0</v>
          </cell>
          <cell r="N545">
            <v>0.02</v>
          </cell>
          <cell r="P545">
            <v>2</v>
          </cell>
          <cell r="R545">
            <v>0.1</v>
          </cell>
        </row>
        <row r="546">
          <cell r="A546" t="str">
            <v>9-20</v>
          </cell>
          <cell r="B546" t="str">
            <v>120型電動スクリーン</v>
          </cell>
          <cell r="C546">
            <v>0</v>
          </cell>
          <cell r="D546" t="str">
            <v>多目的ﾎｰﾙ用</v>
          </cell>
          <cell r="G546" t="str">
            <v>【見積比較検討書参照】</v>
          </cell>
          <cell r="K546">
            <v>305000</v>
          </cell>
          <cell r="L546" t="str">
            <v/>
          </cell>
          <cell r="M546" t="str">
            <v/>
          </cell>
          <cell r="N546">
            <v>6100</v>
          </cell>
          <cell r="O546">
            <v>311100</v>
          </cell>
          <cell r="P546">
            <v>28000</v>
          </cell>
          <cell r="Q546" t="str">
            <v/>
          </cell>
          <cell r="R546">
            <v>2800</v>
          </cell>
          <cell r="S546">
            <v>30800</v>
          </cell>
          <cell r="T546">
            <v>341900</v>
          </cell>
          <cell r="U546">
            <v>342000</v>
          </cell>
        </row>
        <row r="547">
          <cell r="C547">
            <v>0</v>
          </cell>
        </row>
        <row r="548">
          <cell r="K548">
            <v>0</v>
          </cell>
          <cell r="L548" t="str">
            <v/>
          </cell>
          <cell r="M548" t="str">
            <v/>
          </cell>
          <cell r="N548" t="str">
            <v/>
          </cell>
          <cell r="O548">
            <v>0</v>
          </cell>
          <cell r="P548" t="str">
            <v/>
          </cell>
          <cell r="Q548" t="str">
            <v/>
          </cell>
          <cell r="R548" t="str">
            <v/>
          </cell>
          <cell r="S548" t="str">
            <v/>
          </cell>
          <cell r="T548">
            <v>0</v>
          </cell>
          <cell r="U548">
            <v>0</v>
          </cell>
        </row>
        <row r="550">
          <cell r="A550" t="str">
            <v>10</v>
          </cell>
          <cell r="B550" t="str">
            <v>電気時計設備</v>
          </cell>
          <cell r="K550">
            <v>0</v>
          </cell>
          <cell r="L550" t="str">
            <v/>
          </cell>
          <cell r="M550" t="str">
            <v/>
          </cell>
          <cell r="N550" t="str">
            <v/>
          </cell>
          <cell r="O550">
            <v>0</v>
          </cell>
          <cell r="P550" t="str">
            <v/>
          </cell>
          <cell r="Q550" t="str">
            <v/>
          </cell>
          <cell r="R550" t="str">
            <v/>
          </cell>
          <cell r="S550" t="str">
            <v/>
          </cell>
          <cell r="T550">
            <v>0</v>
          </cell>
          <cell r="U550">
            <v>0</v>
          </cell>
        </row>
        <row r="551">
          <cell r="B551">
            <v>0</v>
          </cell>
          <cell r="C551">
            <v>0</v>
          </cell>
          <cell r="D551">
            <v>0</v>
          </cell>
          <cell r="E551">
            <v>495</v>
          </cell>
          <cell r="M551">
            <v>0.1</v>
          </cell>
          <cell r="N551">
            <v>0.03</v>
          </cell>
          <cell r="P551">
            <v>1.2E-2</v>
          </cell>
          <cell r="R551">
            <v>0.12</v>
          </cell>
        </row>
        <row r="552">
          <cell r="A552" t="str">
            <v>10-1</v>
          </cell>
          <cell r="B552" t="str">
            <v>ケーブル類</v>
          </cell>
          <cell r="C552" t="str">
            <v>EM-AE 1.2-2C</v>
          </cell>
          <cell r="D552" t="str">
            <v>ｺﾛｶﾞｼ</v>
          </cell>
          <cell r="E552" t="str">
            <v>36*1.3=46</v>
          </cell>
          <cell r="K552">
            <v>46</v>
          </cell>
          <cell r="L552" t="str">
            <v/>
          </cell>
          <cell r="M552">
            <v>4.5999999999999996</v>
          </cell>
          <cell r="N552">
            <v>1.52</v>
          </cell>
          <cell r="O552">
            <v>52.120000000000005</v>
          </cell>
          <cell r="P552">
            <v>168</v>
          </cell>
          <cell r="Q552" t="str">
            <v/>
          </cell>
          <cell r="R552">
            <v>20.16</v>
          </cell>
          <cell r="S552">
            <v>188.16</v>
          </cell>
          <cell r="T552">
            <v>240</v>
          </cell>
          <cell r="U552">
            <v>240</v>
          </cell>
        </row>
        <row r="553">
          <cell r="B553">
            <v>0</v>
          </cell>
          <cell r="C553">
            <v>0</v>
          </cell>
          <cell r="D553">
            <v>0</v>
          </cell>
          <cell r="E553">
            <v>495</v>
          </cell>
          <cell r="M553">
            <v>0.1</v>
          </cell>
          <cell r="N553">
            <v>0.03</v>
          </cell>
          <cell r="P553">
            <v>1.44E-2</v>
          </cell>
          <cell r="R553">
            <v>0.12</v>
          </cell>
        </row>
        <row r="554">
          <cell r="A554" t="str">
            <v>10-2</v>
          </cell>
          <cell r="B554" t="str">
            <v>ケーブル類</v>
          </cell>
          <cell r="C554" t="str">
            <v>EM-AE 1.2-2P</v>
          </cell>
          <cell r="D554" t="str">
            <v>ｺﾛｶﾞｼ</v>
          </cell>
          <cell r="E554" t="str">
            <v>66*1.3=85</v>
          </cell>
          <cell r="K554">
            <v>85</v>
          </cell>
          <cell r="L554" t="str">
            <v/>
          </cell>
          <cell r="M554">
            <v>8.5</v>
          </cell>
          <cell r="N554">
            <v>2.81</v>
          </cell>
          <cell r="O554">
            <v>96.31</v>
          </cell>
          <cell r="P554">
            <v>201.6</v>
          </cell>
          <cell r="Q554" t="str">
            <v/>
          </cell>
          <cell r="R554">
            <v>24.19</v>
          </cell>
          <cell r="S554">
            <v>225.79</v>
          </cell>
          <cell r="T554">
            <v>322</v>
          </cell>
          <cell r="U554">
            <v>320</v>
          </cell>
        </row>
        <row r="555">
          <cell r="B555">
            <v>0</v>
          </cell>
          <cell r="C555">
            <v>0</v>
          </cell>
          <cell r="D555">
            <v>0</v>
          </cell>
          <cell r="E555">
            <v>495</v>
          </cell>
          <cell r="M555">
            <v>0.1</v>
          </cell>
          <cell r="N555">
            <v>0.03</v>
          </cell>
          <cell r="P555">
            <v>1.6199999999999999E-2</v>
          </cell>
          <cell r="R555">
            <v>0.12</v>
          </cell>
        </row>
        <row r="556">
          <cell r="A556" t="str">
            <v>10-3</v>
          </cell>
          <cell r="B556" t="str">
            <v>ケーブル類</v>
          </cell>
          <cell r="C556" t="str">
            <v>EM-AE 1.2-2P</v>
          </cell>
          <cell r="D556" t="str">
            <v>PF内</v>
          </cell>
          <cell r="E556" t="str">
            <v>66*1.3=85</v>
          </cell>
          <cell r="K556">
            <v>85</v>
          </cell>
          <cell r="L556" t="str">
            <v/>
          </cell>
          <cell r="M556">
            <v>8.5</v>
          </cell>
          <cell r="N556">
            <v>2.81</v>
          </cell>
          <cell r="O556">
            <v>96.31</v>
          </cell>
          <cell r="P556">
            <v>226.8</v>
          </cell>
          <cell r="Q556" t="str">
            <v/>
          </cell>
          <cell r="R556">
            <v>27.22</v>
          </cell>
          <cell r="S556">
            <v>254.02</v>
          </cell>
          <cell r="T556">
            <v>350</v>
          </cell>
          <cell r="U556">
            <v>350</v>
          </cell>
        </row>
        <row r="557">
          <cell r="B557">
            <v>0</v>
          </cell>
          <cell r="C557">
            <v>0</v>
          </cell>
          <cell r="D557">
            <v>0</v>
          </cell>
          <cell r="E557">
            <v>495</v>
          </cell>
          <cell r="M557">
            <v>0.1</v>
          </cell>
          <cell r="N557">
            <v>0.03</v>
          </cell>
          <cell r="P557">
            <v>1.7100000000000001E-2</v>
          </cell>
          <cell r="R557">
            <v>0.12</v>
          </cell>
        </row>
        <row r="558">
          <cell r="A558" t="str">
            <v>10-4</v>
          </cell>
          <cell r="B558" t="str">
            <v>ケーブル類</v>
          </cell>
          <cell r="C558" t="str">
            <v>EM-AE 1.2-5C</v>
          </cell>
          <cell r="D558" t="str">
            <v>PF内</v>
          </cell>
          <cell r="E558" t="str">
            <v>104*1.3=135</v>
          </cell>
          <cell r="K558">
            <v>135</v>
          </cell>
          <cell r="L558" t="str">
            <v/>
          </cell>
          <cell r="M558">
            <v>13.5</v>
          </cell>
          <cell r="N558">
            <v>4.46</v>
          </cell>
          <cell r="O558">
            <v>152.96</v>
          </cell>
          <cell r="P558">
            <v>239.4</v>
          </cell>
          <cell r="Q558" t="str">
            <v/>
          </cell>
          <cell r="R558">
            <v>28.73</v>
          </cell>
          <cell r="S558">
            <v>268.13</v>
          </cell>
          <cell r="T558">
            <v>421</v>
          </cell>
          <cell r="U558">
            <v>420</v>
          </cell>
        </row>
        <row r="559">
          <cell r="B559">
            <v>0</v>
          </cell>
          <cell r="C559">
            <v>0</v>
          </cell>
          <cell r="D559">
            <v>0</v>
          </cell>
          <cell r="E559">
            <v>485</v>
          </cell>
          <cell r="M559">
            <v>0.1</v>
          </cell>
          <cell r="N559">
            <v>0.03</v>
          </cell>
          <cell r="P559">
            <v>1.44E-2</v>
          </cell>
          <cell r="R559">
            <v>0.12</v>
          </cell>
        </row>
        <row r="560">
          <cell r="A560" t="str">
            <v>10-5</v>
          </cell>
          <cell r="B560" t="str">
            <v>ケーブル類</v>
          </cell>
          <cell r="C560" t="str">
            <v>EM-MVVS 0.5-4C</v>
          </cell>
          <cell r="D560" t="str">
            <v>PF内</v>
          </cell>
          <cell r="E560" t="str">
            <v>96*1.3=124</v>
          </cell>
          <cell r="K560">
            <v>124</v>
          </cell>
          <cell r="L560" t="str">
            <v/>
          </cell>
          <cell r="M560">
            <v>12.4</v>
          </cell>
          <cell r="N560">
            <v>4.09</v>
          </cell>
          <cell r="O560">
            <v>140.49</v>
          </cell>
          <cell r="P560">
            <v>201.6</v>
          </cell>
          <cell r="Q560" t="str">
            <v/>
          </cell>
          <cell r="R560">
            <v>24.19</v>
          </cell>
          <cell r="S560">
            <v>225.79</v>
          </cell>
          <cell r="T560">
            <v>366</v>
          </cell>
          <cell r="U560">
            <v>370</v>
          </cell>
        </row>
        <row r="561">
          <cell r="B561">
            <v>0</v>
          </cell>
          <cell r="C561">
            <v>0</v>
          </cell>
          <cell r="N561">
            <v>0.02</v>
          </cell>
          <cell r="P561">
            <v>1.46</v>
          </cell>
          <cell r="R561">
            <v>0.1</v>
          </cell>
        </row>
        <row r="562">
          <cell r="A562" t="str">
            <v>10-6</v>
          </cell>
          <cell r="B562" t="str">
            <v>親時計</v>
          </cell>
          <cell r="C562" t="str">
            <v>2回線　壁掛型</v>
          </cell>
          <cell r="G562" t="str">
            <v>【見積比較検討書参照】</v>
          </cell>
          <cell r="K562">
            <v>222000</v>
          </cell>
          <cell r="L562" t="str">
            <v/>
          </cell>
          <cell r="M562" t="str">
            <v/>
          </cell>
          <cell r="N562">
            <v>4440</v>
          </cell>
          <cell r="O562">
            <v>226440</v>
          </cell>
          <cell r="P562">
            <v>20440</v>
          </cell>
          <cell r="Q562" t="str">
            <v/>
          </cell>
          <cell r="R562">
            <v>2044</v>
          </cell>
          <cell r="S562">
            <v>22484</v>
          </cell>
          <cell r="T562">
            <v>248924</v>
          </cell>
          <cell r="U562">
            <v>249000</v>
          </cell>
        </row>
        <row r="563">
          <cell r="B563">
            <v>0</v>
          </cell>
          <cell r="C563">
            <v>0</v>
          </cell>
          <cell r="N563">
            <v>0.02</v>
          </cell>
          <cell r="P563">
            <v>0.5</v>
          </cell>
          <cell r="R563">
            <v>0.1</v>
          </cell>
        </row>
        <row r="564">
          <cell r="A564" t="str">
            <v>10-7</v>
          </cell>
          <cell r="B564" t="str">
            <v>長波アンテナ</v>
          </cell>
          <cell r="C564">
            <v>0</v>
          </cell>
          <cell r="G564" t="str">
            <v>【見積比較検討書参照】</v>
          </cell>
          <cell r="K564">
            <v>21100</v>
          </cell>
          <cell r="L564" t="str">
            <v/>
          </cell>
          <cell r="M564" t="str">
            <v/>
          </cell>
          <cell r="N564">
            <v>422</v>
          </cell>
          <cell r="O564">
            <v>21522</v>
          </cell>
          <cell r="P564">
            <v>7000</v>
          </cell>
          <cell r="Q564" t="str">
            <v/>
          </cell>
          <cell r="R564">
            <v>700</v>
          </cell>
          <cell r="S564">
            <v>7700</v>
          </cell>
          <cell r="T564">
            <v>29222</v>
          </cell>
          <cell r="U564">
            <v>29200</v>
          </cell>
        </row>
        <row r="565">
          <cell r="B565">
            <v>0</v>
          </cell>
          <cell r="C565">
            <v>0</v>
          </cell>
          <cell r="N565">
            <v>0.02</v>
          </cell>
          <cell r="P565">
            <v>8.6999999999999994E-2</v>
          </cell>
          <cell r="R565">
            <v>0.1</v>
          </cell>
        </row>
        <row r="566">
          <cell r="A566" t="str">
            <v>10-8</v>
          </cell>
          <cell r="B566" t="str">
            <v>子時計</v>
          </cell>
          <cell r="C566" t="str">
            <v>壁掛型　A  φ310</v>
          </cell>
          <cell r="G566" t="str">
            <v>【見積比較検討書参照】</v>
          </cell>
          <cell r="K566">
            <v>5850</v>
          </cell>
          <cell r="L566" t="str">
            <v/>
          </cell>
          <cell r="M566" t="str">
            <v/>
          </cell>
          <cell r="N566">
            <v>117</v>
          </cell>
          <cell r="O566">
            <v>5967</v>
          </cell>
          <cell r="P566">
            <v>1218</v>
          </cell>
          <cell r="Q566" t="str">
            <v/>
          </cell>
          <cell r="R566">
            <v>121.8</v>
          </cell>
          <cell r="S566">
            <v>1339.8</v>
          </cell>
          <cell r="T566">
            <v>7306</v>
          </cell>
          <cell r="U566">
            <v>7310</v>
          </cell>
        </row>
        <row r="567">
          <cell r="B567">
            <v>0</v>
          </cell>
          <cell r="C567">
            <v>0</v>
          </cell>
          <cell r="N567">
            <v>0.02</v>
          </cell>
          <cell r="P567">
            <v>0.19500000000000001</v>
          </cell>
          <cell r="R567">
            <v>0.1</v>
          </cell>
        </row>
        <row r="568">
          <cell r="A568" t="str">
            <v>10-9</v>
          </cell>
          <cell r="B568" t="str">
            <v>子時計</v>
          </cell>
          <cell r="C568" t="str">
            <v>半埋込型　B　　240*320</v>
          </cell>
          <cell r="G568" t="str">
            <v>【見積比較検討書参照】</v>
          </cell>
          <cell r="K568">
            <v>18200</v>
          </cell>
          <cell r="L568" t="str">
            <v/>
          </cell>
          <cell r="M568" t="str">
            <v/>
          </cell>
          <cell r="N568">
            <v>364</v>
          </cell>
          <cell r="O568">
            <v>18564</v>
          </cell>
          <cell r="P568">
            <v>2730</v>
          </cell>
          <cell r="Q568" t="str">
            <v/>
          </cell>
          <cell r="R568">
            <v>273</v>
          </cell>
          <cell r="S568">
            <v>3003</v>
          </cell>
          <cell r="T568">
            <v>21567</v>
          </cell>
          <cell r="U568">
            <v>21600</v>
          </cell>
        </row>
        <row r="569">
          <cell r="B569">
            <v>0</v>
          </cell>
          <cell r="C569">
            <v>0</v>
          </cell>
          <cell r="N569">
            <v>0.02</v>
          </cell>
          <cell r="P569">
            <v>0.248</v>
          </cell>
          <cell r="R569">
            <v>0.1</v>
          </cell>
        </row>
        <row r="570">
          <cell r="A570" t="str">
            <v>10-10</v>
          </cell>
          <cell r="B570" t="str">
            <v>子時計</v>
          </cell>
          <cell r="C570" t="str">
            <v>両面吊下型　C  φ350</v>
          </cell>
          <cell r="G570" t="str">
            <v>【見積比較検討書参照】</v>
          </cell>
          <cell r="K570">
            <v>107000</v>
          </cell>
          <cell r="L570" t="str">
            <v/>
          </cell>
          <cell r="M570" t="str">
            <v/>
          </cell>
          <cell r="N570">
            <v>2140</v>
          </cell>
          <cell r="O570">
            <v>109140</v>
          </cell>
          <cell r="P570">
            <v>3472</v>
          </cell>
          <cell r="Q570" t="str">
            <v/>
          </cell>
          <cell r="R570">
            <v>347.2</v>
          </cell>
          <cell r="S570">
            <v>3819.2</v>
          </cell>
          <cell r="T570">
            <v>112959</v>
          </cell>
          <cell r="U570">
            <v>113000</v>
          </cell>
        </row>
        <row r="571">
          <cell r="B571">
            <v>0</v>
          </cell>
          <cell r="C571">
            <v>0</v>
          </cell>
          <cell r="N571">
            <v>0.02</v>
          </cell>
          <cell r="P571">
            <v>9.7000000000000003E-2</v>
          </cell>
          <cell r="R571">
            <v>0.1</v>
          </cell>
        </row>
        <row r="572">
          <cell r="A572" t="str">
            <v>10-11</v>
          </cell>
          <cell r="B572" t="str">
            <v>子時計</v>
          </cell>
          <cell r="C572" t="str">
            <v>壁掛型　D  φ350</v>
          </cell>
          <cell r="G572" t="str">
            <v>【見積比較検討書参照】</v>
          </cell>
          <cell r="K572">
            <v>64300</v>
          </cell>
          <cell r="L572" t="str">
            <v/>
          </cell>
          <cell r="M572" t="str">
            <v/>
          </cell>
          <cell r="N572">
            <v>1286</v>
          </cell>
          <cell r="O572">
            <v>65586</v>
          </cell>
          <cell r="P572">
            <v>1358</v>
          </cell>
          <cell r="Q572" t="str">
            <v/>
          </cell>
          <cell r="R572">
            <v>135.80000000000001</v>
          </cell>
          <cell r="S572">
            <v>1493.8</v>
          </cell>
          <cell r="T572">
            <v>67079</v>
          </cell>
          <cell r="U572">
            <v>67100</v>
          </cell>
        </row>
        <row r="573">
          <cell r="B573">
            <v>0</v>
          </cell>
          <cell r="C573">
            <v>0</v>
          </cell>
          <cell r="N573">
            <v>0.02</v>
          </cell>
          <cell r="P573">
            <v>0.5</v>
          </cell>
          <cell r="R573">
            <v>0.1</v>
          </cell>
        </row>
        <row r="574">
          <cell r="A574" t="str">
            <v>10-12</v>
          </cell>
          <cell r="B574" t="str">
            <v>子時計</v>
          </cell>
          <cell r="C574" t="str">
            <v>AC式　E  φ1000</v>
          </cell>
          <cell r="G574" t="str">
            <v>【見積比較検討書参照】</v>
          </cell>
          <cell r="K574">
            <v>578000</v>
          </cell>
          <cell r="L574" t="str">
            <v/>
          </cell>
          <cell r="M574" t="str">
            <v/>
          </cell>
          <cell r="N574">
            <v>11560</v>
          </cell>
          <cell r="O574">
            <v>589560</v>
          </cell>
          <cell r="P574">
            <v>7000</v>
          </cell>
          <cell r="Q574" t="str">
            <v/>
          </cell>
          <cell r="R574">
            <v>700</v>
          </cell>
          <cell r="S574">
            <v>7700</v>
          </cell>
          <cell r="T574">
            <v>597260</v>
          </cell>
          <cell r="U574">
            <v>597000</v>
          </cell>
        </row>
        <row r="575">
          <cell r="B575">
            <v>0</v>
          </cell>
          <cell r="C575">
            <v>0</v>
          </cell>
          <cell r="N575">
            <v>0.02</v>
          </cell>
          <cell r="P575">
            <v>5.3999999999999999E-2</v>
          </cell>
          <cell r="R575">
            <v>0.1</v>
          </cell>
        </row>
        <row r="576">
          <cell r="A576" t="str">
            <v>10-13</v>
          </cell>
          <cell r="B576" t="str">
            <v>塔時計用操作ボックス</v>
          </cell>
          <cell r="C576">
            <v>0</v>
          </cell>
          <cell r="G576" t="str">
            <v>【見積比較検討書参照】</v>
          </cell>
          <cell r="K576">
            <v>29200</v>
          </cell>
          <cell r="L576" t="str">
            <v/>
          </cell>
          <cell r="M576" t="str">
            <v/>
          </cell>
          <cell r="N576">
            <v>584</v>
          </cell>
          <cell r="O576">
            <v>29784</v>
          </cell>
          <cell r="P576">
            <v>756</v>
          </cell>
          <cell r="Q576" t="str">
            <v/>
          </cell>
          <cell r="R576">
            <v>75.599999999999994</v>
          </cell>
          <cell r="S576">
            <v>831.6</v>
          </cell>
          <cell r="T576">
            <v>30615</v>
          </cell>
          <cell r="U576">
            <v>30600</v>
          </cell>
        </row>
        <row r="578">
          <cell r="K578">
            <v>0</v>
          </cell>
          <cell r="L578" t="str">
            <v/>
          </cell>
          <cell r="M578" t="str">
            <v/>
          </cell>
          <cell r="N578" t="str">
            <v/>
          </cell>
          <cell r="O578">
            <v>0</v>
          </cell>
          <cell r="P578" t="str">
            <v/>
          </cell>
          <cell r="Q578" t="str">
            <v/>
          </cell>
          <cell r="R578" t="str">
            <v/>
          </cell>
          <cell r="S578" t="str">
            <v/>
          </cell>
          <cell r="T578">
            <v>0</v>
          </cell>
          <cell r="U578">
            <v>0</v>
          </cell>
        </row>
        <row r="580">
          <cell r="K580">
            <v>0</v>
          </cell>
          <cell r="L580" t="str">
            <v/>
          </cell>
          <cell r="M580" t="str">
            <v/>
          </cell>
          <cell r="N580" t="str">
            <v/>
          </cell>
          <cell r="O580">
            <v>0</v>
          </cell>
          <cell r="P580" t="str">
            <v/>
          </cell>
          <cell r="Q580" t="str">
            <v/>
          </cell>
          <cell r="R580" t="str">
            <v/>
          </cell>
          <cell r="S580" t="str">
            <v/>
          </cell>
          <cell r="T580">
            <v>0</v>
          </cell>
          <cell r="U580">
            <v>0</v>
          </cell>
        </row>
        <row r="582">
          <cell r="A582" t="str">
            <v>11</v>
          </cell>
          <cell r="B582" t="str">
            <v>インターホン設備</v>
          </cell>
          <cell r="K582">
            <v>0</v>
          </cell>
          <cell r="L582" t="str">
            <v/>
          </cell>
          <cell r="M582" t="str">
            <v/>
          </cell>
          <cell r="N582" t="str">
            <v/>
          </cell>
          <cell r="O582">
            <v>0</v>
          </cell>
          <cell r="P582" t="str">
            <v/>
          </cell>
          <cell r="Q582" t="str">
            <v/>
          </cell>
          <cell r="R582" t="str">
            <v/>
          </cell>
          <cell r="S582" t="str">
            <v/>
          </cell>
          <cell r="T582">
            <v>0</v>
          </cell>
          <cell r="U582">
            <v>0</v>
          </cell>
        </row>
        <row r="583">
          <cell r="B583">
            <v>0</v>
          </cell>
          <cell r="C583">
            <v>0</v>
          </cell>
          <cell r="D583">
            <v>0</v>
          </cell>
          <cell r="E583">
            <v>495</v>
          </cell>
          <cell r="M583">
            <v>0.1</v>
          </cell>
          <cell r="N583">
            <v>0.03</v>
          </cell>
          <cell r="P583">
            <v>1.12E-2</v>
          </cell>
          <cell r="R583">
            <v>0.12</v>
          </cell>
        </row>
        <row r="584">
          <cell r="A584" t="str">
            <v>11-1</v>
          </cell>
          <cell r="B584" t="str">
            <v>ケーブル類</v>
          </cell>
          <cell r="C584" t="str">
            <v>EM-AE 0.9-2C</v>
          </cell>
          <cell r="D584" t="str">
            <v>ｺﾛｶﾞｼ</v>
          </cell>
          <cell r="E584" t="str">
            <v>22*1.3=28</v>
          </cell>
          <cell r="K584">
            <v>28</v>
          </cell>
          <cell r="L584" t="str">
            <v/>
          </cell>
          <cell r="M584">
            <v>2.8</v>
          </cell>
          <cell r="N584">
            <v>0.92</v>
          </cell>
          <cell r="O584">
            <v>31.720000000000002</v>
          </cell>
          <cell r="P584">
            <v>156.80000000000001</v>
          </cell>
          <cell r="Q584" t="str">
            <v/>
          </cell>
          <cell r="R584">
            <v>18.82</v>
          </cell>
          <cell r="S584">
            <v>175.62</v>
          </cell>
          <cell r="T584">
            <v>207</v>
          </cell>
          <cell r="U584">
            <v>210</v>
          </cell>
        </row>
        <row r="585">
          <cell r="B585">
            <v>0</v>
          </cell>
          <cell r="C585">
            <v>0</v>
          </cell>
          <cell r="D585">
            <v>0</v>
          </cell>
          <cell r="E585">
            <v>495</v>
          </cell>
          <cell r="M585">
            <v>0.1</v>
          </cell>
          <cell r="N585">
            <v>0.03</v>
          </cell>
          <cell r="P585">
            <v>1.2800000000000001E-2</v>
          </cell>
          <cell r="R585">
            <v>0.12</v>
          </cell>
        </row>
        <row r="586">
          <cell r="A586" t="str">
            <v>11-2</v>
          </cell>
          <cell r="B586" t="str">
            <v>ケーブル類</v>
          </cell>
          <cell r="C586" t="str">
            <v>EM-AE 0.9-3C</v>
          </cell>
          <cell r="D586" t="str">
            <v>ｺﾛｶﾞｼ</v>
          </cell>
          <cell r="E586" t="str">
            <v>35*1.3=45</v>
          </cell>
          <cell r="K586">
            <v>45</v>
          </cell>
          <cell r="L586" t="str">
            <v/>
          </cell>
          <cell r="M586">
            <v>4.5</v>
          </cell>
          <cell r="N586">
            <v>1.49</v>
          </cell>
          <cell r="O586">
            <v>50.99</v>
          </cell>
          <cell r="P586">
            <v>179.2</v>
          </cell>
          <cell r="Q586" t="str">
            <v/>
          </cell>
          <cell r="R586">
            <v>21.5</v>
          </cell>
          <cell r="S586">
            <v>200.7</v>
          </cell>
          <cell r="T586">
            <v>251</v>
          </cell>
          <cell r="U586">
            <v>250</v>
          </cell>
        </row>
        <row r="587">
          <cell r="B587">
            <v>0</v>
          </cell>
          <cell r="C587">
            <v>0</v>
          </cell>
          <cell r="D587">
            <v>0</v>
          </cell>
          <cell r="E587">
            <v>495</v>
          </cell>
          <cell r="M587">
            <v>0.1</v>
          </cell>
          <cell r="N587">
            <v>0.03</v>
          </cell>
          <cell r="P587">
            <v>1.44E-2</v>
          </cell>
          <cell r="R587">
            <v>0.12</v>
          </cell>
        </row>
        <row r="588">
          <cell r="A588" t="str">
            <v>11-3</v>
          </cell>
          <cell r="B588" t="str">
            <v>ケーブル類</v>
          </cell>
          <cell r="C588" t="str">
            <v>EM-AE 0.9-3C</v>
          </cell>
          <cell r="D588" t="str">
            <v>PF内</v>
          </cell>
          <cell r="E588" t="str">
            <v>35*1.3=45</v>
          </cell>
          <cell r="K588">
            <v>45</v>
          </cell>
          <cell r="L588" t="str">
            <v/>
          </cell>
          <cell r="M588">
            <v>4.5</v>
          </cell>
          <cell r="N588">
            <v>1.49</v>
          </cell>
          <cell r="O588">
            <v>50.99</v>
          </cell>
          <cell r="P588">
            <v>201.6</v>
          </cell>
          <cell r="Q588" t="str">
            <v/>
          </cell>
          <cell r="R588">
            <v>24.19</v>
          </cell>
          <cell r="S588">
            <v>225.79</v>
          </cell>
          <cell r="T588">
            <v>276</v>
          </cell>
          <cell r="U588">
            <v>280</v>
          </cell>
        </row>
        <row r="589">
          <cell r="B589">
            <v>0</v>
          </cell>
          <cell r="C589">
            <v>0</v>
          </cell>
          <cell r="D589">
            <v>0</v>
          </cell>
          <cell r="E589">
            <v>495</v>
          </cell>
          <cell r="M589">
            <v>0.1</v>
          </cell>
          <cell r="N589">
            <v>0.03</v>
          </cell>
          <cell r="P589">
            <v>1.3599999999999999E-2</v>
          </cell>
          <cell r="R589">
            <v>0.12</v>
          </cell>
        </row>
        <row r="590">
          <cell r="A590" t="str">
            <v>11-4</v>
          </cell>
          <cell r="B590" t="str">
            <v>ケーブル類</v>
          </cell>
          <cell r="C590" t="str">
            <v>EM-AE 0.9-4C</v>
          </cell>
          <cell r="D590" t="str">
            <v>ｺﾛｶﾞｼ</v>
          </cell>
          <cell r="E590" t="str">
            <v>40*1.3=52</v>
          </cell>
          <cell r="K590">
            <v>52</v>
          </cell>
          <cell r="L590" t="str">
            <v/>
          </cell>
          <cell r="M590">
            <v>5.2</v>
          </cell>
          <cell r="N590">
            <v>1.72</v>
          </cell>
          <cell r="O590">
            <v>58.92</v>
          </cell>
          <cell r="P590">
            <v>190.4</v>
          </cell>
          <cell r="Q590" t="str">
            <v/>
          </cell>
          <cell r="R590">
            <v>22.85</v>
          </cell>
          <cell r="S590">
            <v>213.25</v>
          </cell>
          <cell r="T590">
            <v>272</v>
          </cell>
          <cell r="U590">
            <v>270</v>
          </cell>
        </row>
        <row r="591">
          <cell r="B591">
            <v>0</v>
          </cell>
          <cell r="C591">
            <v>0</v>
          </cell>
          <cell r="D591">
            <v>0</v>
          </cell>
          <cell r="E591">
            <v>495</v>
          </cell>
          <cell r="M591">
            <v>0.1</v>
          </cell>
          <cell r="N591">
            <v>0.03</v>
          </cell>
          <cell r="P591">
            <v>1.5299999999999999E-2</v>
          </cell>
          <cell r="R591">
            <v>0.12</v>
          </cell>
        </row>
        <row r="592">
          <cell r="A592" t="str">
            <v>11-5</v>
          </cell>
          <cell r="B592" t="str">
            <v>ケーブル類</v>
          </cell>
          <cell r="C592" t="str">
            <v>EM-AE 0.9-4C</v>
          </cell>
          <cell r="D592" t="str">
            <v>PF内</v>
          </cell>
          <cell r="E592" t="str">
            <v>40*1.3=52</v>
          </cell>
          <cell r="K592">
            <v>52</v>
          </cell>
          <cell r="L592" t="str">
            <v/>
          </cell>
          <cell r="M592">
            <v>5.2</v>
          </cell>
          <cell r="N592">
            <v>1.72</v>
          </cell>
          <cell r="O592">
            <v>58.92</v>
          </cell>
          <cell r="P592">
            <v>214.2</v>
          </cell>
          <cell r="Q592" t="str">
            <v/>
          </cell>
          <cell r="R592">
            <v>25.7</v>
          </cell>
          <cell r="S592">
            <v>239.89999999999998</v>
          </cell>
          <cell r="T592">
            <v>298</v>
          </cell>
          <cell r="U592">
            <v>300</v>
          </cell>
        </row>
        <row r="593">
          <cell r="B593">
            <v>0</v>
          </cell>
          <cell r="C593">
            <v>0</v>
          </cell>
          <cell r="D593">
            <v>0</v>
          </cell>
          <cell r="E593">
            <v>490</v>
          </cell>
          <cell r="M593">
            <v>0.1</v>
          </cell>
          <cell r="N593">
            <v>0.03</v>
          </cell>
          <cell r="P593">
            <v>1.52E-2</v>
          </cell>
          <cell r="R593">
            <v>0.12</v>
          </cell>
        </row>
        <row r="594">
          <cell r="A594" t="str">
            <v>11-6</v>
          </cell>
          <cell r="B594" t="str">
            <v>ケーブル類</v>
          </cell>
          <cell r="C594" t="str">
            <v>EM-CPEE 0.9-3P</v>
          </cell>
          <cell r="D594" t="str">
            <v>ｺﾛｶﾞｼ</v>
          </cell>
          <cell r="E594" t="str">
            <v>105*1.3=136</v>
          </cell>
          <cell r="K594">
            <v>136</v>
          </cell>
          <cell r="L594" t="str">
            <v/>
          </cell>
          <cell r="M594">
            <v>13.6</v>
          </cell>
          <cell r="N594">
            <v>4.49</v>
          </cell>
          <cell r="O594">
            <v>154.09</v>
          </cell>
          <cell r="P594">
            <v>212.8</v>
          </cell>
          <cell r="Q594" t="str">
            <v/>
          </cell>
          <cell r="R594">
            <v>25.54</v>
          </cell>
          <cell r="S594">
            <v>238.34</v>
          </cell>
          <cell r="T594">
            <v>392</v>
          </cell>
          <cell r="U594">
            <v>390</v>
          </cell>
        </row>
        <row r="595">
          <cell r="B595">
            <v>0</v>
          </cell>
          <cell r="C595">
            <v>0</v>
          </cell>
          <cell r="D595">
            <v>0</v>
          </cell>
          <cell r="E595">
            <v>490</v>
          </cell>
          <cell r="M595">
            <v>0.1</v>
          </cell>
          <cell r="N595">
            <v>0.03</v>
          </cell>
          <cell r="P595">
            <v>1.7100000000000001E-2</v>
          </cell>
          <cell r="R595">
            <v>0.12</v>
          </cell>
        </row>
        <row r="596">
          <cell r="A596" t="str">
            <v>11-7</v>
          </cell>
          <cell r="B596" t="str">
            <v>ケーブル類</v>
          </cell>
          <cell r="C596" t="str">
            <v>EM-CPEE 0.9-3P</v>
          </cell>
          <cell r="D596" t="str">
            <v>PF内</v>
          </cell>
          <cell r="E596" t="str">
            <v>105*1.3=136</v>
          </cell>
          <cell r="K596">
            <v>136</v>
          </cell>
          <cell r="L596" t="str">
            <v/>
          </cell>
          <cell r="M596">
            <v>13.6</v>
          </cell>
          <cell r="N596">
            <v>4.49</v>
          </cell>
          <cell r="O596">
            <v>154.09</v>
          </cell>
          <cell r="P596">
            <v>239.4</v>
          </cell>
          <cell r="Q596" t="str">
            <v/>
          </cell>
          <cell r="R596">
            <v>28.73</v>
          </cell>
          <cell r="S596">
            <v>268.13</v>
          </cell>
          <cell r="T596">
            <v>422</v>
          </cell>
          <cell r="U596">
            <v>420</v>
          </cell>
        </row>
        <row r="597">
          <cell r="B597">
            <v>0</v>
          </cell>
          <cell r="C597">
            <v>0</v>
          </cell>
          <cell r="D597">
            <v>0</v>
          </cell>
          <cell r="E597">
            <v>490</v>
          </cell>
          <cell r="M597">
            <v>0.1</v>
          </cell>
          <cell r="N597">
            <v>0.03</v>
          </cell>
          <cell r="P597">
            <v>1.7600000000000001E-2</v>
          </cell>
          <cell r="R597">
            <v>0.12</v>
          </cell>
        </row>
        <row r="598">
          <cell r="A598" t="str">
            <v>11-8</v>
          </cell>
          <cell r="B598" t="str">
            <v>ケーブル類</v>
          </cell>
          <cell r="C598" t="str">
            <v>EM-CPEE 0.9-5P</v>
          </cell>
          <cell r="D598" t="str">
            <v>ｺﾛｶﾞｼ</v>
          </cell>
          <cell r="E598" t="str">
            <v>148*1.3=192</v>
          </cell>
          <cell r="K598">
            <v>192</v>
          </cell>
          <cell r="L598" t="str">
            <v/>
          </cell>
          <cell r="M598">
            <v>19.2</v>
          </cell>
          <cell r="N598">
            <v>6.34</v>
          </cell>
          <cell r="O598">
            <v>217.54</v>
          </cell>
          <cell r="P598">
            <v>246.4</v>
          </cell>
          <cell r="Q598" t="str">
            <v/>
          </cell>
          <cell r="R598">
            <v>29.57</v>
          </cell>
          <cell r="S598">
            <v>275.97000000000003</v>
          </cell>
          <cell r="T598">
            <v>493</v>
          </cell>
          <cell r="U598">
            <v>490</v>
          </cell>
        </row>
        <row r="599">
          <cell r="B599">
            <v>0</v>
          </cell>
          <cell r="C599">
            <v>0</v>
          </cell>
          <cell r="D599">
            <v>0</v>
          </cell>
          <cell r="E599">
            <v>490</v>
          </cell>
          <cell r="M599">
            <v>0.1</v>
          </cell>
          <cell r="N599">
            <v>0.03</v>
          </cell>
          <cell r="P599">
            <v>1.9800000000000002E-2</v>
          </cell>
          <cell r="R599">
            <v>0.12</v>
          </cell>
        </row>
        <row r="600">
          <cell r="A600" t="str">
            <v>11-9</v>
          </cell>
          <cell r="B600" t="str">
            <v>ケーブル類</v>
          </cell>
          <cell r="C600" t="str">
            <v>EM-CPEE 0.9-5P</v>
          </cell>
          <cell r="D600" t="str">
            <v>PF内</v>
          </cell>
          <cell r="E600" t="str">
            <v>148*1.3=192</v>
          </cell>
          <cell r="K600">
            <v>192</v>
          </cell>
          <cell r="L600" t="str">
            <v/>
          </cell>
          <cell r="M600">
            <v>19.2</v>
          </cell>
          <cell r="N600">
            <v>6.34</v>
          </cell>
          <cell r="O600">
            <v>217.54</v>
          </cell>
          <cell r="P600">
            <v>277.2</v>
          </cell>
          <cell r="Q600" t="str">
            <v/>
          </cell>
          <cell r="R600">
            <v>33.26</v>
          </cell>
          <cell r="S600">
            <v>310.45999999999998</v>
          </cell>
          <cell r="T600">
            <v>528</v>
          </cell>
          <cell r="U600">
            <v>530</v>
          </cell>
        </row>
        <row r="601">
          <cell r="B601">
            <v>0</v>
          </cell>
          <cell r="C601">
            <v>0</v>
          </cell>
          <cell r="D601">
            <v>0</v>
          </cell>
          <cell r="E601">
            <v>490</v>
          </cell>
          <cell r="M601">
            <v>0.1</v>
          </cell>
          <cell r="N601">
            <v>0.03</v>
          </cell>
          <cell r="P601">
            <v>1.7600000000000001E-2</v>
          </cell>
          <cell r="R601">
            <v>0.12</v>
          </cell>
        </row>
        <row r="602">
          <cell r="A602" t="str">
            <v>11-10</v>
          </cell>
          <cell r="B602" t="str">
            <v>ケーブル類</v>
          </cell>
          <cell r="C602" t="str">
            <v>EM-CPEE 0.9-7P</v>
          </cell>
          <cell r="D602" t="str">
            <v>ｺﾛｶﾞｼ</v>
          </cell>
          <cell r="E602" t="str">
            <v>181*1.3=235</v>
          </cell>
          <cell r="K602">
            <v>235</v>
          </cell>
          <cell r="L602" t="str">
            <v/>
          </cell>
          <cell r="M602">
            <v>23.5</v>
          </cell>
          <cell r="N602">
            <v>7.76</v>
          </cell>
          <cell r="O602">
            <v>266.26</v>
          </cell>
          <cell r="P602">
            <v>246.4</v>
          </cell>
          <cell r="Q602" t="str">
            <v/>
          </cell>
          <cell r="R602">
            <v>29.57</v>
          </cell>
          <cell r="S602">
            <v>275.97000000000003</v>
          </cell>
          <cell r="T602">
            <v>542</v>
          </cell>
          <cell r="U602">
            <v>540</v>
          </cell>
        </row>
        <row r="603">
          <cell r="B603">
            <v>0</v>
          </cell>
          <cell r="C603">
            <v>0</v>
          </cell>
          <cell r="D603">
            <v>0</v>
          </cell>
          <cell r="E603">
            <v>490</v>
          </cell>
          <cell r="M603">
            <v>0.1</v>
          </cell>
          <cell r="N603">
            <v>0.03</v>
          </cell>
          <cell r="P603">
            <v>1.9800000000000002E-2</v>
          </cell>
          <cell r="R603">
            <v>0.12</v>
          </cell>
        </row>
        <row r="604">
          <cell r="A604" t="str">
            <v>11-11</v>
          </cell>
          <cell r="B604" t="str">
            <v>ケーブル類</v>
          </cell>
          <cell r="C604" t="str">
            <v>EM-CPEE 0.9-7P</v>
          </cell>
          <cell r="D604" t="str">
            <v>PF内</v>
          </cell>
          <cell r="E604" t="str">
            <v>181*1.3=235</v>
          </cell>
          <cell r="K604">
            <v>235</v>
          </cell>
          <cell r="L604" t="str">
            <v/>
          </cell>
          <cell r="M604">
            <v>23.5</v>
          </cell>
          <cell r="N604">
            <v>7.76</v>
          </cell>
          <cell r="O604">
            <v>266.26</v>
          </cell>
          <cell r="P604">
            <v>277.2</v>
          </cell>
          <cell r="Q604" t="str">
            <v/>
          </cell>
          <cell r="R604">
            <v>33.26</v>
          </cell>
          <cell r="S604">
            <v>310.45999999999998</v>
          </cell>
          <cell r="T604">
            <v>576</v>
          </cell>
          <cell r="U604">
            <v>580</v>
          </cell>
        </row>
        <row r="605">
          <cell r="B605">
            <v>0</v>
          </cell>
          <cell r="C605">
            <v>0</v>
          </cell>
          <cell r="D605">
            <v>0</v>
          </cell>
          <cell r="E605">
            <v>490</v>
          </cell>
          <cell r="M605">
            <v>0.1</v>
          </cell>
          <cell r="N605">
            <v>0.03</v>
          </cell>
          <cell r="P605">
            <v>0.02</v>
          </cell>
          <cell r="R605">
            <v>0.12</v>
          </cell>
        </row>
        <row r="606">
          <cell r="A606" t="str">
            <v>11-12</v>
          </cell>
          <cell r="B606" t="str">
            <v>ケーブル類</v>
          </cell>
          <cell r="C606" t="str">
            <v>EM-CPEE 0.9-10P</v>
          </cell>
          <cell r="D606" t="str">
            <v>ｺﾛｶﾞｼ</v>
          </cell>
          <cell r="E606" t="str">
            <v>247*1.3=321</v>
          </cell>
          <cell r="K606">
            <v>321</v>
          </cell>
          <cell r="L606" t="str">
            <v/>
          </cell>
          <cell r="M606">
            <v>32.1</v>
          </cell>
          <cell r="N606">
            <v>10.59</v>
          </cell>
          <cell r="O606">
            <v>363.69</v>
          </cell>
          <cell r="P606">
            <v>280</v>
          </cell>
          <cell r="Q606" t="str">
            <v/>
          </cell>
          <cell r="R606">
            <v>33.6</v>
          </cell>
          <cell r="S606">
            <v>313.60000000000002</v>
          </cell>
          <cell r="T606">
            <v>677</v>
          </cell>
          <cell r="U606">
            <v>680</v>
          </cell>
        </row>
        <row r="607">
          <cell r="B607">
            <v>0</v>
          </cell>
          <cell r="C607">
            <v>0</v>
          </cell>
          <cell r="D607">
            <v>0</v>
          </cell>
          <cell r="E607">
            <v>490</v>
          </cell>
          <cell r="M607">
            <v>0.1</v>
          </cell>
          <cell r="N607">
            <v>0.03</v>
          </cell>
          <cell r="P607">
            <v>2.2499999999999999E-2</v>
          </cell>
          <cell r="R607">
            <v>0.12</v>
          </cell>
        </row>
        <row r="608">
          <cell r="A608" t="str">
            <v>11-13</v>
          </cell>
          <cell r="B608" t="str">
            <v>ケーブル類</v>
          </cell>
          <cell r="C608" t="str">
            <v>EM-CPEE 0.9-10P</v>
          </cell>
          <cell r="D608" t="str">
            <v>PF内</v>
          </cell>
          <cell r="E608" t="str">
            <v>247*1.3=321</v>
          </cell>
          <cell r="K608">
            <v>321</v>
          </cell>
          <cell r="L608" t="str">
            <v/>
          </cell>
          <cell r="M608">
            <v>32.1</v>
          </cell>
          <cell r="N608">
            <v>10.59</v>
          </cell>
          <cell r="O608">
            <v>363.69</v>
          </cell>
          <cell r="P608">
            <v>315</v>
          </cell>
          <cell r="Q608" t="str">
            <v/>
          </cell>
          <cell r="R608">
            <v>37.799999999999997</v>
          </cell>
          <cell r="S608">
            <v>352.8</v>
          </cell>
          <cell r="T608">
            <v>716</v>
          </cell>
          <cell r="U608">
            <v>720</v>
          </cell>
        </row>
        <row r="609">
          <cell r="B609">
            <v>0</v>
          </cell>
          <cell r="C609">
            <v>0</v>
          </cell>
          <cell r="D609">
            <v>0</v>
          </cell>
          <cell r="E609">
            <v>490</v>
          </cell>
          <cell r="M609">
            <v>0.1</v>
          </cell>
          <cell r="N609">
            <v>0.03</v>
          </cell>
          <cell r="P609">
            <v>2.24E-2</v>
          </cell>
          <cell r="R609">
            <v>0.12</v>
          </cell>
        </row>
        <row r="610">
          <cell r="A610" t="str">
            <v>11-14</v>
          </cell>
          <cell r="B610" t="str">
            <v>ケーブル類</v>
          </cell>
          <cell r="C610" t="str">
            <v>EM-CPEE 0.9-15P</v>
          </cell>
          <cell r="D610" t="str">
            <v>ｺﾛｶﾞｼ</v>
          </cell>
          <cell r="E610" t="str">
            <v>359*1.3=466</v>
          </cell>
          <cell r="K610">
            <v>466</v>
          </cell>
          <cell r="L610" t="str">
            <v/>
          </cell>
          <cell r="M610">
            <v>46.6</v>
          </cell>
          <cell r="N610">
            <v>15.38</v>
          </cell>
          <cell r="O610">
            <v>527.98</v>
          </cell>
          <cell r="P610">
            <v>313.60000000000002</v>
          </cell>
          <cell r="Q610" t="str">
            <v/>
          </cell>
          <cell r="R610">
            <v>37.630000000000003</v>
          </cell>
          <cell r="S610">
            <v>351.23</v>
          </cell>
          <cell r="T610">
            <v>879</v>
          </cell>
          <cell r="U610">
            <v>880</v>
          </cell>
        </row>
        <row r="611">
          <cell r="B611">
            <v>0</v>
          </cell>
          <cell r="C611">
            <v>0</v>
          </cell>
          <cell r="D611">
            <v>0</v>
          </cell>
          <cell r="E611">
            <v>490</v>
          </cell>
          <cell r="M611">
            <v>0.1</v>
          </cell>
          <cell r="N611">
            <v>0.03</v>
          </cell>
          <cell r="P611">
            <v>2.52E-2</v>
          </cell>
          <cell r="R611">
            <v>0.12</v>
          </cell>
        </row>
        <row r="612">
          <cell r="A612" t="str">
            <v>11-15</v>
          </cell>
          <cell r="B612" t="str">
            <v>ケーブル類</v>
          </cell>
          <cell r="C612" t="str">
            <v>EM-CPEE 0.9-15P</v>
          </cell>
          <cell r="D612" t="str">
            <v>PF内</v>
          </cell>
          <cell r="E612" t="str">
            <v>359*1.3=466</v>
          </cell>
          <cell r="K612">
            <v>466</v>
          </cell>
          <cell r="L612" t="str">
            <v/>
          </cell>
          <cell r="M612">
            <v>46.6</v>
          </cell>
          <cell r="N612">
            <v>15.38</v>
          </cell>
          <cell r="O612">
            <v>527.98</v>
          </cell>
          <cell r="P612">
            <v>352.8</v>
          </cell>
          <cell r="Q612" t="str">
            <v/>
          </cell>
          <cell r="R612">
            <v>42.34</v>
          </cell>
          <cell r="S612">
            <v>395.14</v>
          </cell>
          <cell r="T612">
            <v>923</v>
          </cell>
          <cell r="U612">
            <v>920</v>
          </cell>
        </row>
        <row r="613">
          <cell r="B613">
            <v>0</v>
          </cell>
          <cell r="C613">
            <v>0</v>
          </cell>
          <cell r="D613">
            <v>0</v>
          </cell>
          <cell r="N613">
            <v>0.02</v>
          </cell>
          <cell r="P613">
            <v>1.5</v>
          </cell>
          <cell r="R613">
            <v>0.1</v>
          </cell>
        </row>
        <row r="614">
          <cell r="A614" t="str">
            <v>11-16</v>
          </cell>
          <cell r="B614" t="str">
            <v>インターホン親機</v>
          </cell>
          <cell r="C614" t="str">
            <v>同時通話　20局用</v>
          </cell>
          <cell r="D614">
            <v>0</v>
          </cell>
          <cell r="G614" t="str">
            <v>【見積比較検討書参照】</v>
          </cell>
          <cell r="K614">
            <v>54200</v>
          </cell>
          <cell r="L614" t="str">
            <v/>
          </cell>
          <cell r="M614" t="str">
            <v/>
          </cell>
          <cell r="N614">
            <v>1084</v>
          </cell>
          <cell r="O614">
            <v>55284</v>
          </cell>
          <cell r="P614">
            <v>21000</v>
          </cell>
          <cell r="Q614" t="str">
            <v/>
          </cell>
          <cell r="R614">
            <v>2100</v>
          </cell>
          <cell r="S614">
            <v>23100</v>
          </cell>
          <cell r="T614">
            <v>78384</v>
          </cell>
          <cell r="U614">
            <v>78400</v>
          </cell>
        </row>
        <row r="615">
          <cell r="B615">
            <v>0</v>
          </cell>
          <cell r="C615">
            <v>0</v>
          </cell>
          <cell r="D615">
            <v>0</v>
          </cell>
          <cell r="N615">
            <v>0.02</v>
          </cell>
          <cell r="P615">
            <v>0.115</v>
          </cell>
          <cell r="R615">
            <v>0.1</v>
          </cell>
        </row>
        <row r="616">
          <cell r="A616" t="str">
            <v>11-17</v>
          </cell>
          <cell r="B616" t="str">
            <v>インターホン子機</v>
          </cell>
          <cell r="C616" t="str">
            <v>壁掛型</v>
          </cell>
          <cell r="D616">
            <v>0</v>
          </cell>
          <cell r="G616" t="str">
            <v>【見積比較検討書参照】</v>
          </cell>
          <cell r="K616">
            <v>3510</v>
          </cell>
          <cell r="L616" t="str">
            <v/>
          </cell>
          <cell r="M616" t="str">
            <v/>
          </cell>
          <cell r="N616">
            <v>70.2</v>
          </cell>
          <cell r="O616">
            <v>3580.2</v>
          </cell>
          <cell r="P616">
            <v>1610</v>
          </cell>
          <cell r="Q616" t="str">
            <v/>
          </cell>
          <cell r="R616">
            <v>161</v>
          </cell>
          <cell r="S616">
            <v>1771</v>
          </cell>
          <cell r="T616">
            <v>5351</v>
          </cell>
          <cell r="U616">
            <v>5350</v>
          </cell>
        </row>
        <row r="617">
          <cell r="B617">
            <v>0</v>
          </cell>
          <cell r="C617">
            <v>0</v>
          </cell>
          <cell r="D617">
            <v>0</v>
          </cell>
          <cell r="N617">
            <v>0.02</v>
          </cell>
          <cell r="P617">
            <v>0.41599999999999998</v>
          </cell>
          <cell r="R617">
            <v>0.1</v>
          </cell>
        </row>
        <row r="618">
          <cell r="A618" t="str">
            <v>11-18</v>
          </cell>
          <cell r="B618" t="str">
            <v>トイレ呼出表示器</v>
          </cell>
          <cell r="C618" t="str">
            <v>5窓用</v>
          </cell>
          <cell r="D618">
            <v>0</v>
          </cell>
          <cell r="G618" t="str">
            <v>【見積比較検討書参照】</v>
          </cell>
          <cell r="K618">
            <v>113000</v>
          </cell>
          <cell r="L618" t="str">
            <v/>
          </cell>
          <cell r="M618" t="str">
            <v/>
          </cell>
          <cell r="N618">
            <v>2260</v>
          </cell>
          <cell r="O618">
            <v>115260</v>
          </cell>
          <cell r="P618">
            <v>5824</v>
          </cell>
          <cell r="Q618" t="str">
            <v/>
          </cell>
          <cell r="R618">
            <v>582.4</v>
          </cell>
          <cell r="S618">
            <v>6406.4</v>
          </cell>
          <cell r="T618">
            <v>121666</v>
          </cell>
          <cell r="U618">
            <v>122000</v>
          </cell>
        </row>
        <row r="619">
          <cell r="B619">
            <v>0</v>
          </cell>
          <cell r="C619">
            <v>0</v>
          </cell>
          <cell r="D619">
            <v>0</v>
          </cell>
          <cell r="N619">
            <v>0.02</v>
          </cell>
          <cell r="P619">
            <v>0.124</v>
          </cell>
          <cell r="R619">
            <v>0.1</v>
          </cell>
        </row>
        <row r="620">
          <cell r="A620" t="str">
            <v>11-19</v>
          </cell>
          <cell r="B620" t="str">
            <v>トイレ呼出廊下灯</v>
          </cell>
          <cell r="C620" t="str">
            <v>ﾌﾞｻﾞｰ付</v>
          </cell>
          <cell r="D620">
            <v>0</v>
          </cell>
          <cell r="G620" t="str">
            <v>【見積比較検討書参照】</v>
          </cell>
          <cell r="K620">
            <v>7280</v>
          </cell>
          <cell r="L620" t="str">
            <v/>
          </cell>
          <cell r="M620" t="str">
            <v/>
          </cell>
          <cell r="N620">
            <v>145.6</v>
          </cell>
          <cell r="O620">
            <v>7425.6</v>
          </cell>
          <cell r="P620">
            <v>1736</v>
          </cell>
          <cell r="Q620" t="str">
            <v/>
          </cell>
          <cell r="R620">
            <v>173.6</v>
          </cell>
          <cell r="S620">
            <v>1909.6</v>
          </cell>
          <cell r="T620">
            <v>9335</v>
          </cell>
          <cell r="U620">
            <v>9340</v>
          </cell>
        </row>
        <row r="621">
          <cell r="B621">
            <v>0</v>
          </cell>
          <cell r="C621">
            <v>0</v>
          </cell>
          <cell r="D621">
            <v>0</v>
          </cell>
          <cell r="N621">
            <v>0.02</v>
          </cell>
          <cell r="P621">
            <v>5.5E-2</v>
          </cell>
          <cell r="R621">
            <v>0.1</v>
          </cell>
        </row>
        <row r="622">
          <cell r="A622" t="str">
            <v>11-20</v>
          </cell>
          <cell r="B622" t="str">
            <v>トイレ呼出復旧ボタン</v>
          </cell>
          <cell r="C622">
            <v>0</v>
          </cell>
          <cell r="D622">
            <v>0</v>
          </cell>
          <cell r="G622" t="str">
            <v>【見積比較検討書参照】</v>
          </cell>
          <cell r="K622">
            <v>1620</v>
          </cell>
          <cell r="L622" t="str">
            <v/>
          </cell>
          <cell r="M622" t="str">
            <v/>
          </cell>
          <cell r="N622">
            <v>32.4</v>
          </cell>
          <cell r="O622">
            <v>1652.4</v>
          </cell>
          <cell r="P622">
            <v>770</v>
          </cell>
          <cell r="Q622" t="str">
            <v/>
          </cell>
          <cell r="R622">
            <v>77</v>
          </cell>
          <cell r="S622">
            <v>847</v>
          </cell>
          <cell r="T622">
            <v>2499</v>
          </cell>
          <cell r="U622">
            <v>2500</v>
          </cell>
        </row>
        <row r="623">
          <cell r="B623">
            <v>0</v>
          </cell>
          <cell r="C623">
            <v>0</v>
          </cell>
          <cell r="D623">
            <v>0</v>
          </cell>
          <cell r="N623">
            <v>0.02</v>
          </cell>
          <cell r="P623">
            <v>5.5E-2</v>
          </cell>
          <cell r="R623">
            <v>0.1</v>
          </cell>
        </row>
        <row r="624">
          <cell r="A624" t="str">
            <v>11-21</v>
          </cell>
          <cell r="B624" t="str">
            <v>トイレ呼出押ボタン</v>
          </cell>
          <cell r="C624">
            <v>0</v>
          </cell>
          <cell r="D624">
            <v>0</v>
          </cell>
          <cell r="G624" t="str">
            <v>【見積比較検討書参照】</v>
          </cell>
          <cell r="K624">
            <v>4220</v>
          </cell>
          <cell r="L624" t="str">
            <v/>
          </cell>
          <cell r="M624" t="str">
            <v/>
          </cell>
          <cell r="N624">
            <v>84.4</v>
          </cell>
          <cell r="O624">
            <v>4304.3999999999996</v>
          </cell>
          <cell r="P624">
            <v>770</v>
          </cell>
          <cell r="Q624" t="str">
            <v/>
          </cell>
          <cell r="R624">
            <v>77</v>
          </cell>
          <cell r="S624">
            <v>847</v>
          </cell>
          <cell r="T624">
            <v>5151</v>
          </cell>
          <cell r="U624">
            <v>5150</v>
          </cell>
        </row>
        <row r="626">
          <cell r="K626">
            <v>0</v>
          </cell>
          <cell r="L626" t="str">
            <v/>
          </cell>
          <cell r="M626" t="str">
            <v/>
          </cell>
          <cell r="N626" t="str">
            <v/>
          </cell>
          <cell r="O626">
            <v>0</v>
          </cell>
          <cell r="P626" t="str">
            <v/>
          </cell>
          <cell r="Q626" t="str">
            <v/>
          </cell>
          <cell r="R626" t="str">
            <v/>
          </cell>
          <cell r="S626" t="str">
            <v/>
          </cell>
          <cell r="T626">
            <v>0</v>
          </cell>
          <cell r="U626">
            <v>0</v>
          </cell>
        </row>
        <row r="628">
          <cell r="A628" t="str">
            <v>12</v>
          </cell>
          <cell r="B628" t="str">
            <v>ITV設備</v>
          </cell>
          <cell r="K628">
            <v>0</v>
          </cell>
          <cell r="L628" t="str">
            <v/>
          </cell>
          <cell r="M628" t="str">
            <v/>
          </cell>
          <cell r="N628" t="str">
            <v/>
          </cell>
          <cell r="O628">
            <v>0</v>
          </cell>
          <cell r="P628" t="str">
            <v/>
          </cell>
          <cell r="Q628" t="str">
            <v/>
          </cell>
          <cell r="R628" t="str">
            <v/>
          </cell>
          <cell r="S628" t="str">
            <v/>
          </cell>
          <cell r="T628">
            <v>0</v>
          </cell>
          <cell r="U628">
            <v>0</v>
          </cell>
        </row>
        <row r="629">
          <cell r="B629">
            <v>0</v>
          </cell>
          <cell r="C629">
            <v>0</v>
          </cell>
          <cell r="D629">
            <v>0</v>
          </cell>
          <cell r="N629">
            <v>0.02</v>
          </cell>
          <cell r="P629">
            <v>1.41</v>
          </cell>
          <cell r="R629">
            <v>0.1</v>
          </cell>
        </row>
        <row r="630">
          <cell r="A630" t="str">
            <v>12-1</v>
          </cell>
          <cell r="B630" t="str">
            <v>ITVモニター架</v>
          </cell>
          <cell r="C630">
            <v>0</v>
          </cell>
          <cell r="D630">
            <v>0</v>
          </cell>
          <cell r="G630" t="str">
            <v>【見積比較検討書参照】</v>
          </cell>
          <cell r="K630">
            <v>922000</v>
          </cell>
          <cell r="L630" t="str">
            <v/>
          </cell>
          <cell r="M630" t="str">
            <v/>
          </cell>
          <cell r="N630">
            <v>18440</v>
          </cell>
          <cell r="O630">
            <v>940440</v>
          </cell>
          <cell r="P630">
            <v>19740</v>
          </cell>
          <cell r="Q630" t="str">
            <v/>
          </cell>
          <cell r="R630">
            <v>1974</v>
          </cell>
          <cell r="S630">
            <v>21714</v>
          </cell>
          <cell r="T630">
            <v>962154</v>
          </cell>
          <cell r="U630">
            <v>962000</v>
          </cell>
        </row>
        <row r="631">
          <cell r="B631">
            <v>0</v>
          </cell>
          <cell r="C631">
            <v>0</v>
          </cell>
          <cell r="D631">
            <v>0</v>
          </cell>
          <cell r="N631">
            <v>0.02</v>
          </cell>
          <cell r="P631">
            <v>0.9</v>
          </cell>
          <cell r="R631">
            <v>0.1</v>
          </cell>
        </row>
        <row r="632">
          <cell r="A632" t="str">
            <v>12-2</v>
          </cell>
          <cell r="B632" t="str">
            <v>カラーカメラ</v>
          </cell>
          <cell r="C632" t="str">
            <v>ﾄﾞｰﾑ型</v>
          </cell>
          <cell r="D632">
            <v>0</v>
          </cell>
          <cell r="G632" t="str">
            <v>【見積比較検討書参照】</v>
          </cell>
          <cell r="K632">
            <v>63700</v>
          </cell>
          <cell r="L632" t="str">
            <v/>
          </cell>
          <cell r="M632" t="str">
            <v/>
          </cell>
          <cell r="N632">
            <v>1274</v>
          </cell>
          <cell r="O632">
            <v>64974</v>
          </cell>
          <cell r="P632">
            <v>12600</v>
          </cell>
          <cell r="Q632" t="str">
            <v/>
          </cell>
          <cell r="R632">
            <v>1260</v>
          </cell>
          <cell r="S632">
            <v>13860</v>
          </cell>
          <cell r="T632">
            <v>78834</v>
          </cell>
          <cell r="U632">
            <v>78800</v>
          </cell>
        </row>
        <row r="634">
          <cell r="K634">
            <v>0</v>
          </cell>
          <cell r="L634" t="str">
            <v/>
          </cell>
          <cell r="M634" t="str">
            <v/>
          </cell>
          <cell r="N634" t="str">
            <v/>
          </cell>
          <cell r="O634">
            <v>0</v>
          </cell>
          <cell r="P634" t="str">
            <v/>
          </cell>
          <cell r="Q634" t="str">
            <v/>
          </cell>
          <cell r="R634" t="str">
            <v/>
          </cell>
          <cell r="S634" t="str">
            <v/>
          </cell>
          <cell r="T634">
            <v>0</v>
          </cell>
          <cell r="U634">
            <v>0</v>
          </cell>
        </row>
        <row r="636">
          <cell r="K636">
            <v>0</v>
          </cell>
          <cell r="L636" t="str">
            <v/>
          </cell>
          <cell r="M636" t="str">
            <v/>
          </cell>
          <cell r="N636" t="str">
            <v/>
          </cell>
          <cell r="O636">
            <v>0</v>
          </cell>
          <cell r="P636" t="str">
            <v/>
          </cell>
          <cell r="Q636" t="str">
            <v/>
          </cell>
          <cell r="R636" t="str">
            <v/>
          </cell>
          <cell r="S636" t="str">
            <v/>
          </cell>
          <cell r="T636">
            <v>0</v>
          </cell>
          <cell r="U636">
            <v>0</v>
          </cell>
        </row>
        <row r="638">
          <cell r="A638" t="str">
            <v>13</v>
          </cell>
          <cell r="B638" t="str">
            <v>自動火災報知設備</v>
          </cell>
          <cell r="K638">
            <v>0</v>
          </cell>
          <cell r="L638" t="str">
            <v/>
          </cell>
          <cell r="M638" t="str">
            <v/>
          </cell>
          <cell r="N638" t="str">
            <v/>
          </cell>
          <cell r="O638">
            <v>0</v>
          </cell>
          <cell r="P638" t="str">
            <v/>
          </cell>
          <cell r="Q638" t="str">
            <v/>
          </cell>
          <cell r="R638" t="str">
            <v/>
          </cell>
          <cell r="S638" t="str">
            <v/>
          </cell>
          <cell r="T638">
            <v>0</v>
          </cell>
          <cell r="U638">
            <v>0</v>
          </cell>
        </row>
        <row r="639">
          <cell r="B639">
            <v>0</v>
          </cell>
          <cell r="C639">
            <v>0</v>
          </cell>
          <cell r="D639">
            <v>0</v>
          </cell>
          <cell r="E639">
            <v>495</v>
          </cell>
          <cell r="M639">
            <v>0.1</v>
          </cell>
          <cell r="N639">
            <v>0.03</v>
          </cell>
          <cell r="P639">
            <v>1.52E-2</v>
          </cell>
          <cell r="R639">
            <v>0.1</v>
          </cell>
        </row>
        <row r="640">
          <cell r="A640" t="str">
            <v>13-1</v>
          </cell>
          <cell r="B640" t="str">
            <v>ケーブル類</v>
          </cell>
          <cell r="C640" t="str">
            <v>EM-HP 1.2-5C</v>
          </cell>
          <cell r="D640" t="str">
            <v>ｺﾛｶﾞｼ</v>
          </cell>
          <cell r="E640" t="str">
            <v>119*1.3=154</v>
          </cell>
          <cell r="K640">
            <v>154</v>
          </cell>
          <cell r="L640" t="str">
            <v/>
          </cell>
          <cell r="M640">
            <v>15.4</v>
          </cell>
          <cell r="N640">
            <v>5.08</v>
          </cell>
          <cell r="O640">
            <v>174.48000000000002</v>
          </cell>
          <cell r="P640">
            <v>212.8</v>
          </cell>
          <cell r="Q640" t="str">
            <v/>
          </cell>
          <cell r="R640">
            <v>21.28</v>
          </cell>
          <cell r="S640">
            <v>234.08</v>
          </cell>
          <cell r="T640">
            <v>408</v>
          </cell>
          <cell r="U640">
            <v>410</v>
          </cell>
        </row>
        <row r="641">
          <cell r="B641">
            <v>0</v>
          </cell>
          <cell r="C641">
            <v>0</v>
          </cell>
          <cell r="D641">
            <v>0</v>
          </cell>
          <cell r="E641">
            <v>495</v>
          </cell>
          <cell r="M641">
            <v>0.1</v>
          </cell>
          <cell r="N641">
            <v>0.03</v>
          </cell>
          <cell r="P641">
            <v>1.7100000000000001E-2</v>
          </cell>
          <cell r="R641">
            <v>0.1</v>
          </cell>
        </row>
        <row r="642">
          <cell r="A642" t="str">
            <v>13-2</v>
          </cell>
          <cell r="B642" t="str">
            <v>ケーブル類</v>
          </cell>
          <cell r="C642" t="str">
            <v>EM-HP 1.2-5C</v>
          </cell>
          <cell r="D642" t="str">
            <v>PF内</v>
          </cell>
          <cell r="E642" t="str">
            <v>119*1.3=154</v>
          </cell>
          <cell r="K642">
            <v>154</v>
          </cell>
          <cell r="L642" t="str">
            <v/>
          </cell>
          <cell r="M642">
            <v>15.4</v>
          </cell>
          <cell r="N642">
            <v>5.08</v>
          </cell>
          <cell r="O642">
            <v>174.48000000000002</v>
          </cell>
          <cell r="P642">
            <v>239.4</v>
          </cell>
          <cell r="Q642" t="str">
            <v/>
          </cell>
          <cell r="R642">
            <v>23.94</v>
          </cell>
          <cell r="S642">
            <v>263.34000000000003</v>
          </cell>
          <cell r="T642">
            <v>437</v>
          </cell>
          <cell r="U642">
            <v>440</v>
          </cell>
        </row>
        <row r="643">
          <cell r="B643">
            <v>0</v>
          </cell>
          <cell r="C643">
            <v>0</v>
          </cell>
          <cell r="D643">
            <v>0</v>
          </cell>
          <cell r="E643">
            <v>495</v>
          </cell>
          <cell r="M643">
            <v>0.1</v>
          </cell>
          <cell r="N643">
            <v>0.03</v>
          </cell>
          <cell r="P643">
            <v>2.1600000000000001E-2</v>
          </cell>
          <cell r="R643">
            <v>0.1</v>
          </cell>
        </row>
        <row r="644">
          <cell r="A644" t="str">
            <v>13-3</v>
          </cell>
          <cell r="B644" t="str">
            <v>ケーブル類</v>
          </cell>
          <cell r="C644" t="str">
            <v>EM-HP 1.2-5P</v>
          </cell>
          <cell r="D644" t="str">
            <v>ｺﾛｶﾞｼ</v>
          </cell>
          <cell r="E644" t="str">
            <v>230*1.3=299</v>
          </cell>
          <cell r="K644">
            <v>299</v>
          </cell>
          <cell r="L644" t="str">
            <v/>
          </cell>
          <cell r="M644">
            <v>29.9</v>
          </cell>
          <cell r="N644">
            <v>9.8699999999999992</v>
          </cell>
          <cell r="O644">
            <v>338.77</v>
          </cell>
          <cell r="P644">
            <v>302.39999999999998</v>
          </cell>
          <cell r="Q644" t="str">
            <v/>
          </cell>
          <cell r="R644">
            <v>30.24</v>
          </cell>
          <cell r="S644">
            <v>332.64</v>
          </cell>
          <cell r="T644">
            <v>671</v>
          </cell>
          <cell r="U644">
            <v>670</v>
          </cell>
        </row>
        <row r="645">
          <cell r="B645">
            <v>0</v>
          </cell>
          <cell r="C645">
            <v>0</v>
          </cell>
          <cell r="D645">
            <v>0</v>
          </cell>
          <cell r="E645">
            <v>495</v>
          </cell>
          <cell r="M645">
            <v>0.1</v>
          </cell>
          <cell r="N645">
            <v>0.03</v>
          </cell>
          <cell r="P645">
            <v>2.7199999999999998E-2</v>
          </cell>
          <cell r="R645">
            <v>0.1</v>
          </cell>
        </row>
        <row r="646">
          <cell r="A646" t="str">
            <v>13-4</v>
          </cell>
          <cell r="B646" t="str">
            <v>ケーブル類</v>
          </cell>
          <cell r="C646" t="str">
            <v>EM-HP 1.2-15P</v>
          </cell>
          <cell r="D646" t="str">
            <v>ｺﾛｶﾞｼ</v>
          </cell>
          <cell r="E646" t="str">
            <v>647*1.3=841</v>
          </cell>
          <cell r="K646">
            <v>841</v>
          </cell>
          <cell r="L646" t="str">
            <v/>
          </cell>
          <cell r="M646">
            <v>84.1</v>
          </cell>
          <cell r="N646">
            <v>27.75</v>
          </cell>
          <cell r="O646">
            <v>952.85</v>
          </cell>
          <cell r="P646">
            <v>380.8</v>
          </cell>
          <cell r="Q646" t="str">
            <v/>
          </cell>
          <cell r="R646">
            <v>38.08</v>
          </cell>
          <cell r="S646">
            <v>418.88</v>
          </cell>
          <cell r="T646">
            <v>1371</v>
          </cell>
          <cell r="U646">
            <v>1370</v>
          </cell>
        </row>
        <row r="647">
          <cell r="B647">
            <v>0</v>
          </cell>
          <cell r="C647">
            <v>0</v>
          </cell>
          <cell r="D647">
            <v>0</v>
          </cell>
          <cell r="E647">
            <v>495</v>
          </cell>
          <cell r="M647">
            <v>0.1</v>
          </cell>
          <cell r="N647">
            <v>0.03</v>
          </cell>
          <cell r="P647">
            <v>3.4000000000000002E-2</v>
          </cell>
          <cell r="R647">
            <v>0.1</v>
          </cell>
        </row>
        <row r="648">
          <cell r="A648" t="str">
            <v>13-5</v>
          </cell>
          <cell r="B648" t="str">
            <v>ケーブル類</v>
          </cell>
          <cell r="C648" t="str">
            <v>EM-HP 1.2-15P</v>
          </cell>
          <cell r="D648" t="str">
            <v>管内</v>
          </cell>
          <cell r="E648" t="str">
            <v>647*1.3=841</v>
          </cell>
          <cell r="K648">
            <v>841</v>
          </cell>
          <cell r="L648" t="str">
            <v/>
          </cell>
          <cell r="M648">
            <v>84.1</v>
          </cell>
          <cell r="N648">
            <v>27.75</v>
          </cell>
          <cell r="O648">
            <v>952.85</v>
          </cell>
          <cell r="P648">
            <v>476</v>
          </cell>
          <cell r="Q648" t="str">
            <v/>
          </cell>
          <cell r="R648">
            <v>47.6</v>
          </cell>
          <cell r="S648">
            <v>523.6</v>
          </cell>
          <cell r="T648">
            <v>1476</v>
          </cell>
          <cell r="U648">
            <v>1480</v>
          </cell>
        </row>
        <row r="649">
          <cell r="B649">
            <v>0</v>
          </cell>
          <cell r="C649">
            <v>0</v>
          </cell>
          <cell r="D649">
            <v>0</v>
          </cell>
          <cell r="E649">
            <v>495</v>
          </cell>
          <cell r="M649">
            <v>0.1</v>
          </cell>
          <cell r="N649">
            <v>0.03</v>
          </cell>
          <cell r="P649">
            <v>3.1199999999999999E-2</v>
          </cell>
          <cell r="R649">
            <v>0.1</v>
          </cell>
        </row>
        <row r="650">
          <cell r="A650" t="str">
            <v>13-6</v>
          </cell>
          <cell r="B650" t="str">
            <v>ケーブル類</v>
          </cell>
          <cell r="C650" t="str">
            <v>EM-HP 1.2-20P</v>
          </cell>
          <cell r="D650" t="str">
            <v>ｺﾛｶﾞｼ</v>
          </cell>
          <cell r="E650" t="str">
            <v>860*1.3=1118</v>
          </cell>
          <cell r="K650">
            <v>1118</v>
          </cell>
          <cell r="L650" t="str">
            <v/>
          </cell>
          <cell r="M650">
            <v>111.8</v>
          </cell>
          <cell r="N650">
            <v>36.89</v>
          </cell>
          <cell r="O650">
            <v>1266.69</v>
          </cell>
          <cell r="P650">
            <v>436.8</v>
          </cell>
          <cell r="Q650" t="str">
            <v/>
          </cell>
          <cell r="R650">
            <v>43.68</v>
          </cell>
          <cell r="S650">
            <v>480.48</v>
          </cell>
          <cell r="T650">
            <v>1747</v>
          </cell>
          <cell r="U650">
            <v>1750</v>
          </cell>
        </row>
        <row r="651">
          <cell r="B651">
            <v>0</v>
          </cell>
          <cell r="C651">
            <v>0</v>
          </cell>
          <cell r="D651">
            <v>0</v>
          </cell>
          <cell r="E651">
            <v>495</v>
          </cell>
          <cell r="M651">
            <v>0.1</v>
          </cell>
          <cell r="N651">
            <v>0.03</v>
          </cell>
          <cell r="P651">
            <v>3.9E-2</v>
          </cell>
          <cell r="R651">
            <v>0.1</v>
          </cell>
        </row>
        <row r="652">
          <cell r="A652" t="str">
            <v>13-7</v>
          </cell>
          <cell r="B652" t="str">
            <v>ケーブル類</v>
          </cell>
          <cell r="C652" t="str">
            <v>EM-HP 1.2-20P</v>
          </cell>
          <cell r="D652" t="str">
            <v>管内</v>
          </cell>
          <cell r="E652" t="str">
            <v>860*1.3=1118</v>
          </cell>
          <cell r="K652">
            <v>1118</v>
          </cell>
          <cell r="L652" t="str">
            <v/>
          </cell>
          <cell r="M652">
            <v>111.8</v>
          </cell>
          <cell r="N652">
            <v>36.89</v>
          </cell>
          <cell r="O652">
            <v>1266.69</v>
          </cell>
          <cell r="P652">
            <v>546</v>
          </cell>
          <cell r="Q652" t="str">
            <v/>
          </cell>
          <cell r="R652">
            <v>54.6</v>
          </cell>
          <cell r="S652">
            <v>600.6</v>
          </cell>
          <cell r="T652">
            <v>1867</v>
          </cell>
          <cell r="U652">
            <v>1870</v>
          </cell>
        </row>
        <row r="653">
          <cell r="B653">
            <v>0</v>
          </cell>
          <cell r="C653">
            <v>0</v>
          </cell>
          <cell r="D653">
            <v>0</v>
          </cell>
          <cell r="N653">
            <v>0.02</v>
          </cell>
          <cell r="P653">
            <v>17.3</v>
          </cell>
          <cell r="R653">
            <v>0.1</v>
          </cell>
        </row>
        <row r="654">
          <cell r="A654" t="str">
            <v>13-8</v>
          </cell>
          <cell r="B654" t="str">
            <v>複合盤</v>
          </cell>
          <cell r="C654">
            <v>0</v>
          </cell>
          <cell r="D654">
            <v>0</v>
          </cell>
          <cell r="G654" t="str">
            <v>【見積比較検討書参照】</v>
          </cell>
          <cell r="K654">
            <v>760000</v>
          </cell>
          <cell r="L654" t="str">
            <v/>
          </cell>
          <cell r="M654" t="str">
            <v/>
          </cell>
          <cell r="N654">
            <v>15200</v>
          </cell>
          <cell r="O654">
            <v>775200</v>
          </cell>
          <cell r="P654">
            <v>242200</v>
          </cell>
          <cell r="Q654" t="str">
            <v/>
          </cell>
          <cell r="R654">
            <v>24220</v>
          </cell>
          <cell r="S654">
            <v>266420</v>
          </cell>
          <cell r="T654">
            <v>1041620</v>
          </cell>
          <cell r="U654">
            <v>1040000</v>
          </cell>
        </row>
        <row r="655">
          <cell r="B655">
            <v>0</v>
          </cell>
          <cell r="C655">
            <v>0</v>
          </cell>
          <cell r="D655">
            <v>0</v>
          </cell>
          <cell r="E655">
            <v>551</v>
          </cell>
          <cell r="N655">
            <v>0.02</v>
          </cell>
          <cell r="P655">
            <v>0.496</v>
          </cell>
          <cell r="R655">
            <v>0.1</v>
          </cell>
        </row>
        <row r="656">
          <cell r="A656" t="str">
            <v>13-9</v>
          </cell>
          <cell r="B656" t="str">
            <v>機器収容箱</v>
          </cell>
          <cell r="C656" t="str">
            <v>屋内消火栓組込</v>
          </cell>
          <cell r="D656">
            <v>0</v>
          </cell>
          <cell r="E656" t="str">
            <v>2550+700=3250</v>
          </cell>
          <cell r="K656">
            <v>3250</v>
          </cell>
          <cell r="L656" t="str">
            <v/>
          </cell>
          <cell r="M656" t="str">
            <v/>
          </cell>
          <cell r="N656">
            <v>65</v>
          </cell>
          <cell r="O656">
            <v>3315</v>
          </cell>
          <cell r="P656">
            <v>6944</v>
          </cell>
          <cell r="Q656" t="str">
            <v/>
          </cell>
          <cell r="R656">
            <v>694.4</v>
          </cell>
          <cell r="S656">
            <v>7638.4</v>
          </cell>
          <cell r="T656">
            <v>10953</v>
          </cell>
          <cell r="U656">
            <v>11000</v>
          </cell>
        </row>
        <row r="657">
          <cell r="B657">
            <v>0</v>
          </cell>
          <cell r="C657">
            <v>0</v>
          </cell>
          <cell r="D657">
            <v>0</v>
          </cell>
          <cell r="E657">
            <v>552</v>
          </cell>
          <cell r="N657">
            <v>0.02</v>
          </cell>
          <cell r="P657">
            <v>0.13300000000000001</v>
          </cell>
          <cell r="R657">
            <v>0.1</v>
          </cell>
        </row>
        <row r="658">
          <cell r="A658" t="str">
            <v>13-10</v>
          </cell>
          <cell r="B658" t="str">
            <v>感知器</v>
          </cell>
          <cell r="C658" t="str">
            <v>光電式ｽﾎﾟｯﾄ型</v>
          </cell>
          <cell r="D658" t="str">
            <v>2種</v>
          </cell>
          <cell r="E658">
            <v>7700</v>
          </cell>
          <cell r="K658">
            <v>7700</v>
          </cell>
          <cell r="L658" t="str">
            <v/>
          </cell>
          <cell r="M658" t="str">
            <v/>
          </cell>
          <cell r="N658">
            <v>154</v>
          </cell>
          <cell r="O658">
            <v>7854</v>
          </cell>
          <cell r="P658">
            <v>1862</v>
          </cell>
          <cell r="Q658" t="str">
            <v/>
          </cell>
          <cell r="R658">
            <v>186.2</v>
          </cell>
          <cell r="S658">
            <v>2048.1999999999998</v>
          </cell>
          <cell r="T658">
            <v>9902</v>
          </cell>
          <cell r="U658">
            <v>9900</v>
          </cell>
        </row>
        <row r="659">
          <cell r="B659">
            <v>0</v>
          </cell>
          <cell r="C659">
            <v>0</v>
          </cell>
          <cell r="D659" t="str">
            <v>点検箱付</v>
          </cell>
          <cell r="E659">
            <v>552</v>
          </cell>
          <cell r="N659">
            <v>0.02</v>
          </cell>
          <cell r="P659">
            <v>0.23300000000000001</v>
          </cell>
          <cell r="R659">
            <v>0.1</v>
          </cell>
        </row>
        <row r="660">
          <cell r="A660" t="str">
            <v>13-11</v>
          </cell>
          <cell r="B660" t="str">
            <v>感知器</v>
          </cell>
          <cell r="C660" t="str">
            <v>光電式ｽﾎﾟｯﾄ型</v>
          </cell>
          <cell r="D660" t="str">
            <v>2種</v>
          </cell>
          <cell r="E660" t="str">
            <v>7700+6000=13700</v>
          </cell>
          <cell r="K660">
            <v>13700</v>
          </cell>
          <cell r="L660" t="str">
            <v/>
          </cell>
          <cell r="M660" t="str">
            <v/>
          </cell>
          <cell r="N660">
            <v>274</v>
          </cell>
          <cell r="O660">
            <v>13974</v>
          </cell>
          <cell r="P660">
            <v>3262</v>
          </cell>
          <cell r="Q660" t="str">
            <v/>
          </cell>
          <cell r="R660">
            <v>326.2</v>
          </cell>
          <cell r="S660">
            <v>3588.2</v>
          </cell>
          <cell r="T660">
            <v>17562</v>
          </cell>
          <cell r="U660">
            <v>17600</v>
          </cell>
        </row>
        <row r="661">
          <cell r="B661">
            <v>0</v>
          </cell>
          <cell r="C661">
            <v>0</v>
          </cell>
          <cell r="D661">
            <v>0</v>
          </cell>
          <cell r="E661">
            <v>551</v>
          </cell>
          <cell r="N661">
            <v>0.02</v>
          </cell>
          <cell r="P661">
            <v>0.13300000000000001</v>
          </cell>
          <cell r="R661">
            <v>0.1</v>
          </cell>
        </row>
        <row r="662">
          <cell r="A662" t="str">
            <v>13-12</v>
          </cell>
          <cell r="B662" t="str">
            <v>感知器</v>
          </cell>
          <cell r="C662" t="str">
            <v>差動式ｽﾎﾟｯﾄ型</v>
          </cell>
          <cell r="D662" t="str">
            <v>2種</v>
          </cell>
          <cell r="E662">
            <v>1290</v>
          </cell>
          <cell r="K662">
            <v>1290</v>
          </cell>
          <cell r="L662" t="str">
            <v/>
          </cell>
          <cell r="M662" t="str">
            <v/>
          </cell>
          <cell r="N662">
            <v>25.8</v>
          </cell>
          <cell r="O662">
            <v>1315.8</v>
          </cell>
          <cell r="P662">
            <v>1862</v>
          </cell>
          <cell r="Q662" t="str">
            <v/>
          </cell>
          <cell r="R662">
            <v>186.2</v>
          </cell>
          <cell r="S662">
            <v>2048.1999999999998</v>
          </cell>
          <cell r="T662">
            <v>3364</v>
          </cell>
          <cell r="U662">
            <v>3360</v>
          </cell>
        </row>
        <row r="663">
          <cell r="B663">
            <v>0</v>
          </cell>
          <cell r="C663">
            <v>0</v>
          </cell>
          <cell r="D663" t="str">
            <v>防水型</v>
          </cell>
          <cell r="E663">
            <v>551</v>
          </cell>
          <cell r="N663">
            <v>0.02</v>
          </cell>
          <cell r="P663">
            <v>0.13300000000000001</v>
          </cell>
          <cell r="R663">
            <v>0.1</v>
          </cell>
        </row>
        <row r="664">
          <cell r="A664" t="str">
            <v>13-13</v>
          </cell>
          <cell r="B664" t="str">
            <v>感知器</v>
          </cell>
          <cell r="C664" t="str">
            <v>定温式ｽﾎﾟｯﾄ型</v>
          </cell>
          <cell r="D664" t="str">
            <v>1種</v>
          </cell>
          <cell r="E664">
            <v>910</v>
          </cell>
          <cell r="K664">
            <v>910</v>
          </cell>
          <cell r="L664" t="str">
            <v/>
          </cell>
          <cell r="M664" t="str">
            <v/>
          </cell>
          <cell r="N664">
            <v>18.2</v>
          </cell>
          <cell r="O664">
            <v>928.2</v>
          </cell>
          <cell r="P664">
            <v>1862</v>
          </cell>
          <cell r="Q664" t="str">
            <v/>
          </cell>
          <cell r="R664">
            <v>186.2</v>
          </cell>
          <cell r="S664">
            <v>2048.1999999999998</v>
          </cell>
          <cell r="T664">
            <v>2976</v>
          </cell>
          <cell r="U664">
            <v>2980</v>
          </cell>
        </row>
        <row r="665">
          <cell r="B665">
            <v>0</v>
          </cell>
          <cell r="C665">
            <v>0</v>
          </cell>
          <cell r="D665">
            <v>0</v>
          </cell>
          <cell r="E665">
            <v>551</v>
          </cell>
          <cell r="N665">
            <v>0.02</v>
          </cell>
          <cell r="P665">
            <v>0.13300000000000001</v>
          </cell>
          <cell r="R665">
            <v>0.1</v>
          </cell>
        </row>
        <row r="666">
          <cell r="A666" t="str">
            <v>13-14</v>
          </cell>
          <cell r="B666" t="str">
            <v>感知器</v>
          </cell>
          <cell r="C666" t="str">
            <v>定温式ｽﾎﾟｯﾄ型</v>
          </cell>
          <cell r="D666" t="str">
            <v>1種</v>
          </cell>
          <cell r="E666">
            <v>730</v>
          </cell>
          <cell r="K666">
            <v>730</v>
          </cell>
          <cell r="L666" t="str">
            <v/>
          </cell>
          <cell r="M666" t="str">
            <v/>
          </cell>
          <cell r="N666">
            <v>14.6</v>
          </cell>
          <cell r="O666">
            <v>744.6</v>
          </cell>
          <cell r="P666">
            <v>1862</v>
          </cell>
          <cell r="Q666" t="str">
            <v/>
          </cell>
          <cell r="R666">
            <v>186.2</v>
          </cell>
          <cell r="S666">
            <v>2048.1999999999998</v>
          </cell>
          <cell r="T666">
            <v>2792</v>
          </cell>
          <cell r="U666">
            <v>2790</v>
          </cell>
        </row>
        <row r="667">
          <cell r="B667">
            <v>0</v>
          </cell>
          <cell r="C667">
            <v>0</v>
          </cell>
          <cell r="D667">
            <v>0</v>
          </cell>
          <cell r="N667">
            <v>0.02</v>
          </cell>
          <cell r="P667">
            <v>0.159</v>
          </cell>
          <cell r="R667">
            <v>0.1</v>
          </cell>
        </row>
        <row r="668">
          <cell r="A668" t="str">
            <v>13-15</v>
          </cell>
          <cell r="B668" t="str">
            <v>感知器</v>
          </cell>
          <cell r="C668" t="str">
            <v>赤外線</v>
          </cell>
          <cell r="D668">
            <v>0</v>
          </cell>
          <cell r="G668" t="str">
            <v>【見積比較検討書参照】</v>
          </cell>
          <cell r="K668">
            <v>36800</v>
          </cell>
          <cell r="L668" t="str">
            <v/>
          </cell>
          <cell r="M668" t="str">
            <v/>
          </cell>
          <cell r="N668">
            <v>736</v>
          </cell>
          <cell r="O668">
            <v>37536</v>
          </cell>
          <cell r="P668">
            <v>2226</v>
          </cell>
          <cell r="Q668" t="str">
            <v/>
          </cell>
          <cell r="R668">
            <v>222.6</v>
          </cell>
          <cell r="S668">
            <v>2448.6</v>
          </cell>
          <cell r="T668">
            <v>39984</v>
          </cell>
          <cell r="U668">
            <v>40000</v>
          </cell>
        </row>
        <row r="669">
          <cell r="B669">
            <v>0</v>
          </cell>
          <cell r="C669">
            <v>0</v>
          </cell>
          <cell r="D669">
            <v>0</v>
          </cell>
          <cell r="E669">
            <v>552</v>
          </cell>
          <cell r="N669">
            <v>0.02</v>
          </cell>
          <cell r="P669">
            <v>0.159</v>
          </cell>
          <cell r="R669">
            <v>0.1</v>
          </cell>
        </row>
        <row r="670">
          <cell r="A670" t="str">
            <v>13-16</v>
          </cell>
          <cell r="B670" t="str">
            <v>感知器</v>
          </cell>
          <cell r="C670" t="str">
            <v>光電式ｽﾎﾟｯﾄ型</v>
          </cell>
          <cell r="D670" t="str">
            <v>3種</v>
          </cell>
          <cell r="E670">
            <v>7000</v>
          </cell>
          <cell r="K670">
            <v>7000</v>
          </cell>
          <cell r="L670" t="str">
            <v/>
          </cell>
          <cell r="M670" t="str">
            <v/>
          </cell>
          <cell r="N670">
            <v>140</v>
          </cell>
          <cell r="O670">
            <v>7140</v>
          </cell>
          <cell r="P670">
            <v>2226</v>
          </cell>
          <cell r="Q670" t="str">
            <v/>
          </cell>
          <cell r="R670">
            <v>222.6</v>
          </cell>
          <cell r="S670">
            <v>2448.6</v>
          </cell>
          <cell r="T670">
            <v>9588</v>
          </cell>
          <cell r="U670">
            <v>9590</v>
          </cell>
        </row>
        <row r="671">
          <cell r="B671">
            <v>0</v>
          </cell>
          <cell r="C671">
            <v>0</v>
          </cell>
          <cell r="D671">
            <v>0</v>
          </cell>
          <cell r="E671">
            <v>551</v>
          </cell>
          <cell r="N671">
            <v>0.02</v>
          </cell>
          <cell r="P671">
            <v>0.124</v>
          </cell>
          <cell r="R671">
            <v>0.1</v>
          </cell>
        </row>
        <row r="672">
          <cell r="A672" t="str">
            <v>13-17</v>
          </cell>
          <cell r="B672" t="str">
            <v>電子ブザー</v>
          </cell>
          <cell r="C672">
            <v>0</v>
          </cell>
          <cell r="D672">
            <v>0</v>
          </cell>
          <cell r="E672">
            <v>1160</v>
          </cell>
          <cell r="K672">
            <v>1160</v>
          </cell>
          <cell r="L672" t="str">
            <v/>
          </cell>
          <cell r="M672" t="str">
            <v/>
          </cell>
          <cell r="N672">
            <v>23.2</v>
          </cell>
          <cell r="O672">
            <v>1183.2</v>
          </cell>
          <cell r="P672">
            <v>1736</v>
          </cell>
          <cell r="Q672" t="str">
            <v/>
          </cell>
          <cell r="R672">
            <v>173.6</v>
          </cell>
          <cell r="S672">
            <v>1909.6</v>
          </cell>
          <cell r="T672">
            <v>3092</v>
          </cell>
          <cell r="U672">
            <v>3090</v>
          </cell>
        </row>
        <row r="673">
          <cell r="B673">
            <v>0</v>
          </cell>
          <cell r="C673">
            <v>0</v>
          </cell>
          <cell r="D673">
            <v>0</v>
          </cell>
          <cell r="E673">
            <v>552</v>
          </cell>
          <cell r="N673">
            <v>0.02</v>
          </cell>
          <cell r="P673">
            <v>0.33600000000000002</v>
          </cell>
          <cell r="R673">
            <v>0.1</v>
          </cell>
        </row>
        <row r="674">
          <cell r="A674" t="str">
            <v>13-18</v>
          </cell>
          <cell r="B674" t="str">
            <v>自動閉鎖装置</v>
          </cell>
          <cell r="C674" t="str">
            <v>防火戸用</v>
          </cell>
          <cell r="D674">
            <v>0</v>
          </cell>
          <cell r="E674">
            <v>7870</v>
          </cell>
          <cell r="K674">
            <v>7870</v>
          </cell>
          <cell r="L674" t="str">
            <v/>
          </cell>
          <cell r="M674" t="str">
            <v/>
          </cell>
          <cell r="N674">
            <v>157.4</v>
          </cell>
          <cell r="O674">
            <v>8027.4</v>
          </cell>
          <cell r="P674">
            <v>4704</v>
          </cell>
          <cell r="Q674" t="str">
            <v/>
          </cell>
          <cell r="R674">
            <v>470.4</v>
          </cell>
          <cell r="S674">
            <v>5174.3999999999996</v>
          </cell>
          <cell r="T674">
            <v>13201</v>
          </cell>
          <cell r="U674">
            <v>13200</v>
          </cell>
        </row>
        <row r="675">
          <cell r="B675">
            <v>0</v>
          </cell>
          <cell r="C675">
            <v>0</v>
          </cell>
          <cell r="D675">
            <v>0</v>
          </cell>
          <cell r="N675">
            <v>0.02</v>
          </cell>
          <cell r="P675">
            <v>0.5</v>
          </cell>
          <cell r="R675">
            <v>0.1</v>
          </cell>
        </row>
        <row r="676">
          <cell r="A676" t="str">
            <v>13-19</v>
          </cell>
          <cell r="B676" t="str">
            <v>移報器</v>
          </cell>
          <cell r="C676">
            <v>0</v>
          </cell>
          <cell r="D676">
            <v>0</v>
          </cell>
          <cell r="G676" t="str">
            <v>【見積比較検討書参照】</v>
          </cell>
          <cell r="K676">
            <v>13200</v>
          </cell>
          <cell r="L676" t="str">
            <v/>
          </cell>
          <cell r="M676" t="str">
            <v/>
          </cell>
          <cell r="N676">
            <v>264</v>
          </cell>
          <cell r="O676">
            <v>13464</v>
          </cell>
          <cell r="P676">
            <v>7000</v>
          </cell>
          <cell r="Q676" t="str">
            <v/>
          </cell>
          <cell r="R676">
            <v>700</v>
          </cell>
          <cell r="S676">
            <v>7700</v>
          </cell>
          <cell r="T676">
            <v>21164</v>
          </cell>
          <cell r="U676">
            <v>21200</v>
          </cell>
        </row>
        <row r="677">
          <cell r="B677">
            <v>0</v>
          </cell>
          <cell r="C677">
            <v>0</v>
          </cell>
          <cell r="D677">
            <v>0</v>
          </cell>
          <cell r="E677">
            <v>552</v>
          </cell>
          <cell r="N677">
            <v>0.02</v>
          </cell>
          <cell r="P677">
            <v>0.13300000000000001</v>
          </cell>
          <cell r="R677">
            <v>0.1</v>
          </cell>
        </row>
        <row r="678">
          <cell r="A678" t="str">
            <v>13-20</v>
          </cell>
          <cell r="B678" t="str">
            <v>ガス漏れ検知</v>
          </cell>
          <cell r="C678" t="str">
            <v>LPG</v>
          </cell>
          <cell r="D678">
            <v>0</v>
          </cell>
          <cell r="E678">
            <v>3390</v>
          </cell>
          <cell r="K678">
            <v>3390</v>
          </cell>
          <cell r="L678" t="str">
            <v/>
          </cell>
          <cell r="M678" t="str">
            <v/>
          </cell>
          <cell r="N678">
            <v>67.8</v>
          </cell>
          <cell r="O678">
            <v>3457.8</v>
          </cell>
          <cell r="P678">
            <v>1862</v>
          </cell>
          <cell r="Q678" t="str">
            <v/>
          </cell>
          <cell r="R678">
            <v>186.2</v>
          </cell>
          <cell r="S678">
            <v>2048.1999999999998</v>
          </cell>
          <cell r="T678">
            <v>5506</v>
          </cell>
          <cell r="U678">
            <v>5510</v>
          </cell>
        </row>
        <row r="679">
          <cell r="B679">
            <v>0</v>
          </cell>
          <cell r="C679">
            <v>0</v>
          </cell>
          <cell r="D679">
            <v>0</v>
          </cell>
          <cell r="N679">
            <v>0.02</v>
          </cell>
          <cell r="P679">
            <v>0.1</v>
          </cell>
          <cell r="R679">
            <v>0.1</v>
          </cell>
        </row>
        <row r="680">
          <cell r="A680" t="str">
            <v>13-21</v>
          </cell>
          <cell r="B680" t="str">
            <v>警報用アダプター</v>
          </cell>
          <cell r="C680">
            <v>0</v>
          </cell>
          <cell r="D680">
            <v>0</v>
          </cell>
          <cell r="G680" t="str">
            <v>【見積比較検討書参照】</v>
          </cell>
          <cell r="K680">
            <v>1600</v>
          </cell>
          <cell r="L680" t="str">
            <v/>
          </cell>
          <cell r="M680" t="str">
            <v/>
          </cell>
          <cell r="N680">
            <v>32</v>
          </cell>
          <cell r="O680">
            <v>1632</v>
          </cell>
          <cell r="P680">
            <v>1400</v>
          </cell>
          <cell r="Q680" t="str">
            <v/>
          </cell>
          <cell r="R680">
            <v>140</v>
          </cell>
          <cell r="S680">
            <v>1540</v>
          </cell>
          <cell r="T680">
            <v>3172</v>
          </cell>
          <cell r="U680">
            <v>3170</v>
          </cell>
        </row>
        <row r="682">
          <cell r="K682">
            <v>0</v>
          </cell>
          <cell r="L682" t="str">
            <v/>
          </cell>
          <cell r="M682" t="str">
            <v/>
          </cell>
          <cell r="N682" t="str">
            <v/>
          </cell>
          <cell r="O682">
            <v>0</v>
          </cell>
          <cell r="P682" t="str">
            <v/>
          </cell>
          <cell r="Q682" t="str">
            <v/>
          </cell>
          <cell r="R682" t="str">
            <v/>
          </cell>
          <cell r="S682" t="str">
            <v/>
          </cell>
          <cell r="T682">
            <v>0</v>
          </cell>
          <cell r="U682">
            <v>0</v>
          </cell>
        </row>
        <row r="684">
          <cell r="K684">
            <v>0</v>
          </cell>
          <cell r="L684" t="str">
            <v/>
          </cell>
          <cell r="M684" t="str">
            <v/>
          </cell>
          <cell r="N684" t="str">
            <v/>
          </cell>
          <cell r="O684">
            <v>0</v>
          </cell>
          <cell r="P684" t="str">
            <v/>
          </cell>
          <cell r="Q684" t="str">
            <v/>
          </cell>
          <cell r="R684" t="str">
            <v/>
          </cell>
          <cell r="S684" t="str">
            <v/>
          </cell>
          <cell r="T684">
            <v>0</v>
          </cell>
          <cell r="U684">
            <v>0</v>
          </cell>
        </row>
        <row r="686">
          <cell r="K686">
            <v>0</v>
          </cell>
          <cell r="L686" t="str">
            <v/>
          </cell>
          <cell r="M686" t="str">
            <v/>
          </cell>
          <cell r="N686" t="str">
            <v/>
          </cell>
          <cell r="O686">
            <v>0</v>
          </cell>
          <cell r="P686" t="str">
            <v/>
          </cell>
          <cell r="Q686" t="str">
            <v/>
          </cell>
          <cell r="R686" t="str">
            <v/>
          </cell>
          <cell r="S686" t="str">
            <v/>
          </cell>
          <cell r="T686">
            <v>0</v>
          </cell>
          <cell r="U686">
            <v>0</v>
          </cell>
        </row>
        <row r="688">
          <cell r="K688">
            <v>0</v>
          </cell>
          <cell r="L688" t="str">
            <v/>
          </cell>
          <cell r="M688" t="str">
            <v/>
          </cell>
          <cell r="N688" t="str">
            <v/>
          </cell>
          <cell r="O688">
            <v>0</v>
          </cell>
          <cell r="P688" t="str">
            <v/>
          </cell>
          <cell r="Q688" t="str">
            <v/>
          </cell>
          <cell r="R688" t="str">
            <v/>
          </cell>
          <cell r="S688" t="str">
            <v/>
          </cell>
          <cell r="T688">
            <v>0</v>
          </cell>
          <cell r="U688">
            <v>0</v>
          </cell>
        </row>
      </sheetData>
      <sheetData sheetId="13" refreshError="1">
        <row r="6">
          <cell r="L6" t="str">
            <v/>
          </cell>
          <cell r="M6" t="str">
            <v/>
          </cell>
          <cell r="N6" t="str">
            <v/>
          </cell>
          <cell r="O6" t="str">
            <v/>
          </cell>
          <cell r="P6" t="str">
            <v/>
          </cell>
          <cell r="Q6" t="str">
            <v/>
          </cell>
          <cell r="R6" t="str">
            <v/>
          </cell>
          <cell r="S6" t="str">
            <v/>
          </cell>
          <cell r="T6" t="str">
            <v/>
          </cell>
          <cell r="U6" t="str">
            <v/>
          </cell>
        </row>
        <row r="8">
          <cell r="A8" t="str">
            <v>1</v>
          </cell>
          <cell r="B8" t="str">
            <v>幹線設備</v>
          </cell>
          <cell r="L8" t="str">
            <v/>
          </cell>
          <cell r="M8" t="str">
            <v/>
          </cell>
          <cell r="N8" t="str">
            <v/>
          </cell>
          <cell r="O8" t="str">
            <v/>
          </cell>
          <cell r="P8" t="str">
            <v/>
          </cell>
          <cell r="Q8" t="str">
            <v/>
          </cell>
          <cell r="R8" t="str">
            <v/>
          </cell>
          <cell r="S8" t="str">
            <v/>
          </cell>
          <cell r="T8" t="str">
            <v/>
          </cell>
          <cell r="U8" t="str">
            <v/>
          </cell>
        </row>
        <row r="9">
          <cell r="B9">
            <v>0</v>
          </cell>
          <cell r="C9">
            <v>0</v>
          </cell>
          <cell r="D9">
            <v>0</v>
          </cell>
          <cell r="E9">
            <v>487</v>
          </cell>
          <cell r="M9">
            <v>0.1</v>
          </cell>
          <cell r="N9">
            <v>0.05</v>
          </cell>
          <cell r="P9">
            <v>2.0799999999999999E-2</v>
          </cell>
          <cell r="R9">
            <v>0.12</v>
          </cell>
        </row>
        <row r="10">
          <cell r="A10" t="str">
            <v>1-1</v>
          </cell>
          <cell r="B10" t="str">
            <v>ケーブル類</v>
          </cell>
          <cell r="C10" t="str">
            <v>EM-CE 5.5°-3C</v>
          </cell>
          <cell r="D10" t="str">
            <v>ﾋﾟｯﾄ</v>
          </cell>
          <cell r="E10">
            <v>286</v>
          </cell>
          <cell r="K10">
            <v>286</v>
          </cell>
          <cell r="L10" t="str">
            <v/>
          </cell>
          <cell r="M10">
            <v>28.6</v>
          </cell>
          <cell r="N10">
            <v>15.73</v>
          </cell>
          <cell r="O10">
            <v>330.33000000000004</v>
          </cell>
          <cell r="P10">
            <v>291.2</v>
          </cell>
          <cell r="Q10" t="str">
            <v/>
          </cell>
          <cell r="R10">
            <v>34.94</v>
          </cell>
          <cell r="S10">
            <v>326.14</v>
          </cell>
          <cell r="T10">
            <v>656</v>
          </cell>
          <cell r="U10">
            <v>660</v>
          </cell>
        </row>
        <row r="11">
          <cell r="B11">
            <v>0</v>
          </cell>
          <cell r="C11">
            <v>0</v>
          </cell>
          <cell r="D11">
            <v>0</v>
          </cell>
          <cell r="E11">
            <v>487</v>
          </cell>
          <cell r="M11">
            <v>0.1</v>
          </cell>
          <cell r="N11">
            <v>0.05</v>
          </cell>
          <cell r="P11">
            <v>2.5999999999999999E-2</v>
          </cell>
          <cell r="R11">
            <v>0.12</v>
          </cell>
        </row>
        <row r="12">
          <cell r="A12" t="str">
            <v>1-2</v>
          </cell>
          <cell r="B12" t="str">
            <v>ケーブル類</v>
          </cell>
          <cell r="C12" t="str">
            <v>EM-CE 5.5°-3C</v>
          </cell>
          <cell r="D12" t="str">
            <v>管内</v>
          </cell>
          <cell r="E12">
            <v>286</v>
          </cell>
          <cell r="K12">
            <v>286</v>
          </cell>
          <cell r="L12" t="str">
            <v/>
          </cell>
          <cell r="M12">
            <v>28.6</v>
          </cell>
          <cell r="N12">
            <v>15.73</v>
          </cell>
          <cell r="O12">
            <v>330.33000000000004</v>
          </cell>
          <cell r="P12">
            <v>364</v>
          </cell>
          <cell r="Q12" t="str">
            <v/>
          </cell>
          <cell r="R12">
            <v>43.68</v>
          </cell>
          <cell r="S12">
            <v>407.68</v>
          </cell>
          <cell r="T12">
            <v>738</v>
          </cell>
          <cell r="U12">
            <v>740</v>
          </cell>
        </row>
        <row r="13">
          <cell r="B13">
            <v>0</v>
          </cell>
          <cell r="C13">
            <v>0</v>
          </cell>
          <cell r="D13">
            <v>0</v>
          </cell>
          <cell r="E13">
            <v>489</v>
          </cell>
          <cell r="M13">
            <v>0.05</v>
          </cell>
          <cell r="N13">
            <v>0.05</v>
          </cell>
          <cell r="P13">
            <v>6.5600000000000006E-2</v>
          </cell>
          <cell r="R13">
            <v>0.12</v>
          </cell>
        </row>
        <row r="14">
          <cell r="A14" t="str">
            <v>1-3</v>
          </cell>
          <cell r="B14" t="str">
            <v>ケーブル類</v>
          </cell>
          <cell r="C14" t="str">
            <v>EM-CEＴ60°</v>
          </cell>
          <cell r="D14" t="str">
            <v>ﾋﾟｯﾄ</v>
          </cell>
          <cell r="E14">
            <v>1977</v>
          </cell>
          <cell r="K14">
            <v>1977</v>
          </cell>
          <cell r="L14" t="str">
            <v/>
          </cell>
          <cell r="M14">
            <v>98.85</v>
          </cell>
          <cell r="N14">
            <v>103.79</v>
          </cell>
          <cell r="O14">
            <v>2179.64</v>
          </cell>
          <cell r="P14">
            <v>918.4</v>
          </cell>
          <cell r="Q14" t="str">
            <v/>
          </cell>
          <cell r="R14">
            <v>110.21</v>
          </cell>
          <cell r="S14">
            <v>1028.6099999999999</v>
          </cell>
          <cell r="T14">
            <v>3208</v>
          </cell>
          <cell r="U14">
            <v>3210</v>
          </cell>
        </row>
        <row r="15">
          <cell r="B15">
            <v>0</v>
          </cell>
          <cell r="C15">
            <v>0</v>
          </cell>
          <cell r="D15">
            <v>0</v>
          </cell>
          <cell r="E15">
            <v>489</v>
          </cell>
          <cell r="M15">
            <v>0.05</v>
          </cell>
          <cell r="N15">
            <v>0.05</v>
          </cell>
          <cell r="P15">
            <v>8.2000000000000003E-2</v>
          </cell>
          <cell r="R15">
            <v>0.12</v>
          </cell>
        </row>
        <row r="16">
          <cell r="A16" t="str">
            <v>1-4</v>
          </cell>
          <cell r="B16" t="str">
            <v>ケーブル類</v>
          </cell>
          <cell r="C16" t="str">
            <v>EM-CEＴ60°</v>
          </cell>
          <cell r="D16" t="str">
            <v>管内</v>
          </cell>
          <cell r="E16">
            <v>1977</v>
          </cell>
          <cell r="K16">
            <v>1977</v>
          </cell>
          <cell r="L16" t="str">
            <v/>
          </cell>
          <cell r="M16">
            <v>98.85</v>
          </cell>
          <cell r="N16">
            <v>103.79</v>
          </cell>
          <cell r="O16">
            <v>2179.64</v>
          </cell>
          <cell r="P16">
            <v>1148</v>
          </cell>
          <cell r="Q16" t="str">
            <v/>
          </cell>
          <cell r="R16">
            <v>137.76</v>
          </cell>
          <cell r="S16">
            <v>1285.76</v>
          </cell>
          <cell r="T16">
            <v>3465</v>
          </cell>
          <cell r="U16">
            <v>3470</v>
          </cell>
        </row>
        <row r="17">
          <cell r="B17">
            <v>0</v>
          </cell>
          <cell r="C17">
            <v>0</v>
          </cell>
          <cell r="D17">
            <v>0</v>
          </cell>
          <cell r="E17">
            <v>489</v>
          </cell>
          <cell r="M17">
            <v>0.05</v>
          </cell>
          <cell r="N17">
            <v>0.05</v>
          </cell>
          <cell r="P17">
            <v>8.9599999999999999E-2</v>
          </cell>
          <cell r="R17">
            <v>0.12</v>
          </cell>
        </row>
        <row r="18">
          <cell r="A18" t="str">
            <v>1-5</v>
          </cell>
          <cell r="B18" t="str">
            <v>ケーブル類</v>
          </cell>
          <cell r="C18" t="str">
            <v>EM-CET 100°×1</v>
          </cell>
          <cell r="D18" t="str">
            <v>ﾋﾟｯﾄ</v>
          </cell>
          <cell r="E18">
            <v>3191</v>
          </cell>
          <cell r="K18">
            <v>3191</v>
          </cell>
          <cell r="L18" t="str">
            <v/>
          </cell>
          <cell r="M18">
            <v>159.55000000000001</v>
          </cell>
          <cell r="N18">
            <v>167.53</v>
          </cell>
          <cell r="O18">
            <v>3518.0800000000004</v>
          </cell>
          <cell r="P18">
            <v>1254.4000000000001</v>
          </cell>
          <cell r="Q18" t="str">
            <v/>
          </cell>
          <cell r="R18">
            <v>150.53</v>
          </cell>
          <cell r="S18">
            <v>1404.93</v>
          </cell>
          <cell r="T18">
            <v>4923</v>
          </cell>
          <cell r="U18">
            <v>4920</v>
          </cell>
        </row>
        <row r="19">
          <cell r="B19">
            <v>0</v>
          </cell>
          <cell r="C19">
            <v>0</v>
          </cell>
          <cell r="D19">
            <v>0</v>
          </cell>
          <cell r="E19">
            <v>489</v>
          </cell>
          <cell r="M19">
            <v>0.05</v>
          </cell>
          <cell r="N19">
            <v>0.05</v>
          </cell>
          <cell r="P19">
            <v>0.112</v>
          </cell>
          <cell r="R19">
            <v>0.12</v>
          </cell>
        </row>
        <row r="20">
          <cell r="A20" t="str">
            <v>1-6</v>
          </cell>
          <cell r="B20" t="str">
            <v>ケーブル類</v>
          </cell>
          <cell r="C20" t="str">
            <v>EM-CEＴ100°</v>
          </cell>
          <cell r="D20" t="str">
            <v>管内</v>
          </cell>
          <cell r="E20">
            <v>3191</v>
          </cell>
          <cell r="K20">
            <v>3191</v>
          </cell>
          <cell r="L20" t="str">
            <v/>
          </cell>
          <cell r="M20">
            <v>159.55000000000001</v>
          </cell>
          <cell r="N20">
            <v>167.53</v>
          </cell>
          <cell r="O20">
            <v>3518.0800000000004</v>
          </cell>
          <cell r="P20">
            <v>1568</v>
          </cell>
          <cell r="Q20" t="str">
            <v/>
          </cell>
          <cell r="R20">
            <v>188.16</v>
          </cell>
          <cell r="S20">
            <v>1756.16</v>
          </cell>
          <cell r="T20">
            <v>5274</v>
          </cell>
          <cell r="U20">
            <v>5270</v>
          </cell>
        </row>
        <row r="21">
          <cell r="E21">
            <v>567</v>
          </cell>
          <cell r="M21">
            <v>0.05</v>
          </cell>
          <cell r="N21">
            <v>0.05</v>
          </cell>
          <cell r="P21">
            <v>0.23</v>
          </cell>
          <cell r="R21">
            <v>0.12</v>
          </cell>
        </row>
        <row r="22">
          <cell r="A22" t="str">
            <v>1-7</v>
          </cell>
          <cell r="B22" t="str">
            <v>鉄筋用接続端子</v>
          </cell>
          <cell r="E22">
            <v>3400</v>
          </cell>
          <cell r="K22">
            <v>3400</v>
          </cell>
          <cell r="L22" t="str">
            <v/>
          </cell>
          <cell r="M22">
            <v>170</v>
          </cell>
          <cell r="N22">
            <v>178.5</v>
          </cell>
          <cell r="O22">
            <v>3748.5</v>
          </cell>
          <cell r="P22">
            <v>3220</v>
          </cell>
          <cell r="Q22" t="str">
            <v/>
          </cell>
          <cell r="R22">
            <v>386.4</v>
          </cell>
          <cell r="S22">
            <v>3606.4</v>
          </cell>
          <cell r="T22">
            <v>7354</v>
          </cell>
          <cell r="U22">
            <v>7350</v>
          </cell>
        </row>
        <row r="24">
          <cell r="A24" t="str">
            <v>2</v>
          </cell>
          <cell r="B24" t="str">
            <v>動力設備</v>
          </cell>
          <cell r="K24">
            <v>0</v>
          </cell>
          <cell r="L24" t="str">
            <v/>
          </cell>
          <cell r="M24" t="str">
            <v/>
          </cell>
          <cell r="N24" t="str">
            <v/>
          </cell>
          <cell r="O24">
            <v>0</v>
          </cell>
          <cell r="P24" t="str">
            <v/>
          </cell>
          <cell r="Q24" t="str">
            <v/>
          </cell>
          <cell r="R24" t="str">
            <v/>
          </cell>
          <cell r="S24" t="str">
            <v/>
          </cell>
          <cell r="T24">
            <v>0</v>
          </cell>
          <cell r="U24">
            <v>0</v>
          </cell>
        </row>
        <row r="25">
          <cell r="B25">
            <v>0</v>
          </cell>
          <cell r="C25">
            <v>0</v>
          </cell>
          <cell r="D25">
            <v>0</v>
          </cell>
          <cell r="E25">
            <v>487</v>
          </cell>
          <cell r="M25">
            <v>0.1</v>
          </cell>
          <cell r="N25">
            <v>0.05</v>
          </cell>
          <cell r="P25">
            <v>1.6799999999999999E-2</v>
          </cell>
          <cell r="R25">
            <v>0.12</v>
          </cell>
        </row>
        <row r="26">
          <cell r="A26" t="str">
            <v>2-1</v>
          </cell>
          <cell r="B26" t="str">
            <v>ケーブル類</v>
          </cell>
          <cell r="C26" t="str">
            <v>EM-CE3.5°-3C</v>
          </cell>
          <cell r="D26" t="str">
            <v>ﾋﾟｯﾄ</v>
          </cell>
          <cell r="E26">
            <v>209</v>
          </cell>
          <cell r="K26">
            <v>209</v>
          </cell>
          <cell r="L26" t="str">
            <v/>
          </cell>
          <cell r="M26">
            <v>20.9</v>
          </cell>
          <cell r="N26">
            <v>11.5</v>
          </cell>
          <cell r="O26">
            <v>241.4</v>
          </cell>
          <cell r="P26">
            <v>235.2</v>
          </cell>
          <cell r="Q26" t="str">
            <v/>
          </cell>
          <cell r="R26">
            <v>28.22</v>
          </cell>
          <cell r="S26">
            <v>263.41999999999996</v>
          </cell>
          <cell r="T26">
            <v>504</v>
          </cell>
          <cell r="U26">
            <v>500</v>
          </cell>
        </row>
        <row r="27">
          <cell r="B27">
            <v>0</v>
          </cell>
          <cell r="C27">
            <v>0</v>
          </cell>
          <cell r="D27">
            <v>0</v>
          </cell>
          <cell r="E27">
            <v>487</v>
          </cell>
          <cell r="M27">
            <v>0.1</v>
          </cell>
          <cell r="N27">
            <v>0.05</v>
          </cell>
          <cell r="P27">
            <v>2.52E-2</v>
          </cell>
          <cell r="R27">
            <v>0.12</v>
          </cell>
        </row>
        <row r="28">
          <cell r="A28" t="str">
            <v>2-2</v>
          </cell>
          <cell r="B28" t="str">
            <v>ケーブル類</v>
          </cell>
          <cell r="C28" t="str">
            <v>EM-CE3.5°-3C</v>
          </cell>
          <cell r="D28" t="str">
            <v>ﾗｯｸ</v>
          </cell>
          <cell r="E28">
            <v>209</v>
          </cell>
          <cell r="K28">
            <v>209</v>
          </cell>
          <cell r="L28" t="str">
            <v/>
          </cell>
          <cell r="M28">
            <v>20.9</v>
          </cell>
          <cell r="N28">
            <v>11.5</v>
          </cell>
          <cell r="O28">
            <v>241.4</v>
          </cell>
          <cell r="P28">
            <v>352.8</v>
          </cell>
          <cell r="Q28" t="str">
            <v/>
          </cell>
          <cell r="R28">
            <v>42.34</v>
          </cell>
          <cell r="S28">
            <v>395.14</v>
          </cell>
          <cell r="T28">
            <v>636</v>
          </cell>
          <cell r="U28">
            <v>640</v>
          </cell>
        </row>
        <row r="29">
          <cell r="B29">
            <v>0</v>
          </cell>
          <cell r="C29">
            <v>0</v>
          </cell>
          <cell r="D29">
            <v>0</v>
          </cell>
          <cell r="E29">
            <v>487</v>
          </cell>
          <cell r="M29">
            <v>0.1</v>
          </cell>
          <cell r="N29">
            <v>0.05</v>
          </cell>
          <cell r="P29">
            <v>2.1000000000000001E-2</v>
          </cell>
          <cell r="R29">
            <v>0.12</v>
          </cell>
        </row>
        <row r="30">
          <cell r="A30" t="str">
            <v>2-3</v>
          </cell>
          <cell r="B30" t="str">
            <v>ケーブル類</v>
          </cell>
          <cell r="C30" t="str">
            <v>EM-CE3.5°-3C</v>
          </cell>
          <cell r="D30" t="str">
            <v>管内</v>
          </cell>
          <cell r="E30">
            <v>209</v>
          </cell>
          <cell r="K30">
            <v>209</v>
          </cell>
          <cell r="L30" t="str">
            <v/>
          </cell>
          <cell r="M30">
            <v>20.9</v>
          </cell>
          <cell r="N30">
            <v>11.5</v>
          </cell>
          <cell r="O30">
            <v>241.4</v>
          </cell>
          <cell r="P30">
            <v>294</v>
          </cell>
          <cell r="Q30" t="str">
            <v/>
          </cell>
          <cell r="R30">
            <v>35.28</v>
          </cell>
          <cell r="S30">
            <v>329.28</v>
          </cell>
          <cell r="T30">
            <v>570</v>
          </cell>
          <cell r="U30">
            <v>570</v>
          </cell>
        </row>
        <row r="31">
          <cell r="B31">
            <v>0</v>
          </cell>
          <cell r="C31">
            <v>0</v>
          </cell>
          <cell r="D31">
            <v>0</v>
          </cell>
          <cell r="E31">
            <v>487</v>
          </cell>
          <cell r="M31">
            <v>0.1</v>
          </cell>
          <cell r="N31">
            <v>0.05</v>
          </cell>
          <cell r="P31">
            <v>1.89E-2</v>
          </cell>
          <cell r="R31">
            <v>0.12</v>
          </cell>
        </row>
        <row r="32">
          <cell r="A32" t="str">
            <v>2-4</v>
          </cell>
          <cell r="B32" t="str">
            <v>ケーブル類</v>
          </cell>
          <cell r="C32" t="str">
            <v>EM-CE3.5°-3C</v>
          </cell>
          <cell r="D32" t="str">
            <v>PF内</v>
          </cell>
          <cell r="E32">
            <v>209</v>
          </cell>
          <cell r="K32">
            <v>209</v>
          </cell>
          <cell r="L32" t="str">
            <v/>
          </cell>
          <cell r="M32">
            <v>20.9</v>
          </cell>
          <cell r="N32">
            <v>11.5</v>
          </cell>
          <cell r="O32">
            <v>241.4</v>
          </cell>
          <cell r="P32">
            <v>264.60000000000002</v>
          </cell>
          <cell r="Q32" t="str">
            <v/>
          </cell>
          <cell r="R32">
            <v>31.75</v>
          </cell>
          <cell r="S32">
            <v>296.35000000000002</v>
          </cell>
          <cell r="T32">
            <v>537</v>
          </cell>
          <cell r="U32">
            <v>540</v>
          </cell>
        </row>
        <row r="33">
          <cell r="B33">
            <v>0</v>
          </cell>
          <cell r="C33">
            <v>0</v>
          </cell>
          <cell r="D33">
            <v>0</v>
          </cell>
          <cell r="E33">
            <v>487</v>
          </cell>
          <cell r="M33">
            <v>0.1</v>
          </cell>
          <cell r="N33">
            <v>0.05</v>
          </cell>
          <cell r="P33">
            <v>3.1199999999999999E-2</v>
          </cell>
          <cell r="R33">
            <v>0.12</v>
          </cell>
        </row>
        <row r="34">
          <cell r="A34" t="str">
            <v>2-5</v>
          </cell>
          <cell r="B34" t="str">
            <v>ケーブル類</v>
          </cell>
          <cell r="C34" t="str">
            <v>EM-CE5.5°-3C</v>
          </cell>
          <cell r="D34" t="str">
            <v>ﾗｯｸ</v>
          </cell>
          <cell r="E34">
            <v>286</v>
          </cell>
          <cell r="K34">
            <v>286</v>
          </cell>
          <cell r="L34" t="str">
            <v/>
          </cell>
          <cell r="M34">
            <v>28.6</v>
          </cell>
          <cell r="N34">
            <v>15.73</v>
          </cell>
          <cell r="O34">
            <v>330.33000000000004</v>
          </cell>
          <cell r="P34">
            <v>436.8</v>
          </cell>
          <cell r="Q34" t="str">
            <v/>
          </cell>
          <cell r="R34">
            <v>52.42</v>
          </cell>
          <cell r="S34">
            <v>489.22</v>
          </cell>
          <cell r="T34">
            <v>819</v>
          </cell>
          <cell r="U34">
            <v>820</v>
          </cell>
        </row>
        <row r="35">
          <cell r="B35">
            <v>0</v>
          </cell>
          <cell r="C35">
            <v>0</v>
          </cell>
          <cell r="D35">
            <v>0</v>
          </cell>
          <cell r="E35">
            <v>487</v>
          </cell>
          <cell r="M35">
            <v>0.1</v>
          </cell>
          <cell r="N35">
            <v>0.05</v>
          </cell>
          <cell r="P35">
            <v>2.3400000000000001E-2</v>
          </cell>
          <cell r="R35">
            <v>0.12</v>
          </cell>
        </row>
        <row r="36">
          <cell r="A36" t="str">
            <v>2-6</v>
          </cell>
          <cell r="B36" t="str">
            <v>ケーブル類</v>
          </cell>
          <cell r="C36" t="str">
            <v>EM-CE5.5°-3C</v>
          </cell>
          <cell r="D36" t="str">
            <v>PF内</v>
          </cell>
          <cell r="E36">
            <v>286</v>
          </cell>
          <cell r="K36">
            <v>286</v>
          </cell>
          <cell r="L36" t="str">
            <v/>
          </cell>
          <cell r="M36">
            <v>28.6</v>
          </cell>
          <cell r="N36">
            <v>15.73</v>
          </cell>
          <cell r="O36">
            <v>330.33000000000004</v>
          </cell>
          <cell r="P36">
            <v>327.60000000000002</v>
          </cell>
          <cell r="Q36" t="str">
            <v/>
          </cell>
          <cell r="R36">
            <v>39.31</v>
          </cell>
          <cell r="S36">
            <v>366.91</v>
          </cell>
          <cell r="T36">
            <v>697</v>
          </cell>
          <cell r="U36">
            <v>700</v>
          </cell>
        </row>
        <row r="37">
          <cell r="B37">
            <v>0</v>
          </cell>
          <cell r="C37">
            <v>0</v>
          </cell>
          <cell r="D37">
            <v>0</v>
          </cell>
          <cell r="E37">
            <v>487</v>
          </cell>
          <cell r="M37">
            <v>0.1</v>
          </cell>
          <cell r="N37">
            <v>0.05</v>
          </cell>
          <cell r="P37">
            <v>2.3199999999999998E-2</v>
          </cell>
          <cell r="R37">
            <v>0.12</v>
          </cell>
        </row>
        <row r="38">
          <cell r="A38" t="str">
            <v>2-7</v>
          </cell>
          <cell r="B38" t="str">
            <v>ケーブル類</v>
          </cell>
          <cell r="C38" t="str">
            <v>EM-CE 8°-3C</v>
          </cell>
          <cell r="D38" t="str">
            <v>ﾋﾟｯﾄ</v>
          </cell>
          <cell r="E38">
            <v>365</v>
          </cell>
          <cell r="K38">
            <v>365</v>
          </cell>
          <cell r="L38" t="str">
            <v/>
          </cell>
          <cell r="M38">
            <v>36.5</v>
          </cell>
          <cell r="N38">
            <v>20.079999999999998</v>
          </cell>
          <cell r="O38">
            <v>421.58</v>
          </cell>
          <cell r="P38">
            <v>324.8</v>
          </cell>
          <cell r="Q38" t="str">
            <v/>
          </cell>
          <cell r="R38">
            <v>38.979999999999997</v>
          </cell>
          <cell r="S38">
            <v>363.78000000000003</v>
          </cell>
          <cell r="T38">
            <v>785</v>
          </cell>
          <cell r="U38">
            <v>790</v>
          </cell>
        </row>
        <row r="39">
          <cell r="B39">
            <v>0</v>
          </cell>
          <cell r="C39">
            <v>0</v>
          </cell>
          <cell r="D39">
            <v>0</v>
          </cell>
          <cell r="E39">
            <v>487</v>
          </cell>
          <cell r="M39">
            <v>0.1</v>
          </cell>
          <cell r="N39">
            <v>0.05</v>
          </cell>
          <cell r="P39">
            <v>3.4799999999999998E-2</v>
          </cell>
          <cell r="R39">
            <v>0.12</v>
          </cell>
        </row>
        <row r="40">
          <cell r="A40" t="str">
            <v>2-8</v>
          </cell>
          <cell r="B40" t="str">
            <v>ケーブル類</v>
          </cell>
          <cell r="C40" t="str">
            <v>EM-CE8°-3C</v>
          </cell>
          <cell r="D40" t="str">
            <v>ﾗｯｸ</v>
          </cell>
          <cell r="E40">
            <v>365</v>
          </cell>
          <cell r="K40">
            <v>365</v>
          </cell>
          <cell r="L40" t="str">
            <v/>
          </cell>
          <cell r="M40">
            <v>36.5</v>
          </cell>
          <cell r="N40">
            <v>20.079999999999998</v>
          </cell>
          <cell r="O40">
            <v>421.58</v>
          </cell>
          <cell r="P40">
            <v>487.2</v>
          </cell>
          <cell r="Q40" t="str">
            <v/>
          </cell>
          <cell r="R40">
            <v>58.46</v>
          </cell>
          <cell r="S40">
            <v>545.66</v>
          </cell>
          <cell r="T40">
            <v>967</v>
          </cell>
          <cell r="U40">
            <v>970</v>
          </cell>
        </row>
        <row r="41">
          <cell r="B41">
            <v>0</v>
          </cell>
          <cell r="C41">
            <v>0</v>
          </cell>
          <cell r="D41">
            <v>0</v>
          </cell>
          <cell r="E41">
            <v>487</v>
          </cell>
          <cell r="M41">
            <v>0.1</v>
          </cell>
          <cell r="N41">
            <v>0.05</v>
          </cell>
          <cell r="P41">
            <v>2.9000000000000001E-2</v>
          </cell>
          <cell r="R41">
            <v>0.12</v>
          </cell>
        </row>
        <row r="42">
          <cell r="A42" t="str">
            <v>2-9</v>
          </cell>
          <cell r="B42" t="str">
            <v>ケーブル類</v>
          </cell>
          <cell r="C42" t="str">
            <v>EM-CE 8°-3C</v>
          </cell>
          <cell r="D42" t="str">
            <v>管内</v>
          </cell>
          <cell r="E42">
            <v>365</v>
          </cell>
          <cell r="K42">
            <v>365</v>
          </cell>
          <cell r="L42" t="str">
            <v/>
          </cell>
          <cell r="M42">
            <v>36.5</v>
          </cell>
          <cell r="N42">
            <v>20.079999999999998</v>
          </cell>
          <cell r="O42">
            <v>421.58</v>
          </cell>
          <cell r="P42">
            <v>406</v>
          </cell>
          <cell r="Q42" t="str">
            <v/>
          </cell>
          <cell r="R42">
            <v>48.72</v>
          </cell>
          <cell r="S42">
            <v>454.72</v>
          </cell>
          <cell r="T42">
            <v>876</v>
          </cell>
          <cell r="U42">
            <v>880</v>
          </cell>
        </row>
        <row r="43">
          <cell r="B43">
            <v>0</v>
          </cell>
          <cell r="C43">
            <v>0</v>
          </cell>
          <cell r="D43">
            <v>0</v>
          </cell>
          <cell r="E43">
            <v>487</v>
          </cell>
          <cell r="M43">
            <v>0.1</v>
          </cell>
          <cell r="N43">
            <v>0.05</v>
          </cell>
          <cell r="P43">
            <v>2.6100000000000002E-2</v>
          </cell>
          <cell r="R43">
            <v>0.12</v>
          </cell>
        </row>
        <row r="44">
          <cell r="A44" t="str">
            <v>2-10</v>
          </cell>
          <cell r="B44" t="str">
            <v>ケーブル類</v>
          </cell>
          <cell r="C44" t="str">
            <v>EM-CE8°-3C</v>
          </cell>
          <cell r="D44" t="str">
            <v>PF内</v>
          </cell>
          <cell r="E44">
            <v>365</v>
          </cell>
          <cell r="K44">
            <v>365</v>
          </cell>
          <cell r="L44" t="str">
            <v/>
          </cell>
          <cell r="M44">
            <v>36.5</v>
          </cell>
          <cell r="N44">
            <v>20.079999999999998</v>
          </cell>
          <cell r="O44">
            <v>421.58</v>
          </cell>
          <cell r="P44">
            <v>365.4</v>
          </cell>
          <cell r="Q44" t="str">
            <v/>
          </cell>
          <cell r="R44">
            <v>43.85</v>
          </cell>
          <cell r="S44">
            <v>409.25</v>
          </cell>
          <cell r="T44">
            <v>830</v>
          </cell>
          <cell r="U44">
            <v>830</v>
          </cell>
        </row>
        <row r="45">
          <cell r="B45">
            <v>0</v>
          </cell>
          <cell r="C45">
            <v>0</v>
          </cell>
          <cell r="D45">
            <v>0</v>
          </cell>
          <cell r="E45">
            <v>489</v>
          </cell>
          <cell r="M45">
            <v>0.1</v>
          </cell>
          <cell r="N45">
            <v>0.05</v>
          </cell>
          <cell r="P45">
            <v>2.9600000000000001E-2</v>
          </cell>
          <cell r="R45">
            <v>0.12</v>
          </cell>
        </row>
        <row r="46">
          <cell r="A46" t="str">
            <v>2-11</v>
          </cell>
          <cell r="B46" t="str">
            <v>ケーブル類</v>
          </cell>
          <cell r="C46" t="str">
            <v>EM-CET 14°×1</v>
          </cell>
          <cell r="D46" t="str">
            <v>ﾋﾟｯﾄ</v>
          </cell>
          <cell r="E46">
            <v>612</v>
          </cell>
          <cell r="K46">
            <v>612</v>
          </cell>
          <cell r="L46" t="str">
            <v/>
          </cell>
          <cell r="M46">
            <v>61.2</v>
          </cell>
          <cell r="N46">
            <v>33.659999999999997</v>
          </cell>
          <cell r="O46">
            <v>706.86</v>
          </cell>
          <cell r="P46">
            <v>414.4</v>
          </cell>
          <cell r="Q46" t="str">
            <v/>
          </cell>
          <cell r="R46">
            <v>49.73</v>
          </cell>
          <cell r="S46">
            <v>464.13</v>
          </cell>
          <cell r="T46">
            <v>1170</v>
          </cell>
          <cell r="U46">
            <v>1170</v>
          </cell>
        </row>
        <row r="47">
          <cell r="B47">
            <v>0</v>
          </cell>
          <cell r="C47">
            <v>0</v>
          </cell>
          <cell r="D47">
            <v>0</v>
          </cell>
          <cell r="E47">
            <v>489</v>
          </cell>
          <cell r="M47">
            <v>0.1</v>
          </cell>
          <cell r="N47">
            <v>0.05</v>
          </cell>
          <cell r="P47">
            <v>3.6999999999999998E-2</v>
          </cell>
          <cell r="R47">
            <v>0.12</v>
          </cell>
        </row>
        <row r="48">
          <cell r="A48" t="str">
            <v>2-12</v>
          </cell>
          <cell r="B48" t="str">
            <v>ケーブル類</v>
          </cell>
          <cell r="C48" t="str">
            <v>EM-CET 14°×1</v>
          </cell>
          <cell r="D48" t="str">
            <v>管内</v>
          </cell>
          <cell r="E48">
            <v>612</v>
          </cell>
          <cell r="K48">
            <v>612</v>
          </cell>
          <cell r="L48" t="str">
            <v/>
          </cell>
          <cell r="M48">
            <v>61.2</v>
          </cell>
          <cell r="N48">
            <v>33.659999999999997</v>
          </cell>
          <cell r="O48">
            <v>706.86</v>
          </cell>
          <cell r="P48">
            <v>518</v>
          </cell>
          <cell r="Q48" t="str">
            <v/>
          </cell>
          <cell r="R48">
            <v>62.16</v>
          </cell>
          <cell r="S48">
            <v>580.16</v>
          </cell>
          <cell r="T48">
            <v>1287</v>
          </cell>
          <cell r="U48">
            <v>1290</v>
          </cell>
        </row>
        <row r="49">
          <cell r="B49">
            <v>0</v>
          </cell>
          <cell r="C49">
            <v>0</v>
          </cell>
          <cell r="D49">
            <v>0</v>
          </cell>
          <cell r="E49">
            <v>489</v>
          </cell>
          <cell r="M49">
            <v>0.05</v>
          </cell>
          <cell r="N49">
            <v>0.05</v>
          </cell>
          <cell r="P49">
            <v>3.7600000000000001E-2</v>
          </cell>
          <cell r="R49">
            <v>0.12</v>
          </cell>
        </row>
        <row r="50">
          <cell r="A50" t="str">
            <v>2-13</v>
          </cell>
          <cell r="B50" t="str">
            <v>ケーブル類</v>
          </cell>
          <cell r="C50" t="str">
            <v>EM-CET 22°×1</v>
          </cell>
          <cell r="D50" t="str">
            <v>ﾋﾟｯﾄ</v>
          </cell>
          <cell r="E50">
            <v>865</v>
          </cell>
          <cell r="K50">
            <v>865</v>
          </cell>
          <cell r="L50" t="str">
            <v/>
          </cell>
          <cell r="M50">
            <v>43.25</v>
          </cell>
          <cell r="N50">
            <v>45.41</v>
          </cell>
          <cell r="O50">
            <v>953.66</v>
          </cell>
          <cell r="P50">
            <v>526.4</v>
          </cell>
          <cell r="Q50" t="str">
            <v/>
          </cell>
          <cell r="R50">
            <v>63.17</v>
          </cell>
          <cell r="S50">
            <v>589.56999999999994</v>
          </cell>
          <cell r="T50">
            <v>1543</v>
          </cell>
          <cell r="U50">
            <v>1540</v>
          </cell>
        </row>
        <row r="51">
          <cell r="B51">
            <v>0</v>
          </cell>
          <cell r="C51">
            <v>0</v>
          </cell>
          <cell r="D51">
            <v>0</v>
          </cell>
          <cell r="E51">
            <v>489</v>
          </cell>
          <cell r="M51">
            <v>0.05</v>
          </cell>
          <cell r="N51">
            <v>0.05</v>
          </cell>
          <cell r="P51">
            <v>5.6399999999999999E-2</v>
          </cell>
          <cell r="R51">
            <v>0.12</v>
          </cell>
        </row>
        <row r="52">
          <cell r="A52" t="str">
            <v>2-14</v>
          </cell>
          <cell r="B52" t="str">
            <v>ケーブル類</v>
          </cell>
          <cell r="C52" t="str">
            <v>EM-CET 22°×1</v>
          </cell>
          <cell r="D52" t="str">
            <v>ﾗｯｸ</v>
          </cell>
          <cell r="E52">
            <v>865</v>
          </cell>
          <cell r="K52">
            <v>865</v>
          </cell>
          <cell r="L52" t="str">
            <v/>
          </cell>
          <cell r="M52">
            <v>43.25</v>
          </cell>
          <cell r="N52">
            <v>45.41</v>
          </cell>
          <cell r="O52">
            <v>953.66</v>
          </cell>
          <cell r="P52">
            <v>789.6</v>
          </cell>
          <cell r="Q52" t="str">
            <v/>
          </cell>
          <cell r="R52">
            <v>94.75</v>
          </cell>
          <cell r="S52">
            <v>884.35</v>
          </cell>
          <cell r="T52">
            <v>1838</v>
          </cell>
          <cell r="U52">
            <v>1840</v>
          </cell>
        </row>
        <row r="53">
          <cell r="B53">
            <v>0</v>
          </cell>
          <cell r="C53">
            <v>0</v>
          </cell>
          <cell r="D53">
            <v>0</v>
          </cell>
          <cell r="E53">
            <v>489</v>
          </cell>
          <cell r="M53">
            <v>0.05</v>
          </cell>
          <cell r="N53">
            <v>0.05</v>
          </cell>
          <cell r="P53">
            <v>4.7E-2</v>
          </cell>
          <cell r="R53">
            <v>0.12</v>
          </cell>
        </row>
        <row r="54">
          <cell r="A54" t="str">
            <v>2-15</v>
          </cell>
          <cell r="B54" t="str">
            <v>ケーブル類</v>
          </cell>
          <cell r="C54" t="str">
            <v>EM-CET 22°×1</v>
          </cell>
          <cell r="D54" t="str">
            <v>管内</v>
          </cell>
          <cell r="E54">
            <v>865</v>
          </cell>
          <cell r="K54">
            <v>865</v>
          </cell>
          <cell r="L54" t="str">
            <v/>
          </cell>
          <cell r="M54">
            <v>43.25</v>
          </cell>
          <cell r="N54">
            <v>45.41</v>
          </cell>
          <cell r="O54">
            <v>953.66</v>
          </cell>
          <cell r="P54">
            <v>658</v>
          </cell>
          <cell r="Q54" t="str">
            <v/>
          </cell>
          <cell r="R54">
            <v>78.959999999999994</v>
          </cell>
          <cell r="S54">
            <v>736.96</v>
          </cell>
          <cell r="T54">
            <v>1690</v>
          </cell>
          <cell r="U54">
            <v>1690</v>
          </cell>
        </row>
        <row r="55">
          <cell r="B55">
            <v>0</v>
          </cell>
          <cell r="C55">
            <v>0</v>
          </cell>
          <cell r="D55">
            <v>0</v>
          </cell>
          <cell r="E55">
            <v>489</v>
          </cell>
          <cell r="M55">
            <v>0.05</v>
          </cell>
          <cell r="N55">
            <v>0.05</v>
          </cell>
          <cell r="P55">
            <v>4.9599999999999998E-2</v>
          </cell>
          <cell r="R55">
            <v>0.12</v>
          </cell>
        </row>
        <row r="56">
          <cell r="A56" t="str">
            <v>2-16</v>
          </cell>
          <cell r="B56" t="str">
            <v>ケーブル類</v>
          </cell>
          <cell r="C56" t="str">
            <v>EM-CET 38°×1</v>
          </cell>
          <cell r="D56" t="str">
            <v>ﾋﾟｯﾄ</v>
          </cell>
          <cell r="E56">
            <v>1324</v>
          </cell>
          <cell r="K56">
            <v>1324</v>
          </cell>
          <cell r="L56" t="str">
            <v/>
          </cell>
          <cell r="M56">
            <v>66.2</v>
          </cell>
          <cell r="N56">
            <v>69.510000000000005</v>
          </cell>
          <cell r="O56">
            <v>1459.71</v>
          </cell>
          <cell r="P56">
            <v>694.4</v>
          </cell>
          <cell r="Q56" t="str">
            <v/>
          </cell>
          <cell r="R56">
            <v>83.33</v>
          </cell>
          <cell r="S56">
            <v>777.73</v>
          </cell>
          <cell r="T56">
            <v>2237</v>
          </cell>
          <cell r="U56">
            <v>2240</v>
          </cell>
        </row>
        <row r="57">
          <cell r="B57">
            <v>0</v>
          </cell>
          <cell r="C57">
            <v>0</v>
          </cell>
          <cell r="D57">
            <v>0</v>
          </cell>
          <cell r="E57">
            <v>489</v>
          </cell>
          <cell r="M57">
            <v>0.05</v>
          </cell>
          <cell r="N57">
            <v>0.05</v>
          </cell>
          <cell r="P57">
            <v>7.4399999999999994E-2</v>
          </cell>
          <cell r="R57">
            <v>0.12</v>
          </cell>
        </row>
        <row r="58">
          <cell r="A58" t="str">
            <v>2-17</v>
          </cell>
          <cell r="B58" t="str">
            <v>ケーブル類</v>
          </cell>
          <cell r="C58" t="str">
            <v>EM-CET 38°×1</v>
          </cell>
          <cell r="D58" t="str">
            <v>ﾗｯｸ</v>
          </cell>
          <cell r="E58">
            <v>1324</v>
          </cell>
          <cell r="K58">
            <v>1324</v>
          </cell>
          <cell r="L58" t="str">
            <v/>
          </cell>
          <cell r="M58">
            <v>66.2</v>
          </cell>
          <cell r="N58">
            <v>69.510000000000005</v>
          </cell>
          <cell r="O58">
            <v>1459.71</v>
          </cell>
          <cell r="P58">
            <v>1041.5999999999999</v>
          </cell>
          <cell r="Q58" t="str">
            <v/>
          </cell>
          <cell r="R58">
            <v>124.99</v>
          </cell>
          <cell r="S58">
            <v>1166.5899999999999</v>
          </cell>
          <cell r="T58">
            <v>2626</v>
          </cell>
          <cell r="U58">
            <v>2630</v>
          </cell>
        </row>
        <row r="59">
          <cell r="B59">
            <v>0</v>
          </cell>
          <cell r="C59">
            <v>0</v>
          </cell>
          <cell r="D59">
            <v>0</v>
          </cell>
          <cell r="E59">
            <v>489</v>
          </cell>
          <cell r="M59">
            <v>0.05</v>
          </cell>
          <cell r="N59">
            <v>0.05</v>
          </cell>
          <cell r="P59">
            <v>6.2E-2</v>
          </cell>
          <cell r="R59">
            <v>0.12</v>
          </cell>
        </row>
        <row r="60">
          <cell r="A60" t="str">
            <v>2-18</v>
          </cell>
          <cell r="B60" t="str">
            <v>ケーブル類</v>
          </cell>
          <cell r="C60" t="str">
            <v>EM-CET 38°×1</v>
          </cell>
          <cell r="D60" t="str">
            <v>管内</v>
          </cell>
          <cell r="E60">
            <v>1324</v>
          </cell>
          <cell r="K60">
            <v>1324</v>
          </cell>
          <cell r="L60" t="str">
            <v/>
          </cell>
          <cell r="M60">
            <v>66.2</v>
          </cell>
          <cell r="N60">
            <v>69.510000000000005</v>
          </cell>
          <cell r="O60">
            <v>1459.71</v>
          </cell>
          <cell r="P60">
            <v>868</v>
          </cell>
          <cell r="Q60" t="str">
            <v/>
          </cell>
          <cell r="R60">
            <v>104.16</v>
          </cell>
          <cell r="S60">
            <v>972.16</v>
          </cell>
          <cell r="T60">
            <v>2431</v>
          </cell>
          <cell r="U60">
            <v>2430</v>
          </cell>
        </row>
        <row r="61">
          <cell r="B61">
            <v>0</v>
          </cell>
          <cell r="C61">
            <v>0</v>
          </cell>
          <cell r="D61">
            <v>0</v>
          </cell>
          <cell r="E61">
            <v>489</v>
          </cell>
          <cell r="M61">
            <v>0.05</v>
          </cell>
          <cell r="N61">
            <v>0.05</v>
          </cell>
          <cell r="P61">
            <v>0.1096</v>
          </cell>
          <cell r="R61">
            <v>0.12</v>
          </cell>
        </row>
        <row r="62">
          <cell r="A62" t="str">
            <v>2-19</v>
          </cell>
          <cell r="B62" t="str">
            <v>ケーブル類</v>
          </cell>
          <cell r="C62" t="str">
            <v>EM-CEＴ150°</v>
          </cell>
          <cell r="D62" t="str">
            <v>ﾋﾟｯﾄ</v>
          </cell>
          <cell r="E62">
            <v>4696</v>
          </cell>
          <cell r="K62">
            <v>4696</v>
          </cell>
          <cell r="L62" t="str">
            <v/>
          </cell>
          <cell r="M62">
            <v>234.8</v>
          </cell>
          <cell r="N62">
            <v>246.54</v>
          </cell>
          <cell r="O62">
            <v>5177.34</v>
          </cell>
          <cell r="P62">
            <v>1534.4</v>
          </cell>
          <cell r="Q62" t="str">
            <v/>
          </cell>
          <cell r="R62">
            <v>184.13</v>
          </cell>
          <cell r="S62">
            <v>1718.5300000000002</v>
          </cell>
          <cell r="T62">
            <v>6895</v>
          </cell>
          <cell r="U62">
            <v>6900</v>
          </cell>
        </row>
        <row r="63">
          <cell r="B63">
            <v>0</v>
          </cell>
          <cell r="C63">
            <v>0</v>
          </cell>
          <cell r="D63">
            <v>0</v>
          </cell>
          <cell r="E63">
            <v>489</v>
          </cell>
          <cell r="M63">
            <v>0.05</v>
          </cell>
          <cell r="N63">
            <v>0.05</v>
          </cell>
          <cell r="P63">
            <v>0.13700000000000001</v>
          </cell>
          <cell r="R63">
            <v>0.12</v>
          </cell>
        </row>
        <row r="64">
          <cell r="A64" t="str">
            <v>2-20</v>
          </cell>
          <cell r="B64" t="str">
            <v>ケーブル類</v>
          </cell>
          <cell r="C64" t="str">
            <v>EM-CET 150°×1</v>
          </cell>
          <cell r="D64" t="str">
            <v>管内</v>
          </cell>
          <cell r="E64">
            <v>4696</v>
          </cell>
          <cell r="K64">
            <v>4696</v>
          </cell>
          <cell r="L64" t="str">
            <v/>
          </cell>
          <cell r="M64">
            <v>234.8</v>
          </cell>
          <cell r="N64">
            <v>246.54</v>
          </cell>
          <cell r="O64">
            <v>5177.34</v>
          </cell>
          <cell r="P64">
            <v>1918</v>
          </cell>
          <cell r="Q64" t="str">
            <v/>
          </cell>
          <cell r="R64">
            <v>230.16</v>
          </cell>
          <cell r="S64">
            <v>2148.16</v>
          </cell>
          <cell r="T64">
            <v>7325</v>
          </cell>
          <cell r="U64">
            <v>7330</v>
          </cell>
        </row>
        <row r="65">
          <cell r="B65">
            <v>0</v>
          </cell>
          <cell r="C65">
            <v>0</v>
          </cell>
          <cell r="D65">
            <v>0</v>
          </cell>
          <cell r="E65">
            <v>488</v>
          </cell>
          <cell r="M65">
            <v>0.1</v>
          </cell>
          <cell r="N65">
            <v>0.05</v>
          </cell>
          <cell r="P65">
            <v>1.3599999999999999E-2</v>
          </cell>
          <cell r="R65">
            <v>0.12</v>
          </cell>
        </row>
        <row r="66">
          <cell r="A66" t="str">
            <v>2-21</v>
          </cell>
          <cell r="B66" t="str">
            <v>ケーブル類</v>
          </cell>
          <cell r="C66" t="str">
            <v>EM-CEE 2°-2C</v>
          </cell>
          <cell r="D66" t="str">
            <v>ﾋﾟｯﾄ</v>
          </cell>
          <cell r="E66">
            <v>131</v>
          </cell>
          <cell r="K66">
            <v>131</v>
          </cell>
          <cell r="L66" t="str">
            <v/>
          </cell>
          <cell r="M66">
            <v>13.1</v>
          </cell>
          <cell r="N66">
            <v>7.21</v>
          </cell>
          <cell r="O66">
            <v>151.31</v>
          </cell>
          <cell r="P66">
            <v>190.4</v>
          </cell>
          <cell r="Q66" t="str">
            <v/>
          </cell>
          <cell r="R66">
            <v>22.85</v>
          </cell>
          <cell r="S66">
            <v>213.25</v>
          </cell>
          <cell r="T66">
            <v>364</v>
          </cell>
          <cell r="U66">
            <v>360</v>
          </cell>
        </row>
        <row r="67">
          <cell r="B67">
            <v>0</v>
          </cell>
          <cell r="C67">
            <v>0</v>
          </cell>
          <cell r="D67">
            <v>0</v>
          </cell>
          <cell r="E67">
            <v>488</v>
          </cell>
          <cell r="M67">
            <v>0.1</v>
          </cell>
          <cell r="N67">
            <v>0.05</v>
          </cell>
          <cell r="P67">
            <v>1.5299999999999999E-2</v>
          </cell>
          <cell r="R67">
            <v>0.12</v>
          </cell>
        </row>
        <row r="68">
          <cell r="A68" t="str">
            <v>2-22</v>
          </cell>
          <cell r="B68" t="str">
            <v>ケーブル類</v>
          </cell>
          <cell r="C68" t="str">
            <v>EM-CEE2°-2C</v>
          </cell>
          <cell r="D68" t="str">
            <v>PF内</v>
          </cell>
          <cell r="E68">
            <v>131</v>
          </cell>
          <cell r="K68">
            <v>131</v>
          </cell>
          <cell r="L68" t="str">
            <v/>
          </cell>
          <cell r="M68">
            <v>13.1</v>
          </cell>
          <cell r="N68">
            <v>7.21</v>
          </cell>
          <cell r="O68">
            <v>151.31</v>
          </cell>
          <cell r="P68">
            <v>214.2</v>
          </cell>
          <cell r="Q68" t="str">
            <v/>
          </cell>
          <cell r="R68">
            <v>25.7</v>
          </cell>
          <cell r="S68">
            <v>239.89999999999998</v>
          </cell>
          <cell r="T68">
            <v>391</v>
          </cell>
          <cell r="U68">
            <v>390</v>
          </cell>
        </row>
        <row r="69">
          <cell r="B69">
            <v>0</v>
          </cell>
          <cell r="C69">
            <v>0</v>
          </cell>
          <cell r="D69">
            <v>0</v>
          </cell>
          <cell r="E69">
            <v>532</v>
          </cell>
          <cell r="N69">
            <v>0.02</v>
          </cell>
          <cell r="P69">
            <v>0.08</v>
          </cell>
          <cell r="R69">
            <v>0.12</v>
          </cell>
        </row>
        <row r="70">
          <cell r="A70" t="str">
            <v>2-23</v>
          </cell>
          <cell r="B70" t="str">
            <v>埋込コンセント</v>
          </cell>
          <cell r="C70" t="str">
            <v>3P15AE付</v>
          </cell>
          <cell r="D70" t="str">
            <v>新金P付</v>
          </cell>
          <cell r="E70" t="str">
            <v>200+160=360</v>
          </cell>
          <cell r="K70">
            <v>360</v>
          </cell>
          <cell r="L70" t="str">
            <v/>
          </cell>
          <cell r="M70" t="str">
            <v/>
          </cell>
          <cell r="N70">
            <v>7.2</v>
          </cell>
          <cell r="O70">
            <v>367.2</v>
          </cell>
          <cell r="P70">
            <v>1120</v>
          </cell>
          <cell r="Q70" t="str">
            <v/>
          </cell>
          <cell r="R70">
            <v>134.4</v>
          </cell>
          <cell r="S70">
            <v>1254.4000000000001</v>
          </cell>
          <cell r="T70">
            <v>1621</v>
          </cell>
          <cell r="U70">
            <v>1620</v>
          </cell>
        </row>
        <row r="71">
          <cell r="B71">
            <v>0</v>
          </cell>
          <cell r="C71">
            <v>0</v>
          </cell>
          <cell r="D71">
            <v>0</v>
          </cell>
          <cell r="E71">
            <v>532</v>
          </cell>
          <cell r="N71">
            <v>0.02</v>
          </cell>
          <cell r="P71">
            <v>8.3000000000000004E-2</v>
          </cell>
          <cell r="R71">
            <v>0.12</v>
          </cell>
        </row>
        <row r="72">
          <cell r="A72" t="str">
            <v>2-24</v>
          </cell>
          <cell r="B72" t="str">
            <v>埋込コンセント</v>
          </cell>
          <cell r="C72" t="str">
            <v>3P20AE付</v>
          </cell>
          <cell r="D72" t="str">
            <v>新金P付</v>
          </cell>
          <cell r="E72" t="str">
            <v>280+160=440</v>
          </cell>
          <cell r="K72">
            <v>440</v>
          </cell>
          <cell r="L72" t="str">
            <v/>
          </cell>
          <cell r="M72" t="str">
            <v/>
          </cell>
          <cell r="N72">
            <v>8.8000000000000007</v>
          </cell>
          <cell r="O72">
            <v>448.8</v>
          </cell>
          <cell r="P72">
            <v>1162</v>
          </cell>
          <cell r="Q72" t="str">
            <v/>
          </cell>
          <cell r="R72">
            <v>139.44</v>
          </cell>
          <cell r="S72">
            <v>1301.44</v>
          </cell>
          <cell r="T72">
            <v>1750</v>
          </cell>
          <cell r="U72">
            <v>1750</v>
          </cell>
        </row>
        <row r="73">
          <cell r="B73">
            <v>0</v>
          </cell>
          <cell r="C73">
            <v>0</v>
          </cell>
          <cell r="D73">
            <v>0</v>
          </cell>
          <cell r="E73">
            <v>532</v>
          </cell>
          <cell r="N73">
            <v>0.02</v>
          </cell>
          <cell r="P73">
            <v>0.122</v>
          </cell>
          <cell r="R73">
            <v>0.12</v>
          </cell>
        </row>
        <row r="74">
          <cell r="A74" t="str">
            <v>2-25</v>
          </cell>
          <cell r="B74" t="str">
            <v>埋込コンセント</v>
          </cell>
          <cell r="C74" t="str">
            <v>3P30AE付</v>
          </cell>
          <cell r="D74" t="str">
            <v>新金P付</v>
          </cell>
          <cell r="E74" t="str">
            <v>1230+160=1390</v>
          </cell>
          <cell r="K74">
            <v>1390</v>
          </cell>
          <cell r="L74" t="str">
            <v/>
          </cell>
          <cell r="M74" t="str">
            <v/>
          </cell>
          <cell r="N74">
            <v>27.8</v>
          </cell>
          <cell r="O74">
            <v>1417.8</v>
          </cell>
          <cell r="P74">
            <v>1708</v>
          </cell>
          <cell r="Q74" t="str">
            <v/>
          </cell>
          <cell r="R74">
            <v>204.96</v>
          </cell>
          <cell r="S74">
            <v>1912.96</v>
          </cell>
          <cell r="T74">
            <v>3330</v>
          </cell>
          <cell r="U74">
            <v>3330</v>
          </cell>
        </row>
        <row r="75">
          <cell r="B75">
            <v>0</v>
          </cell>
          <cell r="C75">
            <v>0</v>
          </cell>
          <cell r="D75">
            <v>0</v>
          </cell>
          <cell r="G75" t="str">
            <v>松下 WF2460B</v>
          </cell>
          <cell r="N75">
            <v>0.02</v>
          </cell>
          <cell r="P75">
            <v>0.122</v>
          </cell>
          <cell r="R75">
            <v>0.12</v>
          </cell>
        </row>
        <row r="76">
          <cell r="A76" t="str">
            <v>2-26</v>
          </cell>
          <cell r="B76" t="str">
            <v>埋込コンセント</v>
          </cell>
          <cell r="C76" t="str">
            <v>3P40AE付</v>
          </cell>
          <cell r="D76" t="str">
            <v>新金P付</v>
          </cell>
          <cell r="F76" t="str">
            <v>5700+550=</v>
          </cell>
          <cell r="G76">
            <v>6250</v>
          </cell>
          <cell r="J76">
            <v>60</v>
          </cell>
          <cell r="K76">
            <v>3750</v>
          </cell>
          <cell r="L76" t="str">
            <v/>
          </cell>
          <cell r="M76" t="str">
            <v/>
          </cell>
          <cell r="N76">
            <v>75</v>
          </cell>
          <cell r="O76">
            <v>3825</v>
          </cell>
          <cell r="P76">
            <v>1708</v>
          </cell>
          <cell r="Q76" t="str">
            <v/>
          </cell>
          <cell r="R76">
            <v>204.96</v>
          </cell>
          <cell r="S76">
            <v>1912.96</v>
          </cell>
          <cell r="T76">
            <v>5737</v>
          </cell>
          <cell r="U76">
            <v>5740</v>
          </cell>
        </row>
        <row r="77">
          <cell r="B77">
            <v>0</v>
          </cell>
          <cell r="C77">
            <v>0</v>
          </cell>
          <cell r="D77">
            <v>0</v>
          </cell>
          <cell r="G77" t="str">
            <v>松下 WF2460B</v>
          </cell>
          <cell r="N77">
            <v>0.02</v>
          </cell>
          <cell r="P77">
            <v>0.122</v>
          </cell>
          <cell r="R77">
            <v>0.12</v>
          </cell>
        </row>
        <row r="78">
          <cell r="A78" t="str">
            <v>2-27</v>
          </cell>
          <cell r="B78" t="str">
            <v>埋込コンセント</v>
          </cell>
          <cell r="C78" t="str">
            <v>3P50AE付</v>
          </cell>
          <cell r="D78" t="str">
            <v>新金P付</v>
          </cell>
          <cell r="F78" t="str">
            <v>5700+550=</v>
          </cell>
          <cell r="G78">
            <v>6250</v>
          </cell>
          <cell r="J78">
            <v>60</v>
          </cell>
          <cell r="K78">
            <v>3750</v>
          </cell>
          <cell r="L78" t="str">
            <v/>
          </cell>
          <cell r="M78" t="str">
            <v/>
          </cell>
          <cell r="N78">
            <v>75</v>
          </cell>
          <cell r="O78">
            <v>3825</v>
          </cell>
          <cell r="P78">
            <v>1708</v>
          </cell>
          <cell r="Q78" t="str">
            <v/>
          </cell>
          <cell r="R78">
            <v>204.96</v>
          </cell>
          <cell r="S78">
            <v>1912.96</v>
          </cell>
          <cell r="T78">
            <v>5737</v>
          </cell>
          <cell r="U78">
            <v>5740</v>
          </cell>
        </row>
        <row r="79">
          <cell r="B79">
            <v>0</v>
          </cell>
          <cell r="C79">
            <v>0</v>
          </cell>
          <cell r="D79">
            <v>0</v>
          </cell>
          <cell r="G79" t="str">
            <v>松下 WF2460B</v>
          </cell>
          <cell r="N79">
            <v>0.02</v>
          </cell>
          <cell r="P79">
            <v>0.122</v>
          </cell>
          <cell r="R79">
            <v>0.12</v>
          </cell>
        </row>
        <row r="80">
          <cell r="A80" t="str">
            <v>2-28</v>
          </cell>
          <cell r="B80" t="str">
            <v>埋込コンセント</v>
          </cell>
          <cell r="C80" t="str">
            <v>3P60AE付</v>
          </cell>
          <cell r="D80" t="str">
            <v>新金P付</v>
          </cell>
          <cell r="F80" t="str">
            <v>5700+550=</v>
          </cell>
          <cell r="G80">
            <v>6250</v>
          </cell>
          <cell r="J80">
            <v>60</v>
          </cell>
          <cell r="K80">
            <v>3750</v>
          </cell>
          <cell r="L80" t="str">
            <v/>
          </cell>
          <cell r="M80" t="str">
            <v/>
          </cell>
          <cell r="N80">
            <v>75</v>
          </cell>
          <cell r="O80">
            <v>3825</v>
          </cell>
          <cell r="P80">
            <v>1708</v>
          </cell>
          <cell r="Q80" t="str">
            <v/>
          </cell>
          <cell r="R80">
            <v>204.96</v>
          </cell>
          <cell r="S80">
            <v>1912.96</v>
          </cell>
          <cell r="T80">
            <v>5737</v>
          </cell>
          <cell r="U80">
            <v>5740</v>
          </cell>
        </row>
        <row r="81">
          <cell r="B81">
            <v>0</v>
          </cell>
          <cell r="C81">
            <v>0</v>
          </cell>
          <cell r="D81">
            <v>0</v>
          </cell>
          <cell r="G81" t="str">
            <v>松下 BCD3410*2</v>
          </cell>
          <cell r="N81">
            <v>0.02</v>
          </cell>
          <cell r="P81">
            <v>0.77400000000000002</v>
          </cell>
          <cell r="R81">
            <v>0.1</v>
          </cell>
        </row>
        <row r="82">
          <cell r="A82" t="str">
            <v>2-29</v>
          </cell>
          <cell r="B82" t="str">
            <v>手元開閉器盤</v>
          </cell>
          <cell r="C82" t="str">
            <v>MCCB　3P　30A　NT*2</v>
          </cell>
          <cell r="D82">
            <v>0</v>
          </cell>
          <cell r="F82" t="str">
            <v>5950*2=</v>
          </cell>
          <cell r="G82">
            <v>11900</v>
          </cell>
          <cell r="J82">
            <v>60</v>
          </cell>
          <cell r="K82">
            <v>7140</v>
          </cell>
          <cell r="L82" t="str">
            <v/>
          </cell>
          <cell r="M82" t="str">
            <v/>
          </cell>
          <cell r="N82">
            <v>142.80000000000001</v>
          </cell>
          <cell r="O82">
            <v>7282.8</v>
          </cell>
          <cell r="P82">
            <v>10836</v>
          </cell>
          <cell r="Q82" t="str">
            <v/>
          </cell>
          <cell r="R82">
            <v>1083.5999999999999</v>
          </cell>
          <cell r="S82">
            <v>11919.6</v>
          </cell>
          <cell r="T82">
            <v>19202</v>
          </cell>
          <cell r="U82">
            <v>19200</v>
          </cell>
        </row>
        <row r="83">
          <cell r="B83">
            <v>0</v>
          </cell>
          <cell r="C83">
            <v>0</v>
          </cell>
          <cell r="D83">
            <v>0</v>
          </cell>
          <cell r="G83" t="str">
            <v>松下 BCD375K</v>
          </cell>
          <cell r="N83">
            <v>0.02</v>
          </cell>
          <cell r="P83">
            <v>0.70799999999999996</v>
          </cell>
        </row>
        <row r="84">
          <cell r="A84" t="str">
            <v>2-30</v>
          </cell>
          <cell r="B84" t="str">
            <v>手元開閉器盤</v>
          </cell>
          <cell r="C84" t="str">
            <v>MCCB　3P　75A　NT</v>
          </cell>
          <cell r="D84">
            <v>0</v>
          </cell>
          <cell r="G84">
            <v>19800</v>
          </cell>
          <cell r="J84">
            <v>60</v>
          </cell>
          <cell r="K84">
            <v>11880</v>
          </cell>
          <cell r="L84" t="str">
            <v/>
          </cell>
          <cell r="M84" t="str">
            <v/>
          </cell>
          <cell r="N84">
            <v>237.6</v>
          </cell>
          <cell r="O84">
            <v>12117.6</v>
          </cell>
          <cell r="P84">
            <v>9912</v>
          </cell>
          <cell r="Q84" t="str">
            <v/>
          </cell>
          <cell r="R84" t="str">
            <v/>
          </cell>
          <cell r="S84">
            <v>9912</v>
          </cell>
          <cell r="T84">
            <v>22029</v>
          </cell>
          <cell r="U84">
            <v>22000</v>
          </cell>
        </row>
        <row r="85">
          <cell r="B85">
            <v>0</v>
          </cell>
          <cell r="C85">
            <v>0</v>
          </cell>
          <cell r="D85">
            <v>0</v>
          </cell>
          <cell r="G85" t="str">
            <v>松下 BCD3100K</v>
          </cell>
          <cell r="N85">
            <v>0.02</v>
          </cell>
          <cell r="P85">
            <v>0.70799999999999996</v>
          </cell>
        </row>
        <row r="86">
          <cell r="A86" t="str">
            <v>2-31</v>
          </cell>
          <cell r="B86" t="str">
            <v>手元開閉器盤</v>
          </cell>
          <cell r="C86" t="str">
            <v>MCCB　3P　100A　NT</v>
          </cell>
          <cell r="D86">
            <v>0</v>
          </cell>
          <cell r="G86">
            <v>19800</v>
          </cell>
          <cell r="J86">
            <v>60</v>
          </cell>
          <cell r="K86">
            <v>11880</v>
          </cell>
          <cell r="L86" t="str">
            <v/>
          </cell>
          <cell r="M86" t="str">
            <v/>
          </cell>
          <cell r="N86">
            <v>237.6</v>
          </cell>
          <cell r="O86">
            <v>12117.6</v>
          </cell>
          <cell r="P86">
            <v>9912</v>
          </cell>
          <cell r="Q86" t="str">
            <v/>
          </cell>
          <cell r="R86" t="str">
            <v/>
          </cell>
          <cell r="S86">
            <v>9912</v>
          </cell>
          <cell r="T86">
            <v>22029</v>
          </cell>
          <cell r="U86">
            <v>22000</v>
          </cell>
        </row>
        <row r="87">
          <cell r="B87">
            <v>0</v>
          </cell>
          <cell r="C87">
            <v>0</v>
          </cell>
          <cell r="D87">
            <v>0</v>
          </cell>
          <cell r="G87" t="str">
            <v>松下 BCD3150NK</v>
          </cell>
          <cell r="N87">
            <v>0.02</v>
          </cell>
          <cell r="P87">
            <v>1.04</v>
          </cell>
        </row>
        <row r="88">
          <cell r="A88" t="str">
            <v>2-32</v>
          </cell>
          <cell r="B88" t="str">
            <v>手元開閉器盤</v>
          </cell>
          <cell r="C88" t="str">
            <v>MCCB　3P　125A　NT</v>
          </cell>
          <cell r="D88">
            <v>0</v>
          </cell>
          <cell r="G88">
            <v>41500</v>
          </cell>
          <cell r="J88">
            <v>60</v>
          </cell>
          <cell r="K88">
            <v>24900</v>
          </cell>
          <cell r="L88" t="str">
            <v/>
          </cell>
          <cell r="M88" t="str">
            <v/>
          </cell>
          <cell r="N88">
            <v>498</v>
          </cell>
          <cell r="O88">
            <v>25398</v>
          </cell>
          <cell r="P88">
            <v>14560</v>
          </cell>
          <cell r="Q88" t="str">
            <v/>
          </cell>
          <cell r="R88" t="str">
            <v/>
          </cell>
          <cell r="S88">
            <v>14560</v>
          </cell>
          <cell r="T88">
            <v>39958</v>
          </cell>
          <cell r="U88">
            <v>40000</v>
          </cell>
        </row>
        <row r="89">
          <cell r="B89">
            <v>0</v>
          </cell>
          <cell r="C89">
            <v>0</v>
          </cell>
          <cell r="D89">
            <v>0</v>
          </cell>
          <cell r="G89" t="str">
            <v>松下 BCD3410*7</v>
          </cell>
          <cell r="N89">
            <v>0.02</v>
          </cell>
          <cell r="P89">
            <v>2.7090000000000001</v>
          </cell>
        </row>
        <row r="90">
          <cell r="A90" t="str">
            <v>2-33</v>
          </cell>
          <cell r="B90" t="str">
            <v>手元開閉器盤</v>
          </cell>
          <cell r="C90" t="str">
            <v>MCCB　3P　30A　NT*7</v>
          </cell>
          <cell r="D90">
            <v>0</v>
          </cell>
          <cell r="F90" t="str">
            <v>5950*7=</v>
          </cell>
          <cell r="G90">
            <v>41650</v>
          </cell>
          <cell r="J90">
            <v>60</v>
          </cell>
          <cell r="K90">
            <v>24990</v>
          </cell>
          <cell r="L90" t="str">
            <v/>
          </cell>
          <cell r="M90" t="str">
            <v/>
          </cell>
          <cell r="N90">
            <v>499.8</v>
          </cell>
          <cell r="O90">
            <v>25489.8</v>
          </cell>
          <cell r="P90">
            <v>37926</v>
          </cell>
          <cell r="Q90" t="str">
            <v/>
          </cell>
          <cell r="R90" t="str">
            <v/>
          </cell>
          <cell r="S90">
            <v>37926</v>
          </cell>
          <cell r="T90">
            <v>63415</v>
          </cell>
          <cell r="U90">
            <v>63400</v>
          </cell>
        </row>
        <row r="91">
          <cell r="B91">
            <v>0</v>
          </cell>
          <cell r="C91">
            <v>0</v>
          </cell>
          <cell r="D91">
            <v>0</v>
          </cell>
          <cell r="N91">
            <v>0.01</v>
          </cell>
          <cell r="P91">
            <v>18</v>
          </cell>
        </row>
        <row r="92">
          <cell r="A92" t="str">
            <v>2-34</v>
          </cell>
          <cell r="B92" t="str">
            <v>動力盤</v>
          </cell>
          <cell r="C92" t="str">
            <v>1P-厨房</v>
          </cell>
          <cell r="D92" t="str">
            <v>自立型</v>
          </cell>
          <cell r="G92" t="str">
            <v>【見積比較検討書参照】</v>
          </cell>
          <cell r="K92">
            <v>1660000</v>
          </cell>
          <cell r="L92" t="str">
            <v/>
          </cell>
          <cell r="M92" t="str">
            <v/>
          </cell>
          <cell r="N92">
            <v>16600</v>
          </cell>
          <cell r="O92">
            <v>1676600</v>
          </cell>
          <cell r="P92">
            <v>252000</v>
          </cell>
          <cell r="Q92" t="str">
            <v/>
          </cell>
          <cell r="R92" t="str">
            <v/>
          </cell>
          <cell r="S92">
            <v>252000</v>
          </cell>
          <cell r="T92">
            <v>1928600</v>
          </cell>
          <cell r="U92">
            <v>1930000</v>
          </cell>
        </row>
        <row r="93">
          <cell r="B93">
            <v>0</v>
          </cell>
          <cell r="C93">
            <v>0</v>
          </cell>
          <cell r="D93">
            <v>0</v>
          </cell>
          <cell r="N93">
            <v>0.01</v>
          </cell>
          <cell r="P93">
            <v>8</v>
          </cell>
        </row>
        <row r="94">
          <cell r="A94" t="str">
            <v>2-35</v>
          </cell>
          <cell r="B94" t="str">
            <v>動力盤</v>
          </cell>
          <cell r="C94" t="str">
            <v>2S-1</v>
          </cell>
          <cell r="D94" t="str">
            <v>SUSWP</v>
          </cell>
          <cell r="G94" t="str">
            <v>【見積比較検討書参照】</v>
          </cell>
          <cell r="K94">
            <v>1070000</v>
          </cell>
          <cell r="L94" t="str">
            <v/>
          </cell>
          <cell r="M94" t="str">
            <v/>
          </cell>
          <cell r="N94">
            <v>10700</v>
          </cell>
          <cell r="O94">
            <v>1080700</v>
          </cell>
          <cell r="P94">
            <v>112000</v>
          </cell>
          <cell r="Q94" t="str">
            <v/>
          </cell>
          <cell r="R94" t="str">
            <v/>
          </cell>
          <cell r="S94">
            <v>112000</v>
          </cell>
          <cell r="T94">
            <v>1192700</v>
          </cell>
          <cell r="U94">
            <v>1190000</v>
          </cell>
        </row>
        <row r="95">
          <cell r="B95">
            <v>0</v>
          </cell>
          <cell r="C95">
            <v>0</v>
          </cell>
          <cell r="D95">
            <v>0</v>
          </cell>
          <cell r="G95" t="str">
            <v>ﾈｸﾞﾛｽ Z-CV50Y</v>
          </cell>
          <cell r="N95">
            <v>0.02</v>
          </cell>
        </row>
        <row r="96">
          <cell r="A96" t="str">
            <v>2-36</v>
          </cell>
          <cell r="B96" t="str">
            <v>直線カバー</v>
          </cell>
          <cell r="C96" t="str">
            <v>AL=500</v>
          </cell>
          <cell r="D96">
            <v>0</v>
          </cell>
          <cell r="F96" t="str">
            <v>10800÷1.5=</v>
          </cell>
          <cell r="G96">
            <v>7200</v>
          </cell>
          <cell r="J96">
            <v>70</v>
          </cell>
          <cell r="K96">
            <v>5040</v>
          </cell>
          <cell r="L96" t="str">
            <v/>
          </cell>
          <cell r="M96" t="str">
            <v/>
          </cell>
          <cell r="N96">
            <v>100.8</v>
          </cell>
          <cell r="O96">
            <v>5140.8</v>
          </cell>
          <cell r="P96" t="str">
            <v/>
          </cell>
          <cell r="Q96" t="str">
            <v/>
          </cell>
          <cell r="R96" t="str">
            <v/>
          </cell>
          <cell r="S96" t="str">
            <v/>
          </cell>
          <cell r="T96">
            <v>5140.8</v>
          </cell>
          <cell r="U96">
            <v>5140</v>
          </cell>
        </row>
        <row r="97">
          <cell r="B97">
            <v>0</v>
          </cell>
          <cell r="C97">
            <v>0</v>
          </cell>
          <cell r="D97">
            <v>0</v>
          </cell>
          <cell r="G97" t="str">
            <v>ﾈｸﾞﾛｽ ZCVLA50Y</v>
          </cell>
          <cell r="N97">
            <v>0.02</v>
          </cell>
        </row>
        <row r="98">
          <cell r="A98" t="str">
            <v>2-37</v>
          </cell>
          <cell r="B98" t="str">
            <v>Ｌ型分岐カバー</v>
          </cell>
          <cell r="C98" t="str">
            <v>AL=500</v>
          </cell>
          <cell r="D98">
            <v>0</v>
          </cell>
          <cell r="G98">
            <v>19100</v>
          </cell>
          <cell r="J98">
            <v>70</v>
          </cell>
          <cell r="K98">
            <v>13370</v>
          </cell>
          <cell r="L98" t="str">
            <v/>
          </cell>
          <cell r="M98" t="str">
            <v/>
          </cell>
          <cell r="N98">
            <v>267.39999999999998</v>
          </cell>
          <cell r="O98">
            <v>13637.4</v>
          </cell>
          <cell r="P98" t="str">
            <v/>
          </cell>
          <cell r="Q98" t="str">
            <v/>
          </cell>
          <cell r="R98" t="str">
            <v/>
          </cell>
          <cell r="S98" t="str">
            <v/>
          </cell>
          <cell r="T98">
            <v>13637.4</v>
          </cell>
          <cell r="U98">
            <v>13600</v>
          </cell>
        </row>
        <row r="100">
          <cell r="K100">
            <v>0</v>
          </cell>
          <cell r="L100" t="str">
            <v/>
          </cell>
          <cell r="M100" t="str">
            <v/>
          </cell>
          <cell r="N100" t="str">
            <v/>
          </cell>
          <cell r="O100">
            <v>0</v>
          </cell>
          <cell r="P100" t="str">
            <v/>
          </cell>
          <cell r="Q100" t="str">
            <v/>
          </cell>
          <cell r="R100" t="str">
            <v/>
          </cell>
          <cell r="S100" t="str">
            <v/>
          </cell>
          <cell r="T100">
            <v>0</v>
          </cell>
          <cell r="U100">
            <v>0</v>
          </cell>
        </row>
        <row r="102">
          <cell r="A102" t="str">
            <v>3</v>
          </cell>
          <cell r="B102" t="str">
            <v>電灯設備</v>
          </cell>
          <cell r="K102">
            <v>0</v>
          </cell>
          <cell r="L102" t="str">
            <v/>
          </cell>
          <cell r="M102" t="str">
            <v/>
          </cell>
          <cell r="N102" t="str">
            <v/>
          </cell>
          <cell r="O102">
            <v>0</v>
          </cell>
          <cell r="P102" t="str">
            <v/>
          </cell>
          <cell r="Q102" t="str">
            <v/>
          </cell>
          <cell r="R102" t="str">
            <v/>
          </cell>
          <cell r="S102" t="str">
            <v/>
          </cell>
          <cell r="T102">
            <v>0</v>
          </cell>
          <cell r="U102">
            <v>0</v>
          </cell>
        </row>
        <row r="103">
          <cell r="B103">
            <v>0</v>
          </cell>
          <cell r="C103">
            <v>0</v>
          </cell>
          <cell r="D103">
            <v>0</v>
          </cell>
          <cell r="E103">
            <v>486</v>
          </cell>
          <cell r="M103">
            <v>0.1</v>
          </cell>
          <cell r="N103">
            <v>0.03</v>
          </cell>
          <cell r="P103">
            <v>0.01</v>
          </cell>
          <cell r="R103">
            <v>0.12</v>
          </cell>
        </row>
        <row r="104">
          <cell r="A104" t="str">
            <v>3-1</v>
          </cell>
          <cell r="B104" t="str">
            <v>ケーブル類</v>
          </cell>
          <cell r="C104" t="str">
            <v>EM-EEF1.6-2C</v>
          </cell>
          <cell r="D104" t="str">
            <v>ｺﾛｶﾞｼ</v>
          </cell>
          <cell r="E104">
            <v>95</v>
          </cell>
          <cell r="K104">
            <v>95</v>
          </cell>
          <cell r="L104" t="str">
            <v/>
          </cell>
          <cell r="M104">
            <v>9.5</v>
          </cell>
          <cell r="N104">
            <v>3.14</v>
          </cell>
          <cell r="O104">
            <v>107.64</v>
          </cell>
          <cell r="P104">
            <v>140</v>
          </cell>
          <cell r="Q104" t="str">
            <v/>
          </cell>
          <cell r="R104">
            <v>16.8</v>
          </cell>
          <cell r="S104">
            <v>156.80000000000001</v>
          </cell>
          <cell r="T104">
            <v>264</v>
          </cell>
          <cell r="U104">
            <v>260</v>
          </cell>
        </row>
        <row r="105">
          <cell r="B105">
            <v>0</v>
          </cell>
          <cell r="C105">
            <v>0</v>
          </cell>
          <cell r="D105">
            <v>0</v>
          </cell>
          <cell r="E105">
            <v>486</v>
          </cell>
          <cell r="M105">
            <v>0.1</v>
          </cell>
          <cell r="N105">
            <v>0.05</v>
          </cell>
          <cell r="P105">
            <v>1.17E-2</v>
          </cell>
          <cell r="R105">
            <v>0.12</v>
          </cell>
        </row>
        <row r="106">
          <cell r="A106" t="str">
            <v>3-2</v>
          </cell>
          <cell r="B106" t="str">
            <v>ケーブル類</v>
          </cell>
          <cell r="C106" t="str">
            <v>EM-EEF1.6-2C</v>
          </cell>
          <cell r="D106" t="str">
            <v>PF内</v>
          </cell>
          <cell r="E106">
            <v>95</v>
          </cell>
          <cell r="K106">
            <v>95</v>
          </cell>
          <cell r="L106" t="str">
            <v/>
          </cell>
          <cell r="M106">
            <v>9.5</v>
          </cell>
          <cell r="N106">
            <v>5.23</v>
          </cell>
          <cell r="O106">
            <v>109.73</v>
          </cell>
          <cell r="P106">
            <v>163.80000000000001</v>
          </cell>
          <cell r="Q106" t="str">
            <v/>
          </cell>
          <cell r="R106">
            <v>19.66</v>
          </cell>
          <cell r="S106">
            <v>183.46</v>
          </cell>
          <cell r="T106">
            <v>293</v>
          </cell>
          <cell r="U106">
            <v>290</v>
          </cell>
        </row>
        <row r="107">
          <cell r="B107">
            <v>0</v>
          </cell>
          <cell r="C107">
            <v>0</v>
          </cell>
          <cell r="D107">
            <v>0</v>
          </cell>
          <cell r="E107">
            <v>486</v>
          </cell>
          <cell r="M107">
            <v>0.1</v>
          </cell>
          <cell r="N107">
            <v>0.03</v>
          </cell>
          <cell r="P107">
            <v>1.2999999999999999E-2</v>
          </cell>
          <cell r="R107">
            <v>0.12</v>
          </cell>
        </row>
        <row r="108">
          <cell r="A108" t="str">
            <v>3-3</v>
          </cell>
          <cell r="B108" t="str">
            <v>ケーブル類</v>
          </cell>
          <cell r="C108" t="str">
            <v>EM-EEF1.6-3C</v>
          </cell>
          <cell r="D108" t="str">
            <v>ｺﾛｶﾞｼ</v>
          </cell>
          <cell r="E108">
            <v>139</v>
          </cell>
          <cell r="K108">
            <v>139</v>
          </cell>
          <cell r="L108" t="str">
            <v/>
          </cell>
          <cell r="M108">
            <v>13.9</v>
          </cell>
          <cell r="N108">
            <v>4.59</v>
          </cell>
          <cell r="O108">
            <v>157.49</v>
          </cell>
          <cell r="P108">
            <v>182</v>
          </cell>
          <cell r="Q108" t="str">
            <v/>
          </cell>
          <cell r="R108">
            <v>21.84</v>
          </cell>
          <cell r="S108">
            <v>203.84</v>
          </cell>
          <cell r="T108">
            <v>361</v>
          </cell>
          <cell r="U108">
            <v>360</v>
          </cell>
        </row>
        <row r="109">
          <cell r="B109">
            <v>0</v>
          </cell>
          <cell r="C109">
            <v>0</v>
          </cell>
          <cell r="D109">
            <v>0</v>
          </cell>
          <cell r="E109">
            <v>486</v>
          </cell>
          <cell r="M109">
            <v>0.1</v>
          </cell>
          <cell r="N109">
            <v>0.05</v>
          </cell>
          <cell r="P109">
            <v>1.5299999999999999E-2</v>
          </cell>
          <cell r="R109">
            <v>0.12</v>
          </cell>
        </row>
        <row r="110">
          <cell r="A110" t="str">
            <v>3-4</v>
          </cell>
          <cell r="B110" t="str">
            <v>ケーブル類</v>
          </cell>
          <cell r="C110" t="str">
            <v>EM-EEF1.6-3C</v>
          </cell>
          <cell r="D110" t="str">
            <v>PF内</v>
          </cell>
          <cell r="E110">
            <v>139</v>
          </cell>
          <cell r="K110">
            <v>139</v>
          </cell>
          <cell r="L110" t="str">
            <v/>
          </cell>
          <cell r="M110">
            <v>13.9</v>
          </cell>
          <cell r="N110">
            <v>7.65</v>
          </cell>
          <cell r="O110">
            <v>160.55000000000001</v>
          </cell>
          <cell r="P110">
            <v>214.2</v>
          </cell>
          <cell r="Q110" t="str">
            <v/>
          </cell>
          <cell r="R110">
            <v>25.7</v>
          </cell>
          <cell r="S110">
            <v>239.89999999999998</v>
          </cell>
          <cell r="T110">
            <v>400</v>
          </cell>
          <cell r="U110">
            <v>400</v>
          </cell>
        </row>
        <row r="111">
          <cell r="B111">
            <v>0</v>
          </cell>
          <cell r="C111">
            <v>0</v>
          </cell>
          <cell r="D111">
            <v>0</v>
          </cell>
          <cell r="E111">
            <v>486</v>
          </cell>
          <cell r="M111">
            <v>0.1</v>
          </cell>
          <cell r="N111">
            <v>0.03</v>
          </cell>
          <cell r="P111">
            <v>1.2999999999999999E-2</v>
          </cell>
          <cell r="R111">
            <v>0.12</v>
          </cell>
        </row>
        <row r="112">
          <cell r="A112" t="str">
            <v>3-5</v>
          </cell>
          <cell r="B112" t="str">
            <v>ケーブル類</v>
          </cell>
          <cell r="C112" t="str">
            <v>EM-EEF2.0-2C</v>
          </cell>
          <cell r="D112" t="str">
            <v>ｺﾛｶﾞｼ</v>
          </cell>
          <cell r="E112">
            <v>128</v>
          </cell>
          <cell r="K112">
            <v>128</v>
          </cell>
          <cell r="L112" t="str">
            <v/>
          </cell>
          <cell r="M112">
            <v>12.8</v>
          </cell>
          <cell r="N112">
            <v>4.22</v>
          </cell>
          <cell r="O112">
            <v>145.02000000000001</v>
          </cell>
          <cell r="P112">
            <v>182</v>
          </cell>
          <cell r="Q112" t="str">
            <v/>
          </cell>
          <cell r="R112">
            <v>21.84</v>
          </cell>
          <cell r="S112">
            <v>203.84</v>
          </cell>
          <cell r="T112">
            <v>348</v>
          </cell>
          <cell r="U112">
            <v>350</v>
          </cell>
        </row>
        <row r="113">
          <cell r="B113">
            <v>0</v>
          </cell>
          <cell r="C113">
            <v>0</v>
          </cell>
          <cell r="D113">
            <v>0</v>
          </cell>
          <cell r="E113">
            <v>486</v>
          </cell>
          <cell r="M113">
            <v>0.1</v>
          </cell>
          <cell r="N113">
            <v>0.05</v>
          </cell>
          <cell r="P113">
            <v>1.5299999999999999E-2</v>
          </cell>
          <cell r="R113">
            <v>0.12</v>
          </cell>
        </row>
        <row r="114">
          <cell r="A114" t="str">
            <v>3-6</v>
          </cell>
          <cell r="B114" t="str">
            <v>ケーブル類</v>
          </cell>
          <cell r="C114" t="str">
            <v>EM-EEF2.0-2C</v>
          </cell>
          <cell r="D114" t="str">
            <v>PF内</v>
          </cell>
          <cell r="E114">
            <v>128</v>
          </cell>
          <cell r="K114">
            <v>128</v>
          </cell>
          <cell r="L114" t="str">
            <v/>
          </cell>
          <cell r="M114">
            <v>12.8</v>
          </cell>
          <cell r="N114">
            <v>7.04</v>
          </cell>
          <cell r="O114">
            <v>147.84</v>
          </cell>
          <cell r="P114">
            <v>214.2</v>
          </cell>
          <cell r="Q114" t="str">
            <v/>
          </cell>
          <cell r="R114">
            <v>25.7</v>
          </cell>
          <cell r="S114">
            <v>239.89999999999998</v>
          </cell>
          <cell r="T114">
            <v>387</v>
          </cell>
          <cell r="U114">
            <v>390</v>
          </cell>
        </row>
        <row r="115">
          <cell r="B115">
            <v>0</v>
          </cell>
          <cell r="C115">
            <v>0</v>
          </cell>
          <cell r="D115">
            <v>0</v>
          </cell>
          <cell r="E115">
            <v>486</v>
          </cell>
          <cell r="M115">
            <v>0.1</v>
          </cell>
          <cell r="N115">
            <v>0.03</v>
          </cell>
          <cell r="P115">
            <v>1.7000000000000001E-2</v>
          </cell>
          <cell r="R115">
            <v>0.12</v>
          </cell>
        </row>
        <row r="116">
          <cell r="A116" t="str">
            <v>3-7</v>
          </cell>
          <cell r="B116" t="str">
            <v>ケーブル類</v>
          </cell>
          <cell r="C116" t="str">
            <v>EM-EEF2.0-3C</v>
          </cell>
          <cell r="D116" t="str">
            <v>ｺﾛｶﾞｼ</v>
          </cell>
          <cell r="E116">
            <v>194</v>
          </cell>
          <cell r="K116">
            <v>194</v>
          </cell>
          <cell r="L116" t="str">
            <v/>
          </cell>
          <cell r="M116">
            <v>19.399999999999999</v>
          </cell>
          <cell r="N116">
            <v>6.4</v>
          </cell>
          <cell r="O116">
            <v>219.8</v>
          </cell>
          <cell r="P116">
            <v>238</v>
          </cell>
          <cell r="Q116" t="str">
            <v/>
          </cell>
          <cell r="R116">
            <v>28.56</v>
          </cell>
          <cell r="S116">
            <v>266.56</v>
          </cell>
          <cell r="T116">
            <v>486</v>
          </cell>
          <cell r="U116">
            <v>490</v>
          </cell>
        </row>
        <row r="117">
          <cell r="B117">
            <v>0</v>
          </cell>
          <cell r="C117">
            <v>0</v>
          </cell>
          <cell r="D117">
            <v>0</v>
          </cell>
          <cell r="E117">
            <v>486</v>
          </cell>
          <cell r="M117">
            <v>0.1</v>
          </cell>
          <cell r="N117">
            <v>0.05</v>
          </cell>
          <cell r="P117">
            <v>1.89E-2</v>
          </cell>
          <cell r="R117">
            <v>0.12</v>
          </cell>
        </row>
        <row r="118">
          <cell r="A118" t="str">
            <v>3-8</v>
          </cell>
          <cell r="B118" t="str">
            <v>ケーブル類</v>
          </cell>
          <cell r="C118" t="str">
            <v>EM-EEF2.0-3C</v>
          </cell>
          <cell r="D118" t="str">
            <v>PF内</v>
          </cell>
          <cell r="E118">
            <v>194</v>
          </cell>
          <cell r="K118">
            <v>194</v>
          </cell>
          <cell r="L118" t="str">
            <v/>
          </cell>
          <cell r="M118">
            <v>19.399999999999999</v>
          </cell>
          <cell r="N118">
            <v>10.67</v>
          </cell>
          <cell r="O118">
            <v>224.07</v>
          </cell>
          <cell r="P118">
            <v>264.60000000000002</v>
          </cell>
          <cell r="Q118" t="str">
            <v/>
          </cell>
          <cell r="R118">
            <v>31.75</v>
          </cell>
          <cell r="S118">
            <v>296.35000000000002</v>
          </cell>
          <cell r="T118">
            <v>520</v>
          </cell>
          <cell r="U118">
            <v>520</v>
          </cell>
        </row>
        <row r="119">
          <cell r="B119">
            <v>0</v>
          </cell>
          <cell r="C119">
            <v>0</v>
          </cell>
          <cell r="D119">
            <v>0</v>
          </cell>
          <cell r="E119">
            <v>491</v>
          </cell>
          <cell r="M119">
            <v>0.1</v>
          </cell>
          <cell r="N119">
            <v>0.03</v>
          </cell>
          <cell r="P119">
            <v>1.2E-2</v>
          </cell>
          <cell r="R119">
            <v>0.12</v>
          </cell>
        </row>
        <row r="120">
          <cell r="A120" t="str">
            <v>3-9</v>
          </cell>
          <cell r="B120" t="str">
            <v>ケーブル類</v>
          </cell>
          <cell r="C120" t="str">
            <v>EM-CPEE-S1.2-1P</v>
          </cell>
          <cell r="D120" t="str">
            <v>ｺﾛｶﾞｼ</v>
          </cell>
          <cell r="E120" t="str">
            <v>156*1.3=202</v>
          </cell>
          <cell r="K120">
            <v>202</v>
          </cell>
          <cell r="L120" t="str">
            <v/>
          </cell>
          <cell r="M120">
            <v>20.2</v>
          </cell>
          <cell r="N120">
            <v>6.67</v>
          </cell>
          <cell r="O120">
            <v>228.86999999999998</v>
          </cell>
          <cell r="P120">
            <v>168</v>
          </cell>
          <cell r="Q120" t="str">
            <v/>
          </cell>
          <cell r="R120">
            <v>20.16</v>
          </cell>
          <cell r="S120">
            <v>188.16</v>
          </cell>
          <cell r="T120">
            <v>417</v>
          </cell>
          <cell r="U120">
            <v>420</v>
          </cell>
        </row>
        <row r="121">
          <cell r="B121">
            <v>0</v>
          </cell>
          <cell r="C121">
            <v>0</v>
          </cell>
          <cell r="E121">
            <v>532</v>
          </cell>
          <cell r="N121">
            <v>0.02</v>
          </cell>
          <cell r="P121">
            <v>5.3999999999999999E-2</v>
          </cell>
          <cell r="R121">
            <v>0.12</v>
          </cell>
        </row>
        <row r="122">
          <cell r="A122" t="str">
            <v>3-10</v>
          </cell>
          <cell r="B122" t="str">
            <v>埋込スイッチ</v>
          </cell>
          <cell r="C122" t="str">
            <v>1P15A×1</v>
          </cell>
          <cell r="D122" t="str">
            <v>新金P付</v>
          </cell>
          <cell r="E122" t="str">
            <v>110+31+160=301</v>
          </cell>
          <cell r="K122">
            <v>301</v>
          </cell>
          <cell r="L122" t="str">
            <v/>
          </cell>
          <cell r="M122" t="str">
            <v/>
          </cell>
          <cell r="N122">
            <v>6.02</v>
          </cell>
          <cell r="O122">
            <v>307.02</v>
          </cell>
          <cell r="P122">
            <v>756</v>
          </cell>
          <cell r="Q122" t="str">
            <v/>
          </cell>
          <cell r="R122">
            <v>90.72</v>
          </cell>
          <cell r="S122">
            <v>846.72</v>
          </cell>
          <cell r="T122">
            <v>1153</v>
          </cell>
          <cell r="U122">
            <v>1150</v>
          </cell>
        </row>
        <row r="123">
          <cell r="B123">
            <v>0</v>
          </cell>
          <cell r="C123">
            <v>0</v>
          </cell>
          <cell r="E123">
            <v>532</v>
          </cell>
          <cell r="N123">
            <v>0.02</v>
          </cell>
          <cell r="P123">
            <v>8.1000000000000003E-2</v>
          </cell>
          <cell r="R123">
            <v>0.12</v>
          </cell>
        </row>
        <row r="124">
          <cell r="A124" t="str">
            <v>3-11</v>
          </cell>
          <cell r="B124" t="str">
            <v>埋込スイッチ</v>
          </cell>
          <cell r="C124" t="str">
            <v>1P15A×2</v>
          </cell>
          <cell r="D124" t="str">
            <v>新金P付</v>
          </cell>
          <cell r="E124" t="str">
            <v>(110*2)+31+160=411</v>
          </cell>
          <cell r="K124">
            <v>411</v>
          </cell>
          <cell r="L124" t="str">
            <v/>
          </cell>
          <cell r="M124" t="str">
            <v/>
          </cell>
          <cell r="N124">
            <v>8.2200000000000006</v>
          </cell>
          <cell r="O124">
            <v>419.22</v>
          </cell>
          <cell r="P124">
            <v>1134</v>
          </cell>
          <cell r="Q124" t="str">
            <v/>
          </cell>
          <cell r="R124">
            <v>136.08000000000001</v>
          </cell>
          <cell r="S124">
            <v>1270.08</v>
          </cell>
          <cell r="T124">
            <v>1689</v>
          </cell>
          <cell r="U124">
            <v>1690</v>
          </cell>
        </row>
        <row r="125">
          <cell r="B125">
            <v>0</v>
          </cell>
          <cell r="C125">
            <v>0</v>
          </cell>
          <cell r="E125">
            <v>532</v>
          </cell>
          <cell r="N125">
            <v>0.02</v>
          </cell>
          <cell r="P125">
            <v>0.108</v>
          </cell>
          <cell r="R125">
            <v>0.12</v>
          </cell>
        </row>
        <row r="126">
          <cell r="A126" t="str">
            <v>3-12</v>
          </cell>
          <cell r="B126" t="str">
            <v>埋込スイッチ</v>
          </cell>
          <cell r="C126" t="str">
            <v>1P15A×2　確認表示灯付</v>
          </cell>
          <cell r="D126" t="str">
            <v>新金P付</v>
          </cell>
          <cell r="E126" t="str">
            <v>(110*2)+630+31+160=1041</v>
          </cell>
          <cell r="K126">
            <v>1041</v>
          </cell>
          <cell r="L126" t="str">
            <v/>
          </cell>
          <cell r="M126" t="str">
            <v/>
          </cell>
          <cell r="N126">
            <v>20.82</v>
          </cell>
          <cell r="O126">
            <v>1061.82</v>
          </cell>
          <cell r="P126">
            <v>1512</v>
          </cell>
          <cell r="Q126" t="str">
            <v/>
          </cell>
          <cell r="R126">
            <v>181.44</v>
          </cell>
          <cell r="S126">
            <v>1693.44</v>
          </cell>
          <cell r="T126">
            <v>2755</v>
          </cell>
          <cell r="U126">
            <v>2760</v>
          </cell>
        </row>
        <row r="127">
          <cell r="B127">
            <v>0</v>
          </cell>
          <cell r="C127">
            <v>0</v>
          </cell>
          <cell r="E127">
            <v>532</v>
          </cell>
          <cell r="N127">
            <v>0.02</v>
          </cell>
          <cell r="P127">
            <v>7.0000000000000007E-2</v>
          </cell>
          <cell r="R127">
            <v>0.12</v>
          </cell>
        </row>
        <row r="128">
          <cell r="A128" t="str">
            <v>3-13</v>
          </cell>
          <cell r="B128" t="str">
            <v>埋込スイッチ</v>
          </cell>
          <cell r="C128" t="str">
            <v>3W15A×1</v>
          </cell>
          <cell r="D128" t="str">
            <v>新金P付</v>
          </cell>
          <cell r="E128" t="str">
            <v>170+31+160=361</v>
          </cell>
          <cell r="K128">
            <v>361</v>
          </cell>
          <cell r="L128" t="str">
            <v/>
          </cell>
          <cell r="M128" t="str">
            <v/>
          </cell>
          <cell r="N128">
            <v>7.22</v>
          </cell>
          <cell r="O128">
            <v>368.22</v>
          </cell>
          <cell r="P128">
            <v>980</v>
          </cell>
          <cell r="Q128" t="str">
            <v/>
          </cell>
          <cell r="R128">
            <v>117.6</v>
          </cell>
          <cell r="S128">
            <v>1097.5999999999999</v>
          </cell>
          <cell r="T128">
            <v>1465</v>
          </cell>
          <cell r="U128">
            <v>1470</v>
          </cell>
        </row>
        <row r="129">
          <cell r="B129">
            <v>0</v>
          </cell>
          <cell r="C129">
            <v>0</v>
          </cell>
          <cell r="D129">
            <v>0</v>
          </cell>
          <cell r="E129">
            <v>532</v>
          </cell>
          <cell r="N129">
            <v>0.02</v>
          </cell>
          <cell r="P129">
            <v>5.3999999999999999E-2</v>
          </cell>
          <cell r="R129">
            <v>0.12</v>
          </cell>
        </row>
        <row r="130">
          <cell r="A130" t="str">
            <v>3-14</v>
          </cell>
          <cell r="B130" t="str">
            <v>防水スイッチ</v>
          </cell>
          <cell r="C130" t="str">
            <v>1P　15A*1</v>
          </cell>
          <cell r="D130" t="str">
            <v>新金P付</v>
          </cell>
          <cell r="E130" t="str">
            <v>110+31+780=921</v>
          </cell>
          <cell r="K130">
            <v>921</v>
          </cell>
          <cell r="L130" t="str">
            <v/>
          </cell>
          <cell r="M130" t="str">
            <v/>
          </cell>
          <cell r="N130">
            <v>18.420000000000002</v>
          </cell>
          <cell r="O130">
            <v>939.42</v>
          </cell>
          <cell r="P130">
            <v>756</v>
          </cell>
          <cell r="Q130" t="str">
            <v/>
          </cell>
          <cell r="R130">
            <v>90.72</v>
          </cell>
          <cell r="S130">
            <v>846.72</v>
          </cell>
          <cell r="T130">
            <v>1786</v>
          </cell>
          <cell r="U130">
            <v>1790</v>
          </cell>
        </row>
        <row r="131">
          <cell r="B131">
            <v>0</v>
          </cell>
          <cell r="C131" t="str">
            <v>ﾌﾙ2線式</v>
          </cell>
          <cell r="D131">
            <v>0</v>
          </cell>
          <cell r="E131">
            <v>534</v>
          </cell>
          <cell r="N131">
            <v>0.02</v>
          </cell>
          <cell r="P131">
            <v>6.4000000000000001E-2</v>
          </cell>
          <cell r="R131">
            <v>0.12</v>
          </cell>
        </row>
        <row r="132">
          <cell r="A132" t="str">
            <v>3-15</v>
          </cell>
          <cell r="B132" t="str">
            <v>埋込セレクタースイッチ</v>
          </cell>
          <cell r="C132" t="str">
            <v>1L</v>
          </cell>
          <cell r="D132" t="str">
            <v>新金P付</v>
          </cell>
          <cell r="E132" t="str">
            <v>3010+160=3170</v>
          </cell>
          <cell r="K132">
            <v>3170</v>
          </cell>
          <cell r="L132" t="str">
            <v/>
          </cell>
          <cell r="M132" t="str">
            <v/>
          </cell>
          <cell r="N132">
            <v>63.4</v>
          </cell>
          <cell r="O132">
            <v>3233.4</v>
          </cell>
          <cell r="P132">
            <v>896</v>
          </cell>
          <cell r="Q132" t="str">
            <v/>
          </cell>
          <cell r="R132">
            <v>107.52</v>
          </cell>
          <cell r="S132">
            <v>1003.52</v>
          </cell>
          <cell r="T132">
            <v>4236</v>
          </cell>
          <cell r="U132">
            <v>4240</v>
          </cell>
        </row>
        <row r="133">
          <cell r="B133">
            <v>0</v>
          </cell>
          <cell r="C133" t="str">
            <v>ﾌﾙ2線式</v>
          </cell>
          <cell r="D133">
            <v>0</v>
          </cell>
          <cell r="E133">
            <v>534</v>
          </cell>
          <cell r="N133">
            <v>0.02</v>
          </cell>
          <cell r="P133">
            <v>8.4000000000000005E-2</v>
          </cell>
          <cell r="R133">
            <v>0.12</v>
          </cell>
        </row>
        <row r="134">
          <cell r="A134" t="str">
            <v>3-16</v>
          </cell>
          <cell r="B134" t="str">
            <v>埋込セレクタースイッチ</v>
          </cell>
          <cell r="C134" t="str">
            <v>2L</v>
          </cell>
          <cell r="D134" t="str">
            <v>新金P付</v>
          </cell>
          <cell r="E134" t="str">
            <v>3590+160=3750</v>
          </cell>
          <cell r="K134">
            <v>3750</v>
          </cell>
          <cell r="L134" t="str">
            <v/>
          </cell>
          <cell r="M134" t="str">
            <v/>
          </cell>
          <cell r="N134">
            <v>75</v>
          </cell>
          <cell r="O134">
            <v>3825</v>
          </cell>
          <cell r="P134">
            <v>1176</v>
          </cell>
          <cell r="Q134" t="str">
            <v/>
          </cell>
          <cell r="R134">
            <v>141.12</v>
          </cell>
          <cell r="S134">
            <v>1317.12</v>
          </cell>
          <cell r="T134">
            <v>5142</v>
          </cell>
          <cell r="U134">
            <v>5140</v>
          </cell>
        </row>
        <row r="135">
          <cell r="B135">
            <v>0</v>
          </cell>
          <cell r="C135" t="str">
            <v>ﾌﾙ2線式</v>
          </cell>
          <cell r="D135">
            <v>0</v>
          </cell>
          <cell r="E135">
            <v>534</v>
          </cell>
          <cell r="N135">
            <v>0.02</v>
          </cell>
          <cell r="P135">
            <v>0.104</v>
          </cell>
          <cell r="R135">
            <v>0.12</v>
          </cell>
        </row>
        <row r="136">
          <cell r="A136" t="str">
            <v>3-17</v>
          </cell>
          <cell r="B136" t="str">
            <v>埋込セレクタースイッチ</v>
          </cell>
          <cell r="C136" t="str">
            <v>3L</v>
          </cell>
          <cell r="D136" t="str">
            <v>新金P付</v>
          </cell>
          <cell r="E136" t="str">
            <v>3590+160=3750</v>
          </cell>
          <cell r="K136">
            <v>3750</v>
          </cell>
          <cell r="L136" t="str">
            <v/>
          </cell>
          <cell r="M136" t="str">
            <v/>
          </cell>
          <cell r="N136">
            <v>75</v>
          </cell>
          <cell r="O136">
            <v>3825</v>
          </cell>
          <cell r="P136">
            <v>1456</v>
          </cell>
          <cell r="Q136" t="str">
            <v/>
          </cell>
          <cell r="R136">
            <v>174.72</v>
          </cell>
          <cell r="S136">
            <v>1630.72</v>
          </cell>
          <cell r="T136">
            <v>5455</v>
          </cell>
          <cell r="U136">
            <v>5460</v>
          </cell>
        </row>
        <row r="137">
          <cell r="B137">
            <v>0</v>
          </cell>
          <cell r="C137" t="str">
            <v>ﾌﾙ2線式</v>
          </cell>
          <cell r="D137">
            <v>0</v>
          </cell>
          <cell r="E137">
            <v>534</v>
          </cell>
          <cell r="N137">
            <v>0.02</v>
          </cell>
          <cell r="P137">
            <v>0.124</v>
          </cell>
          <cell r="R137">
            <v>0.12</v>
          </cell>
        </row>
        <row r="138">
          <cell r="A138" t="str">
            <v>3-18</v>
          </cell>
          <cell r="B138" t="str">
            <v>埋込セレクタースイッチ</v>
          </cell>
          <cell r="C138" t="str">
            <v>4L</v>
          </cell>
          <cell r="D138" t="str">
            <v>新金P付</v>
          </cell>
          <cell r="E138" t="str">
            <v>3590+160=3750</v>
          </cell>
          <cell r="K138">
            <v>3750</v>
          </cell>
          <cell r="L138" t="str">
            <v/>
          </cell>
          <cell r="M138" t="str">
            <v/>
          </cell>
          <cell r="N138">
            <v>75</v>
          </cell>
          <cell r="O138">
            <v>3825</v>
          </cell>
          <cell r="P138">
            <v>1736</v>
          </cell>
          <cell r="Q138" t="str">
            <v/>
          </cell>
          <cell r="R138">
            <v>208.32</v>
          </cell>
          <cell r="S138">
            <v>1944.32</v>
          </cell>
          <cell r="T138">
            <v>5769</v>
          </cell>
          <cell r="U138">
            <v>5770</v>
          </cell>
        </row>
        <row r="139">
          <cell r="B139">
            <v>0</v>
          </cell>
          <cell r="C139">
            <v>0</v>
          </cell>
          <cell r="D139">
            <v>0</v>
          </cell>
          <cell r="E139">
            <v>534</v>
          </cell>
          <cell r="N139">
            <v>0.02</v>
          </cell>
          <cell r="P139">
            <v>0.22600000000000001</v>
          </cell>
          <cell r="R139">
            <v>0.12</v>
          </cell>
        </row>
        <row r="140">
          <cell r="A140" t="str">
            <v>3-19</v>
          </cell>
          <cell r="B140" t="str">
            <v>埋込リモコンスイッチ</v>
          </cell>
          <cell r="C140" t="str">
            <v>8R</v>
          </cell>
          <cell r="D140" t="str">
            <v>新金P付</v>
          </cell>
          <cell r="E140" t="str">
            <v>（3590*2）+310=7490</v>
          </cell>
          <cell r="K140">
            <v>7490</v>
          </cell>
          <cell r="L140" t="str">
            <v/>
          </cell>
          <cell r="M140" t="str">
            <v/>
          </cell>
          <cell r="N140">
            <v>149.80000000000001</v>
          </cell>
          <cell r="O140">
            <v>7639.8</v>
          </cell>
          <cell r="P140">
            <v>3164</v>
          </cell>
          <cell r="Q140" t="str">
            <v/>
          </cell>
          <cell r="R140">
            <v>379.68</v>
          </cell>
          <cell r="S140">
            <v>3543.68</v>
          </cell>
          <cell r="T140">
            <v>11183</v>
          </cell>
          <cell r="U140">
            <v>11200</v>
          </cell>
        </row>
        <row r="141">
          <cell r="B141">
            <v>0</v>
          </cell>
          <cell r="C141" t="str">
            <v>ﾎﾞｯｸｽ共</v>
          </cell>
          <cell r="D141">
            <v>0</v>
          </cell>
          <cell r="G141" t="str">
            <v>歩掛 S=0.044+（0.044*（9-1/2））+0.02*33=0.88</v>
          </cell>
          <cell r="N141">
            <v>0.02</v>
          </cell>
          <cell r="P141">
            <v>0.88</v>
          </cell>
          <cell r="R141">
            <v>0.12</v>
          </cell>
        </row>
        <row r="142">
          <cell r="A142" t="str">
            <v>3-20</v>
          </cell>
          <cell r="B142" t="str">
            <v>埋込リモコンスイッチ</v>
          </cell>
          <cell r="C142" t="str">
            <v>33R</v>
          </cell>
          <cell r="D142" t="str">
            <v>新金P付</v>
          </cell>
          <cell r="F142" t="str">
            <v>（3590*9）+（8000+5900)=</v>
          </cell>
          <cell r="G142">
            <v>46210</v>
          </cell>
          <cell r="J142">
            <v>60</v>
          </cell>
          <cell r="K142">
            <v>27726</v>
          </cell>
          <cell r="L142" t="str">
            <v/>
          </cell>
          <cell r="M142" t="str">
            <v/>
          </cell>
          <cell r="N142">
            <v>554.52</v>
          </cell>
          <cell r="O142">
            <v>28280.52</v>
          </cell>
          <cell r="P142">
            <v>12320</v>
          </cell>
          <cell r="Q142" t="str">
            <v/>
          </cell>
          <cell r="R142">
            <v>1478.4</v>
          </cell>
          <cell r="S142">
            <v>13798.4</v>
          </cell>
          <cell r="T142">
            <v>42078</v>
          </cell>
          <cell r="U142">
            <v>42100</v>
          </cell>
        </row>
        <row r="143">
          <cell r="B143">
            <v>0</v>
          </cell>
          <cell r="C143">
            <v>0</v>
          </cell>
          <cell r="D143">
            <v>0</v>
          </cell>
          <cell r="E143">
            <v>533</v>
          </cell>
          <cell r="N143">
            <v>0.02</v>
          </cell>
          <cell r="P143">
            <v>5.3999999999999999E-2</v>
          </cell>
          <cell r="R143">
            <v>0.12</v>
          </cell>
        </row>
        <row r="144">
          <cell r="A144" t="str">
            <v>3-21</v>
          </cell>
          <cell r="B144" t="str">
            <v>引掛けシーリングコンセント</v>
          </cell>
          <cell r="C144">
            <v>0</v>
          </cell>
          <cell r="D144">
            <v>0</v>
          </cell>
          <cell r="E144">
            <v>160</v>
          </cell>
          <cell r="K144">
            <v>160</v>
          </cell>
          <cell r="L144" t="str">
            <v/>
          </cell>
          <cell r="M144" t="str">
            <v/>
          </cell>
          <cell r="N144">
            <v>3.2</v>
          </cell>
          <cell r="O144">
            <v>163.19999999999999</v>
          </cell>
          <cell r="P144">
            <v>756</v>
          </cell>
          <cell r="Q144" t="str">
            <v/>
          </cell>
          <cell r="R144">
            <v>90.72</v>
          </cell>
          <cell r="S144">
            <v>846.72</v>
          </cell>
          <cell r="T144">
            <v>1009</v>
          </cell>
          <cell r="U144">
            <v>1010</v>
          </cell>
        </row>
        <row r="145">
          <cell r="B145">
            <v>0</v>
          </cell>
          <cell r="D145">
            <v>0</v>
          </cell>
          <cell r="G145" t="str">
            <v>松下WTK2411</v>
          </cell>
          <cell r="N145">
            <v>0.02</v>
          </cell>
          <cell r="P145">
            <v>0.20899999999999999</v>
          </cell>
          <cell r="R145">
            <v>0.12</v>
          </cell>
        </row>
        <row r="146">
          <cell r="A146" t="str">
            <v>3-22</v>
          </cell>
          <cell r="B146" t="str">
            <v>熱線式自動スイッチセンサー</v>
          </cell>
          <cell r="C146" t="str">
            <v>親器　1.2A</v>
          </cell>
          <cell r="D146">
            <v>0</v>
          </cell>
          <cell r="G146">
            <v>12100</v>
          </cell>
          <cell r="J146">
            <v>60</v>
          </cell>
          <cell r="K146">
            <v>7260</v>
          </cell>
          <cell r="L146" t="str">
            <v/>
          </cell>
          <cell r="M146" t="str">
            <v/>
          </cell>
          <cell r="N146">
            <v>145.19999999999999</v>
          </cell>
          <cell r="O146">
            <v>7405.2</v>
          </cell>
          <cell r="P146">
            <v>2926</v>
          </cell>
          <cell r="Q146" t="str">
            <v/>
          </cell>
          <cell r="R146">
            <v>351.12</v>
          </cell>
          <cell r="S146">
            <v>3277.12</v>
          </cell>
          <cell r="T146">
            <v>10682</v>
          </cell>
          <cell r="U146">
            <v>10700</v>
          </cell>
        </row>
        <row r="147">
          <cell r="B147">
            <v>0</v>
          </cell>
          <cell r="D147">
            <v>0</v>
          </cell>
          <cell r="G147" t="str">
            <v>松下WTK2911</v>
          </cell>
          <cell r="N147">
            <v>0.02</v>
          </cell>
          <cell r="P147">
            <v>0.153</v>
          </cell>
          <cell r="R147">
            <v>0.12</v>
          </cell>
        </row>
        <row r="148">
          <cell r="A148" t="str">
            <v>3-23</v>
          </cell>
          <cell r="B148" t="str">
            <v>熱線式自動スイッチセンサー</v>
          </cell>
          <cell r="C148" t="str">
            <v>子器</v>
          </cell>
          <cell r="D148">
            <v>0</v>
          </cell>
          <cell r="G148">
            <v>7500</v>
          </cell>
          <cell r="J148">
            <v>60</v>
          </cell>
          <cell r="K148">
            <v>4500</v>
          </cell>
          <cell r="L148" t="str">
            <v/>
          </cell>
          <cell r="M148" t="str">
            <v/>
          </cell>
          <cell r="N148">
            <v>90</v>
          </cell>
          <cell r="O148">
            <v>4590</v>
          </cell>
          <cell r="P148">
            <v>2142</v>
          </cell>
          <cell r="Q148" t="str">
            <v/>
          </cell>
          <cell r="R148">
            <v>257.04000000000002</v>
          </cell>
          <cell r="S148">
            <v>2399.04</v>
          </cell>
          <cell r="T148">
            <v>6989</v>
          </cell>
          <cell r="U148">
            <v>6990</v>
          </cell>
        </row>
        <row r="149">
          <cell r="B149">
            <v>0</v>
          </cell>
          <cell r="C149">
            <v>0</v>
          </cell>
          <cell r="D149">
            <v>0</v>
          </cell>
          <cell r="N149">
            <v>0.02</v>
          </cell>
          <cell r="P149">
            <v>11</v>
          </cell>
          <cell r="R149">
            <v>0.1</v>
          </cell>
        </row>
        <row r="150">
          <cell r="A150" t="str">
            <v>3-24</v>
          </cell>
          <cell r="B150" t="str">
            <v>電灯動力盤</v>
          </cell>
          <cell r="C150" t="str">
            <v>1LP-厨房</v>
          </cell>
          <cell r="D150">
            <v>0</v>
          </cell>
          <cell r="G150" t="str">
            <v>【見積比較検討書参照】</v>
          </cell>
          <cell r="K150">
            <v>1110000</v>
          </cell>
          <cell r="L150" t="str">
            <v/>
          </cell>
          <cell r="M150" t="str">
            <v/>
          </cell>
          <cell r="N150">
            <v>22200</v>
          </cell>
          <cell r="O150">
            <v>1132200</v>
          </cell>
          <cell r="P150">
            <v>154000</v>
          </cell>
          <cell r="Q150" t="str">
            <v/>
          </cell>
          <cell r="R150">
            <v>15400</v>
          </cell>
          <cell r="S150">
            <v>169400</v>
          </cell>
          <cell r="T150">
            <v>1301600</v>
          </cell>
          <cell r="U150">
            <v>1300000</v>
          </cell>
        </row>
        <row r="151">
          <cell r="B151">
            <v>0</v>
          </cell>
          <cell r="C151">
            <v>0</v>
          </cell>
          <cell r="D151">
            <v>0</v>
          </cell>
          <cell r="N151">
            <v>0.02</v>
          </cell>
          <cell r="P151">
            <v>14</v>
          </cell>
          <cell r="R151">
            <v>0.1</v>
          </cell>
        </row>
        <row r="152">
          <cell r="A152" t="str">
            <v>3-25</v>
          </cell>
          <cell r="B152" t="str">
            <v>電灯動力盤</v>
          </cell>
          <cell r="C152" t="str">
            <v>2LP-厨房</v>
          </cell>
          <cell r="D152">
            <v>0</v>
          </cell>
          <cell r="G152" t="str">
            <v>【見積比較検討書参照】</v>
          </cell>
          <cell r="K152">
            <v>1580000</v>
          </cell>
          <cell r="L152" t="str">
            <v/>
          </cell>
          <cell r="M152" t="str">
            <v/>
          </cell>
          <cell r="N152">
            <v>31600</v>
          </cell>
          <cell r="O152">
            <v>1611600</v>
          </cell>
          <cell r="P152">
            <v>196000</v>
          </cell>
          <cell r="Q152" t="str">
            <v/>
          </cell>
          <cell r="R152">
            <v>19600</v>
          </cell>
          <cell r="S152">
            <v>215600</v>
          </cell>
          <cell r="T152">
            <v>1827200</v>
          </cell>
          <cell r="U152">
            <v>1830000</v>
          </cell>
        </row>
        <row r="154">
          <cell r="K154">
            <v>0</v>
          </cell>
          <cell r="L154" t="str">
            <v/>
          </cell>
          <cell r="M154" t="str">
            <v/>
          </cell>
          <cell r="N154" t="str">
            <v/>
          </cell>
          <cell r="O154">
            <v>0</v>
          </cell>
          <cell r="P154" t="str">
            <v/>
          </cell>
          <cell r="Q154" t="str">
            <v/>
          </cell>
          <cell r="R154" t="str">
            <v/>
          </cell>
          <cell r="S154" t="str">
            <v/>
          </cell>
          <cell r="T154">
            <v>0</v>
          </cell>
          <cell r="U154">
            <v>0</v>
          </cell>
        </row>
        <row r="156">
          <cell r="A156" t="str">
            <v>4</v>
          </cell>
          <cell r="B156" t="str">
            <v>コンセント設備</v>
          </cell>
          <cell r="K156">
            <v>0</v>
          </cell>
          <cell r="L156" t="str">
            <v/>
          </cell>
          <cell r="M156" t="str">
            <v/>
          </cell>
          <cell r="N156" t="str">
            <v/>
          </cell>
          <cell r="O156">
            <v>0</v>
          </cell>
          <cell r="P156" t="str">
            <v/>
          </cell>
          <cell r="Q156" t="str">
            <v/>
          </cell>
          <cell r="R156" t="str">
            <v/>
          </cell>
          <cell r="S156" t="str">
            <v/>
          </cell>
          <cell r="T156">
            <v>0</v>
          </cell>
          <cell r="U156">
            <v>0</v>
          </cell>
        </row>
        <row r="157">
          <cell r="B157">
            <v>0</v>
          </cell>
          <cell r="C157">
            <v>0</v>
          </cell>
          <cell r="D157">
            <v>0</v>
          </cell>
          <cell r="E157">
            <v>486</v>
          </cell>
          <cell r="M157">
            <v>0.15</v>
          </cell>
          <cell r="N157">
            <v>0.05</v>
          </cell>
          <cell r="P157">
            <v>8.9999999999999993E-3</v>
          </cell>
          <cell r="R157">
            <v>0.12</v>
          </cell>
        </row>
        <row r="158">
          <cell r="A158" t="str">
            <v>4-1</v>
          </cell>
          <cell r="B158" t="str">
            <v>電線類</v>
          </cell>
          <cell r="C158" t="str">
            <v>EM-IE 1.6×1</v>
          </cell>
          <cell r="D158" t="str">
            <v>PF内</v>
          </cell>
          <cell r="E158">
            <v>29</v>
          </cell>
          <cell r="K158">
            <v>29</v>
          </cell>
          <cell r="L158" t="str">
            <v/>
          </cell>
          <cell r="M158">
            <v>4.3499999999999996</v>
          </cell>
          <cell r="N158">
            <v>1.67</v>
          </cell>
          <cell r="O158">
            <v>35.020000000000003</v>
          </cell>
          <cell r="P158">
            <v>126</v>
          </cell>
          <cell r="Q158" t="str">
            <v/>
          </cell>
          <cell r="R158">
            <v>15.12</v>
          </cell>
          <cell r="S158">
            <v>141.12</v>
          </cell>
          <cell r="T158">
            <v>176</v>
          </cell>
          <cell r="U158">
            <v>180</v>
          </cell>
        </row>
        <row r="159">
          <cell r="B159">
            <v>0</v>
          </cell>
          <cell r="C159">
            <v>0</v>
          </cell>
          <cell r="D159">
            <v>0</v>
          </cell>
          <cell r="E159">
            <v>486</v>
          </cell>
          <cell r="M159">
            <v>0.15</v>
          </cell>
          <cell r="N159">
            <v>0.05</v>
          </cell>
          <cell r="P159">
            <v>9.9000000000000008E-3</v>
          </cell>
          <cell r="R159">
            <v>0.12</v>
          </cell>
        </row>
        <row r="160">
          <cell r="A160" t="str">
            <v>4-2</v>
          </cell>
          <cell r="B160" t="str">
            <v>電線類</v>
          </cell>
          <cell r="C160" t="str">
            <v>EM-IE 2.0×1</v>
          </cell>
          <cell r="D160" t="str">
            <v>PF内</v>
          </cell>
          <cell r="E160">
            <v>44</v>
          </cell>
          <cell r="K160">
            <v>44</v>
          </cell>
          <cell r="L160" t="str">
            <v/>
          </cell>
          <cell r="M160">
            <v>6.6</v>
          </cell>
          <cell r="N160">
            <v>2.5299999999999998</v>
          </cell>
          <cell r="O160">
            <v>53.13</v>
          </cell>
          <cell r="P160">
            <v>138.6</v>
          </cell>
          <cell r="Q160" t="str">
            <v/>
          </cell>
          <cell r="R160">
            <v>16.63</v>
          </cell>
          <cell r="S160">
            <v>155.22999999999999</v>
          </cell>
          <cell r="T160">
            <v>208</v>
          </cell>
          <cell r="U160">
            <v>210</v>
          </cell>
        </row>
        <row r="161">
          <cell r="B161">
            <v>0</v>
          </cell>
          <cell r="C161">
            <v>0</v>
          </cell>
          <cell r="D161">
            <v>0</v>
          </cell>
          <cell r="E161">
            <v>487</v>
          </cell>
          <cell r="M161">
            <v>0.1</v>
          </cell>
          <cell r="N161">
            <v>0.05</v>
          </cell>
          <cell r="P161">
            <v>2.0799999999999999E-2</v>
          </cell>
          <cell r="R161">
            <v>0.12</v>
          </cell>
        </row>
        <row r="162">
          <cell r="A162" t="str">
            <v>4-3</v>
          </cell>
          <cell r="B162" t="str">
            <v>ケーブル類</v>
          </cell>
          <cell r="C162" t="str">
            <v>EM-CE5.5°-3C</v>
          </cell>
          <cell r="D162" t="str">
            <v>ｺﾛｶﾞｼ</v>
          </cell>
          <cell r="E162">
            <v>286</v>
          </cell>
          <cell r="K162">
            <v>286</v>
          </cell>
          <cell r="L162" t="str">
            <v/>
          </cell>
          <cell r="M162">
            <v>28.6</v>
          </cell>
          <cell r="N162">
            <v>15.73</v>
          </cell>
          <cell r="O162">
            <v>330.33000000000004</v>
          </cell>
          <cell r="P162">
            <v>291.2</v>
          </cell>
          <cell r="Q162" t="str">
            <v/>
          </cell>
          <cell r="R162">
            <v>34.94</v>
          </cell>
          <cell r="S162">
            <v>326.14</v>
          </cell>
          <cell r="T162">
            <v>656</v>
          </cell>
          <cell r="U162">
            <v>660</v>
          </cell>
        </row>
        <row r="163">
          <cell r="B163">
            <v>0</v>
          </cell>
          <cell r="C163">
            <v>0</v>
          </cell>
          <cell r="D163">
            <v>0</v>
          </cell>
          <cell r="E163">
            <v>532</v>
          </cell>
          <cell r="N163">
            <v>0.02</v>
          </cell>
          <cell r="P163">
            <v>5.3999999999999999E-2</v>
          </cell>
          <cell r="R163">
            <v>0.12</v>
          </cell>
        </row>
        <row r="164">
          <cell r="A164" t="str">
            <v>4-4</v>
          </cell>
          <cell r="B164" t="str">
            <v>埋込コンセント</v>
          </cell>
          <cell r="C164" t="str">
            <v>2P15A*2</v>
          </cell>
          <cell r="D164" t="str">
            <v>新金P付</v>
          </cell>
          <cell r="E164" t="str">
            <v>150+160=310</v>
          </cell>
          <cell r="K164">
            <v>310</v>
          </cell>
          <cell r="L164" t="str">
            <v/>
          </cell>
          <cell r="M164" t="str">
            <v/>
          </cell>
          <cell r="N164">
            <v>6.2</v>
          </cell>
          <cell r="O164">
            <v>316.2</v>
          </cell>
          <cell r="P164">
            <v>756</v>
          </cell>
          <cell r="Q164" t="str">
            <v/>
          </cell>
          <cell r="R164">
            <v>90.72</v>
          </cell>
          <cell r="S164">
            <v>846.72</v>
          </cell>
          <cell r="T164">
            <v>1162</v>
          </cell>
          <cell r="U164">
            <v>1160</v>
          </cell>
        </row>
        <row r="165">
          <cell r="B165">
            <v>0</v>
          </cell>
          <cell r="C165">
            <v>0</v>
          </cell>
          <cell r="D165">
            <v>0</v>
          </cell>
          <cell r="E165">
            <v>532</v>
          </cell>
          <cell r="N165">
            <v>0.02</v>
          </cell>
          <cell r="P165">
            <v>6.7000000000000004E-2</v>
          </cell>
          <cell r="R165">
            <v>0.12</v>
          </cell>
        </row>
        <row r="166">
          <cell r="A166" t="str">
            <v>4-5</v>
          </cell>
          <cell r="B166" t="str">
            <v>埋込コンセント</v>
          </cell>
          <cell r="C166" t="str">
            <v>2P15AE付*2</v>
          </cell>
          <cell r="D166" t="str">
            <v>新金P付</v>
          </cell>
          <cell r="E166" t="str">
            <v>240+160=400</v>
          </cell>
          <cell r="K166">
            <v>400</v>
          </cell>
          <cell r="L166" t="str">
            <v/>
          </cell>
          <cell r="M166" t="str">
            <v/>
          </cell>
          <cell r="N166">
            <v>8</v>
          </cell>
          <cell r="O166">
            <v>408</v>
          </cell>
          <cell r="P166">
            <v>938</v>
          </cell>
          <cell r="Q166" t="str">
            <v/>
          </cell>
          <cell r="R166">
            <v>112.56</v>
          </cell>
          <cell r="S166">
            <v>1050.56</v>
          </cell>
          <cell r="T166">
            <v>1458</v>
          </cell>
          <cell r="U166">
            <v>1460</v>
          </cell>
        </row>
        <row r="167">
          <cell r="B167">
            <v>0</v>
          </cell>
          <cell r="C167">
            <v>0</v>
          </cell>
          <cell r="D167">
            <v>0</v>
          </cell>
          <cell r="E167">
            <v>532</v>
          </cell>
          <cell r="N167">
            <v>0.02</v>
          </cell>
          <cell r="P167">
            <v>6.7000000000000004E-2</v>
          </cell>
          <cell r="R167">
            <v>0.12</v>
          </cell>
        </row>
        <row r="168">
          <cell r="A168" t="str">
            <v>4-6</v>
          </cell>
          <cell r="B168" t="str">
            <v>埋込コンセント</v>
          </cell>
          <cell r="C168" t="str">
            <v>2P15A*2,ET*1</v>
          </cell>
          <cell r="D168" t="str">
            <v>新金P付</v>
          </cell>
          <cell r="E168" t="str">
            <v>340+160=500</v>
          </cell>
          <cell r="K168">
            <v>500</v>
          </cell>
          <cell r="L168" t="str">
            <v/>
          </cell>
          <cell r="M168" t="str">
            <v/>
          </cell>
          <cell r="N168">
            <v>10</v>
          </cell>
          <cell r="O168">
            <v>510</v>
          </cell>
          <cell r="P168">
            <v>938</v>
          </cell>
          <cell r="Q168" t="str">
            <v/>
          </cell>
          <cell r="R168">
            <v>112.56</v>
          </cell>
          <cell r="S168">
            <v>1050.56</v>
          </cell>
          <cell r="T168">
            <v>1560</v>
          </cell>
          <cell r="U168">
            <v>1560</v>
          </cell>
        </row>
        <row r="169">
          <cell r="B169">
            <v>0</v>
          </cell>
          <cell r="C169">
            <v>0</v>
          </cell>
          <cell r="D169">
            <v>0</v>
          </cell>
          <cell r="E169">
            <v>532</v>
          </cell>
          <cell r="N169">
            <v>0.02</v>
          </cell>
          <cell r="P169">
            <v>6.7000000000000004E-2</v>
          </cell>
          <cell r="R169">
            <v>0.12</v>
          </cell>
        </row>
        <row r="170">
          <cell r="A170" t="str">
            <v>4-7</v>
          </cell>
          <cell r="B170" t="str">
            <v>埋込コンセント</v>
          </cell>
          <cell r="C170" t="str">
            <v>2P　15A*2　E・ET付</v>
          </cell>
          <cell r="D170" t="str">
            <v>新金P付</v>
          </cell>
          <cell r="E170" t="str">
            <v>240+150+160=550</v>
          </cell>
          <cell r="K170">
            <v>550</v>
          </cell>
          <cell r="L170" t="str">
            <v/>
          </cell>
          <cell r="M170" t="str">
            <v/>
          </cell>
          <cell r="N170">
            <v>11</v>
          </cell>
          <cell r="O170">
            <v>561</v>
          </cell>
          <cell r="P170">
            <v>938</v>
          </cell>
          <cell r="Q170" t="str">
            <v/>
          </cell>
          <cell r="R170">
            <v>112.56</v>
          </cell>
          <cell r="S170">
            <v>1050.56</v>
          </cell>
          <cell r="T170">
            <v>1611</v>
          </cell>
          <cell r="U170">
            <v>1610</v>
          </cell>
        </row>
        <row r="171">
          <cell r="B171">
            <v>0</v>
          </cell>
          <cell r="C171">
            <v>0</v>
          </cell>
          <cell r="D171">
            <v>0</v>
          </cell>
          <cell r="E171">
            <v>532</v>
          </cell>
          <cell r="N171">
            <v>0.02</v>
          </cell>
          <cell r="P171">
            <v>0.122</v>
          </cell>
          <cell r="R171">
            <v>0.12</v>
          </cell>
        </row>
        <row r="172">
          <cell r="A172" t="str">
            <v>4-8</v>
          </cell>
          <cell r="B172" t="str">
            <v>埋込コンセント</v>
          </cell>
          <cell r="C172" t="str">
            <v>2P　30A*1　E付</v>
          </cell>
          <cell r="D172" t="str">
            <v>新金P付</v>
          </cell>
          <cell r="E172" t="str">
            <v>970+160=1130</v>
          </cell>
          <cell r="K172">
            <v>1130</v>
          </cell>
          <cell r="L172" t="str">
            <v/>
          </cell>
          <cell r="M172" t="str">
            <v/>
          </cell>
          <cell r="N172">
            <v>22.6</v>
          </cell>
          <cell r="O172">
            <v>1152.5999999999999</v>
          </cell>
          <cell r="P172">
            <v>1708</v>
          </cell>
          <cell r="Q172" t="str">
            <v/>
          </cell>
          <cell r="R172">
            <v>204.96</v>
          </cell>
          <cell r="S172">
            <v>1912.96</v>
          </cell>
          <cell r="T172">
            <v>3065</v>
          </cell>
          <cell r="U172">
            <v>3070</v>
          </cell>
        </row>
        <row r="173">
          <cell r="B173">
            <v>0</v>
          </cell>
          <cell r="C173">
            <v>0</v>
          </cell>
          <cell r="D173">
            <v>0</v>
          </cell>
          <cell r="E173">
            <v>532</v>
          </cell>
          <cell r="N173">
            <v>0.02</v>
          </cell>
          <cell r="P173">
            <v>8.3000000000000004E-2</v>
          </cell>
          <cell r="R173">
            <v>0.12</v>
          </cell>
        </row>
        <row r="174">
          <cell r="A174" t="str">
            <v>4-9</v>
          </cell>
          <cell r="B174" t="str">
            <v>埋込コンセント</v>
          </cell>
          <cell r="C174" t="str">
            <v>2P　20A*1　E付</v>
          </cell>
          <cell r="D174" t="str">
            <v>新金P付</v>
          </cell>
          <cell r="E174" t="str">
            <v>240+160=400</v>
          </cell>
          <cell r="K174">
            <v>400</v>
          </cell>
          <cell r="L174" t="str">
            <v/>
          </cell>
          <cell r="M174" t="str">
            <v/>
          </cell>
          <cell r="N174">
            <v>8</v>
          </cell>
          <cell r="O174">
            <v>408</v>
          </cell>
          <cell r="P174">
            <v>1162</v>
          </cell>
          <cell r="Q174" t="str">
            <v/>
          </cell>
          <cell r="R174">
            <v>139.44</v>
          </cell>
          <cell r="S174">
            <v>1301.44</v>
          </cell>
          <cell r="T174">
            <v>1709</v>
          </cell>
          <cell r="U174">
            <v>1710</v>
          </cell>
        </row>
        <row r="175">
          <cell r="E175">
            <v>533</v>
          </cell>
          <cell r="N175">
            <v>0.02</v>
          </cell>
          <cell r="P175">
            <v>6.7000000000000004E-2</v>
          </cell>
          <cell r="R175">
            <v>0.12</v>
          </cell>
        </row>
        <row r="176">
          <cell r="A176" t="str">
            <v>4-10</v>
          </cell>
          <cell r="B176" t="str">
            <v>防水コンセント</v>
          </cell>
          <cell r="C176" t="str">
            <v>2P15AE付*2　ET*1</v>
          </cell>
          <cell r="E176">
            <v>750</v>
          </cell>
          <cell r="K176">
            <v>750</v>
          </cell>
          <cell r="L176" t="str">
            <v/>
          </cell>
          <cell r="M176" t="str">
            <v/>
          </cell>
          <cell r="N176">
            <v>15</v>
          </cell>
          <cell r="O176">
            <v>765</v>
          </cell>
          <cell r="P176">
            <v>938</v>
          </cell>
          <cell r="Q176" t="str">
            <v/>
          </cell>
          <cell r="R176">
            <v>112.56</v>
          </cell>
          <cell r="S176">
            <v>1050.56</v>
          </cell>
          <cell r="T176">
            <v>1815</v>
          </cell>
          <cell r="U176">
            <v>1820</v>
          </cell>
        </row>
        <row r="177">
          <cell r="E177">
            <v>515</v>
          </cell>
          <cell r="N177">
            <v>0.02</v>
          </cell>
          <cell r="P177">
            <v>9.6000000000000002E-2</v>
          </cell>
          <cell r="R177">
            <v>0.12</v>
          </cell>
        </row>
        <row r="178">
          <cell r="A178" t="str">
            <v>4-11</v>
          </cell>
          <cell r="B178" t="str">
            <v>フロアコンセント</v>
          </cell>
          <cell r="C178" t="str">
            <v>2P　15A*1　E付</v>
          </cell>
          <cell r="D178" t="str">
            <v>ｱｯﾌﾟ式</v>
          </cell>
          <cell r="E178">
            <v>3230</v>
          </cell>
          <cell r="K178">
            <v>3230</v>
          </cell>
          <cell r="L178" t="str">
            <v/>
          </cell>
          <cell r="M178" t="str">
            <v/>
          </cell>
          <cell r="N178">
            <v>64.599999999999994</v>
          </cell>
          <cell r="O178">
            <v>3294.6</v>
          </cell>
          <cell r="P178">
            <v>1344</v>
          </cell>
          <cell r="Q178" t="str">
            <v/>
          </cell>
          <cell r="R178">
            <v>161.28</v>
          </cell>
          <cell r="S178">
            <v>1505.28</v>
          </cell>
          <cell r="T178">
            <v>4799</v>
          </cell>
          <cell r="U178">
            <v>4800</v>
          </cell>
        </row>
        <row r="179">
          <cell r="B179">
            <v>0</v>
          </cell>
          <cell r="C179">
            <v>0</v>
          </cell>
          <cell r="D179">
            <v>0</v>
          </cell>
          <cell r="E179">
            <v>533</v>
          </cell>
          <cell r="M179">
            <v>0.1</v>
          </cell>
          <cell r="N179">
            <v>0.03</v>
          </cell>
          <cell r="P179">
            <v>1.9E-2</v>
          </cell>
          <cell r="R179">
            <v>0.12</v>
          </cell>
        </row>
        <row r="180">
          <cell r="A180" t="str">
            <v>4-12</v>
          </cell>
          <cell r="B180" t="str">
            <v>防雨入線カバー</v>
          </cell>
          <cell r="C180" t="str">
            <v>樹脂製</v>
          </cell>
          <cell r="D180">
            <v>0</v>
          </cell>
          <cell r="E180">
            <v>350</v>
          </cell>
          <cell r="K180">
            <v>350</v>
          </cell>
          <cell r="L180" t="str">
            <v/>
          </cell>
          <cell r="M180">
            <v>35</v>
          </cell>
          <cell r="N180">
            <v>11.55</v>
          </cell>
          <cell r="O180">
            <v>396.55</v>
          </cell>
          <cell r="P180">
            <v>266</v>
          </cell>
          <cell r="Q180" t="str">
            <v/>
          </cell>
          <cell r="R180">
            <v>31.92</v>
          </cell>
          <cell r="S180">
            <v>297.92</v>
          </cell>
          <cell r="T180">
            <v>694</v>
          </cell>
          <cell r="U180">
            <v>690</v>
          </cell>
        </row>
        <row r="182">
          <cell r="K182">
            <v>0</v>
          </cell>
          <cell r="L182" t="str">
            <v/>
          </cell>
          <cell r="M182" t="str">
            <v/>
          </cell>
          <cell r="N182" t="str">
            <v/>
          </cell>
          <cell r="O182">
            <v>0</v>
          </cell>
          <cell r="P182" t="str">
            <v/>
          </cell>
          <cell r="Q182" t="str">
            <v/>
          </cell>
          <cell r="R182" t="str">
            <v/>
          </cell>
          <cell r="S182" t="str">
            <v/>
          </cell>
          <cell r="T182">
            <v>0</v>
          </cell>
          <cell r="U182">
            <v>0</v>
          </cell>
        </row>
        <row r="184">
          <cell r="K184">
            <v>0</v>
          </cell>
          <cell r="L184" t="str">
            <v/>
          </cell>
          <cell r="M184" t="str">
            <v/>
          </cell>
          <cell r="N184" t="str">
            <v/>
          </cell>
          <cell r="O184">
            <v>0</v>
          </cell>
          <cell r="P184" t="str">
            <v/>
          </cell>
          <cell r="Q184" t="str">
            <v/>
          </cell>
          <cell r="R184" t="str">
            <v/>
          </cell>
          <cell r="S184" t="str">
            <v/>
          </cell>
          <cell r="T184">
            <v>0</v>
          </cell>
          <cell r="U184">
            <v>0</v>
          </cell>
        </row>
        <row r="186">
          <cell r="A186" t="str">
            <v>5</v>
          </cell>
          <cell r="B186" t="str">
            <v>照明器具及び取付け</v>
          </cell>
          <cell r="K186">
            <v>0</v>
          </cell>
          <cell r="L186" t="str">
            <v/>
          </cell>
          <cell r="M186" t="str">
            <v/>
          </cell>
          <cell r="N186" t="str">
            <v/>
          </cell>
          <cell r="O186">
            <v>0</v>
          </cell>
          <cell r="P186" t="str">
            <v/>
          </cell>
          <cell r="Q186" t="str">
            <v/>
          </cell>
          <cell r="R186" t="str">
            <v/>
          </cell>
          <cell r="S186" t="str">
            <v/>
          </cell>
          <cell r="T186">
            <v>0</v>
          </cell>
          <cell r="U186">
            <v>0</v>
          </cell>
        </row>
        <row r="187">
          <cell r="B187">
            <v>0</v>
          </cell>
          <cell r="C187">
            <v>0</v>
          </cell>
          <cell r="N187">
            <v>0.05</v>
          </cell>
          <cell r="P187">
            <v>0.17799999999999999</v>
          </cell>
          <cell r="R187">
            <v>0.12</v>
          </cell>
        </row>
        <row r="188">
          <cell r="A188" t="str">
            <v>5-1</v>
          </cell>
          <cell r="B188" t="str">
            <v>照明器具</v>
          </cell>
          <cell r="C188" t="str">
            <v>A321</v>
          </cell>
          <cell r="D188" t="str">
            <v>露出</v>
          </cell>
          <cell r="G188" t="str">
            <v>【見積比較検討書参照】</v>
          </cell>
          <cell r="K188">
            <v>10500</v>
          </cell>
          <cell r="L188" t="str">
            <v/>
          </cell>
          <cell r="M188" t="str">
            <v/>
          </cell>
          <cell r="N188">
            <v>525</v>
          </cell>
          <cell r="O188">
            <v>11025</v>
          </cell>
          <cell r="P188">
            <v>2492</v>
          </cell>
          <cell r="Q188" t="str">
            <v/>
          </cell>
          <cell r="R188">
            <v>299.04000000000002</v>
          </cell>
          <cell r="S188">
            <v>2791.04</v>
          </cell>
          <cell r="T188">
            <v>13816</v>
          </cell>
          <cell r="U188">
            <v>13800</v>
          </cell>
        </row>
        <row r="189">
          <cell r="B189">
            <v>0</v>
          </cell>
          <cell r="C189">
            <v>0</v>
          </cell>
          <cell r="D189">
            <v>0</v>
          </cell>
          <cell r="N189">
            <v>0.05</v>
          </cell>
          <cell r="P189">
            <v>0.17799999999999999</v>
          </cell>
          <cell r="R189">
            <v>0.12</v>
          </cell>
        </row>
        <row r="190">
          <cell r="A190" t="str">
            <v>5-2</v>
          </cell>
          <cell r="B190" t="str">
            <v>照明器具</v>
          </cell>
          <cell r="C190" t="str">
            <v>A321W</v>
          </cell>
          <cell r="D190">
            <v>0</v>
          </cell>
          <cell r="G190" t="str">
            <v>【見積比較検討書参照】</v>
          </cell>
          <cell r="K190">
            <v>20700</v>
          </cell>
          <cell r="L190" t="str">
            <v/>
          </cell>
          <cell r="M190" t="str">
            <v/>
          </cell>
          <cell r="N190">
            <v>1035</v>
          </cell>
          <cell r="O190">
            <v>21735</v>
          </cell>
          <cell r="P190">
            <v>2492</v>
          </cell>
          <cell r="Q190" t="str">
            <v/>
          </cell>
          <cell r="R190">
            <v>299.04000000000002</v>
          </cell>
          <cell r="S190">
            <v>2791.04</v>
          </cell>
          <cell r="T190">
            <v>24526</v>
          </cell>
          <cell r="U190">
            <v>24500</v>
          </cell>
        </row>
        <row r="191">
          <cell r="B191">
            <v>0</v>
          </cell>
          <cell r="C191">
            <v>0</v>
          </cell>
          <cell r="N191">
            <v>0.05</v>
          </cell>
          <cell r="P191">
            <v>0.222</v>
          </cell>
          <cell r="R191">
            <v>0.12</v>
          </cell>
        </row>
        <row r="192">
          <cell r="A192" t="str">
            <v>5-3</v>
          </cell>
          <cell r="B192" t="str">
            <v>照明器具</v>
          </cell>
          <cell r="C192" t="str">
            <v>A322</v>
          </cell>
          <cell r="D192" t="str">
            <v>露出</v>
          </cell>
          <cell r="G192" t="str">
            <v>【見積比較検討書参照】</v>
          </cell>
          <cell r="K192">
            <v>13300</v>
          </cell>
          <cell r="L192" t="str">
            <v/>
          </cell>
          <cell r="M192" t="str">
            <v/>
          </cell>
          <cell r="N192">
            <v>665</v>
          </cell>
          <cell r="O192">
            <v>13965</v>
          </cell>
          <cell r="P192">
            <v>3108</v>
          </cell>
          <cell r="Q192" t="str">
            <v/>
          </cell>
          <cell r="R192">
            <v>372.96</v>
          </cell>
          <cell r="S192">
            <v>3480.96</v>
          </cell>
          <cell r="T192">
            <v>17445</v>
          </cell>
          <cell r="U192">
            <v>17400</v>
          </cell>
        </row>
        <row r="193">
          <cell r="B193">
            <v>0</v>
          </cell>
          <cell r="C193">
            <v>0</v>
          </cell>
          <cell r="D193">
            <v>0</v>
          </cell>
          <cell r="N193">
            <v>0.05</v>
          </cell>
          <cell r="P193">
            <v>0.222</v>
          </cell>
          <cell r="R193">
            <v>0.12</v>
          </cell>
        </row>
        <row r="194">
          <cell r="A194" t="str">
            <v>5-4</v>
          </cell>
          <cell r="B194" t="str">
            <v>照明器具</v>
          </cell>
          <cell r="C194" t="str">
            <v>C322</v>
          </cell>
          <cell r="D194">
            <v>0</v>
          </cell>
          <cell r="G194" t="str">
            <v>【見積比較検討書参照】</v>
          </cell>
          <cell r="K194">
            <v>13300</v>
          </cell>
          <cell r="L194" t="str">
            <v/>
          </cell>
          <cell r="M194" t="str">
            <v/>
          </cell>
          <cell r="N194">
            <v>665</v>
          </cell>
          <cell r="O194">
            <v>13965</v>
          </cell>
          <cell r="P194">
            <v>3108</v>
          </cell>
          <cell r="Q194" t="str">
            <v/>
          </cell>
          <cell r="R194">
            <v>372.96</v>
          </cell>
          <cell r="S194">
            <v>3480.96</v>
          </cell>
          <cell r="T194">
            <v>17445</v>
          </cell>
          <cell r="U194">
            <v>17400</v>
          </cell>
        </row>
        <row r="195">
          <cell r="B195">
            <v>0</v>
          </cell>
          <cell r="C195">
            <v>0</v>
          </cell>
          <cell r="N195">
            <v>0.05</v>
          </cell>
          <cell r="P195">
            <v>0.26600000000000001</v>
          </cell>
          <cell r="R195">
            <v>0.12</v>
          </cell>
        </row>
        <row r="196">
          <cell r="A196" t="str">
            <v>5-5</v>
          </cell>
          <cell r="B196" t="str">
            <v>照明器具</v>
          </cell>
          <cell r="C196" t="str">
            <v>D321</v>
          </cell>
          <cell r="D196" t="str">
            <v>埋込</v>
          </cell>
          <cell r="G196" t="str">
            <v>【見積比較検討書参照】</v>
          </cell>
          <cell r="K196">
            <v>15600</v>
          </cell>
          <cell r="L196" t="str">
            <v/>
          </cell>
          <cell r="M196" t="str">
            <v/>
          </cell>
          <cell r="N196">
            <v>780</v>
          </cell>
          <cell r="O196">
            <v>16380</v>
          </cell>
          <cell r="P196">
            <v>3724</v>
          </cell>
          <cell r="Q196" t="str">
            <v/>
          </cell>
          <cell r="R196">
            <v>446.88</v>
          </cell>
          <cell r="S196">
            <v>4170.88</v>
          </cell>
          <cell r="T196">
            <v>20550</v>
          </cell>
          <cell r="U196">
            <v>20600</v>
          </cell>
        </row>
        <row r="197">
          <cell r="B197">
            <v>0</v>
          </cell>
          <cell r="C197">
            <v>0</v>
          </cell>
          <cell r="N197">
            <v>0.05</v>
          </cell>
          <cell r="P197">
            <v>0.26600000000000001</v>
          </cell>
          <cell r="R197">
            <v>0.12</v>
          </cell>
        </row>
        <row r="198">
          <cell r="A198" t="str">
            <v>5-6</v>
          </cell>
          <cell r="B198" t="str">
            <v>照明器具</v>
          </cell>
          <cell r="C198" t="str">
            <v>E322P</v>
          </cell>
          <cell r="D198" t="str">
            <v>ﾊﾟｲﾌﾟ吊</v>
          </cell>
          <cell r="G198" t="str">
            <v>【見積比較検討書参照】</v>
          </cell>
          <cell r="K198">
            <v>23400</v>
          </cell>
          <cell r="L198" t="str">
            <v/>
          </cell>
          <cell r="M198" t="str">
            <v/>
          </cell>
          <cell r="N198">
            <v>1170</v>
          </cell>
          <cell r="O198">
            <v>24570</v>
          </cell>
          <cell r="P198">
            <v>3724</v>
          </cell>
          <cell r="Q198" t="str">
            <v/>
          </cell>
          <cell r="R198">
            <v>446.88</v>
          </cell>
          <cell r="S198">
            <v>4170.88</v>
          </cell>
          <cell r="T198">
            <v>28740</v>
          </cell>
          <cell r="U198">
            <v>28700</v>
          </cell>
        </row>
        <row r="199">
          <cell r="B199">
            <v>0</v>
          </cell>
          <cell r="D199">
            <v>0</v>
          </cell>
          <cell r="N199">
            <v>0.05</v>
          </cell>
          <cell r="P199">
            <v>0.33200000000000002</v>
          </cell>
          <cell r="R199">
            <v>0.12</v>
          </cell>
        </row>
        <row r="200">
          <cell r="A200" t="str">
            <v>5-7</v>
          </cell>
          <cell r="B200" t="str">
            <v>照明器具</v>
          </cell>
          <cell r="C200" t="str">
            <v>D322</v>
          </cell>
          <cell r="D200">
            <v>0</v>
          </cell>
          <cell r="G200" t="str">
            <v>【見積比較検討書参照】</v>
          </cell>
          <cell r="K200">
            <v>17100</v>
          </cell>
          <cell r="L200" t="str">
            <v/>
          </cell>
          <cell r="M200" t="str">
            <v/>
          </cell>
          <cell r="N200">
            <v>855</v>
          </cell>
          <cell r="O200">
            <v>17955</v>
          </cell>
          <cell r="P200">
            <v>4648</v>
          </cell>
          <cell r="Q200" t="str">
            <v/>
          </cell>
          <cell r="R200">
            <v>557.76</v>
          </cell>
          <cell r="S200">
            <v>5205.76</v>
          </cell>
          <cell r="T200">
            <v>23160</v>
          </cell>
          <cell r="U200">
            <v>23200</v>
          </cell>
        </row>
        <row r="201">
          <cell r="B201">
            <v>0</v>
          </cell>
          <cell r="D201">
            <v>0</v>
          </cell>
          <cell r="N201">
            <v>0.05</v>
          </cell>
          <cell r="P201">
            <v>0.33200000000000002</v>
          </cell>
          <cell r="R201">
            <v>0.12</v>
          </cell>
        </row>
        <row r="202">
          <cell r="A202" t="str">
            <v>5-8</v>
          </cell>
          <cell r="B202" t="str">
            <v>照明器具</v>
          </cell>
          <cell r="C202" t="str">
            <v>I322</v>
          </cell>
          <cell r="D202">
            <v>0</v>
          </cell>
          <cell r="G202" t="str">
            <v>【見積比較検討書参照】</v>
          </cell>
          <cell r="K202">
            <v>30600</v>
          </cell>
          <cell r="L202" t="str">
            <v/>
          </cell>
          <cell r="M202" t="str">
            <v/>
          </cell>
          <cell r="N202">
            <v>1530</v>
          </cell>
          <cell r="O202">
            <v>32130</v>
          </cell>
          <cell r="P202">
            <v>4648</v>
          </cell>
          <cell r="Q202" t="str">
            <v/>
          </cell>
          <cell r="R202">
            <v>557.76</v>
          </cell>
          <cell r="S202">
            <v>5205.76</v>
          </cell>
          <cell r="T202">
            <v>37335</v>
          </cell>
          <cell r="U202">
            <v>37300</v>
          </cell>
        </row>
        <row r="203">
          <cell r="B203">
            <v>0</v>
          </cell>
          <cell r="D203">
            <v>0</v>
          </cell>
          <cell r="N203">
            <v>0.05</v>
          </cell>
          <cell r="P203">
            <v>0.33200000000000002</v>
          </cell>
          <cell r="R203">
            <v>0.12</v>
          </cell>
        </row>
        <row r="204">
          <cell r="A204" t="str">
            <v>5-9</v>
          </cell>
          <cell r="B204" t="str">
            <v>照明器具</v>
          </cell>
          <cell r="C204" t="str">
            <v>I322W</v>
          </cell>
          <cell r="D204">
            <v>0</v>
          </cell>
          <cell r="G204" t="str">
            <v>【見積比較検討書参照】</v>
          </cell>
          <cell r="K204">
            <v>37300</v>
          </cell>
          <cell r="L204" t="str">
            <v/>
          </cell>
          <cell r="M204" t="str">
            <v/>
          </cell>
          <cell r="N204">
            <v>1865</v>
          </cell>
          <cell r="O204">
            <v>39165</v>
          </cell>
          <cell r="P204">
            <v>4648</v>
          </cell>
          <cell r="Q204" t="str">
            <v/>
          </cell>
          <cell r="R204">
            <v>557.76</v>
          </cell>
          <cell r="S204">
            <v>5205.76</v>
          </cell>
          <cell r="T204">
            <v>44370</v>
          </cell>
          <cell r="U204">
            <v>44400</v>
          </cell>
        </row>
        <row r="205">
          <cell r="B205">
            <v>0</v>
          </cell>
          <cell r="C205">
            <v>0</v>
          </cell>
          <cell r="N205">
            <v>0.05</v>
          </cell>
          <cell r="P205">
            <v>0.20899999999999999</v>
          </cell>
          <cell r="R205">
            <v>0.12</v>
          </cell>
        </row>
        <row r="206">
          <cell r="A206" t="str">
            <v>5-10</v>
          </cell>
          <cell r="B206" t="str">
            <v>照明器具</v>
          </cell>
          <cell r="C206" t="str">
            <v>M241</v>
          </cell>
          <cell r="D206" t="str">
            <v>DL</v>
          </cell>
          <cell r="G206" t="str">
            <v>【見積比較検討書参照】</v>
          </cell>
          <cell r="K206">
            <v>10200</v>
          </cell>
          <cell r="L206" t="str">
            <v/>
          </cell>
          <cell r="M206" t="str">
            <v/>
          </cell>
          <cell r="N206">
            <v>510</v>
          </cell>
          <cell r="O206">
            <v>10710</v>
          </cell>
          <cell r="P206">
            <v>2926</v>
          </cell>
          <cell r="Q206" t="str">
            <v/>
          </cell>
          <cell r="R206">
            <v>351.12</v>
          </cell>
          <cell r="S206">
            <v>3277.12</v>
          </cell>
          <cell r="T206">
            <v>13987</v>
          </cell>
          <cell r="U206">
            <v>14000</v>
          </cell>
        </row>
        <row r="207">
          <cell r="B207">
            <v>0</v>
          </cell>
          <cell r="D207">
            <v>0</v>
          </cell>
          <cell r="N207">
            <v>0.05</v>
          </cell>
        </row>
        <row r="208">
          <cell r="A208" t="str">
            <v>5-11</v>
          </cell>
          <cell r="B208" t="str">
            <v>照明器具</v>
          </cell>
          <cell r="C208" t="str">
            <v>N241</v>
          </cell>
          <cell r="D208">
            <v>0</v>
          </cell>
          <cell r="G208" t="str">
            <v>【見積比較検討書参照】</v>
          </cell>
          <cell r="K208">
            <v>22500</v>
          </cell>
          <cell r="L208" t="str">
            <v/>
          </cell>
          <cell r="M208" t="str">
            <v/>
          </cell>
          <cell r="N208">
            <v>1125</v>
          </cell>
          <cell r="O208">
            <v>23625</v>
          </cell>
          <cell r="P208" t="str">
            <v/>
          </cell>
          <cell r="Q208" t="str">
            <v/>
          </cell>
          <cell r="R208" t="str">
            <v/>
          </cell>
          <cell r="S208" t="str">
            <v/>
          </cell>
          <cell r="T208">
            <v>23625</v>
          </cell>
          <cell r="U208">
            <v>23600</v>
          </cell>
        </row>
        <row r="209">
          <cell r="B209">
            <v>0</v>
          </cell>
          <cell r="C209">
            <v>0</v>
          </cell>
          <cell r="D209">
            <v>0</v>
          </cell>
          <cell r="N209">
            <v>0.05</v>
          </cell>
          <cell r="P209">
            <v>0.33900000000000002</v>
          </cell>
          <cell r="R209">
            <v>0.12</v>
          </cell>
        </row>
        <row r="210">
          <cell r="A210" t="str">
            <v>5-12</v>
          </cell>
          <cell r="B210" t="str">
            <v>照明器具</v>
          </cell>
          <cell r="C210" t="str">
            <v>P114</v>
          </cell>
          <cell r="D210">
            <v>0</v>
          </cell>
          <cell r="G210" t="str">
            <v>【見積比較検討書参照】</v>
          </cell>
          <cell r="K210">
            <v>29100</v>
          </cell>
          <cell r="L210" t="str">
            <v/>
          </cell>
          <cell r="M210" t="str">
            <v/>
          </cell>
          <cell r="N210">
            <v>1455</v>
          </cell>
          <cell r="O210">
            <v>30555</v>
          </cell>
          <cell r="P210">
            <v>4746</v>
          </cell>
          <cell r="Q210" t="str">
            <v/>
          </cell>
          <cell r="R210">
            <v>569.52</v>
          </cell>
          <cell r="S210">
            <v>5315.52</v>
          </cell>
          <cell r="T210">
            <v>35870</v>
          </cell>
          <cell r="U210">
            <v>35900</v>
          </cell>
        </row>
        <row r="211">
          <cell r="B211">
            <v>0</v>
          </cell>
          <cell r="C211">
            <v>0</v>
          </cell>
          <cell r="D211">
            <v>0</v>
          </cell>
          <cell r="N211">
            <v>0.05</v>
          </cell>
          <cell r="P211">
            <v>0.13</v>
          </cell>
          <cell r="R211">
            <v>0.12</v>
          </cell>
        </row>
        <row r="212">
          <cell r="A212" t="str">
            <v>5-13</v>
          </cell>
          <cell r="B212" t="str">
            <v>照明器具</v>
          </cell>
          <cell r="C212" t="str">
            <v>Q201</v>
          </cell>
          <cell r="D212">
            <v>0</v>
          </cell>
          <cell r="G212" t="str">
            <v>【見積比較検討書参照】</v>
          </cell>
          <cell r="K212">
            <v>6600</v>
          </cell>
          <cell r="L212" t="str">
            <v/>
          </cell>
          <cell r="M212" t="str">
            <v/>
          </cell>
          <cell r="N212">
            <v>330</v>
          </cell>
          <cell r="O212">
            <v>6930</v>
          </cell>
          <cell r="P212">
            <v>1820</v>
          </cell>
          <cell r="Q212" t="str">
            <v/>
          </cell>
          <cell r="R212">
            <v>218.4</v>
          </cell>
          <cell r="S212">
            <v>2038.4</v>
          </cell>
          <cell r="T212">
            <v>8968</v>
          </cell>
          <cell r="U212">
            <v>8970</v>
          </cell>
        </row>
        <row r="213">
          <cell r="B213">
            <v>0</v>
          </cell>
          <cell r="C213">
            <v>0</v>
          </cell>
          <cell r="N213">
            <v>0.05</v>
          </cell>
          <cell r="P213">
            <v>0.13</v>
          </cell>
          <cell r="R213">
            <v>0.12</v>
          </cell>
        </row>
        <row r="214">
          <cell r="A214" t="str">
            <v>5-14</v>
          </cell>
          <cell r="B214" t="str">
            <v>照明器具</v>
          </cell>
          <cell r="C214" t="str">
            <v>R201</v>
          </cell>
          <cell r="D214" t="str">
            <v>露出</v>
          </cell>
          <cell r="G214" t="str">
            <v>【見積比較検討書参照】</v>
          </cell>
          <cell r="K214">
            <v>11200</v>
          </cell>
          <cell r="L214" t="str">
            <v/>
          </cell>
          <cell r="M214" t="str">
            <v/>
          </cell>
          <cell r="N214">
            <v>560</v>
          </cell>
          <cell r="O214">
            <v>11760</v>
          </cell>
          <cell r="P214">
            <v>1820</v>
          </cell>
          <cell r="Q214" t="str">
            <v/>
          </cell>
          <cell r="R214">
            <v>218.4</v>
          </cell>
          <cell r="S214">
            <v>2038.4</v>
          </cell>
          <cell r="T214">
            <v>13798</v>
          </cell>
          <cell r="U214">
            <v>13800</v>
          </cell>
        </row>
        <row r="215">
          <cell r="B215">
            <v>0</v>
          </cell>
          <cell r="C215">
            <v>0</v>
          </cell>
          <cell r="D215">
            <v>0</v>
          </cell>
          <cell r="N215">
            <v>0.05</v>
          </cell>
          <cell r="P215">
            <v>0.13900000000000001</v>
          </cell>
          <cell r="R215">
            <v>0.12</v>
          </cell>
        </row>
        <row r="216">
          <cell r="A216" t="str">
            <v>5-15</v>
          </cell>
          <cell r="B216" t="str">
            <v>照明器具</v>
          </cell>
          <cell r="C216" t="str">
            <v>T6</v>
          </cell>
          <cell r="D216">
            <v>0</v>
          </cell>
          <cell r="G216" t="str">
            <v>【見積比較検討書参照】</v>
          </cell>
          <cell r="K216">
            <v>8580</v>
          </cell>
          <cell r="L216" t="str">
            <v/>
          </cell>
          <cell r="M216" t="str">
            <v/>
          </cell>
          <cell r="N216">
            <v>429</v>
          </cell>
          <cell r="O216">
            <v>9009</v>
          </cell>
          <cell r="P216">
            <v>1946</v>
          </cell>
          <cell r="Q216" t="str">
            <v/>
          </cell>
          <cell r="R216">
            <v>233.52</v>
          </cell>
          <cell r="S216">
            <v>2179.52</v>
          </cell>
          <cell r="T216">
            <v>11188</v>
          </cell>
          <cell r="U216">
            <v>11200</v>
          </cell>
        </row>
        <row r="217">
          <cell r="B217">
            <v>0</v>
          </cell>
          <cell r="C217">
            <v>0</v>
          </cell>
          <cell r="D217">
            <v>0</v>
          </cell>
          <cell r="N217">
            <v>0.05</v>
          </cell>
          <cell r="P217">
            <v>0.13900000000000001</v>
          </cell>
          <cell r="R217">
            <v>0.12</v>
          </cell>
        </row>
        <row r="218">
          <cell r="A218" t="str">
            <v>5-16</v>
          </cell>
          <cell r="B218" t="str">
            <v>照明器具</v>
          </cell>
          <cell r="C218" t="str">
            <v>T6W</v>
          </cell>
          <cell r="D218">
            <v>0</v>
          </cell>
          <cell r="G218" t="str">
            <v>【見積比較検討書参照】</v>
          </cell>
          <cell r="K218">
            <v>14000</v>
          </cell>
          <cell r="L218" t="str">
            <v/>
          </cell>
          <cell r="M218" t="str">
            <v/>
          </cell>
          <cell r="N218">
            <v>700</v>
          </cell>
          <cell r="O218">
            <v>14700</v>
          </cell>
          <cell r="P218">
            <v>1946</v>
          </cell>
          <cell r="Q218" t="str">
            <v/>
          </cell>
          <cell r="R218">
            <v>233.52</v>
          </cell>
          <cell r="S218">
            <v>2179.52</v>
          </cell>
          <cell r="T218">
            <v>16879</v>
          </cell>
          <cell r="U218">
            <v>16900</v>
          </cell>
        </row>
        <row r="219">
          <cell r="B219">
            <v>0</v>
          </cell>
          <cell r="C219">
            <v>0</v>
          </cell>
          <cell r="N219">
            <v>0.05</v>
          </cell>
          <cell r="P219">
            <v>0.13</v>
          </cell>
          <cell r="R219">
            <v>0.12</v>
          </cell>
        </row>
        <row r="220">
          <cell r="A220" t="str">
            <v>5-17</v>
          </cell>
          <cell r="B220" t="str">
            <v>照明器具</v>
          </cell>
          <cell r="C220" t="str">
            <v>U201W</v>
          </cell>
          <cell r="D220" t="str">
            <v>露出</v>
          </cell>
          <cell r="G220" t="str">
            <v>【見積比較検討書参照】</v>
          </cell>
          <cell r="K220">
            <v>3780</v>
          </cell>
          <cell r="L220" t="str">
            <v/>
          </cell>
          <cell r="M220" t="str">
            <v/>
          </cell>
          <cell r="N220">
            <v>189</v>
          </cell>
          <cell r="O220">
            <v>3969</v>
          </cell>
          <cell r="P220">
            <v>1820</v>
          </cell>
          <cell r="Q220" t="str">
            <v/>
          </cell>
          <cell r="R220">
            <v>218.4</v>
          </cell>
          <cell r="S220">
            <v>2038.4</v>
          </cell>
          <cell r="T220">
            <v>6007</v>
          </cell>
          <cell r="U220">
            <v>6010</v>
          </cell>
        </row>
        <row r="221">
          <cell r="B221">
            <v>0</v>
          </cell>
          <cell r="C221">
            <v>0</v>
          </cell>
          <cell r="D221">
            <v>0</v>
          </cell>
          <cell r="N221">
            <v>0.05</v>
          </cell>
          <cell r="P221">
            <v>0.113</v>
          </cell>
          <cell r="R221">
            <v>0.12</v>
          </cell>
        </row>
        <row r="222">
          <cell r="A222" t="str">
            <v>5-18</v>
          </cell>
          <cell r="B222" t="str">
            <v>照明器具</v>
          </cell>
          <cell r="C222" t="str">
            <v>i6</v>
          </cell>
          <cell r="D222">
            <v>0</v>
          </cell>
          <cell r="G222" t="str">
            <v>【見積比較検討書参照】</v>
          </cell>
          <cell r="K222">
            <v>9480</v>
          </cell>
          <cell r="L222" t="str">
            <v/>
          </cell>
          <cell r="M222" t="str">
            <v/>
          </cell>
          <cell r="N222">
            <v>474</v>
          </cell>
          <cell r="O222">
            <v>9954</v>
          </cell>
          <cell r="P222">
            <v>1582</v>
          </cell>
          <cell r="Q222" t="str">
            <v/>
          </cell>
          <cell r="R222">
            <v>189.84</v>
          </cell>
          <cell r="S222">
            <v>1771.84</v>
          </cell>
          <cell r="T222">
            <v>11725</v>
          </cell>
          <cell r="U222">
            <v>11700</v>
          </cell>
        </row>
        <row r="223">
          <cell r="B223">
            <v>0</v>
          </cell>
          <cell r="C223">
            <v>0</v>
          </cell>
          <cell r="D223">
            <v>0</v>
          </cell>
          <cell r="N223">
            <v>0.05</v>
          </cell>
          <cell r="P223">
            <v>0.17799999999999999</v>
          </cell>
          <cell r="R223">
            <v>0.12</v>
          </cell>
        </row>
        <row r="224">
          <cell r="A224" t="str">
            <v>5-19</v>
          </cell>
          <cell r="B224" t="str">
            <v>照明器具</v>
          </cell>
          <cell r="C224" t="str">
            <v>B321W</v>
          </cell>
          <cell r="D224" t="str">
            <v>露出</v>
          </cell>
          <cell r="G224" t="str">
            <v>【見積比較検討書参照】</v>
          </cell>
          <cell r="K224">
            <v>18900</v>
          </cell>
          <cell r="L224" t="str">
            <v/>
          </cell>
          <cell r="M224" t="str">
            <v/>
          </cell>
          <cell r="N224">
            <v>945</v>
          </cell>
          <cell r="O224">
            <v>19845</v>
          </cell>
          <cell r="P224">
            <v>2492</v>
          </cell>
          <cell r="Q224" t="str">
            <v/>
          </cell>
          <cell r="R224">
            <v>299.04000000000002</v>
          </cell>
          <cell r="S224">
            <v>2791.04</v>
          </cell>
          <cell r="T224">
            <v>22636</v>
          </cell>
          <cell r="U224">
            <v>22600</v>
          </cell>
        </row>
        <row r="225">
          <cell r="B225">
            <v>0</v>
          </cell>
          <cell r="C225">
            <v>0</v>
          </cell>
          <cell r="D225">
            <v>0</v>
          </cell>
          <cell r="N225">
            <v>0.05</v>
          </cell>
          <cell r="P225">
            <v>0.20899999999999999</v>
          </cell>
          <cell r="R225">
            <v>0.12</v>
          </cell>
        </row>
        <row r="226">
          <cell r="A226" t="str">
            <v>5-20</v>
          </cell>
          <cell r="B226" t="str">
            <v>非常灯</v>
          </cell>
          <cell r="C226" t="str">
            <v>e13BT</v>
          </cell>
          <cell r="D226">
            <v>0</v>
          </cell>
          <cell r="G226" t="str">
            <v>【見積比較検討書参照】</v>
          </cell>
          <cell r="K226">
            <v>19800</v>
          </cell>
          <cell r="L226" t="str">
            <v/>
          </cell>
          <cell r="M226" t="str">
            <v/>
          </cell>
          <cell r="N226">
            <v>990</v>
          </cell>
          <cell r="O226">
            <v>20790</v>
          </cell>
          <cell r="P226">
            <v>2926</v>
          </cell>
          <cell r="Q226" t="str">
            <v/>
          </cell>
          <cell r="R226">
            <v>351.12</v>
          </cell>
          <cell r="S226">
            <v>3277.12</v>
          </cell>
          <cell r="T226">
            <v>24067</v>
          </cell>
          <cell r="U226">
            <v>24100</v>
          </cell>
        </row>
        <row r="227">
          <cell r="B227">
            <v>0</v>
          </cell>
          <cell r="C227">
            <v>0</v>
          </cell>
          <cell r="D227">
            <v>0</v>
          </cell>
          <cell r="N227">
            <v>0.05</v>
          </cell>
          <cell r="P227">
            <v>0.20899999999999999</v>
          </cell>
          <cell r="R227">
            <v>0.12</v>
          </cell>
        </row>
        <row r="228">
          <cell r="A228" t="str">
            <v>5-21</v>
          </cell>
          <cell r="B228" t="str">
            <v>非常灯</v>
          </cell>
          <cell r="C228" t="str">
            <v>f13BT</v>
          </cell>
          <cell r="D228">
            <v>0</v>
          </cell>
          <cell r="G228" t="str">
            <v>【見積比較検討書参照】</v>
          </cell>
          <cell r="K228">
            <v>19800</v>
          </cell>
          <cell r="L228" t="str">
            <v/>
          </cell>
          <cell r="M228" t="str">
            <v/>
          </cell>
          <cell r="N228">
            <v>990</v>
          </cell>
          <cell r="O228">
            <v>20790</v>
          </cell>
          <cell r="P228">
            <v>2926</v>
          </cell>
          <cell r="Q228" t="str">
            <v/>
          </cell>
          <cell r="R228">
            <v>351.12</v>
          </cell>
          <cell r="S228">
            <v>3277.12</v>
          </cell>
          <cell r="T228">
            <v>24067</v>
          </cell>
          <cell r="U228">
            <v>24100</v>
          </cell>
        </row>
        <row r="230">
          <cell r="K230">
            <v>0</v>
          </cell>
          <cell r="L230" t="str">
            <v/>
          </cell>
          <cell r="M230" t="str">
            <v/>
          </cell>
          <cell r="N230" t="str">
            <v/>
          </cell>
          <cell r="O230">
            <v>0</v>
          </cell>
          <cell r="P230" t="str">
            <v/>
          </cell>
          <cell r="Q230" t="str">
            <v/>
          </cell>
          <cell r="R230" t="str">
            <v/>
          </cell>
          <cell r="S230" t="str">
            <v/>
          </cell>
          <cell r="T230">
            <v>0</v>
          </cell>
          <cell r="U230">
            <v>0</v>
          </cell>
        </row>
        <row r="232">
          <cell r="A232" t="str">
            <v>6</v>
          </cell>
          <cell r="B232" t="str">
            <v>電話設備</v>
          </cell>
          <cell r="K232">
            <v>0</v>
          </cell>
          <cell r="L232" t="str">
            <v/>
          </cell>
          <cell r="M232" t="str">
            <v/>
          </cell>
          <cell r="N232" t="str">
            <v/>
          </cell>
          <cell r="O232">
            <v>0</v>
          </cell>
          <cell r="P232" t="str">
            <v/>
          </cell>
          <cell r="Q232" t="str">
            <v/>
          </cell>
          <cell r="R232" t="str">
            <v/>
          </cell>
          <cell r="S232" t="str">
            <v/>
          </cell>
          <cell r="T232">
            <v>0</v>
          </cell>
          <cell r="U232">
            <v>0</v>
          </cell>
        </row>
        <row r="233">
          <cell r="B233">
            <v>0</v>
          </cell>
          <cell r="C233">
            <v>0</v>
          </cell>
          <cell r="E233">
            <v>492</v>
          </cell>
          <cell r="M233">
            <v>0.1</v>
          </cell>
          <cell r="N233">
            <v>0.03</v>
          </cell>
          <cell r="P233">
            <v>1.12E-2</v>
          </cell>
          <cell r="R233">
            <v>0.12</v>
          </cell>
        </row>
        <row r="234">
          <cell r="A234" t="str">
            <v>6-1</v>
          </cell>
          <cell r="B234" t="str">
            <v>ケーブル類</v>
          </cell>
          <cell r="C234" t="str">
            <v>EM-EBT0.4-2P</v>
          </cell>
          <cell r="D234" t="str">
            <v>ｺﾛｶﾞｼ</v>
          </cell>
          <cell r="E234" t="str">
            <v>38*1.3=49</v>
          </cell>
          <cell r="K234">
            <v>49</v>
          </cell>
          <cell r="L234" t="str">
            <v/>
          </cell>
          <cell r="M234">
            <v>4.9000000000000004</v>
          </cell>
          <cell r="N234">
            <v>1.62</v>
          </cell>
          <cell r="O234">
            <v>55.519999999999996</v>
          </cell>
          <cell r="P234">
            <v>156.80000000000001</v>
          </cell>
          <cell r="Q234" t="str">
            <v/>
          </cell>
          <cell r="R234">
            <v>18.82</v>
          </cell>
          <cell r="S234">
            <v>175.62</v>
          </cell>
          <cell r="T234">
            <v>231</v>
          </cell>
          <cell r="U234">
            <v>230</v>
          </cell>
        </row>
        <row r="235">
          <cell r="B235">
            <v>0</v>
          </cell>
          <cell r="C235">
            <v>0</v>
          </cell>
          <cell r="D235">
            <v>0</v>
          </cell>
          <cell r="E235">
            <v>492</v>
          </cell>
          <cell r="M235">
            <v>0.1</v>
          </cell>
          <cell r="N235">
            <v>0.03</v>
          </cell>
          <cell r="P235">
            <v>1.4E-2</v>
          </cell>
          <cell r="R235">
            <v>0.12</v>
          </cell>
        </row>
        <row r="236">
          <cell r="A236" t="str">
            <v>6-2</v>
          </cell>
          <cell r="B236" t="str">
            <v>ケーブル類</v>
          </cell>
          <cell r="C236" t="str">
            <v>EM-EBT 0.4-2P</v>
          </cell>
          <cell r="D236" t="str">
            <v>管内</v>
          </cell>
          <cell r="E236" t="str">
            <v>38*1.3=49</v>
          </cell>
          <cell r="K236">
            <v>49</v>
          </cell>
          <cell r="L236" t="str">
            <v/>
          </cell>
          <cell r="M236">
            <v>4.9000000000000004</v>
          </cell>
          <cell r="N236">
            <v>1.62</v>
          </cell>
          <cell r="O236">
            <v>55.519999999999996</v>
          </cell>
          <cell r="P236">
            <v>196</v>
          </cell>
          <cell r="Q236" t="str">
            <v/>
          </cell>
          <cell r="R236">
            <v>23.52</v>
          </cell>
          <cell r="S236">
            <v>219.52</v>
          </cell>
          <cell r="T236">
            <v>275</v>
          </cell>
          <cell r="U236">
            <v>280</v>
          </cell>
        </row>
        <row r="237">
          <cell r="B237">
            <v>0</v>
          </cell>
          <cell r="C237">
            <v>0</v>
          </cell>
          <cell r="E237">
            <v>495</v>
          </cell>
          <cell r="M237">
            <v>0.1</v>
          </cell>
          <cell r="N237">
            <v>0.03</v>
          </cell>
          <cell r="P237">
            <v>1.2E-2</v>
          </cell>
          <cell r="R237">
            <v>0.12</v>
          </cell>
        </row>
        <row r="238">
          <cell r="A238" t="str">
            <v>6-3</v>
          </cell>
          <cell r="B238" t="str">
            <v>ケーブル類</v>
          </cell>
          <cell r="C238" t="str">
            <v>EM-AE1.2-2C</v>
          </cell>
          <cell r="D238" t="str">
            <v>ｺﾛｶﾞｼ</v>
          </cell>
          <cell r="E238" t="str">
            <v>36*1.3=46</v>
          </cell>
          <cell r="K238">
            <v>46</v>
          </cell>
          <cell r="L238" t="str">
            <v/>
          </cell>
          <cell r="M238">
            <v>4.5999999999999996</v>
          </cell>
          <cell r="N238">
            <v>1.52</v>
          </cell>
          <cell r="O238">
            <v>52.120000000000005</v>
          </cell>
          <cell r="P238">
            <v>168</v>
          </cell>
          <cell r="Q238" t="str">
            <v/>
          </cell>
          <cell r="R238">
            <v>20.16</v>
          </cell>
          <cell r="S238">
            <v>188.16</v>
          </cell>
          <cell r="T238">
            <v>240</v>
          </cell>
          <cell r="U238">
            <v>240</v>
          </cell>
        </row>
        <row r="239">
          <cell r="B239">
            <v>0</v>
          </cell>
          <cell r="C239">
            <v>0</v>
          </cell>
          <cell r="E239">
            <v>495</v>
          </cell>
          <cell r="M239">
            <v>0.1</v>
          </cell>
          <cell r="N239">
            <v>0.03</v>
          </cell>
          <cell r="P239">
            <v>1.35E-2</v>
          </cell>
          <cell r="R239">
            <v>0.12</v>
          </cell>
        </row>
        <row r="240">
          <cell r="A240" t="str">
            <v>6-4</v>
          </cell>
          <cell r="B240" t="str">
            <v>ケーブル類</v>
          </cell>
          <cell r="C240" t="str">
            <v>EM-AE1.2-2C</v>
          </cell>
          <cell r="D240" t="str">
            <v>PF内</v>
          </cell>
          <cell r="E240">
            <v>46</v>
          </cell>
          <cell r="K240">
            <v>46</v>
          </cell>
          <cell r="L240" t="str">
            <v/>
          </cell>
          <cell r="M240">
            <v>4.5999999999999996</v>
          </cell>
          <cell r="N240">
            <v>1.52</v>
          </cell>
          <cell r="O240">
            <v>52.120000000000005</v>
          </cell>
          <cell r="P240">
            <v>189</v>
          </cell>
          <cell r="Q240" t="str">
            <v/>
          </cell>
          <cell r="R240">
            <v>22.68</v>
          </cell>
          <cell r="S240">
            <v>211.68</v>
          </cell>
          <cell r="T240">
            <v>263</v>
          </cell>
          <cell r="U240">
            <v>260</v>
          </cell>
        </row>
        <row r="241">
          <cell r="B241">
            <v>0</v>
          </cell>
          <cell r="C241">
            <v>0</v>
          </cell>
          <cell r="E241">
            <v>495</v>
          </cell>
          <cell r="M241">
            <v>0.1</v>
          </cell>
          <cell r="N241">
            <v>0.03</v>
          </cell>
          <cell r="P241">
            <v>1.44E-2</v>
          </cell>
          <cell r="R241">
            <v>0.12</v>
          </cell>
        </row>
        <row r="242">
          <cell r="A242" t="str">
            <v>6-5</v>
          </cell>
          <cell r="B242" t="str">
            <v>ケーブル類</v>
          </cell>
          <cell r="C242" t="str">
            <v>EM-AE1.2-4C</v>
          </cell>
          <cell r="D242" t="str">
            <v>ｺﾛｶﾞｼ</v>
          </cell>
          <cell r="E242" t="str">
            <v>66*1.3=85</v>
          </cell>
          <cell r="K242">
            <v>85</v>
          </cell>
          <cell r="L242" t="str">
            <v/>
          </cell>
          <cell r="M242">
            <v>8.5</v>
          </cell>
          <cell r="N242">
            <v>2.81</v>
          </cell>
          <cell r="O242">
            <v>96.31</v>
          </cell>
          <cell r="P242">
            <v>201.6</v>
          </cell>
          <cell r="Q242" t="str">
            <v/>
          </cell>
          <cell r="R242">
            <v>24.19</v>
          </cell>
          <cell r="S242">
            <v>225.79</v>
          </cell>
          <cell r="T242">
            <v>322</v>
          </cell>
          <cell r="U242">
            <v>320</v>
          </cell>
        </row>
        <row r="243">
          <cell r="B243">
            <v>0</v>
          </cell>
          <cell r="C243">
            <v>0</v>
          </cell>
          <cell r="E243">
            <v>495</v>
          </cell>
          <cell r="M243">
            <v>0.1</v>
          </cell>
          <cell r="N243">
            <v>0.03</v>
          </cell>
          <cell r="P243">
            <v>1.6199999999999999E-2</v>
          </cell>
          <cell r="R243">
            <v>0.12</v>
          </cell>
        </row>
        <row r="244">
          <cell r="A244" t="str">
            <v>6-6</v>
          </cell>
          <cell r="B244" t="str">
            <v>ケーブル類</v>
          </cell>
          <cell r="C244" t="str">
            <v>EM-AE1.2-4C</v>
          </cell>
          <cell r="D244" t="str">
            <v>PF内</v>
          </cell>
          <cell r="E244" t="str">
            <v>66*1.3=85</v>
          </cell>
          <cell r="K244">
            <v>85</v>
          </cell>
          <cell r="L244" t="str">
            <v/>
          </cell>
          <cell r="M244">
            <v>8.5</v>
          </cell>
          <cell r="N244">
            <v>2.81</v>
          </cell>
          <cell r="O244">
            <v>96.31</v>
          </cell>
          <cell r="P244">
            <v>226.8</v>
          </cell>
          <cell r="Q244" t="str">
            <v/>
          </cell>
          <cell r="R244">
            <v>27.22</v>
          </cell>
          <cell r="S244">
            <v>254.02</v>
          </cell>
          <cell r="T244">
            <v>350</v>
          </cell>
          <cell r="U244">
            <v>350</v>
          </cell>
        </row>
        <row r="245">
          <cell r="B245">
            <v>0</v>
          </cell>
          <cell r="C245">
            <v>0</v>
          </cell>
          <cell r="D245">
            <v>0</v>
          </cell>
          <cell r="E245">
            <v>532</v>
          </cell>
          <cell r="N245">
            <v>0.02</v>
          </cell>
          <cell r="P245">
            <v>1.9E-2</v>
          </cell>
          <cell r="R245">
            <v>0.12</v>
          </cell>
        </row>
        <row r="246">
          <cell r="A246" t="str">
            <v>6-7</v>
          </cell>
          <cell r="B246" t="str">
            <v>カバープレート</v>
          </cell>
          <cell r="C246" t="str">
            <v>丸型　新金P付</v>
          </cell>
          <cell r="D246">
            <v>0</v>
          </cell>
          <cell r="E246">
            <v>340</v>
          </cell>
          <cell r="K246">
            <v>340</v>
          </cell>
          <cell r="L246" t="str">
            <v/>
          </cell>
          <cell r="M246" t="str">
            <v/>
          </cell>
          <cell r="N246">
            <v>6.8</v>
          </cell>
          <cell r="O246">
            <v>346.8</v>
          </cell>
          <cell r="P246">
            <v>266</v>
          </cell>
          <cell r="Q246" t="str">
            <v/>
          </cell>
          <cell r="R246">
            <v>31.92</v>
          </cell>
          <cell r="S246">
            <v>297.92</v>
          </cell>
          <cell r="T246">
            <v>644</v>
          </cell>
          <cell r="U246">
            <v>640</v>
          </cell>
        </row>
        <row r="247">
          <cell r="B247">
            <v>0</v>
          </cell>
          <cell r="C247">
            <v>0</v>
          </cell>
          <cell r="D247">
            <v>0</v>
          </cell>
          <cell r="E247">
            <v>515</v>
          </cell>
          <cell r="N247">
            <v>0.02</v>
          </cell>
          <cell r="P247">
            <v>6.2E-2</v>
          </cell>
          <cell r="R247">
            <v>0.12</v>
          </cell>
        </row>
        <row r="248">
          <cell r="A248" t="str">
            <v>6-8</v>
          </cell>
          <cell r="B248" t="str">
            <v>ロｰテンション</v>
          </cell>
          <cell r="C248" t="str">
            <v>MJ　6/4C　ｱｯﾌﾟ式</v>
          </cell>
          <cell r="E248">
            <v>4060</v>
          </cell>
          <cell r="K248">
            <v>4060</v>
          </cell>
          <cell r="L248" t="str">
            <v/>
          </cell>
          <cell r="M248" t="str">
            <v/>
          </cell>
          <cell r="N248">
            <v>81.2</v>
          </cell>
          <cell r="O248">
            <v>4141.2</v>
          </cell>
          <cell r="P248">
            <v>868</v>
          </cell>
          <cell r="Q248" t="str">
            <v/>
          </cell>
          <cell r="R248">
            <v>104.16</v>
          </cell>
          <cell r="S248">
            <v>972.16</v>
          </cell>
          <cell r="T248">
            <v>5113</v>
          </cell>
          <cell r="U248">
            <v>5110</v>
          </cell>
        </row>
        <row r="249">
          <cell r="B249">
            <v>0</v>
          </cell>
          <cell r="C249">
            <v>0</v>
          </cell>
          <cell r="D249">
            <v>0</v>
          </cell>
          <cell r="N249">
            <v>0.02</v>
          </cell>
          <cell r="P249">
            <v>0.17699999999999999</v>
          </cell>
          <cell r="R249">
            <v>0.1</v>
          </cell>
        </row>
        <row r="250">
          <cell r="A250" t="str">
            <v>6-9</v>
          </cell>
          <cell r="B250" t="str">
            <v>電話機</v>
          </cell>
          <cell r="C250" t="str">
            <v>多機能型</v>
          </cell>
          <cell r="D250">
            <v>0</v>
          </cell>
          <cell r="G250" t="str">
            <v>【見積比較検討書参照】</v>
          </cell>
          <cell r="K250">
            <v>27300</v>
          </cell>
          <cell r="L250" t="str">
            <v/>
          </cell>
          <cell r="M250" t="str">
            <v/>
          </cell>
          <cell r="N250">
            <v>546</v>
          </cell>
          <cell r="O250">
            <v>27846</v>
          </cell>
          <cell r="P250">
            <v>2478</v>
          </cell>
          <cell r="Q250" t="str">
            <v/>
          </cell>
          <cell r="R250">
            <v>247.8</v>
          </cell>
          <cell r="S250">
            <v>2725.8</v>
          </cell>
          <cell r="T250">
            <v>30571</v>
          </cell>
          <cell r="U250">
            <v>30600</v>
          </cell>
        </row>
        <row r="251">
          <cell r="B251">
            <v>0</v>
          </cell>
          <cell r="C251">
            <v>0</v>
          </cell>
          <cell r="D251">
            <v>0</v>
          </cell>
          <cell r="N251">
            <v>0.02</v>
          </cell>
          <cell r="P251">
            <v>0.1</v>
          </cell>
          <cell r="R251">
            <v>0.1</v>
          </cell>
        </row>
        <row r="252">
          <cell r="A252" t="str">
            <v>6-10</v>
          </cell>
          <cell r="B252" t="str">
            <v>呼出アンプ</v>
          </cell>
          <cell r="C252" t="str">
            <v>ｱﾀﾞﾌﾟﾀｰ</v>
          </cell>
          <cell r="D252">
            <v>0</v>
          </cell>
          <cell r="G252" t="str">
            <v>【見積比較検討書参照】</v>
          </cell>
          <cell r="K252">
            <v>11700</v>
          </cell>
          <cell r="L252" t="str">
            <v/>
          </cell>
          <cell r="M252" t="str">
            <v/>
          </cell>
          <cell r="N252">
            <v>234</v>
          </cell>
          <cell r="O252">
            <v>11934</v>
          </cell>
          <cell r="P252">
            <v>1400</v>
          </cell>
          <cell r="Q252" t="str">
            <v/>
          </cell>
          <cell r="R252">
            <v>140</v>
          </cell>
          <cell r="S252">
            <v>1540</v>
          </cell>
          <cell r="T252">
            <v>13474</v>
          </cell>
          <cell r="U252">
            <v>13500</v>
          </cell>
        </row>
        <row r="253">
          <cell r="B253">
            <v>0</v>
          </cell>
          <cell r="C253">
            <v>0</v>
          </cell>
          <cell r="D253">
            <v>0</v>
          </cell>
          <cell r="N253">
            <v>0.02</v>
          </cell>
          <cell r="P253">
            <v>9.7000000000000003E-2</v>
          </cell>
          <cell r="R253">
            <v>0.1</v>
          </cell>
        </row>
        <row r="254">
          <cell r="A254" t="str">
            <v>6-11</v>
          </cell>
          <cell r="B254" t="str">
            <v>スピーカ</v>
          </cell>
          <cell r="C254" t="str">
            <v>壁掛</v>
          </cell>
          <cell r="D254">
            <v>0</v>
          </cell>
          <cell r="G254" t="str">
            <v>【見積比較検討書参照】</v>
          </cell>
          <cell r="K254">
            <v>2920</v>
          </cell>
          <cell r="L254" t="str">
            <v/>
          </cell>
          <cell r="M254" t="str">
            <v/>
          </cell>
          <cell r="N254">
            <v>58.4</v>
          </cell>
          <cell r="O254">
            <v>2978.4</v>
          </cell>
          <cell r="P254">
            <v>1358</v>
          </cell>
          <cell r="Q254" t="str">
            <v/>
          </cell>
          <cell r="R254">
            <v>135.80000000000001</v>
          </cell>
          <cell r="S254">
            <v>1493.8</v>
          </cell>
          <cell r="T254">
            <v>4472</v>
          </cell>
          <cell r="U254">
            <v>4470</v>
          </cell>
        </row>
        <row r="256">
          <cell r="K256">
            <v>0</v>
          </cell>
          <cell r="L256" t="str">
            <v/>
          </cell>
          <cell r="M256" t="str">
            <v/>
          </cell>
          <cell r="N256" t="str">
            <v/>
          </cell>
          <cell r="O256">
            <v>0</v>
          </cell>
          <cell r="P256" t="str">
            <v/>
          </cell>
          <cell r="Q256" t="str">
            <v/>
          </cell>
          <cell r="R256" t="str">
            <v/>
          </cell>
          <cell r="S256" t="str">
            <v/>
          </cell>
          <cell r="T256">
            <v>0</v>
          </cell>
          <cell r="U256">
            <v>0</v>
          </cell>
        </row>
        <row r="258">
          <cell r="A258" t="str">
            <v>7</v>
          </cell>
          <cell r="B258" t="str">
            <v>放送設備</v>
          </cell>
          <cell r="K258">
            <v>0</v>
          </cell>
          <cell r="L258" t="str">
            <v/>
          </cell>
          <cell r="M258" t="str">
            <v/>
          </cell>
          <cell r="N258" t="str">
            <v/>
          </cell>
          <cell r="O258">
            <v>0</v>
          </cell>
          <cell r="P258" t="str">
            <v/>
          </cell>
          <cell r="Q258" t="str">
            <v/>
          </cell>
          <cell r="R258" t="str">
            <v/>
          </cell>
          <cell r="S258" t="str">
            <v/>
          </cell>
          <cell r="T258">
            <v>0</v>
          </cell>
          <cell r="U258">
            <v>0</v>
          </cell>
        </row>
        <row r="259">
          <cell r="B259">
            <v>0</v>
          </cell>
          <cell r="C259">
            <v>0</v>
          </cell>
          <cell r="D259">
            <v>0</v>
          </cell>
          <cell r="E259">
            <v>495</v>
          </cell>
          <cell r="M259">
            <v>0.1</v>
          </cell>
          <cell r="N259">
            <v>0.03</v>
          </cell>
          <cell r="P259">
            <v>1.3599999999999999E-2</v>
          </cell>
          <cell r="R259">
            <v>0.12</v>
          </cell>
        </row>
        <row r="260">
          <cell r="A260" t="str">
            <v>7-1</v>
          </cell>
          <cell r="B260" t="str">
            <v>ケーブル類</v>
          </cell>
          <cell r="C260" t="str">
            <v>EM-HP1.2-3C</v>
          </cell>
          <cell r="D260" t="str">
            <v>ｺﾛｶﾞｼ</v>
          </cell>
          <cell r="E260" t="str">
            <v>71*1.3=92</v>
          </cell>
          <cell r="K260">
            <v>92</v>
          </cell>
          <cell r="L260" t="str">
            <v/>
          </cell>
          <cell r="M260">
            <v>9.1999999999999993</v>
          </cell>
          <cell r="N260">
            <v>3.04</v>
          </cell>
          <cell r="O260">
            <v>104.24000000000001</v>
          </cell>
          <cell r="P260">
            <v>190.4</v>
          </cell>
          <cell r="Q260" t="str">
            <v/>
          </cell>
          <cell r="R260">
            <v>22.85</v>
          </cell>
          <cell r="S260">
            <v>213.25</v>
          </cell>
          <cell r="T260">
            <v>317</v>
          </cell>
          <cell r="U260">
            <v>320</v>
          </cell>
        </row>
        <row r="261">
          <cell r="B261">
            <v>0</v>
          </cell>
          <cell r="C261">
            <v>0</v>
          </cell>
          <cell r="D261">
            <v>0</v>
          </cell>
          <cell r="E261">
            <v>495</v>
          </cell>
          <cell r="M261">
            <v>0.1</v>
          </cell>
          <cell r="N261">
            <v>0.03</v>
          </cell>
          <cell r="P261">
            <v>1.5299999999999999E-2</v>
          </cell>
          <cell r="R261">
            <v>0.12</v>
          </cell>
        </row>
        <row r="262">
          <cell r="A262" t="str">
            <v>7-2</v>
          </cell>
          <cell r="B262" t="str">
            <v>ケーブル類</v>
          </cell>
          <cell r="C262" t="str">
            <v>EM-HP 1.2-3C</v>
          </cell>
          <cell r="D262" t="str">
            <v>PF内</v>
          </cell>
          <cell r="E262" t="str">
            <v>71*1.3=92</v>
          </cell>
          <cell r="K262">
            <v>92</v>
          </cell>
          <cell r="L262" t="str">
            <v/>
          </cell>
          <cell r="M262">
            <v>9.1999999999999993</v>
          </cell>
          <cell r="N262">
            <v>3.04</v>
          </cell>
          <cell r="O262">
            <v>104.24000000000001</v>
          </cell>
          <cell r="P262">
            <v>214.2</v>
          </cell>
          <cell r="Q262" t="str">
            <v/>
          </cell>
          <cell r="R262">
            <v>25.7</v>
          </cell>
          <cell r="S262">
            <v>239.89999999999998</v>
          </cell>
          <cell r="T262">
            <v>344</v>
          </cell>
          <cell r="U262">
            <v>340</v>
          </cell>
        </row>
        <row r="263">
          <cell r="B263">
            <v>0</v>
          </cell>
          <cell r="C263">
            <v>0</v>
          </cell>
          <cell r="D263">
            <v>0</v>
          </cell>
          <cell r="N263">
            <v>0.02</v>
          </cell>
          <cell r="P263">
            <v>0.19500000000000001</v>
          </cell>
          <cell r="R263">
            <v>0.1</v>
          </cell>
        </row>
        <row r="264">
          <cell r="A264" t="str">
            <v>7-3</v>
          </cell>
          <cell r="B264" t="str">
            <v>スピーカ</v>
          </cell>
          <cell r="C264" t="str">
            <v>天井埋込</v>
          </cell>
          <cell r="D264" t="str">
            <v>3W</v>
          </cell>
          <cell r="G264" t="str">
            <v>【見積比較検討書参照】</v>
          </cell>
          <cell r="K264">
            <v>5850</v>
          </cell>
          <cell r="L264" t="str">
            <v/>
          </cell>
          <cell r="M264" t="str">
            <v/>
          </cell>
          <cell r="N264">
            <v>117</v>
          </cell>
          <cell r="O264">
            <v>5967</v>
          </cell>
          <cell r="P264">
            <v>2730</v>
          </cell>
          <cell r="Q264" t="str">
            <v/>
          </cell>
          <cell r="R264">
            <v>273</v>
          </cell>
          <cell r="S264">
            <v>3003</v>
          </cell>
          <cell r="T264">
            <v>8970</v>
          </cell>
          <cell r="U264">
            <v>8970</v>
          </cell>
        </row>
        <row r="265">
          <cell r="B265">
            <v>0</v>
          </cell>
          <cell r="C265">
            <v>0</v>
          </cell>
          <cell r="D265">
            <v>0</v>
          </cell>
          <cell r="N265">
            <v>0.02</v>
          </cell>
          <cell r="P265">
            <v>0.19500000000000001</v>
          </cell>
          <cell r="R265">
            <v>0.1</v>
          </cell>
        </row>
        <row r="266">
          <cell r="A266" t="str">
            <v>7-4</v>
          </cell>
          <cell r="B266" t="str">
            <v>天井埋込スピーカ　防滴型</v>
          </cell>
          <cell r="C266">
            <v>0</v>
          </cell>
          <cell r="D266">
            <v>0</v>
          </cell>
          <cell r="G266" t="str">
            <v>【見積比較検討書参照】</v>
          </cell>
          <cell r="K266">
            <v>7800</v>
          </cell>
          <cell r="L266" t="str">
            <v/>
          </cell>
          <cell r="M266" t="str">
            <v/>
          </cell>
          <cell r="N266">
            <v>156</v>
          </cell>
          <cell r="O266">
            <v>7956</v>
          </cell>
          <cell r="P266">
            <v>2730</v>
          </cell>
          <cell r="Q266" t="str">
            <v/>
          </cell>
          <cell r="R266">
            <v>273</v>
          </cell>
          <cell r="S266">
            <v>3003</v>
          </cell>
          <cell r="T266">
            <v>10959</v>
          </cell>
          <cell r="U266">
            <v>11000</v>
          </cell>
        </row>
        <row r="267">
          <cell r="B267">
            <v>0</v>
          </cell>
          <cell r="C267">
            <v>0</v>
          </cell>
          <cell r="D267">
            <v>0</v>
          </cell>
          <cell r="N267">
            <v>0.02</v>
          </cell>
          <cell r="P267">
            <v>9.7000000000000003E-2</v>
          </cell>
          <cell r="R267">
            <v>0.1</v>
          </cell>
        </row>
        <row r="268">
          <cell r="A268" t="str">
            <v>7-5</v>
          </cell>
          <cell r="B268" t="str">
            <v>スピーカ</v>
          </cell>
          <cell r="C268" t="str">
            <v>壁掛</v>
          </cell>
          <cell r="D268" t="str">
            <v>3W</v>
          </cell>
          <cell r="G268" t="str">
            <v>【見積比較検討書参照】</v>
          </cell>
          <cell r="K268">
            <v>4480</v>
          </cell>
          <cell r="L268" t="str">
            <v/>
          </cell>
          <cell r="M268" t="str">
            <v/>
          </cell>
          <cell r="N268">
            <v>89.6</v>
          </cell>
          <cell r="O268">
            <v>4569.6000000000004</v>
          </cell>
          <cell r="P268">
            <v>1358</v>
          </cell>
          <cell r="Q268" t="str">
            <v/>
          </cell>
          <cell r="R268">
            <v>135.80000000000001</v>
          </cell>
          <cell r="S268">
            <v>1493.8</v>
          </cell>
          <cell r="T268">
            <v>6063</v>
          </cell>
          <cell r="U268">
            <v>6060</v>
          </cell>
        </row>
        <row r="269">
          <cell r="B269">
            <v>0</v>
          </cell>
          <cell r="C269">
            <v>0</v>
          </cell>
          <cell r="D269">
            <v>0</v>
          </cell>
          <cell r="N269">
            <v>0.02</v>
          </cell>
          <cell r="P269">
            <v>5.2999999999999999E-2</v>
          </cell>
          <cell r="R269">
            <v>0.1</v>
          </cell>
        </row>
        <row r="270">
          <cell r="A270" t="str">
            <v>7-6</v>
          </cell>
          <cell r="B270" t="str">
            <v>アッテネータ</v>
          </cell>
          <cell r="C270" t="str">
            <v>6W</v>
          </cell>
          <cell r="D270">
            <v>0</v>
          </cell>
          <cell r="G270" t="str">
            <v>【見積比較検討書参照】</v>
          </cell>
          <cell r="K270">
            <v>2270</v>
          </cell>
          <cell r="L270" t="str">
            <v/>
          </cell>
          <cell r="M270" t="str">
            <v/>
          </cell>
          <cell r="N270">
            <v>45.4</v>
          </cell>
          <cell r="O270">
            <v>2315.4</v>
          </cell>
          <cell r="P270">
            <v>742</v>
          </cell>
          <cell r="Q270" t="str">
            <v/>
          </cell>
          <cell r="R270">
            <v>74.2</v>
          </cell>
          <cell r="S270">
            <v>816.2</v>
          </cell>
          <cell r="T270">
            <v>3131</v>
          </cell>
          <cell r="U270">
            <v>3130</v>
          </cell>
        </row>
        <row r="272">
          <cell r="K272">
            <v>0</v>
          </cell>
          <cell r="L272" t="str">
            <v/>
          </cell>
          <cell r="M272" t="str">
            <v/>
          </cell>
          <cell r="N272" t="str">
            <v/>
          </cell>
          <cell r="O272">
            <v>0</v>
          </cell>
          <cell r="P272" t="str">
            <v/>
          </cell>
          <cell r="Q272" t="str">
            <v/>
          </cell>
          <cell r="R272" t="str">
            <v/>
          </cell>
          <cell r="S272" t="str">
            <v/>
          </cell>
          <cell r="T272">
            <v>0</v>
          </cell>
          <cell r="U272">
            <v>0</v>
          </cell>
        </row>
        <row r="274">
          <cell r="A274" t="str">
            <v>8</v>
          </cell>
          <cell r="B274" t="str">
            <v>電気時計設備</v>
          </cell>
          <cell r="K274">
            <v>0</v>
          </cell>
          <cell r="L274" t="str">
            <v/>
          </cell>
          <cell r="M274" t="str">
            <v/>
          </cell>
          <cell r="N274" t="str">
            <v/>
          </cell>
          <cell r="O274">
            <v>0</v>
          </cell>
          <cell r="P274" t="str">
            <v/>
          </cell>
          <cell r="Q274" t="str">
            <v/>
          </cell>
          <cell r="R274" t="str">
            <v/>
          </cell>
          <cell r="S274" t="str">
            <v/>
          </cell>
          <cell r="T274">
            <v>0</v>
          </cell>
          <cell r="U274">
            <v>0</v>
          </cell>
        </row>
        <row r="275">
          <cell r="E275">
            <v>495</v>
          </cell>
          <cell r="M275">
            <v>0.1</v>
          </cell>
          <cell r="N275">
            <v>0.03</v>
          </cell>
          <cell r="P275">
            <v>1.2E-2</v>
          </cell>
          <cell r="R275">
            <v>0.12</v>
          </cell>
        </row>
        <row r="276">
          <cell r="A276" t="str">
            <v>8-1</v>
          </cell>
          <cell r="B276" t="str">
            <v>ケーブル類</v>
          </cell>
          <cell r="C276" t="str">
            <v>EM-AE1.2-2C</v>
          </cell>
          <cell r="D276" t="str">
            <v>ｺﾛｶﾞｼ</v>
          </cell>
          <cell r="E276" t="str">
            <v>36*1.3=46</v>
          </cell>
          <cell r="K276">
            <v>46</v>
          </cell>
          <cell r="L276" t="str">
            <v/>
          </cell>
          <cell r="M276">
            <v>4.5999999999999996</v>
          </cell>
          <cell r="N276">
            <v>1.52</v>
          </cell>
          <cell r="O276">
            <v>52.120000000000005</v>
          </cell>
          <cell r="P276">
            <v>168</v>
          </cell>
          <cell r="Q276" t="str">
            <v/>
          </cell>
          <cell r="R276">
            <v>20.16</v>
          </cell>
          <cell r="S276">
            <v>188.16</v>
          </cell>
          <cell r="T276">
            <v>240</v>
          </cell>
          <cell r="U276">
            <v>240</v>
          </cell>
        </row>
        <row r="277">
          <cell r="B277">
            <v>0</v>
          </cell>
          <cell r="C277">
            <v>0</v>
          </cell>
          <cell r="D277">
            <v>0</v>
          </cell>
          <cell r="E277">
            <v>495</v>
          </cell>
          <cell r="M277">
            <v>0.1</v>
          </cell>
          <cell r="N277">
            <v>0.03</v>
          </cell>
          <cell r="P277">
            <v>1.35E-2</v>
          </cell>
          <cell r="R277">
            <v>0.12</v>
          </cell>
        </row>
        <row r="278">
          <cell r="A278" t="str">
            <v>8-2</v>
          </cell>
          <cell r="B278" t="str">
            <v>ケーブル類</v>
          </cell>
          <cell r="C278" t="str">
            <v>EM-AE1.2-2C</v>
          </cell>
          <cell r="D278" t="str">
            <v>PF内</v>
          </cell>
          <cell r="E278" t="str">
            <v>36*1.3=46</v>
          </cell>
          <cell r="K278">
            <v>46</v>
          </cell>
          <cell r="L278" t="str">
            <v/>
          </cell>
          <cell r="M278">
            <v>4.5999999999999996</v>
          </cell>
          <cell r="N278">
            <v>1.52</v>
          </cell>
          <cell r="O278">
            <v>52.120000000000005</v>
          </cell>
          <cell r="P278">
            <v>189</v>
          </cell>
          <cell r="Q278" t="str">
            <v/>
          </cell>
          <cell r="R278">
            <v>22.68</v>
          </cell>
          <cell r="S278">
            <v>211.68</v>
          </cell>
          <cell r="T278">
            <v>263</v>
          </cell>
          <cell r="U278">
            <v>260</v>
          </cell>
        </row>
        <row r="279">
          <cell r="N279">
            <v>0.02</v>
          </cell>
          <cell r="P279">
            <v>8.6999999999999994E-2</v>
          </cell>
          <cell r="R279">
            <v>0.1</v>
          </cell>
        </row>
        <row r="280">
          <cell r="A280" t="str">
            <v>8-3</v>
          </cell>
          <cell r="B280" t="str">
            <v>壁掛型子時計A</v>
          </cell>
          <cell r="C280" t="str">
            <v>φ310</v>
          </cell>
          <cell r="G280" t="str">
            <v>【見積比較検討書参照】</v>
          </cell>
          <cell r="K280">
            <v>5850</v>
          </cell>
          <cell r="L280" t="str">
            <v/>
          </cell>
          <cell r="M280" t="str">
            <v/>
          </cell>
          <cell r="N280">
            <v>117</v>
          </cell>
          <cell r="O280">
            <v>5967</v>
          </cell>
          <cell r="P280">
            <v>1218</v>
          </cell>
          <cell r="Q280" t="str">
            <v/>
          </cell>
          <cell r="R280">
            <v>121.8</v>
          </cell>
          <cell r="S280">
            <v>1339.8</v>
          </cell>
          <cell r="T280">
            <v>7306</v>
          </cell>
          <cell r="U280">
            <v>7310</v>
          </cell>
        </row>
        <row r="282">
          <cell r="K282">
            <v>0</v>
          </cell>
          <cell r="L282" t="str">
            <v/>
          </cell>
          <cell r="M282" t="str">
            <v/>
          </cell>
          <cell r="N282" t="str">
            <v/>
          </cell>
          <cell r="O282">
            <v>0</v>
          </cell>
          <cell r="P282" t="str">
            <v/>
          </cell>
          <cell r="Q282" t="str">
            <v/>
          </cell>
          <cell r="R282" t="str">
            <v/>
          </cell>
          <cell r="S282" t="str">
            <v/>
          </cell>
          <cell r="T282">
            <v>0</v>
          </cell>
          <cell r="U282">
            <v>0</v>
          </cell>
        </row>
        <row r="284">
          <cell r="A284" t="str">
            <v>9</v>
          </cell>
          <cell r="B284" t="str">
            <v>インターホン設備</v>
          </cell>
          <cell r="K284">
            <v>0</v>
          </cell>
          <cell r="L284" t="str">
            <v/>
          </cell>
          <cell r="M284" t="str">
            <v/>
          </cell>
          <cell r="N284" t="str">
            <v/>
          </cell>
          <cell r="O284">
            <v>0</v>
          </cell>
          <cell r="P284" t="str">
            <v/>
          </cell>
          <cell r="Q284" t="str">
            <v/>
          </cell>
          <cell r="R284" t="str">
            <v/>
          </cell>
          <cell r="S284" t="str">
            <v/>
          </cell>
          <cell r="T284">
            <v>0</v>
          </cell>
          <cell r="U284">
            <v>0</v>
          </cell>
        </row>
        <row r="285">
          <cell r="B285">
            <v>0</v>
          </cell>
          <cell r="C285">
            <v>0</v>
          </cell>
          <cell r="D285">
            <v>0</v>
          </cell>
          <cell r="E285">
            <v>495</v>
          </cell>
          <cell r="M285">
            <v>0.1</v>
          </cell>
          <cell r="N285">
            <v>0.03</v>
          </cell>
          <cell r="P285">
            <v>1.12E-2</v>
          </cell>
          <cell r="R285">
            <v>0.12</v>
          </cell>
        </row>
        <row r="286">
          <cell r="A286" t="str">
            <v>9-1</v>
          </cell>
          <cell r="B286" t="str">
            <v>ケーブル類</v>
          </cell>
          <cell r="C286" t="str">
            <v>EM-AE0.9-2C</v>
          </cell>
          <cell r="D286" t="str">
            <v>ｺﾛｶﾞｼ</v>
          </cell>
          <cell r="E286" t="str">
            <v>22*1.3=28</v>
          </cell>
          <cell r="K286">
            <v>28</v>
          </cell>
          <cell r="L286" t="str">
            <v/>
          </cell>
          <cell r="M286">
            <v>2.8</v>
          </cell>
          <cell r="N286">
            <v>0.92</v>
          </cell>
          <cell r="O286">
            <v>31.720000000000002</v>
          </cell>
          <cell r="P286">
            <v>156.80000000000001</v>
          </cell>
          <cell r="Q286" t="str">
            <v/>
          </cell>
          <cell r="R286">
            <v>18.82</v>
          </cell>
          <cell r="S286">
            <v>175.62</v>
          </cell>
          <cell r="T286">
            <v>207</v>
          </cell>
          <cell r="U286">
            <v>210</v>
          </cell>
        </row>
        <row r="287">
          <cell r="B287">
            <v>0</v>
          </cell>
          <cell r="C287">
            <v>0</v>
          </cell>
          <cell r="D287">
            <v>0</v>
          </cell>
          <cell r="E287">
            <v>495</v>
          </cell>
          <cell r="M287">
            <v>0.1</v>
          </cell>
          <cell r="N287">
            <v>0.03</v>
          </cell>
          <cell r="P287">
            <v>1.26E-2</v>
          </cell>
          <cell r="R287">
            <v>0.12</v>
          </cell>
        </row>
        <row r="288">
          <cell r="A288" t="str">
            <v>9-2</v>
          </cell>
          <cell r="B288" t="str">
            <v>ケーブル類</v>
          </cell>
          <cell r="C288" t="str">
            <v>EM-AE0.9-2C</v>
          </cell>
          <cell r="D288" t="str">
            <v>PF内</v>
          </cell>
          <cell r="E288" t="str">
            <v>22*1.3=28</v>
          </cell>
          <cell r="K288">
            <v>28</v>
          </cell>
          <cell r="L288" t="str">
            <v/>
          </cell>
          <cell r="M288">
            <v>2.8</v>
          </cell>
          <cell r="N288">
            <v>0.92</v>
          </cell>
          <cell r="O288">
            <v>31.720000000000002</v>
          </cell>
          <cell r="P288">
            <v>176.4</v>
          </cell>
          <cell r="Q288" t="str">
            <v/>
          </cell>
          <cell r="R288">
            <v>21.17</v>
          </cell>
          <cell r="S288">
            <v>197.57</v>
          </cell>
          <cell r="T288">
            <v>229</v>
          </cell>
          <cell r="U288">
            <v>230</v>
          </cell>
        </row>
        <row r="289">
          <cell r="B289">
            <v>0</v>
          </cell>
          <cell r="C289">
            <v>0</v>
          </cell>
          <cell r="D289">
            <v>0</v>
          </cell>
          <cell r="E289">
            <v>495</v>
          </cell>
          <cell r="M289">
            <v>0.1</v>
          </cell>
          <cell r="N289">
            <v>0.03</v>
          </cell>
          <cell r="P289">
            <v>1.3599999999999999E-2</v>
          </cell>
          <cell r="R289">
            <v>0.12</v>
          </cell>
        </row>
        <row r="290">
          <cell r="A290" t="str">
            <v>9-3</v>
          </cell>
          <cell r="B290" t="str">
            <v>ケーブル類</v>
          </cell>
          <cell r="C290" t="str">
            <v>EM-AE0.9-4C</v>
          </cell>
          <cell r="D290" t="str">
            <v>ｺﾛｶﾞｼ</v>
          </cell>
          <cell r="E290" t="str">
            <v>40*1.3=52</v>
          </cell>
          <cell r="K290">
            <v>52</v>
          </cell>
          <cell r="L290" t="str">
            <v/>
          </cell>
          <cell r="M290">
            <v>5.2</v>
          </cell>
          <cell r="N290">
            <v>1.72</v>
          </cell>
          <cell r="O290">
            <v>58.92</v>
          </cell>
          <cell r="P290">
            <v>190.4</v>
          </cell>
          <cell r="Q290" t="str">
            <v/>
          </cell>
          <cell r="R290">
            <v>22.85</v>
          </cell>
          <cell r="S290">
            <v>213.25</v>
          </cell>
          <cell r="T290">
            <v>272</v>
          </cell>
          <cell r="U290">
            <v>270</v>
          </cell>
        </row>
        <row r="291">
          <cell r="B291">
            <v>0</v>
          </cell>
          <cell r="C291">
            <v>0</v>
          </cell>
          <cell r="D291">
            <v>0</v>
          </cell>
          <cell r="E291">
            <v>495</v>
          </cell>
          <cell r="M291">
            <v>0.1</v>
          </cell>
          <cell r="N291">
            <v>0.03</v>
          </cell>
          <cell r="P291">
            <v>1.5299999999999999E-2</v>
          </cell>
          <cell r="R291">
            <v>0.12</v>
          </cell>
        </row>
        <row r="292">
          <cell r="A292" t="str">
            <v>9-4</v>
          </cell>
          <cell r="B292" t="str">
            <v>ケーブル類</v>
          </cell>
          <cell r="C292" t="str">
            <v>EM-AE0.9-4C</v>
          </cell>
          <cell r="D292" t="str">
            <v>PF内</v>
          </cell>
          <cell r="E292" t="str">
            <v>40*1.3=52</v>
          </cell>
          <cell r="K292">
            <v>52</v>
          </cell>
          <cell r="L292" t="str">
            <v/>
          </cell>
          <cell r="M292">
            <v>5.2</v>
          </cell>
          <cell r="N292">
            <v>1.72</v>
          </cell>
          <cell r="O292">
            <v>58.92</v>
          </cell>
          <cell r="P292">
            <v>214.2</v>
          </cell>
          <cell r="Q292" t="str">
            <v/>
          </cell>
          <cell r="R292">
            <v>25.7</v>
          </cell>
          <cell r="S292">
            <v>239.89999999999998</v>
          </cell>
          <cell r="T292">
            <v>298</v>
          </cell>
          <cell r="U292">
            <v>300</v>
          </cell>
        </row>
        <row r="293">
          <cell r="B293">
            <v>0</v>
          </cell>
          <cell r="C293">
            <v>0</v>
          </cell>
          <cell r="D293">
            <v>0</v>
          </cell>
          <cell r="N293">
            <v>0.02</v>
          </cell>
          <cell r="P293">
            <v>0.19500000000000001</v>
          </cell>
          <cell r="R293">
            <v>0.12</v>
          </cell>
        </row>
        <row r="294">
          <cell r="A294" t="str">
            <v>9-5</v>
          </cell>
          <cell r="B294" t="str">
            <v>ドアホン親機</v>
          </cell>
          <cell r="C294">
            <v>0</v>
          </cell>
          <cell r="D294">
            <v>0</v>
          </cell>
          <cell r="G294" t="str">
            <v>【見積比較検討書参照】</v>
          </cell>
          <cell r="K294">
            <v>16900</v>
          </cell>
          <cell r="L294" t="str">
            <v/>
          </cell>
          <cell r="M294" t="str">
            <v/>
          </cell>
          <cell r="N294">
            <v>338</v>
          </cell>
          <cell r="O294">
            <v>17238</v>
          </cell>
          <cell r="P294">
            <v>2730</v>
          </cell>
          <cell r="Q294" t="str">
            <v/>
          </cell>
          <cell r="R294">
            <v>327.60000000000002</v>
          </cell>
          <cell r="S294">
            <v>3057.6</v>
          </cell>
          <cell r="T294">
            <v>20295</v>
          </cell>
          <cell r="U294">
            <v>20300</v>
          </cell>
        </row>
        <row r="295">
          <cell r="B295">
            <v>0</v>
          </cell>
          <cell r="C295">
            <v>0</v>
          </cell>
          <cell r="D295">
            <v>0</v>
          </cell>
          <cell r="N295">
            <v>0.02</v>
          </cell>
          <cell r="P295">
            <v>0.19500000000000001</v>
          </cell>
          <cell r="R295">
            <v>0.1</v>
          </cell>
        </row>
        <row r="296">
          <cell r="A296" t="str">
            <v>9-6</v>
          </cell>
          <cell r="B296" t="str">
            <v>ドアホン増設親機</v>
          </cell>
          <cell r="C296">
            <v>0</v>
          </cell>
          <cell r="D296">
            <v>0</v>
          </cell>
          <cell r="G296" t="str">
            <v>【見積比較検討書参照】</v>
          </cell>
          <cell r="K296">
            <v>8120</v>
          </cell>
          <cell r="L296" t="str">
            <v/>
          </cell>
          <cell r="M296" t="str">
            <v/>
          </cell>
          <cell r="N296">
            <v>162.4</v>
          </cell>
          <cell r="O296">
            <v>8282.4</v>
          </cell>
          <cell r="P296">
            <v>2730</v>
          </cell>
          <cell r="Q296" t="str">
            <v/>
          </cell>
          <cell r="R296">
            <v>273</v>
          </cell>
          <cell r="S296">
            <v>3003</v>
          </cell>
          <cell r="T296">
            <v>11285</v>
          </cell>
          <cell r="U296">
            <v>11300</v>
          </cell>
        </row>
        <row r="297">
          <cell r="B297">
            <v>0</v>
          </cell>
          <cell r="C297">
            <v>0</v>
          </cell>
          <cell r="D297">
            <v>0</v>
          </cell>
          <cell r="N297">
            <v>0.02</v>
          </cell>
          <cell r="P297">
            <v>0.115</v>
          </cell>
          <cell r="R297">
            <v>0.1</v>
          </cell>
        </row>
        <row r="298">
          <cell r="A298" t="str">
            <v>9-7</v>
          </cell>
          <cell r="B298" t="str">
            <v>玄関子機</v>
          </cell>
          <cell r="C298">
            <v>0</v>
          </cell>
          <cell r="D298">
            <v>0</v>
          </cell>
          <cell r="G298" t="str">
            <v>【見積比較検討書参照】</v>
          </cell>
          <cell r="K298">
            <v>2600</v>
          </cell>
          <cell r="L298" t="str">
            <v/>
          </cell>
          <cell r="M298" t="str">
            <v/>
          </cell>
          <cell r="N298">
            <v>52</v>
          </cell>
          <cell r="O298">
            <v>2652</v>
          </cell>
          <cell r="P298">
            <v>1610</v>
          </cell>
          <cell r="Q298" t="str">
            <v/>
          </cell>
          <cell r="R298">
            <v>161</v>
          </cell>
          <cell r="S298">
            <v>1771</v>
          </cell>
          <cell r="T298">
            <v>4423</v>
          </cell>
          <cell r="U298">
            <v>4420</v>
          </cell>
        </row>
        <row r="300">
          <cell r="K300">
            <v>0</v>
          </cell>
          <cell r="L300" t="str">
            <v/>
          </cell>
          <cell r="M300" t="str">
            <v/>
          </cell>
          <cell r="N300" t="str">
            <v/>
          </cell>
          <cell r="O300">
            <v>0</v>
          </cell>
          <cell r="P300" t="str">
            <v/>
          </cell>
          <cell r="Q300" t="str">
            <v/>
          </cell>
          <cell r="R300" t="str">
            <v/>
          </cell>
          <cell r="S300" t="str">
            <v/>
          </cell>
          <cell r="T300">
            <v>0</v>
          </cell>
          <cell r="U300">
            <v>0</v>
          </cell>
        </row>
        <row r="302">
          <cell r="A302" t="str">
            <v>10</v>
          </cell>
          <cell r="B302" t="str">
            <v>自動火災報知設備</v>
          </cell>
          <cell r="K302">
            <v>0</v>
          </cell>
          <cell r="L302" t="str">
            <v/>
          </cell>
          <cell r="M302" t="str">
            <v/>
          </cell>
          <cell r="N302" t="str">
            <v/>
          </cell>
          <cell r="O302">
            <v>0</v>
          </cell>
          <cell r="P302" t="str">
            <v/>
          </cell>
          <cell r="Q302" t="str">
            <v/>
          </cell>
          <cell r="R302" t="str">
            <v/>
          </cell>
          <cell r="S302" t="str">
            <v/>
          </cell>
          <cell r="T302">
            <v>0</v>
          </cell>
          <cell r="U302">
            <v>0</v>
          </cell>
        </row>
        <row r="303">
          <cell r="B303">
            <v>0</v>
          </cell>
          <cell r="C303">
            <v>0</v>
          </cell>
          <cell r="D303">
            <v>0</v>
          </cell>
          <cell r="E303">
            <v>495</v>
          </cell>
          <cell r="M303">
            <v>0.1</v>
          </cell>
          <cell r="N303">
            <v>0.03</v>
          </cell>
          <cell r="P303">
            <v>2.4799999999999999E-2</v>
          </cell>
          <cell r="R303">
            <v>0.12</v>
          </cell>
        </row>
        <row r="304">
          <cell r="A304" t="str">
            <v>10-1</v>
          </cell>
          <cell r="B304" t="str">
            <v>ケーブル類</v>
          </cell>
          <cell r="C304" t="str">
            <v>EM-HP1.2-10P</v>
          </cell>
          <cell r="D304" t="str">
            <v>ｺﾛｶﾞｼ</v>
          </cell>
          <cell r="E304" t="str">
            <v>441*1.3=573</v>
          </cell>
          <cell r="K304">
            <v>573</v>
          </cell>
          <cell r="L304" t="str">
            <v/>
          </cell>
          <cell r="M304">
            <v>57.3</v>
          </cell>
          <cell r="N304">
            <v>18.91</v>
          </cell>
          <cell r="O304">
            <v>649.20999999999992</v>
          </cell>
          <cell r="P304">
            <v>347.2</v>
          </cell>
          <cell r="Q304" t="str">
            <v/>
          </cell>
          <cell r="R304">
            <v>41.66</v>
          </cell>
          <cell r="S304">
            <v>388.86</v>
          </cell>
          <cell r="T304">
            <v>1038</v>
          </cell>
          <cell r="U304">
            <v>1040</v>
          </cell>
        </row>
        <row r="305">
          <cell r="B305">
            <v>0</v>
          </cell>
          <cell r="C305">
            <v>0</v>
          </cell>
          <cell r="D305">
            <v>0</v>
          </cell>
          <cell r="E305">
            <v>495</v>
          </cell>
          <cell r="M305">
            <v>0.1</v>
          </cell>
          <cell r="N305">
            <v>0.05</v>
          </cell>
          <cell r="P305">
            <v>2.7900000000000001E-2</v>
          </cell>
          <cell r="R305">
            <v>0.12</v>
          </cell>
        </row>
        <row r="306">
          <cell r="A306" t="str">
            <v>10-2</v>
          </cell>
          <cell r="B306" t="str">
            <v>ケーブル類</v>
          </cell>
          <cell r="C306" t="str">
            <v>EM-HP1.2-10P</v>
          </cell>
          <cell r="D306" t="str">
            <v>PF内</v>
          </cell>
          <cell r="E306" t="str">
            <v>441*1.3=573</v>
          </cell>
          <cell r="K306">
            <v>573</v>
          </cell>
          <cell r="L306" t="str">
            <v/>
          </cell>
          <cell r="M306">
            <v>57.3</v>
          </cell>
          <cell r="N306">
            <v>31.52</v>
          </cell>
          <cell r="O306">
            <v>661.81999999999994</v>
          </cell>
          <cell r="P306">
            <v>390.6</v>
          </cell>
          <cell r="Q306" t="str">
            <v/>
          </cell>
          <cell r="R306">
            <v>46.87</v>
          </cell>
          <cell r="S306">
            <v>437.47</v>
          </cell>
          <cell r="T306">
            <v>1099</v>
          </cell>
          <cell r="U306">
            <v>1100</v>
          </cell>
        </row>
        <row r="307">
          <cell r="B307" t="str">
            <v>機器収納箱</v>
          </cell>
          <cell r="C307">
            <v>0</v>
          </cell>
          <cell r="D307">
            <v>0</v>
          </cell>
          <cell r="E307">
            <v>551</v>
          </cell>
          <cell r="N307">
            <v>0.02</v>
          </cell>
          <cell r="P307">
            <v>0.496</v>
          </cell>
          <cell r="R307">
            <v>0.1</v>
          </cell>
        </row>
        <row r="308">
          <cell r="A308" t="str">
            <v>10-3</v>
          </cell>
          <cell r="B308" t="str">
            <v>屋内消火栓組込型</v>
          </cell>
          <cell r="C308">
            <v>0</v>
          </cell>
          <cell r="D308">
            <v>0</v>
          </cell>
          <cell r="E308" t="str">
            <v>2550+700=3250</v>
          </cell>
          <cell r="K308">
            <v>3250</v>
          </cell>
          <cell r="L308" t="str">
            <v/>
          </cell>
          <cell r="M308" t="str">
            <v/>
          </cell>
          <cell r="N308">
            <v>65</v>
          </cell>
          <cell r="O308">
            <v>3315</v>
          </cell>
          <cell r="P308">
            <v>6944</v>
          </cell>
          <cell r="Q308" t="str">
            <v/>
          </cell>
          <cell r="R308">
            <v>694.4</v>
          </cell>
          <cell r="S308">
            <v>7638.4</v>
          </cell>
          <cell r="T308">
            <v>10953</v>
          </cell>
          <cell r="U308">
            <v>11000</v>
          </cell>
        </row>
        <row r="309">
          <cell r="B309">
            <v>0</v>
          </cell>
          <cell r="C309">
            <v>0</v>
          </cell>
          <cell r="D309">
            <v>0</v>
          </cell>
          <cell r="E309">
            <v>551</v>
          </cell>
          <cell r="N309">
            <v>0.02</v>
          </cell>
          <cell r="P309">
            <v>0.13300000000000001</v>
          </cell>
          <cell r="R309">
            <v>0.1</v>
          </cell>
        </row>
        <row r="310">
          <cell r="A310" t="str">
            <v>10-4</v>
          </cell>
          <cell r="B310" t="str">
            <v>熱感知機</v>
          </cell>
          <cell r="C310" t="str">
            <v>差動式ｽﾎﾟｯﾄ型</v>
          </cell>
          <cell r="D310" t="str">
            <v>2種</v>
          </cell>
          <cell r="E310">
            <v>1290</v>
          </cell>
          <cell r="K310">
            <v>1290</v>
          </cell>
          <cell r="L310" t="str">
            <v/>
          </cell>
          <cell r="M310" t="str">
            <v/>
          </cell>
          <cell r="N310">
            <v>25.8</v>
          </cell>
          <cell r="O310">
            <v>1315.8</v>
          </cell>
          <cell r="P310">
            <v>1862</v>
          </cell>
          <cell r="Q310" t="str">
            <v/>
          </cell>
          <cell r="R310">
            <v>186.2</v>
          </cell>
          <cell r="S310">
            <v>2048.1999999999998</v>
          </cell>
          <cell r="T310">
            <v>3364</v>
          </cell>
          <cell r="U310">
            <v>3360</v>
          </cell>
        </row>
        <row r="311">
          <cell r="B311">
            <v>0</v>
          </cell>
          <cell r="C311">
            <v>0</v>
          </cell>
          <cell r="D311">
            <v>0</v>
          </cell>
          <cell r="E311">
            <v>551</v>
          </cell>
          <cell r="N311">
            <v>0.02</v>
          </cell>
          <cell r="P311">
            <v>0.13300000000000001</v>
          </cell>
          <cell r="R311">
            <v>0.1</v>
          </cell>
        </row>
        <row r="312">
          <cell r="A312" t="str">
            <v>10-5</v>
          </cell>
          <cell r="B312" t="str">
            <v>熱感知機</v>
          </cell>
          <cell r="C312" t="str">
            <v>差動式ｽﾎﾟｯﾄ型</v>
          </cell>
          <cell r="D312" t="str">
            <v>WP2種</v>
          </cell>
          <cell r="E312">
            <v>2100</v>
          </cell>
          <cell r="K312">
            <v>2100</v>
          </cell>
          <cell r="L312" t="str">
            <v/>
          </cell>
          <cell r="M312" t="str">
            <v/>
          </cell>
          <cell r="N312">
            <v>42</v>
          </cell>
          <cell r="O312">
            <v>2142</v>
          </cell>
          <cell r="P312">
            <v>1862</v>
          </cell>
          <cell r="Q312" t="str">
            <v/>
          </cell>
          <cell r="R312">
            <v>186.2</v>
          </cell>
          <cell r="S312">
            <v>2048.1999999999998</v>
          </cell>
          <cell r="T312">
            <v>4190</v>
          </cell>
          <cell r="U312">
            <v>4190</v>
          </cell>
        </row>
        <row r="313">
          <cell r="B313">
            <v>0</v>
          </cell>
          <cell r="C313">
            <v>0</v>
          </cell>
          <cell r="D313">
            <v>0</v>
          </cell>
          <cell r="E313">
            <v>551</v>
          </cell>
          <cell r="N313">
            <v>0.02</v>
          </cell>
          <cell r="P313">
            <v>0.13300000000000001</v>
          </cell>
          <cell r="R313">
            <v>0.1</v>
          </cell>
        </row>
        <row r="314">
          <cell r="A314" t="str">
            <v>10-6</v>
          </cell>
          <cell r="B314" t="str">
            <v>熱感知機</v>
          </cell>
          <cell r="C314" t="str">
            <v>定温ｽﾎﾟｯﾄ型</v>
          </cell>
          <cell r="D314" t="str">
            <v>WP1種</v>
          </cell>
          <cell r="E314">
            <v>910</v>
          </cell>
          <cell r="K314">
            <v>910</v>
          </cell>
          <cell r="L314" t="str">
            <v/>
          </cell>
          <cell r="M314" t="str">
            <v/>
          </cell>
          <cell r="N314">
            <v>18.2</v>
          </cell>
          <cell r="O314">
            <v>928.2</v>
          </cell>
          <cell r="P314">
            <v>1862</v>
          </cell>
          <cell r="Q314" t="str">
            <v/>
          </cell>
          <cell r="R314">
            <v>186.2</v>
          </cell>
          <cell r="S314">
            <v>2048.1999999999998</v>
          </cell>
          <cell r="T314">
            <v>2976</v>
          </cell>
          <cell r="U314">
            <v>2980</v>
          </cell>
        </row>
        <row r="316">
          <cell r="K316">
            <v>0</v>
          </cell>
          <cell r="L316" t="str">
            <v/>
          </cell>
          <cell r="M316" t="str">
            <v/>
          </cell>
          <cell r="N316" t="str">
            <v/>
          </cell>
          <cell r="O316">
            <v>0</v>
          </cell>
          <cell r="P316" t="str">
            <v/>
          </cell>
          <cell r="Q316" t="str">
            <v/>
          </cell>
          <cell r="R316" t="str">
            <v/>
          </cell>
          <cell r="S316" t="str">
            <v/>
          </cell>
          <cell r="T316">
            <v>0</v>
          </cell>
          <cell r="U316">
            <v>0</v>
          </cell>
        </row>
        <row r="318">
          <cell r="K318">
            <v>0</v>
          </cell>
          <cell r="L318" t="str">
            <v/>
          </cell>
          <cell r="M318" t="str">
            <v/>
          </cell>
          <cell r="N318" t="str">
            <v/>
          </cell>
          <cell r="O318">
            <v>0</v>
          </cell>
          <cell r="P318" t="str">
            <v/>
          </cell>
          <cell r="Q318" t="str">
            <v/>
          </cell>
          <cell r="R318" t="str">
            <v/>
          </cell>
          <cell r="S318" t="str">
            <v/>
          </cell>
          <cell r="T318">
            <v>0</v>
          </cell>
          <cell r="U318">
            <v>0</v>
          </cell>
        </row>
        <row r="320">
          <cell r="K320">
            <v>0</v>
          </cell>
          <cell r="L320" t="str">
            <v/>
          </cell>
          <cell r="M320" t="str">
            <v/>
          </cell>
          <cell r="N320" t="str">
            <v/>
          </cell>
          <cell r="O320">
            <v>0</v>
          </cell>
          <cell r="P320" t="str">
            <v/>
          </cell>
          <cell r="Q320" t="str">
            <v/>
          </cell>
          <cell r="R320" t="str">
            <v/>
          </cell>
          <cell r="S320" t="str">
            <v/>
          </cell>
          <cell r="T320">
            <v>0</v>
          </cell>
          <cell r="U320">
            <v>0</v>
          </cell>
        </row>
        <row r="322">
          <cell r="K322">
            <v>0</v>
          </cell>
          <cell r="L322" t="str">
            <v/>
          </cell>
          <cell r="M322" t="str">
            <v/>
          </cell>
          <cell r="N322" t="str">
            <v/>
          </cell>
          <cell r="O322">
            <v>0</v>
          </cell>
          <cell r="P322" t="str">
            <v/>
          </cell>
          <cell r="Q322" t="str">
            <v/>
          </cell>
          <cell r="R322" t="str">
            <v/>
          </cell>
          <cell r="S322" t="str">
            <v/>
          </cell>
          <cell r="T322">
            <v>0</v>
          </cell>
          <cell r="U322">
            <v>0</v>
          </cell>
        </row>
        <row r="324">
          <cell r="K324">
            <v>0</v>
          </cell>
          <cell r="L324" t="str">
            <v/>
          </cell>
          <cell r="M324" t="str">
            <v/>
          </cell>
          <cell r="N324" t="str">
            <v/>
          </cell>
          <cell r="O324">
            <v>0</v>
          </cell>
          <cell r="P324" t="str">
            <v/>
          </cell>
          <cell r="Q324" t="str">
            <v/>
          </cell>
          <cell r="R324" t="str">
            <v/>
          </cell>
          <cell r="S324" t="str">
            <v/>
          </cell>
          <cell r="T324">
            <v>0</v>
          </cell>
          <cell r="U324">
            <v>0</v>
          </cell>
        </row>
        <row r="326">
          <cell r="K326">
            <v>0</v>
          </cell>
          <cell r="L326" t="str">
            <v/>
          </cell>
          <cell r="M326" t="str">
            <v/>
          </cell>
          <cell r="N326" t="str">
            <v/>
          </cell>
          <cell r="O326">
            <v>0</v>
          </cell>
          <cell r="P326" t="str">
            <v/>
          </cell>
          <cell r="Q326" t="str">
            <v/>
          </cell>
          <cell r="R326" t="str">
            <v/>
          </cell>
          <cell r="S326" t="str">
            <v/>
          </cell>
          <cell r="T326">
            <v>0</v>
          </cell>
          <cell r="U326">
            <v>0</v>
          </cell>
        </row>
        <row r="328">
          <cell r="K328">
            <v>0</v>
          </cell>
          <cell r="L328" t="str">
            <v/>
          </cell>
          <cell r="M328" t="str">
            <v/>
          </cell>
          <cell r="N328" t="str">
            <v/>
          </cell>
          <cell r="O328">
            <v>0</v>
          </cell>
          <cell r="P328" t="str">
            <v/>
          </cell>
          <cell r="Q328" t="str">
            <v/>
          </cell>
          <cell r="R328" t="str">
            <v/>
          </cell>
          <cell r="S328" t="str">
            <v/>
          </cell>
          <cell r="T328">
            <v>0</v>
          </cell>
          <cell r="U328">
            <v>0</v>
          </cell>
        </row>
      </sheetData>
      <sheetData sheetId="14" refreshError="1">
        <row r="6">
          <cell r="L6" t="str">
            <v/>
          </cell>
          <cell r="M6" t="str">
            <v/>
          </cell>
          <cell r="N6" t="str">
            <v/>
          </cell>
          <cell r="O6" t="str">
            <v/>
          </cell>
          <cell r="P6" t="str">
            <v/>
          </cell>
          <cell r="Q6" t="str">
            <v/>
          </cell>
          <cell r="R6" t="str">
            <v/>
          </cell>
          <cell r="S6" t="str">
            <v/>
          </cell>
          <cell r="T6" t="str">
            <v/>
          </cell>
          <cell r="U6" t="str">
            <v/>
          </cell>
        </row>
        <row r="8">
          <cell r="A8" t="str">
            <v>1</v>
          </cell>
          <cell r="B8" t="str">
            <v>幹線設備</v>
          </cell>
          <cell r="L8" t="str">
            <v/>
          </cell>
          <cell r="M8" t="str">
            <v/>
          </cell>
          <cell r="N8" t="str">
            <v/>
          </cell>
          <cell r="O8" t="str">
            <v/>
          </cell>
          <cell r="P8" t="str">
            <v/>
          </cell>
          <cell r="Q8" t="str">
            <v/>
          </cell>
          <cell r="R8" t="str">
            <v/>
          </cell>
          <cell r="S8" t="str">
            <v/>
          </cell>
          <cell r="T8" t="str">
            <v/>
          </cell>
          <cell r="U8" t="str">
            <v/>
          </cell>
        </row>
        <row r="9">
          <cell r="B9">
            <v>0</v>
          </cell>
          <cell r="C9">
            <v>0</v>
          </cell>
          <cell r="D9">
            <v>0</v>
          </cell>
          <cell r="E9">
            <v>489</v>
          </cell>
          <cell r="M9">
            <v>0.1</v>
          </cell>
          <cell r="N9">
            <v>0.05</v>
          </cell>
          <cell r="P9">
            <v>2.9600000000000001E-2</v>
          </cell>
          <cell r="R9">
            <v>0.12</v>
          </cell>
        </row>
        <row r="10">
          <cell r="A10" t="str">
            <v>1-1</v>
          </cell>
          <cell r="B10" t="str">
            <v>ケーブル類</v>
          </cell>
          <cell r="C10" t="str">
            <v>EM-CEＴ14°</v>
          </cell>
          <cell r="D10" t="str">
            <v>ﾋﾟｯﾄ</v>
          </cell>
          <cell r="E10">
            <v>612</v>
          </cell>
          <cell r="K10">
            <v>612</v>
          </cell>
          <cell r="L10" t="str">
            <v/>
          </cell>
          <cell r="M10">
            <v>61.2</v>
          </cell>
          <cell r="N10">
            <v>33.659999999999997</v>
          </cell>
          <cell r="O10">
            <v>706.86</v>
          </cell>
          <cell r="P10">
            <v>414.4</v>
          </cell>
          <cell r="Q10" t="str">
            <v/>
          </cell>
          <cell r="R10">
            <v>49.73</v>
          </cell>
          <cell r="S10">
            <v>464.13</v>
          </cell>
          <cell r="T10">
            <v>1170</v>
          </cell>
          <cell r="U10">
            <v>1170</v>
          </cell>
        </row>
        <row r="11">
          <cell r="B11">
            <v>0</v>
          </cell>
          <cell r="C11">
            <v>0</v>
          </cell>
          <cell r="D11">
            <v>0</v>
          </cell>
          <cell r="E11">
            <v>489</v>
          </cell>
          <cell r="M11">
            <v>0.1</v>
          </cell>
          <cell r="N11">
            <v>0.05</v>
          </cell>
          <cell r="P11">
            <v>3.6999999999999998E-2</v>
          </cell>
          <cell r="R11">
            <v>0.12</v>
          </cell>
        </row>
        <row r="12">
          <cell r="A12" t="str">
            <v>1-2</v>
          </cell>
          <cell r="B12" t="str">
            <v>ケーブル類</v>
          </cell>
          <cell r="C12" t="str">
            <v>EM-CEＴ14°</v>
          </cell>
          <cell r="D12" t="str">
            <v>管内</v>
          </cell>
          <cell r="E12">
            <v>612</v>
          </cell>
          <cell r="K12">
            <v>612</v>
          </cell>
          <cell r="L12" t="str">
            <v/>
          </cell>
          <cell r="M12">
            <v>61.2</v>
          </cell>
          <cell r="N12">
            <v>33.659999999999997</v>
          </cell>
          <cell r="O12">
            <v>706.86</v>
          </cell>
          <cell r="P12">
            <v>518</v>
          </cell>
          <cell r="Q12" t="str">
            <v/>
          </cell>
          <cell r="R12">
            <v>62.16</v>
          </cell>
          <cell r="S12">
            <v>580.16</v>
          </cell>
          <cell r="T12">
            <v>1287</v>
          </cell>
          <cell r="U12">
            <v>1290</v>
          </cell>
        </row>
        <row r="13">
          <cell r="B13">
            <v>0</v>
          </cell>
          <cell r="C13">
            <v>0</v>
          </cell>
          <cell r="D13">
            <v>0</v>
          </cell>
          <cell r="E13">
            <v>489</v>
          </cell>
          <cell r="M13">
            <v>0.05</v>
          </cell>
          <cell r="N13">
            <v>0.05</v>
          </cell>
          <cell r="P13">
            <v>8.2000000000000003E-2</v>
          </cell>
          <cell r="R13">
            <v>0.12</v>
          </cell>
        </row>
        <row r="14">
          <cell r="A14" t="str">
            <v>1-3</v>
          </cell>
          <cell r="B14" t="str">
            <v>ケーブル類</v>
          </cell>
          <cell r="C14" t="str">
            <v>EM-CEＴ60°</v>
          </cell>
          <cell r="D14" t="str">
            <v>管内</v>
          </cell>
          <cell r="E14">
            <v>1977</v>
          </cell>
          <cell r="K14">
            <v>1977</v>
          </cell>
          <cell r="L14" t="str">
            <v/>
          </cell>
          <cell r="M14">
            <v>98.85</v>
          </cell>
          <cell r="N14">
            <v>103.79</v>
          </cell>
          <cell r="O14">
            <v>2179.64</v>
          </cell>
          <cell r="P14">
            <v>1148</v>
          </cell>
          <cell r="Q14" t="str">
            <v/>
          </cell>
          <cell r="R14">
            <v>137.76</v>
          </cell>
          <cell r="S14">
            <v>1285.76</v>
          </cell>
          <cell r="T14">
            <v>3465</v>
          </cell>
          <cell r="U14">
            <v>3470</v>
          </cell>
        </row>
        <row r="15">
          <cell r="B15">
            <v>0</v>
          </cell>
          <cell r="C15">
            <v>0</v>
          </cell>
          <cell r="D15">
            <v>0</v>
          </cell>
          <cell r="E15">
            <v>489</v>
          </cell>
          <cell r="M15">
            <v>0.05</v>
          </cell>
          <cell r="N15">
            <v>0.05</v>
          </cell>
          <cell r="P15">
            <v>0.1096</v>
          </cell>
          <cell r="R15">
            <v>0.12</v>
          </cell>
        </row>
        <row r="16">
          <cell r="A16" t="str">
            <v>1-4</v>
          </cell>
          <cell r="B16" t="str">
            <v>ケーブル類</v>
          </cell>
          <cell r="C16" t="str">
            <v>EM-CEＴ150°</v>
          </cell>
          <cell r="D16" t="str">
            <v>ﾋﾟｯﾄ</v>
          </cell>
          <cell r="E16">
            <v>4696</v>
          </cell>
          <cell r="K16">
            <v>4696</v>
          </cell>
          <cell r="L16" t="str">
            <v/>
          </cell>
          <cell r="M16">
            <v>234.8</v>
          </cell>
          <cell r="N16">
            <v>246.54</v>
          </cell>
          <cell r="O16">
            <v>5177.34</v>
          </cell>
          <cell r="P16">
            <v>1534.4</v>
          </cell>
          <cell r="Q16" t="str">
            <v/>
          </cell>
          <cell r="R16">
            <v>184.13</v>
          </cell>
          <cell r="S16">
            <v>1718.5300000000002</v>
          </cell>
          <cell r="T16">
            <v>6895</v>
          </cell>
          <cell r="U16">
            <v>6900</v>
          </cell>
        </row>
        <row r="17">
          <cell r="B17">
            <v>0</v>
          </cell>
          <cell r="C17">
            <v>0</v>
          </cell>
          <cell r="D17">
            <v>0</v>
          </cell>
          <cell r="E17">
            <v>489</v>
          </cell>
          <cell r="M17">
            <v>0.05</v>
          </cell>
          <cell r="N17">
            <v>0.05</v>
          </cell>
          <cell r="P17">
            <v>0.16439999999999999</v>
          </cell>
          <cell r="R17">
            <v>0.12</v>
          </cell>
        </row>
        <row r="18">
          <cell r="A18" t="str">
            <v>1-5</v>
          </cell>
          <cell r="B18" t="str">
            <v>ケーブル類</v>
          </cell>
          <cell r="C18" t="str">
            <v>EM-CET 150°×1</v>
          </cell>
          <cell r="D18" t="str">
            <v>ﾗｯｸ</v>
          </cell>
          <cell r="E18">
            <v>4696</v>
          </cell>
          <cell r="K18">
            <v>4696</v>
          </cell>
          <cell r="L18" t="str">
            <v/>
          </cell>
          <cell r="M18">
            <v>234.8</v>
          </cell>
          <cell r="N18">
            <v>246.54</v>
          </cell>
          <cell r="O18">
            <v>5177.34</v>
          </cell>
          <cell r="P18">
            <v>2301.6</v>
          </cell>
          <cell r="Q18" t="str">
            <v/>
          </cell>
          <cell r="R18">
            <v>276.19</v>
          </cell>
          <cell r="S18">
            <v>2577.79</v>
          </cell>
          <cell r="T18">
            <v>7755</v>
          </cell>
          <cell r="U18">
            <v>7760</v>
          </cell>
        </row>
        <row r="19">
          <cell r="B19">
            <v>0</v>
          </cell>
          <cell r="C19">
            <v>0</v>
          </cell>
          <cell r="D19">
            <v>0</v>
          </cell>
          <cell r="E19">
            <v>489</v>
          </cell>
          <cell r="M19">
            <v>0.05</v>
          </cell>
          <cell r="N19">
            <v>0.05</v>
          </cell>
          <cell r="P19">
            <v>0.13700000000000001</v>
          </cell>
          <cell r="R19">
            <v>0.12</v>
          </cell>
        </row>
        <row r="20">
          <cell r="A20" t="str">
            <v>1-6</v>
          </cell>
          <cell r="B20" t="str">
            <v>ケーブル類</v>
          </cell>
          <cell r="C20" t="str">
            <v>EM-CET 150°×1</v>
          </cell>
          <cell r="D20" t="str">
            <v>管内</v>
          </cell>
          <cell r="E20">
            <v>4696</v>
          </cell>
          <cell r="K20">
            <v>4696</v>
          </cell>
          <cell r="L20" t="str">
            <v/>
          </cell>
          <cell r="M20">
            <v>234.8</v>
          </cell>
          <cell r="N20">
            <v>246.54</v>
          </cell>
          <cell r="O20">
            <v>5177.34</v>
          </cell>
          <cell r="P20">
            <v>1918</v>
          </cell>
          <cell r="Q20" t="str">
            <v/>
          </cell>
          <cell r="R20">
            <v>230.16</v>
          </cell>
          <cell r="S20">
            <v>2148.16</v>
          </cell>
          <cell r="T20">
            <v>7325</v>
          </cell>
          <cell r="U20">
            <v>7330</v>
          </cell>
        </row>
        <row r="21">
          <cell r="N21">
            <v>0.02</v>
          </cell>
          <cell r="P21">
            <v>0.6</v>
          </cell>
          <cell r="R21">
            <v>0.1</v>
          </cell>
        </row>
        <row r="22">
          <cell r="A22" t="str">
            <v>1-7</v>
          </cell>
          <cell r="B22" t="str">
            <v>コンセント盤</v>
          </cell>
          <cell r="G22" t="str">
            <v>【見積比較検討書参照】</v>
          </cell>
          <cell r="K22">
            <v>73800</v>
          </cell>
          <cell r="L22" t="str">
            <v/>
          </cell>
          <cell r="M22" t="str">
            <v/>
          </cell>
          <cell r="N22">
            <v>1476</v>
          </cell>
          <cell r="O22">
            <v>75276</v>
          </cell>
          <cell r="P22">
            <v>8400</v>
          </cell>
          <cell r="Q22" t="str">
            <v/>
          </cell>
          <cell r="R22">
            <v>840</v>
          </cell>
          <cell r="S22">
            <v>9240</v>
          </cell>
          <cell r="T22">
            <v>84516</v>
          </cell>
          <cell r="U22">
            <v>84500</v>
          </cell>
        </row>
        <row r="23">
          <cell r="E23">
            <v>567</v>
          </cell>
          <cell r="M23">
            <v>0.05</v>
          </cell>
          <cell r="N23">
            <v>0.05</v>
          </cell>
          <cell r="P23">
            <v>0.23</v>
          </cell>
          <cell r="R23">
            <v>0.12</v>
          </cell>
        </row>
        <row r="24">
          <cell r="A24" t="str">
            <v>1-8</v>
          </cell>
          <cell r="B24" t="str">
            <v>鉄筋用接続端子</v>
          </cell>
          <cell r="E24">
            <v>3400</v>
          </cell>
          <cell r="K24">
            <v>3400</v>
          </cell>
          <cell r="L24" t="str">
            <v/>
          </cell>
          <cell r="M24">
            <v>170</v>
          </cell>
          <cell r="N24">
            <v>178.5</v>
          </cell>
          <cell r="O24">
            <v>3748.5</v>
          </cell>
          <cell r="P24">
            <v>3220</v>
          </cell>
          <cell r="Q24" t="str">
            <v/>
          </cell>
          <cell r="R24">
            <v>386.4</v>
          </cell>
          <cell r="S24">
            <v>3606.4</v>
          </cell>
          <cell r="T24">
            <v>7354</v>
          </cell>
          <cell r="U24">
            <v>7350</v>
          </cell>
        </row>
        <row r="26">
          <cell r="A26" t="str">
            <v>2</v>
          </cell>
          <cell r="B26" t="str">
            <v>電灯設備</v>
          </cell>
          <cell r="K26">
            <v>0</v>
          </cell>
          <cell r="L26" t="str">
            <v/>
          </cell>
          <cell r="M26" t="str">
            <v/>
          </cell>
          <cell r="N26" t="str">
            <v/>
          </cell>
          <cell r="O26">
            <v>0</v>
          </cell>
          <cell r="P26" t="str">
            <v/>
          </cell>
          <cell r="Q26" t="str">
            <v/>
          </cell>
          <cell r="R26" t="str">
            <v/>
          </cell>
          <cell r="S26" t="str">
            <v/>
          </cell>
          <cell r="T26">
            <v>0</v>
          </cell>
          <cell r="U26">
            <v>0</v>
          </cell>
        </row>
        <row r="27">
          <cell r="B27">
            <v>0</v>
          </cell>
          <cell r="C27">
            <v>0</v>
          </cell>
          <cell r="D27">
            <v>0</v>
          </cell>
          <cell r="E27">
            <v>486</v>
          </cell>
          <cell r="M27">
            <v>0.15</v>
          </cell>
          <cell r="N27">
            <v>0.05</v>
          </cell>
          <cell r="P27">
            <v>8.9999999999999993E-3</v>
          </cell>
          <cell r="R27">
            <v>0.12</v>
          </cell>
        </row>
        <row r="28">
          <cell r="A28" t="str">
            <v>2-1</v>
          </cell>
          <cell r="B28" t="str">
            <v>電線類</v>
          </cell>
          <cell r="C28" t="str">
            <v>EM-IE 1.6×1</v>
          </cell>
          <cell r="D28" t="str">
            <v>PF内</v>
          </cell>
          <cell r="E28">
            <v>29</v>
          </cell>
          <cell r="K28">
            <v>29</v>
          </cell>
          <cell r="L28" t="str">
            <v/>
          </cell>
          <cell r="M28">
            <v>4.3499999999999996</v>
          </cell>
          <cell r="N28">
            <v>1.67</v>
          </cell>
          <cell r="O28">
            <v>35.020000000000003</v>
          </cell>
          <cell r="P28">
            <v>126</v>
          </cell>
          <cell r="Q28" t="str">
            <v/>
          </cell>
          <cell r="R28">
            <v>15.12</v>
          </cell>
          <cell r="S28">
            <v>141.12</v>
          </cell>
          <cell r="T28">
            <v>176</v>
          </cell>
          <cell r="U28">
            <v>180</v>
          </cell>
        </row>
        <row r="29">
          <cell r="B29">
            <v>0</v>
          </cell>
          <cell r="C29">
            <v>0</v>
          </cell>
          <cell r="D29">
            <v>0</v>
          </cell>
          <cell r="E29">
            <v>486</v>
          </cell>
          <cell r="M29">
            <v>0.15</v>
          </cell>
          <cell r="N29">
            <v>0.05</v>
          </cell>
          <cell r="P29">
            <v>9.9000000000000008E-3</v>
          </cell>
          <cell r="R29">
            <v>0.12</v>
          </cell>
        </row>
        <row r="30">
          <cell r="A30" t="str">
            <v>2-2</v>
          </cell>
          <cell r="B30" t="str">
            <v>電線類</v>
          </cell>
          <cell r="C30" t="str">
            <v>EM-IE 2.0×1</v>
          </cell>
          <cell r="D30" t="str">
            <v>PF内</v>
          </cell>
          <cell r="E30">
            <v>44</v>
          </cell>
          <cell r="K30">
            <v>44</v>
          </cell>
          <cell r="L30" t="str">
            <v/>
          </cell>
          <cell r="M30">
            <v>6.6</v>
          </cell>
          <cell r="N30">
            <v>2.5299999999999998</v>
          </cell>
          <cell r="O30">
            <v>53.13</v>
          </cell>
          <cell r="P30">
            <v>138.6</v>
          </cell>
          <cell r="Q30" t="str">
            <v/>
          </cell>
          <cell r="R30">
            <v>16.63</v>
          </cell>
          <cell r="S30">
            <v>155.22999999999999</v>
          </cell>
          <cell r="T30">
            <v>208</v>
          </cell>
          <cell r="U30">
            <v>210</v>
          </cell>
        </row>
        <row r="31">
          <cell r="B31">
            <v>0</v>
          </cell>
          <cell r="C31">
            <v>0</v>
          </cell>
          <cell r="D31">
            <v>0</v>
          </cell>
          <cell r="E31">
            <v>486</v>
          </cell>
          <cell r="M31">
            <v>0.1</v>
          </cell>
          <cell r="N31">
            <v>0.03</v>
          </cell>
          <cell r="P31">
            <v>0.01</v>
          </cell>
          <cell r="R31">
            <v>0.12</v>
          </cell>
        </row>
        <row r="32">
          <cell r="A32" t="str">
            <v>2-3</v>
          </cell>
          <cell r="B32" t="str">
            <v>ケーブル類</v>
          </cell>
          <cell r="C32" t="str">
            <v>EM-EEF1.6-2C</v>
          </cell>
          <cell r="D32" t="str">
            <v>ｺﾛｶﾞｼ</v>
          </cell>
          <cell r="E32">
            <v>95</v>
          </cell>
          <cell r="K32">
            <v>95</v>
          </cell>
          <cell r="L32" t="str">
            <v/>
          </cell>
          <cell r="M32">
            <v>9.5</v>
          </cell>
          <cell r="N32">
            <v>3.14</v>
          </cell>
          <cell r="O32">
            <v>107.64</v>
          </cell>
          <cell r="P32">
            <v>140</v>
          </cell>
          <cell r="Q32" t="str">
            <v/>
          </cell>
          <cell r="R32">
            <v>16.8</v>
          </cell>
          <cell r="S32">
            <v>156.80000000000001</v>
          </cell>
          <cell r="T32">
            <v>264</v>
          </cell>
          <cell r="U32">
            <v>260</v>
          </cell>
        </row>
        <row r="33">
          <cell r="B33">
            <v>0</v>
          </cell>
          <cell r="C33">
            <v>0</v>
          </cell>
          <cell r="D33">
            <v>0</v>
          </cell>
          <cell r="E33">
            <v>486</v>
          </cell>
          <cell r="M33">
            <v>0.1</v>
          </cell>
          <cell r="N33">
            <v>0.05</v>
          </cell>
          <cell r="P33">
            <v>1.17E-2</v>
          </cell>
          <cell r="R33">
            <v>0.12</v>
          </cell>
        </row>
        <row r="34">
          <cell r="A34" t="str">
            <v>2-4</v>
          </cell>
          <cell r="B34" t="str">
            <v>ケーブル類</v>
          </cell>
          <cell r="C34" t="str">
            <v>EM-EEF1.6-2C</v>
          </cell>
          <cell r="D34" t="str">
            <v>PF内</v>
          </cell>
          <cell r="E34">
            <v>95</v>
          </cell>
          <cell r="K34">
            <v>95</v>
          </cell>
          <cell r="L34" t="str">
            <v/>
          </cell>
          <cell r="M34">
            <v>9.5</v>
          </cell>
          <cell r="N34">
            <v>5.23</v>
          </cell>
          <cell r="O34">
            <v>109.73</v>
          </cell>
          <cell r="P34">
            <v>163.80000000000001</v>
          </cell>
          <cell r="Q34" t="str">
            <v/>
          </cell>
          <cell r="R34">
            <v>19.66</v>
          </cell>
          <cell r="S34">
            <v>183.46</v>
          </cell>
          <cell r="T34">
            <v>293</v>
          </cell>
          <cell r="U34">
            <v>290</v>
          </cell>
        </row>
        <row r="35">
          <cell r="B35">
            <v>0</v>
          </cell>
          <cell r="C35">
            <v>0</v>
          </cell>
          <cell r="D35">
            <v>0</v>
          </cell>
          <cell r="E35">
            <v>486</v>
          </cell>
          <cell r="M35">
            <v>0.1</v>
          </cell>
          <cell r="N35">
            <v>0.03</v>
          </cell>
          <cell r="P35">
            <v>1.2999999999999999E-2</v>
          </cell>
          <cell r="R35">
            <v>0.12</v>
          </cell>
        </row>
        <row r="36">
          <cell r="A36" t="str">
            <v>2-5</v>
          </cell>
          <cell r="B36" t="str">
            <v>ケーブル類</v>
          </cell>
          <cell r="C36" t="str">
            <v>EM-EEF1.6-3C</v>
          </cell>
          <cell r="D36" t="str">
            <v>ｺﾛｶﾞｼ</v>
          </cell>
          <cell r="E36">
            <v>139</v>
          </cell>
          <cell r="K36">
            <v>139</v>
          </cell>
          <cell r="L36" t="str">
            <v/>
          </cell>
          <cell r="M36">
            <v>13.9</v>
          </cell>
          <cell r="N36">
            <v>4.59</v>
          </cell>
          <cell r="O36">
            <v>157.49</v>
          </cell>
          <cell r="P36">
            <v>182</v>
          </cell>
          <cell r="Q36" t="str">
            <v/>
          </cell>
          <cell r="R36">
            <v>21.84</v>
          </cell>
          <cell r="S36">
            <v>203.84</v>
          </cell>
          <cell r="T36">
            <v>361</v>
          </cell>
          <cell r="U36">
            <v>360</v>
          </cell>
        </row>
        <row r="37">
          <cell r="B37">
            <v>0</v>
          </cell>
          <cell r="C37">
            <v>0</v>
          </cell>
          <cell r="D37">
            <v>0</v>
          </cell>
          <cell r="E37">
            <v>486</v>
          </cell>
          <cell r="M37">
            <v>0.1</v>
          </cell>
          <cell r="N37">
            <v>0.05</v>
          </cell>
          <cell r="P37">
            <v>1.5299999999999999E-2</v>
          </cell>
          <cell r="R37">
            <v>0.12</v>
          </cell>
        </row>
        <row r="38">
          <cell r="A38" t="str">
            <v>2-6</v>
          </cell>
          <cell r="B38" t="str">
            <v>ケーブル類</v>
          </cell>
          <cell r="C38" t="str">
            <v>EM-EEF1.6-3C</v>
          </cell>
          <cell r="D38" t="str">
            <v>PF内</v>
          </cell>
          <cell r="E38">
            <v>139</v>
          </cell>
          <cell r="K38">
            <v>139</v>
          </cell>
          <cell r="L38" t="str">
            <v/>
          </cell>
          <cell r="M38">
            <v>13.9</v>
          </cell>
          <cell r="N38">
            <v>7.65</v>
          </cell>
          <cell r="O38">
            <v>160.55000000000001</v>
          </cell>
          <cell r="P38">
            <v>214.2</v>
          </cell>
          <cell r="Q38" t="str">
            <v/>
          </cell>
          <cell r="R38">
            <v>25.7</v>
          </cell>
          <cell r="S38">
            <v>239.89999999999998</v>
          </cell>
          <cell r="T38">
            <v>400</v>
          </cell>
          <cell r="U38">
            <v>400</v>
          </cell>
        </row>
        <row r="39">
          <cell r="B39">
            <v>0</v>
          </cell>
          <cell r="C39">
            <v>0</v>
          </cell>
          <cell r="D39">
            <v>0</v>
          </cell>
          <cell r="E39">
            <v>486</v>
          </cell>
          <cell r="M39">
            <v>0.1</v>
          </cell>
          <cell r="N39">
            <v>0.03</v>
          </cell>
          <cell r="P39">
            <v>1.7000000000000001E-2</v>
          </cell>
          <cell r="R39">
            <v>0.12</v>
          </cell>
        </row>
        <row r="40">
          <cell r="A40" t="str">
            <v>2-7</v>
          </cell>
          <cell r="B40" t="str">
            <v>ケーブル類</v>
          </cell>
          <cell r="C40" t="str">
            <v>EM-EEF2.0-3C</v>
          </cell>
          <cell r="D40" t="str">
            <v>ｺﾛｶﾞｼ</v>
          </cell>
          <cell r="E40">
            <v>194</v>
          </cell>
          <cell r="K40">
            <v>194</v>
          </cell>
          <cell r="L40" t="str">
            <v/>
          </cell>
          <cell r="M40">
            <v>19.399999999999999</v>
          </cell>
          <cell r="N40">
            <v>6.4</v>
          </cell>
          <cell r="O40">
            <v>219.8</v>
          </cell>
          <cell r="P40">
            <v>238</v>
          </cell>
          <cell r="Q40" t="str">
            <v/>
          </cell>
          <cell r="R40">
            <v>28.56</v>
          </cell>
          <cell r="S40">
            <v>266.56</v>
          </cell>
          <cell r="T40">
            <v>486</v>
          </cell>
          <cell r="U40">
            <v>490</v>
          </cell>
        </row>
        <row r="41">
          <cell r="B41">
            <v>0</v>
          </cell>
          <cell r="C41">
            <v>0</v>
          </cell>
          <cell r="D41">
            <v>0</v>
          </cell>
          <cell r="E41">
            <v>486</v>
          </cell>
          <cell r="M41">
            <v>0.1</v>
          </cell>
          <cell r="N41">
            <v>0.05</v>
          </cell>
          <cell r="P41">
            <v>1.89E-2</v>
          </cell>
          <cell r="R41">
            <v>0.12</v>
          </cell>
        </row>
        <row r="42">
          <cell r="A42" t="str">
            <v>2-8</v>
          </cell>
          <cell r="B42" t="str">
            <v>ケーブル類</v>
          </cell>
          <cell r="C42" t="str">
            <v>EM-EEF2.0-3C</v>
          </cell>
          <cell r="D42" t="str">
            <v>PF内</v>
          </cell>
          <cell r="E42">
            <v>194</v>
          </cell>
          <cell r="K42">
            <v>194</v>
          </cell>
          <cell r="L42" t="str">
            <v/>
          </cell>
          <cell r="M42">
            <v>19.399999999999999</v>
          </cell>
          <cell r="N42">
            <v>10.67</v>
          </cell>
          <cell r="O42">
            <v>224.07</v>
          </cell>
          <cell r="P42">
            <v>264.60000000000002</v>
          </cell>
          <cell r="Q42" t="str">
            <v/>
          </cell>
          <cell r="R42">
            <v>31.75</v>
          </cell>
          <cell r="S42">
            <v>296.35000000000002</v>
          </cell>
          <cell r="T42">
            <v>520</v>
          </cell>
          <cell r="U42">
            <v>520</v>
          </cell>
        </row>
        <row r="43">
          <cell r="B43">
            <v>0</v>
          </cell>
          <cell r="C43">
            <v>0</v>
          </cell>
          <cell r="D43">
            <v>0</v>
          </cell>
          <cell r="E43">
            <v>491</v>
          </cell>
          <cell r="M43">
            <v>0.1</v>
          </cell>
          <cell r="N43">
            <v>0.03</v>
          </cell>
          <cell r="P43">
            <v>1.2E-2</v>
          </cell>
          <cell r="R43">
            <v>0.12</v>
          </cell>
        </row>
        <row r="44">
          <cell r="A44" t="str">
            <v>2-9</v>
          </cell>
          <cell r="B44" t="str">
            <v>ケーブル類</v>
          </cell>
          <cell r="C44" t="str">
            <v>EM-CPEE1.2-1P</v>
          </cell>
          <cell r="D44" t="str">
            <v>ｺﾛｶﾞｼ</v>
          </cell>
          <cell r="E44" t="str">
            <v>156*1.3=202</v>
          </cell>
          <cell r="K44">
            <v>202</v>
          </cell>
          <cell r="L44" t="str">
            <v/>
          </cell>
          <cell r="M44">
            <v>20.2</v>
          </cell>
          <cell r="N44">
            <v>6.67</v>
          </cell>
          <cell r="O44">
            <v>228.86999999999998</v>
          </cell>
          <cell r="P44">
            <v>168</v>
          </cell>
          <cell r="Q44" t="str">
            <v/>
          </cell>
          <cell r="R44">
            <v>20.16</v>
          </cell>
          <cell r="S44">
            <v>188.16</v>
          </cell>
          <cell r="T44">
            <v>417</v>
          </cell>
          <cell r="U44">
            <v>420</v>
          </cell>
        </row>
        <row r="45">
          <cell r="B45">
            <v>0</v>
          </cell>
          <cell r="C45">
            <v>0</v>
          </cell>
          <cell r="D45">
            <v>0</v>
          </cell>
          <cell r="E45">
            <v>491</v>
          </cell>
          <cell r="M45">
            <v>0.1</v>
          </cell>
          <cell r="N45">
            <v>0.05</v>
          </cell>
          <cell r="P45">
            <v>1.35E-2</v>
          </cell>
          <cell r="R45">
            <v>0.12</v>
          </cell>
        </row>
        <row r="46">
          <cell r="A46" t="str">
            <v>2-10</v>
          </cell>
          <cell r="B46" t="str">
            <v>ケーブル類</v>
          </cell>
          <cell r="C46" t="str">
            <v>EM-CPEE1.2-1P</v>
          </cell>
          <cell r="D46" t="str">
            <v>PF内</v>
          </cell>
          <cell r="E46" t="str">
            <v>156*1.3=202</v>
          </cell>
          <cell r="K46">
            <v>202</v>
          </cell>
          <cell r="L46" t="str">
            <v/>
          </cell>
          <cell r="M46">
            <v>20.2</v>
          </cell>
          <cell r="N46">
            <v>11.11</v>
          </cell>
          <cell r="O46">
            <v>233.31</v>
          </cell>
          <cell r="P46">
            <v>189</v>
          </cell>
          <cell r="Q46" t="str">
            <v/>
          </cell>
          <cell r="R46">
            <v>22.68</v>
          </cell>
          <cell r="S46">
            <v>211.68</v>
          </cell>
          <cell r="T46">
            <v>444</v>
          </cell>
          <cell r="U46">
            <v>440</v>
          </cell>
        </row>
        <row r="47">
          <cell r="B47">
            <v>0</v>
          </cell>
          <cell r="C47">
            <v>0</v>
          </cell>
          <cell r="D47">
            <v>0</v>
          </cell>
          <cell r="E47">
            <v>532</v>
          </cell>
          <cell r="N47">
            <v>0.02</v>
          </cell>
          <cell r="P47">
            <v>5.3999999999999999E-2</v>
          </cell>
          <cell r="R47">
            <v>0.12</v>
          </cell>
        </row>
        <row r="48">
          <cell r="A48" t="str">
            <v>2-11</v>
          </cell>
          <cell r="B48" t="str">
            <v>埋込スイッチ</v>
          </cell>
          <cell r="C48" t="str">
            <v>1P　15A*1</v>
          </cell>
          <cell r="D48" t="str">
            <v>新金P付</v>
          </cell>
          <cell r="E48" t="str">
            <v>110+31+160=301</v>
          </cell>
          <cell r="K48">
            <v>301</v>
          </cell>
          <cell r="L48" t="str">
            <v/>
          </cell>
          <cell r="M48" t="str">
            <v/>
          </cell>
          <cell r="N48">
            <v>6.02</v>
          </cell>
          <cell r="O48">
            <v>307.02</v>
          </cell>
          <cell r="P48">
            <v>756</v>
          </cell>
          <cell r="Q48" t="str">
            <v/>
          </cell>
          <cell r="R48">
            <v>90.72</v>
          </cell>
          <cell r="S48">
            <v>846.72</v>
          </cell>
          <cell r="T48">
            <v>1153</v>
          </cell>
          <cell r="U48">
            <v>1150</v>
          </cell>
        </row>
        <row r="49">
          <cell r="B49">
            <v>0</v>
          </cell>
          <cell r="C49">
            <v>0</v>
          </cell>
          <cell r="D49">
            <v>0</v>
          </cell>
          <cell r="E49">
            <v>532</v>
          </cell>
          <cell r="N49">
            <v>0.02</v>
          </cell>
          <cell r="P49">
            <v>8.1000000000000003E-2</v>
          </cell>
          <cell r="R49">
            <v>0.12</v>
          </cell>
        </row>
        <row r="50">
          <cell r="A50" t="str">
            <v>2-12</v>
          </cell>
          <cell r="B50" t="str">
            <v>埋込スイッチ</v>
          </cell>
          <cell r="C50" t="str">
            <v>1P　15A*2</v>
          </cell>
          <cell r="D50" t="str">
            <v>新金P付</v>
          </cell>
          <cell r="E50" t="str">
            <v>(110*2)+31+160=411</v>
          </cell>
          <cell r="K50">
            <v>411</v>
          </cell>
          <cell r="L50" t="str">
            <v/>
          </cell>
          <cell r="M50" t="str">
            <v/>
          </cell>
          <cell r="N50">
            <v>8.2200000000000006</v>
          </cell>
          <cell r="O50">
            <v>419.22</v>
          </cell>
          <cell r="P50">
            <v>1134</v>
          </cell>
          <cell r="Q50" t="str">
            <v/>
          </cell>
          <cell r="R50">
            <v>136.08000000000001</v>
          </cell>
          <cell r="S50">
            <v>1270.08</v>
          </cell>
          <cell r="T50">
            <v>1689</v>
          </cell>
          <cell r="U50">
            <v>1690</v>
          </cell>
        </row>
        <row r="51">
          <cell r="B51">
            <v>0</v>
          </cell>
          <cell r="C51">
            <v>0</v>
          </cell>
          <cell r="D51">
            <v>0</v>
          </cell>
          <cell r="E51">
            <v>532</v>
          </cell>
          <cell r="N51">
            <v>0.02</v>
          </cell>
          <cell r="P51">
            <v>7.0000000000000007E-2</v>
          </cell>
          <cell r="R51">
            <v>0.12</v>
          </cell>
        </row>
        <row r="52">
          <cell r="A52" t="str">
            <v>2-13</v>
          </cell>
          <cell r="B52" t="str">
            <v>埋込スイッチ</v>
          </cell>
          <cell r="C52" t="str">
            <v>3W　15A*1</v>
          </cell>
          <cell r="D52" t="str">
            <v>新金P付</v>
          </cell>
          <cell r="E52" t="str">
            <v>170+31+160=361</v>
          </cell>
          <cell r="K52">
            <v>361</v>
          </cell>
          <cell r="L52" t="str">
            <v/>
          </cell>
          <cell r="M52" t="str">
            <v/>
          </cell>
          <cell r="N52">
            <v>7.22</v>
          </cell>
          <cell r="O52">
            <v>368.22</v>
          </cell>
          <cell r="P52">
            <v>980</v>
          </cell>
          <cell r="Q52" t="str">
            <v/>
          </cell>
          <cell r="R52">
            <v>117.6</v>
          </cell>
          <cell r="S52">
            <v>1097.5999999999999</v>
          </cell>
          <cell r="T52">
            <v>1465</v>
          </cell>
          <cell r="U52">
            <v>1470</v>
          </cell>
        </row>
        <row r="53">
          <cell r="B53">
            <v>0</v>
          </cell>
          <cell r="C53">
            <v>0</v>
          </cell>
          <cell r="D53">
            <v>0</v>
          </cell>
          <cell r="E53">
            <v>532</v>
          </cell>
          <cell r="N53">
            <v>0.02</v>
          </cell>
          <cell r="P53">
            <v>0.13500000000000001</v>
          </cell>
          <cell r="R53">
            <v>0.12</v>
          </cell>
        </row>
        <row r="54">
          <cell r="A54" t="str">
            <v>2-14</v>
          </cell>
          <cell r="B54" t="str">
            <v>埋込スイッチ</v>
          </cell>
          <cell r="C54" t="str">
            <v>3W　15A*4</v>
          </cell>
          <cell r="D54" t="str">
            <v>新金P付</v>
          </cell>
          <cell r="E54" t="str">
            <v>(170*4)+(31*2)+310=1052</v>
          </cell>
          <cell r="K54">
            <v>1052</v>
          </cell>
          <cell r="L54" t="str">
            <v/>
          </cell>
          <cell r="M54" t="str">
            <v/>
          </cell>
          <cell r="N54">
            <v>21.04</v>
          </cell>
          <cell r="O54">
            <v>1073.04</v>
          </cell>
          <cell r="P54">
            <v>1890</v>
          </cell>
          <cell r="Q54" t="str">
            <v/>
          </cell>
          <cell r="R54">
            <v>226.8</v>
          </cell>
          <cell r="S54">
            <v>2116.8000000000002</v>
          </cell>
          <cell r="T54">
            <v>3189</v>
          </cell>
          <cell r="U54">
            <v>3190</v>
          </cell>
        </row>
        <row r="55">
          <cell r="B55">
            <v>0</v>
          </cell>
          <cell r="C55">
            <v>0</v>
          </cell>
          <cell r="D55">
            <v>0</v>
          </cell>
          <cell r="E55">
            <v>532</v>
          </cell>
          <cell r="N55">
            <v>0.02</v>
          </cell>
          <cell r="P55">
            <v>8.1000000000000003E-2</v>
          </cell>
          <cell r="R55">
            <v>0.12</v>
          </cell>
        </row>
        <row r="56">
          <cell r="A56" t="str">
            <v>2-15</v>
          </cell>
          <cell r="B56" t="str">
            <v>埋込スイッチ</v>
          </cell>
          <cell r="C56" t="str">
            <v>1P　15A*1+確認表示付</v>
          </cell>
          <cell r="D56" t="str">
            <v>新金P付</v>
          </cell>
          <cell r="E56" t="str">
            <v>110+630+31+160=931</v>
          </cell>
          <cell r="K56">
            <v>931</v>
          </cell>
          <cell r="L56" t="str">
            <v/>
          </cell>
          <cell r="M56" t="str">
            <v/>
          </cell>
          <cell r="N56">
            <v>18.62</v>
          </cell>
          <cell r="O56">
            <v>949.62</v>
          </cell>
          <cell r="P56">
            <v>1134</v>
          </cell>
          <cell r="Q56" t="str">
            <v/>
          </cell>
          <cell r="R56">
            <v>136.08000000000001</v>
          </cell>
          <cell r="S56">
            <v>1270.08</v>
          </cell>
          <cell r="T56">
            <v>2219</v>
          </cell>
          <cell r="U56">
            <v>2220</v>
          </cell>
        </row>
        <row r="57">
          <cell r="B57">
            <v>0</v>
          </cell>
          <cell r="C57">
            <v>0</v>
          </cell>
          <cell r="D57">
            <v>0</v>
          </cell>
          <cell r="E57">
            <v>532</v>
          </cell>
          <cell r="N57">
            <v>0.02</v>
          </cell>
          <cell r="P57">
            <v>9.7000000000000003E-2</v>
          </cell>
          <cell r="R57">
            <v>0.12</v>
          </cell>
        </row>
        <row r="58">
          <cell r="A58" t="str">
            <v>2-16</v>
          </cell>
          <cell r="B58" t="str">
            <v>埋込スイッチ</v>
          </cell>
          <cell r="C58" t="str">
            <v>1P　15A*1+3W　15A*1</v>
          </cell>
          <cell r="D58" t="str">
            <v>新金P付</v>
          </cell>
          <cell r="E58" t="str">
            <v>110+170+31+160=471</v>
          </cell>
          <cell r="K58">
            <v>471</v>
          </cell>
          <cell r="L58" t="str">
            <v/>
          </cell>
          <cell r="M58" t="str">
            <v/>
          </cell>
          <cell r="N58">
            <v>9.42</v>
          </cell>
          <cell r="O58">
            <v>480.42</v>
          </cell>
          <cell r="P58">
            <v>1358</v>
          </cell>
          <cell r="Q58" t="str">
            <v/>
          </cell>
          <cell r="R58">
            <v>162.96</v>
          </cell>
          <cell r="S58">
            <v>1520.96</v>
          </cell>
          <cell r="T58">
            <v>2001</v>
          </cell>
          <cell r="U58">
            <v>2000</v>
          </cell>
        </row>
        <row r="59">
          <cell r="B59">
            <v>0</v>
          </cell>
          <cell r="C59">
            <v>0</v>
          </cell>
          <cell r="D59">
            <v>0</v>
          </cell>
          <cell r="E59">
            <v>534</v>
          </cell>
          <cell r="N59">
            <v>0.02</v>
          </cell>
          <cell r="P59">
            <v>0.124</v>
          </cell>
          <cell r="R59">
            <v>0.12</v>
          </cell>
        </row>
        <row r="60">
          <cell r="A60" t="str">
            <v>2-17</v>
          </cell>
          <cell r="B60" t="str">
            <v>リモコンスイッチ</v>
          </cell>
          <cell r="C60" t="str">
            <v>4L</v>
          </cell>
          <cell r="D60" t="str">
            <v>新金P付</v>
          </cell>
          <cell r="E60" t="str">
            <v>3590+160=3750</v>
          </cell>
          <cell r="K60">
            <v>3750</v>
          </cell>
          <cell r="L60" t="str">
            <v/>
          </cell>
          <cell r="M60" t="str">
            <v/>
          </cell>
          <cell r="N60">
            <v>75</v>
          </cell>
          <cell r="O60">
            <v>3825</v>
          </cell>
          <cell r="P60">
            <v>1736</v>
          </cell>
          <cell r="Q60" t="str">
            <v/>
          </cell>
          <cell r="R60">
            <v>208.32</v>
          </cell>
          <cell r="S60">
            <v>1944.32</v>
          </cell>
          <cell r="T60">
            <v>5769</v>
          </cell>
          <cell r="U60">
            <v>5770</v>
          </cell>
        </row>
        <row r="61">
          <cell r="B61">
            <v>0</v>
          </cell>
          <cell r="C61">
            <v>0</v>
          </cell>
          <cell r="D61">
            <v>0</v>
          </cell>
          <cell r="E61">
            <v>532</v>
          </cell>
          <cell r="N61">
            <v>0.02</v>
          </cell>
          <cell r="P61">
            <v>1.9E-2</v>
          </cell>
          <cell r="R61">
            <v>0.12</v>
          </cell>
        </row>
        <row r="62">
          <cell r="A62" t="str">
            <v>2-18</v>
          </cell>
          <cell r="B62" t="str">
            <v>カバープレート</v>
          </cell>
          <cell r="C62" t="str">
            <v>丸型</v>
          </cell>
          <cell r="D62">
            <v>0</v>
          </cell>
          <cell r="E62">
            <v>340</v>
          </cell>
          <cell r="K62">
            <v>340</v>
          </cell>
          <cell r="L62" t="str">
            <v/>
          </cell>
          <cell r="M62" t="str">
            <v/>
          </cell>
          <cell r="N62">
            <v>6.8</v>
          </cell>
          <cell r="O62">
            <v>346.8</v>
          </cell>
          <cell r="P62">
            <v>266</v>
          </cell>
          <cell r="Q62" t="str">
            <v/>
          </cell>
          <cell r="R62">
            <v>31.92</v>
          </cell>
          <cell r="S62">
            <v>297.92</v>
          </cell>
          <cell r="T62">
            <v>644</v>
          </cell>
          <cell r="U62">
            <v>640</v>
          </cell>
        </row>
        <row r="63">
          <cell r="B63">
            <v>0</v>
          </cell>
          <cell r="C63">
            <v>0</v>
          </cell>
          <cell r="D63">
            <v>0</v>
          </cell>
          <cell r="G63" t="str">
            <v>松下WTK2411</v>
          </cell>
          <cell r="N63">
            <v>0.02</v>
          </cell>
          <cell r="P63">
            <v>0.20899999999999999</v>
          </cell>
          <cell r="R63">
            <v>0.12</v>
          </cell>
        </row>
        <row r="64">
          <cell r="A64" t="str">
            <v>2-19</v>
          </cell>
          <cell r="B64" t="str">
            <v>熱線式自動スイッチセンサー</v>
          </cell>
          <cell r="C64" t="str">
            <v>親機</v>
          </cell>
          <cell r="D64">
            <v>0</v>
          </cell>
          <cell r="G64">
            <v>12100</v>
          </cell>
          <cell r="J64">
            <v>60</v>
          </cell>
          <cell r="K64">
            <v>7260</v>
          </cell>
          <cell r="L64" t="str">
            <v/>
          </cell>
          <cell r="M64" t="str">
            <v/>
          </cell>
          <cell r="N64">
            <v>145.19999999999999</v>
          </cell>
          <cell r="O64">
            <v>7405.2</v>
          </cell>
          <cell r="P64">
            <v>2926</v>
          </cell>
          <cell r="Q64" t="str">
            <v/>
          </cell>
          <cell r="R64">
            <v>351.12</v>
          </cell>
          <cell r="S64">
            <v>3277.12</v>
          </cell>
          <cell r="T64">
            <v>10682</v>
          </cell>
          <cell r="U64">
            <v>10700</v>
          </cell>
        </row>
        <row r="65">
          <cell r="B65">
            <v>0</v>
          </cell>
          <cell r="C65">
            <v>0</v>
          </cell>
          <cell r="D65">
            <v>0</v>
          </cell>
          <cell r="G65" t="str">
            <v>松下WTK2911</v>
          </cell>
          <cell r="N65">
            <v>0.02</v>
          </cell>
          <cell r="P65">
            <v>0.153</v>
          </cell>
          <cell r="R65">
            <v>0.12</v>
          </cell>
        </row>
        <row r="66">
          <cell r="A66" t="str">
            <v>2-20</v>
          </cell>
          <cell r="B66" t="str">
            <v>熱線式自動スイッチセンサー</v>
          </cell>
          <cell r="C66" t="str">
            <v>子機</v>
          </cell>
          <cell r="D66">
            <v>0</v>
          </cell>
          <cell r="G66">
            <v>7500</v>
          </cell>
          <cell r="J66">
            <v>60</v>
          </cell>
          <cell r="K66">
            <v>4500</v>
          </cell>
          <cell r="L66" t="str">
            <v/>
          </cell>
          <cell r="M66" t="str">
            <v/>
          </cell>
          <cell r="N66">
            <v>90</v>
          </cell>
          <cell r="O66">
            <v>4590</v>
          </cell>
          <cell r="P66">
            <v>2142</v>
          </cell>
          <cell r="Q66" t="str">
            <v/>
          </cell>
          <cell r="R66">
            <v>257.04000000000002</v>
          </cell>
          <cell r="S66">
            <v>2399.04</v>
          </cell>
          <cell r="T66">
            <v>6989</v>
          </cell>
          <cell r="U66">
            <v>6990</v>
          </cell>
        </row>
        <row r="67">
          <cell r="B67">
            <v>0</v>
          </cell>
          <cell r="C67">
            <v>0</v>
          </cell>
          <cell r="D67">
            <v>0</v>
          </cell>
          <cell r="N67">
            <v>0.02</v>
          </cell>
          <cell r="P67">
            <v>4</v>
          </cell>
          <cell r="R67">
            <v>0.1</v>
          </cell>
        </row>
        <row r="68">
          <cell r="A68" t="str">
            <v>2-21</v>
          </cell>
          <cell r="B68" t="str">
            <v>電灯分電盤</v>
          </cell>
          <cell r="C68" t="str">
            <v>1L-体育</v>
          </cell>
          <cell r="D68">
            <v>0</v>
          </cell>
          <cell r="H68" t="str">
            <v>【見積比較検討書参照】</v>
          </cell>
          <cell r="K68">
            <v>570000</v>
          </cell>
          <cell r="L68" t="str">
            <v/>
          </cell>
          <cell r="M68" t="str">
            <v/>
          </cell>
          <cell r="N68">
            <v>11400</v>
          </cell>
          <cell r="O68">
            <v>581400</v>
          </cell>
          <cell r="P68">
            <v>56000</v>
          </cell>
          <cell r="Q68" t="str">
            <v/>
          </cell>
          <cell r="R68">
            <v>5600</v>
          </cell>
          <cell r="S68">
            <v>61600</v>
          </cell>
          <cell r="T68">
            <v>643000</v>
          </cell>
          <cell r="U68">
            <v>643000</v>
          </cell>
        </row>
        <row r="69">
          <cell r="B69">
            <v>0</v>
          </cell>
          <cell r="C69">
            <v>0</v>
          </cell>
          <cell r="D69">
            <v>0</v>
          </cell>
          <cell r="N69">
            <v>0.02</v>
          </cell>
          <cell r="P69">
            <v>5</v>
          </cell>
          <cell r="R69">
            <v>0.1</v>
          </cell>
        </row>
        <row r="70">
          <cell r="A70" t="str">
            <v>2-22</v>
          </cell>
          <cell r="B70" t="str">
            <v>電灯分電盤</v>
          </cell>
          <cell r="C70" t="str">
            <v>2L-体育</v>
          </cell>
          <cell r="D70">
            <v>0</v>
          </cell>
          <cell r="H70" t="str">
            <v>【見積比較検討書参照】</v>
          </cell>
          <cell r="K70">
            <v>570000</v>
          </cell>
          <cell r="L70" t="str">
            <v/>
          </cell>
          <cell r="M70" t="str">
            <v/>
          </cell>
          <cell r="N70">
            <v>11400</v>
          </cell>
          <cell r="O70">
            <v>581400</v>
          </cell>
          <cell r="P70">
            <v>70000</v>
          </cell>
          <cell r="Q70" t="str">
            <v/>
          </cell>
          <cell r="R70">
            <v>7000</v>
          </cell>
          <cell r="S70">
            <v>77000</v>
          </cell>
          <cell r="T70">
            <v>658400</v>
          </cell>
          <cell r="U70">
            <v>658000</v>
          </cell>
        </row>
        <row r="72">
          <cell r="K72">
            <v>0</v>
          </cell>
          <cell r="L72" t="str">
            <v/>
          </cell>
          <cell r="M72" t="str">
            <v/>
          </cell>
          <cell r="N72" t="str">
            <v/>
          </cell>
          <cell r="O72">
            <v>0</v>
          </cell>
          <cell r="P72" t="str">
            <v/>
          </cell>
          <cell r="Q72" t="str">
            <v/>
          </cell>
          <cell r="R72" t="str">
            <v/>
          </cell>
          <cell r="S72" t="str">
            <v/>
          </cell>
          <cell r="T72">
            <v>0</v>
          </cell>
          <cell r="U72">
            <v>0</v>
          </cell>
        </row>
        <row r="74">
          <cell r="K74">
            <v>0</v>
          </cell>
          <cell r="L74" t="str">
            <v/>
          </cell>
          <cell r="M74" t="str">
            <v/>
          </cell>
          <cell r="N74" t="str">
            <v/>
          </cell>
          <cell r="O74">
            <v>0</v>
          </cell>
          <cell r="P74" t="str">
            <v/>
          </cell>
          <cell r="Q74" t="str">
            <v/>
          </cell>
          <cell r="R74" t="str">
            <v/>
          </cell>
          <cell r="S74" t="str">
            <v/>
          </cell>
          <cell r="T74">
            <v>0</v>
          </cell>
          <cell r="U74">
            <v>0</v>
          </cell>
        </row>
        <row r="76">
          <cell r="K76">
            <v>0</v>
          </cell>
          <cell r="L76" t="str">
            <v/>
          </cell>
          <cell r="M76" t="str">
            <v/>
          </cell>
          <cell r="N76" t="str">
            <v/>
          </cell>
          <cell r="O76">
            <v>0</v>
          </cell>
          <cell r="P76" t="str">
            <v/>
          </cell>
          <cell r="Q76" t="str">
            <v/>
          </cell>
          <cell r="R76" t="str">
            <v/>
          </cell>
          <cell r="S76" t="str">
            <v/>
          </cell>
          <cell r="T76">
            <v>0</v>
          </cell>
          <cell r="U76">
            <v>0</v>
          </cell>
        </row>
        <row r="78">
          <cell r="A78" t="str">
            <v>3</v>
          </cell>
          <cell r="B78" t="str">
            <v>コンセント設備</v>
          </cell>
          <cell r="K78">
            <v>0</v>
          </cell>
          <cell r="L78" t="str">
            <v/>
          </cell>
          <cell r="M78" t="str">
            <v/>
          </cell>
          <cell r="N78" t="str">
            <v/>
          </cell>
          <cell r="O78">
            <v>0</v>
          </cell>
          <cell r="P78" t="str">
            <v/>
          </cell>
          <cell r="Q78" t="str">
            <v/>
          </cell>
          <cell r="R78" t="str">
            <v/>
          </cell>
          <cell r="S78" t="str">
            <v/>
          </cell>
          <cell r="T78">
            <v>0</v>
          </cell>
          <cell r="U78">
            <v>0</v>
          </cell>
        </row>
        <row r="79">
          <cell r="B79">
            <v>0</v>
          </cell>
          <cell r="C79">
            <v>0</v>
          </cell>
          <cell r="D79">
            <v>0</v>
          </cell>
          <cell r="E79">
            <v>486</v>
          </cell>
          <cell r="M79">
            <v>0.15</v>
          </cell>
          <cell r="N79">
            <v>0.05</v>
          </cell>
          <cell r="P79">
            <v>1.26E-2</v>
          </cell>
          <cell r="R79">
            <v>0.12</v>
          </cell>
        </row>
        <row r="80">
          <cell r="A80" t="str">
            <v>3-1</v>
          </cell>
          <cell r="B80" t="str">
            <v>電線類</v>
          </cell>
          <cell r="C80" t="str">
            <v>EM-IE5.5°×1</v>
          </cell>
          <cell r="D80" t="str">
            <v>PF内</v>
          </cell>
          <cell r="E80">
            <v>75</v>
          </cell>
          <cell r="K80">
            <v>75</v>
          </cell>
          <cell r="L80" t="str">
            <v/>
          </cell>
          <cell r="M80">
            <v>11.25</v>
          </cell>
          <cell r="N80">
            <v>4.3099999999999996</v>
          </cell>
          <cell r="O80">
            <v>90.56</v>
          </cell>
          <cell r="P80">
            <v>176.4</v>
          </cell>
          <cell r="Q80" t="str">
            <v/>
          </cell>
          <cell r="R80">
            <v>21.17</v>
          </cell>
          <cell r="S80">
            <v>197.57</v>
          </cell>
          <cell r="T80">
            <v>288</v>
          </cell>
          <cell r="U80">
            <v>290</v>
          </cell>
        </row>
        <row r="81">
          <cell r="B81">
            <v>0</v>
          </cell>
          <cell r="C81">
            <v>0</v>
          </cell>
          <cell r="D81">
            <v>0</v>
          </cell>
          <cell r="E81">
            <v>486</v>
          </cell>
          <cell r="M81">
            <v>0.1</v>
          </cell>
          <cell r="N81">
            <v>0.03</v>
          </cell>
          <cell r="P81">
            <v>1.2999999999999999E-2</v>
          </cell>
          <cell r="R81">
            <v>0.12</v>
          </cell>
        </row>
        <row r="82">
          <cell r="A82" t="str">
            <v>3-2</v>
          </cell>
          <cell r="B82" t="str">
            <v>ケーブル類</v>
          </cell>
          <cell r="C82" t="str">
            <v>EM-EEF2.0-2C</v>
          </cell>
          <cell r="D82" t="str">
            <v>ｺﾛｶﾞｼ</v>
          </cell>
          <cell r="E82">
            <v>128</v>
          </cell>
          <cell r="K82">
            <v>128</v>
          </cell>
          <cell r="L82" t="str">
            <v/>
          </cell>
          <cell r="M82">
            <v>12.8</v>
          </cell>
          <cell r="N82">
            <v>4.22</v>
          </cell>
          <cell r="O82">
            <v>145.02000000000001</v>
          </cell>
          <cell r="P82">
            <v>182</v>
          </cell>
          <cell r="Q82" t="str">
            <v/>
          </cell>
          <cell r="R82">
            <v>21.84</v>
          </cell>
          <cell r="S82">
            <v>203.84</v>
          </cell>
          <cell r="T82">
            <v>348</v>
          </cell>
          <cell r="U82">
            <v>350</v>
          </cell>
        </row>
        <row r="83">
          <cell r="B83">
            <v>0</v>
          </cell>
          <cell r="C83">
            <v>0</v>
          </cell>
          <cell r="D83">
            <v>0</v>
          </cell>
          <cell r="E83">
            <v>486</v>
          </cell>
          <cell r="M83">
            <v>0.1</v>
          </cell>
          <cell r="N83">
            <v>0.05</v>
          </cell>
          <cell r="P83">
            <v>1.5299999999999999E-2</v>
          </cell>
          <cell r="R83">
            <v>0.12</v>
          </cell>
        </row>
        <row r="84">
          <cell r="A84" t="str">
            <v>3-3</v>
          </cell>
          <cell r="B84" t="str">
            <v>ケーブル類</v>
          </cell>
          <cell r="C84" t="str">
            <v>EM-EEF2.0-2C</v>
          </cell>
          <cell r="D84" t="str">
            <v>PF内</v>
          </cell>
          <cell r="E84">
            <v>128</v>
          </cell>
          <cell r="K84">
            <v>128</v>
          </cell>
          <cell r="L84" t="str">
            <v/>
          </cell>
          <cell r="M84">
            <v>12.8</v>
          </cell>
          <cell r="N84">
            <v>7.04</v>
          </cell>
          <cell r="O84">
            <v>147.84</v>
          </cell>
          <cell r="P84">
            <v>214.2</v>
          </cell>
          <cell r="Q84" t="str">
            <v/>
          </cell>
          <cell r="R84">
            <v>25.7</v>
          </cell>
          <cell r="S84">
            <v>239.89999999999998</v>
          </cell>
          <cell r="T84">
            <v>387</v>
          </cell>
          <cell r="U84">
            <v>390</v>
          </cell>
        </row>
        <row r="85">
          <cell r="B85">
            <v>0</v>
          </cell>
          <cell r="C85">
            <v>0</v>
          </cell>
          <cell r="D85">
            <v>0</v>
          </cell>
          <cell r="E85">
            <v>532</v>
          </cell>
          <cell r="N85">
            <v>0.02</v>
          </cell>
          <cell r="P85">
            <v>5.3999999999999999E-2</v>
          </cell>
          <cell r="R85">
            <v>0.12</v>
          </cell>
        </row>
        <row r="86">
          <cell r="A86" t="str">
            <v>3-4</v>
          </cell>
          <cell r="B86" t="str">
            <v>埋込コンセント</v>
          </cell>
          <cell r="C86" t="str">
            <v>2P　15A*2</v>
          </cell>
          <cell r="D86" t="str">
            <v>新金P付</v>
          </cell>
          <cell r="E86" t="str">
            <v>150+160=310</v>
          </cell>
          <cell r="K86">
            <v>310</v>
          </cell>
          <cell r="L86" t="str">
            <v/>
          </cell>
          <cell r="M86" t="str">
            <v/>
          </cell>
          <cell r="N86">
            <v>6.2</v>
          </cell>
          <cell r="O86">
            <v>316.2</v>
          </cell>
          <cell r="P86">
            <v>756</v>
          </cell>
          <cell r="Q86" t="str">
            <v/>
          </cell>
          <cell r="R86">
            <v>90.72</v>
          </cell>
          <cell r="S86">
            <v>846.72</v>
          </cell>
          <cell r="T86">
            <v>1162</v>
          </cell>
          <cell r="U86">
            <v>1160</v>
          </cell>
        </row>
        <row r="87">
          <cell r="B87">
            <v>0</v>
          </cell>
          <cell r="C87">
            <v>0</v>
          </cell>
          <cell r="D87">
            <v>0</v>
          </cell>
          <cell r="E87">
            <v>532</v>
          </cell>
          <cell r="N87">
            <v>0.02</v>
          </cell>
          <cell r="P87">
            <v>6.7000000000000004E-2</v>
          </cell>
          <cell r="R87">
            <v>0.12</v>
          </cell>
        </row>
        <row r="88">
          <cell r="A88" t="str">
            <v>3-5</v>
          </cell>
          <cell r="B88" t="str">
            <v>埋込コンセント</v>
          </cell>
          <cell r="C88" t="str">
            <v>2P　15A*2　E付</v>
          </cell>
          <cell r="D88" t="str">
            <v>新金P付</v>
          </cell>
          <cell r="E88" t="str">
            <v>240+160=400</v>
          </cell>
          <cell r="K88">
            <v>400</v>
          </cell>
          <cell r="L88" t="str">
            <v/>
          </cell>
          <cell r="M88" t="str">
            <v/>
          </cell>
          <cell r="N88">
            <v>8</v>
          </cell>
          <cell r="O88">
            <v>408</v>
          </cell>
          <cell r="P88">
            <v>938</v>
          </cell>
          <cell r="Q88" t="str">
            <v/>
          </cell>
          <cell r="R88">
            <v>112.56</v>
          </cell>
          <cell r="S88">
            <v>1050.56</v>
          </cell>
          <cell r="T88">
            <v>1458</v>
          </cell>
          <cell r="U88">
            <v>1460</v>
          </cell>
        </row>
        <row r="89">
          <cell r="B89">
            <v>0</v>
          </cell>
          <cell r="C89">
            <v>0</v>
          </cell>
          <cell r="D89">
            <v>0</v>
          </cell>
          <cell r="E89">
            <v>532</v>
          </cell>
          <cell r="N89">
            <v>0.02</v>
          </cell>
          <cell r="P89">
            <v>6.7000000000000004E-2</v>
          </cell>
          <cell r="R89">
            <v>0.12</v>
          </cell>
        </row>
        <row r="90">
          <cell r="A90" t="str">
            <v>3-6</v>
          </cell>
          <cell r="B90" t="str">
            <v>埋込コンセント</v>
          </cell>
          <cell r="C90" t="str">
            <v>2P　15A*2　ET付</v>
          </cell>
          <cell r="D90" t="str">
            <v>新金P付</v>
          </cell>
          <cell r="E90" t="str">
            <v>340+160=500</v>
          </cell>
          <cell r="K90">
            <v>500</v>
          </cell>
          <cell r="L90" t="str">
            <v/>
          </cell>
          <cell r="M90" t="str">
            <v/>
          </cell>
          <cell r="N90">
            <v>10</v>
          </cell>
          <cell r="O90">
            <v>510</v>
          </cell>
          <cell r="P90">
            <v>938</v>
          </cell>
          <cell r="Q90" t="str">
            <v/>
          </cell>
          <cell r="R90">
            <v>112.56</v>
          </cell>
          <cell r="S90">
            <v>1050.56</v>
          </cell>
          <cell r="T90">
            <v>1560</v>
          </cell>
          <cell r="U90">
            <v>1560</v>
          </cell>
        </row>
        <row r="91">
          <cell r="E91">
            <v>533</v>
          </cell>
          <cell r="N91">
            <v>0.02</v>
          </cell>
          <cell r="P91">
            <v>6.7000000000000004E-2</v>
          </cell>
          <cell r="R91">
            <v>0.12</v>
          </cell>
        </row>
        <row r="92">
          <cell r="A92" t="str">
            <v>3-7</v>
          </cell>
          <cell r="B92" t="str">
            <v>防水コンセント</v>
          </cell>
          <cell r="C92" t="str">
            <v>2P15AE付*2　ET*1</v>
          </cell>
          <cell r="E92">
            <v>750</v>
          </cell>
          <cell r="K92">
            <v>750</v>
          </cell>
          <cell r="L92" t="str">
            <v/>
          </cell>
          <cell r="M92" t="str">
            <v/>
          </cell>
          <cell r="N92">
            <v>15</v>
          </cell>
          <cell r="O92">
            <v>765</v>
          </cell>
          <cell r="P92">
            <v>938</v>
          </cell>
          <cell r="Q92" t="str">
            <v/>
          </cell>
          <cell r="R92">
            <v>112.56</v>
          </cell>
          <cell r="S92">
            <v>1050.56</v>
          </cell>
          <cell r="T92">
            <v>1815</v>
          </cell>
          <cell r="U92">
            <v>1820</v>
          </cell>
        </row>
        <row r="93">
          <cell r="B93">
            <v>0</v>
          </cell>
          <cell r="C93">
            <v>0</v>
          </cell>
          <cell r="D93">
            <v>0</v>
          </cell>
          <cell r="E93">
            <v>532</v>
          </cell>
          <cell r="N93">
            <v>0.02</v>
          </cell>
          <cell r="P93">
            <v>6.7000000000000004E-2</v>
          </cell>
          <cell r="R93">
            <v>0.12</v>
          </cell>
        </row>
        <row r="94">
          <cell r="A94" t="str">
            <v>3-8</v>
          </cell>
          <cell r="B94" t="str">
            <v>埋込コンセント</v>
          </cell>
          <cell r="C94" t="str">
            <v>2P　15A*1　ET付</v>
          </cell>
          <cell r="D94" t="str">
            <v>新金P付</v>
          </cell>
          <cell r="E94" t="str">
            <v>270+160=430</v>
          </cell>
          <cell r="K94">
            <v>430</v>
          </cell>
          <cell r="L94" t="str">
            <v/>
          </cell>
          <cell r="M94" t="str">
            <v/>
          </cell>
          <cell r="N94">
            <v>8.6</v>
          </cell>
          <cell r="O94">
            <v>438.6</v>
          </cell>
          <cell r="P94">
            <v>938</v>
          </cell>
          <cell r="Q94" t="str">
            <v/>
          </cell>
          <cell r="R94">
            <v>112.56</v>
          </cell>
          <cell r="S94">
            <v>1050.56</v>
          </cell>
          <cell r="T94">
            <v>1489</v>
          </cell>
          <cell r="U94">
            <v>1490</v>
          </cell>
        </row>
        <row r="95">
          <cell r="B95">
            <v>0</v>
          </cell>
          <cell r="C95">
            <v>0</v>
          </cell>
          <cell r="D95">
            <v>0</v>
          </cell>
          <cell r="E95">
            <v>533</v>
          </cell>
          <cell r="M95">
            <v>0.1</v>
          </cell>
          <cell r="N95">
            <v>0.03</v>
          </cell>
          <cell r="P95">
            <v>1.9E-2</v>
          </cell>
          <cell r="R95">
            <v>0.12</v>
          </cell>
        </row>
        <row r="96">
          <cell r="A96" t="str">
            <v>3-9</v>
          </cell>
          <cell r="B96" t="str">
            <v>防雨入線カバー</v>
          </cell>
          <cell r="C96" t="str">
            <v>樹脂製</v>
          </cell>
          <cell r="D96">
            <v>0</v>
          </cell>
          <cell r="E96">
            <v>350</v>
          </cell>
          <cell r="K96">
            <v>350</v>
          </cell>
          <cell r="L96" t="str">
            <v/>
          </cell>
          <cell r="M96">
            <v>35</v>
          </cell>
          <cell r="N96">
            <v>11.55</v>
          </cell>
          <cell r="O96">
            <v>396.55</v>
          </cell>
          <cell r="P96">
            <v>266</v>
          </cell>
          <cell r="Q96" t="str">
            <v/>
          </cell>
          <cell r="R96">
            <v>31.92</v>
          </cell>
          <cell r="S96">
            <v>297.92</v>
          </cell>
          <cell r="T96">
            <v>694</v>
          </cell>
          <cell r="U96">
            <v>690</v>
          </cell>
        </row>
        <row r="98">
          <cell r="K98">
            <v>0</v>
          </cell>
          <cell r="L98" t="str">
            <v/>
          </cell>
          <cell r="M98" t="str">
            <v/>
          </cell>
          <cell r="N98" t="str">
            <v/>
          </cell>
          <cell r="O98">
            <v>0</v>
          </cell>
          <cell r="P98" t="str">
            <v/>
          </cell>
          <cell r="Q98" t="str">
            <v/>
          </cell>
          <cell r="R98" t="str">
            <v/>
          </cell>
          <cell r="S98" t="str">
            <v/>
          </cell>
          <cell r="T98">
            <v>0</v>
          </cell>
          <cell r="U98">
            <v>0</v>
          </cell>
        </row>
        <row r="100">
          <cell r="A100" t="str">
            <v>4</v>
          </cell>
          <cell r="B100" t="str">
            <v>照明器具及び取付け</v>
          </cell>
          <cell r="K100">
            <v>0</v>
          </cell>
          <cell r="L100" t="str">
            <v/>
          </cell>
          <cell r="M100" t="str">
            <v/>
          </cell>
          <cell r="N100" t="str">
            <v/>
          </cell>
          <cell r="O100">
            <v>0</v>
          </cell>
          <cell r="P100" t="str">
            <v/>
          </cell>
          <cell r="Q100" t="str">
            <v/>
          </cell>
          <cell r="R100" t="str">
            <v/>
          </cell>
          <cell r="S100" t="str">
            <v/>
          </cell>
          <cell r="T100">
            <v>0</v>
          </cell>
          <cell r="U100">
            <v>0</v>
          </cell>
        </row>
        <row r="101">
          <cell r="B101">
            <v>0</v>
          </cell>
          <cell r="C101">
            <v>0</v>
          </cell>
          <cell r="D101">
            <v>0</v>
          </cell>
          <cell r="N101">
            <v>0.05</v>
          </cell>
          <cell r="P101">
            <v>0.17799999999999999</v>
          </cell>
          <cell r="R101">
            <v>0.12</v>
          </cell>
        </row>
        <row r="102">
          <cell r="A102" t="str">
            <v>4-1</v>
          </cell>
          <cell r="B102" t="str">
            <v>照明器具</v>
          </cell>
          <cell r="C102" t="str">
            <v>A321W</v>
          </cell>
          <cell r="D102">
            <v>0</v>
          </cell>
          <cell r="G102" t="str">
            <v>【見積比較検討書参照】</v>
          </cell>
          <cell r="K102">
            <v>20700</v>
          </cell>
          <cell r="L102" t="str">
            <v/>
          </cell>
          <cell r="M102" t="str">
            <v/>
          </cell>
          <cell r="N102">
            <v>1035</v>
          </cell>
          <cell r="O102">
            <v>21735</v>
          </cell>
          <cell r="P102">
            <v>2492</v>
          </cell>
          <cell r="Q102" t="str">
            <v/>
          </cell>
          <cell r="R102">
            <v>299.04000000000002</v>
          </cell>
          <cell r="S102">
            <v>2791.04</v>
          </cell>
          <cell r="T102">
            <v>24526</v>
          </cell>
          <cell r="U102">
            <v>24500</v>
          </cell>
        </row>
        <row r="103">
          <cell r="B103">
            <v>0</v>
          </cell>
          <cell r="C103">
            <v>0</v>
          </cell>
          <cell r="D103">
            <v>0</v>
          </cell>
          <cell r="N103">
            <v>0.05</v>
          </cell>
          <cell r="P103">
            <v>0.222</v>
          </cell>
          <cell r="R103">
            <v>0.12</v>
          </cell>
        </row>
        <row r="104">
          <cell r="A104" t="str">
            <v>4-2</v>
          </cell>
          <cell r="B104" t="str">
            <v>照明器具</v>
          </cell>
          <cell r="C104" t="str">
            <v>A322</v>
          </cell>
          <cell r="D104">
            <v>0</v>
          </cell>
          <cell r="G104" t="str">
            <v>【見積比較検討書参照】</v>
          </cell>
          <cell r="K104">
            <v>13300</v>
          </cell>
          <cell r="L104" t="str">
            <v/>
          </cell>
          <cell r="M104" t="str">
            <v/>
          </cell>
          <cell r="N104">
            <v>665</v>
          </cell>
          <cell r="O104">
            <v>13965</v>
          </cell>
          <cell r="P104">
            <v>3108</v>
          </cell>
          <cell r="Q104" t="str">
            <v/>
          </cell>
          <cell r="R104">
            <v>372.96</v>
          </cell>
          <cell r="S104">
            <v>3480.96</v>
          </cell>
          <cell r="T104">
            <v>17445</v>
          </cell>
          <cell r="U104">
            <v>17400</v>
          </cell>
        </row>
        <row r="105">
          <cell r="B105">
            <v>0</v>
          </cell>
          <cell r="C105">
            <v>0</v>
          </cell>
          <cell r="D105">
            <v>0</v>
          </cell>
          <cell r="N105">
            <v>0.05</v>
          </cell>
          <cell r="P105">
            <v>0.222</v>
          </cell>
          <cell r="R105">
            <v>0.12</v>
          </cell>
        </row>
        <row r="106">
          <cell r="A106" t="str">
            <v>4-3</v>
          </cell>
          <cell r="B106" t="str">
            <v>照明器具</v>
          </cell>
          <cell r="C106" t="str">
            <v>A322W</v>
          </cell>
          <cell r="D106">
            <v>0</v>
          </cell>
          <cell r="G106" t="str">
            <v>【見積比較検討書参照】</v>
          </cell>
          <cell r="K106">
            <v>25800</v>
          </cell>
          <cell r="L106" t="str">
            <v/>
          </cell>
          <cell r="M106" t="str">
            <v/>
          </cell>
          <cell r="N106">
            <v>1290</v>
          </cell>
          <cell r="O106">
            <v>27090</v>
          </cell>
          <cell r="P106">
            <v>3108</v>
          </cell>
          <cell r="Q106" t="str">
            <v/>
          </cell>
          <cell r="R106">
            <v>372.96</v>
          </cell>
          <cell r="S106">
            <v>3480.96</v>
          </cell>
          <cell r="T106">
            <v>30570</v>
          </cell>
          <cell r="U106">
            <v>30600</v>
          </cell>
        </row>
        <row r="107">
          <cell r="B107">
            <v>0</v>
          </cell>
          <cell r="C107">
            <v>0</v>
          </cell>
          <cell r="D107">
            <v>0</v>
          </cell>
          <cell r="N107">
            <v>0.05</v>
          </cell>
          <cell r="P107">
            <v>0.13</v>
          </cell>
          <cell r="R107">
            <v>0.12</v>
          </cell>
        </row>
        <row r="108">
          <cell r="A108" t="str">
            <v>4-4</v>
          </cell>
          <cell r="B108" t="str">
            <v>照明器具</v>
          </cell>
          <cell r="C108" t="str">
            <v>B321</v>
          </cell>
          <cell r="D108">
            <v>0</v>
          </cell>
          <cell r="G108" t="str">
            <v>【見積比較検討書参照】</v>
          </cell>
          <cell r="K108">
            <v>10900</v>
          </cell>
          <cell r="L108" t="str">
            <v/>
          </cell>
          <cell r="M108" t="str">
            <v/>
          </cell>
          <cell r="N108">
            <v>545</v>
          </cell>
          <cell r="O108">
            <v>11445</v>
          </cell>
          <cell r="P108">
            <v>1820</v>
          </cell>
          <cell r="Q108" t="str">
            <v/>
          </cell>
          <cell r="R108">
            <v>218.4</v>
          </cell>
          <cell r="S108">
            <v>2038.4</v>
          </cell>
          <cell r="T108">
            <v>13483</v>
          </cell>
          <cell r="U108">
            <v>13500</v>
          </cell>
        </row>
        <row r="109">
          <cell r="B109">
            <v>0</v>
          </cell>
          <cell r="C109">
            <v>0</v>
          </cell>
          <cell r="D109">
            <v>0</v>
          </cell>
          <cell r="N109">
            <v>0.05</v>
          </cell>
          <cell r="P109">
            <v>0.26600000000000001</v>
          </cell>
          <cell r="R109">
            <v>0.12</v>
          </cell>
        </row>
        <row r="110">
          <cell r="A110" t="str">
            <v>4-5</v>
          </cell>
          <cell r="B110" t="str">
            <v>照明器具</v>
          </cell>
          <cell r="C110" t="str">
            <v>D321</v>
          </cell>
          <cell r="D110">
            <v>0</v>
          </cell>
          <cell r="G110" t="str">
            <v>【見積比較検討書参照】</v>
          </cell>
          <cell r="K110">
            <v>15600</v>
          </cell>
          <cell r="L110" t="str">
            <v/>
          </cell>
          <cell r="M110" t="str">
            <v/>
          </cell>
          <cell r="N110">
            <v>780</v>
          </cell>
          <cell r="O110">
            <v>16380</v>
          </cell>
          <cell r="P110">
            <v>3724</v>
          </cell>
          <cell r="Q110" t="str">
            <v/>
          </cell>
          <cell r="R110">
            <v>446.88</v>
          </cell>
          <cell r="S110">
            <v>4170.88</v>
          </cell>
          <cell r="T110">
            <v>20550</v>
          </cell>
          <cell r="U110">
            <v>20600</v>
          </cell>
        </row>
        <row r="111">
          <cell r="B111">
            <v>0</v>
          </cell>
          <cell r="C111">
            <v>0</v>
          </cell>
          <cell r="D111">
            <v>0</v>
          </cell>
          <cell r="N111">
            <v>0.05</v>
          </cell>
          <cell r="P111">
            <v>0.252</v>
          </cell>
          <cell r="R111">
            <v>0.12</v>
          </cell>
        </row>
        <row r="112">
          <cell r="A112" t="str">
            <v>4-6</v>
          </cell>
          <cell r="B112" t="str">
            <v>照明器具</v>
          </cell>
          <cell r="C112" t="str">
            <v>J73</v>
          </cell>
          <cell r="D112">
            <v>0</v>
          </cell>
          <cell r="G112" t="str">
            <v>【見積比較検討書参照】</v>
          </cell>
          <cell r="K112">
            <v>30600</v>
          </cell>
          <cell r="L112" t="str">
            <v/>
          </cell>
          <cell r="M112" t="str">
            <v/>
          </cell>
          <cell r="N112">
            <v>1530</v>
          </cell>
          <cell r="O112">
            <v>32130</v>
          </cell>
          <cell r="P112">
            <v>3528</v>
          </cell>
          <cell r="Q112" t="str">
            <v/>
          </cell>
          <cell r="R112">
            <v>423.36</v>
          </cell>
          <cell r="S112">
            <v>3951.36</v>
          </cell>
          <cell r="T112">
            <v>36081</v>
          </cell>
          <cell r="U112">
            <v>36100</v>
          </cell>
        </row>
        <row r="113">
          <cell r="B113">
            <v>0</v>
          </cell>
          <cell r="C113">
            <v>0</v>
          </cell>
          <cell r="D113">
            <v>0</v>
          </cell>
          <cell r="N113">
            <v>0.05</v>
          </cell>
          <cell r="P113">
            <v>0.252</v>
          </cell>
          <cell r="R113">
            <v>0.12</v>
          </cell>
        </row>
        <row r="114">
          <cell r="A114" t="str">
            <v>4-7</v>
          </cell>
          <cell r="B114" t="str">
            <v>照明器具</v>
          </cell>
          <cell r="C114" t="str">
            <v>K73</v>
          </cell>
          <cell r="D114">
            <v>0</v>
          </cell>
          <cell r="G114" t="str">
            <v>【見積比較検討書参照】</v>
          </cell>
          <cell r="K114">
            <v>25800</v>
          </cell>
          <cell r="L114" t="str">
            <v/>
          </cell>
          <cell r="M114" t="str">
            <v/>
          </cell>
          <cell r="N114">
            <v>1290</v>
          </cell>
          <cell r="O114">
            <v>27090</v>
          </cell>
          <cell r="P114">
            <v>3528</v>
          </cell>
          <cell r="Q114" t="str">
            <v/>
          </cell>
          <cell r="R114">
            <v>423.36</v>
          </cell>
          <cell r="S114">
            <v>3951.36</v>
          </cell>
          <cell r="T114">
            <v>31041</v>
          </cell>
          <cell r="U114">
            <v>31000</v>
          </cell>
        </row>
        <row r="115">
          <cell r="B115">
            <v>0</v>
          </cell>
          <cell r="C115">
            <v>0</v>
          </cell>
          <cell r="D115">
            <v>0</v>
          </cell>
          <cell r="N115">
            <v>0.05</v>
          </cell>
          <cell r="P115">
            <v>0.313</v>
          </cell>
          <cell r="R115">
            <v>0.12</v>
          </cell>
        </row>
        <row r="116">
          <cell r="A116" t="str">
            <v>4-8</v>
          </cell>
          <cell r="B116" t="str">
            <v>照明器具</v>
          </cell>
          <cell r="C116" t="str">
            <v>L862</v>
          </cell>
          <cell r="D116">
            <v>0</v>
          </cell>
          <cell r="G116" t="str">
            <v>【見積比較検討書参照】</v>
          </cell>
          <cell r="K116">
            <v>54000</v>
          </cell>
          <cell r="L116" t="str">
            <v/>
          </cell>
          <cell r="M116" t="str">
            <v/>
          </cell>
          <cell r="N116">
            <v>2700</v>
          </cell>
          <cell r="O116">
            <v>56700</v>
          </cell>
          <cell r="P116">
            <v>4382</v>
          </cell>
          <cell r="Q116" t="str">
            <v/>
          </cell>
          <cell r="R116">
            <v>525.84</v>
          </cell>
          <cell r="S116">
            <v>4907.84</v>
          </cell>
          <cell r="T116">
            <v>61607</v>
          </cell>
          <cell r="U116">
            <v>61600</v>
          </cell>
        </row>
        <row r="117">
          <cell r="B117">
            <v>0</v>
          </cell>
          <cell r="C117">
            <v>0</v>
          </cell>
          <cell r="D117">
            <v>0</v>
          </cell>
          <cell r="N117">
            <v>0.05</v>
          </cell>
          <cell r="P117">
            <v>0.20899999999999999</v>
          </cell>
          <cell r="R117">
            <v>0.12</v>
          </cell>
        </row>
        <row r="118">
          <cell r="A118" t="str">
            <v>4-9</v>
          </cell>
          <cell r="B118" t="str">
            <v>照明器具</v>
          </cell>
          <cell r="C118" t="str">
            <v>M241</v>
          </cell>
          <cell r="D118">
            <v>0</v>
          </cell>
          <cell r="G118" t="str">
            <v>【見積比較検討書参照】</v>
          </cell>
          <cell r="K118">
            <v>10200</v>
          </cell>
          <cell r="L118" t="str">
            <v/>
          </cell>
          <cell r="M118" t="str">
            <v/>
          </cell>
          <cell r="N118">
            <v>510</v>
          </cell>
          <cell r="O118">
            <v>10710</v>
          </cell>
          <cell r="P118">
            <v>2926</v>
          </cell>
          <cell r="Q118" t="str">
            <v/>
          </cell>
          <cell r="R118">
            <v>351.12</v>
          </cell>
          <cell r="S118">
            <v>3277.12</v>
          </cell>
          <cell r="T118">
            <v>13987</v>
          </cell>
          <cell r="U118">
            <v>14000</v>
          </cell>
        </row>
        <row r="119">
          <cell r="B119">
            <v>0</v>
          </cell>
          <cell r="C119">
            <v>0</v>
          </cell>
          <cell r="D119">
            <v>0</v>
          </cell>
          <cell r="N119">
            <v>0.05</v>
          </cell>
          <cell r="P119">
            <v>0.13</v>
          </cell>
          <cell r="R119">
            <v>0.12</v>
          </cell>
        </row>
        <row r="120">
          <cell r="A120" t="str">
            <v>4-10</v>
          </cell>
          <cell r="B120" t="str">
            <v>照明器具</v>
          </cell>
          <cell r="C120" t="str">
            <v>U201W</v>
          </cell>
          <cell r="D120">
            <v>0</v>
          </cell>
          <cell r="G120" t="str">
            <v>【見積比較検討書参照】</v>
          </cell>
          <cell r="K120">
            <v>3780</v>
          </cell>
          <cell r="L120" t="str">
            <v/>
          </cell>
          <cell r="M120" t="str">
            <v/>
          </cell>
          <cell r="N120">
            <v>189</v>
          </cell>
          <cell r="O120">
            <v>3969</v>
          </cell>
          <cell r="P120">
            <v>1820</v>
          </cell>
          <cell r="Q120" t="str">
            <v/>
          </cell>
          <cell r="R120">
            <v>218.4</v>
          </cell>
          <cell r="S120">
            <v>2038.4</v>
          </cell>
          <cell r="T120">
            <v>6007</v>
          </cell>
          <cell r="U120">
            <v>6010</v>
          </cell>
        </row>
        <row r="121">
          <cell r="B121">
            <v>0</v>
          </cell>
          <cell r="C121">
            <v>0</v>
          </cell>
          <cell r="D121">
            <v>0</v>
          </cell>
          <cell r="N121">
            <v>0.05</v>
          </cell>
          <cell r="P121">
            <v>0.35699999999999998</v>
          </cell>
          <cell r="R121">
            <v>0.12</v>
          </cell>
        </row>
        <row r="122">
          <cell r="A122" t="str">
            <v>4-11</v>
          </cell>
          <cell r="B122" t="str">
            <v>照明器具</v>
          </cell>
          <cell r="C122" t="str">
            <v>O250</v>
          </cell>
          <cell r="D122">
            <v>0</v>
          </cell>
          <cell r="G122" t="str">
            <v>【見積比較検討書参照】</v>
          </cell>
          <cell r="K122">
            <v>90600</v>
          </cell>
          <cell r="L122" t="str">
            <v/>
          </cell>
          <cell r="M122" t="str">
            <v/>
          </cell>
          <cell r="N122">
            <v>4530</v>
          </cell>
          <cell r="O122">
            <v>95130</v>
          </cell>
          <cell r="P122">
            <v>4998</v>
          </cell>
          <cell r="Q122" t="str">
            <v/>
          </cell>
          <cell r="R122">
            <v>599.76</v>
          </cell>
          <cell r="S122">
            <v>5597.76</v>
          </cell>
          <cell r="T122">
            <v>100727</v>
          </cell>
          <cell r="U122">
            <v>101000</v>
          </cell>
        </row>
        <row r="123">
          <cell r="B123">
            <v>0</v>
          </cell>
          <cell r="C123">
            <v>0</v>
          </cell>
          <cell r="D123">
            <v>0</v>
          </cell>
          <cell r="N123">
            <v>0.05</v>
          </cell>
          <cell r="P123">
            <v>0.13</v>
          </cell>
          <cell r="R123">
            <v>0.12</v>
          </cell>
        </row>
        <row r="124">
          <cell r="A124" t="str">
            <v>4-12</v>
          </cell>
          <cell r="B124" t="str">
            <v>照明器具</v>
          </cell>
          <cell r="C124" t="str">
            <v>R201</v>
          </cell>
          <cell r="D124">
            <v>0</v>
          </cell>
          <cell r="G124" t="str">
            <v>【見積比較検討書参照】</v>
          </cell>
          <cell r="K124">
            <v>11200</v>
          </cell>
          <cell r="L124" t="str">
            <v/>
          </cell>
          <cell r="M124" t="str">
            <v/>
          </cell>
          <cell r="N124">
            <v>560</v>
          </cell>
          <cell r="O124">
            <v>11760</v>
          </cell>
          <cell r="P124">
            <v>1820</v>
          </cell>
          <cell r="Q124" t="str">
            <v/>
          </cell>
          <cell r="R124">
            <v>218.4</v>
          </cell>
          <cell r="S124">
            <v>2038.4</v>
          </cell>
          <cell r="T124">
            <v>13798</v>
          </cell>
          <cell r="U124">
            <v>13800</v>
          </cell>
        </row>
        <row r="125">
          <cell r="B125">
            <v>0</v>
          </cell>
          <cell r="C125">
            <v>0</v>
          </cell>
          <cell r="D125">
            <v>0</v>
          </cell>
          <cell r="N125">
            <v>0.05</v>
          </cell>
          <cell r="P125">
            <v>0.20899999999999999</v>
          </cell>
          <cell r="R125">
            <v>0.12</v>
          </cell>
        </row>
        <row r="126">
          <cell r="A126" t="str">
            <v>4-13</v>
          </cell>
          <cell r="B126" t="str">
            <v>照明器具</v>
          </cell>
          <cell r="C126" t="str">
            <v>e13BT</v>
          </cell>
          <cell r="D126">
            <v>0</v>
          </cell>
          <cell r="G126" t="str">
            <v>【見積比較検討書参照】</v>
          </cell>
          <cell r="K126">
            <v>19800</v>
          </cell>
          <cell r="L126" t="str">
            <v/>
          </cell>
          <cell r="M126" t="str">
            <v/>
          </cell>
          <cell r="N126">
            <v>990</v>
          </cell>
          <cell r="O126">
            <v>20790</v>
          </cell>
          <cell r="P126">
            <v>2926</v>
          </cell>
          <cell r="Q126" t="str">
            <v/>
          </cell>
          <cell r="R126">
            <v>351.12</v>
          </cell>
          <cell r="S126">
            <v>3277.12</v>
          </cell>
          <cell r="T126">
            <v>24067</v>
          </cell>
          <cell r="U126">
            <v>24100</v>
          </cell>
        </row>
        <row r="127">
          <cell r="B127">
            <v>0</v>
          </cell>
          <cell r="C127">
            <v>0</v>
          </cell>
          <cell r="D127">
            <v>0</v>
          </cell>
          <cell r="N127">
            <v>0.05</v>
          </cell>
          <cell r="P127">
            <v>0.17799999999999999</v>
          </cell>
          <cell r="R127">
            <v>0.12</v>
          </cell>
        </row>
        <row r="128">
          <cell r="A128" t="str">
            <v>4-14</v>
          </cell>
          <cell r="B128" t="str">
            <v>照明器具</v>
          </cell>
          <cell r="C128" t="str">
            <v>h321</v>
          </cell>
          <cell r="D128">
            <v>0</v>
          </cell>
          <cell r="G128" t="str">
            <v>【見積比較検討書参照】</v>
          </cell>
          <cell r="K128">
            <v>52800</v>
          </cell>
          <cell r="L128" t="str">
            <v/>
          </cell>
          <cell r="M128" t="str">
            <v/>
          </cell>
          <cell r="N128">
            <v>2640</v>
          </cell>
          <cell r="O128">
            <v>55440</v>
          </cell>
          <cell r="P128">
            <v>2492</v>
          </cell>
          <cell r="Q128" t="str">
            <v/>
          </cell>
          <cell r="R128">
            <v>299.04000000000002</v>
          </cell>
          <cell r="S128">
            <v>2791.04</v>
          </cell>
          <cell r="T128">
            <v>58231</v>
          </cell>
          <cell r="U128">
            <v>58200</v>
          </cell>
        </row>
        <row r="129">
          <cell r="B129">
            <v>0</v>
          </cell>
          <cell r="C129">
            <v>0</v>
          </cell>
          <cell r="D129">
            <v>0</v>
          </cell>
          <cell r="G129" t="str">
            <v>松下 ｶﾀﾛｸﾞ</v>
          </cell>
          <cell r="N129">
            <v>0.05</v>
          </cell>
          <cell r="P129">
            <v>1</v>
          </cell>
          <cell r="R129">
            <v>0.12</v>
          </cell>
        </row>
        <row r="130">
          <cell r="A130" t="str">
            <v>4-15</v>
          </cell>
          <cell r="B130" t="str">
            <v>照明昇降操作盤</v>
          </cell>
          <cell r="C130" t="str">
            <v>4L</v>
          </cell>
          <cell r="D130">
            <v>0</v>
          </cell>
          <cell r="G130">
            <v>286000</v>
          </cell>
          <cell r="J130">
            <v>60</v>
          </cell>
          <cell r="K130">
            <v>171600</v>
          </cell>
          <cell r="L130" t="str">
            <v/>
          </cell>
          <cell r="M130" t="str">
            <v/>
          </cell>
          <cell r="N130">
            <v>8580</v>
          </cell>
          <cell r="O130">
            <v>180180</v>
          </cell>
          <cell r="P130">
            <v>14000</v>
          </cell>
          <cell r="Q130" t="str">
            <v/>
          </cell>
          <cell r="R130">
            <v>1680</v>
          </cell>
          <cell r="S130">
            <v>15680</v>
          </cell>
          <cell r="T130">
            <v>195860</v>
          </cell>
          <cell r="U130">
            <v>196000</v>
          </cell>
        </row>
        <row r="131">
          <cell r="N131">
            <v>0.05</v>
          </cell>
          <cell r="P131">
            <v>0.313</v>
          </cell>
          <cell r="R131">
            <v>0.12</v>
          </cell>
        </row>
        <row r="132">
          <cell r="A132" t="str">
            <v>4-16</v>
          </cell>
          <cell r="B132" t="str">
            <v>誘導灯</v>
          </cell>
          <cell r="C132" t="str">
            <v>gA</v>
          </cell>
          <cell r="G132" t="str">
            <v>【見積比較検討書参照】</v>
          </cell>
          <cell r="K132">
            <v>67200</v>
          </cell>
          <cell r="L132" t="str">
            <v/>
          </cell>
          <cell r="M132" t="str">
            <v/>
          </cell>
          <cell r="N132">
            <v>3360</v>
          </cell>
          <cell r="O132">
            <v>70560</v>
          </cell>
          <cell r="P132">
            <v>4382</v>
          </cell>
          <cell r="Q132" t="str">
            <v/>
          </cell>
          <cell r="R132">
            <v>525.84</v>
          </cell>
          <cell r="S132">
            <v>4907.84</v>
          </cell>
          <cell r="T132">
            <v>75467</v>
          </cell>
          <cell r="U132">
            <v>75500</v>
          </cell>
        </row>
        <row r="134">
          <cell r="A134" t="str">
            <v>5</v>
          </cell>
          <cell r="B134" t="str">
            <v>放送設備</v>
          </cell>
          <cell r="K134">
            <v>0</v>
          </cell>
          <cell r="L134" t="str">
            <v/>
          </cell>
          <cell r="M134" t="str">
            <v/>
          </cell>
          <cell r="N134" t="str">
            <v/>
          </cell>
          <cell r="O134">
            <v>0</v>
          </cell>
          <cell r="P134" t="str">
            <v/>
          </cell>
          <cell r="Q134" t="str">
            <v/>
          </cell>
          <cell r="R134" t="str">
            <v/>
          </cell>
          <cell r="S134" t="str">
            <v/>
          </cell>
          <cell r="T134">
            <v>0</v>
          </cell>
          <cell r="U134">
            <v>0</v>
          </cell>
        </row>
        <row r="135">
          <cell r="B135">
            <v>0</v>
          </cell>
          <cell r="C135">
            <v>0</v>
          </cell>
          <cell r="D135">
            <v>0</v>
          </cell>
          <cell r="E135">
            <v>495</v>
          </cell>
          <cell r="M135">
            <v>0.1</v>
          </cell>
          <cell r="N135">
            <v>0.03</v>
          </cell>
          <cell r="P135">
            <v>1.2E-2</v>
          </cell>
          <cell r="R135">
            <v>0.12</v>
          </cell>
        </row>
        <row r="136">
          <cell r="A136" t="str">
            <v>5-1</v>
          </cell>
          <cell r="B136" t="str">
            <v>ケーブル類</v>
          </cell>
          <cell r="C136" t="str">
            <v>EM-HP1.2-2C</v>
          </cell>
          <cell r="D136" t="str">
            <v>ｺﾛｶﾞｼ</v>
          </cell>
          <cell r="E136" t="str">
            <v>51*1.3=66</v>
          </cell>
          <cell r="K136">
            <v>66</v>
          </cell>
          <cell r="L136" t="str">
            <v/>
          </cell>
          <cell r="M136">
            <v>6.6</v>
          </cell>
          <cell r="N136">
            <v>2.1800000000000002</v>
          </cell>
          <cell r="O136">
            <v>74.78</v>
          </cell>
          <cell r="P136">
            <v>168</v>
          </cell>
          <cell r="Q136" t="str">
            <v/>
          </cell>
          <cell r="R136">
            <v>20.16</v>
          </cell>
          <cell r="S136">
            <v>188.16</v>
          </cell>
          <cell r="T136">
            <v>262</v>
          </cell>
          <cell r="U136">
            <v>260</v>
          </cell>
        </row>
        <row r="137">
          <cell r="B137">
            <v>0</v>
          </cell>
          <cell r="C137">
            <v>0</v>
          </cell>
          <cell r="D137">
            <v>0</v>
          </cell>
          <cell r="E137">
            <v>495</v>
          </cell>
          <cell r="M137">
            <v>0.1</v>
          </cell>
          <cell r="N137">
            <v>0.03</v>
          </cell>
          <cell r="P137">
            <v>1.35E-2</v>
          </cell>
          <cell r="R137">
            <v>0.12</v>
          </cell>
        </row>
        <row r="138">
          <cell r="A138" t="str">
            <v>5-2</v>
          </cell>
          <cell r="B138" t="str">
            <v>ケーブル類</v>
          </cell>
          <cell r="C138" t="str">
            <v>EM-HP1.2-2C</v>
          </cell>
          <cell r="D138" t="str">
            <v>PF内</v>
          </cell>
          <cell r="E138" t="str">
            <v>51*1.3=66</v>
          </cell>
          <cell r="K138">
            <v>66</v>
          </cell>
          <cell r="L138" t="str">
            <v/>
          </cell>
          <cell r="M138">
            <v>6.6</v>
          </cell>
          <cell r="N138">
            <v>2.1800000000000002</v>
          </cell>
          <cell r="O138">
            <v>74.78</v>
          </cell>
          <cell r="P138">
            <v>189</v>
          </cell>
          <cell r="Q138" t="str">
            <v/>
          </cell>
          <cell r="R138">
            <v>22.68</v>
          </cell>
          <cell r="S138">
            <v>211.68</v>
          </cell>
          <cell r="T138">
            <v>286</v>
          </cell>
          <cell r="U138">
            <v>290</v>
          </cell>
        </row>
        <row r="139">
          <cell r="B139">
            <v>0</v>
          </cell>
          <cell r="C139">
            <v>0</v>
          </cell>
          <cell r="D139">
            <v>0</v>
          </cell>
          <cell r="E139">
            <v>495</v>
          </cell>
          <cell r="M139">
            <v>0.1</v>
          </cell>
          <cell r="N139">
            <v>0.03</v>
          </cell>
          <cell r="P139">
            <v>1.3599999999999999E-2</v>
          </cell>
          <cell r="R139">
            <v>0.12</v>
          </cell>
        </row>
        <row r="140">
          <cell r="A140" t="str">
            <v>5-3</v>
          </cell>
          <cell r="B140" t="str">
            <v>ケーブル類</v>
          </cell>
          <cell r="C140" t="str">
            <v>EM-HP1.2-3C</v>
          </cell>
          <cell r="D140" t="str">
            <v>ｺﾛｶﾞｼ</v>
          </cell>
          <cell r="E140" t="str">
            <v>71*1.3=92</v>
          </cell>
          <cell r="K140">
            <v>92</v>
          </cell>
          <cell r="L140" t="str">
            <v/>
          </cell>
          <cell r="M140">
            <v>9.1999999999999993</v>
          </cell>
          <cell r="N140">
            <v>3.04</v>
          </cell>
          <cell r="O140">
            <v>104.24000000000001</v>
          </cell>
          <cell r="P140">
            <v>190.4</v>
          </cell>
          <cell r="Q140" t="str">
            <v/>
          </cell>
          <cell r="R140">
            <v>22.85</v>
          </cell>
          <cell r="S140">
            <v>213.25</v>
          </cell>
          <cell r="T140">
            <v>317</v>
          </cell>
          <cell r="U140">
            <v>320</v>
          </cell>
        </row>
        <row r="141">
          <cell r="B141">
            <v>0</v>
          </cell>
          <cell r="C141">
            <v>0</v>
          </cell>
          <cell r="D141">
            <v>0</v>
          </cell>
          <cell r="E141">
            <v>495</v>
          </cell>
          <cell r="M141">
            <v>0.1</v>
          </cell>
          <cell r="N141">
            <v>0.03</v>
          </cell>
          <cell r="P141">
            <v>1.5299999999999999E-2</v>
          </cell>
          <cell r="R141">
            <v>0.12</v>
          </cell>
        </row>
        <row r="142">
          <cell r="A142" t="str">
            <v>5-4</v>
          </cell>
          <cell r="B142" t="str">
            <v>ケーブル類</v>
          </cell>
          <cell r="C142" t="str">
            <v>EM-HP1.2-3C</v>
          </cell>
          <cell r="D142" t="str">
            <v>PF内</v>
          </cell>
          <cell r="E142" t="str">
            <v>71*1.3=92</v>
          </cell>
          <cell r="K142">
            <v>92</v>
          </cell>
          <cell r="L142" t="str">
            <v/>
          </cell>
          <cell r="M142">
            <v>9.1999999999999993</v>
          </cell>
          <cell r="N142">
            <v>3.04</v>
          </cell>
          <cell r="O142">
            <v>104.24000000000001</v>
          </cell>
          <cell r="P142">
            <v>214.2</v>
          </cell>
          <cell r="Q142" t="str">
            <v/>
          </cell>
          <cell r="R142">
            <v>25.7</v>
          </cell>
          <cell r="S142">
            <v>239.89999999999998</v>
          </cell>
          <cell r="T142">
            <v>344</v>
          </cell>
          <cell r="U142">
            <v>340</v>
          </cell>
        </row>
        <row r="143">
          <cell r="B143">
            <v>0</v>
          </cell>
          <cell r="C143">
            <v>0</v>
          </cell>
          <cell r="D143">
            <v>0</v>
          </cell>
          <cell r="E143">
            <v>495</v>
          </cell>
          <cell r="M143">
            <v>0.1</v>
          </cell>
          <cell r="N143">
            <v>0.03</v>
          </cell>
          <cell r="P143">
            <v>1.6E-2</v>
          </cell>
          <cell r="R143">
            <v>0.12</v>
          </cell>
        </row>
        <row r="144">
          <cell r="A144" t="str">
            <v>5-5</v>
          </cell>
          <cell r="B144" t="str">
            <v>ケーブル類</v>
          </cell>
          <cell r="C144" t="str">
            <v>EM-HP1.2-3P</v>
          </cell>
          <cell r="D144" t="str">
            <v>ｺﾛｶﾞｼ</v>
          </cell>
          <cell r="E144" t="str">
            <v>166*1.3=215</v>
          </cell>
          <cell r="K144">
            <v>215</v>
          </cell>
          <cell r="L144" t="str">
            <v/>
          </cell>
          <cell r="M144">
            <v>21.5</v>
          </cell>
          <cell r="N144">
            <v>7.1</v>
          </cell>
          <cell r="O144">
            <v>243.6</v>
          </cell>
          <cell r="P144">
            <v>224</v>
          </cell>
          <cell r="Q144" t="str">
            <v/>
          </cell>
          <cell r="R144">
            <v>26.88</v>
          </cell>
          <cell r="S144">
            <v>250.88</v>
          </cell>
          <cell r="T144">
            <v>494</v>
          </cell>
          <cell r="U144">
            <v>490</v>
          </cell>
        </row>
        <row r="145">
          <cell r="B145">
            <v>0</v>
          </cell>
          <cell r="C145">
            <v>0</v>
          </cell>
          <cell r="D145">
            <v>0</v>
          </cell>
          <cell r="E145">
            <v>495</v>
          </cell>
          <cell r="M145">
            <v>0.1</v>
          </cell>
          <cell r="N145">
            <v>0.03</v>
          </cell>
          <cell r="P145">
            <v>1.7999999999999999E-2</v>
          </cell>
          <cell r="R145">
            <v>0.12</v>
          </cell>
        </row>
        <row r="146">
          <cell r="A146" t="str">
            <v>5-6</v>
          </cell>
          <cell r="B146" t="str">
            <v>ケーブル類</v>
          </cell>
          <cell r="C146" t="str">
            <v>EM-HP1.2-3P</v>
          </cell>
          <cell r="D146" t="str">
            <v>PF内</v>
          </cell>
          <cell r="E146" t="str">
            <v>166*1.3=215</v>
          </cell>
          <cell r="K146">
            <v>215</v>
          </cell>
          <cell r="L146" t="str">
            <v/>
          </cell>
          <cell r="M146">
            <v>21.5</v>
          </cell>
          <cell r="N146">
            <v>7.1</v>
          </cell>
          <cell r="O146">
            <v>243.6</v>
          </cell>
          <cell r="P146">
            <v>252</v>
          </cell>
          <cell r="Q146" t="str">
            <v/>
          </cell>
          <cell r="R146">
            <v>30.24</v>
          </cell>
          <cell r="S146">
            <v>282.24</v>
          </cell>
          <cell r="T146">
            <v>525</v>
          </cell>
          <cell r="U146">
            <v>530</v>
          </cell>
        </row>
        <row r="147">
          <cell r="B147">
            <v>0</v>
          </cell>
          <cell r="C147">
            <v>0</v>
          </cell>
          <cell r="D147">
            <v>0</v>
          </cell>
          <cell r="E147">
            <v>532</v>
          </cell>
          <cell r="N147">
            <v>0.02</v>
          </cell>
          <cell r="P147">
            <v>1.9E-2</v>
          </cell>
          <cell r="R147">
            <v>0.12</v>
          </cell>
        </row>
        <row r="148">
          <cell r="A148" t="str">
            <v>5-7</v>
          </cell>
          <cell r="B148" t="str">
            <v>ノズルプレート</v>
          </cell>
          <cell r="C148" t="str">
            <v>角型</v>
          </cell>
          <cell r="D148">
            <v>0</v>
          </cell>
          <cell r="E148">
            <v>190</v>
          </cell>
          <cell r="K148">
            <v>190</v>
          </cell>
          <cell r="L148" t="str">
            <v/>
          </cell>
          <cell r="M148" t="str">
            <v/>
          </cell>
          <cell r="N148">
            <v>3.8</v>
          </cell>
          <cell r="O148">
            <v>193.8</v>
          </cell>
          <cell r="P148">
            <v>266</v>
          </cell>
          <cell r="Q148" t="str">
            <v/>
          </cell>
          <cell r="R148">
            <v>31.92</v>
          </cell>
          <cell r="S148">
            <v>297.92</v>
          </cell>
          <cell r="T148">
            <v>491</v>
          </cell>
          <cell r="U148">
            <v>490</v>
          </cell>
        </row>
        <row r="149">
          <cell r="B149">
            <v>0</v>
          </cell>
          <cell r="C149">
            <v>0</v>
          </cell>
          <cell r="D149">
            <v>0</v>
          </cell>
          <cell r="N149">
            <v>0.02</v>
          </cell>
          <cell r="P149">
            <v>0.19500000000000001</v>
          </cell>
          <cell r="R149">
            <v>0.1</v>
          </cell>
        </row>
        <row r="150">
          <cell r="A150" t="str">
            <v>5-8</v>
          </cell>
          <cell r="B150" t="str">
            <v>天井埋込スピーカ</v>
          </cell>
          <cell r="C150" t="str">
            <v>3W</v>
          </cell>
          <cell r="D150">
            <v>0</v>
          </cell>
          <cell r="G150" t="str">
            <v>【見積比較検討書参照】</v>
          </cell>
          <cell r="K150">
            <v>5850</v>
          </cell>
          <cell r="L150" t="str">
            <v/>
          </cell>
          <cell r="M150" t="str">
            <v/>
          </cell>
          <cell r="N150">
            <v>117</v>
          </cell>
          <cell r="O150">
            <v>5967</v>
          </cell>
          <cell r="P150">
            <v>2730</v>
          </cell>
          <cell r="Q150" t="str">
            <v/>
          </cell>
          <cell r="R150">
            <v>273</v>
          </cell>
          <cell r="S150">
            <v>3003</v>
          </cell>
          <cell r="T150">
            <v>8970</v>
          </cell>
          <cell r="U150">
            <v>8970</v>
          </cell>
        </row>
        <row r="151">
          <cell r="B151">
            <v>0</v>
          </cell>
          <cell r="C151">
            <v>0</v>
          </cell>
          <cell r="D151">
            <v>0</v>
          </cell>
          <cell r="N151">
            <v>0.02</v>
          </cell>
          <cell r="P151">
            <v>9.7000000000000003E-2</v>
          </cell>
          <cell r="R151">
            <v>0.1</v>
          </cell>
        </row>
        <row r="152">
          <cell r="A152" t="str">
            <v>5-9</v>
          </cell>
          <cell r="B152" t="str">
            <v>壁掛スピーカ</v>
          </cell>
          <cell r="C152" t="str">
            <v>3W</v>
          </cell>
          <cell r="D152">
            <v>0</v>
          </cell>
          <cell r="G152" t="str">
            <v>【見積比較検討書参照】</v>
          </cell>
          <cell r="K152">
            <v>4480</v>
          </cell>
          <cell r="L152" t="str">
            <v/>
          </cell>
          <cell r="M152" t="str">
            <v/>
          </cell>
          <cell r="N152">
            <v>89.6</v>
          </cell>
          <cell r="O152">
            <v>4569.6000000000004</v>
          </cell>
          <cell r="P152">
            <v>1358</v>
          </cell>
          <cell r="Q152" t="str">
            <v/>
          </cell>
          <cell r="R152">
            <v>135.80000000000001</v>
          </cell>
          <cell r="S152">
            <v>1493.8</v>
          </cell>
          <cell r="T152">
            <v>6063</v>
          </cell>
          <cell r="U152">
            <v>6060</v>
          </cell>
        </row>
        <row r="153">
          <cell r="B153">
            <v>0</v>
          </cell>
          <cell r="C153">
            <v>0</v>
          </cell>
          <cell r="D153">
            <v>0</v>
          </cell>
          <cell r="N153">
            <v>0.02</v>
          </cell>
          <cell r="P153">
            <v>5.2999999999999999E-2</v>
          </cell>
          <cell r="R153">
            <v>0.1</v>
          </cell>
        </row>
        <row r="154">
          <cell r="A154" t="str">
            <v>5-10</v>
          </cell>
          <cell r="B154" t="str">
            <v>アッテネータ</v>
          </cell>
          <cell r="C154" t="str">
            <v>6W</v>
          </cell>
          <cell r="D154">
            <v>0</v>
          </cell>
          <cell r="G154" t="str">
            <v>【見積比較検討書参照】</v>
          </cell>
          <cell r="K154">
            <v>2270</v>
          </cell>
          <cell r="L154" t="str">
            <v/>
          </cell>
          <cell r="M154" t="str">
            <v/>
          </cell>
          <cell r="N154">
            <v>45.4</v>
          </cell>
          <cell r="O154">
            <v>2315.4</v>
          </cell>
          <cell r="P154">
            <v>742</v>
          </cell>
          <cell r="Q154" t="str">
            <v/>
          </cell>
          <cell r="R154">
            <v>74.2</v>
          </cell>
          <cell r="S154">
            <v>816.2</v>
          </cell>
          <cell r="T154">
            <v>3131</v>
          </cell>
          <cell r="U154">
            <v>3130</v>
          </cell>
        </row>
        <row r="155">
          <cell r="B155">
            <v>0</v>
          </cell>
          <cell r="C155">
            <v>0</v>
          </cell>
          <cell r="D155">
            <v>0</v>
          </cell>
          <cell r="N155">
            <v>0.02</v>
          </cell>
          <cell r="P155">
            <v>0.159</v>
          </cell>
          <cell r="R155">
            <v>0.1</v>
          </cell>
        </row>
        <row r="156">
          <cell r="A156" t="str">
            <v>5-11</v>
          </cell>
          <cell r="B156" t="str">
            <v>ソフトホーンスピーカ</v>
          </cell>
          <cell r="C156" t="str">
            <v>15W</v>
          </cell>
          <cell r="D156">
            <v>0</v>
          </cell>
          <cell r="G156" t="str">
            <v>【見積比較検討書参照】</v>
          </cell>
          <cell r="K156">
            <v>14300</v>
          </cell>
          <cell r="L156" t="str">
            <v/>
          </cell>
          <cell r="M156" t="str">
            <v/>
          </cell>
          <cell r="N156">
            <v>286</v>
          </cell>
          <cell r="O156">
            <v>14586</v>
          </cell>
          <cell r="P156">
            <v>2226</v>
          </cell>
          <cell r="Q156" t="str">
            <v/>
          </cell>
          <cell r="R156">
            <v>222.6</v>
          </cell>
          <cell r="S156">
            <v>2448.6</v>
          </cell>
          <cell r="T156">
            <v>17034</v>
          </cell>
          <cell r="U156">
            <v>17000</v>
          </cell>
        </row>
        <row r="158">
          <cell r="K158">
            <v>0</v>
          </cell>
          <cell r="L158" t="str">
            <v/>
          </cell>
          <cell r="M158" t="str">
            <v/>
          </cell>
          <cell r="N158" t="str">
            <v/>
          </cell>
          <cell r="O158">
            <v>0</v>
          </cell>
          <cell r="P158" t="str">
            <v/>
          </cell>
          <cell r="Q158" t="str">
            <v/>
          </cell>
          <cell r="R158" t="str">
            <v/>
          </cell>
          <cell r="S158" t="str">
            <v/>
          </cell>
          <cell r="T158">
            <v>0</v>
          </cell>
          <cell r="U158">
            <v>0</v>
          </cell>
        </row>
        <row r="160">
          <cell r="A160" t="str">
            <v>6</v>
          </cell>
          <cell r="B160" t="str">
            <v>音響設備</v>
          </cell>
          <cell r="K160">
            <v>0</v>
          </cell>
          <cell r="L160" t="str">
            <v/>
          </cell>
          <cell r="M160" t="str">
            <v/>
          </cell>
          <cell r="N160" t="str">
            <v/>
          </cell>
          <cell r="O160">
            <v>0</v>
          </cell>
          <cell r="P160" t="str">
            <v/>
          </cell>
          <cell r="Q160" t="str">
            <v/>
          </cell>
          <cell r="R160" t="str">
            <v/>
          </cell>
          <cell r="S160" t="str">
            <v/>
          </cell>
          <cell r="T160">
            <v>0</v>
          </cell>
          <cell r="U160">
            <v>0</v>
          </cell>
        </row>
        <row r="161">
          <cell r="B161">
            <v>0</v>
          </cell>
          <cell r="C161">
            <v>0</v>
          </cell>
          <cell r="D161">
            <v>0</v>
          </cell>
          <cell r="G161" t="str">
            <v>ｶﾅﾚ</v>
          </cell>
          <cell r="M161">
            <v>0.1</v>
          </cell>
          <cell r="N161">
            <v>0.03</v>
          </cell>
          <cell r="P161">
            <v>2.1600000000000001E-2</v>
          </cell>
          <cell r="R161">
            <v>0.12</v>
          </cell>
        </row>
        <row r="162">
          <cell r="A162" t="str">
            <v>6-1</v>
          </cell>
          <cell r="B162" t="str">
            <v>ケーブル類</v>
          </cell>
          <cell r="C162" t="str">
            <v>EM-4S8</v>
          </cell>
          <cell r="D162" t="str">
            <v>ｺﾛｶﾞｼ</v>
          </cell>
          <cell r="G162">
            <v>210</v>
          </cell>
          <cell r="J162">
            <v>70</v>
          </cell>
          <cell r="K162">
            <v>147</v>
          </cell>
          <cell r="L162" t="str">
            <v/>
          </cell>
          <cell r="M162">
            <v>14.7</v>
          </cell>
          <cell r="N162">
            <v>4.8499999999999996</v>
          </cell>
          <cell r="O162">
            <v>166.54999999999998</v>
          </cell>
          <cell r="P162">
            <v>302.39999999999998</v>
          </cell>
          <cell r="Q162" t="str">
            <v/>
          </cell>
          <cell r="R162">
            <v>36.29</v>
          </cell>
          <cell r="S162">
            <v>338.69</v>
          </cell>
          <cell r="T162">
            <v>505</v>
          </cell>
          <cell r="U162">
            <v>510</v>
          </cell>
        </row>
        <row r="163">
          <cell r="B163">
            <v>0</v>
          </cell>
          <cell r="C163">
            <v>0</v>
          </cell>
          <cell r="D163">
            <v>0</v>
          </cell>
          <cell r="G163" t="str">
            <v>ｶﾅﾚ</v>
          </cell>
          <cell r="M163">
            <v>0.1</v>
          </cell>
          <cell r="N163">
            <v>0.03</v>
          </cell>
          <cell r="P163">
            <v>2.4299999999999999E-2</v>
          </cell>
          <cell r="R163">
            <v>0.12</v>
          </cell>
        </row>
        <row r="164">
          <cell r="A164" t="str">
            <v>6-2</v>
          </cell>
          <cell r="B164" t="str">
            <v>ケーブル類</v>
          </cell>
          <cell r="C164" t="str">
            <v>EM-4S8</v>
          </cell>
          <cell r="D164" t="str">
            <v>PF内</v>
          </cell>
          <cell r="G164">
            <v>210</v>
          </cell>
          <cell r="J164">
            <v>60</v>
          </cell>
          <cell r="K164">
            <v>126</v>
          </cell>
          <cell r="L164" t="str">
            <v/>
          </cell>
          <cell r="M164">
            <v>12.6</v>
          </cell>
          <cell r="N164">
            <v>4.16</v>
          </cell>
          <cell r="O164">
            <v>142.76</v>
          </cell>
          <cell r="P164">
            <v>340.2</v>
          </cell>
          <cell r="Q164" t="str">
            <v/>
          </cell>
          <cell r="R164">
            <v>40.82</v>
          </cell>
          <cell r="S164">
            <v>381.02</v>
          </cell>
          <cell r="T164">
            <v>523</v>
          </cell>
          <cell r="U164">
            <v>520</v>
          </cell>
        </row>
        <row r="165">
          <cell r="B165">
            <v>0</v>
          </cell>
          <cell r="C165">
            <v>0</v>
          </cell>
          <cell r="D165">
            <v>0</v>
          </cell>
          <cell r="G165" t="str">
            <v>ｶﾅﾚ</v>
          </cell>
          <cell r="M165">
            <v>0.1</v>
          </cell>
          <cell r="N165">
            <v>0.03</v>
          </cell>
          <cell r="P165">
            <v>2.4299999999999999E-2</v>
          </cell>
          <cell r="R165">
            <v>0.12</v>
          </cell>
        </row>
        <row r="166">
          <cell r="A166" t="str">
            <v>6-3</v>
          </cell>
          <cell r="B166" t="str">
            <v>ケーブル類</v>
          </cell>
          <cell r="C166" t="str">
            <v>EM-L-4E5AT</v>
          </cell>
          <cell r="D166" t="str">
            <v>PF内</v>
          </cell>
          <cell r="G166">
            <v>130</v>
          </cell>
          <cell r="J166">
            <v>60</v>
          </cell>
          <cell r="K166">
            <v>78</v>
          </cell>
          <cell r="L166" t="str">
            <v/>
          </cell>
          <cell r="M166">
            <v>7.8</v>
          </cell>
          <cell r="N166">
            <v>2.57</v>
          </cell>
          <cell r="O166">
            <v>88.36999999999999</v>
          </cell>
          <cell r="P166">
            <v>340.2</v>
          </cell>
          <cell r="Q166" t="str">
            <v/>
          </cell>
          <cell r="R166">
            <v>40.82</v>
          </cell>
          <cell r="S166">
            <v>381.02</v>
          </cell>
          <cell r="T166">
            <v>469</v>
          </cell>
          <cell r="U166">
            <v>470</v>
          </cell>
        </row>
        <row r="167">
          <cell r="B167">
            <v>0</v>
          </cell>
          <cell r="C167">
            <v>0</v>
          </cell>
          <cell r="D167">
            <v>0</v>
          </cell>
          <cell r="E167">
            <v>492</v>
          </cell>
          <cell r="M167">
            <v>0.1</v>
          </cell>
          <cell r="N167">
            <v>0.03</v>
          </cell>
          <cell r="P167">
            <v>1.6E-2</v>
          </cell>
          <cell r="R167">
            <v>0.12</v>
          </cell>
        </row>
        <row r="168">
          <cell r="A168" t="str">
            <v>6-4</v>
          </cell>
          <cell r="B168" t="str">
            <v>ケーブル類</v>
          </cell>
          <cell r="C168" t="str">
            <v>EM-5C-FB</v>
          </cell>
          <cell r="D168" t="str">
            <v>ｺﾛｶﾞｼ</v>
          </cell>
          <cell r="E168" t="str">
            <v>73*1.3=94</v>
          </cell>
          <cell r="K168">
            <v>94</v>
          </cell>
          <cell r="L168" t="str">
            <v/>
          </cell>
          <cell r="M168">
            <v>9.4</v>
          </cell>
          <cell r="N168">
            <v>3.1</v>
          </cell>
          <cell r="O168">
            <v>106.5</v>
          </cell>
          <cell r="P168">
            <v>224</v>
          </cell>
          <cell r="Q168" t="str">
            <v/>
          </cell>
          <cell r="R168">
            <v>26.88</v>
          </cell>
          <cell r="S168">
            <v>250.88</v>
          </cell>
          <cell r="T168">
            <v>357</v>
          </cell>
          <cell r="U168">
            <v>360</v>
          </cell>
        </row>
        <row r="169">
          <cell r="B169">
            <v>0</v>
          </cell>
          <cell r="C169">
            <v>0</v>
          </cell>
          <cell r="D169">
            <v>0</v>
          </cell>
          <cell r="E169">
            <v>492</v>
          </cell>
          <cell r="M169">
            <v>0.1</v>
          </cell>
          <cell r="N169">
            <v>0.03</v>
          </cell>
          <cell r="P169">
            <v>1.7999999999999999E-2</v>
          </cell>
          <cell r="R169">
            <v>0.12</v>
          </cell>
        </row>
        <row r="170">
          <cell r="A170" t="str">
            <v>6-5</v>
          </cell>
          <cell r="B170" t="str">
            <v>ケーブル類</v>
          </cell>
          <cell r="C170" t="str">
            <v>EM-5C-FB</v>
          </cell>
          <cell r="D170" t="str">
            <v>PF内</v>
          </cell>
          <cell r="E170" t="str">
            <v>73*1.3=94</v>
          </cell>
          <cell r="K170">
            <v>94</v>
          </cell>
          <cell r="L170" t="str">
            <v/>
          </cell>
          <cell r="M170">
            <v>9.4</v>
          </cell>
          <cell r="N170">
            <v>3.1</v>
          </cell>
          <cell r="O170">
            <v>106.5</v>
          </cell>
          <cell r="P170">
            <v>252</v>
          </cell>
          <cell r="Q170" t="str">
            <v/>
          </cell>
          <cell r="R170">
            <v>30.24</v>
          </cell>
          <cell r="S170">
            <v>282.24</v>
          </cell>
          <cell r="T170">
            <v>388</v>
          </cell>
          <cell r="U170">
            <v>390</v>
          </cell>
        </row>
        <row r="171">
          <cell r="B171">
            <v>0</v>
          </cell>
          <cell r="C171">
            <v>0</v>
          </cell>
          <cell r="D171">
            <v>0</v>
          </cell>
          <cell r="N171">
            <v>0.02</v>
          </cell>
          <cell r="P171">
            <v>4.03</v>
          </cell>
          <cell r="R171">
            <v>0.1</v>
          </cell>
        </row>
        <row r="172">
          <cell r="A172" t="str">
            <v>6-6</v>
          </cell>
          <cell r="B172" t="str">
            <v>音響機器架</v>
          </cell>
          <cell r="C172">
            <v>0</v>
          </cell>
          <cell r="D172">
            <v>0</v>
          </cell>
          <cell r="G172" t="str">
            <v>【見積比較検討書参照】</v>
          </cell>
          <cell r="K172">
            <v>1300000</v>
          </cell>
          <cell r="L172" t="str">
            <v/>
          </cell>
          <cell r="M172" t="str">
            <v/>
          </cell>
          <cell r="N172">
            <v>26000</v>
          </cell>
          <cell r="O172">
            <v>1326000</v>
          </cell>
          <cell r="P172">
            <v>56420</v>
          </cell>
          <cell r="Q172" t="str">
            <v/>
          </cell>
          <cell r="R172">
            <v>5642</v>
          </cell>
          <cell r="S172">
            <v>62062</v>
          </cell>
          <cell r="T172">
            <v>1388062</v>
          </cell>
          <cell r="U172">
            <v>1390000</v>
          </cell>
        </row>
        <row r="173">
          <cell r="B173">
            <v>0</v>
          </cell>
          <cell r="C173">
            <v>0</v>
          </cell>
          <cell r="D173">
            <v>0</v>
          </cell>
          <cell r="N173">
            <v>0.02</v>
          </cell>
          <cell r="P173">
            <v>0.3</v>
          </cell>
          <cell r="R173">
            <v>0.1</v>
          </cell>
        </row>
        <row r="174">
          <cell r="A174" t="str">
            <v>6-7</v>
          </cell>
          <cell r="B174" t="str">
            <v>メインスピーカ</v>
          </cell>
          <cell r="C174">
            <v>0</v>
          </cell>
          <cell r="D174">
            <v>0</v>
          </cell>
          <cell r="G174" t="str">
            <v>【見積比較検討書参照】</v>
          </cell>
          <cell r="K174">
            <v>104000</v>
          </cell>
          <cell r="L174" t="str">
            <v/>
          </cell>
          <cell r="M174" t="str">
            <v/>
          </cell>
          <cell r="N174">
            <v>2080</v>
          </cell>
          <cell r="O174">
            <v>106080</v>
          </cell>
          <cell r="P174">
            <v>4200</v>
          </cell>
          <cell r="Q174" t="str">
            <v/>
          </cell>
          <cell r="R174">
            <v>420</v>
          </cell>
          <cell r="S174">
            <v>4620</v>
          </cell>
          <cell r="T174">
            <v>110700</v>
          </cell>
          <cell r="U174">
            <v>111000</v>
          </cell>
        </row>
        <row r="175">
          <cell r="B175">
            <v>0</v>
          </cell>
          <cell r="C175">
            <v>0</v>
          </cell>
          <cell r="D175">
            <v>0</v>
          </cell>
          <cell r="N175">
            <v>0.02</v>
          </cell>
          <cell r="P175">
            <v>9.7000000000000003E-2</v>
          </cell>
          <cell r="R175">
            <v>0.1</v>
          </cell>
        </row>
        <row r="176">
          <cell r="A176" t="str">
            <v>6-8</v>
          </cell>
          <cell r="B176" t="str">
            <v>サブスピーカ</v>
          </cell>
          <cell r="C176">
            <v>0</v>
          </cell>
          <cell r="D176">
            <v>0</v>
          </cell>
          <cell r="G176" t="str">
            <v>【見積比較検討書参照】</v>
          </cell>
          <cell r="K176">
            <v>48700</v>
          </cell>
          <cell r="L176" t="str">
            <v/>
          </cell>
          <cell r="M176" t="str">
            <v/>
          </cell>
          <cell r="N176">
            <v>974</v>
          </cell>
          <cell r="O176">
            <v>49674</v>
          </cell>
          <cell r="P176">
            <v>1358</v>
          </cell>
          <cell r="Q176" t="str">
            <v/>
          </cell>
          <cell r="R176">
            <v>135.80000000000001</v>
          </cell>
          <cell r="S176">
            <v>1493.8</v>
          </cell>
          <cell r="T176">
            <v>51167</v>
          </cell>
          <cell r="U176">
            <v>51200</v>
          </cell>
        </row>
        <row r="177">
          <cell r="B177">
            <v>0</v>
          </cell>
          <cell r="C177">
            <v>0</v>
          </cell>
          <cell r="D177">
            <v>0</v>
          </cell>
          <cell r="N177">
            <v>0.02</v>
          </cell>
          <cell r="P177">
            <v>0.19500000000000001</v>
          </cell>
          <cell r="R177">
            <v>0.1</v>
          </cell>
        </row>
        <row r="178">
          <cell r="A178" t="str">
            <v>6-9</v>
          </cell>
          <cell r="B178" t="str">
            <v>はね返りスピーカ</v>
          </cell>
          <cell r="C178">
            <v>0</v>
          </cell>
          <cell r="D178">
            <v>0</v>
          </cell>
          <cell r="G178" t="str">
            <v>【見積比較検討書参照】</v>
          </cell>
          <cell r="K178">
            <v>27300</v>
          </cell>
          <cell r="L178" t="str">
            <v/>
          </cell>
          <cell r="M178" t="str">
            <v/>
          </cell>
          <cell r="N178">
            <v>546</v>
          </cell>
          <cell r="O178">
            <v>27846</v>
          </cell>
          <cell r="P178">
            <v>2730</v>
          </cell>
          <cell r="Q178" t="str">
            <v/>
          </cell>
          <cell r="R178">
            <v>273</v>
          </cell>
          <cell r="S178">
            <v>3003</v>
          </cell>
          <cell r="T178">
            <v>30849</v>
          </cell>
          <cell r="U178">
            <v>30800</v>
          </cell>
        </row>
        <row r="179">
          <cell r="B179">
            <v>0</v>
          </cell>
          <cell r="C179">
            <v>0</v>
          </cell>
          <cell r="D179">
            <v>0</v>
          </cell>
          <cell r="N179">
            <v>0.02</v>
          </cell>
          <cell r="P179">
            <v>0.19500000000000001</v>
          </cell>
          <cell r="R179">
            <v>0.1</v>
          </cell>
        </row>
        <row r="180">
          <cell r="A180" t="str">
            <v>6-10</v>
          </cell>
          <cell r="B180" t="str">
            <v>モニタスピーカ</v>
          </cell>
          <cell r="C180">
            <v>0</v>
          </cell>
          <cell r="D180">
            <v>0</v>
          </cell>
          <cell r="G180" t="str">
            <v>【見積比較検討書参照】</v>
          </cell>
          <cell r="K180">
            <v>27300</v>
          </cell>
          <cell r="L180" t="str">
            <v/>
          </cell>
          <cell r="M180" t="str">
            <v/>
          </cell>
          <cell r="N180">
            <v>546</v>
          </cell>
          <cell r="O180">
            <v>27846</v>
          </cell>
          <cell r="P180">
            <v>2730</v>
          </cell>
          <cell r="Q180" t="str">
            <v/>
          </cell>
          <cell r="R180">
            <v>273</v>
          </cell>
          <cell r="S180">
            <v>3003</v>
          </cell>
          <cell r="T180">
            <v>30849</v>
          </cell>
          <cell r="U180">
            <v>30800</v>
          </cell>
        </row>
        <row r="181">
          <cell r="B181">
            <v>0</v>
          </cell>
          <cell r="C181">
            <v>0</v>
          </cell>
          <cell r="D181">
            <v>0</v>
          </cell>
          <cell r="N181">
            <v>0.02</v>
          </cell>
          <cell r="P181">
            <v>9.6000000000000002E-2</v>
          </cell>
          <cell r="R181">
            <v>0.1</v>
          </cell>
        </row>
        <row r="182">
          <cell r="A182" t="str">
            <v>6-11</v>
          </cell>
          <cell r="B182" t="str">
            <v>マイクコンセント</v>
          </cell>
          <cell r="C182" t="str">
            <v>フロア</v>
          </cell>
          <cell r="D182">
            <v>0</v>
          </cell>
          <cell r="G182" t="str">
            <v>【見積比較検討書参照】</v>
          </cell>
          <cell r="K182">
            <v>12000</v>
          </cell>
          <cell r="L182" t="str">
            <v/>
          </cell>
          <cell r="M182" t="str">
            <v/>
          </cell>
          <cell r="N182">
            <v>240</v>
          </cell>
          <cell r="O182">
            <v>12240</v>
          </cell>
          <cell r="P182">
            <v>1344</v>
          </cell>
          <cell r="Q182" t="str">
            <v/>
          </cell>
          <cell r="R182">
            <v>134.4</v>
          </cell>
          <cell r="S182">
            <v>1478.4</v>
          </cell>
          <cell r="T182">
            <v>13718</v>
          </cell>
          <cell r="U182">
            <v>13700</v>
          </cell>
        </row>
        <row r="183">
          <cell r="B183">
            <v>0</v>
          </cell>
          <cell r="C183">
            <v>0</v>
          </cell>
          <cell r="D183">
            <v>0</v>
          </cell>
          <cell r="N183">
            <v>0.02</v>
          </cell>
          <cell r="P183">
            <v>5.3999999999999999E-2</v>
          </cell>
          <cell r="R183">
            <v>0.1</v>
          </cell>
        </row>
        <row r="184">
          <cell r="A184" t="str">
            <v>6-12</v>
          </cell>
          <cell r="B184" t="str">
            <v>マイクコンセント</v>
          </cell>
          <cell r="C184" t="str">
            <v>壁</v>
          </cell>
          <cell r="D184">
            <v>0</v>
          </cell>
          <cell r="G184" t="str">
            <v>【見積比較検討書参照】</v>
          </cell>
          <cell r="K184">
            <v>13000</v>
          </cell>
          <cell r="L184" t="str">
            <v/>
          </cell>
          <cell r="M184" t="str">
            <v/>
          </cell>
          <cell r="N184">
            <v>260</v>
          </cell>
          <cell r="O184">
            <v>13260</v>
          </cell>
          <cell r="P184">
            <v>756</v>
          </cell>
          <cell r="Q184" t="str">
            <v/>
          </cell>
          <cell r="R184">
            <v>75.599999999999994</v>
          </cell>
          <cell r="S184">
            <v>831.6</v>
          </cell>
          <cell r="T184">
            <v>14091</v>
          </cell>
          <cell r="U184">
            <v>14100</v>
          </cell>
        </row>
        <row r="185">
          <cell r="B185">
            <v>0</v>
          </cell>
          <cell r="C185">
            <v>0</v>
          </cell>
          <cell r="D185">
            <v>0</v>
          </cell>
          <cell r="N185">
            <v>0.02</v>
          </cell>
          <cell r="P185">
            <v>0.35</v>
          </cell>
          <cell r="R185">
            <v>0.1</v>
          </cell>
        </row>
        <row r="186">
          <cell r="A186" t="str">
            <v>6-13</v>
          </cell>
          <cell r="B186" t="str">
            <v>ワイヤレスアンテナ</v>
          </cell>
          <cell r="C186">
            <v>0</v>
          </cell>
          <cell r="D186">
            <v>0</v>
          </cell>
          <cell r="G186" t="str">
            <v>【見積比較検討書参照】</v>
          </cell>
          <cell r="K186">
            <v>13000</v>
          </cell>
          <cell r="L186" t="str">
            <v/>
          </cell>
          <cell r="M186" t="str">
            <v/>
          </cell>
          <cell r="N186">
            <v>260</v>
          </cell>
          <cell r="O186">
            <v>13260</v>
          </cell>
          <cell r="P186">
            <v>4900</v>
          </cell>
          <cell r="Q186" t="str">
            <v/>
          </cell>
          <cell r="R186">
            <v>490</v>
          </cell>
          <cell r="S186">
            <v>5390</v>
          </cell>
          <cell r="T186">
            <v>18650</v>
          </cell>
          <cell r="U186">
            <v>18700</v>
          </cell>
        </row>
        <row r="187">
          <cell r="B187">
            <v>0</v>
          </cell>
          <cell r="C187">
            <v>0</v>
          </cell>
          <cell r="D187">
            <v>0</v>
          </cell>
          <cell r="N187">
            <v>0.02</v>
          </cell>
        </row>
        <row r="188">
          <cell r="A188" t="str">
            <v>6-14</v>
          </cell>
          <cell r="B188" t="str">
            <v>ワイヤレスマイク</v>
          </cell>
          <cell r="C188" t="str">
            <v>ﾊﾝﾄﾞ型</v>
          </cell>
          <cell r="D188">
            <v>0</v>
          </cell>
          <cell r="G188" t="str">
            <v>【見積比較検討書参照】</v>
          </cell>
          <cell r="K188">
            <v>27900</v>
          </cell>
          <cell r="L188" t="str">
            <v/>
          </cell>
          <cell r="M188" t="str">
            <v/>
          </cell>
          <cell r="N188">
            <v>558</v>
          </cell>
          <cell r="O188">
            <v>28458</v>
          </cell>
          <cell r="P188" t="str">
            <v/>
          </cell>
          <cell r="Q188" t="str">
            <v/>
          </cell>
          <cell r="R188" t="str">
            <v/>
          </cell>
          <cell r="S188" t="str">
            <v/>
          </cell>
          <cell r="T188">
            <v>28458</v>
          </cell>
          <cell r="U188">
            <v>28500</v>
          </cell>
        </row>
        <row r="189">
          <cell r="B189">
            <v>0</v>
          </cell>
          <cell r="C189">
            <v>0</v>
          </cell>
          <cell r="D189">
            <v>0</v>
          </cell>
          <cell r="N189">
            <v>0.02</v>
          </cell>
        </row>
        <row r="190">
          <cell r="A190" t="str">
            <v>6-15</v>
          </cell>
          <cell r="B190" t="str">
            <v>ワイヤレスマイク</v>
          </cell>
          <cell r="C190" t="str">
            <v>ﾀｲﾋﾟﾝ型</v>
          </cell>
          <cell r="D190">
            <v>0</v>
          </cell>
          <cell r="G190" t="str">
            <v>【見積比較検討書参照】</v>
          </cell>
          <cell r="K190">
            <v>31800</v>
          </cell>
          <cell r="L190" t="str">
            <v/>
          </cell>
          <cell r="M190" t="str">
            <v/>
          </cell>
          <cell r="N190">
            <v>636</v>
          </cell>
          <cell r="O190">
            <v>32436</v>
          </cell>
          <cell r="P190" t="str">
            <v/>
          </cell>
          <cell r="Q190" t="str">
            <v/>
          </cell>
          <cell r="R190" t="str">
            <v/>
          </cell>
          <cell r="S190" t="str">
            <v/>
          </cell>
          <cell r="T190">
            <v>32436</v>
          </cell>
          <cell r="U190">
            <v>32400</v>
          </cell>
        </row>
        <row r="191">
          <cell r="B191">
            <v>0</v>
          </cell>
          <cell r="C191">
            <v>0</v>
          </cell>
          <cell r="D191">
            <v>0</v>
          </cell>
          <cell r="N191">
            <v>0.02</v>
          </cell>
        </row>
        <row r="192">
          <cell r="A192" t="str">
            <v>6-16</v>
          </cell>
          <cell r="B192" t="str">
            <v>ダイナミックマイク</v>
          </cell>
          <cell r="C192">
            <v>0</v>
          </cell>
          <cell r="D192">
            <v>0</v>
          </cell>
          <cell r="G192" t="str">
            <v>【見積比較検討書参照】</v>
          </cell>
          <cell r="K192">
            <v>14600</v>
          </cell>
          <cell r="L192" t="str">
            <v/>
          </cell>
          <cell r="M192" t="str">
            <v/>
          </cell>
          <cell r="N192">
            <v>292</v>
          </cell>
          <cell r="O192">
            <v>14892</v>
          </cell>
          <cell r="P192" t="str">
            <v/>
          </cell>
          <cell r="Q192" t="str">
            <v/>
          </cell>
          <cell r="R192" t="str">
            <v/>
          </cell>
          <cell r="S192" t="str">
            <v/>
          </cell>
          <cell r="T192">
            <v>14892</v>
          </cell>
          <cell r="U192">
            <v>14900</v>
          </cell>
        </row>
        <row r="193">
          <cell r="B193">
            <v>0</v>
          </cell>
          <cell r="C193">
            <v>0</v>
          </cell>
          <cell r="D193">
            <v>0</v>
          </cell>
          <cell r="N193">
            <v>0.02</v>
          </cell>
        </row>
        <row r="194">
          <cell r="A194" t="str">
            <v>6-17</v>
          </cell>
          <cell r="B194" t="str">
            <v>マイクスタンド</v>
          </cell>
          <cell r="C194" t="str">
            <v>卓上型</v>
          </cell>
          <cell r="D194">
            <v>0</v>
          </cell>
          <cell r="G194" t="str">
            <v>【見積比較検討書参照】</v>
          </cell>
          <cell r="K194">
            <v>3250</v>
          </cell>
          <cell r="L194" t="str">
            <v/>
          </cell>
          <cell r="M194" t="str">
            <v/>
          </cell>
          <cell r="N194">
            <v>65</v>
          </cell>
          <cell r="O194">
            <v>3315</v>
          </cell>
          <cell r="P194" t="str">
            <v/>
          </cell>
          <cell r="Q194" t="str">
            <v/>
          </cell>
          <cell r="R194" t="str">
            <v/>
          </cell>
          <cell r="S194" t="str">
            <v/>
          </cell>
          <cell r="T194">
            <v>3315</v>
          </cell>
          <cell r="U194">
            <v>3320</v>
          </cell>
        </row>
        <row r="195">
          <cell r="B195">
            <v>0</v>
          </cell>
          <cell r="C195">
            <v>0</v>
          </cell>
          <cell r="D195">
            <v>0</v>
          </cell>
          <cell r="N195">
            <v>0.02</v>
          </cell>
        </row>
        <row r="196">
          <cell r="A196" t="str">
            <v>6-18</v>
          </cell>
          <cell r="B196" t="str">
            <v>マイクスタンド</v>
          </cell>
          <cell r="C196" t="str">
            <v>床上型</v>
          </cell>
          <cell r="D196">
            <v>0</v>
          </cell>
          <cell r="G196" t="str">
            <v>【見積比較検討書参照】</v>
          </cell>
          <cell r="K196">
            <v>17500</v>
          </cell>
          <cell r="L196" t="str">
            <v/>
          </cell>
          <cell r="M196" t="str">
            <v/>
          </cell>
          <cell r="N196">
            <v>350</v>
          </cell>
          <cell r="O196">
            <v>17850</v>
          </cell>
          <cell r="P196" t="str">
            <v/>
          </cell>
          <cell r="Q196" t="str">
            <v/>
          </cell>
          <cell r="R196" t="str">
            <v/>
          </cell>
          <cell r="S196" t="str">
            <v/>
          </cell>
          <cell r="T196">
            <v>17850</v>
          </cell>
          <cell r="U196">
            <v>17900</v>
          </cell>
        </row>
        <row r="198">
          <cell r="K198">
            <v>0</v>
          </cell>
          <cell r="L198" t="str">
            <v/>
          </cell>
          <cell r="M198" t="str">
            <v/>
          </cell>
          <cell r="N198" t="str">
            <v/>
          </cell>
          <cell r="O198">
            <v>0</v>
          </cell>
          <cell r="P198" t="str">
            <v/>
          </cell>
          <cell r="Q198" t="str">
            <v/>
          </cell>
          <cell r="R198" t="str">
            <v/>
          </cell>
          <cell r="S198" t="str">
            <v/>
          </cell>
          <cell r="T198">
            <v>0</v>
          </cell>
          <cell r="U198">
            <v>0</v>
          </cell>
        </row>
        <row r="200">
          <cell r="A200" t="str">
            <v>7</v>
          </cell>
          <cell r="B200" t="str">
            <v>電気時計設備</v>
          </cell>
          <cell r="K200">
            <v>0</v>
          </cell>
          <cell r="L200" t="str">
            <v/>
          </cell>
          <cell r="M200" t="str">
            <v/>
          </cell>
          <cell r="N200" t="str">
            <v/>
          </cell>
          <cell r="O200">
            <v>0</v>
          </cell>
          <cell r="P200" t="str">
            <v/>
          </cell>
          <cell r="Q200" t="str">
            <v/>
          </cell>
          <cell r="R200" t="str">
            <v/>
          </cell>
          <cell r="S200" t="str">
            <v/>
          </cell>
          <cell r="T200">
            <v>0</v>
          </cell>
          <cell r="U200">
            <v>0</v>
          </cell>
        </row>
        <row r="201">
          <cell r="B201">
            <v>0</v>
          </cell>
          <cell r="C201">
            <v>0</v>
          </cell>
          <cell r="D201">
            <v>0</v>
          </cell>
          <cell r="E201">
            <v>495</v>
          </cell>
          <cell r="M201">
            <v>0.1</v>
          </cell>
          <cell r="N201">
            <v>0.03</v>
          </cell>
          <cell r="P201">
            <v>1.2E-2</v>
          </cell>
          <cell r="R201">
            <v>0.12</v>
          </cell>
        </row>
        <row r="202">
          <cell r="A202" t="str">
            <v>7-1</v>
          </cell>
          <cell r="B202" t="str">
            <v>ケーブル類</v>
          </cell>
          <cell r="C202" t="str">
            <v>EM-AE1.2-2C</v>
          </cell>
          <cell r="D202" t="str">
            <v>ｺﾛｶﾞｼ</v>
          </cell>
          <cell r="E202" t="str">
            <v>36*1.3=46</v>
          </cell>
          <cell r="K202">
            <v>46</v>
          </cell>
          <cell r="L202" t="str">
            <v/>
          </cell>
          <cell r="M202">
            <v>4.5999999999999996</v>
          </cell>
          <cell r="N202">
            <v>1.52</v>
          </cell>
          <cell r="O202">
            <v>52.120000000000005</v>
          </cell>
          <cell r="P202">
            <v>168</v>
          </cell>
          <cell r="Q202" t="str">
            <v/>
          </cell>
          <cell r="R202">
            <v>20.16</v>
          </cell>
          <cell r="S202">
            <v>188.16</v>
          </cell>
          <cell r="T202">
            <v>240</v>
          </cell>
          <cell r="U202">
            <v>240</v>
          </cell>
        </row>
        <row r="203">
          <cell r="B203">
            <v>0</v>
          </cell>
          <cell r="C203">
            <v>0</v>
          </cell>
          <cell r="D203">
            <v>0</v>
          </cell>
          <cell r="E203">
            <v>495</v>
          </cell>
          <cell r="M203">
            <v>0.1</v>
          </cell>
          <cell r="N203">
            <v>0.03</v>
          </cell>
          <cell r="P203">
            <v>1.35E-2</v>
          </cell>
          <cell r="R203">
            <v>0.12</v>
          </cell>
        </row>
        <row r="204">
          <cell r="A204" t="str">
            <v>7-2</v>
          </cell>
          <cell r="B204" t="str">
            <v>ケーブル類</v>
          </cell>
          <cell r="C204" t="str">
            <v>EM-AE1.2-2C</v>
          </cell>
          <cell r="D204" t="str">
            <v>PF内</v>
          </cell>
          <cell r="E204" t="str">
            <v>36*1.3=46</v>
          </cell>
          <cell r="K204">
            <v>46</v>
          </cell>
          <cell r="L204" t="str">
            <v/>
          </cell>
          <cell r="M204">
            <v>4.5999999999999996</v>
          </cell>
          <cell r="N204">
            <v>1.52</v>
          </cell>
          <cell r="O204">
            <v>52.120000000000005</v>
          </cell>
          <cell r="P204">
            <v>189</v>
          </cell>
          <cell r="Q204" t="str">
            <v/>
          </cell>
          <cell r="R204">
            <v>22.68</v>
          </cell>
          <cell r="S204">
            <v>211.68</v>
          </cell>
          <cell r="T204">
            <v>263</v>
          </cell>
          <cell r="U204">
            <v>260</v>
          </cell>
        </row>
        <row r="205">
          <cell r="B205">
            <v>0</v>
          </cell>
          <cell r="C205">
            <v>0</v>
          </cell>
          <cell r="N205">
            <v>0.02</v>
          </cell>
          <cell r="P205">
            <v>8.6999999999999994E-2</v>
          </cell>
          <cell r="R205">
            <v>0.1</v>
          </cell>
        </row>
        <row r="206">
          <cell r="A206" t="str">
            <v>7-3</v>
          </cell>
          <cell r="B206" t="str">
            <v>壁掛型子時計Ａ</v>
          </cell>
          <cell r="C206" t="str">
            <v>310φ</v>
          </cell>
          <cell r="G206" t="str">
            <v>【見積比較検討書参照】</v>
          </cell>
          <cell r="K206">
            <v>5850</v>
          </cell>
          <cell r="L206" t="str">
            <v/>
          </cell>
          <cell r="M206" t="str">
            <v/>
          </cell>
          <cell r="N206">
            <v>117</v>
          </cell>
          <cell r="O206">
            <v>5967</v>
          </cell>
          <cell r="P206">
            <v>1218</v>
          </cell>
          <cell r="Q206" t="str">
            <v/>
          </cell>
          <cell r="R206">
            <v>121.8</v>
          </cell>
          <cell r="S206">
            <v>1339.8</v>
          </cell>
          <cell r="T206">
            <v>7306</v>
          </cell>
          <cell r="U206">
            <v>7310</v>
          </cell>
        </row>
        <row r="207">
          <cell r="B207">
            <v>0</v>
          </cell>
          <cell r="C207">
            <v>0</v>
          </cell>
          <cell r="N207">
            <v>0.03</v>
          </cell>
          <cell r="P207">
            <v>0.5</v>
          </cell>
          <cell r="R207">
            <v>0.12</v>
          </cell>
        </row>
        <row r="208">
          <cell r="A208" t="str">
            <v>7-4</v>
          </cell>
          <cell r="B208" t="str">
            <v>壁掛型子時計Ｆ</v>
          </cell>
          <cell r="C208" t="str">
            <v>700φ</v>
          </cell>
          <cell r="G208" t="str">
            <v>【見積比較検討書参照】</v>
          </cell>
          <cell r="K208">
            <v>47400</v>
          </cell>
          <cell r="L208" t="str">
            <v/>
          </cell>
          <cell r="M208" t="str">
            <v/>
          </cell>
          <cell r="N208">
            <v>1422</v>
          </cell>
          <cell r="O208">
            <v>48822</v>
          </cell>
          <cell r="P208">
            <v>7000</v>
          </cell>
          <cell r="Q208" t="str">
            <v/>
          </cell>
          <cell r="R208">
            <v>840</v>
          </cell>
          <cell r="S208">
            <v>7840</v>
          </cell>
          <cell r="T208">
            <v>56662</v>
          </cell>
          <cell r="U208">
            <v>56700</v>
          </cell>
        </row>
        <row r="209">
          <cell r="B209">
            <v>0</v>
          </cell>
          <cell r="C209">
            <v>0</v>
          </cell>
          <cell r="N209">
            <v>0.02</v>
          </cell>
        </row>
        <row r="210">
          <cell r="A210" t="str">
            <v>7-5</v>
          </cell>
          <cell r="B210" t="str">
            <v>パルス発信器</v>
          </cell>
          <cell r="C210" t="str">
            <v>電波修正付</v>
          </cell>
          <cell r="G210" t="str">
            <v>【見積比較検討書参照】</v>
          </cell>
          <cell r="K210">
            <v>48700</v>
          </cell>
          <cell r="L210" t="str">
            <v/>
          </cell>
          <cell r="M210" t="str">
            <v/>
          </cell>
          <cell r="N210">
            <v>974</v>
          </cell>
          <cell r="O210">
            <v>49674</v>
          </cell>
          <cell r="P210" t="str">
            <v/>
          </cell>
          <cell r="Q210" t="str">
            <v/>
          </cell>
          <cell r="R210" t="str">
            <v/>
          </cell>
          <cell r="S210" t="str">
            <v/>
          </cell>
          <cell r="T210">
            <v>49674</v>
          </cell>
          <cell r="U210">
            <v>49700</v>
          </cell>
        </row>
        <row r="212">
          <cell r="K212">
            <v>0</v>
          </cell>
          <cell r="L212" t="str">
            <v/>
          </cell>
          <cell r="M212" t="str">
            <v/>
          </cell>
          <cell r="N212" t="str">
            <v/>
          </cell>
          <cell r="O212">
            <v>0</v>
          </cell>
          <cell r="P212" t="str">
            <v/>
          </cell>
          <cell r="Q212" t="str">
            <v/>
          </cell>
          <cell r="R212" t="str">
            <v/>
          </cell>
          <cell r="S212" t="str">
            <v/>
          </cell>
          <cell r="T212">
            <v>0</v>
          </cell>
          <cell r="U212">
            <v>0</v>
          </cell>
        </row>
        <row r="214">
          <cell r="A214" t="str">
            <v>8</v>
          </cell>
          <cell r="B214" t="str">
            <v>インターホン設備</v>
          </cell>
          <cell r="K214">
            <v>0</v>
          </cell>
          <cell r="L214" t="str">
            <v/>
          </cell>
          <cell r="M214" t="str">
            <v/>
          </cell>
          <cell r="N214" t="str">
            <v/>
          </cell>
          <cell r="O214">
            <v>0</v>
          </cell>
          <cell r="P214" t="str">
            <v/>
          </cell>
          <cell r="Q214" t="str">
            <v/>
          </cell>
          <cell r="R214" t="str">
            <v/>
          </cell>
          <cell r="S214" t="str">
            <v/>
          </cell>
          <cell r="T214">
            <v>0</v>
          </cell>
          <cell r="U214">
            <v>0</v>
          </cell>
        </row>
        <row r="215">
          <cell r="B215">
            <v>0</v>
          </cell>
          <cell r="C215">
            <v>0</v>
          </cell>
          <cell r="D215">
            <v>0</v>
          </cell>
          <cell r="E215">
            <v>495</v>
          </cell>
          <cell r="M215">
            <v>0.1</v>
          </cell>
          <cell r="N215">
            <v>0.03</v>
          </cell>
          <cell r="P215">
            <v>1.12E-2</v>
          </cell>
          <cell r="R215">
            <v>0.12</v>
          </cell>
        </row>
        <row r="216">
          <cell r="A216" t="str">
            <v>8-1</v>
          </cell>
          <cell r="B216" t="str">
            <v>ケーブル類</v>
          </cell>
          <cell r="C216" t="str">
            <v>EM-AE0.9-2C</v>
          </cell>
          <cell r="D216" t="str">
            <v>ｺﾛｶﾞｼ</v>
          </cell>
          <cell r="E216" t="str">
            <v>22*1.3=28</v>
          </cell>
          <cell r="K216">
            <v>28</v>
          </cell>
          <cell r="L216" t="str">
            <v/>
          </cell>
          <cell r="M216">
            <v>2.8</v>
          </cell>
          <cell r="N216">
            <v>0.92</v>
          </cell>
          <cell r="O216">
            <v>31.720000000000002</v>
          </cell>
          <cell r="P216">
            <v>156.80000000000001</v>
          </cell>
          <cell r="Q216" t="str">
            <v/>
          </cell>
          <cell r="R216">
            <v>18.82</v>
          </cell>
          <cell r="S216">
            <v>175.62</v>
          </cell>
          <cell r="T216">
            <v>207</v>
          </cell>
          <cell r="U216">
            <v>210</v>
          </cell>
        </row>
        <row r="217">
          <cell r="B217">
            <v>0</v>
          </cell>
          <cell r="C217">
            <v>0</v>
          </cell>
          <cell r="E217">
            <v>495</v>
          </cell>
          <cell r="M217">
            <v>0.1</v>
          </cell>
          <cell r="N217">
            <v>0.03</v>
          </cell>
          <cell r="P217">
            <v>1.26E-2</v>
          </cell>
          <cell r="R217">
            <v>0.12</v>
          </cell>
        </row>
        <row r="218">
          <cell r="A218" t="str">
            <v>8-2</v>
          </cell>
          <cell r="B218" t="str">
            <v>ケーブル類</v>
          </cell>
          <cell r="C218" t="str">
            <v>EM-AE0.9-2C</v>
          </cell>
          <cell r="D218" t="str">
            <v>PF内</v>
          </cell>
          <cell r="E218" t="str">
            <v>22*1.3=28</v>
          </cell>
          <cell r="K218">
            <v>28</v>
          </cell>
          <cell r="L218" t="str">
            <v/>
          </cell>
          <cell r="M218">
            <v>2.8</v>
          </cell>
          <cell r="N218">
            <v>0.92</v>
          </cell>
          <cell r="O218">
            <v>31.720000000000002</v>
          </cell>
          <cell r="P218">
            <v>176.4</v>
          </cell>
          <cell r="Q218" t="str">
            <v/>
          </cell>
          <cell r="R218">
            <v>21.17</v>
          </cell>
          <cell r="S218">
            <v>197.57</v>
          </cell>
          <cell r="T218">
            <v>229</v>
          </cell>
          <cell r="U218">
            <v>230</v>
          </cell>
        </row>
        <row r="219">
          <cell r="B219">
            <v>0</v>
          </cell>
          <cell r="C219">
            <v>0</v>
          </cell>
          <cell r="E219">
            <v>495</v>
          </cell>
          <cell r="M219">
            <v>0.1</v>
          </cell>
          <cell r="N219">
            <v>0.03</v>
          </cell>
          <cell r="P219">
            <v>1.2800000000000001E-2</v>
          </cell>
          <cell r="R219">
            <v>0.12</v>
          </cell>
        </row>
        <row r="220">
          <cell r="A220" t="str">
            <v>8-3</v>
          </cell>
          <cell r="B220" t="str">
            <v>ケーブル類</v>
          </cell>
          <cell r="C220" t="str">
            <v>EM-AE0.9-3C</v>
          </cell>
          <cell r="D220" t="str">
            <v>ｺﾛｶﾞｼ</v>
          </cell>
          <cell r="E220" t="str">
            <v>35*1.3=45</v>
          </cell>
          <cell r="K220">
            <v>45</v>
          </cell>
          <cell r="L220" t="str">
            <v/>
          </cell>
          <cell r="M220">
            <v>4.5</v>
          </cell>
          <cell r="N220">
            <v>1.49</v>
          </cell>
          <cell r="O220">
            <v>50.99</v>
          </cell>
          <cell r="P220">
            <v>179.2</v>
          </cell>
          <cell r="Q220" t="str">
            <v/>
          </cell>
          <cell r="R220">
            <v>21.5</v>
          </cell>
          <cell r="S220">
            <v>200.7</v>
          </cell>
          <cell r="T220">
            <v>251</v>
          </cell>
          <cell r="U220">
            <v>250</v>
          </cell>
        </row>
        <row r="221">
          <cell r="B221">
            <v>0</v>
          </cell>
          <cell r="C221">
            <v>0</v>
          </cell>
          <cell r="E221">
            <v>495</v>
          </cell>
          <cell r="M221">
            <v>0.1</v>
          </cell>
          <cell r="N221">
            <v>0.03</v>
          </cell>
          <cell r="P221">
            <v>1.44E-2</v>
          </cell>
          <cell r="R221">
            <v>0.12</v>
          </cell>
        </row>
        <row r="222">
          <cell r="A222" t="str">
            <v>8-4</v>
          </cell>
          <cell r="B222" t="str">
            <v>ケーブル類</v>
          </cell>
          <cell r="C222" t="str">
            <v>EM-AE0.9-3C</v>
          </cell>
          <cell r="D222" t="str">
            <v>PF内</v>
          </cell>
          <cell r="E222" t="str">
            <v>35*1.3=45</v>
          </cell>
          <cell r="K222">
            <v>45</v>
          </cell>
          <cell r="L222" t="str">
            <v/>
          </cell>
          <cell r="M222">
            <v>4.5</v>
          </cell>
          <cell r="N222">
            <v>1.49</v>
          </cell>
          <cell r="O222">
            <v>50.99</v>
          </cell>
          <cell r="P222">
            <v>201.6</v>
          </cell>
          <cell r="Q222" t="str">
            <v/>
          </cell>
          <cell r="R222">
            <v>24.19</v>
          </cell>
          <cell r="S222">
            <v>225.79</v>
          </cell>
          <cell r="T222">
            <v>276</v>
          </cell>
          <cell r="U222">
            <v>280</v>
          </cell>
        </row>
        <row r="223">
          <cell r="B223">
            <v>0</v>
          </cell>
          <cell r="C223">
            <v>0</v>
          </cell>
          <cell r="E223">
            <v>495</v>
          </cell>
          <cell r="M223">
            <v>0.1</v>
          </cell>
          <cell r="N223">
            <v>0.03</v>
          </cell>
          <cell r="P223">
            <v>1.5299999999999999E-2</v>
          </cell>
          <cell r="R223">
            <v>0.12</v>
          </cell>
        </row>
        <row r="224">
          <cell r="A224" t="str">
            <v>8-5</v>
          </cell>
          <cell r="B224" t="str">
            <v>ケーブル類</v>
          </cell>
          <cell r="C224" t="str">
            <v>EM-AE0.9-4C</v>
          </cell>
          <cell r="D224" t="str">
            <v>PF内</v>
          </cell>
          <cell r="E224" t="str">
            <v>40*1.3=52</v>
          </cell>
          <cell r="K224">
            <v>52</v>
          </cell>
          <cell r="L224" t="str">
            <v/>
          </cell>
          <cell r="M224">
            <v>5.2</v>
          </cell>
          <cell r="N224">
            <v>1.72</v>
          </cell>
          <cell r="O224">
            <v>58.92</v>
          </cell>
          <cell r="P224">
            <v>214.2</v>
          </cell>
          <cell r="Q224" t="str">
            <v/>
          </cell>
          <cell r="R224">
            <v>25.7</v>
          </cell>
          <cell r="S224">
            <v>239.89999999999998</v>
          </cell>
          <cell r="T224">
            <v>298</v>
          </cell>
          <cell r="U224">
            <v>300</v>
          </cell>
        </row>
        <row r="225">
          <cell r="B225">
            <v>0</v>
          </cell>
          <cell r="C225">
            <v>0</v>
          </cell>
          <cell r="D225">
            <v>0</v>
          </cell>
          <cell r="E225">
            <v>490</v>
          </cell>
          <cell r="M225">
            <v>0.1</v>
          </cell>
          <cell r="N225">
            <v>0.03</v>
          </cell>
          <cell r="P225">
            <v>1.7100000000000001E-2</v>
          </cell>
          <cell r="R225">
            <v>0.12</v>
          </cell>
        </row>
        <row r="226">
          <cell r="A226" t="str">
            <v>8-6</v>
          </cell>
          <cell r="B226" t="str">
            <v>ケーブル類</v>
          </cell>
          <cell r="C226" t="str">
            <v>EM-CPEE0.9-3P</v>
          </cell>
          <cell r="D226" t="str">
            <v>PF内</v>
          </cell>
          <cell r="E226" t="str">
            <v>105*1.3=136</v>
          </cell>
          <cell r="K226">
            <v>136</v>
          </cell>
          <cell r="L226" t="str">
            <v/>
          </cell>
          <cell r="M226">
            <v>13.6</v>
          </cell>
          <cell r="N226">
            <v>4.49</v>
          </cell>
          <cell r="O226">
            <v>154.09</v>
          </cell>
          <cell r="P226">
            <v>239.4</v>
          </cell>
          <cell r="Q226" t="str">
            <v/>
          </cell>
          <cell r="R226">
            <v>28.73</v>
          </cell>
          <cell r="S226">
            <v>268.13</v>
          </cell>
          <cell r="T226">
            <v>422</v>
          </cell>
          <cell r="U226">
            <v>420</v>
          </cell>
        </row>
        <row r="227">
          <cell r="B227">
            <v>0</v>
          </cell>
          <cell r="C227">
            <v>0</v>
          </cell>
          <cell r="D227">
            <v>0</v>
          </cell>
          <cell r="E227">
            <v>490</v>
          </cell>
          <cell r="M227">
            <v>0.1</v>
          </cell>
          <cell r="N227">
            <v>0.03</v>
          </cell>
          <cell r="P227">
            <v>1.7600000000000001E-2</v>
          </cell>
          <cell r="R227">
            <v>0.12</v>
          </cell>
        </row>
        <row r="228">
          <cell r="A228" t="str">
            <v>8-7</v>
          </cell>
          <cell r="B228" t="str">
            <v>ケーブル類</v>
          </cell>
          <cell r="C228" t="str">
            <v>EM-CPEE0.9-5P</v>
          </cell>
          <cell r="D228" t="str">
            <v>ｺﾛｶﾞｼ</v>
          </cell>
          <cell r="E228" t="str">
            <v>148*1.3=192</v>
          </cell>
          <cell r="K228">
            <v>192</v>
          </cell>
          <cell r="L228" t="str">
            <v/>
          </cell>
          <cell r="M228">
            <v>19.2</v>
          </cell>
          <cell r="N228">
            <v>6.34</v>
          </cell>
          <cell r="O228">
            <v>217.54</v>
          </cell>
          <cell r="P228">
            <v>246.4</v>
          </cell>
          <cell r="Q228" t="str">
            <v/>
          </cell>
          <cell r="R228">
            <v>29.57</v>
          </cell>
          <cell r="S228">
            <v>275.97000000000003</v>
          </cell>
          <cell r="T228">
            <v>493</v>
          </cell>
          <cell r="U228">
            <v>490</v>
          </cell>
        </row>
        <row r="229">
          <cell r="B229">
            <v>0</v>
          </cell>
          <cell r="C229">
            <v>0</v>
          </cell>
          <cell r="D229">
            <v>0</v>
          </cell>
          <cell r="E229">
            <v>490</v>
          </cell>
          <cell r="M229">
            <v>0.1</v>
          </cell>
          <cell r="N229">
            <v>0.03</v>
          </cell>
          <cell r="P229">
            <v>1.9800000000000002E-2</v>
          </cell>
          <cell r="R229">
            <v>0.12</v>
          </cell>
        </row>
        <row r="230">
          <cell r="A230" t="str">
            <v>8-8</v>
          </cell>
          <cell r="B230" t="str">
            <v>ケーブル類</v>
          </cell>
          <cell r="C230" t="str">
            <v>EM-CPEE0.9-5P</v>
          </cell>
          <cell r="D230" t="str">
            <v>PF内</v>
          </cell>
          <cell r="E230" t="str">
            <v>148*1.3=192</v>
          </cell>
          <cell r="K230">
            <v>192</v>
          </cell>
          <cell r="L230" t="str">
            <v/>
          </cell>
          <cell r="M230">
            <v>19.2</v>
          </cell>
          <cell r="N230">
            <v>6.34</v>
          </cell>
          <cell r="O230">
            <v>217.54</v>
          </cell>
          <cell r="P230">
            <v>277.2</v>
          </cell>
          <cell r="Q230" t="str">
            <v/>
          </cell>
          <cell r="R230">
            <v>33.26</v>
          </cell>
          <cell r="S230">
            <v>310.45999999999998</v>
          </cell>
          <cell r="T230">
            <v>528</v>
          </cell>
          <cell r="U230">
            <v>530</v>
          </cell>
        </row>
        <row r="231">
          <cell r="B231">
            <v>0</v>
          </cell>
          <cell r="C231">
            <v>0</v>
          </cell>
          <cell r="D231">
            <v>0</v>
          </cell>
          <cell r="N231">
            <v>0.02</v>
          </cell>
          <cell r="P231">
            <v>0.115</v>
          </cell>
          <cell r="R231">
            <v>0.1</v>
          </cell>
        </row>
        <row r="232">
          <cell r="A232" t="str">
            <v>8-9</v>
          </cell>
          <cell r="B232" t="str">
            <v>連絡用インターホン子機</v>
          </cell>
          <cell r="C232">
            <v>0</v>
          </cell>
          <cell r="D232">
            <v>0</v>
          </cell>
          <cell r="G232" t="str">
            <v>【見積比較検討書参照】</v>
          </cell>
          <cell r="K232">
            <v>3510</v>
          </cell>
          <cell r="L232" t="str">
            <v/>
          </cell>
          <cell r="M232" t="str">
            <v/>
          </cell>
          <cell r="N232">
            <v>70.2</v>
          </cell>
          <cell r="O232">
            <v>3580.2</v>
          </cell>
          <cell r="P232">
            <v>1610</v>
          </cell>
          <cell r="Q232" t="str">
            <v/>
          </cell>
          <cell r="R232">
            <v>161</v>
          </cell>
          <cell r="S232">
            <v>1771</v>
          </cell>
          <cell r="T232">
            <v>5351</v>
          </cell>
          <cell r="U232">
            <v>5350</v>
          </cell>
        </row>
        <row r="233">
          <cell r="B233">
            <v>0</v>
          </cell>
          <cell r="C233">
            <v>0</v>
          </cell>
          <cell r="D233">
            <v>0</v>
          </cell>
          <cell r="N233">
            <v>0.02</v>
          </cell>
          <cell r="P233">
            <v>0.124</v>
          </cell>
          <cell r="R233">
            <v>0.1</v>
          </cell>
        </row>
        <row r="234">
          <cell r="A234" t="str">
            <v>8-10</v>
          </cell>
          <cell r="B234" t="str">
            <v>ブザー付廊下灯</v>
          </cell>
          <cell r="C234">
            <v>0</v>
          </cell>
          <cell r="D234">
            <v>0</v>
          </cell>
          <cell r="G234" t="str">
            <v>【見積比較検討書参照】</v>
          </cell>
          <cell r="K234">
            <v>7280</v>
          </cell>
          <cell r="L234" t="str">
            <v/>
          </cell>
          <cell r="M234" t="str">
            <v/>
          </cell>
          <cell r="N234">
            <v>145.6</v>
          </cell>
          <cell r="O234">
            <v>7425.6</v>
          </cell>
          <cell r="P234">
            <v>1736</v>
          </cell>
          <cell r="Q234" t="str">
            <v/>
          </cell>
          <cell r="R234">
            <v>173.6</v>
          </cell>
          <cell r="S234">
            <v>1909.6</v>
          </cell>
          <cell r="T234">
            <v>9335</v>
          </cell>
          <cell r="U234">
            <v>9340</v>
          </cell>
        </row>
        <row r="235">
          <cell r="B235">
            <v>0</v>
          </cell>
          <cell r="C235">
            <v>0</v>
          </cell>
          <cell r="D235">
            <v>0</v>
          </cell>
          <cell r="N235">
            <v>0.02</v>
          </cell>
          <cell r="P235">
            <v>5.5E-2</v>
          </cell>
          <cell r="R235">
            <v>0.1</v>
          </cell>
        </row>
        <row r="236">
          <cell r="A236" t="str">
            <v>8-11</v>
          </cell>
          <cell r="B236" t="str">
            <v>復旧ボタン</v>
          </cell>
          <cell r="C236">
            <v>0</v>
          </cell>
          <cell r="D236">
            <v>0</v>
          </cell>
          <cell r="G236" t="str">
            <v>【見積比較検討書参照】</v>
          </cell>
          <cell r="K236">
            <v>1620</v>
          </cell>
          <cell r="L236" t="str">
            <v/>
          </cell>
          <cell r="M236" t="str">
            <v/>
          </cell>
          <cell r="N236">
            <v>32.4</v>
          </cell>
          <cell r="O236">
            <v>1652.4</v>
          </cell>
          <cell r="P236">
            <v>770</v>
          </cell>
          <cell r="Q236" t="str">
            <v/>
          </cell>
          <cell r="R236">
            <v>77</v>
          </cell>
          <cell r="S236">
            <v>847</v>
          </cell>
          <cell r="T236">
            <v>2499</v>
          </cell>
          <cell r="U236">
            <v>2500</v>
          </cell>
        </row>
        <row r="237">
          <cell r="B237">
            <v>0</v>
          </cell>
          <cell r="C237">
            <v>0</v>
          </cell>
          <cell r="D237">
            <v>0</v>
          </cell>
          <cell r="N237">
            <v>0.02</v>
          </cell>
          <cell r="P237">
            <v>5.5E-2</v>
          </cell>
          <cell r="R237">
            <v>0.1</v>
          </cell>
        </row>
        <row r="238">
          <cell r="A238" t="str">
            <v>8-12</v>
          </cell>
          <cell r="B238" t="str">
            <v>トイレ呼出押ボタン</v>
          </cell>
          <cell r="C238">
            <v>0</v>
          </cell>
          <cell r="D238">
            <v>0</v>
          </cell>
          <cell r="G238" t="str">
            <v>【見積比較検討書参照】</v>
          </cell>
          <cell r="K238">
            <v>4220</v>
          </cell>
          <cell r="L238" t="str">
            <v/>
          </cell>
          <cell r="M238" t="str">
            <v/>
          </cell>
          <cell r="N238">
            <v>84.4</v>
          </cell>
          <cell r="O238">
            <v>4304.3999999999996</v>
          </cell>
          <cell r="P238">
            <v>770</v>
          </cell>
          <cell r="Q238" t="str">
            <v/>
          </cell>
          <cell r="R238">
            <v>77</v>
          </cell>
          <cell r="S238">
            <v>847</v>
          </cell>
          <cell r="T238">
            <v>5151</v>
          </cell>
          <cell r="U238">
            <v>5150</v>
          </cell>
        </row>
        <row r="239">
          <cell r="B239">
            <v>0</v>
          </cell>
          <cell r="C239">
            <v>0</v>
          </cell>
          <cell r="D239">
            <v>0</v>
          </cell>
          <cell r="G239" t="str">
            <v>松下 BON255510VK</v>
          </cell>
          <cell r="N239">
            <v>0.02</v>
          </cell>
          <cell r="P239">
            <v>0.63700000000000001</v>
          </cell>
          <cell r="R239">
            <v>0.1</v>
          </cell>
        </row>
        <row r="240">
          <cell r="A240" t="str">
            <v>8-13</v>
          </cell>
          <cell r="B240" t="str">
            <v>端子盤</v>
          </cell>
          <cell r="C240" t="str">
            <v>1T-2</v>
          </cell>
          <cell r="D240">
            <v>0</v>
          </cell>
          <cell r="G240">
            <v>10500</v>
          </cell>
          <cell r="J240">
            <v>60</v>
          </cell>
          <cell r="K240">
            <v>6300</v>
          </cell>
          <cell r="L240" t="str">
            <v/>
          </cell>
          <cell r="M240" t="str">
            <v/>
          </cell>
          <cell r="N240">
            <v>126</v>
          </cell>
          <cell r="O240">
            <v>6426</v>
          </cell>
          <cell r="P240">
            <v>8918</v>
          </cell>
          <cell r="Q240" t="str">
            <v/>
          </cell>
          <cell r="R240">
            <v>891.8</v>
          </cell>
          <cell r="S240">
            <v>9809.7999999999993</v>
          </cell>
          <cell r="T240">
            <v>16235</v>
          </cell>
          <cell r="U240">
            <v>16200</v>
          </cell>
        </row>
        <row r="241">
          <cell r="B241">
            <v>0</v>
          </cell>
          <cell r="C241">
            <v>0</v>
          </cell>
          <cell r="D241">
            <v>0</v>
          </cell>
          <cell r="G241" t="str">
            <v>松下 BON253510VK</v>
          </cell>
          <cell r="N241">
            <v>0.02</v>
          </cell>
          <cell r="P241">
            <v>0.51300000000000001</v>
          </cell>
          <cell r="R241">
            <v>0.1</v>
          </cell>
        </row>
        <row r="242">
          <cell r="A242" t="str">
            <v>8-14</v>
          </cell>
          <cell r="B242" t="str">
            <v>端子盤</v>
          </cell>
          <cell r="C242" t="str">
            <v>2T-2</v>
          </cell>
          <cell r="D242">
            <v>0</v>
          </cell>
          <cell r="G242">
            <v>9700</v>
          </cell>
          <cell r="J242">
            <v>60</v>
          </cell>
          <cell r="K242">
            <v>5820</v>
          </cell>
          <cell r="L242" t="str">
            <v/>
          </cell>
          <cell r="M242" t="str">
            <v/>
          </cell>
          <cell r="N242">
            <v>116.4</v>
          </cell>
          <cell r="O242">
            <v>5936.4</v>
          </cell>
          <cell r="P242">
            <v>7182</v>
          </cell>
          <cell r="Q242" t="str">
            <v/>
          </cell>
          <cell r="R242">
            <v>718.2</v>
          </cell>
          <cell r="S242">
            <v>7900.2</v>
          </cell>
          <cell r="T242">
            <v>13836</v>
          </cell>
          <cell r="U242">
            <v>13800</v>
          </cell>
        </row>
        <row r="244">
          <cell r="K244">
            <v>0</v>
          </cell>
          <cell r="L244" t="str">
            <v/>
          </cell>
          <cell r="M244" t="str">
            <v/>
          </cell>
          <cell r="N244" t="str">
            <v/>
          </cell>
          <cell r="O244">
            <v>0</v>
          </cell>
          <cell r="P244" t="str">
            <v/>
          </cell>
          <cell r="Q244" t="str">
            <v/>
          </cell>
          <cell r="R244" t="str">
            <v/>
          </cell>
          <cell r="S244" t="str">
            <v/>
          </cell>
          <cell r="T244">
            <v>0</v>
          </cell>
          <cell r="U244">
            <v>0</v>
          </cell>
        </row>
        <row r="246">
          <cell r="A246" t="str">
            <v>9</v>
          </cell>
          <cell r="B246" t="str">
            <v>ITV設備</v>
          </cell>
          <cell r="K246">
            <v>0</v>
          </cell>
          <cell r="L246" t="str">
            <v/>
          </cell>
          <cell r="M246" t="str">
            <v/>
          </cell>
          <cell r="N246" t="str">
            <v/>
          </cell>
          <cell r="O246">
            <v>0</v>
          </cell>
          <cell r="P246" t="str">
            <v/>
          </cell>
          <cell r="Q246" t="str">
            <v/>
          </cell>
          <cell r="R246" t="str">
            <v/>
          </cell>
          <cell r="S246" t="str">
            <v/>
          </cell>
          <cell r="T246">
            <v>0</v>
          </cell>
          <cell r="U246">
            <v>0</v>
          </cell>
        </row>
        <row r="247">
          <cell r="B247">
            <v>0</v>
          </cell>
          <cell r="C247">
            <v>0</v>
          </cell>
          <cell r="D247">
            <v>0</v>
          </cell>
          <cell r="N247">
            <v>0.02</v>
          </cell>
          <cell r="P247">
            <v>0.9</v>
          </cell>
          <cell r="R247">
            <v>0.1</v>
          </cell>
        </row>
        <row r="248">
          <cell r="A248" t="str">
            <v>9-1</v>
          </cell>
          <cell r="B248" t="str">
            <v>屋外用カメラ</v>
          </cell>
          <cell r="C248">
            <v>0</v>
          </cell>
          <cell r="D248">
            <v>0</v>
          </cell>
          <cell r="G248" t="str">
            <v>【見積比較検討書参照】</v>
          </cell>
          <cell r="K248">
            <v>88700</v>
          </cell>
          <cell r="L248" t="str">
            <v/>
          </cell>
          <cell r="M248" t="str">
            <v/>
          </cell>
          <cell r="N248">
            <v>1774</v>
          </cell>
          <cell r="O248">
            <v>90474</v>
          </cell>
          <cell r="P248">
            <v>12600</v>
          </cell>
          <cell r="Q248" t="str">
            <v/>
          </cell>
          <cell r="R248">
            <v>1260</v>
          </cell>
          <cell r="S248">
            <v>13860</v>
          </cell>
          <cell r="T248">
            <v>104334</v>
          </cell>
          <cell r="U248">
            <v>104000</v>
          </cell>
        </row>
        <row r="250">
          <cell r="K250">
            <v>0</v>
          </cell>
          <cell r="L250" t="str">
            <v/>
          </cell>
          <cell r="M250" t="str">
            <v/>
          </cell>
          <cell r="N250" t="str">
            <v/>
          </cell>
          <cell r="O250">
            <v>0</v>
          </cell>
          <cell r="P250" t="str">
            <v/>
          </cell>
          <cell r="Q250" t="str">
            <v/>
          </cell>
          <cell r="R250" t="str">
            <v/>
          </cell>
          <cell r="S250" t="str">
            <v/>
          </cell>
          <cell r="T250">
            <v>0</v>
          </cell>
          <cell r="U250">
            <v>0</v>
          </cell>
        </row>
        <row r="252">
          <cell r="K252">
            <v>0</v>
          </cell>
          <cell r="L252" t="str">
            <v/>
          </cell>
          <cell r="M252" t="str">
            <v/>
          </cell>
          <cell r="N252" t="str">
            <v/>
          </cell>
          <cell r="O252">
            <v>0</v>
          </cell>
          <cell r="P252" t="str">
            <v/>
          </cell>
          <cell r="Q252" t="str">
            <v/>
          </cell>
          <cell r="R252" t="str">
            <v/>
          </cell>
          <cell r="S252" t="str">
            <v/>
          </cell>
          <cell r="T252">
            <v>0</v>
          </cell>
          <cell r="U252">
            <v>0</v>
          </cell>
        </row>
        <row r="254">
          <cell r="K254">
            <v>0</v>
          </cell>
          <cell r="L254" t="str">
            <v/>
          </cell>
          <cell r="M254" t="str">
            <v/>
          </cell>
          <cell r="N254" t="str">
            <v/>
          </cell>
          <cell r="O254">
            <v>0</v>
          </cell>
          <cell r="P254" t="str">
            <v/>
          </cell>
          <cell r="Q254" t="str">
            <v/>
          </cell>
          <cell r="R254" t="str">
            <v/>
          </cell>
          <cell r="S254" t="str">
            <v/>
          </cell>
          <cell r="T254">
            <v>0</v>
          </cell>
          <cell r="U254">
            <v>0</v>
          </cell>
        </row>
        <row r="256">
          <cell r="K256">
            <v>0</v>
          </cell>
          <cell r="L256" t="str">
            <v/>
          </cell>
          <cell r="M256" t="str">
            <v/>
          </cell>
          <cell r="N256" t="str">
            <v/>
          </cell>
          <cell r="O256">
            <v>0</v>
          </cell>
          <cell r="P256" t="str">
            <v/>
          </cell>
          <cell r="Q256" t="str">
            <v/>
          </cell>
          <cell r="R256" t="str">
            <v/>
          </cell>
          <cell r="S256" t="str">
            <v/>
          </cell>
          <cell r="T256">
            <v>0</v>
          </cell>
          <cell r="U256">
            <v>0</v>
          </cell>
        </row>
        <row r="258">
          <cell r="A258" t="str">
            <v>10</v>
          </cell>
          <cell r="B258" t="str">
            <v>自動火災報知設備</v>
          </cell>
          <cell r="K258">
            <v>0</v>
          </cell>
          <cell r="L258" t="str">
            <v/>
          </cell>
          <cell r="M258" t="str">
            <v/>
          </cell>
          <cell r="N258" t="str">
            <v/>
          </cell>
          <cell r="O258">
            <v>0</v>
          </cell>
          <cell r="P258" t="str">
            <v/>
          </cell>
          <cell r="Q258" t="str">
            <v/>
          </cell>
          <cell r="R258" t="str">
            <v/>
          </cell>
          <cell r="S258" t="str">
            <v/>
          </cell>
          <cell r="T258">
            <v>0</v>
          </cell>
          <cell r="U258">
            <v>0</v>
          </cell>
        </row>
        <row r="259">
          <cell r="B259">
            <v>0</v>
          </cell>
          <cell r="C259">
            <v>0</v>
          </cell>
          <cell r="D259">
            <v>0</v>
          </cell>
          <cell r="E259">
            <v>476</v>
          </cell>
          <cell r="M259">
            <v>0.1</v>
          </cell>
          <cell r="N259">
            <v>0.03</v>
          </cell>
          <cell r="P259">
            <v>9.9000000000000008E-3</v>
          </cell>
          <cell r="R259">
            <v>0.12</v>
          </cell>
        </row>
        <row r="260">
          <cell r="A260" t="str">
            <v>10-1</v>
          </cell>
          <cell r="B260" t="str">
            <v>電線類</v>
          </cell>
          <cell r="C260" t="str">
            <v>EM-HIE2.0×1</v>
          </cell>
          <cell r="D260" t="str">
            <v>PF内</v>
          </cell>
          <cell r="E260" t="str">
            <v>42*1.3=54</v>
          </cell>
          <cell r="K260">
            <v>54</v>
          </cell>
          <cell r="L260" t="str">
            <v/>
          </cell>
          <cell r="M260">
            <v>5.4</v>
          </cell>
          <cell r="N260">
            <v>1.78</v>
          </cell>
          <cell r="O260">
            <v>61.18</v>
          </cell>
          <cell r="P260">
            <v>138.6</v>
          </cell>
          <cell r="Q260" t="str">
            <v/>
          </cell>
          <cell r="R260">
            <v>16.63</v>
          </cell>
          <cell r="S260">
            <v>155.22999999999999</v>
          </cell>
          <cell r="T260">
            <v>216</v>
          </cell>
          <cell r="U260">
            <v>220</v>
          </cell>
        </row>
        <row r="261">
          <cell r="B261">
            <v>0</v>
          </cell>
          <cell r="C261">
            <v>0</v>
          </cell>
          <cell r="D261">
            <v>0</v>
          </cell>
          <cell r="E261">
            <v>495</v>
          </cell>
          <cell r="M261">
            <v>0.1</v>
          </cell>
          <cell r="N261">
            <v>0.03</v>
          </cell>
          <cell r="P261">
            <v>1.3599999999999999E-2</v>
          </cell>
          <cell r="R261">
            <v>0.12</v>
          </cell>
        </row>
        <row r="262">
          <cell r="A262" t="str">
            <v>10-2</v>
          </cell>
          <cell r="B262" t="str">
            <v>ケーブル類</v>
          </cell>
          <cell r="C262" t="str">
            <v>EM-AE0.9-4C</v>
          </cell>
          <cell r="D262" t="str">
            <v>ｺﾛｶﾞｼ</v>
          </cell>
          <cell r="E262" t="str">
            <v>40*1.3=52</v>
          </cell>
          <cell r="K262">
            <v>52</v>
          </cell>
          <cell r="L262" t="str">
            <v/>
          </cell>
          <cell r="M262">
            <v>5.2</v>
          </cell>
          <cell r="N262">
            <v>1.72</v>
          </cell>
          <cell r="O262">
            <v>58.92</v>
          </cell>
          <cell r="P262">
            <v>190.4</v>
          </cell>
          <cell r="Q262" t="str">
            <v/>
          </cell>
          <cell r="R262">
            <v>22.85</v>
          </cell>
          <cell r="S262">
            <v>213.25</v>
          </cell>
          <cell r="T262">
            <v>272</v>
          </cell>
          <cell r="U262">
            <v>270</v>
          </cell>
        </row>
        <row r="263">
          <cell r="B263">
            <v>0</v>
          </cell>
          <cell r="C263">
            <v>0</v>
          </cell>
          <cell r="D263">
            <v>0</v>
          </cell>
          <cell r="E263">
            <v>495</v>
          </cell>
          <cell r="M263">
            <v>0.1</v>
          </cell>
          <cell r="N263">
            <v>0.03</v>
          </cell>
          <cell r="P263">
            <v>2.4299999999999999E-2</v>
          </cell>
          <cell r="R263">
            <v>0.12</v>
          </cell>
        </row>
        <row r="264">
          <cell r="A264" t="str">
            <v>10-3</v>
          </cell>
          <cell r="B264" t="str">
            <v>ケーブル類</v>
          </cell>
          <cell r="C264" t="str">
            <v>EM-HP1.2-5P</v>
          </cell>
          <cell r="D264" t="str">
            <v>PF内</v>
          </cell>
          <cell r="E264" t="str">
            <v>230*1.3=299</v>
          </cell>
          <cell r="K264">
            <v>299</v>
          </cell>
          <cell r="L264" t="str">
            <v/>
          </cell>
          <cell r="M264">
            <v>29.9</v>
          </cell>
          <cell r="N264">
            <v>9.8699999999999992</v>
          </cell>
          <cell r="O264">
            <v>338.77</v>
          </cell>
          <cell r="P264">
            <v>340.2</v>
          </cell>
          <cell r="Q264" t="str">
            <v/>
          </cell>
          <cell r="R264">
            <v>40.82</v>
          </cell>
          <cell r="S264">
            <v>381.02</v>
          </cell>
          <cell r="T264">
            <v>719</v>
          </cell>
          <cell r="U264">
            <v>720</v>
          </cell>
        </row>
        <row r="265">
          <cell r="B265">
            <v>0</v>
          </cell>
          <cell r="C265">
            <v>0</v>
          </cell>
          <cell r="D265">
            <v>0</v>
          </cell>
          <cell r="E265">
            <v>495</v>
          </cell>
          <cell r="M265">
            <v>0.1</v>
          </cell>
          <cell r="N265">
            <v>0.03</v>
          </cell>
          <cell r="P265">
            <v>2.4799999999999999E-2</v>
          </cell>
          <cell r="R265">
            <v>0.12</v>
          </cell>
        </row>
        <row r="266">
          <cell r="A266" t="str">
            <v>10-4</v>
          </cell>
          <cell r="B266" t="str">
            <v>ケーブル類</v>
          </cell>
          <cell r="C266" t="str">
            <v>EM-HP1.2-10P</v>
          </cell>
          <cell r="D266" t="str">
            <v>ｺﾛｶﾞｼ</v>
          </cell>
          <cell r="E266" t="str">
            <v>441*1.3=573</v>
          </cell>
          <cell r="K266">
            <v>573</v>
          </cell>
          <cell r="L266" t="str">
            <v/>
          </cell>
          <cell r="M266">
            <v>57.3</v>
          </cell>
          <cell r="N266">
            <v>18.91</v>
          </cell>
          <cell r="O266">
            <v>649.20999999999992</v>
          </cell>
          <cell r="P266">
            <v>347.2</v>
          </cell>
          <cell r="Q266" t="str">
            <v/>
          </cell>
          <cell r="R266">
            <v>41.66</v>
          </cell>
          <cell r="S266">
            <v>388.86</v>
          </cell>
          <cell r="T266">
            <v>1038</v>
          </cell>
          <cell r="U266">
            <v>1040</v>
          </cell>
        </row>
        <row r="267">
          <cell r="B267">
            <v>0</v>
          </cell>
          <cell r="C267">
            <v>0</v>
          </cell>
          <cell r="D267">
            <v>0</v>
          </cell>
          <cell r="E267">
            <v>495</v>
          </cell>
          <cell r="M267">
            <v>0.1</v>
          </cell>
          <cell r="N267">
            <v>0.05</v>
          </cell>
          <cell r="P267">
            <v>2.7900000000000001E-2</v>
          </cell>
          <cell r="R267">
            <v>0.12</v>
          </cell>
        </row>
        <row r="268">
          <cell r="A268" t="str">
            <v>10-5</v>
          </cell>
          <cell r="B268" t="str">
            <v>ケーブル類</v>
          </cell>
          <cell r="C268" t="str">
            <v>EM-HP1.2-10P</v>
          </cell>
          <cell r="D268" t="str">
            <v>PF内</v>
          </cell>
          <cell r="E268" t="str">
            <v>441*1.3=573</v>
          </cell>
          <cell r="K268">
            <v>573</v>
          </cell>
          <cell r="L268" t="str">
            <v/>
          </cell>
          <cell r="M268">
            <v>57.3</v>
          </cell>
          <cell r="N268">
            <v>31.52</v>
          </cell>
          <cell r="O268">
            <v>661.81999999999994</v>
          </cell>
          <cell r="P268">
            <v>390.6</v>
          </cell>
          <cell r="Q268" t="str">
            <v/>
          </cell>
          <cell r="R268">
            <v>46.87</v>
          </cell>
          <cell r="S268">
            <v>437.47</v>
          </cell>
          <cell r="T268">
            <v>1099</v>
          </cell>
          <cell r="U268">
            <v>1100</v>
          </cell>
        </row>
        <row r="269">
          <cell r="B269">
            <v>0</v>
          </cell>
          <cell r="C269" t="str">
            <v>発信機　表示灯</v>
          </cell>
          <cell r="D269">
            <v>0</v>
          </cell>
          <cell r="E269">
            <v>551</v>
          </cell>
          <cell r="N269">
            <v>0.02</v>
          </cell>
          <cell r="P269">
            <v>0.496</v>
          </cell>
          <cell r="R269">
            <v>0.1</v>
          </cell>
        </row>
        <row r="270">
          <cell r="A270" t="str">
            <v>10-6</v>
          </cell>
          <cell r="B270" t="str">
            <v>総合盤</v>
          </cell>
          <cell r="C270" t="str">
            <v>消火栓組込</v>
          </cell>
          <cell r="D270">
            <v>0</v>
          </cell>
          <cell r="E270" t="str">
            <v>2550+700=3250</v>
          </cell>
          <cell r="K270">
            <v>3250</v>
          </cell>
          <cell r="L270" t="str">
            <v/>
          </cell>
          <cell r="M270" t="str">
            <v/>
          </cell>
          <cell r="N270">
            <v>65</v>
          </cell>
          <cell r="O270">
            <v>3315</v>
          </cell>
          <cell r="P270">
            <v>6944</v>
          </cell>
          <cell r="Q270" t="str">
            <v/>
          </cell>
          <cell r="R270">
            <v>694.4</v>
          </cell>
          <cell r="S270">
            <v>7638.4</v>
          </cell>
          <cell r="T270">
            <v>10953</v>
          </cell>
          <cell r="U270">
            <v>11000</v>
          </cell>
        </row>
        <row r="271">
          <cell r="B271">
            <v>0</v>
          </cell>
          <cell r="C271" t="str">
            <v>発信機　表示灯</v>
          </cell>
          <cell r="D271">
            <v>0</v>
          </cell>
          <cell r="E271">
            <v>551</v>
          </cell>
          <cell r="P271">
            <v>0.496</v>
          </cell>
          <cell r="R271">
            <v>0.1</v>
          </cell>
        </row>
        <row r="272">
          <cell r="A272" t="str">
            <v>10-7</v>
          </cell>
          <cell r="B272" t="str">
            <v>総合盤</v>
          </cell>
          <cell r="C272" t="str">
            <v>消火栓組込</v>
          </cell>
          <cell r="D272" t="str">
            <v>ｶﾞｰﾄﾞ付</v>
          </cell>
          <cell r="E272" t="str">
            <v>2550+700+4000=7250</v>
          </cell>
          <cell r="K272">
            <v>7250</v>
          </cell>
          <cell r="L272" t="str">
            <v/>
          </cell>
          <cell r="M272" t="str">
            <v/>
          </cell>
          <cell r="N272" t="str">
            <v/>
          </cell>
          <cell r="O272">
            <v>7250</v>
          </cell>
          <cell r="P272">
            <v>6944</v>
          </cell>
          <cell r="Q272" t="str">
            <v/>
          </cell>
          <cell r="R272">
            <v>694.4</v>
          </cell>
          <cell r="S272">
            <v>7638.4</v>
          </cell>
          <cell r="T272">
            <v>14888</v>
          </cell>
          <cell r="U272">
            <v>14900</v>
          </cell>
        </row>
        <row r="273">
          <cell r="B273">
            <v>0</v>
          </cell>
          <cell r="C273">
            <v>0</v>
          </cell>
          <cell r="D273">
            <v>0</v>
          </cell>
          <cell r="E273">
            <v>551</v>
          </cell>
          <cell r="P273">
            <v>0.124</v>
          </cell>
          <cell r="R273">
            <v>0.1</v>
          </cell>
        </row>
        <row r="274">
          <cell r="A274" t="str">
            <v>10-8</v>
          </cell>
          <cell r="B274" t="str">
            <v>表示灯</v>
          </cell>
          <cell r="C274" t="str">
            <v>移動式粉末消火用</v>
          </cell>
          <cell r="D274">
            <v>0</v>
          </cell>
          <cell r="E274">
            <v>770</v>
          </cell>
          <cell r="K274">
            <v>770</v>
          </cell>
          <cell r="L274" t="str">
            <v/>
          </cell>
          <cell r="M274" t="str">
            <v/>
          </cell>
          <cell r="N274" t="str">
            <v/>
          </cell>
          <cell r="O274">
            <v>770</v>
          </cell>
          <cell r="P274">
            <v>1736</v>
          </cell>
          <cell r="Q274" t="str">
            <v/>
          </cell>
          <cell r="R274">
            <v>173.6</v>
          </cell>
          <cell r="S274">
            <v>1909.6</v>
          </cell>
          <cell r="T274">
            <v>2679</v>
          </cell>
          <cell r="U274">
            <v>2680</v>
          </cell>
        </row>
        <row r="275">
          <cell r="B275">
            <v>0</v>
          </cell>
          <cell r="C275">
            <v>0</v>
          </cell>
          <cell r="D275">
            <v>0</v>
          </cell>
          <cell r="E275">
            <v>552</v>
          </cell>
          <cell r="N275">
            <v>0.02</v>
          </cell>
          <cell r="P275">
            <v>0.13300000000000001</v>
          </cell>
          <cell r="R275">
            <v>0.1</v>
          </cell>
        </row>
        <row r="276">
          <cell r="A276" t="str">
            <v>10-9</v>
          </cell>
          <cell r="B276" t="str">
            <v>煙感知器</v>
          </cell>
          <cell r="C276" t="str">
            <v>光電式　ｽﾎﾟｯﾄ型</v>
          </cell>
          <cell r="D276" t="str">
            <v>2種</v>
          </cell>
          <cell r="E276">
            <v>7700</v>
          </cell>
          <cell r="K276">
            <v>7700</v>
          </cell>
          <cell r="L276" t="str">
            <v/>
          </cell>
          <cell r="M276" t="str">
            <v/>
          </cell>
          <cell r="N276">
            <v>154</v>
          </cell>
          <cell r="O276">
            <v>7854</v>
          </cell>
          <cell r="P276">
            <v>1862</v>
          </cell>
          <cell r="Q276" t="str">
            <v/>
          </cell>
          <cell r="R276">
            <v>186.2</v>
          </cell>
          <cell r="S276">
            <v>2048.1999999999998</v>
          </cell>
          <cell r="T276">
            <v>9902</v>
          </cell>
          <cell r="U276">
            <v>9900</v>
          </cell>
        </row>
        <row r="277">
          <cell r="B277">
            <v>0</v>
          </cell>
          <cell r="C277" t="str">
            <v>光電式　分離型</v>
          </cell>
          <cell r="D277">
            <v>0</v>
          </cell>
          <cell r="N277">
            <v>0.02</v>
          </cell>
          <cell r="P277">
            <v>0.8</v>
          </cell>
          <cell r="R277">
            <v>0.1</v>
          </cell>
        </row>
        <row r="278">
          <cell r="A278" t="str">
            <v>10-10</v>
          </cell>
          <cell r="B278" t="str">
            <v>煙感知器</v>
          </cell>
          <cell r="C278" t="str">
            <v>ﾌﾟﾛﾃｸﾀ投光・受光</v>
          </cell>
          <cell r="D278" t="str">
            <v>2種</v>
          </cell>
          <cell r="G278" t="str">
            <v>【見積比較検討書参照】</v>
          </cell>
          <cell r="K278">
            <v>96000</v>
          </cell>
          <cell r="L278" t="str">
            <v/>
          </cell>
          <cell r="M278" t="str">
            <v/>
          </cell>
          <cell r="N278">
            <v>1920</v>
          </cell>
          <cell r="O278">
            <v>97920</v>
          </cell>
          <cell r="P278">
            <v>11200</v>
          </cell>
          <cell r="Q278" t="str">
            <v/>
          </cell>
          <cell r="R278">
            <v>1120</v>
          </cell>
          <cell r="S278">
            <v>12320</v>
          </cell>
          <cell r="T278">
            <v>110240</v>
          </cell>
          <cell r="U278">
            <v>110000</v>
          </cell>
        </row>
        <row r="280">
          <cell r="A280" t="str">
            <v>10-11</v>
          </cell>
          <cell r="B280" t="str">
            <v>【欠番】</v>
          </cell>
        </row>
        <row r="281">
          <cell r="B281">
            <v>0</v>
          </cell>
          <cell r="C281">
            <v>0</v>
          </cell>
          <cell r="D281">
            <v>0</v>
          </cell>
          <cell r="E281">
            <v>551</v>
          </cell>
          <cell r="N281">
            <v>0.02</v>
          </cell>
          <cell r="P281">
            <v>0.13300000000000001</v>
          </cell>
          <cell r="R281">
            <v>0.1</v>
          </cell>
        </row>
        <row r="282">
          <cell r="A282" t="str">
            <v>10-12</v>
          </cell>
          <cell r="B282" t="str">
            <v>熱感知器</v>
          </cell>
          <cell r="C282" t="str">
            <v>差動式　ｽﾎﾟｯﾄ型</v>
          </cell>
          <cell r="D282" t="str">
            <v>2種</v>
          </cell>
          <cell r="E282">
            <v>1290</v>
          </cell>
          <cell r="K282">
            <v>1290</v>
          </cell>
          <cell r="L282" t="str">
            <v/>
          </cell>
          <cell r="M282" t="str">
            <v/>
          </cell>
          <cell r="N282">
            <v>25.8</v>
          </cell>
          <cell r="O282">
            <v>1315.8</v>
          </cell>
          <cell r="P282">
            <v>1862</v>
          </cell>
          <cell r="Q282" t="str">
            <v/>
          </cell>
          <cell r="R282">
            <v>186.2</v>
          </cell>
          <cell r="S282">
            <v>2048.1999999999998</v>
          </cell>
          <cell r="T282">
            <v>3364</v>
          </cell>
          <cell r="U282">
            <v>3360</v>
          </cell>
        </row>
        <row r="283">
          <cell r="B283">
            <v>0</v>
          </cell>
          <cell r="C283" t="str">
            <v>ﾌﾟﾛﾃｸﾀ付</v>
          </cell>
          <cell r="D283">
            <v>0</v>
          </cell>
          <cell r="E283">
            <v>551</v>
          </cell>
          <cell r="N283">
            <v>0.02</v>
          </cell>
          <cell r="P283">
            <v>0.13300000000000001</v>
          </cell>
          <cell r="R283">
            <v>0.1</v>
          </cell>
        </row>
        <row r="284">
          <cell r="A284" t="str">
            <v>10-13</v>
          </cell>
          <cell r="B284" t="str">
            <v>熱感知器</v>
          </cell>
          <cell r="C284" t="str">
            <v>差動式　ｽﾎﾟｯﾄ型</v>
          </cell>
          <cell r="D284" t="str">
            <v>2種</v>
          </cell>
          <cell r="E284" t="str">
            <v>1290+1500=2790</v>
          </cell>
          <cell r="K284">
            <v>2790</v>
          </cell>
          <cell r="L284" t="str">
            <v/>
          </cell>
          <cell r="M284" t="str">
            <v/>
          </cell>
          <cell r="N284">
            <v>55.8</v>
          </cell>
          <cell r="O284">
            <v>2845.8</v>
          </cell>
          <cell r="P284">
            <v>1862</v>
          </cell>
          <cell r="Q284" t="str">
            <v/>
          </cell>
          <cell r="R284">
            <v>186.2</v>
          </cell>
          <cell r="S284">
            <v>2048.1999999999998</v>
          </cell>
          <cell r="T284">
            <v>4894</v>
          </cell>
          <cell r="U284">
            <v>4890</v>
          </cell>
        </row>
        <row r="285">
          <cell r="B285">
            <v>0</v>
          </cell>
          <cell r="C285">
            <v>0</v>
          </cell>
          <cell r="D285">
            <v>0</v>
          </cell>
          <cell r="E285">
            <v>551</v>
          </cell>
          <cell r="N285">
            <v>0.02</v>
          </cell>
          <cell r="P285">
            <v>0.13300000000000001</v>
          </cell>
          <cell r="R285">
            <v>0.1</v>
          </cell>
        </row>
        <row r="286">
          <cell r="A286" t="str">
            <v>10-14</v>
          </cell>
          <cell r="B286" t="str">
            <v>熱感知器</v>
          </cell>
          <cell r="C286" t="str">
            <v>差動式　ｽﾎﾟｯﾄ型</v>
          </cell>
          <cell r="D286" t="str">
            <v>2種WP</v>
          </cell>
          <cell r="E286">
            <v>2100</v>
          </cell>
          <cell r="K286">
            <v>2100</v>
          </cell>
          <cell r="L286" t="str">
            <v/>
          </cell>
          <cell r="M286" t="str">
            <v/>
          </cell>
          <cell r="N286">
            <v>42</v>
          </cell>
          <cell r="O286">
            <v>2142</v>
          </cell>
          <cell r="P286">
            <v>1862</v>
          </cell>
          <cell r="Q286" t="str">
            <v/>
          </cell>
          <cell r="R286">
            <v>186.2</v>
          </cell>
          <cell r="S286">
            <v>2048.1999999999998</v>
          </cell>
          <cell r="T286">
            <v>4190</v>
          </cell>
          <cell r="U286">
            <v>4190</v>
          </cell>
        </row>
        <row r="288">
          <cell r="K288">
            <v>0</v>
          </cell>
          <cell r="L288" t="str">
            <v/>
          </cell>
          <cell r="M288" t="str">
            <v/>
          </cell>
          <cell r="N288" t="str">
            <v/>
          </cell>
          <cell r="O288">
            <v>0</v>
          </cell>
          <cell r="P288" t="str">
            <v/>
          </cell>
          <cell r="Q288" t="str">
            <v/>
          </cell>
          <cell r="R288" t="str">
            <v/>
          </cell>
          <cell r="S288" t="str">
            <v/>
          </cell>
          <cell r="T288">
            <v>0</v>
          </cell>
          <cell r="U288">
            <v>0</v>
          </cell>
        </row>
        <row r="290">
          <cell r="K290">
            <v>0</v>
          </cell>
          <cell r="L290" t="str">
            <v/>
          </cell>
          <cell r="M290" t="str">
            <v/>
          </cell>
          <cell r="N290" t="str">
            <v/>
          </cell>
          <cell r="O290">
            <v>0</v>
          </cell>
          <cell r="P290" t="str">
            <v/>
          </cell>
          <cell r="Q290" t="str">
            <v/>
          </cell>
          <cell r="R290" t="str">
            <v/>
          </cell>
          <cell r="S290" t="str">
            <v/>
          </cell>
          <cell r="T290">
            <v>0</v>
          </cell>
          <cell r="U290">
            <v>0</v>
          </cell>
        </row>
        <row r="292">
          <cell r="K292">
            <v>0</v>
          </cell>
          <cell r="L292" t="str">
            <v/>
          </cell>
          <cell r="M292" t="str">
            <v/>
          </cell>
          <cell r="N292" t="str">
            <v/>
          </cell>
          <cell r="O292">
            <v>0</v>
          </cell>
          <cell r="P292" t="str">
            <v/>
          </cell>
          <cell r="Q292" t="str">
            <v/>
          </cell>
          <cell r="R292" t="str">
            <v/>
          </cell>
          <cell r="S292" t="str">
            <v/>
          </cell>
          <cell r="T292">
            <v>0</v>
          </cell>
          <cell r="U292">
            <v>0</v>
          </cell>
        </row>
      </sheetData>
      <sheetData sheetId="15" refreshError="1">
        <row r="6">
          <cell r="L6" t="str">
            <v/>
          </cell>
          <cell r="M6" t="str">
            <v/>
          </cell>
          <cell r="N6" t="str">
            <v/>
          </cell>
          <cell r="O6" t="str">
            <v/>
          </cell>
          <cell r="P6" t="str">
            <v/>
          </cell>
          <cell r="Q6" t="str">
            <v/>
          </cell>
          <cell r="R6" t="str">
            <v/>
          </cell>
          <cell r="S6" t="str">
            <v/>
          </cell>
          <cell r="T6" t="str">
            <v/>
          </cell>
          <cell r="U6" t="str">
            <v/>
          </cell>
        </row>
        <row r="8">
          <cell r="A8" t="str">
            <v>1</v>
          </cell>
          <cell r="B8" t="str">
            <v>幹線設備</v>
          </cell>
          <cell r="L8" t="str">
            <v/>
          </cell>
          <cell r="M8" t="str">
            <v/>
          </cell>
          <cell r="N8" t="str">
            <v/>
          </cell>
          <cell r="O8" t="str">
            <v/>
          </cell>
          <cell r="P8" t="str">
            <v/>
          </cell>
          <cell r="Q8" t="str">
            <v/>
          </cell>
          <cell r="R8" t="str">
            <v/>
          </cell>
          <cell r="S8" t="str">
            <v/>
          </cell>
          <cell r="T8" t="str">
            <v/>
          </cell>
          <cell r="U8" t="str">
            <v/>
          </cell>
        </row>
        <row r="9">
          <cell r="B9">
            <v>0</v>
          </cell>
          <cell r="C9">
            <v>0</v>
          </cell>
          <cell r="D9">
            <v>0</v>
          </cell>
          <cell r="E9">
            <v>487</v>
          </cell>
          <cell r="M9">
            <v>0.1</v>
          </cell>
          <cell r="N9">
            <v>0.05</v>
          </cell>
          <cell r="P9">
            <v>2.5999999999999999E-2</v>
          </cell>
          <cell r="R9">
            <v>0.12</v>
          </cell>
        </row>
        <row r="10">
          <cell r="A10" t="str">
            <v>1-1</v>
          </cell>
          <cell r="B10" t="str">
            <v>ケーブル類</v>
          </cell>
          <cell r="C10" t="str">
            <v>EM-CE 5.5°-3C</v>
          </cell>
          <cell r="D10" t="str">
            <v>管内</v>
          </cell>
          <cell r="E10">
            <v>286</v>
          </cell>
          <cell r="K10">
            <v>286</v>
          </cell>
          <cell r="L10" t="str">
            <v/>
          </cell>
          <cell r="M10">
            <v>28.6</v>
          </cell>
          <cell r="N10">
            <v>15.73</v>
          </cell>
          <cell r="O10">
            <v>330.33000000000004</v>
          </cell>
          <cell r="P10">
            <v>364</v>
          </cell>
          <cell r="Q10" t="str">
            <v/>
          </cell>
          <cell r="R10">
            <v>43.68</v>
          </cell>
          <cell r="S10">
            <v>407.68</v>
          </cell>
          <cell r="T10">
            <v>738</v>
          </cell>
          <cell r="U10">
            <v>740</v>
          </cell>
        </row>
        <row r="11">
          <cell r="B11">
            <v>0</v>
          </cell>
          <cell r="C11">
            <v>0</v>
          </cell>
          <cell r="D11">
            <v>0</v>
          </cell>
          <cell r="E11">
            <v>489</v>
          </cell>
          <cell r="M11">
            <v>0.1</v>
          </cell>
          <cell r="N11">
            <v>0.05</v>
          </cell>
          <cell r="P11">
            <v>3.6999999999999998E-2</v>
          </cell>
          <cell r="R11">
            <v>0.12</v>
          </cell>
        </row>
        <row r="12">
          <cell r="A12" t="str">
            <v>1-2</v>
          </cell>
          <cell r="B12" t="str">
            <v>ケーブル類</v>
          </cell>
          <cell r="C12" t="str">
            <v>EM-CET 14°×1</v>
          </cell>
          <cell r="D12" t="str">
            <v>管内</v>
          </cell>
          <cell r="E12">
            <v>612</v>
          </cell>
          <cell r="K12">
            <v>612</v>
          </cell>
          <cell r="L12" t="str">
            <v/>
          </cell>
          <cell r="M12">
            <v>61.2</v>
          </cell>
          <cell r="N12">
            <v>33.659999999999997</v>
          </cell>
          <cell r="O12">
            <v>706.86</v>
          </cell>
          <cell r="P12">
            <v>518</v>
          </cell>
          <cell r="Q12" t="str">
            <v/>
          </cell>
          <cell r="R12">
            <v>62.16</v>
          </cell>
          <cell r="S12">
            <v>580.16</v>
          </cell>
          <cell r="T12">
            <v>1287</v>
          </cell>
          <cell r="U12">
            <v>1290</v>
          </cell>
        </row>
        <row r="13">
          <cell r="B13">
            <v>0</v>
          </cell>
          <cell r="C13">
            <v>0</v>
          </cell>
          <cell r="D13">
            <v>0</v>
          </cell>
          <cell r="E13">
            <v>488</v>
          </cell>
          <cell r="M13">
            <v>0.1</v>
          </cell>
          <cell r="N13">
            <v>0.03</v>
          </cell>
          <cell r="P13">
            <v>1.7000000000000001E-2</v>
          </cell>
          <cell r="R13">
            <v>0.12</v>
          </cell>
        </row>
        <row r="14">
          <cell r="A14" t="str">
            <v>1-3</v>
          </cell>
          <cell r="B14" t="str">
            <v>ケーブル類</v>
          </cell>
          <cell r="C14" t="str">
            <v>EM-CEE 2°-2C</v>
          </cell>
          <cell r="D14" t="str">
            <v>管内</v>
          </cell>
          <cell r="E14">
            <v>131</v>
          </cell>
          <cell r="K14">
            <v>131</v>
          </cell>
          <cell r="L14" t="str">
            <v/>
          </cell>
          <cell r="M14">
            <v>13.1</v>
          </cell>
          <cell r="N14">
            <v>4.32</v>
          </cell>
          <cell r="O14">
            <v>148.41999999999999</v>
          </cell>
          <cell r="P14">
            <v>238</v>
          </cell>
          <cell r="Q14" t="str">
            <v/>
          </cell>
          <cell r="R14">
            <v>28.56</v>
          </cell>
          <cell r="S14">
            <v>266.56</v>
          </cell>
          <cell r="T14">
            <v>414</v>
          </cell>
          <cell r="U14">
            <v>410</v>
          </cell>
        </row>
        <row r="15">
          <cell r="B15">
            <v>0</v>
          </cell>
          <cell r="C15">
            <v>0</v>
          </cell>
          <cell r="D15">
            <v>0</v>
          </cell>
          <cell r="E15">
            <v>488</v>
          </cell>
          <cell r="M15">
            <v>0.1</v>
          </cell>
          <cell r="N15">
            <v>0.03</v>
          </cell>
          <cell r="P15">
            <v>1.9E-2</v>
          </cell>
          <cell r="R15">
            <v>0.12</v>
          </cell>
        </row>
        <row r="16">
          <cell r="A16" t="str">
            <v>1-4</v>
          </cell>
          <cell r="B16" t="str">
            <v>ケーブル類</v>
          </cell>
          <cell r="C16" t="str">
            <v>EM-CEE 2°-3C</v>
          </cell>
          <cell r="D16" t="str">
            <v>管内</v>
          </cell>
          <cell r="E16">
            <v>158</v>
          </cell>
          <cell r="K16">
            <v>158</v>
          </cell>
          <cell r="L16" t="str">
            <v/>
          </cell>
          <cell r="M16">
            <v>15.8</v>
          </cell>
          <cell r="N16">
            <v>5.21</v>
          </cell>
          <cell r="O16">
            <v>179.01000000000002</v>
          </cell>
          <cell r="P16">
            <v>266</v>
          </cell>
          <cell r="Q16" t="str">
            <v/>
          </cell>
          <cell r="R16">
            <v>31.92</v>
          </cell>
          <cell r="S16">
            <v>297.92</v>
          </cell>
          <cell r="T16">
            <v>476</v>
          </cell>
          <cell r="U16">
            <v>480</v>
          </cell>
        </row>
        <row r="17">
          <cell r="B17">
            <v>0</v>
          </cell>
          <cell r="C17">
            <v>0</v>
          </cell>
          <cell r="D17">
            <v>0</v>
          </cell>
          <cell r="N17">
            <v>0.01</v>
          </cell>
          <cell r="P17">
            <v>1.8240000000000001</v>
          </cell>
        </row>
        <row r="18">
          <cell r="A18" t="str">
            <v>1-5</v>
          </cell>
          <cell r="B18" t="str">
            <v>動力盤</v>
          </cell>
          <cell r="C18" t="str">
            <v>P-ﾌﾟｰﾙ</v>
          </cell>
          <cell r="D18">
            <v>0</v>
          </cell>
          <cell r="G18" t="str">
            <v>【見積比較検討書参照】</v>
          </cell>
          <cell r="K18">
            <v>122000</v>
          </cell>
          <cell r="L18" t="str">
            <v/>
          </cell>
          <cell r="M18" t="str">
            <v/>
          </cell>
          <cell r="N18">
            <v>1220</v>
          </cell>
          <cell r="O18">
            <v>123220</v>
          </cell>
          <cell r="P18">
            <v>25536</v>
          </cell>
          <cell r="Q18" t="str">
            <v/>
          </cell>
          <cell r="R18" t="str">
            <v/>
          </cell>
          <cell r="S18">
            <v>25536</v>
          </cell>
          <cell r="T18">
            <v>148756</v>
          </cell>
          <cell r="U18">
            <v>149000</v>
          </cell>
        </row>
        <row r="19">
          <cell r="B19">
            <v>0</v>
          </cell>
          <cell r="C19">
            <v>0</v>
          </cell>
          <cell r="D19">
            <v>0</v>
          </cell>
          <cell r="G19" t="str">
            <v>ﾈｸﾞﾛｽS-QR100</v>
          </cell>
          <cell r="N19">
            <v>0.02</v>
          </cell>
          <cell r="P19">
            <v>0.61699999999999999</v>
          </cell>
          <cell r="R19">
            <v>0.12</v>
          </cell>
        </row>
        <row r="20">
          <cell r="A20" t="str">
            <v>1-6</v>
          </cell>
          <cell r="B20" t="str">
            <v>直線ラック</v>
          </cell>
          <cell r="C20" t="str">
            <v>W 1000</v>
          </cell>
          <cell r="D20" t="str">
            <v>SUS</v>
          </cell>
          <cell r="F20" t="str">
            <v>40000÷3=</v>
          </cell>
          <cell r="G20">
            <v>13333</v>
          </cell>
          <cell r="J20">
            <v>70</v>
          </cell>
          <cell r="K20">
            <v>9333.1</v>
          </cell>
          <cell r="L20" t="str">
            <v/>
          </cell>
          <cell r="M20" t="str">
            <v/>
          </cell>
          <cell r="N20">
            <v>186.66</v>
          </cell>
          <cell r="O20">
            <v>9519.76</v>
          </cell>
          <cell r="P20">
            <v>8638</v>
          </cell>
          <cell r="Q20" t="str">
            <v/>
          </cell>
          <cell r="R20">
            <v>1036.56</v>
          </cell>
          <cell r="S20">
            <v>9674.56</v>
          </cell>
          <cell r="T20">
            <v>19194</v>
          </cell>
          <cell r="U20">
            <v>19200</v>
          </cell>
        </row>
        <row r="21">
          <cell r="E21">
            <v>567</v>
          </cell>
          <cell r="M21">
            <v>0.05</v>
          </cell>
          <cell r="N21">
            <v>0.05</v>
          </cell>
          <cell r="P21">
            <v>0.23</v>
          </cell>
          <cell r="R21">
            <v>0.12</v>
          </cell>
        </row>
        <row r="22">
          <cell r="A22" t="str">
            <v>1-7</v>
          </cell>
          <cell r="B22" t="str">
            <v>鉄筋用接続端子</v>
          </cell>
          <cell r="E22">
            <v>3400</v>
          </cell>
          <cell r="K22">
            <v>3400</v>
          </cell>
          <cell r="L22" t="str">
            <v/>
          </cell>
          <cell r="M22">
            <v>170</v>
          </cell>
          <cell r="N22">
            <v>178.5</v>
          </cell>
          <cell r="O22">
            <v>3748.5</v>
          </cell>
          <cell r="P22">
            <v>3220</v>
          </cell>
          <cell r="Q22" t="str">
            <v/>
          </cell>
          <cell r="R22">
            <v>386.4</v>
          </cell>
          <cell r="S22">
            <v>3606.4</v>
          </cell>
          <cell r="T22">
            <v>7354</v>
          </cell>
          <cell r="U22">
            <v>7350</v>
          </cell>
        </row>
        <row r="24">
          <cell r="K24">
            <v>0</v>
          </cell>
          <cell r="L24" t="str">
            <v/>
          </cell>
          <cell r="M24" t="str">
            <v/>
          </cell>
          <cell r="N24" t="str">
            <v/>
          </cell>
          <cell r="O24">
            <v>0</v>
          </cell>
          <cell r="P24" t="str">
            <v/>
          </cell>
          <cell r="Q24" t="str">
            <v/>
          </cell>
          <cell r="R24" t="str">
            <v/>
          </cell>
          <cell r="S24" t="str">
            <v/>
          </cell>
          <cell r="T24">
            <v>0</v>
          </cell>
          <cell r="U24">
            <v>0</v>
          </cell>
        </row>
        <row r="26">
          <cell r="A26" t="str">
            <v>2</v>
          </cell>
          <cell r="B26" t="str">
            <v>電灯コンセント設備</v>
          </cell>
          <cell r="K26">
            <v>0</v>
          </cell>
          <cell r="L26" t="str">
            <v/>
          </cell>
          <cell r="M26" t="str">
            <v/>
          </cell>
          <cell r="N26" t="str">
            <v/>
          </cell>
          <cell r="O26">
            <v>0</v>
          </cell>
          <cell r="P26" t="str">
            <v/>
          </cell>
          <cell r="Q26" t="str">
            <v/>
          </cell>
          <cell r="R26" t="str">
            <v/>
          </cell>
          <cell r="S26" t="str">
            <v/>
          </cell>
          <cell r="T26">
            <v>0</v>
          </cell>
          <cell r="U26">
            <v>0</v>
          </cell>
        </row>
        <row r="27">
          <cell r="B27">
            <v>0</v>
          </cell>
          <cell r="C27">
            <v>0</v>
          </cell>
          <cell r="D27">
            <v>0</v>
          </cell>
          <cell r="E27">
            <v>486</v>
          </cell>
          <cell r="M27">
            <v>0.15</v>
          </cell>
          <cell r="N27">
            <v>0.05</v>
          </cell>
          <cell r="P27">
            <v>8.9999999999999993E-3</v>
          </cell>
          <cell r="R27">
            <v>0.12</v>
          </cell>
        </row>
        <row r="28">
          <cell r="A28" t="str">
            <v>2-1</v>
          </cell>
          <cell r="B28" t="str">
            <v>電線類</v>
          </cell>
          <cell r="C28" t="str">
            <v>EM-IE 1.6×1</v>
          </cell>
          <cell r="D28" t="str">
            <v>PF内</v>
          </cell>
          <cell r="E28">
            <v>29</v>
          </cell>
          <cell r="K28">
            <v>29</v>
          </cell>
          <cell r="L28" t="str">
            <v/>
          </cell>
          <cell r="M28">
            <v>4.3499999999999996</v>
          </cell>
          <cell r="N28">
            <v>1.67</v>
          </cell>
          <cell r="O28">
            <v>35.020000000000003</v>
          </cell>
          <cell r="P28">
            <v>126</v>
          </cell>
          <cell r="Q28" t="str">
            <v/>
          </cell>
          <cell r="R28">
            <v>15.12</v>
          </cell>
          <cell r="S28">
            <v>141.12</v>
          </cell>
          <cell r="T28">
            <v>176</v>
          </cell>
          <cell r="U28">
            <v>180</v>
          </cell>
        </row>
        <row r="29">
          <cell r="B29">
            <v>0</v>
          </cell>
          <cell r="C29">
            <v>0</v>
          </cell>
          <cell r="D29">
            <v>0</v>
          </cell>
          <cell r="E29">
            <v>486</v>
          </cell>
          <cell r="M29">
            <v>0.1</v>
          </cell>
          <cell r="N29">
            <v>0.03</v>
          </cell>
          <cell r="P29">
            <v>1.2999999999999999E-2</v>
          </cell>
          <cell r="R29">
            <v>0.12</v>
          </cell>
        </row>
        <row r="30">
          <cell r="A30" t="str">
            <v>2-2</v>
          </cell>
          <cell r="B30" t="str">
            <v>ケーブル類</v>
          </cell>
          <cell r="C30" t="str">
            <v>EM-EEF1.6-3C</v>
          </cell>
          <cell r="D30" t="str">
            <v>ｺﾛｶﾞｼ</v>
          </cell>
          <cell r="E30">
            <v>139</v>
          </cell>
          <cell r="K30">
            <v>139</v>
          </cell>
          <cell r="L30" t="str">
            <v/>
          </cell>
          <cell r="M30">
            <v>13.9</v>
          </cell>
          <cell r="N30">
            <v>4.59</v>
          </cell>
          <cell r="O30">
            <v>157.49</v>
          </cell>
          <cell r="P30">
            <v>182</v>
          </cell>
          <cell r="Q30" t="str">
            <v/>
          </cell>
          <cell r="R30">
            <v>21.84</v>
          </cell>
          <cell r="S30">
            <v>203.84</v>
          </cell>
          <cell r="T30">
            <v>361</v>
          </cell>
          <cell r="U30">
            <v>360</v>
          </cell>
        </row>
        <row r="31">
          <cell r="B31">
            <v>0</v>
          </cell>
          <cell r="C31">
            <v>0</v>
          </cell>
          <cell r="D31">
            <v>0</v>
          </cell>
          <cell r="E31">
            <v>486</v>
          </cell>
          <cell r="M31">
            <v>0.1</v>
          </cell>
          <cell r="N31">
            <v>0.05</v>
          </cell>
          <cell r="P31">
            <v>1.5299999999999999E-2</v>
          </cell>
          <cell r="R31">
            <v>0.12</v>
          </cell>
        </row>
        <row r="32">
          <cell r="A32" t="str">
            <v>2-3</v>
          </cell>
          <cell r="B32" t="str">
            <v>ケーブル類</v>
          </cell>
          <cell r="C32" t="str">
            <v>EM-EEF1.6-3C</v>
          </cell>
          <cell r="D32" t="str">
            <v>PF内</v>
          </cell>
          <cell r="E32">
            <v>139</v>
          </cell>
          <cell r="K32">
            <v>139</v>
          </cell>
          <cell r="L32" t="str">
            <v/>
          </cell>
          <cell r="M32">
            <v>13.9</v>
          </cell>
          <cell r="N32">
            <v>7.65</v>
          </cell>
          <cell r="O32">
            <v>160.55000000000001</v>
          </cell>
          <cell r="P32">
            <v>214.2</v>
          </cell>
          <cell r="Q32" t="str">
            <v/>
          </cell>
          <cell r="R32">
            <v>25.7</v>
          </cell>
          <cell r="S32">
            <v>239.89999999999998</v>
          </cell>
          <cell r="T32">
            <v>400</v>
          </cell>
          <cell r="U32">
            <v>400</v>
          </cell>
        </row>
        <row r="33">
          <cell r="B33">
            <v>0</v>
          </cell>
          <cell r="C33">
            <v>0</v>
          </cell>
          <cell r="D33">
            <v>0</v>
          </cell>
          <cell r="E33">
            <v>486</v>
          </cell>
          <cell r="M33">
            <v>0.1</v>
          </cell>
          <cell r="N33">
            <v>0.05</v>
          </cell>
          <cell r="P33">
            <v>1.89E-2</v>
          </cell>
          <cell r="R33">
            <v>0.12</v>
          </cell>
        </row>
        <row r="34">
          <cell r="A34" t="str">
            <v>2-4</v>
          </cell>
          <cell r="B34" t="str">
            <v>ケーブル類</v>
          </cell>
          <cell r="C34" t="str">
            <v>EM-EEF2.0-3C</v>
          </cell>
          <cell r="D34" t="str">
            <v>PF内</v>
          </cell>
          <cell r="E34">
            <v>194</v>
          </cell>
          <cell r="K34">
            <v>194</v>
          </cell>
          <cell r="L34" t="str">
            <v/>
          </cell>
          <cell r="M34">
            <v>19.399999999999999</v>
          </cell>
          <cell r="N34">
            <v>10.67</v>
          </cell>
          <cell r="O34">
            <v>224.07</v>
          </cell>
          <cell r="P34">
            <v>264.60000000000002</v>
          </cell>
          <cell r="Q34" t="str">
            <v/>
          </cell>
          <cell r="R34">
            <v>31.75</v>
          </cell>
          <cell r="S34">
            <v>296.35000000000002</v>
          </cell>
          <cell r="T34">
            <v>520</v>
          </cell>
          <cell r="U34">
            <v>520</v>
          </cell>
        </row>
        <row r="35">
          <cell r="B35">
            <v>0</v>
          </cell>
          <cell r="C35">
            <v>0</v>
          </cell>
          <cell r="D35">
            <v>0</v>
          </cell>
          <cell r="E35">
            <v>491</v>
          </cell>
          <cell r="M35">
            <v>0.1</v>
          </cell>
          <cell r="N35">
            <v>0.03</v>
          </cell>
          <cell r="P35">
            <v>1.2E-2</v>
          </cell>
          <cell r="R35">
            <v>0.12</v>
          </cell>
        </row>
        <row r="36">
          <cell r="A36" t="str">
            <v>2-5</v>
          </cell>
          <cell r="B36" t="str">
            <v>ケーブル類</v>
          </cell>
          <cell r="C36" t="str">
            <v>EM-CPEE-S1.2-1P</v>
          </cell>
          <cell r="D36" t="str">
            <v>ｺﾛｶﾞｼ</v>
          </cell>
          <cell r="E36" t="str">
            <v>156*1.3=202</v>
          </cell>
          <cell r="K36">
            <v>202</v>
          </cell>
          <cell r="L36" t="str">
            <v/>
          </cell>
          <cell r="M36">
            <v>20.2</v>
          </cell>
          <cell r="N36">
            <v>6.67</v>
          </cell>
          <cell r="O36">
            <v>228.86999999999998</v>
          </cell>
          <cell r="P36">
            <v>168</v>
          </cell>
          <cell r="Q36" t="str">
            <v/>
          </cell>
          <cell r="R36">
            <v>20.16</v>
          </cell>
          <cell r="S36">
            <v>188.16</v>
          </cell>
          <cell r="T36">
            <v>417</v>
          </cell>
          <cell r="U36">
            <v>420</v>
          </cell>
        </row>
        <row r="37">
          <cell r="B37">
            <v>0</v>
          </cell>
          <cell r="C37">
            <v>0</v>
          </cell>
          <cell r="D37">
            <v>0</v>
          </cell>
          <cell r="E37">
            <v>532</v>
          </cell>
          <cell r="N37">
            <v>0.02</v>
          </cell>
          <cell r="P37">
            <v>1.9E-2</v>
          </cell>
          <cell r="R37">
            <v>0.12</v>
          </cell>
        </row>
        <row r="38">
          <cell r="A38" t="str">
            <v>2-6</v>
          </cell>
          <cell r="B38" t="str">
            <v>ノズルプレート</v>
          </cell>
          <cell r="C38" t="str">
            <v>角型</v>
          </cell>
          <cell r="D38" t="str">
            <v>新金P付</v>
          </cell>
          <cell r="E38">
            <v>190</v>
          </cell>
          <cell r="K38">
            <v>190</v>
          </cell>
          <cell r="L38" t="str">
            <v/>
          </cell>
          <cell r="M38" t="str">
            <v/>
          </cell>
          <cell r="N38">
            <v>3.8</v>
          </cell>
          <cell r="O38">
            <v>193.8</v>
          </cell>
          <cell r="P38">
            <v>266</v>
          </cell>
          <cell r="Q38" t="str">
            <v/>
          </cell>
          <cell r="R38">
            <v>31.92</v>
          </cell>
          <cell r="S38">
            <v>297.92</v>
          </cell>
          <cell r="T38">
            <v>491</v>
          </cell>
          <cell r="U38">
            <v>490</v>
          </cell>
        </row>
        <row r="39">
          <cell r="B39">
            <v>0</v>
          </cell>
          <cell r="C39">
            <v>0</v>
          </cell>
          <cell r="E39">
            <v>532</v>
          </cell>
          <cell r="N39">
            <v>0.02</v>
          </cell>
          <cell r="P39">
            <v>5.3999999999999999E-2</v>
          </cell>
          <cell r="R39">
            <v>0.12</v>
          </cell>
        </row>
        <row r="40">
          <cell r="A40" t="str">
            <v>2-7</v>
          </cell>
          <cell r="B40" t="str">
            <v>埋込スイッチ</v>
          </cell>
          <cell r="C40" t="str">
            <v>1P15A×1</v>
          </cell>
          <cell r="D40" t="str">
            <v>新金P付</v>
          </cell>
          <cell r="E40" t="str">
            <v>110+31+160=301</v>
          </cell>
          <cell r="K40">
            <v>301</v>
          </cell>
          <cell r="L40" t="str">
            <v/>
          </cell>
          <cell r="M40" t="str">
            <v/>
          </cell>
          <cell r="N40">
            <v>6.02</v>
          </cell>
          <cell r="O40">
            <v>307.02</v>
          </cell>
          <cell r="P40">
            <v>756</v>
          </cell>
          <cell r="Q40" t="str">
            <v/>
          </cell>
          <cell r="R40">
            <v>90.72</v>
          </cell>
          <cell r="S40">
            <v>846.72</v>
          </cell>
          <cell r="T40">
            <v>1153</v>
          </cell>
          <cell r="U40">
            <v>1150</v>
          </cell>
        </row>
        <row r="41">
          <cell r="B41">
            <v>0</v>
          </cell>
          <cell r="D41">
            <v>0</v>
          </cell>
          <cell r="G41" t="str">
            <v>松下WTK2411</v>
          </cell>
          <cell r="N41">
            <v>0.02</v>
          </cell>
          <cell r="P41">
            <v>0.20899999999999999</v>
          </cell>
          <cell r="R41">
            <v>0.12</v>
          </cell>
        </row>
        <row r="42">
          <cell r="A42" t="str">
            <v>2-8</v>
          </cell>
          <cell r="B42" t="str">
            <v>熱線式自動スイッチセンサー</v>
          </cell>
          <cell r="C42" t="str">
            <v>親器　1.2A</v>
          </cell>
          <cell r="D42">
            <v>0</v>
          </cell>
          <cell r="G42">
            <v>12100</v>
          </cell>
          <cell r="J42">
            <v>60</v>
          </cell>
          <cell r="K42">
            <v>7260</v>
          </cell>
          <cell r="L42" t="str">
            <v/>
          </cell>
          <cell r="M42" t="str">
            <v/>
          </cell>
          <cell r="N42">
            <v>145.19999999999999</v>
          </cell>
          <cell r="O42">
            <v>7405.2</v>
          </cell>
          <cell r="P42">
            <v>2926</v>
          </cell>
          <cell r="Q42" t="str">
            <v/>
          </cell>
          <cell r="R42">
            <v>351.12</v>
          </cell>
          <cell r="S42">
            <v>3277.12</v>
          </cell>
          <cell r="T42">
            <v>10682</v>
          </cell>
          <cell r="U42">
            <v>10700</v>
          </cell>
        </row>
        <row r="43">
          <cell r="B43">
            <v>0</v>
          </cell>
          <cell r="D43">
            <v>0</v>
          </cell>
          <cell r="G43" t="str">
            <v>松下WTK2911</v>
          </cell>
          <cell r="N43">
            <v>0.02</v>
          </cell>
          <cell r="P43">
            <v>0.153</v>
          </cell>
          <cell r="R43">
            <v>0.12</v>
          </cell>
        </row>
        <row r="44">
          <cell r="A44" t="str">
            <v>2-9</v>
          </cell>
          <cell r="B44" t="str">
            <v>熱線式自動スイッチセンサー</v>
          </cell>
          <cell r="C44" t="str">
            <v>子器</v>
          </cell>
          <cell r="D44">
            <v>0</v>
          </cell>
          <cell r="G44">
            <v>7500</v>
          </cell>
          <cell r="J44">
            <v>60</v>
          </cell>
          <cell r="K44">
            <v>4500</v>
          </cell>
          <cell r="L44" t="str">
            <v/>
          </cell>
          <cell r="M44" t="str">
            <v/>
          </cell>
          <cell r="N44">
            <v>90</v>
          </cell>
          <cell r="O44">
            <v>4590</v>
          </cell>
          <cell r="P44">
            <v>2142</v>
          </cell>
          <cell r="Q44" t="str">
            <v/>
          </cell>
          <cell r="R44">
            <v>257.04000000000002</v>
          </cell>
          <cell r="S44">
            <v>2399.04</v>
          </cell>
          <cell r="T44">
            <v>6989</v>
          </cell>
          <cell r="U44">
            <v>6990</v>
          </cell>
        </row>
        <row r="45">
          <cell r="B45">
            <v>0</v>
          </cell>
          <cell r="C45">
            <v>0</v>
          </cell>
          <cell r="D45">
            <v>0</v>
          </cell>
          <cell r="E45">
            <v>532</v>
          </cell>
          <cell r="N45">
            <v>0.02</v>
          </cell>
          <cell r="P45">
            <v>5.3999999999999999E-2</v>
          </cell>
          <cell r="R45">
            <v>0.12</v>
          </cell>
        </row>
        <row r="46">
          <cell r="A46" t="str">
            <v>2-10</v>
          </cell>
          <cell r="B46" t="str">
            <v>埋込コンセント</v>
          </cell>
          <cell r="C46" t="str">
            <v>2P15A*2</v>
          </cell>
          <cell r="D46" t="str">
            <v>新金P付</v>
          </cell>
          <cell r="E46" t="str">
            <v>150+160=310</v>
          </cell>
          <cell r="K46">
            <v>310</v>
          </cell>
          <cell r="L46" t="str">
            <v/>
          </cell>
          <cell r="M46" t="str">
            <v/>
          </cell>
          <cell r="N46">
            <v>6.2</v>
          </cell>
          <cell r="O46">
            <v>316.2</v>
          </cell>
          <cell r="P46">
            <v>756</v>
          </cell>
          <cell r="Q46" t="str">
            <v/>
          </cell>
          <cell r="R46">
            <v>90.72</v>
          </cell>
          <cell r="S46">
            <v>846.72</v>
          </cell>
          <cell r="T46">
            <v>1162</v>
          </cell>
          <cell r="U46">
            <v>1160</v>
          </cell>
        </row>
        <row r="47">
          <cell r="B47">
            <v>0</v>
          </cell>
          <cell r="C47">
            <v>0</v>
          </cell>
          <cell r="D47">
            <v>0</v>
          </cell>
          <cell r="E47">
            <v>532</v>
          </cell>
          <cell r="N47">
            <v>0.02</v>
          </cell>
          <cell r="P47">
            <v>6.7000000000000004E-2</v>
          </cell>
          <cell r="R47">
            <v>0.12</v>
          </cell>
        </row>
        <row r="48">
          <cell r="A48" t="str">
            <v>2-11</v>
          </cell>
          <cell r="B48" t="str">
            <v>埋込コンセント</v>
          </cell>
          <cell r="C48" t="str">
            <v>2P15AE付*2</v>
          </cell>
          <cell r="D48" t="str">
            <v>新金P付</v>
          </cell>
          <cell r="E48" t="str">
            <v>240+160=400</v>
          </cell>
          <cell r="K48">
            <v>400</v>
          </cell>
          <cell r="L48" t="str">
            <v/>
          </cell>
          <cell r="M48" t="str">
            <v/>
          </cell>
          <cell r="N48">
            <v>8</v>
          </cell>
          <cell r="O48">
            <v>408</v>
          </cell>
          <cell r="P48">
            <v>938</v>
          </cell>
          <cell r="Q48" t="str">
            <v/>
          </cell>
          <cell r="R48">
            <v>112.56</v>
          </cell>
          <cell r="S48">
            <v>1050.56</v>
          </cell>
          <cell r="T48">
            <v>1458</v>
          </cell>
          <cell r="U48">
            <v>1460</v>
          </cell>
        </row>
        <row r="49">
          <cell r="B49">
            <v>0</v>
          </cell>
          <cell r="C49">
            <v>0</v>
          </cell>
          <cell r="D49">
            <v>0</v>
          </cell>
          <cell r="E49">
            <v>532</v>
          </cell>
          <cell r="N49">
            <v>0.02</v>
          </cell>
          <cell r="P49">
            <v>6.7000000000000004E-2</v>
          </cell>
          <cell r="R49">
            <v>0.12</v>
          </cell>
        </row>
        <row r="50">
          <cell r="A50" t="str">
            <v>2-12</v>
          </cell>
          <cell r="B50" t="str">
            <v>埋込コンセント</v>
          </cell>
          <cell r="C50" t="str">
            <v>2P15A*1,ET*1</v>
          </cell>
          <cell r="D50" t="str">
            <v>新金P付</v>
          </cell>
          <cell r="E50" t="str">
            <v>270+160=430</v>
          </cell>
          <cell r="K50">
            <v>430</v>
          </cell>
          <cell r="L50" t="str">
            <v/>
          </cell>
          <cell r="M50" t="str">
            <v/>
          </cell>
          <cell r="N50">
            <v>8.6</v>
          </cell>
          <cell r="O50">
            <v>438.6</v>
          </cell>
          <cell r="P50">
            <v>938</v>
          </cell>
          <cell r="Q50" t="str">
            <v/>
          </cell>
          <cell r="R50">
            <v>112.56</v>
          </cell>
          <cell r="S50">
            <v>1050.56</v>
          </cell>
          <cell r="T50">
            <v>1489</v>
          </cell>
          <cell r="U50">
            <v>1490</v>
          </cell>
        </row>
        <row r="51">
          <cell r="B51">
            <v>0</v>
          </cell>
          <cell r="C51">
            <v>0</v>
          </cell>
          <cell r="D51">
            <v>0</v>
          </cell>
          <cell r="G51" t="str">
            <v>松下 ｶﾀﾛｸﾞ</v>
          </cell>
          <cell r="N51">
            <v>0.02</v>
          </cell>
          <cell r="P51">
            <v>1.587</v>
          </cell>
          <cell r="R51">
            <v>0.1</v>
          </cell>
        </row>
        <row r="52">
          <cell r="A52" t="str">
            <v>2-13</v>
          </cell>
          <cell r="B52" t="str">
            <v>電灯分電盤</v>
          </cell>
          <cell r="C52" t="str">
            <v>L-ﾌﾟｰﾙ</v>
          </cell>
          <cell r="D52">
            <v>0</v>
          </cell>
          <cell r="G52">
            <v>27400</v>
          </cell>
          <cell r="J52">
            <v>60</v>
          </cell>
          <cell r="K52">
            <v>16440</v>
          </cell>
          <cell r="L52" t="str">
            <v/>
          </cell>
          <cell r="M52" t="str">
            <v/>
          </cell>
          <cell r="N52">
            <v>328.8</v>
          </cell>
          <cell r="O52">
            <v>16768.8</v>
          </cell>
          <cell r="P52">
            <v>22218</v>
          </cell>
          <cell r="Q52" t="str">
            <v/>
          </cell>
          <cell r="R52">
            <v>2221.8000000000002</v>
          </cell>
          <cell r="S52">
            <v>24439.8</v>
          </cell>
          <cell r="T52">
            <v>41208</v>
          </cell>
          <cell r="U52">
            <v>41200</v>
          </cell>
        </row>
        <row r="53">
          <cell r="B53">
            <v>0</v>
          </cell>
          <cell r="C53">
            <v>0</v>
          </cell>
          <cell r="N53">
            <v>0.05</v>
          </cell>
          <cell r="P53">
            <v>0.17799999999999999</v>
          </cell>
          <cell r="R53">
            <v>0.12</v>
          </cell>
        </row>
        <row r="54">
          <cell r="A54" t="str">
            <v>2-14</v>
          </cell>
          <cell r="B54" t="str">
            <v>照明器具</v>
          </cell>
          <cell r="C54" t="str">
            <v>A321</v>
          </cell>
          <cell r="D54" t="str">
            <v>露出</v>
          </cell>
          <cell r="G54" t="str">
            <v>【見積比較検討書参照】</v>
          </cell>
          <cell r="K54">
            <v>10500</v>
          </cell>
          <cell r="L54" t="str">
            <v/>
          </cell>
          <cell r="M54" t="str">
            <v/>
          </cell>
          <cell r="N54">
            <v>525</v>
          </cell>
          <cell r="O54">
            <v>11025</v>
          </cell>
          <cell r="P54">
            <v>2492</v>
          </cell>
          <cell r="Q54" t="str">
            <v/>
          </cell>
          <cell r="R54">
            <v>299.04000000000002</v>
          </cell>
          <cell r="S54">
            <v>2791.04</v>
          </cell>
          <cell r="T54">
            <v>13816</v>
          </cell>
          <cell r="U54">
            <v>13800</v>
          </cell>
        </row>
        <row r="55">
          <cell r="B55">
            <v>0</v>
          </cell>
          <cell r="C55">
            <v>0</v>
          </cell>
          <cell r="N55">
            <v>0.05</v>
          </cell>
          <cell r="P55">
            <v>0.222</v>
          </cell>
          <cell r="R55">
            <v>0.12</v>
          </cell>
        </row>
        <row r="56">
          <cell r="A56" t="str">
            <v>2-15</v>
          </cell>
          <cell r="B56" t="str">
            <v>照明器具</v>
          </cell>
          <cell r="C56" t="str">
            <v>A322</v>
          </cell>
          <cell r="D56" t="str">
            <v>露出</v>
          </cell>
          <cell r="G56" t="str">
            <v>【見積比較検討書参照】</v>
          </cell>
          <cell r="K56">
            <v>13300</v>
          </cell>
          <cell r="L56" t="str">
            <v/>
          </cell>
          <cell r="M56" t="str">
            <v/>
          </cell>
          <cell r="N56">
            <v>665</v>
          </cell>
          <cell r="O56">
            <v>13965</v>
          </cell>
          <cell r="P56">
            <v>3108</v>
          </cell>
          <cell r="Q56" t="str">
            <v/>
          </cell>
          <cell r="R56">
            <v>372.96</v>
          </cell>
          <cell r="S56">
            <v>3480.96</v>
          </cell>
          <cell r="T56">
            <v>17445</v>
          </cell>
          <cell r="U56">
            <v>17400</v>
          </cell>
        </row>
        <row r="57">
          <cell r="B57">
            <v>0</v>
          </cell>
          <cell r="C57">
            <v>0</v>
          </cell>
          <cell r="D57">
            <v>0</v>
          </cell>
          <cell r="N57">
            <v>0.05</v>
          </cell>
          <cell r="P57">
            <v>0.222</v>
          </cell>
          <cell r="R57">
            <v>0.12</v>
          </cell>
        </row>
        <row r="58">
          <cell r="A58" t="str">
            <v>2-16</v>
          </cell>
          <cell r="B58" t="str">
            <v>照明器具</v>
          </cell>
          <cell r="C58" t="str">
            <v>C322</v>
          </cell>
          <cell r="D58">
            <v>0</v>
          </cell>
          <cell r="G58" t="str">
            <v>【見積比較検討書参照】</v>
          </cell>
          <cell r="K58">
            <v>13300</v>
          </cell>
          <cell r="L58" t="str">
            <v/>
          </cell>
          <cell r="M58" t="str">
            <v/>
          </cell>
          <cell r="N58">
            <v>665</v>
          </cell>
          <cell r="O58">
            <v>13965</v>
          </cell>
          <cell r="P58">
            <v>3108</v>
          </cell>
          <cell r="Q58" t="str">
            <v/>
          </cell>
          <cell r="R58">
            <v>372.96</v>
          </cell>
          <cell r="S58">
            <v>3480.96</v>
          </cell>
          <cell r="T58">
            <v>17445</v>
          </cell>
          <cell r="U58">
            <v>17400</v>
          </cell>
        </row>
        <row r="59">
          <cell r="B59">
            <v>0</v>
          </cell>
          <cell r="C59">
            <v>0</v>
          </cell>
          <cell r="N59">
            <v>0.05</v>
          </cell>
          <cell r="P59">
            <v>0.26600000000000001</v>
          </cell>
          <cell r="R59">
            <v>0.12</v>
          </cell>
        </row>
        <row r="60">
          <cell r="A60" t="str">
            <v>2-17</v>
          </cell>
          <cell r="B60" t="str">
            <v>照明器具</v>
          </cell>
          <cell r="C60" t="str">
            <v>D321</v>
          </cell>
          <cell r="D60" t="str">
            <v>埋込</v>
          </cell>
          <cell r="G60" t="str">
            <v>【見積比較検討書参照】</v>
          </cell>
          <cell r="K60">
            <v>15600</v>
          </cell>
          <cell r="L60" t="str">
            <v/>
          </cell>
          <cell r="M60" t="str">
            <v/>
          </cell>
          <cell r="N60">
            <v>780</v>
          </cell>
          <cell r="O60">
            <v>16380</v>
          </cell>
          <cell r="P60">
            <v>3724</v>
          </cell>
          <cell r="Q60" t="str">
            <v/>
          </cell>
          <cell r="R60">
            <v>446.88</v>
          </cell>
          <cell r="S60">
            <v>4170.88</v>
          </cell>
          <cell r="T60">
            <v>20550</v>
          </cell>
          <cell r="U60">
            <v>20600</v>
          </cell>
        </row>
        <row r="61">
          <cell r="B61">
            <v>0</v>
          </cell>
          <cell r="C61">
            <v>0</v>
          </cell>
          <cell r="N61">
            <v>0.05</v>
          </cell>
          <cell r="P61">
            <v>0.13</v>
          </cell>
          <cell r="R61">
            <v>0.12</v>
          </cell>
        </row>
        <row r="62">
          <cell r="A62" t="str">
            <v>2-18</v>
          </cell>
          <cell r="B62" t="str">
            <v>照明器具</v>
          </cell>
          <cell r="C62" t="str">
            <v>R201</v>
          </cell>
          <cell r="D62" t="str">
            <v>露出</v>
          </cell>
          <cell r="G62" t="str">
            <v>【見積比較検討書参照】</v>
          </cell>
          <cell r="K62">
            <v>11200</v>
          </cell>
          <cell r="L62" t="str">
            <v/>
          </cell>
          <cell r="M62" t="str">
            <v/>
          </cell>
          <cell r="N62">
            <v>560</v>
          </cell>
          <cell r="O62">
            <v>11760</v>
          </cell>
          <cell r="P62">
            <v>1820</v>
          </cell>
          <cell r="Q62" t="str">
            <v/>
          </cell>
          <cell r="R62">
            <v>218.4</v>
          </cell>
          <cell r="S62">
            <v>2038.4</v>
          </cell>
          <cell r="T62">
            <v>13798</v>
          </cell>
          <cell r="U62">
            <v>13800</v>
          </cell>
        </row>
        <row r="63">
          <cell r="E63">
            <v>486</v>
          </cell>
          <cell r="M63">
            <v>0.15</v>
          </cell>
          <cell r="N63">
            <v>0.05</v>
          </cell>
          <cell r="P63">
            <v>9.9000000000000008E-3</v>
          </cell>
          <cell r="R63">
            <v>0.12</v>
          </cell>
        </row>
        <row r="64">
          <cell r="A64" t="str">
            <v>2-19</v>
          </cell>
          <cell r="B64" t="str">
            <v>電線類</v>
          </cell>
          <cell r="C64" t="str">
            <v>EM-IE 2.0×1</v>
          </cell>
          <cell r="D64" t="str">
            <v>PF内</v>
          </cell>
          <cell r="E64">
            <v>44</v>
          </cell>
          <cell r="K64">
            <v>44</v>
          </cell>
          <cell r="L64" t="str">
            <v/>
          </cell>
          <cell r="M64">
            <v>6.6</v>
          </cell>
          <cell r="N64">
            <v>2.5299999999999998</v>
          </cell>
          <cell r="O64">
            <v>53.13</v>
          </cell>
          <cell r="P64">
            <v>138.6</v>
          </cell>
          <cell r="Q64" t="str">
            <v/>
          </cell>
          <cell r="R64">
            <v>16.63</v>
          </cell>
          <cell r="S64">
            <v>155.22999999999999</v>
          </cell>
          <cell r="T64">
            <v>208</v>
          </cell>
          <cell r="U64">
            <v>210</v>
          </cell>
        </row>
        <row r="66">
          <cell r="A66" t="str">
            <v>3</v>
          </cell>
          <cell r="B66" t="str">
            <v>電気時計設備</v>
          </cell>
          <cell r="K66">
            <v>0</v>
          </cell>
          <cell r="L66" t="str">
            <v/>
          </cell>
          <cell r="M66" t="str">
            <v/>
          </cell>
          <cell r="N66" t="str">
            <v/>
          </cell>
          <cell r="O66">
            <v>0</v>
          </cell>
          <cell r="P66" t="str">
            <v/>
          </cell>
          <cell r="Q66" t="str">
            <v/>
          </cell>
          <cell r="R66" t="str">
            <v/>
          </cell>
          <cell r="S66" t="str">
            <v/>
          </cell>
          <cell r="T66">
            <v>0</v>
          </cell>
          <cell r="U66">
            <v>0</v>
          </cell>
        </row>
        <row r="67">
          <cell r="B67">
            <v>0</v>
          </cell>
          <cell r="C67">
            <v>0</v>
          </cell>
          <cell r="D67">
            <v>0</v>
          </cell>
          <cell r="E67">
            <v>495</v>
          </cell>
          <cell r="M67">
            <v>0.1</v>
          </cell>
          <cell r="N67">
            <v>0.03</v>
          </cell>
          <cell r="P67">
            <v>1.2E-2</v>
          </cell>
          <cell r="R67">
            <v>0.12</v>
          </cell>
        </row>
        <row r="68">
          <cell r="A68" t="str">
            <v>3-1</v>
          </cell>
          <cell r="B68" t="str">
            <v>ケーブル類</v>
          </cell>
          <cell r="C68" t="str">
            <v>EM-AE 1.2-2C</v>
          </cell>
          <cell r="D68" t="str">
            <v>ｺﾛｶﾞｼ</v>
          </cell>
          <cell r="E68" t="str">
            <v>36*1.3=46</v>
          </cell>
          <cell r="K68">
            <v>46</v>
          </cell>
          <cell r="L68" t="str">
            <v/>
          </cell>
          <cell r="M68">
            <v>4.5999999999999996</v>
          </cell>
          <cell r="N68">
            <v>1.52</v>
          </cell>
          <cell r="O68">
            <v>52.120000000000005</v>
          </cell>
          <cell r="P68">
            <v>168</v>
          </cell>
          <cell r="Q68" t="str">
            <v/>
          </cell>
          <cell r="R68">
            <v>20.16</v>
          </cell>
          <cell r="S68">
            <v>188.16</v>
          </cell>
          <cell r="T68">
            <v>240</v>
          </cell>
          <cell r="U68">
            <v>240</v>
          </cell>
        </row>
        <row r="69">
          <cell r="B69">
            <v>0</v>
          </cell>
          <cell r="C69">
            <v>0</v>
          </cell>
          <cell r="D69">
            <v>0</v>
          </cell>
          <cell r="E69">
            <v>495</v>
          </cell>
          <cell r="M69">
            <v>0.1</v>
          </cell>
          <cell r="N69">
            <v>0.03</v>
          </cell>
          <cell r="P69">
            <v>1.35E-2</v>
          </cell>
          <cell r="R69">
            <v>0.12</v>
          </cell>
        </row>
        <row r="70">
          <cell r="A70" t="str">
            <v>3-2</v>
          </cell>
          <cell r="B70" t="str">
            <v>ケーブル類</v>
          </cell>
          <cell r="C70" t="str">
            <v>EM-AE 1.2-2C</v>
          </cell>
          <cell r="D70" t="str">
            <v>PF内</v>
          </cell>
          <cell r="E70" t="str">
            <v>36*1.3=46</v>
          </cell>
          <cell r="K70">
            <v>46</v>
          </cell>
          <cell r="L70" t="str">
            <v/>
          </cell>
          <cell r="M70">
            <v>4.5999999999999996</v>
          </cell>
          <cell r="N70">
            <v>1.52</v>
          </cell>
          <cell r="O70">
            <v>52.120000000000005</v>
          </cell>
          <cell r="P70">
            <v>189</v>
          </cell>
          <cell r="Q70" t="str">
            <v/>
          </cell>
          <cell r="R70">
            <v>22.68</v>
          </cell>
          <cell r="S70">
            <v>211.68</v>
          </cell>
          <cell r="T70">
            <v>263</v>
          </cell>
          <cell r="U70">
            <v>260</v>
          </cell>
        </row>
        <row r="71">
          <cell r="B71">
            <v>0</v>
          </cell>
          <cell r="C71">
            <v>0</v>
          </cell>
          <cell r="D71">
            <v>0</v>
          </cell>
          <cell r="N71">
            <v>0.03</v>
          </cell>
          <cell r="P71">
            <v>0.5</v>
          </cell>
          <cell r="R71">
            <v>0.12</v>
          </cell>
        </row>
        <row r="72">
          <cell r="A72" t="str">
            <v>3-3</v>
          </cell>
          <cell r="B72" t="str">
            <v>子時計G</v>
          </cell>
          <cell r="C72" t="str">
            <v>壁掛型　φ700</v>
          </cell>
          <cell r="D72">
            <v>0</v>
          </cell>
          <cell r="G72" t="str">
            <v>【見積比較検討書参照】</v>
          </cell>
          <cell r="K72">
            <v>55200</v>
          </cell>
          <cell r="L72" t="str">
            <v/>
          </cell>
          <cell r="M72" t="str">
            <v/>
          </cell>
          <cell r="N72">
            <v>1656</v>
          </cell>
          <cell r="O72">
            <v>56856</v>
          </cell>
          <cell r="P72">
            <v>7000</v>
          </cell>
          <cell r="Q72" t="str">
            <v/>
          </cell>
          <cell r="R72">
            <v>840</v>
          </cell>
          <cell r="S72">
            <v>7840</v>
          </cell>
          <cell r="T72">
            <v>64696</v>
          </cell>
          <cell r="U72">
            <v>64700</v>
          </cell>
        </row>
        <row r="73">
          <cell r="B73">
            <v>0</v>
          </cell>
          <cell r="C73">
            <v>0</v>
          </cell>
          <cell r="D73">
            <v>0</v>
          </cell>
          <cell r="N73">
            <v>0.02</v>
          </cell>
          <cell r="P73">
            <v>5.3999999999999999E-2</v>
          </cell>
          <cell r="R73">
            <v>0.1</v>
          </cell>
        </row>
        <row r="74">
          <cell r="A74" t="str">
            <v>3-4</v>
          </cell>
          <cell r="B74" t="str">
            <v>ジャックプレート</v>
          </cell>
          <cell r="C74" t="str">
            <v>防滴型　1P</v>
          </cell>
          <cell r="D74">
            <v>0</v>
          </cell>
          <cell r="G74" t="str">
            <v>【見積比較検討書参照】</v>
          </cell>
          <cell r="K74">
            <v>4550</v>
          </cell>
          <cell r="L74" t="str">
            <v/>
          </cell>
          <cell r="M74" t="str">
            <v/>
          </cell>
          <cell r="N74">
            <v>91</v>
          </cell>
          <cell r="O74">
            <v>4641</v>
          </cell>
          <cell r="P74">
            <v>756</v>
          </cell>
          <cell r="Q74" t="str">
            <v/>
          </cell>
          <cell r="R74">
            <v>75.599999999999994</v>
          </cell>
          <cell r="S74">
            <v>831.6</v>
          </cell>
          <cell r="T74">
            <v>5472</v>
          </cell>
          <cell r="U74">
            <v>5470</v>
          </cell>
        </row>
        <row r="75">
          <cell r="B75">
            <v>0</v>
          </cell>
          <cell r="C75">
            <v>0</v>
          </cell>
          <cell r="D75">
            <v>0</v>
          </cell>
          <cell r="N75">
            <v>0.02</v>
          </cell>
        </row>
        <row r="76">
          <cell r="A76" t="str">
            <v>3-5</v>
          </cell>
          <cell r="B76" t="str">
            <v>修正器</v>
          </cell>
          <cell r="C76" t="str">
            <v>単独</v>
          </cell>
          <cell r="D76">
            <v>0</v>
          </cell>
          <cell r="G76" t="str">
            <v>【見積比較検討書参照】</v>
          </cell>
          <cell r="K76">
            <v>14900</v>
          </cell>
          <cell r="L76" t="str">
            <v/>
          </cell>
          <cell r="M76" t="str">
            <v/>
          </cell>
          <cell r="N76">
            <v>298</v>
          </cell>
          <cell r="O76">
            <v>15198</v>
          </cell>
          <cell r="P76" t="str">
            <v/>
          </cell>
          <cell r="Q76" t="str">
            <v/>
          </cell>
          <cell r="R76" t="str">
            <v/>
          </cell>
          <cell r="S76" t="str">
            <v/>
          </cell>
          <cell r="T76">
            <v>15198</v>
          </cell>
          <cell r="U76">
            <v>15200</v>
          </cell>
        </row>
        <row r="78">
          <cell r="A78" t="str">
            <v>4</v>
          </cell>
          <cell r="B78" t="str">
            <v>インターホン設備</v>
          </cell>
          <cell r="K78">
            <v>0</v>
          </cell>
          <cell r="L78" t="str">
            <v/>
          </cell>
          <cell r="M78" t="str">
            <v/>
          </cell>
          <cell r="N78" t="str">
            <v/>
          </cell>
          <cell r="O78">
            <v>0</v>
          </cell>
          <cell r="P78" t="str">
            <v/>
          </cell>
          <cell r="Q78" t="str">
            <v/>
          </cell>
          <cell r="R78" t="str">
            <v/>
          </cell>
          <cell r="S78" t="str">
            <v/>
          </cell>
          <cell r="T78">
            <v>0</v>
          </cell>
          <cell r="U78">
            <v>0</v>
          </cell>
        </row>
        <row r="79">
          <cell r="B79">
            <v>0</v>
          </cell>
          <cell r="C79">
            <v>0</v>
          </cell>
          <cell r="D79">
            <v>0</v>
          </cell>
          <cell r="E79">
            <v>495</v>
          </cell>
          <cell r="M79">
            <v>0.1</v>
          </cell>
          <cell r="N79">
            <v>0.03</v>
          </cell>
          <cell r="P79">
            <v>1.12E-2</v>
          </cell>
          <cell r="R79">
            <v>0.12</v>
          </cell>
        </row>
        <row r="80">
          <cell r="A80" t="str">
            <v>4-1</v>
          </cell>
          <cell r="B80" t="str">
            <v>ケーブル類</v>
          </cell>
          <cell r="C80" t="str">
            <v>EM-AE 0.9-2C</v>
          </cell>
          <cell r="D80" t="str">
            <v>ｺﾛｶﾞｼ</v>
          </cell>
          <cell r="E80" t="str">
            <v>22*1.3=28</v>
          </cell>
          <cell r="K80">
            <v>28</v>
          </cell>
          <cell r="L80" t="str">
            <v/>
          </cell>
          <cell r="M80">
            <v>2.8</v>
          </cell>
          <cell r="N80">
            <v>0.92</v>
          </cell>
          <cell r="O80">
            <v>31.720000000000002</v>
          </cell>
          <cell r="P80">
            <v>156.80000000000001</v>
          </cell>
          <cell r="Q80" t="str">
            <v/>
          </cell>
          <cell r="R80">
            <v>18.82</v>
          </cell>
          <cell r="S80">
            <v>175.62</v>
          </cell>
          <cell r="T80">
            <v>207</v>
          </cell>
          <cell r="U80">
            <v>210</v>
          </cell>
        </row>
        <row r="81">
          <cell r="B81">
            <v>0</v>
          </cell>
          <cell r="C81">
            <v>0</v>
          </cell>
          <cell r="D81">
            <v>0</v>
          </cell>
          <cell r="E81">
            <v>495</v>
          </cell>
          <cell r="M81">
            <v>0.1</v>
          </cell>
          <cell r="N81">
            <v>0.03</v>
          </cell>
          <cell r="P81">
            <v>1.26E-2</v>
          </cell>
          <cell r="R81">
            <v>0.12</v>
          </cell>
        </row>
        <row r="82">
          <cell r="A82" t="str">
            <v>4-2</v>
          </cell>
          <cell r="B82" t="str">
            <v>ケーブル類</v>
          </cell>
          <cell r="C82" t="str">
            <v>EM-AE0.9-2C</v>
          </cell>
          <cell r="D82" t="str">
            <v>PF内</v>
          </cell>
          <cell r="E82" t="str">
            <v>22*1.3=28</v>
          </cell>
          <cell r="K82">
            <v>28</v>
          </cell>
          <cell r="L82" t="str">
            <v/>
          </cell>
          <cell r="M82">
            <v>2.8</v>
          </cell>
          <cell r="N82">
            <v>0.92</v>
          </cell>
          <cell r="O82">
            <v>31.720000000000002</v>
          </cell>
          <cell r="P82">
            <v>176.4</v>
          </cell>
          <cell r="Q82" t="str">
            <v/>
          </cell>
          <cell r="R82">
            <v>21.17</v>
          </cell>
          <cell r="S82">
            <v>197.57</v>
          </cell>
          <cell r="T82">
            <v>229</v>
          </cell>
          <cell r="U82">
            <v>230</v>
          </cell>
        </row>
        <row r="83">
          <cell r="B83">
            <v>0</v>
          </cell>
          <cell r="C83">
            <v>0</v>
          </cell>
          <cell r="D83">
            <v>0</v>
          </cell>
          <cell r="N83">
            <v>0.02</v>
          </cell>
          <cell r="P83">
            <v>0.215</v>
          </cell>
          <cell r="R83">
            <v>0.1</v>
          </cell>
        </row>
        <row r="84">
          <cell r="A84" t="str">
            <v>4-3</v>
          </cell>
          <cell r="B84" t="str">
            <v>連絡用インターホン子機B</v>
          </cell>
          <cell r="C84" t="str">
            <v>収納BOX共</v>
          </cell>
          <cell r="D84">
            <v>0</v>
          </cell>
          <cell r="G84" t="str">
            <v>【見積比較検討書参照】</v>
          </cell>
          <cell r="K84">
            <v>3510</v>
          </cell>
          <cell r="L84" t="str">
            <v/>
          </cell>
          <cell r="M84" t="str">
            <v/>
          </cell>
          <cell r="N84">
            <v>70.2</v>
          </cell>
          <cell r="O84">
            <v>3580.2</v>
          </cell>
          <cell r="P84">
            <v>3010</v>
          </cell>
          <cell r="Q84" t="str">
            <v/>
          </cell>
          <cell r="R84">
            <v>301</v>
          </cell>
          <cell r="S84">
            <v>3311</v>
          </cell>
          <cell r="T84">
            <v>6891</v>
          </cell>
          <cell r="U84">
            <v>6890</v>
          </cell>
        </row>
        <row r="86">
          <cell r="K86">
            <v>0</v>
          </cell>
          <cell r="L86" t="str">
            <v/>
          </cell>
          <cell r="M86" t="str">
            <v/>
          </cell>
          <cell r="N86" t="str">
            <v/>
          </cell>
          <cell r="O86">
            <v>0</v>
          </cell>
          <cell r="P86" t="str">
            <v/>
          </cell>
          <cell r="Q86" t="str">
            <v/>
          </cell>
          <cell r="R86" t="str">
            <v/>
          </cell>
          <cell r="S86" t="str">
            <v/>
          </cell>
          <cell r="T86">
            <v>0</v>
          </cell>
          <cell r="U86">
            <v>0</v>
          </cell>
        </row>
        <row r="88">
          <cell r="A88" t="str">
            <v>5</v>
          </cell>
          <cell r="B88" t="str">
            <v>自動火災報知設備</v>
          </cell>
          <cell r="K88">
            <v>0</v>
          </cell>
          <cell r="L88" t="str">
            <v/>
          </cell>
          <cell r="M88" t="str">
            <v/>
          </cell>
          <cell r="N88" t="str">
            <v/>
          </cell>
          <cell r="O88">
            <v>0</v>
          </cell>
          <cell r="P88" t="str">
            <v/>
          </cell>
          <cell r="Q88" t="str">
            <v/>
          </cell>
          <cell r="R88" t="str">
            <v/>
          </cell>
          <cell r="S88" t="str">
            <v/>
          </cell>
          <cell r="T88">
            <v>0</v>
          </cell>
          <cell r="U88">
            <v>0</v>
          </cell>
        </row>
        <row r="89">
          <cell r="B89">
            <v>0</v>
          </cell>
          <cell r="C89">
            <v>0</v>
          </cell>
          <cell r="D89">
            <v>0</v>
          </cell>
          <cell r="E89">
            <v>495</v>
          </cell>
          <cell r="M89">
            <v>0.1</v>
          </cell>
          <cell r="N89">
            <v>0.03</v>
          </cell>
          <cell r="P89">
            <v>1.3599999999999999E-2</v>
          </cell>
          <cell r="R89">
            <v>0.12</v>
          </cell>
        </row>
        <row r="90">
          <cell r="A90" t="str">
            <v>5-1</v>
          </cell>
          <cell r="B90" t="str">
            <v>ケーブル類</v>
          </cell>
          <cell r="C90" t="str">
            <v>EM-AE 0.9-4C</v>
          </cell>
          <cell r="D90" t="str">
            <v>ｺﾛｶﾞｼ</v>
          </cell>
          <cell r="E90" t="str">
            <v>40*1.3=52</v>
          </cell>
          <cell r="K90">
            <v>52</v>
          </cell>
          <cell r="L90" t="str">
            <v/>
          </cell>
          <cell r="M90">
            <v>5.2</v>
          </cell>
          <cell r="N90">
            <v>1.72</v>
          </cell>
          <cell r="O90">
            <v>58.92</v>
          </cell>
          <cell r="P90">
            <v>190.4</v>
          </cell>
          <cell r="Q90" t="str">
            <v/>
          </cell>
          <cell r="R90">
            <v>22.85</v>
          </cell>
          <cell r="S90">
            <v>213.25</v>
          </cell>
          <cell r="T90">
            <v>272</v>
          </cell>
          <cell r="U90">
            <v>270</v>
          </cell>
        </row>
        <row r="91">
          <cell r="B91">
            <v>0</v>
          </cell>
          <cell r="C91">
            <v>0</v>
          </cell>
          <cell r="D91">
            <v>0</v>
          </cell>
          <cell r="E91">
            <v>495</v>
          </cell>
          <cell r="M91">
            <v>0.1</v>
          </cell>
          <cell r="N91">
            <v>0.03</v>
          </cell>
          <cell r="P91">
            <v>1.5299999999999999E-2</v>
          </cell>
          <cell r="R91">
            <v>0.12</v>
          </cell>
        </row>
        <row r="92">
          <cell r="A92" t="str">
            <v>5-2</v>
          </cell>
          <cell r="B92" t="str">
            <v>ケーブル類</v>
          </cell>
          <cell r="C92" t="str">
            <v>EM-AE 0.9-4C</v>
          </cell>
          <cell r="D92" t="str">
            <v>PF内</v>
          </cell>
          <cell r="E92" t="str">
            <v>40*1.3=52</v>
          </cell>
          <cell r="K92">
            <v>52</v>
          </cell>
          <cell r="L92" t="str">
            <v/>
          </cell>
          <cell r="M92">
            <v>5.2</v>
          </cell>
          <cell r="N92">
            <v>1.72</v>
          </cell>
          <cell r="O92">
            <v>58.92</v>
          </cell>
          <cell r="P92">
            <v>214.2</v>
          </cell>
          <cell r="Q92" t="str">
            <v/>
          </cell>
          <cell r="R92">
            <v>25.7</v>
          </cell>
          <cell r="S92">
            <v>239.89999999999998</v>
          </cell>
          <cell r="T92">
            <v>298</v>
          </cell>
          <cell r="U92">
            <v>300</v>
          </cell>
        </row>
        <row r="93">
          <cell r="B93">
            <v>0</v>
          </cell>
          <cell r="C93">
            <v>0</v>
          </cell>
          <cell r="D93">
            <v>0</v>
          </cell>
          <cell r="E93">
            <v>495</v>
          </cell>
          <cell r="M93">
            <v>0.1</v>
          </cell>
          <cell r="N93">
            <v>0.03</v>
          </cell>
          <cell r="P93">
            <v>2.1600000000000001E-2</v>
          </cell>
          <cell r="R93">
            <v>0.1</v>
          </cell>
        </row>
        <row r="94">
          <cell r="A94" t="str">
            <v>5-3</v>
          </cell>
          <cell r="B94" t="str">
            <v>ケーブル類</v>
          </cell>
          <cell r="C94" t="str">
            <v>EM-HP 1.2-5P</v>
          </cell>
          <cell r="D94" t="str">
            <v>ｺﾛｶﾞｼ</v>
          </cell>
          <cell r="E94" t="str">
            <v>230*1.3=299</v>
          </cell>
          <cell r="K94">
            <v>299</v>
          </cell>
          <cell r="L94" t="str">
            <v/>
          </cell>
          <cell r="M94">
            <v>29.9</v>
          </cell>
          <cell r="N94">
            <v>9.8699999999999992</v>
          </cell>
          <cell r="O94">
            <v>338.77</v>
          </cell>
          <cell r="P94">
            <v>302.39999999999998</v>
          </cell>
          <cell r="Q94" t="str">
            <v/>
          </cell>
          <cell r="R94">
            <v>30.24</v>
          </cell>
          <cell r="S94">
            <v>332.64</v>
          </cell>
          <cell r="T94">
            <v>671</v>
          </cell>
          <cell r="U94">
            <v>670</v>
          </cell>
        </row>
        <row r="95">
          <cell r="B95">
            <v>0</v>
          </cell>
          <cell r="C95">
            <v>0</v>
          </cell>
          <cell r="D95">
            <v>0</v>
          </cell>
          <cell r="E95">
            <v>495</v>
          </cell>
          <cell r="M95">
            <v>0.1</v>
          </cell>
          <cell r="N95">
            <v>0.03</v>
          </cell>
          <cell r="P95">
            <v>2.4299999999999999E-2</v>
          </cell>
          <cell r="R95">
            <v>0.12</v>
          </cell>
        </row>
        <row r="96">
          <cell r="A96" t="str">
            <v>5-4</v>
          </cell>
          <cell r="B96" t="str">
            <v>ケーブル類</v>
          </cell>
          <cell r="C96" t="str">
            <v>EM-HP 1.2-5P</v>
          </cell>
          <cell r="D96" t="str">
            <v>PF内</v>
          </cell>
          <cell r="E96" t="str">
            <v>230*1.3=299</v>
          </cell>
          <cell r="K96">
            <v>299</v>
          </cell>
          <cell r="L96" t="str">
            <v/>
          </cell>
          <cell r="M96">
            <v>29.9</v>
          </cell>
          <cell r="N96">
            <v>9.8699999999999992</v>
          </cell>
          <cell r="O96">
            <v>338.77</v>
          </cell>
          <cell r="P96">
            <v>340.2</v>
          </cell>
          <cell r="Q96" t="str">
            <v/>
          </cell>
          <cell r="R96">
            <v>40.82</v>
          </cell>
          <cell r="S96">
            <v>381.02</v>
          </cell>
          <cell r="T96">
            <v>719</v>
          </cell>
          <cell r="U96">
            <v>720</v>
          </cell>
        </row>
        <row r="97">
          <cell r="B97">
            <v>0</v>
          </cell>
          <cell r="C97">
            <v>0</v>
          </cell>
          <cell r="D97">
            <v>0</v>
          </cell>
          <cell r="E97">
            <v>532</v>
          </cell>
          <cell r="N97">
            <v>0.02</v>
          </cell>
          <cell r="P97">
            <v>1.9E-2</v>
          </cell>
          <cell r="R97">
            <v>0.12</v>
          </cell>
        </row>
        <row r="98">
          <cell r="A98" t="str">
            <v>5-5</v>
          </cell>
          <cell r="B98" t="str">
            <v>カバープレート</v>
          </cell>
          <cell r="C98" t="str">
            <v>丸型　WP</v>
          </cell>
          <cell r="D98">
            <v>0</v>
          </cell>
          <cell r="E98">
            <v>340</v>
          </cell>
          <cell r="K98">
            <v>340</v>
          </cell>
          <cell r="L98" t="str">
            <v/>
          </cell>
          <cell r="M98" t="str">
            <v/>
          </cell>
          <cell r="N98">
            <v>6.8</v>
          </cell>
          <cell r="O98">
            <v>346.8</v>
          </cell>
          <cell r="P98">
            <v>266</v>
          </cell>
          <cell r="Q98" t="str">
            <v/>
          </cell>
          <cell r="R98">
            <v>31.92</v>
          </cell>
          <cell r="S98">
            <v>297.92</v>
          </cell>
          <cell r="T98">
            <v>644</v>
          </cell>
          <cell r="U98">
            <v>640</v>
          </cell>
        </row>
        <row r="99">
          <cell r="B99">
            <v>0</v>
          </cell>
          <cell r="C99">
            <v>0</v>
          </cell>
          <cell r="D99">
            <v>0</v>
          </cell>
          <cell r="E99">
            <v>551</v>
          </cell>
          <cell r="N99">
            <v>0.02</v>
          </cell>
          <cell r="P99">
            <v>0.496</v>
          </cell>
          <cell r="R99">
            <v>0.1</v>
          </cell>
        </row>
        <row r="100">
          <cell r="A100" t="str">
            <v>5-6</v>
          </cell>
          <cell r="B100" t="str">
            <v>機器収容箱</v>
          </cell>
          <cell r="C100" t="str">
            <v>屋内消火栓組込</v>
          </cell>
          <cell r="D100">
            <v>0</v>
          </cell>
          <cell r="E100" t="str">
            <v>2550+700=3250</v>
          </cell>
          <cell r="K100">
            <v>3250</v>
          </cell>
          <cell r="L100" t="str">
            <v/>
          </cell>
          <cell r="M100" t="str">
            <v/>
          </cell>
          <cell r="N100">
            <v>65</v>
          </cell>
          <cell r="O100">
            <v>3315</v>
          </cell>
          <cell r="P100">
            <v>6944</v>
          </cell>
          <cell r="Q100" t="str">
            <v/>
          </cell>
          <cell r="R100">
            <v>694.4</v>
          </cell>
          <cell r="S100">
            <v>7638.4</v>
          </cell>
          <cell r="T100">
            <v>10953</v>
          </cell>
          <cell r="U100">
            <v>11000</v>
          </cell>
        </row>
        <row r="101">
          <cell r="B101">
            <v>0</v>
          </cell>
          <cell r="C101">
            <v>0</v>
          </cell>
          <cell r="D101">
            <v>0</v>
          </cell>
          <cell r="E101">
            <v>551</v>
          </cell>
          <cell r="N101">
            <v>0.02</v>
          </cell>
          <cell r="P101">
            <v>0.13300000000000001</v>
          </cell>
          <cell r="R101">
            <v>0.1</v>
          </cell>
        </row>
        <row r="102">
          <cell r="A102" t="str">
            <v>5-7</v>
          </cell>
          <cell r="B102" t="str">
            <v>感知器</v>
          </cell>
          <cell r="C102" t="str">
            <v>差動式ｽﾎﾟｯﾄ型</v>
          </cell>
          <cell r="D102" t="str">
            <v>2種</v>
          </cell>
          <cell r="E102">
            <v>1290</v>
          </cell>
          <cell r="K102">
            <v>1290</v>
          </cell>
          <cell r="L102" t="str">
            <v/>
          </cell>
          <cell r="M102" t="str">
            <v/>
          </cell>
          <cell r="N102">
            <v>25.8</v>
          </cell>
          <cell r="O102">
            <v>1315.8</v>
          </cell>
          <cell r="P102">
            <v>1862</v>
          </cell>
          <cell r="Q102" t="str">
            <v/>
          </cell>
          <cell r="R102">
            <v>186.2</v>
          </cell>
          <cell r="S102">
            <v>2048.1999999999998</v>
          </cell>
          <cell r="T102">
            <v>3364</v>
          </cell>
          <cell r="U102">
            <v>3360</v>
          </cell>
        </row>
        <row r="104">
          <cell r="K104">
            <v>0</v>
          </cell>
          <cell r="L104" t="str">
            <v/>
          </cell>
          <cell r="M104" t="str">
            <v/>
          </cell>
          <cell r="N104" t="str">
            <v/>
          </cell>
          <cell r="O104">
            <v>0</v>
          </cell>
          <cell r="P104" t="str">
            <v/>
          </cell>
          <cell r="Q104" t="str">
            <v/>
          </cell>
          <cell r="R104" t="str">
            <v/>
          </cell>
          <cell r="S104" t="str">
            <v/>
          </cell>
          <cell r="T104">
            <v>0</v>
          </cell>
          <cell r="U104">
            <v>0</v>
          </cell>
        </row>
        <row r="106">
          <cell r="K106">
            <v>0</v>
          </cell>
          <cell r="L106" t="str">
            <v/>
          </cell>
          <cell r="M106" t="str">
            <v/>
          </cell>
          <cell r="N106" t="str">
            <v/>
          </cell>
          <cell r="O106">
            <v>0</v>
          </cell>
          <cell r="P106" t="str">
            <v/>
          </cell>
          <cell r="Q106" t="str">
            <v/>
          </cell>
          <cell r="R106" t="str">
            <v/>
          </cell>
          <cell r="S106" t="str">
            <v/>
          </cell>
          <cell r="T106">
            <v>0</v>
          </cell>
          <cell r="U106">
            <v>0</v>
          </cell>
        </row>
        <row r="108">
          <cell r="K108">
            <v>0</v>
          </cell>
          <cell r="L108" t="str">
            <v/>
          </cell>
          <cell r="M108" t="str">
            <v/>
          </cell>
          <cell r="N108" t="str">
            <v/>
          </cell>
          <cell r="O108">
            <v>0</v>
          </cell>
          <cell r="P108" t="str">
            <v/>
          </cell>
          <cell r="Q108" t="str">
            <v/>
          </cell>
          <cell r="R108" t="str">
            <v/>
          </cell>
          <cell r="S108" t="str">
            <v/>
          </cell>
          <cell r="T108">
            <v>0</v>
          </cell>
          <cell r="U108">
            <v>0</v>
          </cell>
        </row>
        <row r="110">
          <cell r="K110">
            <v>0</v>
          </cell>
          <cell r="L110" t="str">
            <v/>
          </cell>
          <cell r="M110" t="str">
            <v/>
          </cell>
          <cell r="N110" t="str">
            <v/>
          </cell>
          <cell r="O110">
            <v>0</v>
          </cell>
          <cell r="P110" t="str">
            <v/>
          </cell>
          <cell r="Q110" t="str">
            <v/>
          </cell>
          <cell r="R110" t="str">
            <v/>
          </cell>
          <cell r="S110" t="str">
            <v/>
          </cell>
          <cell r="T110">
            <v>0</v>
          </cell>
          <cell r="U110">
            <v>0</v>
          </cell>
        </row>
        <row r="112">
          <cell r="K112">
            <v>0</v>
          </cell>
          <cell r="L112" t="str">
            <v/>
          </cell>
          <cell r="M112" t="str">
            <v/>
          </cell>
          <cell r="N112" t="str">
            <v/>
          </cell>
          <cell r="O112">
            <v>0</v>
          </cell>
          <cell r="P112" t="str">
            <v/>
          </cell>
          <cell r="Q112" t="str">
            <v/>
          </cell>
          <cell r="R112" t="str">
            <v/>
          </cell>
          <cell r="S112" t="str">
            <v/>
          </cell>
          <cell r="T112">
            <v>0</v>
          </cell>
          <cell r="U112">
            <v>0</v>
          </cell>
        </row>
      </sheetData>
      <sheetData sheetId="16" refreshError="1">
        <row r="6">
          <cell r="L6" t="str">
            <v/>
          </cell>
          <cell r="M6" t="str">
            <v/>
          </cell>
          <cell r="N6" t="str">
            <v/>
          </cell>
          <cell r="O6" t="str">
            <v/>
          </cell>
          <cell r="P6" t="str">
            <v/>
          </cell>
          <cell r="Q6" t="str">
            <v/>
          </cell>
          <cell r="R6" t="str">
            <v/>
          </cell>
          <cell r="S6" t="str">
            <v/>
          </cell>
          <cell r="T6" t="str">
            <v/>
          </cell>
          <cell r="U6" t="str">
            <v/>
          </cell>
        </row>
        <row r="8">
          <cell r="A8" t="str">
            <v>1</v>
          </cell>
          <cell r="B8" t="str">
            <v>電力引込設備</v>
          </cell>
          <cell r="L8" t="str">
            <v/>
          </cell>
          <cell r="M8" t="str">
            <v/>
          </cell>
          <cell r="N8" t="str">
            <v/>
          </cell>
          <cell r="O8" t="str">
            <v/>
          </cell>
          <cell r="P8" t="str">
            <v/>
          </cell>
          <cell r="Q8" t="str">
            <v/>
          </cell>
          <cell r="R8" t="str">
            <v/>
          </cell>
          <cell r="S8" t="str">
            <v/>
          </cell>
          <cell r="T8" t="str">
            <v/>
          </cell>
          <cell r="U8" t="str">
            <v/>
          </cell>
        </row>
        <row r="9">
          <cell r="B9">
            <v>0</v>
          </cell>
          <cell r="C9">
            <v>0</v>
          </cell>
          <cell r="D9">
            <v>0</v>
          </cell>
          <cell r="E9">
            <v>482</v>
          </cell>
          <cell r="M9">
            <v>0.05</v>
          </cell>
          <cell r="N9">
            <v>0.03</v>
          </cell>
          <cell r="P9">
            <v>8.2000000000000003E-2</v>
          </cell>
          <cell r="R9">
            <v>0.12</v>
          </cell>
        </row>
        <row r="10">
          <cell r="A10" t="str">
            <v>1-1</v>
          </cell>
          <cell r="B10" t="str">
            <v>ケーブル類</v>
          </cell>
          <cell r="C10" t="str">
            <v>6kV　IJC60°</v>
          </cell>
          <cell r="D10" t="str">
            <v>架空</v>
          </cell>
          <cell r="E10">
            <v>779</v>
          </cell>
          <cell r="K10">
            <v>779</v>
          </cell>
          <cell r="L10" t="str">
            <v/>
          </cell>
          <cell r="M10">
            <v>38.950000000000003</v>
          </cell>
          <cell r="N10">
            <v>24.54</v>
          </cell>
          <cell r="O10">
            <v>842.49</v>
          </cell>
          <cell r="P10">
            <v>1148</v>
          </cell>
          <cell r="Q10" t="str">
            <v/>
          </cell>
          <cell r="R10">
            <v>137.76</v>
          </cell>
          <cell r="S10">
            <v>1285.76</v>
          </cell>
          <cell r="T10">
            <v>2128</v>
          </cell>
          <cell r="U10">
            <v>2130</v>
          </cell>
        </row>
        <row r="11">
          <cell r="B11">
            <v>0</v>
          </cell>
          <cell r="C11">
            <v>0</v>
          </cell>
          <cell r="D11">
            <v>0</v>
          </cell>
          <cell r="E11">
            <v>489</v>
          </cell>
          <cell r="M11">
            <v>0.05</v>
          </cell>
          <cell r="N11">
            <v>0.03</v>
          </cell>
          <cell r="P11">
            <v>7.1999999999999995E-2</v>
          </cell>
          <cell r="R11">
            <v>0.12</v>
          </cell>
        </row>
        <row r="12">
          <cell r="A12" t="str">
            <v>1-2</v>
          </cell>
          <cell r="B12" t="str">
            <v>ケーブル類</v>
          </cell>
          <cell r="C12" t="str">
            <v>6kV　EM-CET60°</v>
          </cell>
          <cell r="D12" t="str">
            <v>ﾋﾟｯﾄ</v>
          </cell>
          <cell r="E12">
            <v>3179</v>
          </cell>
          <cell r="K12">
            <v>3179</v>
          </cell>
          <cell r="L12" t="str">
            <v/>
          </cell>
          <cell r="M12">
            <v>158.94999999999999</v>
          </cell>
          <cell r="N12">
            <v>100.14</v>
          </cell>
          <cell r="O12">
            <v>3438.0899999999997</v>
          </cell>
          <cell r="P12">
            <v>1008</v>
          </cell>
          <cell r="Q12" t="str">
            <v/>
          </cell>
          <cell r="R12">
            <v>120.96</v>
          </cell>
          <cell r="S12">
            <v>1128.96</v>
          </cell>
          <cell r="T12">
            <v>4567</v>
          </cell>
          <cell r="U12">
            <v>4570</v>
          </cell>
        </row>
        <row r="13">
          <cell r="B13">
            <v>0</v>
          </cell>
          <cell r="C13">
            <v>0</v>
          </cell>
          <cell r="D13">
            <v>0</v>
          </cell>
          <cell r="E13">
            <v>489</v>
          </cell>
          <cell r="M13">
            <v>0.05</v>
          </cell>
          <cell r="N13">
            <v>0.03</v>
          </cell>
          <cell r="P13">
            <v>0.09</v>
          </cell>
          <cell r="R13">
            <v>0.12</v>
          </cell>
        </row>
        <row r="14">
          <cell r="A14" t="str">
            <v>1-3</v>
          </cell>
          <cell r="B14" t="str">
            <v>ケーブル類</v>
          </cell>
          <cell r="C14" t="str">
            <v>6kV　EM-CET60°</v>
          </cell>
          <cell r="D14" t="str">
            <v>管内</v>
          </cell>
          <cell r="E14">
            <v>3179</v>
          </cell>
          <cell r="K14">
            <v>3179</v>
          </cell>
          <cell r="L14" t="str">
            <v/>
          </cell>
          <cell r="M14">
            <v>158.94999999999999</v>
          </cell>
          <cell r="N14">
            <v>100.14</v>
          </cell>
          <cell r="O14">
            <v>3438.0899999999997</v>
          </cell>
          <cell r="P14">
            <v>1260</v>
          </cell>
          <cell r="Q14" t="str">
            <v/>
          </cell>
          <cell r="R14">
            <v>151.19999999999999</v>
          </cell>
          <cell r="S14">
            <v>1411.2</v>
          </cell>
          <cell r="T14">
            <v>4849</v>
          </cell>
          <cell r="U14">
            <v>4850</v>
          </cell>
        </row>
        <row r="15">
          <cell r="B15">
            <v>0</v>
          </cell>
          <cell r="C15">
            <v>0</v>
          </cell>
          <cell r="D15">
            <v>0</v>
          </cell>
          <cell r="E15">
            <v>489</v>
          </cell>
          <cell r="M15">
            <v>0.05</v>
          </cell>
          <cell r="N15">
            <v>0.03</v>
          </cell>
          <cell r="P15">
            <v>8.1000000000000003E-2</v>
          </cell>
          <cell r="R15">
            <v>0.12</v>
          </cell>
        </row>
        <row r="16">
          <cell r="A16" t="str">
            <v>1-4</v>
          </cell>
          <cell r="B16" t="str">
            <v>ケーブル類</v>
          </cell>
          <cell r="C16" t="str">
            <v>6kV　EM-CET60°</v>
          </cell>
          <cell r="D16" t="str">
            <v>PF内</v>
          </cell>
          <cell r="E16">
            <v>3179</v>
          </cell>
          <cell r="K16">
            <v>3179</v>
          </cell>
          <cell r="L16" t="str">
            <v/>
          </cell>
          <cell r="M16">
            <v>158.94999999999999</v>
          </cell>
          <cell r="N16">
            <v>100.14</v>
          </cell>
          <cell r="O16">
            <v>3438.0899999999997</v>
          </cell>
          <cell r="P16">
            <v>1134</v>
          </cell>
          <cell r="Q16" t="str">
            <v/>
          </cell>
          <cell r="R16">
            <v>136.08000000000001</v>
          </cell>
          <cell r="S16">
            <v>1270.08</v>
          </cell>
          <cell r="T16">
            <v>4708</v>
          </cell>
          <cell r="U16">
            <v>4710</v>
          </cell>
        </row>
        <row r="17">
          <cell r="B17">
            <v>0</v>
          </cell>
          <cell r="C17">
            <v>0</v>
          </cell>
          <cell r="D17">
            <v>0</v>
          </cell>
          <cell r="E17">
            <v>488</v>
          </cell>
          <cell r="M17">
            <v>0.1</v>
          </cell>
          <cell r="N17">
            <v>0.03</v>
          </cell>
          <cell r="P17">
            <v>1.7000000000000001E-2</v>
          </cell>
          <cell r="R17">
            <v>0.12</v>
          </cell>
        </row>
        <row r="18">
          <cell r="A18" t="str">
            <v>1-5</v>
          </cell>
          <cell r="B18" t="str">
            <v>ケーブル類</v>
          </cell>
          <cell r="C18" t="str">
            <v>EM-CEE3.5°-3C</v>
          </cell>
          <cell r="D18" t="str">
            <v>ﾋﾟｯﾄ</v>
          </cell>
          <cell r="E18">
            <v>224</v>
          </cell>
          <cell r="K18">
            <v>224</v>
          </cell>
          <cell r="L18" t="str">
            <v/>
          </cell>
          <cell r="M18">
            <v>22.4</v>
          </cell>
          <cell r="N18">
            <v>7.39</v>
          </cell>
          <cell r="O18">
            <v>253.79</v>
          </cell>
          <cell r="P18">
            <v>238</v>
          </cell>
          <cell r="Q18" t="str">
            <v/>
          </cell>
          <cell r="R18">
            <v>28.56</v>
          </cell>
          <cell r="S18">
            <v>266.56</v>
          </cell>
          <cell r="T18">
            <v>520</v>
          </cell>
          <cell r="U18">
            <v>520</v>
          </cell>
        </row>
        <row r="19">
          <cell r="B19">
            <v>0</v>
          </cell>
          <cell r="C19">
            <v>0</v>
          </cell>
          <cell r="D19">
            <v>0</v>
          </cell>
          <cell r="E19">
            <v>488</v>
          </cell>
          <cell r="M19">
            <v>0.1</v>
          </cell>
          <cell r="N19">
            <v>0.03</v>
          </cell>
          <cell r="P19">
            <v>2.1000000000000001E-2</v>
          </cell>
          <cell r="R19">
            <v>0.12</v>
          </cell>
        </row>
        <row r="20">
          <cell r="A20" t="str">
            <v>1-6</v>
          </cell>
          <cell r="B20" t="str">
            <v>ケーブル類</v>
          </cell>
          <cell r="C20" t="str">
            <v>EM-CEE3.5°-3C</v>
          </cell>
          <cell r="D20" t="str">
            <v>管内</v>
          </cell>
          <cell r="E20">
            <v>224</v>
          </cell>
          <cell r="K20">
            <v>224</v>
          </cell>
          <cell r="L20" t="str">
            <v/>
          </cell>
          <cell r="M20">
            <v>22.4</v>
          </cell>
          <cell r="N20">
            <v>7.39</v>
          </cell>
          <cell r="O20">
            <v>253.79</v>
          </cell>
          <cell r="P20">
            <v>294</v>
          </cell>
          <cell r="Q20" t="str">
            <v/>
          </cell>
          <cell r="R20">
            <v>35.28</v>
          </cell>
          <cell r="S20">
            <v>329.28</v>
          </cell>
          <cell r="T20">
            <v>583</v>
          </cell>
          <cell r="U20">
            <v>580</v>
          </cell>
        </row>
        <row r="21">
          <cell r="B21">
            <v>0</v>
          </cell>
          <cell r="C21">
            <v>0</v>
          </cell>
          <cell r="D21">
            <v>0</v>
          </cell>
          <cell r="E21">
            <v>488</v>
          </cell>
          <cell r="M21">
            <v>0.1</v>
          </cell>
          <cell r="N21">
            <v>0.03</v>
          </cell>
          <cell r="P21">
            <v>1.9E-2</v>
          </cell>
          <cell r="R21">
            <v>0.12</v>
          </cell>
        </row>
        <row r="22">
          <cell r="A22" t="str">
            <v>1-7</v>
          </cell>
          <cell r="B22" t="str">
            <v>ケーブル類</v>
          </cell>
          <cell r="C22" t="str">
            <v>EM-CEE3.5°-3C</v>
          </cell>
          <cell r="D22" t="str">
            <v>PF内</v>
          </cell>
          <cell r="E22">
            <v>224</v>
          </cell>
          <cell r="K22">
            <v>224</v>
          </cell>
          <cell r="L22" t="str">
            <v/>
          </cell>
          <cell r="M22">
            <v>22.4</v>
          </cell>
          <cell r="N22">
            <v>7.39</v>
          </cell>
          <cell r="O22">
            <v>253.79</v>
          </cell>
          <cell r="P22">
            <v>266</v>
          </cell>
          <cell r="Q22" t="str">
            <v/>
          </cell>
          <cell r="R22">
            <v>31.92</v>
          </cell>
          <cell r="S22">
            <v>297.92</v>
          </cell>
          <cell r="T22">
            <v>551</v>
          </cell>
          <cell r="U22">
            <v>550</v>
          </cell>
        </row>
        <row r="23">
          <cell r="B23">
            <v>0</v>
          </cell>
          <cell r="C23">
            <v>0</v>
          </cell>
          <cell r="D23">
            <v>0</v>
          </cell>
          <cell r="E23">
            <v>489</v>
          </cell>
          <cell r="M23">
            <v>0.1</v>
          </cell>
          <cell r="N23">
            <v>0.03</v>
          </cell>
          <cell r="P23">
            <v>2.4E-2</v>
          </cell>
          <cell r="R23">
            <v>0.12</v>
          </cell>
        </row>
        <row r="24">
          <cell r="A24" t="str">
            <v>1-8</v>
          </cell>
          <cell r="B24" t="str">
            <v>ケーブル類</v>
          </cell>
          <cell r="C24" t="str">
            <v>EM-CEES3.5°-6C</v>
          </cell>
          <cell r="D24" t="str">
            <v>ﾋﾟｯﾄ</v>
          </cell>
          <cell r="E24">
            <v>495</v>
          </cell>
          <cell r="K24">
            <v>495</v>
          </cell>
          <cell r="L24" t="str">
            <v/>
          </cell>
          <cell r="M24">
            <v>49.5</v>
          </cell>
          <cell r="N24">
            <v>16.34</v>
          </cell>
          <cell r="O24">
            <v>560.84</v>
          </cell>
          <cell r="P24">
            <v>336</v>
          </cell>
          <cell r="Q24" t="str">
            <v/>
          </cell>
          <cell r="R24">
            <v>40.32</v>
          </cell>
          <cell r="S24">
            <v>376.32</v>
          </cell>
          <cell r="T24">
            <v>937</v>
          </cell>
          <cell r="U24">
            <v>940</v>
          </cell>
        </row>
        <row r="25">
          <cell r="B25">
            <v>0</v>
          </cell>
          <cell r="C25">
            <v>0</v>
          </cell>
          <cell r="D25">
            <v>0</v>
          </cell>
          <cell r="E25">
            <v>489</v>
          </cell>
          <cell r="M25">
            <v>0.1</v>
          </cell>
          <cell r="N25">
            <v>0.03</v>
          </cell>
          <cell r="P25">
            <v>0.03</v>
          </cell>
          <cell r="R25">
            <v>0.12</v>
          </cell>
        </row>
        <row r="26">
          <cell r="A26" t="str">
            <v>1-9</v>
          </cell>
          <cell r="B26" t="str">
            <v>ケーブル類</v>
          </cell>
          <cell r="C26" t="str">
            <v>EM-CEES3.5°-6C</v>
          </cell>
          <cell r="D26" t="str">
            <v>管内</v>
          </cell>
          <cell r="E26">
            <v>495</v>
          </cell>
          <cell r="K26">
            <v>495</v>
          </cell>
          <cell r="L26" t="str">
            <v/>
          </cell>
          <cell r="M26">
            <v>49.5</v>
          </cell>
          <cell r="N26">
            <v>16.34</v>
          </cell>
          <cell r="O26">
            <v>560.84</v>
          </cell>
          <cell r="P26">
            <v>420</v>
          </cell>
          <cell r="Q26" t="str">
            <v/>
          </cell>
          <cell r="R26">
            <v>50.4</v>
          </cell>
          <cell r="S26">
            <v>470.4</v>
          </cell>
          <cell r="T26">
            <v>1031</v>
          </cell>
          <cell r="U26">
            <v>1030</v>
          </cell>
        </row>
        <row r="27">
          <cell r="B27">
            <v>0</v>
          </cell>
          <cell r="C27">
            <v>0</v>
          </cell>
          <cell r="D27">
            <v>0</v>
          </cell>
          <cell r="E27">
            <v>489</v>
          </cell>
          <cell r="M27">
            <v>0.1</v>
          </cell>
          <cell r="N27">
            <v>0.03</v>
          </cell>
          <cell r="P27">
            <v>2.7E-2</v>
          </cell>
          <cell r="R27">
            <v>0.12</v>
          </cell>
        </row>
        <row r="28">
          <cell r="A28" t="str">
            <v>1-10</v>
          </cell>
          <cell r="B28" t="str">
            <v>ケーブル類</v>
          </cell>
          <cell r="C28" t="str">
            <v>EM-CEES3.5°-6C</v>
          </cell>
          <cell r="D28" t="str">
            <v>PF内</v>
          </cell>
          <cell r="E28">
            <v>495</v>
          </cell>
          <cell r="K28">
            <v>495</v>
          </cell>
          <cell r="L28" t="str">
            <v/>
          </cell>
          <cell r="M28">
            <v>49.5</v>
          </cell>
          <cell r="N28">
            <v>16.34</v>
          </cell>
          <cell r="O28">
            <v>560.84</v>
          </cell>
          <cell r="P28">
            <v>378</v>
          </cell>
          <cell r="Q28" t="str">
            <v/>
          </cell>
          <cell r="R28">
            <v>45.36</v>
          </cell>
          <cell r="S28">
            <v>423.36</v>
          </cell>
          <cell r="T28">
            <v>984</v>
          </cell>
          <cell r="U28">
            <v>980</v>
          </cell>
        </row>
        <row r="29">
          <cell r="B29">
            <v>0</v>
          </cell>
          <cell r="C29">
            <v>0</v>
          </cell>
          <cell r="D29">
            <v>0</v>
          </cell>
          <cell r="E29">
            <v>498</v>
          </cell>
          <cell r="P29">
            <v>0.52</v>
          </cell>
          <cell r="R29">
            <v>0.12</v>
          </cell>
        </row>
        <row r="30">
          <cell r="A30" t="str">
            <v>1-11</v>
          </cell>
          <cell r="B30" t="str">
            <v>ケーブル端末処理材</v>
          </cell>
          <cell r="C30" t="str">
            <v>6kV　CET60°</v>
          </cell>
          <cell r="D30" t="str">
            <v>屋内</v>
          </cell>
          <cell r="E30">
            <v>23400</v>
          </cell>
          <cell r="K30">
            <v>23400</v>
          </cell>
          <cell r="L30" t="str">
            <v/>
          </cell>
          <cell r="M30" t="str">
            <v/>
          </cell>
          <cell r="N30" t="str">
            <v/>
          </cell>
          <cell r="O30">
            <v>23400</v>
          </cell>
          <cell r="P30">
            <v>7280</v>
          </cell>
          <cell r="Q30" t="str">
            <v/>
          </cell>
          <cell r="R30">
            <v>873.6</v>
          </cell>
          <cell r="S30">
            <v>8153.6</v>
          </cell>
          <cell r="T30">
            <v>31553</v>
          </cell>
          <cell r="U30">
            <v>31600</v>
          </cell>
        </row>
        <row r="31">
          <cell r="B31">
            <v>0</v>
          </cell>
          <cell r="C31">
            <v>0</v>
          </cell>
          <cell r="D31">
            <v>0</v>
          </cell>
          <cell r="E31">
            <v>495</v>
          </cell>
          <cell r="P31">
            <v>0.52</v>
          </cell>
          <cell r="R31">
            <v>0.12</v>
          </cell>
        </row>
        <row r="32">
          <cell r="A32" t="str">
            <v>1-12</v>
          </cell>
          <cell r="B32" t="str">
            <v>ケーブル端末処理材</v>
          </cell>
          <cell r="C32" t="str">
            <v>6kV　CET60°</v>
          </cell>
          <cell r="D32" t="str">
            <v>屋外</v>
          </cell>
          <cell r="E32">
            <v>30800</v>
          </cell>
          <cell r="K32">
            <v>30800</v>
          </cell>
          <cell r="L32" t="str">
            <v/>
          </cell>
          <cell r="M32" t="str">
            <v/>
          </cell>
          <cell r="N32" t="str">
            <v/>
          </cell>
          <cell r="O32">
            <v>30800</v>
          </cell>
          <cell r="P32">
            <v>7280</v>
          </cell>
          <cell r="Q32" t="str">
            <v/>
          </cell>
          <cell r="R32">
            <v>873.6</v>
          </cell>
          <cell r="S32">
            <v>8153.6</v>
          </cell>
          <cell r="T32">
            <v>38953</v>
          </cell>
          <cell r="U32">
            <v>39000</v>
          </cell>
        </row>
        <row r="33">
          <cell r="B33">
            <v>0</v>
          </cell>
          <cell r="C33" t="str">
            <v>7.2kV　300A　12.5kV</v>
          </cell>
          <cell r="D33">
            <v>0</v>
          </cell>
          <cell r="E33">
            <v>526</v>
          </cell>
          <cell r="N33">
            <v>0.02</v>
          </cell>
          <cell r="P33">
            <v>1.48</v>
          </cell>
          <cell r="Q33">
            <v>0.74</v>
          </cell>
          <cell r="R33">
            <v>0.1</v>
          </cell>
        </row>
        <row r="34">
          <cell r="A34" t="str">
            <v>1-13</v>
          </cell>
          <cell r="B34" t="str">
            <v>気中開閉器</v>
          </cell>
          <cell r="C34" t="str">
            <v>VT,LA内蔵</v>
          </cell>
          <cell r="D34" t="str">
            <v>重耐塩</v>
          </cell>
          <cell r="E34">
            <v>484000</v>
          </cell>
          <cell r="K34">
            <v>484000</v>
          </cell>
          <cell r="L34" t="str">
            <v/>
          </cell>
          <cell r="M34" t="str">
            <v/>
          </cell>
          <cell r="N34">
            <v>9680</v>
          </cell>
          <cell r="O34">
            <v>493680</v>
          </cell>
          <cell r="P34">
            <v>20720</v>
          </cell>
          <cell r="Q34">
            <v>9472</v>
          </cell>
          <cell r="R34">
            <v>3019.2</v>
          </cell>
          <cell r="S34">
            <v>33211.199999999997</v>
          </cell>
          <cell r="T34">
            <v>526891</v>
          </cell>
          <cell r="U34">
            <v>527000</v>
          </cell>
        </row>
        <row r="35">
          <cell r="B35">
            <v>0</v>
          </cell>
          <cell r="C35">
            <v>0</v>
          </cell>
          <cell r="D35">
            <v>0</v>
          </cell>
          <cell r="E35">
            <v>570</v>
          </cell>
          <cell r="P35">
            <v>1.5</v>
          </cell>
          <cell r="R35">
            <v>0.12</v>
          </cell>
        </row>
        <row r="36">
          <cell r="A36" t="str">
            <v>1-14</v>
          </cell>
          <cell r="B36" t="str">
            <v>ＨＨ（Ａ）</v>
          </cell>
          <cell r="C36" t="str">
            <v>900*900*900　R8K</v>
          </cell>
          <cell r="D36" t="str">
            <v>蓋付</v>
          </cell>
          <cell r="E36" t="str">
            <v>97500+27100= 124600</v>
          </cell>
          <cell r="K36">
            <v>124600</v>
          </cell>
          <cell r="L36" t="str">
            <v/>
          </cell>
          <cell r="M36" t="str">
            <v/>
          </cell>
          <cell r="N36" t="str">
            <v/>
          </cell>
          <cell r="O36">
            <v>124600</v>
          </cell>
          <cell r="P36">
            <v>21000</v>
          </cell>
          <cell r="Q36" t="str">
            <v/>
          </cell>
          <cell r="R36">
            <v>2520</v>
          </cell>
          <cell r="S36">
            <v>23520</v>
          </cell>
          <cell r="T36">
            <v>148120</v>
          </cell>
          <cell r="U36">
            <v>148000</v>
          </cell>
        </row>
        <row r="37">
          <cell r="B37">
            <v>0</v>
          </cell>
          <cell r="C37">
            <v>0</v>
          </cell>
          <cell r="D37">
            <v>0</v>
          </cell>
          <cell r="E37">
            <v>554</v>
          </cell>
          <cell r="P37">
            <v>0.2</v>
          </cell>
          <cell r="R37">
            <v>0.12</v>
          </cell>
        </row>
        <row r="38">
          <cell r="A38" t="str">
            <v>1-15</v>
          </cell>
          <cell r="B38" t="str">
            <v>ケーブル埋設標</v>
          </cell>
          <cell r="C38" t="str">
            <v>ｺﾝｸﾘｰﾄ製</v>
          </cell>
          <cell r="D38">
            <v>0</v>
          </cell>
          <cell r="E38">
            <v>2100</v>
          </cell>
          <cell r="K38">
            <v>2100</v>
          </cell>
          <cell r="L38" t="str">
            <v/>
          </cell>
          <cell r="M38" t="str">
            <v/>
          </cell>
          <cell r="N38" t="str">
            <v/>
          </cell>
          <cell r="O38">
            <v>2100</v>
          </cell>
          <cell r="P38">
            <v>2800</v>
          </cell>
          <cell r="Q38" t="str">
            <v/>
          </cell>
          <cell r="R38">
            <v>336</v>
          </cell>
          <cell r="S38">
            <v>3136</v>
          </cell>
          <cell r="T38">
            <v>5236</v>
          </cell>
          <cell r="U38">
            <v>5240</v>
          </cell>
        </row>
        <row r="39">
          <cell r="B39">
            <v>0</v>
          </cell>
          <cell r="C39">
            <v>0</v>
          </cell>
          <cell r="D39">
            <v>0</v>
          </cell>
          <cell r="E39">
            <v>554</v>
          </cell>
          <cell r="P39">
            <v>4.0000000000000001E-3</v>
          </cell>
          <cell r="R39">
            <v>0.12</v>
          </cell>
        </row>
        <row r="40">
          <cell r="A40" t="str">
            <v>1-16</v>
          </cell>
          <cell r="B40" t="str">
            <v>ケーブル埋設テープ</v>
          </cell>
          <cell r="C40" t="str">
            <v>ﾀﾞﾌﾞﾙｻｲｽﾞ</v>
          </cell>
          <cell r="D40">
            <v>0</v>
          </cell>
          <cell r="E40" t="str">
            <v>7150÷50=143</v>
          </cell>
          <cell r="K40">
            <v>143</v>
          </cell>
          <cell r="L40" t="str">
            <v/>
          </cell>
          <cell r="M40" t="str">
            <v/>
          </cell>
          <cell r="N40" t="str">
            <v/>
          </cell>
          <cell r="O40">
            <v>143</v>
          </cell>
          <cell r="P40">
            <v>56</v>
          </cell>
          <cell r="Q40" t="str">
            <v/>
          </cell>
          <cell r="R40">
            <v>6.72</v>
          </cell>
          <cell r="S40">
            <v>62.72</v>
          </cell>
          <cell r="T40">
            <v>205</v>
          </cell>
          <cell r="U40">
            <v>210</v>
          </cell>
        </row>
        <row r="41">
          <cell r="B41">
            <v>0</v>
          </cell>
          <cell r="C41">
            <v>0</v>
          </cell>
          <cell r="D41">
            <v>0</v>
          </cell>
          <cell r="E41">
            <v>553</v>
          </cell>
          <cell r="N41">
            <v>0.02</v>
          </cell>
          <cell r="P41">
            <v>3.48</v>
          </cell>
          <cell r="Q41">
            <v>1.74</v>
          </cell>
          <cell r="R41">
            <v>0.12</v>
          </cell>
        </row>
        <row r="42">
          <cell r="A42" t="str">
            <v>1-17</v>
          </cell>
          <cell r="B42" t="str">
            <v>コンクリート電柱</v>
          </cell>
          <cell r="C42" t="str">
            <v>12-19-500</v>
          </cell>
          <cell r="D42">
            <v>0</v>
          </cell>
          <cell r="E42">
            <v>57600</v>
          </cell>
          <cell r="K42">
            <v>57600</v>
          </cell>
          <cell r="L42" t="str">
            <v/>
          </cell>
          <cell r="M42" t="str">
            <v/>
          </cell>
          <cell r="N42">
            <v>1152</v>
          </cell>
          <cell r="O42">
            <v>58752</v>
          </cell>
          <cell r="P42">
            <v>48720</v>
          </cell>
          <cell r="Q42">
            <v>22272</v>
          </cell>
          <cell r="R42">
            <v>8519.0400000000009</v>
          </cell>
          <cell r="S42">
            <v>79511.040000000008</v>
          </cell>
          <cell r="T42">
            <v>138263</v>
          </cell>
          <cell r="U42">
            <v>138000</v>
          </cell>
        </row>
        <row r="43">
          <cell r="B43">
            <v>0</v>
          </cell>
          <cell r="C43">
            <v>0</v>
          </cell>
          <cell r="D43">
            <v>0</v>
          </cell>
          <cell r="E43">
            <v>554</v>
          </cell>
          <cell r="N43">
            <v>0.02</v>
          </cell>
        </row>
        <row r="44">
          <cell r="A44" t="str">
            <v>1-18</v>
          </cell>
          <cell r="B44" t="str">
            <v>同上根枷せ</v>
          </cell>
          <cell r="C44" t="str">
            <v>ﾊﾞﾝﾄﾞ共</v>
          </cell>
          <cell r="D44">
            <v>0</v>
          </cell>
          <cell r="E44">
            <v>5220</v>
          </cell>
          <cell r="K44">
            <v>5220</v>
          </cell>
          <cell r="L44" t="str">
            <v/>
          </cell>
          <cell r="M44" t="str">
            <v/>
          </cell>
          <cell r="N44">
            <v>104.4</v>
          </cell>
          <cell r="O44">
            <v>5324.4</v>
          </cell>
          <cell r="P44" t="str">
            <v/>
          </cell>
          <cell r="Q44" t="str">
            <v/>
          </cell>
          <cell r="R44" t="str">
            <v/>
          </cell>
          <cell r="S44" t="str">
            <v/>
          </cell>
          <cell r="T44">
            <v>5324.4</v>
          </cell>
          <cell r="U44">
            <v>5320</v>
          </cell>
        </row>
        <row r="45">
          <cell r="B45">
            <v>0</v>
          </cell>
          <cell r="C45">
            <v>0</v>
          </cell>
          <cell r="D45">
            <v>0</v>
          </cell>
          <cell r="E45">
            <v>560</v>
          </cell>
          <cell r="N45">
            <v>0.02</v>
          </cell>
          <cell r="P45">
            <v>0.20899999999999999</v>
          </cell>
          <cell r="R45">
            <v>0.12</v>
          </cell>
        </row>
        <row r="46">
          <cell r="A46" t="str">
            <v>1-19</v>
          </cell>
          <cell r="B46" t="str">
            <v>軽腕金</v>
          </cell>
          <cell r="C46" t="str">
            <v>1500B</v>
          </cell>
          <cell r="D46">
            <v>0</v>
          </cell>
          <cell r="E46">
            <v>5200</v>
          </cell>
          <cell r="K46">
            <v>5200</v>
          </cell>
          <cell r="L46" t="str">
            <v/>
          </cell>
          <cell r="M46" t="str">
            <v/>
          </cell>
          <cell r="N46">
            <v>104</v>
          </cell>
          <cell r="O46">
            <v>5304</v>
          </cell>
          <cell r="P46">
            <v>2926</v>
          </cell>
          <cell r="Q46" t="str">
            <v/>
          </cell>
          <cell r="R46">
            <v>351.12</v>
          </cell>
          <cell r="S46">
            <v>3277.12</v>
          </cell>
          <cell r="T46">
            <v>8581</v>
          </cell>
          <cell r="U46">
            <v>8580</v>
          </cell>
        </row>
        <row r="47">
          <cell r="B47">
            <v>0</v>
          </cell>
          <cell r="C47">
            <v>0</v>
          </cell>
          <cell r="D47">
            <v>0</v>
          </cell>
          <cell r="E47">
            <v>560</v>
          </cell>
          <cell r="N47">
            <v>0.02</v>
          </cell>
          <cell r="P47">
            <v>0.17399999999999999</v>
          </cell>
          <cell r="R47">
            <v>0.12</v>
          </cell>
        </row>
        <row r="48">
          <cell r="A48" t="str">
            <v>1-20</v>
          </cell>
          <cell r="B48" t="str">
            <v>軽腕金</v>
          </cell>
          <cell r="C48" t="str">
            <v>1200A</v>
          </cell>
          <cell r="D48">
            <v>0</v>
          </cell>
          <cell r="E48">
            <v>3170</v>
          </cell>
          <cell r="K48">
            <v>3170</v>
          </cell>
          <cell r="L48" t="str">
            <v/>
          </cell>
          <cell r="M48" t="str">
            <v/>
          </cell>
          <cell r="N48">
            <v>63.4</v>
          </cell>
          <cell r="O48">
            <v>3233.4</v>
          </cell>
          <cell r="P48">
            <v>2436</v>
          </cell>
          <cell r="Q48" t="str">
            <v/>
          </cell>
          <cell r="R48">
            <v>292.32</v>
          </cell>
          <cell r="S48">
            <v>2728.32</v>
          </cell>
          <cell r="T48">
            <v>5961</v>
          </cell>
          <cell r="U48">
            <v>5960</v>
          </cell>
        </row>
        <row r="49">
          <cell r="B49">
            <v>0</v>
          </cell>
          <cell r="C49" t="str">
            <v>支線共</v>
          </cell>
          <cell r="D49">
            <v>0</v>
          </cell>
          <cell r="E49">
            <v>557</v>
          </cell>
          <cell r="N49">
            <v>0.02</v>
          </cell>
          <cell r="P49">
            <v>0.67</v>
          </cell>
          <cell r="Q49">
            <v>0.26100000000000001</v>
          </cell>
          <cell r="R49">
            <v>0.12</v>
          </cell>
        </row>
        <row r="50">
          <cell r="A50" t="str">
            <v>1-21</v>
          </cell>
          <cell r="B50" t="str">
            <v>装柱材</v>
          </cell>
          <cell r="C50" t="str">
            <v>38°ｶﾞｰﾄﾞ付</v>
          </cell>
          <cell r="D50">
            <v>0</v>
          </cell>
          <cell r="E50">
            <v>21500</v>
          </cell>
          <cell r="K50">
            <v>21500</v>
          </cell>
          <cell r="L50" t="str">
            <v/>
          </cell>
          <cell r="M50" t="str">
            <v/>
          </cell>
          <cell r="N50">
            <v>430</v>
          </cell>
          <cell r="O50">
            <v>21930</v>
          </cell>
          <cell r="P50">
            <v>9380</v>
          </cell>
          <cell r="Q50">
            <v>3340.8</v>
          </cell>
          <cell r="R50">
            <v>1526.5</v>
          </cell>
          <cell r="S50">
            <v>14247.3</v>
          </cell>
          <cell r="T50">
            <v>36177</v>
          </cell>
          <cell r="U50">
            <v>36200</v>
          </cell>
        </row>
        <row r="52">
          <cell r="K52">
            <v>0</v>
          </cell>
          <cell r="L52" t="str">
            <v/>
          </cell>
          <cell r="M52" t="str">
            <v/>
          </cell>
          <cell r="N52" t="str">
            <v/>
          </cell>
          <cell r="O52">
            <v>0</v>
          </cell>
          <cell r="P52" t="str">
            <v/>
          </cell>
          <cell r="Q52" t="str">
            <v/>
          </cell>
          <cell r="R52" t="str">
            <v/>
          </cell>
          <cell r="S52" t="str">
            <v/>
          </cell>
          <cell r="T52">
            <v>0</v>
          </cell>
          <cell r="U52">
            <v>0</v>
          </cell>
        </row>
        <row r="54">
          <cell r="A54" t="str">
            <v>2</v>
          </cell>
          <cell r="B54" t="str">
            <v>受変電設備</v>
          </cell>
          <cell r="K54">
            <v>0</v>
          </cell>
          <cell r="L54" t="str">
            <v/>
          </cell>
          <cell r="M54" t="str">
            <v/>
          </cell>
          <cell r="N54" t="str">
            <v/>
          </cell>
          <cell r="O54">
            <v>0</v>
          </cell>
          <cell r="P54" t="str">
            <v/>
          </cell>
          <cell r="Q54" t="str">
            <v/>
          </cell>
          <cell r="R54" t="str">
            <v/>
          </cell>
          <cell r="S54" t="str">
            <v/>
          </cell>
          <cell r="T54">
            <v>0</v>
          </cell>
          <cell r="U54">
            <v>0</v>
          </cell>
        </row>
        <row r="55">
          <cell r="B55">
            <v>0</v>
          </cell>
          <cell r="C55">
            <v>0</v>
          </cell>
          <cell r="D55">
            <v>0</v>
          </cell>
          <cell r="G55" t="str">
            <v>歩掛 電工5.4+（5.31*5）=31.95　普工 2.21（2.65*5）=15.46</v>
          </cell>
          <cell r="N55">
            <v>2E-3</v>
          </cell>
          <cell r="P55">
            <v>31.95</v>
          </cell>
          <cell r="Q55">
            <v>15.46</v>
          </cell>
          <cell r="R55">
            <v>0.1</v>
          </cell>
        </row>
        <row r="56">
          <cell r="A56" t="str">
            <v>2-1</v>
          </cell>
          <cell r="B56" t="str">
            <v>屋外キュービクル</v>
          </cell>
          <cell r="C56" t="str">
            <v>6面体</v>
          </cell>
          <cell r="D56">
            <v>0</v>
          </cell>
          <cell r="G56" t="str">
            <v>【見積比較検討書参照】</v>
          </cell>
          <cell r="K56">
            <v>22500000</v>
          </cell>
          <cell r="L56" t="str">
            <v/>
          </cell>
          <cell r="M56" t="str">
            <v/>
          </cell>
          <cell r="N56">
            <v>45000</v>
          </cell>
          <cell r="O56">
            <v>22545000</v>
          </cell>
          <cell r="P56">
            <v>447300</v>
          </cell>
          <cell r="Q56">
            <v>197888</v>
          </cell>
          <cell r="R56">
            <v>64518.8</v>
          </cell>
          <cell r="S56">
            <v>709706.8</v>
          </cell>
          <cell r="T56">
            <v>23254706</v>
          </cell>
          <cell r="U56">
            <v>23300000</v>
          </cell>
        </row>
        <row r="57">
          <cell r="B57">
            <v>0</v>
          </cell>
          <cell r="C57" t="str">
            <v>1φ6,6kV/210・105V</v>
          </cell>
          <cell r="D57">
            <v>0</v>
          </cell>
          <cell r="E57">
            <v>523</v>
          </cell>
          <cell r="N57">
            <v>2E-3</v>
          </cell>
          <cell r="P57">
            <v>2.25</v>
          </cell>
          <cell r="Q57">
            <v>2.65</v>
          </cell>
          <cell r="R57">
            <v>0.1</v>
          </cell>
        </row>
        <row r="58">
          <cell r="A58" t="str">
            <v>2-2</v>
          </cell>
          <cell r="B58" t="str">
            <v>変圧器</v>
          </cell>
          <cell r="C58" t="str">
            <v>200kVA　ﾄｯﾌﾟﾗﾝﾅｰ</v>
          </cell>
          <cell r="D58">
            <v>0</v>
          </cell>
          <cell r="E58">
            <v>558000</v>
          </cell>
          <cell r="K58">
            <v>558000</v>
          </cell>
          <cell r="L58" t="str">
            <v/>
          </cell>
          <cell r="M58" t="str">
            <v/>
          </cell>
          <cell r="N58">
            <v>1116</v>
          </cell>
          <cell r="O58">
            <v>559116</v>
          </cell>
          <cell r="P58">
            <v>31500</v>
          </cell>
          <cell r="Q58">
            <v>33920</v>
          </cell>
          <cell r="R58">
            <v>6542</v>
          </cell>
          <cell r="S58">
            <v>71962</v>
          </cell>
          <cell r="T58">
            <v>631078</v>
          </cell>
          <cell r="U58">
            <v>631000</v>
          </cell>
        </row>
        <row r="59">
          <cell r="B59">
            <v>0</v>
          </cell>
          <cell r="C59" t="str">
            <v>3φ6,6kV/210V</v>
          </cell>
          <cell r="D59">
            <v>0</v>
          </cell>
          <cell r="E59">
            <v>523</v>
          </cell>
          <cell r="N59">
            <v>2E-3</v>
          </cell>
          <cell r="P59">
            <v>2.74</v>
          </cell>
          <cell r="Q59">
            <v>3.15</v>
          </cell>
          <cell r="R59">
            <v>0.1</v>
          </cell>
        </row>
        <row r="60">
          <cell r="A60" t="str">
            <v>2-3</v>
          </cell>
          <cell r="B60" t="str">
            <v>変圧器</v>
          </cell>
          <cell r="C60" t="str">
            <v>200kVA　ﾄｯﾌﾟﾗﾝﾅｰ</v>
          </cell>
          <cell r="D60">
            <v>0</v>
          </cell>
          <cell r="E60">
            <v>664000</v>
          </cell>
          <cell r="K60">
            <v>664000</v>
          </cell>
          <cell r="L60" t="str">
            <v/>
          </cell>
          <cell r="M60" t="str">
            <v/>
          </cell>
          <cell r="N60">
            <v>1328</v>
          </cell>
          <cell r="O60">
            <v>665328</v>
          </cell>
          <cell r="P60">
            <v>38360</v>
          </cell>
          <cell r="Q60">
            <v>40320</v>
          </cell>
          <cell r="R60">
            <v>7868</v>
          </cell>
          <cell r="S60">
            <v>86548</v>
          </cell>
          <cell r="T60">
            <v>751876</v>
          </cell>
          <cell r="U60">
            <v>752000</v>
          </cell>
        </row>
        <row r="61">
          <cell r="B61">
            <v>0</v>
          </cell>
          <cell r="C61" t="str">
            <v>3φ6,6kV/210V</v>
          </cell>
          <cell r="D61">
            <v>0</v>
          </cell>
          <cell r="E61">
            <v>523</v>
          </cell>
          <cell r="N61">
            <v>2E-3</v>
          </cell>
          <cell r="P61">
            <v>1.37</v>
          </cell>
          <cell r="Q61">
            <v>5.25</v>
          </cell>
          <cell r="R61">
            <v>0.1</v>
          </cell>
        </row>
        <row r="62">
          <cell r="A62" t="str">
            <v>2-4</v>
          </cell>
          <cell r="B62" t="str">
            <v>変圧器</v>
          </cell>
          <cell r="C62" t="str">
            <v>500kVA　ﾄｯﾌﾟﾗﾝﾅｰ</v>
          </cell>
          <cell r="D62">
            <v>0</v>
          </cell>
          <cell r="E62">
            <v>1410000</v>
          </cell>
          <cell r="K62">
            <v>1410000</v>
          </cell>
          <cell r="L62" t="str">
            <v/>
          </cell>
          <cell r="M62" t="str">
            <v/>
          </cell>
          <cell r="N62">
            <v>2820</v>
          </cell>
          <cell r="O62">
            <v>1412820</v>
          </cell>
          <cell r="P62">
            <v>19180</v>
          </cell>
          <cell r="Q62">
            <v>67200</v>
          </cell>
          <cell r="R62">
            <v>8638</v>
          </cell>
          <cell r="S62">
            <v>95018</v>
          </cell>
          <cell r="T62">
            <v>1507838</v>
          </cell>
          <cell r="U62">
            <v>1510000</v>
          </cell>
        </row>
        <row r="64">
          <cell r="K64">
            <v>0</v>
          </cell>
          <cell r="L64" t="str">
            <v/>
          </cell>
          <cell r="M64" t="str">
            <v/>
          </cell>
          <cell r="N64" t="str">
            <v/>
          </cell>
          <cell r="O64">
            <v>0</v>
          </cell>
          <cell r="P64" t="str">
            <v/>
          </cell>
          <cell r="Q64" t="str">
            <v/>
          </cell>
          <cell r="R64" t="str">
            <v/>
          </cell>
          <cell r="S64" t="str">
            <v/>
          </cell>
          <cell r="T64">
            <v>0</v>
          </cell>
          <cell r="U64">
            <v>0</v>
          </cell>
        </row>
        <row r="66">
          <cell r="A66" t="str">
            <v>3</v>
          </cell>
          <cell r="B66" t="str">
            <v>構内配電線路</v>
          </cell>
          <cell r="K66">
            <v>0</v>
          </cell>
          <cell r="L66" t="str">
            <v/>
          </cell>
          <cell r="M66" t="str">
            <v/>
          </cell>
          <cell r="N66" t="str">
            <v/>
          </cell>
          <cell r="O66">
            <v>0</v>
          </cell>
          <cell r="P66" t="str">
            <v/>
          </cell>
          <cell r="Q66" t="str">
            <v/>
          </cell>
          <cell r="R66" t="str">
            <v/>
          </cell>
          <cell r="S66" t="str">
            <v/>
          </cell>
          <cell r="T66">
            <v>0</v>
          </cell>
          <cell r="U66">
            <v>0</v>
          </cell>
        </row>
        <row r="67">
          <cell r="B67">
            <v>0</v>
          </cell>
          <cell r="C67">
            <v>0</v>
          </cell>
          <cell r="D67">
            <v>0</v>
          </cell>
          <cell r="E67">
            <v>487</v>
          </cell>
          <cell r="M67">
            <v>0.1</v>
          </cell>
          <cell r="N67">
            <v>0.05</v>
          </cell>
          <cell r="P67">
            <v>2.0799999999999999E-2</v>
          </cell>
          <cell r="R67">
            <v>0.12</v>
          </cell>
        </row>
        <row r="68">
          <cell r="A68" t="str">
            <v>3-1</v>
          </cell>
          <cell r="B68" t="str">
            <v>ケーブル類</v>
          </cell>
          <cell r="C68" t="str">
            <v>EM-CE 5.5°-3C</v>
          </cell>
          <cell r="D68" t="str">
            <v>ﾋﾟｯﾄ</v>
          </cell>
          <cell r="E68">
            <v>286</v>
          </cell>
          <cell r="K68">
            <v>286</v>
          </cell>
          <cell r="L68" t="str">
            <v/>
          </cell>
          <cell r="M68">
            <v>28.6</v>
          </cell>
          <cell r="N68">
            <v>15.73</v>
          </cell>
          <cell r="O68">
            <v>330.33000000000004</v>
          </cell>
          <cell r="P68">
            <v>291.2</v>
          </cell>
          <cell r="Q68" t="str">
            <v/>
          </cell>
          <cell r="R68">
            <v>34.94</v>
          </cell>
          <cell r="S68">
            <v>326.14</v>
          </cell>
          <cell r="T68">
            <v>656</v>
          </cell>
          <cell r="U68">
            <v>660</v>
          </cell>
        </row>
        <row r="69">
          <cell r="B69">
            <v>0</v>
          </cell>
          <cell r="C69">
            <v>0</v>
          </cell>
          <cell r="D69">
            <v>0</v>
          </cell>
          <cell r="E69">
            <v>487</v>
          </cell>
          <cell r="M69">
            <v>0.1</v>
          </cell>
          <cell r="N69">
            <v>0.05</v>
          </cell>
          <cell r="P69">
            <v>3.1199999999999999E-2</v>
          </cell>
          <cell r="R69">
            <v>0.12</v>
          </cell>
        </row>
        <row r="70">
          <cell r="A70" t="str">
            <v>3-2</v>
          </cell>
          <cell r="B70" t="str">
            <v>ケーブル類</v>
          </cell>
          <cell r="C70" t="str">
            <v>EM-CE5.5°-3C</v>
          </cell>
          <cell r="D70" t="str">
            <v>ﾗｯｸ</v>
          </cell>
          <cell r="E70">
            <v>286</v>
          </cell>
          <cell r="K70">
            <v>286</v>
          </cell>
          <cell r="L70" t="str">
            <v/>
          </cell>
          <cell r="M70">
            <v>28.6</v>
          </cell>
          <cell r="N70">
            <v>15.73</v>
          </cell>
          <cell r="O70">
            <v>330.33000000000004</v>
          </cell>
          <cell r="P70">
            <v>436.8</v>
          </cell>
          <cell r="Q70" t="str">
            <v/>
          </cell>
          <cell r="R70">
            <v>52.42</v>
          </cell>
          <cell r="S70">
            <v>489.22</v>
          </cell>
          <cell r="T70">
            <v>819</v>
          </cell>
          <cell r="U70">
            <v>820</v>
          </cell>
        </row>
        <row r="71">
          <cell r="B71">
            <v>0</v>
          </cell>
          <cell r="C71">
            <v>0</v>
          </cell>
          <cell r="D71">
            <v>0</v>
          </cell>
          <cell r="E71">
            <v>487</v>
          </cell>
          <cell r="M71">
            <v>0.1</v>
          </cell>
          <cell r="N71">
            <v>0.05</v>
          </cell>
          <cell r="P71">
            <v>2.5999999999999999E-2</v>
          </cell>
          <cell r="R71">
            <v>0.12</v>
          </cell>
        </row>
        <row r="72">
          <cell r="A72" t="str">
            <v>3-3</v>
          </cell>
          <cell r="B72" t="str">
            <v>ケーブル類</v>
          </cell>
          <cell r="C72" t="str">
            <v>EM-CE 5.5°-3C</v>
          </cell>
          <cell r="D72" t="str">
            <v>管内</v>
          </cell>
          <cell r="E72">
            <v>286</v>
          </cell>
          <cell r="K72">
            <v>286</v>
          </cell>
          <cell r="L72" t="str">
            <v/>
          </cell>
          <cell r="M72">
            <v>28.6</v>
          </cell>
          <cell r="N72">
            <v>15.73</v>
          </cell>
          <cell r="O72">
            <v>330.33000000000004</v>
          </cell>
          <cell r="P72">
            <v>364</v>
          </cell>
          <cell r="Q72" t="str">
            <v/>
          </cell>
          <cell r="R72">
            <v>43.68</v>
          </cell>
          <cell r="S72">
            <v>407.68</v>
          </cell>
          <cell r="T72">
            <v>738</v>
          </cell>
          <cell r="U72">
            <v>740</v>
          </cell>
        </row>
        <row r="73">
          <cell r="B73">
            <v>0</v>
          </cell>
          <cell r="C73">
            <v>0</v>
          </cell>
          <cell r="D73">
            <v>0</v>
          </cell>
          <cell r="E73">
            <v>487</v>
          </cell>
          <cell r="M73">
            <v>0.1</v>
          </cell>
          <cell r="N73">
            <v>0.05</v>
          </cell>
          <cell r="P73">
            <v>2.64E-2</v>
          </cell>
          <cell r="R73">
            <v>0.12</v>
          </cell>
        </row>
        <row r="74">
          <cell r="A74" t="str">
            <v>3-4</v>
          </cell>
          <cell r="B74" t="str">
            <v>ケーブル類</v>
          </cell>
          <cell r="C74" t="str">
            <v>EM-CE5.5°-3C</v>
          </cell>
          <cell r="D74" t="str">
            <v>PF内</v>
          </cell>
          <cell r="E74">
            <v>286</v>
          </cell>
          <cell r="K74">
            <v>286</v>
          </cell>
          <cell r="L74" t="str">
            <v/>
          </cell>
          <cell r="M74">
            <v>28.6</v>
          </cell>
          <cell r="N74">
            <v>15.73</v>
          </cell>
          <cell r="O74">
            <v>330.33000000000004</v>
          </cell>
          <cell r="P74">
            <v>369.6</v>
          </cell>
          <cell r="Q74" t="str">
            <v/>
          </cell>
          <cell r="R74">
            <v>44.35</v>
          </cell>
          <cell r="S74">
            <v>413.95000000000005</v>
          </cell>
          <cell r="T74">
            <v>744</v>
          </cell>
          <cell r="U74">
            <v>740</v>
          </cell>
        </row>
        <row r="75">
          <cell r="B75">
            <v>0</v>
          </cell>
          <cell r="C75">
            <v>0</v>
          </cell>
          <cell r="D75">
            <v>0</v>
          </cell>
          <cell r="E75">
            <v>489</v>
          </cell>
          <cell r="M75">
            <v>0.1</v>
          </cell>
          <cell r="N75">
            <v>0.05</v>
          </cell>
          <cell r="P75">
            <v>2.9600000000000001E-2</v>
          </cell>
          <cell r="R75">
            <v>0.12</v>
          </cell>
        </row>
        <row r="76">
          <cell r="A76" t="str">
            <v>3-5</v>
          </cell>
          <cell r="B76" t="str">
            <v>ケーブル類</v>
          </cell>
          <cell r="C76" t="str">
            <v>EM-CET 14°×1</v>
          </cell>
          <cell r="D76" t="str">
            <v>ﾋﾟｯﾄ</v>
          </cell>
          <cell r="E76">
            <v>612</v>
          </cell>
          <cell r="K76">
            <v>612</v>
          </cell>
          <cell r="L76" t="str">
            <v/>
          </cell>
          <cell r="M76">
            <v>61.2</v>
          </cell>
          <cell r="N76">
            <v>33.659999999999997</v>
          </cell>
          <cell r="O76">
            <v>706.86</v>
          </cell>
          <cell r="P76">
            <v>414.4</v>
          </cell>
          <cell r="Q76" t="str">
            <v/>
          </cell>
          <cell r="R76">
            <v>49.73</v>
          </cell>
          <cell r="S76">
            <v>464.13</v>
          </cell>
          <cell r="T76">
            <v>1170</v>
          </cell>
          <cell r="U76">
            <v>1170</v>
          </cell>
        </row>
        <row r="77">
          <cell r="B77">
            <v>0</v>
          </cell>
          <cell r="C77">
            <v>0</v>
          </cell>
          <cell r="D77">
            <v>0</v>
          </cell>
          <cell r="E77">
            <v>489</v>
          </cell>
          <cell r="M77">
            <v>0.1</v>
          </cell>
          <cell r="N77">
            <v>0.05</v>
          </cell>
          <cell r="P77">
            <v>4.4400000000000002E-2</v>
          </cell>
          <cell r="R77">
            <v>0.12</v>
          </cell>
        </row>
        <row r="78">
          <cell r="A78" t="str">
            <v>3-6</v>
          </cell>
          <cell r="B78" t="str">
            <v>ケーブル類</v>
          </cell>
          <cell r="C78" t="str">
            <v>EM-CET 14°×1</v>
          </cell>
          <cell r="D78" t="str">
            <v>ﾗｯｸ</v>
          </cell>
          <cell r="E78">
            <v>612</v>
          </cell>
          <cell r="K78">
            <v>612</v>
          </cell>
          <cell r="L78" t="str">
            <v/>
          </cell>
          <cell r="M78">
            <v>61.2</v>
          </cell>
          <cell r="N78">
            <v>33.659999999999997</v>
          </cell>
          <cell r="O78">
            <v>706.86</v>
          </cell>
          <cell r="P78">
            <v>621.6</v>
          </cell>
          <cell r="Q78" t="str">
            <v/>
          </cell>
          <cell r="R78">
            <v>74.59</v>
          </cell>
          <cell r="S78">
            <v>696.19</v>
          </cell>
          <cell r="T78">
            <v>1403</v>
          </cell>
          <cell r="U78">
            <v>1400</v>
          </cell>
        </row>
        <row r="79">
          <cell r="B79">
            <v>0</v>
          </cell>
          <cell r="C79">
            <v>0</v>
          </cell>
          <cell r="D79">
            <v>0</v>
          </cell>
          <cell r="E79">
            <v>489</v>
          </cell>
          <cell r="M79">
            <v>0.1</v>
          </cell>
          <cell r="N79">
            <v>0.05</v>
          </cell>
          <cell r="P79">
            <v>3.3300000000000003E-2</v>
          </cell>
          <cell r="R79">
            <v>0.12</v>
          </cell>
        </row>
        <row r="80">
          <cell r="A80" t="str">
            <v>3-7</v>
          </cell>
          <cell r="B80" t="str">
            <v>ケーブル類</v>
          </cell>
          <cell r="C80" t="str">
            <v>EM-CET14°</v>
          </cell>
          <cell r="D80" t="str">
            <v>PF内</v>
          </cell>
          <cell r="E80">
            <v>612</v>
          </cell>
          <cell r="K80">
            <v>612</v>
          </cell>
          <cell r="L80" t="str">
            <v/>
          </cell>
          <cell r="M80">
            <v>61.2</v>
          </cell>
          <cell r="N80">
            <v>33.659999999999997</v>
          </cell>
          <cell r="O80">
            <v>706.86</v>
          </cell>
          <cell r="P80">
            <v>466.2</v>
          </cell>
          <cell r="Q80" t="str">
            <v/>
          </cell>
          <cell r="R80">
            <v>55.94</v>
          </cell>
          <cell r="S80">
            <v>522.14</v>
          </cell>
          <cell r="T80">
            <v>1229</v>
          </cell>
          <cell r="U80">
            <v>1230</v>
          </cell>
        </row>
        <row r="81">
          <cell r="B81">
            <v>0</v>
          </cell>
          <cell r="C81">
            <v>0</v>
          </cell>
          <cell r="D81">
            <v>0</v>
          </cell>
          <cell r="E81">
            <v>489</v>
          </cell>
          <cell r="M81">
            <v>0.05</v>
          </cell>
          <cell r="N81">
            <v>0.05</v>
          </cell>
          <cell r="P81">
            <v>3.7600000000000001E-2</v>
          </cell>
          <cell r="R81">
            <v>0.12</v>
          </cell>
        </row>
        <row r="82">
          <cell r="A82" t="str">
            <v>3-8</v>
          </cell>
          <cell r="B82" t="str">
            <v>ケーブル類</v>
          </cell>
          <cell r="C82" t="str">
            <v>EM-CET 22°×1</v>
          </cell>
          <cell r="D82" t="str">
            <v>ﾋﾟｯﾄ</v>
          </cell>
          <cell r="E82">
            <v>865</v>
          </cell>
          <cell r="K82">
            <v>865</v>
          </cell>
          <cell r="L82" t="str">
            <v/>
          </cell>
          <cell r="M82">
            <v>43.25</v>
          </cell>
          <cell r="N82">
            <v>45.41</v>
          </cell>
          <cell r="O82">
            <v>953.66</v>
          </cell>
          <cell r="P82">
            <v>526.4</v>
          </cell>
          <cell r="Q82" t="str">
            <v/>
          </cell>
          <cell r="R82">
            <v>63.17</v>
          </cell>
          <cell r="S82">
            <v>589.56999999999994</v>
          </cell>
          <cell r="T82">
            <v>1543</v>
          </cell>
          <cell r="U82">
            <v>1540</v>
          </cell>
        </row>
        <row r="83">
          <cell r="B83">
            <v>0</v>
          </cell>
          <cell r="C83">
            <v>0</v>
          </cell>
          <cell r="D83">
            <v>0</v>
          </cell>
          <cell r="E83">
            <v>489</v>
          </cell>
          <cell r="M83">
            <v>0.05</v>
          </cell>
          <cell r="N83">
            <v>0.05</v>
          </cell>
          <cell r="P83">
            <v>5.6399999999999999E-2</v>
          </cell>
          <cell r="R83">
            <v>0.12</v>
          </cell>
        </row>
        <row r="84">
          <cell r="A84" t="str">
            <v>3-9</v>
          </cell>
          <cell r="B84" t="str">
            <v>ケーブル類</v>
          </cell>
          <cell r="C84" t="str">
            <v>EM-CET 22°×1</v>
          </cell>
          <cell r="D84" t="str">
            <v>ﾗｯｸ</v>
          </cell>
          <cell r="E84">
            <v>865</v>
          </cell>
          <cell r="K84">
            <v>865</v>
          </cell>
          <cell r="L84" t="str">
            <v/>
          </cell>
          <cell r="M84">
            <v>43.25</v>
          </cell>
          <cell r="N84">
            <v>45.41</v>
          </cell>
          <cell r="O84">
            <v>953.66</v>
          </cell>
          <cell r="P84">
            <v>789.6</v>
          </cell>
          <cell r="Q84" t="str">
            <v/>
          </cell>
          <cell r="R84">
            <v>94.75</v>
          </cell>
          <cell r="S84">
            <v>884.35</v>
          </cell>
          <cell r="T84">
            <v>1838</v>
          </cell>
          <cell r="U84">
            <v>1840</v>
          </cell>
        </row>
        <row r="85">
          <cell r="B85">
            <v>0</v>
          </cell>
          <cell r="C85">
            <v>0</v>
          </cell>
          <cell r="D85">
            <v>0</v>
          </cell>
          <cell r="E85">
            <v>489</v>
          </cell>
          <cell r="M85">
            <v>0.05</v>
          </cell>
          <cell r="N85">
            <v>0.05</v>
          </cell>
          <cell r="P85">
            <v>4.7E-2</v>
          </cell>
          <cell r="R85">
            <v>0.12</v>
          </cell>
        </row>
        <row r="86">
          <cell r="A86" t="str">
            <v>3-10</v>
          </cell>
          <cell r="B86" t="str">
            <v>ケーブル類</v>
          </cell>
          <cell r="C86" t="str">
            <v>EM-CET 22°×1</v>
          </cell>
          <cell r="D86" t="str">
            <v>管内</v>
          </cell>
          <cell r="E86">
            <v>865</v>
          </cell>
          <cell r="K86">
            <v>865</v>
          </cell>
          <cell r="L86" t="str">
            <v/>
          </cell>
          <cell r="M86">
            <v>43.25</v>
          </cell>
          <cell r="N86">
            <v>45.41</v>
          </cell>
          <cell r="O86">
            <v>953.66</v>
          </cell>
          <cell r="P86">
            <v>658</v>
          </cell>
          <cell r="Q86" t="str">
            <v/>
          </cell>
          <cell r="R86">
            <v>78.959999999999994</v>
          </cell>
          <cell r="S86">
            <v>736.96</v>
          </cell>
          <cell r="T86">
            <v>1690</v>
          </cell>
          <cell r="U86">
            <v>1690</v>
          </cell>
        </row>
        <row r="87">
          <cell r="B87">
            <v>0</v>
          </cell>
          <cell r="C87">
            <v>0</v>
          </cell>
          <cell r="D87">
            <v>0</v>
          </cell>
          <cell r="E87">
            <v>489</v>
          </cell>
          <cell r="M87">
            <v>0.05</v>
          </cell>
          <cell r="N87">
            <v>0.05</v>
          </cell>
          <cell r="P87">
            <v>4.2299999999999997E-2</v>
          </cell>
          <cell r="R87">
            <v>0.12</v>
          </cell>
        </row>
        <row r="88">
          <cell r="A88" t="str">
            <v>3-11</v>
          </cell>
          <cell r="B88" t="str">
            <v>ケーブル類</v>
          </cell>
          <cell r="C88" t="str">
            <v>EM-CET22°</v>
          </cell>
          <cell r="D88" t="str">
            <v>PF内</v>
          </cell>
          <cell r="E88">
            <v>865</v>
          </cell>
          <cell r="K88">
            <v>865</v>
          </cell>
          <cell r="L88" t="str">
            <v/>
          </cell>
          <cell r="M88">
            <v>43.25</v>
          </cell>
          <cell r="N88">
            <v>45.41</v>
          </cell>
          <cell r="O88">
            <v>953.66</v>
          </cell>
          <cell r="P88">
            <v>592.20000000000005</v>
          </cell>
          <cell r="Q88" t="str">
            <v/>
          </cell>
          <cell r="R88">
            <v>71.06</v>
          </cell>
          <cell r="S88">
            <v>663.26</v>
          </cell>
          <cell r="T88">
            <v>1616</v>
          </cell>
          <cell r="U88">
            <v>1620</v>
          </cell>
        </row>
        <row r="89">
          <cell r="B89">
            <v>0</v>
          </cell>
          <cell r="C89">
            <v>0</v>
          </cell>
          <cell r="D89">
            <v>0</v>
          </cell>
          <cell r="E89">
            <v>489</v>
          </cell>
          <cell r="M89">
            <v>0.05</v>
          </cell>
          <cell r="N89">
            <v>0.05</v>
          </cell>
          <cell r="P89">
            <v>6.5600000000000006E-2</v>
          </cell>
          <cell r="R89">
            <v>0.12</v>
          </cell>
        </row>
        <row r="90">
          <cell r="A90" t="str">
            <v>3-12</v>
          </cell>
          <cell r="B90" t="str">
            <v>ケーブル類</v>
          </cell>
          <cell r="C90" t="str">
            <v>EM-CET60°</v>
          </cell>
          <cell r="D90" t="str">
            <v>ﾋﾟｯﾄ</v>
          </cell>
          <cell r="E90">
            <v>1977</v>
          </cell>
          <cell r="K90">
            <v>1977</v>
          </cell>
          <cell r="L90" t="str">
            <v/>
          </cell>
          <cell r="M90">
            <v>98.85</v>
          </cell>
          <cell r="N90">
            <v>103.79</v>
          </cell>
          <cell r="O90">
            <v>2179.64</v>
          </cell>
          <cell r="P90">
            <v>918.4</v>
          </cell>
          <cell r="Q90" t="str">
            <v/>
          </cell>
          <cell r="R90">
            <v>110.21</v>
          </cell>
          <cell r="S90">
            <v>1028.6099999999999</v>
          </cell>
          <cell r="T90">
            <v>3208</v>
          </cell>
          <cell r="U90">
            <v>3210</v>
          </cell>
        </row>
        <row r="91">
          <cell r="B91">
            <v>0</v>
          </cell>
          <cell r="C91">
            <v>0</v>
          </cell>
          <cell r="D91">
            <v>0</v>
          </cell>
          <cell r="E91">
            <v>489</v>
          </cell>
          <cell r="M91">
            <v>0.05</v>
          </cell>
          <cell r="N91">
            <v>0.05</v>
          </cell>
          <cell r="P91">
            <v>9.8400000000000001E-2</v>
          </cell>
          <cell r="R91">
            <v>0.12</v>
          </cell>
        </row>
        <row r="92">
          <cell r="A92" t="str">
            <v>3-13</v>
          </cell>
          <cell r="B92" t="str">
            <v>ケーブル類</v>
          </cell>
          <cell r="C92" t="str">
            <v>EM-CET60°</v>
          </cell>
          <cell r="D92" t="str">
            <v>ﾗｯｸ</v>
          </cell>
          <cell r="E92">
            <v>1977</v>
          </cell>
          <cell r="K92">
            <v>1977</v>
          </cell>
          <cell r="L92" t="str">
            <v/>
          </cell>
          <cell r="M92">
            <v>98.85</v>
          </cell>
          <cell r="N92">
            <v>103.79</v>
          </cell>
          <cell r="O92">
            <v>2179.64</v>
          </cell>
          <cell r="P92">
            <v>1377.6</v>
          </cell>
          <cell r="Q92" t="str">
            <v/>
          </cell>
          <cell r="R92">
            <v>165.31</v>
          </cell>
          <cell r="S92">
            <v>1542.9099999999999</v>
          </cell>
          <cell r="T92">
            <v>3722</v>
          </cell>
          <cell r="U92">
            <v>3720</v>
          </cell>
        </row>
        <row r="93">
          <cell r="B93">
            <v>0</v>
          </cell>
          <cell r="C93">
            <v>0</v>
          </cell>
          <cell r="D93">
            <v>0</v>
          </cell>
          <cell r="E93">
            <v>489</v>
          </cell>
          <cell r="M93">
            <v>0.05</v>
          </cell>
          <cell r="N93">
            <v>0.05</v>
          </cell>
          <cell r="P93">
            <v>7.3800000000000004E-2</v>
          </cell>
          <cell r="R93">
            <v>0.12</v>
          </cell>
        </row>
        <row r="94">
          <cell r="A94" t="str">
            <v>3-14</v>
          </cell>
          <cell r="B94" t="str">
            <v>ケーブル類</v>
          </cell>
          <cell r="C94" t="str">
            <v>EM-CET60°</v>
          </cell>
          <cell r="D94" t="str">
            <v>PF内</v>
          </cell>
          <cell r="E94">
            <v>1977</v>
          </cell>
          <cell r="K94">
            <v>1977</v>
          </cell>
          <cell r="L94" t="str">
            <v/>
          </cell>
          <cell r="M94">
            <v>98.85</v>
          </cell>
          <cell r="N94">
            <v>103.79</v>
          </cell>
          <cell r="O94">
            <v>2179.64</v>
          </cell>
          <cell r="P94">
            <v>1033.2</v>
          </cell>
          <cell r="Q94" t="str">
            <v/>
          </cell>
          <cell r="R94">
            <v>123.98</v>
          </cell>
          <cell r="S94">
            <v>1157.18</v>
          </cell>
          <cell r="T94">
            <v>3336</v>
          </cell>
          <cell r="U94">
            <v>3340</v>
          </cell>
        </row>
        <row r="95">
          <cell r="B95">
            <v>0</v>
          </cell>
          <cell r="C95">
            <v>0</v>
          </cell>
          <cell r="D95">
            <v>0</v>
          </cell>
          <cell r="E95">
            <v>489</v>
          </cell>
          <cell r="M95">
            <v>0.05</v>
          </cell>
          <cell r="N95">
            <v>0.05</v>
          </cell>
          <cell r="P95">
            <v>8.9599999999999999E-2</v>
          </cell>
          <cell r="R95">
            <v>0.12</v>
          </cell>
        </row>
        <row r="96">
          <cell r="A96" t="str">
            <v>3-15</v>
          </cell>
          <cell r="B96" t="str">
            <v>ケーブル類</v>
          </cell>
          <cell r="C96" t="str">
            <v>EM-CET 100°×1</v>
          </cell>
          <cell r="D96" t="str">
            <v>ﾋﾟｯﾄ</v>
          </cell>
          <cell r="E96">
            <v>3191</v>
          </cell>
          <cell r="K96">
            <v>3191</v>
          </cell>
          <cell r="L96" t="str">
            <v/>
          </cell>
          <cell r="M96">
            <v>159.55000000000001</v>
          </cell>
          <cell r="N96">
            <v>167.53</v>
          </cell>
          <cell r="O96">
            <v>3518.0800000000004</v>
          </cell>
          <cell r="P96">
            <v>1254.4000000000001</v>
          </cell>
          <cell r="Q96" t="str">
            <v/>
          </cell>
          <cell r="R96">
            <v>150.53</v>
          </cell>
          <cell r="S96">
            <v>1404.93</v>
          </cell>
          <cell r="T96">
            <v>4923</v>
          </cell>
          <cell r="U96">
            <v>4920</v>
          </cell>
        </row>
        <row r="97">
          <cell r="B97">
            <v>0</v>
          </cell>
          <cell r="C97">
            <v>0</v>
          </cell>
          <cell r="D97">
            <v>0</v>
          </cell>
          <cell r="E97">
            <v>489</v>
          </cell>
          <cell r="M97">
            <v>0.05</v>
          </cell>
          <cell r="N97">
            <v>0.05</v>
          </cell>
          <cell r="P97">
            <v>0.13439999999999999</v>
          </cell>
          <cell r="R97">
            <v>0.12</v>
          </cell>
        </row>
        <row r="98">
          <cell r="A98" t="str">
            <v>3-16</v>
          </cell>
          <cell r="B98" t="str">
            <v>ケーブル類</v>
          </cell>
          <cell r="C98" t="str">
            <v>EM-CET 100°×1</v>
          </cell>
          <cell r="D98" t="str">
            <v>ﾗｯｸ</v>
          </cell>
          <cell r="E98">
            <v>3191</v>
          </cell>
          <cell r="K98">
            <v>3191</v>
          </cell>
          <cell r="L98" t="str">
            <v/>
          </cell>
          <cell r="M98">
            <v>159.55000000000001</v>
          </cell>
          <cell r="N98">
            <v>167.53</v>
          </cell>
          <cell r="O98">
            <v>3518.0800000000004</v>
          </cell>
          <cell r="P98">
            <v>1881.6</v>
          </cell>
          <cell r="Q98" t="str">
            <v/>
          </cell>
          <cell r="R98">
            <v>225.79</v>
          </cell>
          <cell r="S98">
            <v>2107.39</v>
          </cell>
          <cell r="T98">
            <v>5625</v>
          </cell>
          <cell r="U98">
            <v>5630</v>
          </cell>
        </row>
        <row r="99">
          <cell r="B99">
            <v>0</v>
          </cell>
          <cell r="C99">
            <v>0</v>
          </cell>
          <cell r="D99">
            <v>0</v>
          </cell>
          <cell r="E99">
            <v>489</v>
          </cell>
          <cell r="M99">
            <v>0.05</v>
          </cell>
          <cell r="N99">
            <v>0.05</v>
          </cell>
          <cell r="P99">
            <v>0.1008</v>
          </cell>
          <cell r="R99">
            <v>0.12</v>
          </cell>
        </row>
        <row r="100">
          <cell r="A100" t="str">
            <v>3-17</v>
          </cell>
          <cell r="B100" t="str">
            <v>ケーブル類</v>
          </cell>
          <cell r="C100" t="str">
            <v>EM-CET100°</v>
          </cell>
          <cell r="D100" t="str">
            <v>PF内</v>
          </cell>
          <cell r="E100">
            <v>3191</v>
          </cell>
          <cell r="K100">
            <v>3191</v>
          </cell>
          <cell r="L100" t="str">
            <v/>
          </cell>
          <cell r="M100">
            <v>159.55000000000001</v>
          </cell>
          <cell r="N100">
            <v>167.53</v>
          </cell>
          <cell r="O100">
            <v>3518.0800000000004</v>
          </cell>
          <cell r="P100">
            <v>1411.2</v>
          </cell>
          <cell r="Q100" t="str">
            <v/>
          </cell>
          <cell r="R100">
            <v>169.34</v>
          </cell>
          <cell r="S100">
            <v>1580.54</v>
          </cell>
          <cell r="T100">
            <v>5098</v>
          </cell>
          <cell r="U100">
            <v>5100</v>
          </cell>
        </row>
        <row r="101">
          <cell r="B101">
            <v>0</v>
          </cell>
          <cell r="C101">
            <v>0</v>
          </cell>
          <cell r="D101">
            <v>0</v>
          </cell>
          <cell r="E101">
            <v>489</v>
          </cell>
          <cell r="M101">
            <v>0.05</v>
          </cell>
          <cell r="N101">
            <v>0.05</v>
          </cell>
          <cell r="P101">
            <v>0.1096</v>
          </cell>
          <cell r="R101">
            <v>0.12</v>
          </cell>
        </row>
        <row r="102">
          <cell r="A102" t="str">
            <v>3-18</v>
          </cell>
          <cell r="B102" t="str">
            <v>ケーブル類</v>
          </cell>
          <cell r="C102" t="str">
            <v>EM-CET150°</v>
          </cell>
          <cell r="D102" t="str">
            <v>ﾋﾟｯﾄ</v>
          </cell>
          <cell r="E102">
            <v>4696</v>
          </cell>
          <cell r="K102">
            <v>4696</v>
          </cell>
          <cell r="L102" t="str">
            <v/>
          </cell>
          <cell r="M102">
            <v>234.8</v>
          </cell>
          <cell r="N102">
            <v>246.54</v>
          </cell>
          <cell r="O102">
            <v>5177.34</v>
          </cell>
          <cell r="P102">
            <v>1534.4</v>
          </cell>
          <cell r="Q102" t="str">
            <v/>
          </cell>
          <cell r="R102">
            <v>184.13</v>
          </cell>
          <cell r="S102">
            <v>1718.5300000000002</v>
          </cell>
          <cell r="T102">
            <v>6895</v>
          </cell>
          <cell r="U102">
            <v>6900</v>
          </cell>
        </row>
        <row r="103">
          <cell r="B103">
            <v>0</v>
          </cell>
          <cell r="C103">
            <v>0</v>
          </cell>
          <cell r="D103">
            <v>0</v>
          </cell>
          <cell r="E103">
            <v>489</v>
          </cell>
          <cell r="M103">
            <v>0.05</v>
          </cell>
          <cell r="N103">
            <v>0.05</v>
          </cell>
          <cell r="P103">
            <v>0.16439999999999999</v>
          </cell>
          <cell r="R103">
            <v>0.12</v>
          </cell>
        </row>
        <row r="104">
          <cell r="A104" t="str">
            <v>3-19</v>
          </cell>
          <cell r="B104" t="str">
            <v>ケーブル類</v>
          </cell>
          <cell r="C104" t="str">
            <v>EM-CET 150°×1</v>
          </cell>
          <cell r="D104" t="str">
            <v>ﾗｯｸ</v>
          </cell>
          <cell r="E104">
            <v>4696</v>
          </cell>
          <cell r="K104">
            <v>4696</v>
          </cell>
          <cell r="L104" t="str">
            <v/>
          </cell>
          <cell r="M104">
            <v>234.8</v>
          </cell>
          <cell r="N104">
            <v>246.54</v>
          </cell>
          <cell r="O104">
            <v>5177.34</v>
          </cell>
          <cell r="P104">
            <v>2301.6</v>
          </cell>
          <cell r="Q104" t="str">
            <v/>
          </cell>
          <cell r="R104">
            <v>276.19</v>
          </cell>
          <cell r="S104">
            <v>2577.79</v>
          </cell>
          <cell r="T104">
            <v>7755</v>
          </cell>
          <cell r="U104">
            <v>7760</v>
          </cell>
        </row>
        <row r="105">
          <cell r="B105">
            <v>0</v>
          </cell>
          <cell r="C105">
            <v>0</v>
          </cell>
          <cell r="D105">
            <v>0</v>
          </cell>
          <cell r="E105">
            <v>489</v>
          </cell>
          <cell r="M105">
            <v>0.05</v>
          </cell>
          <cell r="N105">
            <v>0.05</v>
          </cell>
          <cell r="P105">
            <v>0.12330000000000001</v>
          </cell>
          <cell r="R105">
            <v>0.12</v>
          </cell>
        </row>
        <row r="106">
          <cell r="A106" t="str">
            <v>3-20</v>
          </cell>
          <cell r="B106" t="str">
            <v>ケーブル類</v>
          </cell>
          <cell r="C106" t="str">
            <v>EM-CET150°</v>
          </cell>
          <cell r="D106" t="str">
            <v>PF内</v>
          </cell>
          <cell r="E106">
            <v>4696</v>
          </cell>
          <cell r="K106">
            <v>4696</v>
          </cell>
          <cell r="L106" t="str">
            <v/>
          </cell>
          <cell r="M106">
            <v>234.8</v>
          </cell>
          <cell r="N106">
            <v>246.54</v>
          </cell>
          <cell r="O106">
            <v>5177.34</v>
          </cell>
          <cell r="P106">
            <v>1726.2</v>
          </cell>
          <cell r="Q106" t="str">
            <v/>
          </cell>
          <cell r="R106">
            <v>207.14</v>
          </cell>
          <cell r="S106">
            <v>1933.3400000000001</v>
          </cell>
          <cell r="T106">
            <v>7110</v>
          </cell>
          <cell r="U106">
            <v>7110</v>
          </cell>
        </row>
        <row r="107">
          <cell r="B107">
            <v>0</v>
          </cell>
          <cell r="C107">
            <v>0</v>
          </cell>
          <cell r="D107">
            <v>0</v>
          </cell>
          <cell r="E107">
            <v>489</v>
          </cell>
          <cell r="M107">
            <v>0.05</v>
          </cell>
          <cell r="N107">
            <v>0.05</v>
          </cell>
          <cell r="P107">
            <v>0.13600000000000001</v>
          </cell>
          <cell r="R107">
            <v>0.12</v>
          </cell>
        </row>
        <row r="108">
          <cell r="A108" t="str">
            <v>3-21</v>
          </cell>
          <cell r="B108" t="str">
            <v>ケーブル類</v>
          </cell>
          <cell r="C108" t="str">
            <v>EM-CET200°</v>
          </cell>
          <cell r="D108" t="str">
            <v>ﾋﾟｯﾄ</v>
          </cell>
          <cell r="E108">
            <v>5999</v>
          </cell>
          <cell r="K108">
            <v>5999</v>
          </cell>
          <cell r="L108" t="str">
            <v/>
          </cell>
          <cell r="M108">
            <v>299.95</v>
          </cell>
          <cell r="N108">
            <v>314.95</v>
          </cell>
          <cell r="O108">
            <v>6613.9</v>
          </cell>
          <cell r="P108">
            <v>1904</v>
          </cell>
          <cell r="Q108" t="str">
            <v/>
          </cell>
          <cell r="R108">
            <v>228.48</v>
          </cell>
          <cell r="S108">
            <v>2132.48</v>
          </cell>
          <cell r="T108">
            <v>8746</v>
          </cell>
          <cell r="U108">
            <v>8750</v>
          </cell>
        </row>
        <row r="109">
          <cell r="B109">
            <v>0</v>
          </cell>
          <cell r="C109">
            <v>0</v>
          </cell>
          <cell r="D109">
            <v>0</v>
          </cell>
          <cell r="E109">
            <v>489</v>
          </cell>
          <cell r="M109">
            <v>0.05</v>
          </cell>
          <cell r="N109">
            <v>0.05</v>
          </cell>
          <cell r="P109">
            <v>0.20399999999999999</v>
          </cell>
          <cell r="R109">
            <v>0.12</v>
          </cell>
        </row>
        <row r="110">
          <cell r="A110" t="str">
            <v>3-22</v>
          </cell>
          <cell r="B110" t="str">
            <v>ケーブル類</v>
          </cell>
          <cell r="C110" t="str">
            <v>EM-CET 200°×1</v>
          </cell>
          <cell r="D110" t="str">
            <v>ﾗｯｸ</v>
          </cell>
          <cell r="E110">
            <v>5999</v>
          </cell>
          <cell r="K110">
            <v>5999</v>
          </cell>
          <cell r="L110" t="str">
            <v/>
          </cell>
          <cell r="M110">
            <v>299.95</v>
          </cell>
          <cell r="N110">
            <v>314.95</v>
          </cell>
          <cell r="O110">
            <v>6613.9</v>
          </cell>
          <cell r="P110">
            <v>2856</v>
          </cell>
          <cell r="Q110" t="str">
            <v/>
          </cell>
          <cell r="R110">
            <v>342.72</v>
          </cell>
          <cell r="S110">
            <v>3198.7200000000003</v>
          </cell>
          <cell r="T110">
            <v>9812</v>
          </cell>
          <cell r="U110">
            <v>9810</v>
          </cell>
        </row>
        <row r="111">
          <cell r="B111">
            <v>0</v>
          </cell>
          <cell r="C111">
            <v>0</v>
          </cell>
          <cell r="D111">
            <v>0</v>
          </cell>
          <cell r="E111">
            <v>489</v>
          </cell>
          <cell r="M111">
            <v>0.05</v>
          </cell>
          <cell r="N111">
            <v>0.05</v>
          </cell>
          <cell r="P111">
            <v>0.153</v>
          </cell>
          <cell r="R111">
            <v>0.12</v>
          </cell>
        </row>
        <row r="112">
          <cell r="A112" t="str">
            <v>3-23</v>
          </cell>
          <cell r="B112" t="str">
            <v>ケーブル類</v>
          </cell>
          <cell r="C112" t="str">
            <v>EM-CET200°</v>
          </cell>
          <cell r="D112" t="str">
            <v>PF内</v>
          </cell>
          <cell r="E112">
            <v>5999</v>
          </cell>
          <cell r="K112">
            <v>5999</v>
          </cell>
          <cell r="L112" t="str">
            <v/>
          </cell>
          <cell r="M112">
            <v>299.95</v>
          </cell>
          <cell r="N112">
            <v>314.95</v>
          </cell>
          <cell r="O112">
            <v>6613.9</v>
          </cell>
          <cell r="P112">
            <v>2142</v>
          </cell>
          <cell r="Q112" t="str">
            <v/>
          </cell>
          <cell r="R112">
            <v>257.04000000000002</v>
          </cell>
          <cell r="S112">
            <v>2399.04</v>
          </cell>
          <cell r="T112">
            <v>9012</v>
          </cell>
          <cell r="U112">
            <v>9010</v>
          </cell>
        </row>
        <row r="113">
          <cell r="B113">
            <v>0</v>
          </cell>
          <cell r="C113">
            <v>0</v>
          </cell>
          <cell r="D113">
            <v>0</v>
          </cell>
          <cell r="E113">
            <v>494</v>
          </cell>
          <cell r="M113">
            <v>0.05</v>
          </cell>
          <cell r="N113">
            <v>0.05</v>
          </cell>
          <cell r="P113">
            <v>4.48E-2</v>
          </cell>
          <cell r="R113">
            <v>0.12</v>
          </cell>
        </row>
        <row r="114">
          <cell r="A114" t="str">
            <v>3-24</v>
          </cell>
          <cell r="B114" t="str">
            <v>ケーブル類</v>
          </cell>
          <cell r="C114" t="str">
            <v>EM-FPT 22°×1</v>
          </cell>
          <cell r="D114" t="str">
            <v>ﾋﾟｯﾄ</v>
          </cell>
          <cell r="E114" t="str">
            <v>1402*1.3=1822</v>
          </cell>
          <cell r="K114">
            <v>1822</v>
          </cell>
          <cell r="L114" t="str">
            <v/>
          </cell>
          <cell r="M114">
            <v>91.1</v>
          </cell>
          <cell r="N114">
            <v>95.66</v>
          </cell>
          <cell r="O114">
            <v>2008.76</v>
          </cell>
          <cell r="P114">
            <v>627.20000000000005</v>
          </cell>
          <cell r="Q114" t="str">
            <v/>
          </cell>
          <cell r="R114">
            <v>75.260000000000005</v>
          </cell>
          <cell r="S114">
            <v>702.46</v>
          </cell>
          <cell r="T114">
            <v>2711</v>
          </cell>
          <cell r="U114">
            <v>2710</v>
          </cell>
        </row>
        <row r="115">
          <cell r="B115">
            <v>0</v>
          </cell>
          <cell r="C115">
            <v>0</v>
          </cell>
          <cell r="D115">
            <v>0</v>
          </cell>
          <cell r="E115">
            <v>494</v>
          </cell>
          <cell r="M115">
            <v>0.05</v>
          </cell>
          <cell r="N115">
            <v>0.05</v>
          </cell>
          <cell r="P115">
            <v>6.7199999999999996E-2</v>
          </cell>
          <cell r="R115">
            <v>0.12</v>
          </cell>
        </row>
        <row r="116">
          <cell r="A116" t="str">
            <v>3-25</v>
          </cell>
          <cell r="B116" t="str">
            <v>ケーブル類</v>
          </cell>
          <cell r="C116" t="str">
            <v>EM-FPT 22°×1</v>
          </cell>
          <cell r="D116" t="str">
            <v>ﾗｯｸ</v>
          </cell>
          <cell r="E116" t="str">
            <v>1402*1.3=1822</v>
          </cell>
          <cell r="K116">
            <v>1822</v>
          </cell>
          <cell r="L116" t="str">
            <v/>
          </cell>
          <cell r="M116">
            <v>91.1</v>
          </cell>
          <cell r="N116">
            <v>95.66</v>
          </cell>
          <cell r="O116">
            <v>2008.76</v>
          </cell>
          <cell r="P116">
            <v>940.8</v>
          </cell>
          <cell r="Q116" t="str">
            <v/>
          </cell>
          <cell r="R116">
            <v>112.9</v>
          </cell>
          <cell r="S116">
            <v>1053.7</v>
          </cell>
          <cell r="T116">
            <v>3062</v>
          </cell>
          <cell r="U116">
            <v>3060</v>
          </cell>
        </row>
        <row r="117">
          <cell r="B117">
            <v>0</v>
          </cell>
          <cell r="C117">
            <v>0</v>
          </cell>
          <cell r="D117">
            <v>0</v>
          </cell>
          <cell r="E117">
            <v>494</v>
          </cell>
          <cell r="M117">
            <v>0.05</v>
          </cell>
          <cell r="N117">
            <v>0.05</v>
          </cell>
          <cell r="P117">
            <v>5.04E-2</v>
          </cell>
          <cell r="R117">
            <v>0.12</v>
          </cell>
        </row>
        <row r="118">
          <cell r="A118" t="str">
            <v>3-26</v>
          </cell>
          <cell r="B118" t="str">
            <v>ケーブル類</v>
          </cell>
          <cell r="C118" t="str">
            <v>EM-FPT22°</v>
          </cell>
          <cell r="D118" t="str">
            <v>PF内</v>
          </cell>
          <cell r="E118" t="str">
            <v>1402*1.3=1822</v>
          </cell>
          <cell r="K118">
            <v>1822</v>
          </cell>
          <cell r="L118" t="str">
            <v/>
          </cell>
          <cell r="M118">
            <v>91.1</v>
          </cell>
          <cell r="N118">
            <v>95.66</v>
          </cell>
          <cell r="O118">
            <v>2008.76</v>
          </cell>
          <cell r="P118">
            <v>705.6</v>
          </cell>
          <cell r="Q118" t="str">
            <v/>
          </cell>
          <cell r="R118">
            <v>84.67</v>
          </cell>
          <cell r="S118">
            <v>790.27</v>
          </cell>
          <cell r="T118">
            <v>2799</v>
          </cell>
          <cell r="U118">
            <v>2800</v>
          </cell>
        </row>
        <row r="119">
          <cell r="B119">
            <v>0</v>
          </cell>
          <cell r="C119">
            <v>0</v>
          </cell>
          <cell r="D119">
            <v>0</v>
          </cell>
          <cell r="E119">
            <v>488</v>
          </cell>
          <cell r="M119">
            <v>0.1</v>
          </cell>
          <cell r="N119">
            <v>0.05</v>
          </cell>
          <cell r="P119">
            <v>1.3599999999999999E-2</v>
          </cell>
          <cell r="R119">
            <v>0.12</v>
          </cell>
        </row>
        <row r="120">
          <cell r="A120" t="str">
            <v>3-27</v>
          </cell>
          <cell r="B120" t="str">
            <v>ケーブル類</v>
          </cell>
          <cell r="C120" t="str">
            <v>EM-CEE 2°-2C</v>
          </cell>
          <cell r="D120" t="str">
            <v>ﾋﾟｯﾄ</v>
          </cell>
          <cell r="E120">
            <v>131</v>
          </cell>
          <cell r="K120">
            <v>131</v>
          </cell>
          <cell r="L120" t="str">
            <v/>
          </cell>
          <cell r="M120">
            <v>13.1</v>
          </cell>
          <cell r="N120">
            <v>7.21</v>
          </cell>
          <cell r="O120">
            <v>151.31</v>
          </cell>
          <cell r="P120">
            <v>190.4</v>
          </cell>
          <cell r="Q120" t="str">
            <v/>
          </cell>
          <cell r="R120">
            <v>22.85</v>
          </cell>
          <cell r="S120">
            <v>213.25</v>
          </cell>
          <cell r="T120">
            <v>364</v>
          </cell>
          <cell r="U120">
            <v>360</v>
          </cell>
        </row>
        <row r="121">
          <cell r="B121">
            <v>0</v>
          </cell>
          <cell r="C121">
            <v>0</v>
          </cell>
          <cell r="D121">
            <v>0</v>
          </cell>
          <cell r="E121">
            <v>488</v>
          </cell>
          <cell r="M121">
            <v>0.1</v>
          </cell>
          <cell r="N121">
            <v>0.05</v>
          </cell>
          <cell r="P121">
            <v>2.0400000000000001E-2</v>
          </cell>
          <cell r="R121">
            <v>0.12</v>
          </cell>
        </row>
        <row r="122">
          <cell r="A122" t="str">
            <v>3-28</v>
          </cell>
          <cell r="B122" t="str">
            <v>ケーブル類</v>
          </cell>
          <cell r="C122" t="str">
            <v>EM-CEE 2°-2C</v>
          </cell>
          <cell r="D122" t="str">
            <v>ﾗｯｸ</v>
          </cell>
          <cell r="E122">
            <v>131</v>
          </cell>
          <cell r="K122">
            <v>131</v>
          </cell>
          <cell r="L122" t="str">
            <v/>
          </cell>
          <cell r="M122">
            <v>13.1</v>
          </cell>
          <cell r="N122">
            <v>7.21</v>
          </cell>
          <cell r="O122">
            <v>151.31</v>
          </cell>
          <cell r="P122">
            <v>285.60000000000002</v>
          </cell>
          <cell r="Q122" t="str">
            <v/>
          </cell>
          <cell r="R122">
            <v>34.270000000000003</v>
          </cell>
          <cell r="S122">
            <v>319.87</v>
          </cell>
          <cell r="T122">
            <v>471</v>
          </cell>
          <cell r="U122">
            <v>470</v>
          </cell>
        </row>
        <row r="123">
          <cell r="B123">
            <v>0</v>
          </cell>
          <cell r="C123">
            <v>0</v>
          </cell>
          <cell r="D123">
            <v>0</v>
          </cell>
          <cell r="E123">
            <v>488</v>
          </cell>
          <cell r="M123">
            <v>0.1</v>
          </cell>
          <cell r="N123">
            <v>0.05</v>
          </cell>
          <cell r="P123">
            <v>1.5299999999999999E-2</v>
          </cell>
          <cell r="R123">
            <v>0.12</v>
          </cell>
        </row>
        <row r="124">
          <cell r="A124" t="str">
            <v>3-29</v>
          </cell>
          <cell r="B124" t="str">
            <v>ケーブル類</v>
          </cell>
          <cell r="C124" t="str">
            <v>EM-CEE2°-2C</v>
          </cell>
          <cell r="D124" t="str">
            <v>PF内</v>
          </cell>
          <cell r="E124">
            <v>131</v>
          </cell>
          <cell r="K124">
            <v>131</v>
          </cell>
          <cell r="L124" t="str">
            <v/>
          </cell>
          <cell r="M124">
            <v>13.1</v>
          </cell>
          <cell r="N124">
            <v>7.21</v>
          </cell>
          <cell r="O124">
            <v>151.31</v>
          </cell>
          <cell r="P124">
            <v>214.2</v>
          </cell>
          <cell r="Q124" t="str">
            <v/>
          </cell>
          <cell r="R124">
            <v>25.7</v>
          </cell>
          <cell r="S124">
            <v>239.89999999999998</v>
          </cell>
          <cell r="T124">
            <v>391</v>
          </cell>
          <cell r="U124">
            <v>390</v>
          </cell>
        </row>
        <row r="125">
          <cell r="B125">
            <v>0</v>
          </cell>
          <cell r="C125">
            <v>0</v>
          </cell>
          <cell r="D125">
            <v>0</v>
          </cell>
          <cell r="E125">
            <v>488</v>
          </cell>
          <cell r="M125">
            <v>0.1</v>
          </cell>
          <cell r="N125">
            <v>0.05</v>
          </cell>
          <cell r="P125">
            <v>2.8000000000000001E-2</v>
          </cell>
          <cell r="R125">
            <v>0.12</v>
          </cell>
        </row>
        <row r="126">
          <cell r="A126" t="str">
            <v>3-30</v>
          </cell>
          <cell r="B126" t="str">
            <v>ケーブル類</v>
          </cell>
          <cell r="C126" t="str">
            <v>EM-CEE2°-5C</v>
          </cell>
          <cell r="D126" t="str">
            <v>管内</v>
          </cell>
          <cell r="E126">
            <v>229</v>
          </cell>
          <cell r="K126">
            <v>229</v>
          </cell>
          <cell r="L126" t="str">
            <v/>
          </cell>
          <cell r="M126">
            <v>22.9</v>
          </cell>
          <cell r="N126">
            <v>12.6</v>
          </cell>
          <cell r="O126">
            <v>264.5</v>
          </cell>
          <cell r="P126">
            <v>392</v>
          </cell>
          <cell r="Q126" t="str">
            <v/>
          </cell>
          <cell r="R126">
            <v>47.04</v>
          </cell>
          <cell r="S126">
            <v>439.04</v>
          </cell>
          <cell r="T126">
            <v>703</v>
          </cell>
          <cell r="U126">
            <v>700</v>
          </cell>
        </row>
        <row r="127">
          <cell r="B127">
            <v>0</v>
          </cell>
          <cell r="C127">
            <v>0</v>
          </cell>
          <cell r="D127">
            <v>0</v>
          </cell>
          <cell r="E127">
            <v>488</v>
          </cell>
          <cell r="M127">
            <v>0.1</v>
          </cell>
          <cell r="N127">
            <v>0.05</v>
          </cell>
          <cell r="P127">
            <v>2.52E-2</v>
          </cell>
          <cell r="R127">
            <v>0.12</v>
          </cell>
        </row>
        <row r="128">
          <cell r="A128" t="str">
            <v>3-31</v>
          </cell>
          <cell r="B128" t="str">
            <v>ケーブル類</v>
          </cell>
          <cell r="C128" t="str">
            <v>EM-CEE2°-5C</v>
          </cell>
          <cell r="D128" t="str">
            <v>PF内</v>
          </cell>
          <cell r="E128">
            <v>229</v>
          </cell>
          <cell r="K128">
            <v>229</v>
          </cell>
          <cell r="L128" t="str">
            <v/>
          </cell>
          <cell r="M128">
            <v>22.9</v>
          </cell>
          <cell r="N128">
            <v>12.6</v>
          </cell>
          <cell r="O128">
            <v>264.5</v>
          </cell>
          <cell r="P128">
            <v>352.8</v>
          </cell>
          <cell r="Q128" t="str">
            <v/>
          </cell>
          <cell r="R128">
            <v>42.34</v>
          </cell>
          <cell r="S128">
            <v>395.14</v>
          </cell>
          <cell r="T128">
            <v>659</v>
          </cell>
          <cell r="U128">
            <v>660</v>
          </cell>
        </row>
        <row r="129">
          <cell r="B129">
            <v>0</v>
          </cell>
          <cell r="C129">
            <v>0</v>
          </cell>
          <cell r="D129">
            <v>0</v>
          </cell>
          <cell r="E129">
            <v>488</v>
          </cell>
          <cell r="M129">
            <v>0.1</v>
          </cell>
          <cell r="N129">
            <v>0.05</v>
          </cell>
          <cell r="P129">
            <v>3.3599999999999998E-2</v>
          </cell>
          <cell r="R129">
            <v>0.12</v>
          </cell>
        </row>
        <row r="130">
          <cell r="A130" t="str">
            <v>3-32</v>
          </cell>
          <cell r="B130" t="str">
            <v>ケーブル類</v>
          </cell>
          <cell r="C130" t="str">
            <v>EM-CEE 2°-6C</v>
          </cell>
          <cell r="D130" t="str">
            <v>ﾗｯｸ</v>
          </cell>
          <cell r="E130">
            <v>270</v>
          </cell>
          <cell r="K130">
            <v>270</v>
          </cell>
          <cell r="L130" t="str">
            <v/>
          </cell>
          <cell r="M130">
            <v>27</v>
          </cell>
          <cell r="N130">
            <v>14.85</v>
          </cell>
          <cell r="O130">
            <v>311.85000000000002</v>
          </cell>
          <cell r="P130">
            <v>470.4</v>
          </cell>
          <cell r="Q130" t="str">
            <v/>
          </cell>
          <cell r="R130">
            <v>56.45</v>
          </cell>
          <cell r="S130">
            <v>526.85</v>
          </cell>
          <cell r="T130">
            <v>838</v>
          </cell>
          <cell r="U130">
            <v>840</v>
          </cell>
        </row>
        <row r="131">
          <cell r="B131">
            <v>0</v>
          </cell>
          <cell r="C131">
            <v>0</v>
          </cell>
          <cell r="D131">
            <v>0</v>
          </cell>
          <cell r="E131">
            <v>488</v>
          </cell>
          <cell r="M131">
            <v>0.1</v>
          </cell>
          <cell r="N131">
            <v>0.05</v>
          </cell>
          <cell r="P131">
            <v>2.8000000000000001E-2</v>
          </cell>
          <cell r="R131">
            <v>0.12</v>
          </cell>
        </row>
        <row r="132">
          <cell r="A132" t="str">
            <v>3-33</v>
          </cell>
          <cell r="B132" t="str">
            <v>ケーブル類</v>
          </cell>
          <cell r="C132" t="str">
            <v>EM-CEE2°-6C</v>
          </cell>
          <cell r="D132" t="str">
            <v>管内</v>
          </cell>
          <cell r="E132">
            <v>270</v>
          </cell>
          <cell r="K132">
            <v>270</v>
          </cell>
          <cell r="L132" t="str">
            <v/>
          </cell>
          <cell r="M132">
            <v>27</v>
          </cell>
          <cell r="N132">
            <v>14.85</v>
          </cell>
          <cell r="O132">
            <v>311.85000000000002</v>
          </cell>
          <cell r="P132">
            <v>392</v>
          </cell>
          <cell r="Q132" t="str">
            <v/>
          </cell>
          <cell r="R132">
            <v>47.04</v>
          </cell>
          <cell r="S132">
            <v>439.04</v>
          </cell>
          <cell r="T132">
            <v>750</v>
          </cell>
          <cell r="U132">
            <v>750</v>
          </cell>
        </row>
        <row r="133">
          <cell r="B133">
            <v>0</v>
          </cell>
          <cell r="C133">
            <v>0</v>
          </cell>
          <cell r="D133">
            <v>0</v>
          </cell>
          <cell r="E133">
            <v>488</v>
          </cell>
          <cell r="M133">
            <v>0.1</v>
          </cell>
          <cell r="N133">
            <v>0.05</v>
          </cell>
          <cell r="P133">
            <v>2.52E-2</v>
          </cell>
          <cell r="R133">
            <v>0.12</v>
          </cell>
        </row>
        <row r="134">
          <cell r="A134" t="str">
            <v>3-34</v>
          </cell>
          <cell r="B134" t="str">
            <v>ケーブル類</v>
          </cell>
          <cell r="C134" t="str">
            <v>EM-CEE2°-6C</v>
          </cell>
          <cell r="D134" t="str">
            <v>PF内</v>
          </cell>
          <cell r="E134">
            <v>270</v>
          </cell>
          <cell r="K134">
            <v>270</v>
          </cell>
          <cell r="L134" t="str">
            <v/>
          </cell>
          <cell r="M134">
            <v>27</v>
          </cell>
          <cell r="N134">
            <v>14.85</v>
          </cell>
          <cell r="O134">
            <v>311.85000000000002</v>
          </cell>
          <cell r="P134">
            <v>352.8</v>
          </cell>
          <cell r="Q134" t="str">
            <v/>
          </cell>
          <cell r="R134">
            <v>42.34</v>
          </cell>
          <cell r="S134">
            <v>395.14</v>
          </cell>
          <cell r="T134">
            <v>706</v>
          </cell>
          <cell r="U134">
            <v>710</v>
          </cell>
        </row>
        <row r="135">
          <cell r="B135">
            <v>0</v>
          </cell>
          <cell r="C135">
            <v>0</v>
          </cell>
          <cell r="D135">
            <v>0</v>
          </cell>
          <cell r="E135">
            <v>570</v>
          </cell>
          <cell r="P135">
            <v>1.5</v>
          </cell>
          <cell r="R135">
            <v>0.12</v>
          </cell>
        </row>
        <row r="136">
          <cell r="A136" t="str">
            <v>3-35</v>
          </cell>
          <cell r="B136" t="str">
            <v>HH（Ｂ）</v>
          </cell>
          <cell r="C136" t="str">
            <v>1200*1200*900　R8K</v>
          </cell>
          <cell r="D136" t="str">
            <v>蓋付</v>
          </cell>
          <cell r="E136" t="str">
            <v>122000+27100=149100</v>
          </cell>
          <cell r="K136">
            <v>149100</v>
          </cell>
          <cell r="L136" t="str">
            <v/>
          </cell>
          <cell r="M136" t="str">
            <v/>
          </cell>
          <cell r="N136" t="str">
            <v/>
          </cell>
          <cell r="O136">
            <v>149100</v>
          </cell>
          <cell r="P136">
            <v>21000</v>
          </cell>
          <cell r="Q136" t="str">
            <v/>
          </cell>
          <cell r="R136">
            <v>2520</v>
          </cell>
          <cell r="S136">
            <v>23520</v>
          </cell>
          <cell r="T136">
            <v>172620</v>
          </cell>
          <cell r="U136">
            <v>173000</v>
          </cell>
        </row>
        <row r="137">
          <cell r="B137">
            <v>0</v>
          </cell>
          <cell r="C137">
            <v>0</v>
          </cell>
          <cell r="D137">
            <v>0</v>
          </cell>
          <cell r="G137" t="str">
            <v>松下 AF6502K</v>
          </cell>
          <cell r="P137">
            <v>0.2</v>
          </cell>
          <cell r="R137">
            <v>0.12</v>
          </cell>
        </row>
        <row r="138">
          <cell r="A138" t="str">
            <v>3-36</v>
          </cell>
          <cell r="B138" t="str">
            <v>電極</v>
          </cell>
          <cell r="C138" t="str">
            <v>LF5</v>
          </cell>
          <cell r="D138">
            <v>0</v>
          </cell>
          <cell r="G138" t="str">
            <v>【3100+（530*8）+（85*10）+（190*3】=</v>
          </cell>
          <cell r="H138">
            <v>9812</v>
          </cell>
          <cell r="J138">
            <v>60</v>
          </cell>
          <cell r="K138">
            <v>5887.2</v>
          </cell>
          <cell r="L138" t="str">
            <v/>
          </cell>
          <cell r="M138" t="str">
            <v/>
          </cell>
          <cell r="N138" t="str">
            <v/>
          </cell>
          <cell r="O138">
            <v>5887.2</v>
          </cell>
          <cell r="P138">
            <v>2800</v>
          </cell>
          <cell r="Q138" t="str">
            <v/>
          </cell>
          <cell r="R138">
            <v>336</v>
          </cell>
          <cell r="S138">
            <v>3136</v>
          </cell>
          <cell r="T138">
            <v>9023</v>
          </cell>
          <cell r="U138">
            <v>9020</v>
          </cell>
        </row>
        <row r="139">
          <cell r="B139">
            <v>0</v>
          </cell>
          <cell r="C139">
            <v>0</v>
          </cell>
          <cell r="D139">
            <v>0</v>
          </cell>
          <cell r="G139" t="str">
            <v>松下 BNE742V</v>
          </cell>
          <cell r="N139">
            <v>0.02</v>
          </cell>
          <cell r="P139">
            <v>0.503</v>
          </cell>
          <cell r="R139">
            <v>0.1</v>
          </cell>
        </row>
        <row r="140">
          <cell r="A140" t="str">
            <v>3-37</v>
          </cell>
          <cell r="B140" t="str">
            <v>電極切替</v>
          </cell>
          <cell r="C140" t="str">
            <v>5P-DT　SUSWP</v>
          </cell>
          <cell r="D140">
            <v>0</v>
          </cell>
          <cell r="G140">
            <v>32700</v>
          </cell>
          <cell r="J140">
            <v>60</v>
          </cell>
          <cell r="K140">
            <v>19620</v>
          </cell>
          <cell r="L140" t="str">
            <v/>
          </cell>
          <cell r="M140" t="str">
            <v/>
          </cell>
          <cell r="N140">
            <v>392.4</v>
          </cell>
          <cell r="O140">
            <v>20012.400000000001</v>
          </cell>
          <cell r="P140">
            <v>7042</v>
          </cell>
          <cell r="Q140" t="str">
            <v/>
          </cell>
          <cell r="R140">
            <v>704.2</v>
          </cell>
          <cell r="S140">
            <v>7746.2</v>
          </cell>
          <cell r="T140">
            <v>27758</v>
          </cell>
          <cell r="U140">
            <v>27800</v>
          </cell>
        </row>
        <row r="142">
          <cell r="K142">
            <v>0</v>
          </cell>
          <cell r="L142" t="str">
            <v/>
          </cell>
          <cell r="M142" t="str">
            <v/>
          </cell>
          <cell r="N142" t="str">
            <v/>
          </cell>
          <cell r="O142">
            <v>0</v>
          </cell>
          <cell r="P142" t="str">
            <v/>
          </cell>
          <cell r="Q142" t="str">
            <v/>
          </cell>
          <cell r="R142" t="str">
            <v/>
          </cell>
          <cell r="S142" t="str">
            <v/>
          </cell>
          <cell r="T142">
            <v>0</v>
          </cell>
          <cell r="U142">
            <v>0</v>
          </cell>
        </row>
        <row r="144">
          <cell r="K144">
            <v>0</v>
          </cell>
          <cell r="L144" t="str">
            <v/>
          </cell>
          <cell r="M144" t="str">
            <v/>
          </cell>
          <cell r="N144" t="str">
            <v/>
          </cell>
          <cell r="O144">
            <v>0</v>
          </cell>
          <cell r="P144" t="str">
            <v/>
          </cell>
          <cell r="Q144" t="str">
            <v/>
          </cell>
          <cell r="R144" t="str">
            <v/>
          </cell>
          <cell r="S144" t="str">
            <v/>
          </cell>
          <cell r="T144">
            <v>0</v>
          </cell>
          <cell r="U144">
            <v>0</v>
          </cell>
        </row>
        <row r="146">
          <cell r="K146">
            <v>0</v>
          </cell>
          <cell r="L146" t="str">
            <v/>
          </cell>
          <cell r="M146" t="str">
            <v/>
          </cell>
          <cell r="N146" t="str">
            <v/>
          </cell>
          <cell r="O146">
            <v>0</v>
          </cell>
          <cell r="P146" t="str">
            <v/>
          </cell>
          <cell r="Q146" t="str">
            <v/>
          </cell>
          <cell r="R146" t="str">
            <v/>
          </cell>
          <cell r="S146" t="str">
            <v/>
          </cell>
          <cell r="T146">
            <v>0</v>
          </cell>
          <cell r="U146">
            <v>0</v>
          </cell>
        </row>
        <row r="148">
          <cell r="K148">
            <v>0</v>
          </cell>
          <cell r="L148" t="str">
            <v/>
          </cell>
          <cell r="M148" t="str">
            <v/>
          </cell>
          <cell r="N148" t="str">
            <v/>
          </cell>
          <cell r="O148">
            <v>0</v>
          </cell>
          <cell r="P148" t="str">
            <v/>
          </cell>
          <cell r="Q148" t="str">
            <v/>
          </cell>
          <cell r="R148" t="str">
            <v/>
          </cell>
          <cell r="S148" t="str">
            <v/>
          </cell>
          <cell r="T148">
            <v>0</v>
          </cell>
          <cell r="U148">
            <v>0</v>
          </cell>
        </row>
        <row r="150">
          <cell r="A150" t="str">
            <v>4</v>
          </cell>
          <cell r="B150" t="str">
            <v>構内放送設備</v>
          </cell>
          <cell r="K150">
            <v>0</v>
          </cell>
          <cell r="L150" t="str">
            <v/>
          </cell>
          <cell r="M150" t="str">
            <v/>
          </cell>
          <cell r="N150" t="str">
            <v/>
          </cell>
          <cell r="O150">
            <v>0</v>
          </cell>
          <cell r="P150" t="str">
            <v/>
          </cell>
          <cell r="Q150" t="str">
            <v/>
          </cell>
          <cell r="R150" t="str">
            <v/>
          </cell>
          <cell r="S150" t="str">
            <v/>
          </cell>
          <cell r="T150">
            <v>0</v>
          </cell>
          <cell r="U150">
            <v>0</v>
          </cell>
        </row>
        <row r="151">
          <cell r="B151">
            <v>0</v>
          </cell>
          <cell r="C151">
            <v>0</v>
          </cell>
          <cell r="D151">
            <v>0</v>
          </cell>
          <cell r="E151">
            <v>495</v>
          </cell>
          <cell r="M151">
            <v>0.1</v>
          </cell>
          <cell r="N151">
            <v>0.05</v>
          </cell>
          <cell r="P151">
            <v>2.7900000000000001E-2</v>
          </cell>
          <cell r="R151">
            <v>0.12</v>
          </cell>
        </row>
        <row r="152">
          <cell r="A152" t="str">
            <v>4-1</v>
          </cell>
          <cell r="B152" t="str">
            <v>ケーブル類</v>
          </cell>
          <cell r="C152" t="str">
            <v>HP-1.2-10P</v>
          </cell>
          <cell r="D152" t="str">
            <v>PF内</v>
          </cell>
          <cell r="E152" t="str">
            <v>441*1.3=573</v>
          </cell>
          <cell r="K152">
            <v>573</v>
          </cell>
          <cell r="L152" t="str">
            <v/>
          </cell>
          <cell r="M152">
            <v>57.3</v>
          </cell>
          <cell r="N152">
            <v>31.52</v>
          </cell>
          <cell r="O152">
            <v>661.81999999999994</v>
          </cell>
          <cell r="P152">
            <v>390.6</v>
          </cell>
          <cell r="Q152" t="str">
            <v/>
          </cell>
          <cell r="R152">
            <v>46.87</v>
          </cell>
          <cell r="S152">
            <v>437.47</v>
          </cell>
          <cell r="T152">
            <v>1099</v>
          </cell>
          <cell r="U152">
            <v>1100</v>
          </cell>
        </row>
        <row r="153">
          <cell r="B153">
            <v>0</v>
          </cell>
          <cell r="C153">
            <v>0</v>
          </cell>
          <cell r="D153">
            <v>0</v>
          </cell>
          <cell r="E153">
            <v>492</v>
          </cell>
          <cell r="M153">
            <v>0.1</v>
          </cell>
          <cell r="N153">
            <v>0.05</v>
          </cell>
          <cell r="P153">
            <v>1.7999999999999999E-2</v>
          </cell>
          <cell r="R153">
            <v>0.12</v>
          </cell>
        </row>
        <row r="154">
          <cell r="A154" t="str">
            <v>4-2</v>
          </cell>
          <cell r="B154" t="str">
            <v>ケーブル類</v>
          </cell>
          <cell r="C154" t="str">
            <v>EM-5C-FB</v>
          </cell>
          <cell r="D154" t="str">
            <v>PF内</v>
          </cell>
          <cell r="E154" t="str">
            <v>73*1.3=94</v>
          </cell>
          <cell r="K154">
            <v>94</v>
          </cell>
          <cell r="L154" t="str">
            <v/>
          </cell>
          <cell r="M154">
            <v>9.4</v>
          </cell>
          <cell r="N154">
            <v>5.17</v>
          </cell>
          <cell r="O154">
            <v>108.57000000000001</v>
          </cell>
          <cell r="P154">
            <v>252</v>
          </cell>
          <cell r="Q154" t="str">
            <v/>
          </cell>
          <cell r="R154">
            <v>30.24</v>
          </cell>
          <cell r="S154">
            <v>282.24</v>
          </cell>
          <cell r="T154">
            <v>390</v>
          </cell>
          <cell r="U154">
            <v>390</v>
          </cell>
        </row>
        <row r="155">
          <cell r="B155">
            <v>0</v>
          </cell>
          <cell r="C155">
            <v>0</v>
          </cell>
          <cell r="D155">
            <v>0</v>
          </cell>
          <cell r="N155">
            <v>0.02</v>
          </cell>
          <cell r="P155">
            <v>0.5</v>
          </cell>
          <cell r="R155">
            <v>0.1</v>
          </cell>
        </row>
        <row r="156">
          <cell r="A156" t="str">
            <v>4-3</v>
          </cell>
          <cell r="B156" t="str">
            <v>レピータ盤</v>
          </cell>
          <cell r="C156">
            <v>0</v>
          </cell>
          <cell r="D156">
            <v>0</v>
          </cell>
          <cell r="G156" t="str">
            <v>【見積比較検討書参照】</v>
          </cell>
          <cell r="K156">
            <v>562000</v>
          </cell>
          <cell r="L156" t="str">
            <v/>
          </cell>
          <cell r="M156" t="str">
            <v/>
          </cell>
          <cell r="N156">
            <v>11240</v>
          </cell>
          <cell r="O156">
            <v>573240</v>
          </cell>
          <cell r="P156">
            <v>7000</v>
          </cell>
          <cell r="Q156" t="str">
            <v/>
          </cell>
          <cell r="R156">
            <v>700</v>
          </cell>
          <cell r="S156">
            <v>7700</v>
          </cell>
          <cell r="T156">
            <v>580940</v>
          </cell>
          <cell r="U156">
            <v>581000</v>
          </cell>
        </row>
        <row r="160">
          <cell r="K160">
            <v>0</v>
          </cell>
          <cell r="L160" t="str">
            <v/>
          </cell>
          <cell r="M160" t="str">
            <v/>
          </cell>
          <cell r="N160" t="str">
            <v/>
          </cell>
          <cell r="O160">
            <v>0</v>
          </cell>
          <cell r="P160" t="str">
            <v/>
          </cell>
          <cell r="Q160" t="str">
            <v/>
          </cell>
          <cell r="R160" t="str">
            <v/>
          </cell>
          <cell r="S160" t="str">
            <v/>
          </cell>
          <cell r="T160">
            <v>0</v>
          </cell>
          <cell r="U160">
            <v>0</v>
          </cell>
        </row>
        <row r="162">
          <cell r="A162" t="str">
            <v>5</v>
          </cell>
          <cell r="B162" t="str">
            <v>構内放送設備</v>
          </cell>
          <cell r="K162">
            <v>0</v>
          </cell>
          <cell r="L162" t="str">
            <v/>
          </cell>
          <cell r="M162" t="str">
            <v/>
          </cell>
          <cell r="N162" t="str">
            <v/>
          </cell>
          <cell r="O162">
            <v>0</v>
          </cell>
          <cell r="P162" t="str">
            <v/>
          </cell>
          <cell r="Q162" t="str">
            <v/>
          </cell>
          <cell r="R162" t="str">
            <v/>
          </cell>
          <cell r="S162" t="str">
            <v/>
          </cell>
          <cell r="T162">
            <v>0</v>
          </cell>
          <cell r="U162">
            <v>0</v>
          </cell>
        </row>
        <row r="163">
          <cell r="E163">
            <v>487</v>
          </cell>
          <cell r="M163">
            <v>0.1</v>
          </cell>
          <cell r="N163">
            <v>0.05</v>
          </cell>
          <cell r="P163">
            <v>1.7000000000000001E-2</v>
          </cell>
          <cell r="R163">
            <v>0.12</v>
          </cell>
        </row>
        <row r="164">
          <cell r="A164" t="str">
            <v>5-1</v>
          </cell>
          <cell r="B164" t="str">
            <v>ケーブル類</v>
          </cell>
          <cell r="C164" t="str">
            <v>EM-CE3.5°-2C</v>
          </cell>
          <cell r="D164" t="str">
            <v>管内</v>
          </cell>
          <cell r="E164">
            <v>164</v>
          </cell>
          <cell r="K164">
            <v>164</v>
          </cell>
          <cell r="L164" t="str">
            <v/>
          </cell>
          <cell r="M164">
            <v>16.399999999999999</v>
          </cell>
          <cell r="N164">
            <v>9.02</v>
          </cell>
          <cell r="O164">
            <v>189.42000000000002</v>
          </cell>
          <cell r="P164">
            <v>238</v>
          </cell>
          <cell r="Q164" t="str">
            <v/>
          </cell>
          <cell r="R164">
            <v>28.56</v>
          </cell>
          <cell r="S164">
            <v>266.56</v>
          </cell>
          <cell r="T164">
            <v>455</v>
          </cell>
          <cell r="U164">
            <v>460</v>
          </cell>
        </row>
        <row r="165">
          <cell r="M165">
            <v>0.1</v>
          </cell>
          <cell r="N165">
            <v>0.05</v>
          </cell>
          <cell r="P165">
            <v>1.52E-2</v>
          </cell>
          <cell r="R165">
            <v>0.12</v>
          </cell>
        </row>
        <row r="166">
          <cell r="A166" t="str">
            <v>5-2</v>
          </cell>
          <cell r="B166" t="str">
            <v>ケーブル類</v>
          </cell>
          <cell r="C166" t="str">
            <v>EM-CEE2°-3C</v>
          </cell>
          <cell r="D166" t="str">
            <v>ｺﾛｶﾞｼ</v>
          </cell>
          <cell r="K166">
            <v>0</v>
          </cell>
          <cell r="L166" t="str">
            <v/>
          </cell>
          <cell r="M166">
            <v>0</v>
          </cell>
          <cell r="N166">
            <v>0</v>
          </cell>
          <cell r="O166">
            <v>0</v>
          </cell>
          <cell r="P166">
            <v>212.8</v>
          </cell>
          <cell r="Q166" t="str">
            <v/>
          </cell>
          <cell r="R166">
            <v>25.54</v>
          </cell>
          <cell r="S166">
            <v>238.34</v>
          </cell>
          <cell r="T166">
            <v>238</v>
          </cell>
          <cell r="U166">
            <v>240</v>
          </cell>
        </row>
        <row r="167">
          <cell r="B167">
            <v>0</v>
          </cell>
          <cell r="C167">
            <v>0</v>
          </cell>
          <cell r="D167">
            <v>0</v>
          </cell>
          <cell r="E167">
            <v>488</v>
          </cell>
          <cell r="M167">
            <v>0.1</v>
          </cell>
          <cell r="N167">
            <v>0.05</v>
          </cell>
          <cell r="P167">
            <v>1.52E-2</v>
          </cell>
          <cell r="R167">
            <v>0.12</v>
          </cell>
        </row>
        <row r="168">
          <cell r="A168" t="str">
            <v>5-3</v>
          </cell>
          <cell r="B168" t="str">
            <v>ケーブル類</v>
          </cell>
          <cell r="C168" t="str">
            <v>EM-CEE 2°-3C</v>
          </cell>
          <cell r="D168" t="str">
            <v>PF内</v>
          </cell>
          <cell r="E168">
            <v>158</v>
          </cell>
          <cell r="K168">
            <v>158</v>
          </cell>
          <cell r="L168" t="str">
            <v/>
          </cell>
          <cell r="M168">
            <v>15.8</v>
          </cell>
          <cell r="N168">
            <v>8.69</v>
          </cell>
          <cell r="O168">
            <v>182.49</v>
          </cell>
          <cell r="P168">
            <v>212.8</v>
          </cell>
          <cell r="Q168" t="str">
            <v/>
          </cell>
          <cell r="R168">
            <v>25.54</v>
          </cell>
          <cell r="S168">
            <v>238.34</v>
          </cell>
          <cell r="T168">
            <v>420</v>
          </cell>
          <cell r="U168">
            <v>420</v>
          </cell>
        </row>
        <row r="169">
          <cell r="B169">
            <v>0</v>
          </cell>
          <cell r="C169">
            <v>0</v>
          </cell>
          <cell r="D169">
            <v>0</v>
          </cell>
          <cell r="E169">
            <v>488</v>
          </cell>
          <cell r="M169">
            <v>0.1</v>
          </cell>
          <cell r="N169">
            <v>0.03</v>
          </cell>
          <cell r="P169">
            <v>1.9E-2</v>
          </cell>
          <cell r="R169">
            <v>0.12</v>
          </cell>
        </row>
        <row r="170">
          <cell r="A170" t="str">
            <v>5-4</v>
          </cell>
          <cell r="B170" t="str">
            <v>ケーブル類</v>
          </cell>
          <cell r="C170" t="str">
            <v>EM-CEE 2°-3C</v>
          </cell>
          <cell r="D170" t="str">
            <v>管内</v>
          </cell>
          <cell r="E170">
            <v>158</v>
          </cell>
          <cell r="K170">
            <v>158</v>
          </cell>
          <cell r="L170" t="str">
            <v/>
          </cell>
          <cell r="M170">
            <v>15.8</v>
          </cell>
          <cell r="N170">
            <v>5.21</v>
          </cell>
          <cell r="O170">
            <v>179.01000000000002</v>
          </cell>
          <cell r="P170">
            <v>266</v>
          </cell>
          <cell r="Q170" t="str">
            <v/>
          </cell>
          <cell r="R170">
            <v>31.92</v>
          </cell>
          <cell r="S170">
            <v>297.92</v>
          </cell>
          <cell r="T170">
            <v>476</v>
          </cell>
          <cell r="U170">
            <v>480</v>
          </cell>
        </row>
        <row r="171">
          <cell r="E171">
            <v>488</v>
          </cell>
          <cell r="M171">
            <v>0.1</v>
          </cell>
          <cell r="N171">
            <v>0.05</v>
          </cell>
          <cell r="P171">
            <v>2.24E-2</v>
          </cell>
          <cell r="R171">
            <v>0.12</v>
          </cell>
        </row>
        <row r="172">
          <cell r="A172" t="str">
            <v>5-5</v>
          </cell>
          <cell r="B172" t="str">
            <v>ケーブル類</v>
          </cell>
          <cell r="C172" t="str">
            <v>EM-CEE2°-5C</v>
          </cell>
          <cell r="D172" t="str">
            <v>ｺﾛｶﾞｼ</v>
          </cell>
          <cell r="E172">
            <v>229</v>
          </cell>
          <cell r="K172">
            <v>229</v>
          </cell>
          <cell r="L172" t="str">
            <v/>
          </cell>
          <cell r="M172">
            <v>22.9</v>
          </cell>
          <cell r="N172">
            <v>12.6</v>
          </cell>
          <cell r="O172">
            <v>264.5</v>
          </cell>
          <cell r="P172">
            <v>313.60000000000002</v>
          </cell>
          <cell r="Q172" t="str">
            <v/>
          </cell>
          <cell r="R172">
            <v>37.630000000000003</v>
          </cell>
          <cell r="S172">
            <v>351.23</v>
          </cell>
          <cell r="T172">
            <v>615</v>
          </cell>
          <cell r="U172">
            <v>620</v>
          </cell>
        </row>
        <row r="173">
          <cell r="B173">
            <v>0</v>
          </cell>
          <cell r="C173">
            <v>0</v>
          </cell>
          <cell r="D173">
            <v>0</v>
          </cell>
          <cell r="E173">
            <v>488</v>
          </cell>
          <cell r="M173">
            <v>0.1</v>
          </cell>
          <cell r="N173">
            <v>0.05</v>
          </cell>
          <cell r="P173">
            <v>2.52E-2</v>
          </cell>
          <cell r="R173">
            <v>0.12</v>
          </cell>
        </row>
        <row r="174">
          <cell r="A174" t="str">
            <v>5-6</v>
          </cell>
          <cell r="B174" t="str">
            <v>ケーブル類</v>
          </cell>
          <cell r="C174" t="str">
            <v>EM-CEE2°-5C</v>
          </cell>
          <cell r="D174" t="str">
            <v>PF内</v>
          </cell>
          <cell r="E174">
            <v>229</v>
          </cell>
          <cell r="K174">
            <v>229</v>
          </cell>
          <cell r="L174" t="str">
            <v/>
          </cell>
          <cell r="M174">
            <v>22.9</v>
          </cell>
          <cell r="N174">
            <v>12.6</v>
          </cell>
          <cell r="O174">
            <v>264.5</v>
          </cell>
          <cell r="P174">
            <v>352.8</v>
          </cell>
          <cell r="Q174" t="str">
            <v/>
          </cell>
          <cell r="R174">
            <v>42.34</v>
          </cell>
          <cell r="S174">
            <v>395.14</v>
          </cell>
          <cell r="T174">
            <v>659</v>
          </cell>
          <cell r="U174">
            <v>660</v>
          </cell>
        </row>
        <row r="175">
          <cell r="B175">
            <v>0</v>
          </cell>
          <cell r="C175">
            <v>0</v>
          </cell>
          <cell r="D175">
            <v>0</v>
          </cell>
          <cell r="E175">
            <v>488</v>
          </cell>
          <cell r="M175">
            <v>0.1</v>
          </cell>
          <cell r="N175">
            <v>0.05</v>
          </cell>
          <cell r="P175">
            <v>2.8000000000000001E-2</v>
          </cell>
          <cell r="R175">
            <v>0.12</v>
          </cell>
        </row>
        <row r="176">
          <cell r="A176" t="str">
            <v>5-7</v>
          </cell>
          <cell r="B176" t="str">
            <v>ケーブル類</v>
          </cell>
          <cell r="C176" t="str">
            <v>EM-CEE2°-5C</v>
          </cell>
          <cell r="D176" t="str">
            <v>管内</v>
          </cell>
          <cell r="E176">
            <v>229</v>
          </cell>
          <cell r="K176">
            <v>229</v>
          </cell>
          <cell r="L176" t="str">
            <v/>
          </cell>
          <cell r="M176">
            <v>22.9</v>
          </cell>
          <cell r="N176">
            <v>12.6</v>
          </cell>
          <cell r="O176">
            <v>264.5</v>
          </cell>
          <cell r="P176">
            <v>392</v>
          </cell>
          <cell r="Q176" t="str">
            <v/>
          </cell>
          <cell r="R176">
            <v>47.04</v>
          </cell>
          <cell r="S176">
            <v>439.04</v>
          </cell>
          <cell r="T176">
            <v>703</v>
          </cell>
          <cell r="U176">
            <v>700</v>
          </cell>
        </row>
        <row r="177">
          <cell r="B177">
            <v>0</v>
          </cell>
          <cell r="C177">
            <v>0</v>
          </cell>
          <cell r="D177">
            <v>0</v>
          </cell>
          <cell r="G177" t="str">
            <v>松下AF6302K</v>
          </cell>
          <cell r="N177">
            <v>0.02</v>
          </cell>
          <cell r="P177">
            <v>0.2</v>
          </cell>
          <cell r="R177">
            <v>0.12</v>
          </cell>
        </row>
        <row r="178">
          <cell r="A178" t="str">
            <v>5-8</v>
          </cell>
          <cell r="B178" t="str">
            <v>電極</v>
          </cell>
          <cell r="C178" t="str">
            <v>LF3 BOX共</v>
          </cell>
          <cell r="D178">
            <v>0</v>
          </cell>
          <cell r="F178" t="str">
            <v>[1,680+(530*5)+190]=</v>
          </cell>
          <cell r="G178">
            <v>4520</v>
          </cell>
          <cell r="J178">
            <v>60</v>
          </cell>
          <cell r="K178">
            <v>2712</v>
          </cell>
          <cell r="L178" t="str">
            <v/>
          </cell>
          <cell r="M178" t="str">
            <v/>
          </cell>
          <cell r="N178">
            <v>54.24</v>
          </cell>
          <cell r="O178">
            <v>2766.24</v>
          </cell>
          <cell r="P178">
            <v>2800</v>
          </cell>
          <cell r="Q178" t="str">
            <v/>
          </cell>
          <cell r="R178">
            <v>336</v>
          </cell>
          <cell r="S178">
            <v>3136</v>
          </cell>
          <cell r="T178">
            <v>5902</v>
          </cell>
          <cell r="U178">
            <v>5900</v>
          </cell>
        </row>
        <row r="179">
          <cell r="B179">
            <v>0</v>
          </cell>
          <cell r="C179">
            <v>0</v>
          </cell>
          <cell r="D179">
            <v>0</v>
          </cell>
          <cell r="G179" t="str">
            <v>松下 AF6502K</v>
          </cell>
          <cell r="P179">
            <v>0.2</v>
          </cell>
          <cell r="R179">
            <v>0.12</v>
          </cell>
        </row>
        <row r="180">
          <cell r="A180" t="str">
            <v>5-9</v>
          </cell>
          <cell r="B180" t="str">
            <v>電極</v>
          </cell>
          <cell r="C180" t="str">
            <v>LF5</v>
          </cell>
          <cell r="D180">
            <v>0</v>
          </cell>
          <cell r="G180" t="str">
            <v>【3100+（530*8）+（85*10）+（190*3】=</v>
          </cell>
          <cell r="H180">
            <v>9812</v>
          </cell>
          <cell r="J180">
            <v>60</v>
          </cell>
          <cell r="K180">
            <v>5887.2</v>
          </cell>
          <cell r="L180" t="str">
            <v/>
          </cell>
          <cell r="M180" t="str">
            <v/>
          </cell>
          <cell r="N180" t="str">
            <v/>
          </cell>
          <cell r="O180">
            <v>5887.2</v>
          </cell>
          <cell r="P180">
            <v>2800</v>
          </cell>
          <cell r="Q180" t="str">
            <v/>
          </cell>
          <cell r="R180">
            <v>336</v>
          </cell>
          <cell r="S180">
            <v>3136</v>
          </cell>
          <cell r="T180">
            <v>9023</v>
          </cell>
          <cell r="U180">
            <v>9020</v>
          </cell>
        </row>
        <row r="182">
          <cell r="K182">
            <v>0</v>
          </cell>
          <cell r="L182" t="str">
            <v/>
          </cell>
          <cell r="M182" t="str">
            <v/>
          </cell>
          <cell r="N182" t="str">
            <v/>
          </cell>
          <cell r="O182">
            <v>0</v>
          </cell>
          <cell r="P182" t="str">
            <v/>
          </cell>
          <cell r="Q182" t="str">
            <v/>
          </cell>
          <cell r="R182" t="str">
            <v/>
          </cell>
          <cell r="S182" t="str">
            <v/>
          </cell>
          <cell r="T182">
            <v>0</v>
          </cell>
          <cell r="U182">
            <v>0</v>
          </cell>
        </row>
        <row r="183">
          <cell r="B183" t="str">
            <v>(仮設用)</v>
          </cell>
          <cell r="G183" t="str">
            <v>松下BP82205KF</v>
          </cell>
          <cell r="N183">
            <v>0.02</v>
          </cell>
          <cell r="P183">
            <v>1.5980000000000001</v>
          </cell>
          <cell r="R183">
            <v>0.12</v>
          </cell>
        </row>
        <row r="184">
          <cell r="A184" t="str">
            <v>6-1</v>
          </cell>
          <cell r="B184" t="str">
            <v>引込開閉器盤</v>
          </cell>
          <cell r="G184">
            <v>106000</v>
          </cell>
          <cell r="J184">
            <v>50</v>
          </cell>
          <cell r="K184">
            <v>106000</v>
          </cell>
          <cell r="L184" t="str">
            <v/>
          </cell>
          <cell r="M184" t="str">
            <v/>
          </cell>
          <cell r="N184">
            <v>2120</v>
          </cell>
          <cell r="O184">
            <v>108120</v>
          </cell>
          <cell r="P184">
            <v>22372</v>
          </cell>
          <cell r="Q184" t="str">
            <v/>
          </cell>
          <cell r="R184">
            <v>2684.64</v>
          </cell>
          <cell r="S184">
            <v>25056.639999999999</v>
          </cell>
          <cell r="T184">
            <v>133176</v>
          </cell>
          <cell r="U184">
            <v>133000</v>
          </cell>
        </row>
      </sheetData>
      <sheetData sheetId="17" refreshError="1"/>
      <sheetData sheetId="18" refreshError="1"/>
      <sheetData sheetId="19"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設計書"/>
      <sheetName val="代価表"/>
      <sheetName val="複合単価"/>
      <sheetName val="市場単価"/>
      <sheetName val="PB単価表"/>
      <sheetName val="見積比較表"/>
      <sheetName val="体育館集計"/>
      <sheetName val="体育館小集計"/>
      <sheetName val="体育館拾表"/>
      <sheetName val="便所集計"/>
      <sheetName val="便所拾表"/>
      <sheetName val="土工集計表"/>
      <sheetName val="土工事数量表"/>
      <sheetName val="分電盤"/>
      <sheetName val="千年電気設計書"/>
      <sheetName val="1山村"/>
      <sheetName val="建築経費"/>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
      <sheetName val="内訳書"/>
      <sheetName val="機器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建物・積資比較表"/>
      <sheetName val="単価一覧表 "/>
      <sheetName val="内訳書 "/>
      <sheetName val="経費算定根拠"/>
      <sheetName val="設計書1"/>
      <sheetName val="工期"/>
      <sheetName val="農改センター解体内訳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sheetData sheetId="19"/>
      <sheetData sheetId="20"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
      <sheetName val="内訳書"/>
      <sheetName val="機器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建物・積資比較表"/>
      <sheetName val="単価一覧表 "/>
      <sheetName val="内訳書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00000"/>
      <sheetName val="表紙"/>
      <sheetName val="総括表 "/>
      <sheetName val="建築科目別内訳"/>
      <sheetName val="建築内訳明細（書式）"/>
      <sheetName val="直接仮設工事"/>
      <sheetName val="土工事"/>
      <sheetName val="地業"/>
      <sheetName val="コンクリート"/>
      <sheetName val="型枠"/>
      <sheetName val="解体工事"/>
      <sheetName val="リスト表（消すな）"/>
      <sheetName val="設計書(14年度) "/>
      <sheetName val="内訳計算書(14年度)"/>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5">
          <cell r="E5" t="str">
            <v>ｍ</v>
          </cell>
        </row>
        <row r="6">
          <cell r="E6" t="str">
            <v>㎡</v>
          </cell>
        </row>
        <row r="7">
          <cell r="E7" t="str">
            <v>ｍ3</v>
          </cell>
        </row>
        <row r="8">
          <cell r="E8" t="str">
            <v>箇所</v>
          </cell>
        </row>
        <row r="9">
          <cell r="E9" t="str">
            <v>式</v>
          </cell>
        </row>
        <row r="10">
          <cell r="E10" t="str">
            <v>本</v>
          </cell>
        </row>
        <row r="11">
          <cell r="E11" t="str">
            <v>畳</v>
          </cell>
        </row>
        <row r="12">
          <cell r="E12" t="str">
            <v>個</v>
          </cell>
        </row>
        <row r="13">
          <cell r="E13" t="str">
            <v>組</v>
          </cell>
        </row>
        <row r="14">
          <cell r="E14" t="str">
            <v>ｋg</v>
          </cell>
        </row>
        <row r="15">
          <cell r="E15" t="str">
            <v>ｔ</v>
          </cell>
        </row>
        <row r="16">
          <cell r="E16" t="str">
            <v>架㎡</v>
          </cell>
        </row>
        <row r="17">
          <cell r="E17" t="str">
            <v>建㎡</v>
          </cell>
        </row>
        <row r="18">
          <cell r="E18" t="str">
            <v>延㎡</v>
          </cell>
        </row>
        <row r="19">
          <cell r="E19" t="str">
            <v>枚</v>
          </cell>
        </row>
        <row r="20">
          <cell r="E20" t="str">
            <v>基</v>
          </cell>
        </row>
      </sheetData>
      <sheetData sheetId="13" refreshError="1"/>
      <sheetData sheetId="14"/>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00000"/>
      <sheetName val="表紙"/>
      <sheetName val="総括表 "/>
      <sheetName val="建築科目別内訳"/>
      <sheetName val="建築内訳明細（書式）"/>
      <sheetName val="直接仮設工事"/>
      <sheetName val="土工事"/>
      <sheetName val="地業"/>
      <sheetName val="コンクリート"/>
      <sheetName val="型枠"/>
      <sheetName val="解体工事"/>
      <sheetName val="リスト表（消すな）"/>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5">
          <cell r="E5" t="str">
            <v>ｍ</v>
          </cell>
        </row>
        <row r="6">
          <cell r="E6" t="str">
            <v>㎡</v>
          </cell>
        </row>
        <row r="7">
          <cell r="E7" t="str">
            <v>ｍ3</v>
          </cell>
        </row>
        <row r="8">
          <cell r="E8" t="str">
            <v>箇所</v>
          </cell>
        </row>
        <row r="9">
          <cell r="E9" t="str">
            <v>式</v>
          </cell>
        </row>
        <row r="10">
          <cell r="E10" t="str">
            <v>本</v>
          </cell>
        </row>
        <row r="11">
          <cell r="E11" t="str">
            <v>畳</v>
          </cell>
        </row>
        <row r="12">
          <cell r="E12" t="str">
            <v>個</v>
          </cell>
        </row>
        <row r="13">
          <cell r="E13" t="str">
            <v>組</v>
          </cell>
        </row>
        <row r="14">
          <cell r="E14" t="str">
            <v>ｋg</v>
          </cell>
        </row>
        <row r="15">
          <cell r="E15" t="str">
            <v>ｔ</v>
          </cell>
        </row>
        <row r="16">
          <cell r="E16" t="str">
            <v>架㎡</v>
          </cell>
        </row>
        <row r="17">
          <cell r="E17" t="str">
            <v>建㎡</v>
          </cell>
        </row>
        <row r="18">
          <cell r="E18" t="str">
            <v>延㎡</v>
          </cell>
        </row>
        <row r="19">
          <cell r="E19" t="str">
            <v>枚</v>
          </cell>
        </row>
        <row r="20">
          <cell r="E20" t="str">
            <v>基</v>
          </cell>
        </row>
      </sheetData>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基礎"/>
      <sheetName val="細目内訳"/>
    </sheetNames>
    <sheetDataSet>
      <sheetData sheetId="0">
        <row r="4">
          <cell r="U4" t="str">
            <v>（建）</v>
          </cell>
        </row>
        <row r="5">
          <cell r="U5" t="str">
            <v>（電）</v>
          </cell>
        </row>
        <row r="6">
          <cell r="U6" t="str">
            <v>（機）</v>
          </cell>
        </row>
        <row r="7">
          <cell r="U7" t="str">
            <v>（複）</v>
          </cell>
        </row>
        <row r="8">
          <cell r="U8" t="str">
            <v>（物）</v>
          </cell>
        </row>
        <row r="9">
          <cell r="U9" t="str">
            <v>（資）</v>
          </cell>
        </row>
        <row r="10">
          <cell r="U10" t="str">
            <v>（コ）</v>
          </cell>
        </row>
        <row r="11">
          <cell r="U11" t="str">
            <v>（施）</v>
          </cell>
        </row>
        <row r="12">
          <cell r="U12" t="str">
            <v>（カ）</v>
          </cell>
        </row>
        <row r="13">
          <cell r="U13" t="str">
            <v>（比）</v>
          </cell>
        </row>
        <row r="14">
          <cell r="U14" t="str">
            <v>（見）</v>
          </cell>
        </row>
        <row r="15">
          <cell r="U15" t="str">
            <v>（別）</v>
          </cell>
        </row>
        <row r="16">
          <cell r="U16" t="str">
            <v>（代）</v>
          </cell>
        </row>
      </sheetData>
      <sheetData sheetId="1"/>
      <sheetData sheetId="2"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000000"/>
      <sheetName val="表紙"/>
      <sheetName val="総括表 "/>
      <sheetName val="（給食棟）直接工事費"/>
      <sheetName val="（給食棟）建築科目別内訳"/>
      <sheetName val="建築内訳明細（書式）"/>
      <sheetName val="直接仮設工事"/>
      <sheetName val="土工事"/>
      <sheetName val="地業"/>
      <sheetName val="コンクリート"/>
      <sheetName val="型枠"/>
      <sheetName val="鉄筋"/>
      <sheetName val="防水"/>
      <sheetName val="ﾀｲﾙ"/>
      <sheetName val="木"/>
      <sheetName val="屋根及び樋"/>
      <sheetName val="金属"/>
      <sheetName val="左官"/>
      <sheetName val="金属製建具"/>
      <sheetName val="木製建具"/>
      <sheetName val="ｶﾞﾗｽ"/>
      <sheetName val="塗装"/>
      <sheetName val="内外装"/>
      <sheetName val="仕上ﾕﾆｯﾄ"/>
      <sheetName val="家具"/>
      <sheetName val="カーテン"/>
      <sheetName val="厨房設備"/>
      <sheetName val="（給食棟）外構整備"/>
      <sheetName val="リスト表（消すな）"/>
      <sheetName val="工事件名"/>
      <sheetName val="ダクト"/>
      <sheetName val="衛生器具"/>
      <sheetName val="給湯"/>
      <sheetName val="歩掛"/>
      <sheetName val="複合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26">
          <cell r="Q26" t="str">
            <v>ＰＨＣ杭（Ａ種）</v>
          </cell>
        </row>
        <row r="27">
          <cell r="Q27" t="str">
            <v>ＰＨＣ杭（Ｂ種）</v>
          </cell>
        </row>
        <row r="28">
          <cell r="Q28" t="str">
            <v>ＰＨＣ杭（Ｃ種）</v>
          </cell>
        </row>
        <row r="29">
          <cell r="Q29" t="str">
            <v>施工費</v>
          </cell>
        </row>
        <row r="30">
          <cell r="Q30" t="str">
            <v>パイルキャップ</v>
          </cell>
        </row>
        <row r="31">
          <cell r="Q31" t="str">
            <v>杭頭補強</v>
          </cell>
        </row>
        <row r="32">
          <cell r="Q32" t="str">
            <v>杭頭処理</v>
          </cell>
        </row>
        <row r="33">
          <cell r="Q33" t="str">
            <v>杭間ざらい</v>
          </cell>
        </row>
        <row r="34">
          <cell r="Q34" t="str">
            <v>不用土処分</v>
          </cell>
        </row>
      </sheetData>
      <sheetData sheetId="30"/>
      <sheetData sheetId="31" refreshError="1"/>
      <sheetData sheetId="32" refreshError="1"/>
      <sheetData sheetId="33" refreshError="1"/>
      <sheetData sheetId="34" refreshError="1"/>
      <sheetData sheetId="35"/>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復済み_Sheet1"/>
      <sheetName val="000000"/>
      <sheetName val="表紙"/>
      <sheetName val="総括表 "/>
      <sheetName val="（給食棟）直接工事費"/>
      <sheetName val="（給食棟）建築科目別内訳"/>
      <sheetName val="建築内訳明細（書式）"/>
      <sheetName val="直接仮設工事"/>
      <sheetName val="土工事"/>
      <sheetName val="地業"/>
      <sheetName val="コンクリート"/>
      <sheetName val="型枠"/>
      <sheetName val="鉄筋"/>
      <sheetName val="防水"/>
      <sheetName val="ﾀｲﾙ"/>
      <sheetName val="木"/>
      <sheetName val="屋根及び樋"/>
      <sheetName val="金属"/>
      <sheetName val="左官"/>
      <sheetName val="金属製建具"/>
      <sheetName val="木製建具"/>
      <sheetName val="ｶﾞﾗｽ"/>
      <sheetName val="塗装"/>
      <sheetName val="内外装"/>
      <sheetName val="仕上ﾕﾆｯﾄ"/>
      <sheetName val="家具"/>
      <sheetName val="カーテン"/>
      <sheetName val="厨房設備"/>
      <sheetName val="（給食棟）外構整備"/>
      <sheetName val="リスト表（消すな）"/>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26">
          <cell r="Q26" t="str">
            <v>ＰＨＣ杭（Ａ種）</v>
          </cell>
        </row>
        <row r="27">
          <cell r="Q27" t="str">
            <v>ＰＨＣ杭（Ｂ種）</v>
          </cell>
        </row>
        <row r="28">
          <cell r="Q28" t="str">
            <v>ＰＨＣ杭（Ｃ種）</v>
          </cell>
        </row>
        <row r="29">
          <cell r="Q29" t="str">
            <v>施工費</v>
          </cell>
        </row>
        <row r="30">
          <cell r="Q30" t="str">
            <v>パイルキャップ</v>
          </cell>
        </row>
        <row r="31">
          <cell r="Q31" t="str">
            <v>杭頭補強</v>
          </cell>
        </row>
        <row r="32">
          <cell r="Q32" t="str">
            <v>杭頭処理</v>
          </cell>
        </row>
        <row r="33">
          <cell r="Q33" t="str">
            <v>杭間ざらい</v>
          </cell>
        </row>
        <row r="34">
          <cell r="Q34" t="str">
            <v>不用土処分</v>
          </cell>
        </row>
      </sheetData>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コピー選定"/>
      <sheetName val="コピー選定 (2)"/>
      <sheetName val="様式1"/>
      <sheetName val="様式1-1"/>
      <sheetName val="様式2"/>
      <sheetName val="様式3"/>
      <sheetName val="代価"/>
      <sheetName val="集(放送)"/>
      <sheetName val="集(南校舎)"/>
      <sheetName val="集(北校舎)"/>
      <sheetName val="集(屋内運動場・給食調理室)"/>
      <sheetName val="集(校舎放送幹線設備)"/>
      <sheetName val="拾(放送室)"/>
      <sheetName val="拾(北･南校舎幹線)"/>
      <sheetName val="拾(給食調理室)"/>
      <sheetName val="拾(屋内体育館)"/>
      <sheetName val="拾(北校舎)"/>
      <sheetName val="拾(南校舎)"/>
      <sheetName val="集(撤去)"/>
      <sheetName val="廃材処分"/>
      <sheetName val="共通費"/>
      <sheetName val="集計表 (電灯)"/>
      <sheetName val="拾出表 (電灯)"/>
      <sheetName val="代価表"/>
      <sheetName val="比較改"/>
      <sheetName val="盤代価表"/>
      <sheetName val="撤去"/>
      <sheetName val="撤去代価"/>
      <sheetName val="ＳＷ代価1"/>
      <sheetName val="計算"/>
      <sheetName val="西複写"/>
      <sheetName val="東複写"/>
      <sheetName val="集(ｺﾝｾﾝﾄ)"/>
      <sheetName val="拾(ｺﾝｾﾝﾄ)"/>
      <sheetName val="集(ﾄｲﾚ呼出)"/>
      <sheetName val="拾(ﾄｲﾚ呼出)"/>
      <sheetName val="諸経費算出表"/>
    </sheetNames>
    <sheetDataSet>
      <sheetData sheetId="0"/>
      <sheetData sheetId="1"/>
      <sheetData sheetId="2"/>
      <sheetData sheetId="3"/>
      <sheetData sheetId="4"/>
      <sheetData sheetId="5"/>
      <sheetData sheetId="6">
        <row r="1">
          <cell r="H1" t="str">
            <v>単　　　価</v>
          </cell>
          <cell r="I1" t="str">
            <v>金　　　額</v>
          </cell>
          <cell r="J1" t="str">
            <v>備　　考</v>
          </cell>
        </row>
        <row r="5">
          <cell r="I5">
            <v>2884020</v>
          </cell>
          <cell r="J5" t="str">
            <v>(少)</v>
          </cell>
          <cell r="K5" t="str">
            <v>(少)</v>
          </cell>
          <cell r="L5">
            <v>1856900</v>
          </cell>
          <cell r="M5">
            <v>1856900</v>
          </cell>
        </row>
        <row r="6">
          <cell r="I6">
            <v>694490</v>
          </cell>
        </row>
        <row r="7">
          <cell r="I7">
            <v>552310</v>
          </cell>
        </row>
        <row r="8">
          <cell r="I8">
            <v>406120</v>
          </cell>
        </row>
        <row r="9">
          <cell r="I9">
            <v>143730</v>
          </cell>
        </row>
        <row r="21">
          <cell r="I21">
            <v>4680670</v>
          </cell>
          <cell r="J21">
            <v>0</v>
          </cell>
          <cell r="K21" t="str">
            <v>(少)</v>
          </cell>
          <cell r="L21">
            <v>1856900</v>
          </cell>
          <cell r="M21">
            <v>1856900</v>
          </cell>
        </row>
        <row r="23">
          <cell r="I23">
            <v>0</v>
          </cell>
        </row>
        <row r="24">
          <cell r="H24">
            <v>270</v>
          </cell>
          <cell r="I24">
            <v>51030</v>
          </cell>
          <cell r="J24" t="str">
            <v>県単E-35</v>
          </cell>
        </row>
        <row r="25">
          <cell r="H25">
            <v>290</v>
          </cell>
          <cell r="I25">
            <v>3190</v>
          </cell>
          <cell r="J25" t="str">
            <v>県単E-35</v>
          </cell>
        </row>
        <row r="26">
          <cell r="H26">
            <v>320</v>
          </cell>
          <cell r="I26">
            <v>6400</v>
          </cell>
          <cell r="J26" t="str">
            <v>県単E-35</v>
          </cell>
        </row>
        <row r="27">
          <cell r="H27">
            <v>520</v>
          </cell>
          <cell r="I27">
            <v>1040</v>
          </cell>
          <cell r="J27" t="str">
            <v>県単E-35</v>
          </cell>
        </row>
        <row r="28">
          <cell r="H28">
            <v>600</v>
          </cell>
          <cell r="I28">
            <v>1200</v>
          </cell>
          <cell r="J28" t="str">
            <v>県単E-35</v>
          </cell>
        </row>
        <row r="29">
          <cell r="H29">
            <v>730</v>
          </cell>
          <cell r="I29">
            <v>21170</v>
          </cell>
          <cell r="J29" t="str">
            <v>県単E-35</v>
          </cell>
        </row>
        <row r="30">
          <cell r="H30">
            <v>820</v>
          </cell>
          <cell r="I30">
            <v>23780</v>
          </cell>
          <cell r="J30" t="str">
            <v>県単E-35</v>
          </cell>
        </row>
        <row r="31">
          <cell r="H31">
            <v>1620</v>
          </cell>
          <cell r="I31">
            <v>32400</v>
          </cell>
          <cell r="J31" t="str">
            <v>県単E-35</v>
          </cell>
        </row>
        <row r="32">
          <cell r="H32">
            <v>1760</v>
          </cell>
          <cell r="I32">
            <v>8800</v>
          </cell>
          <cell r="J32" t="str">
            <v>県単E-35</v>
          </cell>
        </row>
        <row r="33">
          <cell r="H33">
            <v>2440</v>
          </cell>
          <cell r="I33">
            <v>4880</v>
          </cell>
          <cell r="J33" t="str">
            <v>県単E-35</v>
          </cell>
        </row>
        <row r="34">
          <cell r="H34">
            <v>2630</v>
          </cell>
          <cell r="I34">
            <v>7890</v>
          </cell>
          <cell r="J34" t="str">
            <v>県単E-35</v>
          </cell>
        </row>
        <row r="35">
          <cell r="H35">
            <v>340</v>
          </cell>
          <cell r="I35">
            <v>9180</v>
          </cell>
          <cell r="J35" t="str">
            <v>県単E-36</v>
          </cell>
        </row>
        <row r="36">
          <cell r="H36">
            <v>380</v>
          </cell>
          <cell r="I36">
            <v>760</v>
          </cell>
          <cell r="J36" t="str">
            <v>県単E-36</v>
          </cell>
        </row>
        <row r="37">
          <cell r="H37">
            <v>440</v>
          </cell>
          <cell r="I37">
            <v>11880</v>
          </cell>
          <cell r="J37" t="str">
            <v>県単E-36</v>
          </cell>
        </row>
        <row r="38">
          <cell r="H38">
            <v>500</v>
          </cell>
          <cell r="I38">
            <v>1000</v>
          </cell>
          <cell r="J38" t="str">
            <v>県単E-36</v>
          </cell>
        </row>
        <row r="39">
          <cell r="H39">
            <v>1120</v>
          </cell>
          <cell r="I39">
            <v>2240</v>
          </cell>
          <cell r="J39" t="str">
            <v>県単E-36</v>
          </cell>
        </row>
        <row r="40">
          <cell r="H40">
            <v>1240</v>
          </cell>
          <cell r="I40">
            <v>3720</v>
          </cell>
          <cell r="J40" t="str">
            <v>県単E-36</v>
          </cell>
        </row>
        <row r="41">
          <cell r="H41">
            <v>260</v>
          </cell>
          <cell r="I41">
            <v>22620</v>
          </cell>
          <cell r="J41" t="str">
            <v>県単E-39</v>
          </cell>
        </row>
        <row r="42">
          <cell r="H42">
            <v>310</v>
          </cell>
          <cell r="I42">
            <v>5270</v>
          </cell>
          <cell r="J42" t="str">
            <v>県単E-39</v>
          </cell>
        </row>
        <row r="43">
          <cell r="H43">
            <v>320</v>
          </cell>
          <cell r="I43">
            <v>960</v>
          </cell>
          <cell r="J43" t="str">
            <v>県単E-25</v>
          </cell>
        </row>
        <row r="44">
          <cell r="I44">
            <v>0</v>
          </cell>
        </row>
        <row r="45">
          <cell r="H45">
            <v>810</v>
          </cell>
          <cell r="I45">
            <v>6480</v>
          </cell>
          <cell r="J45" t="str">
            <v>ｺｽﾄP-35</v>
          </cell>
        </row>
        <row r="46">
          <cell r="H46">
            <v>1140</v>
          </cell>
          <cell r="I46">
            <v>11400</v>
          </cell>
          <cell r="J46" t="str">
            <v>ｺｽﾄP-33</v>
          </cell>
        </row>
        <row r="47">
          <cell r="H47">
            <v>130</v>
          </cell>
          <cell r="I47">
            <v>1300</v>
          </cell>
          <cell r="J47" t="str">
            <v>県単E-1</v>
          </cell>
        </row>
        <row r="48">
          <cell r="I48">
            <v>0</v>
          </cell>
        </row>
        <row r="49">
          <cell r="H49">
            <v>1520</v>
          </cell>
          <cell r="I49">
            <v>18240</v>
          </cell>
          <cell r="J49" t="str">
            <v>県単E-3</v>
          </cell>
        </row>
        <row r="50">
          <cell r="H50">
            <v>2030</v>
          </cell>
          <cell r="I50">
            <v>6090</v>
          </cell>
          <cell r="J50" t="str">
            <v>県単E-3</v>
          </cell>
        </row>
        <row r="51">
          <cell r="H51">
            <v>90</v>
          </cell>
          <cell r="I51">
            <v>540</v>
          </cell>
          <cell r="J51" t="str">
            <v>県単E-3</v>
          </cell>
        </row>
        <row r="52">
          <cell r="I52">
            <v>0</v>
          </cell>
        </row>
        <row r="53">
          <cell r="H53">
            <v>2200</v>
          </cell>
          <cell r="I53">
            <v>4400</v>
          </cell>
          <cell r="J53" t="str">
            <v>県単E-3</v>
          </cell>
        </row>
        <row r="54">
          <cell r="H54">
            <v>1390</v>
          </cell>
          <cell r="I54">
            <v>1390</v>
          </cell>
          <cell r="J54" t="str">
            <v>県単E-3</v>
          </cell>
        </row>
        <row r="55">
          <cell r="I55">
            <v>0</v>
          </cell>
        </row>
        <row r="56">
          <cell r="H56">
            <v>2920</v>
          </cell>
          <cell r="I56">
            <v>29200</v>
          </cell>
          <cell r="J56" t="str">
            <v>県単E-3</v>
          </cell>
        </row>
        <row r="57">
          <cell r="H57">
            <v>1580</v>
          </cell>
          <cell r="I57">
            <v>7900</v>
          </cell>
          <cell r="J57" t="str">
            <v>県単E-3</v>
          </cell>
        </row>
        <row r="58">
          <cell r="I58">
            <v>0</v>
          </cell>
        </row>
        <row r="59">
          <cell r="H59">
            <v>83700</v>
          </cell>
          <cell r="I59">
            <v>83700</v>
          </cell>
          <cell r="J59" t="str">
            <v>県単E-60</v>
          </cell>
        </row>
        <row r="60">
          <cell r="H60">
            <v>56100</v>
          </cell>
          <cell r="I60">
            <v>56100</v>
          </cell>
          <cell r="J60" t="str">
            <v>県単E-60</v>
          </cell>
        </row>
        <row r="62">
          <cell r="H62">
            <v>604000</v>
          </cell>
          <cell r="I62">
            <v>604000</v>
          </cell>
          <cell r="J62" t="str">
            <v>県単E-68</v>
          </cell>
          <cell r="K62" t="str">
            <v>(少)</v>
          </cell>
          <cell r="L62">
            <v>377000</v>
          </cell>
          <cell r="M62">
            <v>377000</v>
          </cell>
        </row>
        <row r="63">
          <cell r="H63">
            <v>657000</v>
          </cell>
          <cell r="I63">
            <v>657000</v>
          </cell>
          <cell r="J63" t="str">
            <v>代価表</v>
          </cell>
          <cell r="K63" t="str">
            <v>(少)</v>
          </cell>
          <cell r="L63">
            <v>584700</v>
          </cell>
          <cell r="M63">
            <v>584700</v>
          </cell>
        </row>
        <row r="64">
          <cell r="I64">
            <v>54000</v>
          </cell>
          <cell r="J64" t="str">
            <v>代価表</v>
          </cell>
          <cell r="K64" t="str">
            <v>(少)</v>
          </cell>
          <cell r="L64">
            <v>54000</v>
          </cell>
          <cell r="M64">
            <v>54000</v>
          </cell>
        </row>
        <row r="65">
          <cell r="H65">
            <v>868000</v>
          </cell>
          <cell r="I65">
            <v>868000</v>
          </cell>
          <cell r="J65" t="str">
            <v>代価表</v>
          </cell>
          <cell r="K65" t="str">
            <v>(少)</v>
          </cell>
          <cell r="L65">
            <v>792000</v>
          </cell>
          <cell r="M65">
            <v>792000</v>
          </cell>
        </row>
        <row r="66">
          <cell r="H66">
            <v>72700</v>
          </cell>
          <cell r="I66">
            <v>72700</v>
          </cell>
          <cell r="J66" t="str">
            <v>代価表</v>
          </cell>
          <cell r="K66" t="str">
            <v>(少)</v>
          </cell>
          <cell r="L66">
            <v>49200</v>
          </cell>
          <cell r="M66">
            <v>49200</v>
          </cell>
        </row>
        <row r="67">
          <cell r="H67">
            <v>28300</v>
          </cell>
          <cell r="I67">
            <v>28300</v>
          </cell>
          <cell r="J67" t="str">
            <v>代価表</v>
          </cell>
        </row>
        <row r="68">
          <cell r="I68">
            <v>0</v>
          </cell>
        </row>
        <row r="69">
          <cell r="I69">
            <v>0</v>
          </cell>
        </row>
        <row r="70">
          <cell r="H70">
            <v>6010</v>
          </cell>
          <cell r="I70">
            <v>18030</v>
          </cell>
          <cell r="J70" t="str">
            <v>代価表</v>
          </cell>
        </row>
        <row r="71">
          <cell r="H71">
            <v>10000</v>
          </cell>
          <cell r="I71">
            <v>30000</v>
          </cell>
          <cell r="J71" t="str">
            <v>代価表</v>
          </cell>
        </row>
        <row r="72">
          <cell r="I72">
            <v>0</v>
          </cell>
        </row>
        <row r="73">
          <cell r="H73">
            <v>3440</v>
          </cell>
          <cell r="I73">
            <v>24080</v>
          </cell>
          <cell r="J73" t="str">
            <v>県単k-2</v>
          </cell>
        </row>
        <row r="74">
          <cell r="H74">
            <v>3620</v>
          </cell>
          <cell r="I74">
            <v>3620</v>
          </cell>
          <cell r="J74" t="str">
            <v>県単k-2</v>
          </cell>
        </row>
        <row r="75">
          <cell r="H75">
            <v>4130</v>
          </cell>
          <cell r="I75">
            <v>12390</v>
          </cell>
          <cell r="J75" t="str">
            <v>県単k-2</v>
          </cell>
        </row>
        <row r="76">
          <cell r="H76">
            <v>1140</v>
          </cell>
          <cell r="I76">
            <v>2280</v>
          </cell>
          <cell r="J76" t="str">
            <v>代価表</v>
          </cell>
        </row>
        <row r="77">
          <cell r="I77">
            <v>0</v>
          </cell>
        </row>
        <row r="78">
          <cell r="H78">
            <v>5770</v>
          </cell>
          <cell r="I78">
            <v>63470</v>
          </cell>
          <cell r="J78" t="str">
            <v>県単A-148</v>
          </cell>
        </row>
        <row r="79">
          <cell r="I79">
            <v>0</v>
          </cell>
        </row>
        <row r="80">
          <cell r="I80">
            <v>0</v>
          </cell>
        </row>
        <row r="81">
          <cell r="I81">
            <v>2884020</v>
          </cell>
          <cell r="J81" t="str">
            <v>(少)</v>
          </cell>
          <cell r="K81" t="str">
            <v>(少)</v>
          </cell>
          <cell r="L81">
            <v>1856900</v>
          </cell>
          <cell r="M81">
            <v>1856900</v>
          </cell>
        </row>
        <row r="82">
          <cell r="I82">
            <v>0</v>
          </cell>
        </row>
        <row r="83">
          <cell r="I83">
            <v>0</v>
          </cell>
        </row>
        <row r="84">
          <cell r="H84">
            <v>270</v>
          </cell>
          <cell r="I84">
            <v>90720</v>
          </cell>
          <cell r="J84" t="str">
            <v>県単E-35</v>
          </cell>
        </row>
        <row r="85">
          <cell r="H85">
            <v>320</v>
          </cell>
          <cell r="I85">
            <v>47040</v>
          </cell>
          <cell r="J85" t="str">
            <v>県単E-35</v>
          </cell>
        </row>
        <row r="86">
          <cell r="I86">
            <v>0</v>
          </cell>
        </row>
        <row r="87">
          <cell r="H87">
            <v>1520</v>
          </cell>
          <cell r="I87">
            <v>15200</v>
          </cell>
          <cell r="J87" t="str">
            <v>県単E-3</v>
          </cell>
        </row>
        <row r="88">
          <cell r="H88">
            <v>1180</v>
          </cell>
          <cell r="I88">
            <v>7080</v>
          </cell>
          <cell r="J88" t="str">
            <v>県単E-3</v>
          </cell>
        </row>
        <row r="89">
          <cell r="H89">
            <v>2030</v>
          </cell>
          <cell r="I89">
            <v>12180</v>
          </cell>
          <cell r="J89" t="str">
            <v>県単E-3</v>
          </cell>
        </row>
        <row r="90">
          <cell r="I90">
            <v>0</v>
          </cell>
        </row>
        <row r="91">
          <cell r="H91">
            <v>2200</v>
          </cell>
          <cell r="I91">
            <v>4400</v>
          </cell>
          <cell r="J91" t="str">
            <v>県単E-3</v>
          </cell>
        </row>
        <row r="92">
          <cell r="H92">
            <v>1390</v>
          </cell>
          <cell r="I92">
            <v>1390</v>
          </cell>
          <cell r="J92" t="str">
            <v>県単E-3</v>
          </cell>
        </row>
        <row r="93">
          <cell r="I93">
            <v>0</v>
          </cell>
        </row>
        <row r="94">
          <cell r="I94">
            <v>0</v>
          </cell>
        </row>
        <row r="95">
          <cell r="H95">
            <v>930</v>
          </cell>
          <cell r="I95">
            <v>22320</v>
          </cell>
          <cell r="J95" t="str">
            <v>県単E-2</v>
          </cell>
        </row>
        <row r="96">
          <cell r="H96">
            <v>1530</v>
          </cell>
          <cell r="I96">
            <v>16830</v>
          </cell>
          <cell r="J96" t="str">
            <v>県単E-78</v>
          </cell>
        </row>
        <row r="97">
          <cell r="H97">
            <v>1460</v>
          </cell>
          <cell r="I97">
            <v>4380</v>
          </cell>
          <cell r="J97" t="str">
            <v>県単E-78</v>
          </cell>
        </row>
        <row r="98">
          <cell r="I98">
            <v>0</v>
          </cell>
        </row>
        <row r="99">
          <cell r="H99">
            <v>8200</v>
          </cell>
          <cell r="I99">
            <v>41000</v>
          </cell>
          <cell r="J99" t="str">
            <v>県単E-62</v>
          </cell>
        </row>
        <row r="100">
          <cell r="H100">
            <v>9240</v>
          </cell>
          <cell r="I100">
            <v>110880</v>
          </cell>
          <cell r="J100" t="str">
            <v>県単E-62</v>
          </cell>
        </row>
        <row r="101">
          <cell r="H101">
            <v>5010</v>
          </cell>
          <cell r="I101">
            <v>10020</v>
          </cell>
          <cell r="J101" t="str">
            <v>県単E-62</v>
          </cell>
        </row>
        <row r="102">
          <cell r="H102">
            <v>9310</v>
          </cell>
          <cell r="I102">
            <v>18620</v>
          </cell>
          <cell r="J102" t="str">
            <v>代価表</v>
          </cell>
        </row>
        <row r="103">
          <cell r="H103">
            <v>13100</v>
          </cell>
          <cell r="I103">
            <v>26200</v>
          </cell>
          <cell r="J103" t="str">
            <v>代価表</v>
          </cell>
        </row>
        <row r="104">
          <cell r="H104">
            <v>2980</v>
          </cell>
          <cell r="I104">
            <v>68540</v>
          </cell>
          <cell r="J104" t="str">
            <v>県単E-62</v>
          </cell>
        </row>
        <row r="105">
          <cell r="I105">
            <v>0</v>
          </cell>
        </row>
        <row r="106">
          <cell r="H106">
            <v>11900</v>
          </cell>
          <cell r="I106">
            <v>23800</v>
          </cell>
          <cell r="J106" t="str">
            <v>代価表</v>
          </cell>
        </row>
        <row r="107">
          <cell r="H107">
            <v>490</v>
          </cell>
          <cell r="I107">
            <v>3430</v>
          </cell>
          <cell r="J107" t="str">
            <v>県単E-42</v>
          </cell>
        </row>
        <row r="108">
          <cell r="I108">
            <v>0</v>
          </cell>
        </row>
        <row r="109">
          <cell r="H109">
            <v>3440</v>
          </cell>
          <cell r="I109">
            <v>99760</v>
          </cell>
          <cell r="J109" t="str">
            <v>県単k-2</v>
          </cell>
        </row>
        <row r="110">
          <cell r="H110">
            <v>5510</v>
          </cell>
          <cell r="I110">
            <v>11020</v>
          </cell>
          <cell r="J110" t="str">
            <v>県単k-2</v>
          </cell>
        </row>
        <row r="111">
          <cell r="H111">
            <v>7490</v>
          </cell>
          <cell r="I111">
            <v>14980</v>
          </cell>
          <cell r="J111" t="str">
            <v>施工P-57</v>
          </cell>
        </row>
        <row r="112">
          <cell r="I112">
            <v>0</v>
          </cell>
        </row>
        <row r="113">
          <cell r="H113">
            <v>44700</v>
          </cell>
          <cell r="I113">
            <v>44700</v>
          </cell>
          <cell r="J113" t="str">
            <v>代価表</v>
          </cell>
        </row>
        <row r="114">
          <cell r="I114">
            <v>0</v>
          </cell>
        </row>
        <row r="115">
          <cell r="I115">
            <v>0</v>
          </cell>
        </row>
        <row r="116">
          <cell r="I116">
            <v>0</v>
          </cell>
        </row>
        <row r="117">
          <cell r="I117">
            <v>0</v>
          </cell>
        </row>
        <row r="118">
          <cell r="I118">
            <v>0</v>
          </cell>
        </row>
        <row r="119">
          <cell r="I119">
            <v>0</v>
          </cell>
        </row>
        <row r="120">
          <cell r="I120">
            <v>0</v>
          </cell>
        </row>
        <row r="121">
          <cell r="I121">
            <v>694490</v>
          </cell>
        </row>
        <row r="122">
          <cell r="I122">
            <v>0</v>
          </cell>
        </row>
        <row r="123">
          <cell r="I123">
            <v>0</v>
          </cell>
        </row>
        <row r="124">
          <cell r="H124">
            <v>270</v>
          </cell>
          <cell r="I124">
            <v>111780</v>
          </cell>
          <cell r="J124" t="str">
            <v>県単E-35</v>
          </cell>
        </row>
        <row r="125">
          <cell r="H125">
            <v>320</v>
          </cell>
          <cell r="I125">
            <v>46720</v>
          </cell>
          <cell r="J125" t="str">
            <v>県単E-35</v>
          </cell>
        </row>
        <row r="126">
          <cell r="I126">
            <v>0</v>
          </cell>
        </row>
        <row r="127">
          <cell r="H127">
            <v>1520</v>
          </cell>
          <cell r="I127">
            <v>3040</v>
          </cell>
          <cell r="J127" t="str">
            <v>県単E-3</v>
          </cell>
        </row>
        <row r="128">
          <cell r="H128">
            <v>1180</v>
          </cell>
          <cell r="I128">
            <v>1180</v>
          </cell>
          <cell r="J128" t="str">
            <v>県単E-3</v>
          </cell>
        </row>
        <row r="129">
          <cell r="H129">
            <v>2030</v>
          </cell>
          <cell r="I129">
            <v>2030</v>
          </cell>
          <cell r="J129" t="str">
            <v>県単E-3</v>
          </cell>
        </row>
        <row r="130">
          <cell r="I130">
            <v>0</v>
          </cell>
        </row>
        <row r="131">
          <cell r="H131">
            <v>9240</v>
          </cell>
          <cell r="I131">
            <v>147840</v>
          </cell>
          <cell r="J131" t="str">
            <v>県単E-62</v>
          </cell>
        </row>
        <row r="132">
          <cell r="H132">
            <v>5010</v>
          </cell>
          <cell r="I132">
            <v>10020</v>
          </cell>
          <cell r="J132" t="str">
            <v>県単E-62</v>
          </cell>
        </row>
        <row r="133">
          <cell r="H133">
            <v>2980</v>
          </cell>
          <cell r="I133">
            <v>71520</v>
          </cell>
          <cell r="J133" t="str">
            <v>県単E-62</v>
          </cell>
        </row>
        <row r="134">
          <cell r="I134">
            <v>0</v>
          </cell>
        </row>
        <row r="135">
          <cell r="H135">
            <v>490</v>
          </cell>
          <cell r="I135">
            <v>3430</v>
          </cell>
          <cell r="J135" t="str">
            <v>県単E-42</v>
          </cell>
        </row>
        <row r="136">
          <cell r="I136">
            <v>0</v>
          </cell>
        </row>
        <row r="137">
          <cell r="H137">
            <v>3440</v>
          </cell>
          <cell r="I137">
            <v>82560</v>
          </cell>
          <cell r="J137" t="str">
            <v>県単k-2</v>
          </cell>
        </row>
        <row r="138">
          <cell r="H138">
            <v>5510</v>
          </cell>
          <cell r="I138">
            <v>11020</v>
          </cell>
          <cell r="J138" t="str">
            <v>県単k-2</v>
          </cell>
        </row>
        <row r="139">
          <cell r="H139">
            <v>7490</v>
          </cell>
          <cell r="I139">
            <v>14980</v>
          </cell>
          <cell r="J139" t="str">
            <v>施工P-57</v>
          </cell>
        </row>
        <row r="140">
          <cell r="H140">
            <v>46190</v>
          </cell>
          <cell r="I140">
            <v>46190</v>
          </cell>
          <cell r="J140" t="str">
            <v>代価表</v>
          </cell>
        </row>
        <row r="141">
          <cell r="I141">
            <v>552310</v>
          </cell>
        </row>
        <row r="142">
          <cell r="I142">
            <v>0</v>
          </cell>
        </row>
        <row r="143">
          <cell r="I143">
            <v>0</v>
          </cell>
        </row>
        <row r="144">
          <cell r="H144">
            <v>270</v>
          </cell>
          <cell r="I144">
            <v>1080</v>
          </cell>
          <cell r="J144" t="str">
            <v>県単E-35</v>
          </cell>
        </row>
        <row r="145">
          <cell r="H145">
            <v>270</v>
          </cell>
          <cell r="I145">
            <v>19980</v>
          </cell>
          <cell r="J145" t="str">
            <v>県単E-35</v>
          </cell>
        </row>
        <row r="146">
          <cell r="H146">
            <v>320</v>
          </cell>
          <cell r="I146">
            <v>24320</v>
          </cell>
          <cell r="J146" t="str">
            <v>県単E-35</v>
          </cell>
        </row>
        <row r="147">
          <cell r="H147">
            <v>330</v>
          </cell>
          <cell r="I147">
            <v>1320</v>
          </cell>
          <cell r="J147" t="str">
            <v>県単E-35</v>
          </cell>
        </row>
        <row r="148">
          <cell r="H148">
            <v>380</v>
          </cell>
          <cell r="I148">
            <v>14440</v>
          </cell>
          <cell r="J148" t="str">
            <v>県単E-35</v>
          </cell>
        </row>
        <row r="149">
          <cell r="I149">
            <v>0</v>
          </cell>
        </row>
        <row r="150">
          <cell r="H150">
            <v>1520</v>
          </cell>
          <cell r="I150">
            <v>13680</v>
          </cell>
          <cell r="J150" t="str">
            <v>県単E-3</v>
          </cell>
        </row>
        <row r="151">
          <cell r="H151">
            <v>1180</v>
          </cell>
          <cell r="I151">
            <v>1180</v>
          </cell>
          <cell r="J151" t="str">
            <v>県単E-3</v>
          </cell>
        </row>
        <row r="152">
          <cell r="H152">
            <v>2030</v>
          </cell>
          <cell r="I152">
            <v>16240</v>
          </cell>
          <cell r="J152" t="str">
            <v>県単E-3</v>
          </cell>
        </row>
        <row r="153">
          <cell r="H153">
            <v>1150</v>
          </cell>
          <cell r="I153">
            <v>2300</v>
          </cell>
          <cell r="J153" t="str">
            <v>県単E-3</v>
          </cell>
        </row>
        <row r="154">
          <cell r="I154">
            <v>0</v>
          </cell>
        </row>
        <row r="155">
          <cell r="H155">
            <v>930</v>
          </cell>
          <cell r="I155">
            <v>83700</v>
          </cell>
          <cell r="J155" t="str">
            <v>県単E-2</v>
          </cell>
        </row>
        <row r="156">
          <cell r="H156">
            <v>1630</v>
          </cell>
          <cell r="I156">
            <v>4890</v>
          </cell>
          <cell r="J156" t="str">
            <v>ｺｽﾄP-488</v>
          </cell>
        </row>
        <row r="157">
          <cell r="H157">
            <v>1560</v>
          </cell>
          <cell r="I157">
            <v>3120</v>
          </cell>
          <cell r="J157" t="str">
            <v>ｺｽﾄP-487</v>
          </cell>
        </row>
        <row r="158">
          <cell r="H158">
            <v>1530</v>
          </cell>
          <cell r="I158">
            <v>1530</v>
          </cell>
          <cell r="J158" t="str">
            <v>県単E-78</v>
          </cell>
        </row>
        <row r="159">
          <cell r="H159">
            <v>1460</v>
          </cell>
          <cell r="I159">
            <v>1460</v>
          </cell>
          <cell r="J159" t="str">
            <v>県単E-78</v>
          </cell>
        </row>
        <row r="160">
          <cell r="I160">
            <v>0</v>
          </cell>
        </row>
        <row r="161">
          <cell r="H161">
            <v>8200</v>
          </cell>
          <cell r="I161">
            <v>8200</v>
          </cell>
          <cell r="J161" t="str">
            <v>県単E-62</v>
          </cell>
        </row>
        <row r="162">
          <cell r="H162">
            <v>9240</v>
          </cell>
          <cell r="I162">
            <v>36960</v>
          </cell>
          <cell r="J162" t="str">
            <v>県単E-62</v>
          </cell>
        </row>
        <row r="163">
          <cell r="H163">
            <v>4000</v>
          </cell>
          <cell r="I163">
            <v>16000</v>
          </cell>
          <cell r="J163" t="str">
            <v>県単E-62</v>
          </cell>
        </row>
        <row r="164">
          <cell r="H164">
            <v>9310</v>
          </cell>
          <cell r="I164">
            <v>18620</v>
          </cell>
          <cell r="J164" t="str">
            <v>代価表</v>
          </cell>
        </row>
        <row r="165">
          <cell r="H165">
            <v>2980</v>
          </cell>
          <cell r="I165">
            <v>23840</v>
          </cell>
          <cell r="J165" t="str">
            <v>県単E-62</v>
          </cell>
        </row>
        <row r="166">
          <cell r="H166">
            <v>8680</v>
          </cell>
          <cell r="I166">
            <v>8680</v>
          </cell>
          <cell r="J166" t="str">
            <v>代価表</v>
          </cell>
        </row>
        <row r="167">
          <cell r="I167">
            <v>0</v>
          </cell>
        </row>
        <row r="168">
          <cell r="H168">
            <v>11900</v>
          </cell>
          <cell r="I168">
            <v>23800</v>
          </cell>
          <cell r="J168" t="str">
            <v>代価表</v>
          </cell>
        </row>
        <row r="169">
          <cell r="H169">
            <v>6010</v>
          </cell>
          <cell r="I169">
            <v>6010</v>
          </cell>
          <cell r="J169" t="str">
            <v>代価表</v>
          </cell>
        </row>
        <row r="170">
          <cell r="H170">
            <v>490</v>
          </cell>
          <cell r="I170">
            <v>1470</v>
          </cell>
          <cell r="J170" t="str">
            <v>県単E-42</v>
          </cell>
        </row>
        <row r="171">
          <cell r="I171">
            <v>0</v>
          </cell>
        </row>
        <row r="172">
          <cell r="H172">
            <v>3440</v>
          </cell>
          <cell r="I172">
            <v>41280</v>
          </cell>
          <cell r="J172" t="str">
            <v>県単k-2</v>
          </cell>
        </row>
        <row r="173">
          <cell r="H173">
            <v>5770</v>
          </cell>
          <cell r="I173">
            <v>23080</v>
          </cell>
          <cell r="J173" t="str">
            <v>県単A-148</v>
          </cell>
        </row>
        <row r="174">
          <cell r="I174">
            <v>0</v>
          </cell>
        </row>
        <row r="175">
          <cell r="H175">
            <v>8940</v>
          </cell>
          <cell r="I175">
            <v>8940</v>
          </cell>
          <cell r="J175" t="str">
            <v>代価表</v>
          </cell>
        </row>
        <row r="176">
          <cell r="I176">
            <v>0</v>
          </cell>
        </row>
        <row r="177">
          <cell r="I177">
            <v>0</v>
          </cell>
        </row>
        <row r="178">
          <cell r="I178">
            <v>0</v>
          </cell>
        </row>
        <row r="179">
          <cell r="I179">
            <v>0</v>
          </cell>
        </row>
        <row r="180">
          <cell r="I180">
            <v>0</v>
          </cell>
        </row>
        <row r="181">
          <cell r="I181">
            <v>406120</v>
          </cell>
        </row>
        <row r="182">
          <cell r="I182">
            <v>0</v>
          </cell>
        </row>
        <row r="183">
          <cell r="I183">
            <v>0</v>
          </cell>
        </row>
        <row r="184">
          <cell r="H184">
            <v>138700</v>
          </cell>
          <cell r="I184">
            <v>138700</v>
          </cell>
          <cell r="J184" t="str">
            <v>代価表</v>
          </cell>
        </row>
        <row r="185">
          <cell r="I185">
            <v>0</v>
          </cell>
        </row>
        <row r="186">
          <cell r="H186">
            <v>5030</v>
          </cell>
          <cell r="I186">
            <v>5030</v>
          </cell>
          <cell r="J186" t="str">
            <v>県単A-117</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143730</v>
          </cell>
        </row>
        <row r="202">
          <cell r="I202">
            <v>0</v>
          </cell>
        </row>
        <row r="203">
          <cell r="I203">
            <v>0</v>
          </cell>
        </row>
        <row r="204">
          <cell r="H204">
            <v>530</v>
          </cell>
          <cell r="I204">
            <v>2650</v>
          </cell>
          <cell r="J204" t="str">
            <v>市比-3</v>
          </cell>
        </row>
        <row r="205">
          <cell r="H205">
            <v>780</v>
          </cell>
          <cell r="I205">
            <v>6240</v>
          </cell>
          <cell r="J205" t="str">
            <v>市比-3</v>
          </cell>
        </row>
        <row r="206">
          <cell r="I206">
            <v>0</v>
          </cell>
        </row>
        <row r="207">
          <cell r="H207">
            <v>1520</v>
          </cell>
          <cell r="I207">
            <v>10640</v>
          </cell>
          <cell r="J207" t="str">
            <v>県単E-3</v>
          </cell>
        </row>
        <row r="208">
          <cell r="H208">
            <v>1180</v>
          </cell>
          <cell r="I208">
            <v>4720</v>
          </cell>
          <cell r="J208" t="str">
            <v>県単E-3</v>
          </cell>
        </row>
        <row r="209">
          <cell r="H209">
            <v>90</v>
          </cell>
          <cell r="I209">
            <v>180</v>
          </cell>
          <cell r="J209" t="str">
            <v>県単E-3</v>
          </cell>
        </row>
        <row r="210">
          <cell r="H210" t="str">
            <v/>
          </cell>
          <cell r="I210" t="e">
            <v>#VALUE!</v>
          </cell>
          <cell r="J210" t="str">
            <v>代価表</v>
          </cell>
        </row>
        <row r="211">
          <cell r="H211">
            <v>2030</v>
          </cell>
          <cell r="I211">
            <v>8120</v>
          </cell>
          <cell r="J211" t="str">
            <v>県単E-3</v>
          </cell>
        </row>
        <row r="212">
          <cell r="I212">
            <v>0</v>
          </cell>
        </row>
        <row r="213">
          <cell r="H213">
            <v>1520</v>
          </cell>
          <cell r="I213">
            <v>9120</v>
          </cell>
          <cell r="J213" t="str">
            <v>市比-8</v>
          </cell>
        </row>
        <row r="214">
          <cell r="H214" t="str">
            <v/>
          </cell>
          <cell r="I214" t="e">
            <v>#VALUE!</v>
          </cell>
          <cell r="J214" t="str">
            <v>代価表</v>
          </cell>
        </row>
        <row r="215">
          <cell r="I215">
            <v>0</v>
          </cell>
        </row>
        <row r="216">
          <cell r="H216">
            <v>320</v>
          </cell>
          <cell r="I216">
            <v>320</v>
          </cell>
          <cell r="J216" t="str">
            <v>県単E-25</v>
          </cell>
        </row>
        <row r="217">
          <cell r="I217">
            <v>0</v>
          </cell>
        </row>
        <row r="218">
          <cell r="H218">
            <v>210</v>
          </cell>
          <cell r="I218">
            <v>4410</v>
          </cell>
          <cell r="J218" t="str">
            <v>県単E-34</v>
          </cell>
        </row>
        <row r="219">
          <cell r="H219">
            <v>230</v>
          </cell>
          <cell r="I219">
            <v>920</v>
          </cell>
          <cell r="J219" t="str">
            <v>県単E-34</v>
          </cell>
        </row>
        <row r="220">
          <cell r="H220">
            <v>250</v>
          </cell>
          <cell r="I220">
            <v>2000</v>
          </cell>
          <cell r="J220" t="str">
            <v>県単E-34</v>
          </cell>
        </row>
        <row r="221">
          <cell r="H221">
            <v>240</v>
          </cell>
          <cell r="I221">
            <v>1680</v>
          </cell>
          <cell r="J221" t="str">
            <v>県単E-34</v>
          </cell>
        </row>
        <row r="222">
          <cell r="H222">
            <v>270</v>
          </cell>
          <cell r="I222">
            <v>270</v>
          </cell>
          <cell r="J222" t="str">
            <v>県単E-34</v>
          </cell>
        </row>
        <row r="223">
          <cell r="H223">
            <v>290</v>
          </cell>
          <cell r="I223">
            <v>1160</v>
          </cell>
          <cell r="J223" t="str">
            <v>県単E-34</v>
          </cell>
        </row>
        <row r="224">
          <cell r="H224">
            <v>270</v>
          </cell>
          <cell r="I224">
            <v>7290</v>
          </cell>
          <cell r="J224" t="str">
            <v>県単E-34</v>
          </cell>
        </row>
        <row r="225">
          <cell r="H225">
            <v>290</v>
          </cell>
          <cell r="I225">
            <v>290</v>
          </cell>
          <cell r="J225" t="str">
            <v>県単E-34</v>
          </cell>
        </row>
        <row r="226">
          <cell r="H226">
            <v>320</v>
          </cell>
          <cell r="I226">
            <v>640</v>
          </cell>
          <cell r="J226" t="str">
            <v>県単E-34</v>
          </cell>
        </row>
        <row r="227">
          <cell r="I227">
            <v>0</v>
          </cell>
        </row>
        <row r="228">
          <cell r="H228" t="str">
            <v/>
          </cell>
          <cell r="I228" t="e">
            <v>#VALUE!</v>
          </cell>
          <cell r="J228" t="str">
            <v>代価表</v>
          </cell>
        </row>
        <row r="229">
          <cell r="H229" t="str">
            <v/>
          </cell>
          <cell r="I229" t="e">
            <v>#VALUE!</v>
          </cell>
          <cell r="J229" t="str">
            <v>代価表</v>
          </cell>
        </row>
        <row r="230">
          <cell r="H230" t="str">
            <v/>
          </cell>
          <cell r="I230" t="e">
            <v>#VALUE!</v>
          </cell>
          <cell r="J230" t="str">
            <v>代価表</v>
          </cell>
        </row>
        <row r="231">
          <cell r="H231" t="str">
            <v/>
          </cell>
          <cell r="I231" t="e">
            <v>#VALUE!</v>
          </cell>
          <cell r="J231" t="str">
            <v>代価表</v>
          </cell>
        </row>
        <row r="232">
          <cell r="I232">
            <v>0</v>
          </cell>
        </row>
        <row r="233">
          <cell r="H233" t="str">
            <v/>
          </cell>
          <cell r="I233" t="e">
            <v>#VALUE!</v>
          </cell>
          <cell r="J233" t="str">
            <v>代価表</v>
          </cell>
        </row>
        <row r="234">
          <cell r="I234">
            <v>0</v>
          </cell>
        </row>
        <row r="235">
          <cell r="H235">
            <v>3440</v>
          </cell>
          <cell r="I235">
            <v>6880</v>
          </cell>
          <cell r="J235" t="str">
            <v>県単K-2</v>
          </cell>
        </row>
        <row r="236">
          <cell r="I236">
            <v>0</v>
          </cell>
        </row>
        <row r="237">
          <cell r="I237">
            <v>0</v>
          </cell>
        </row>
        <row r="238">
          <cell r="I238">
            <v>0</v>
          </cell>
        </row>
        <row r="239">
          <cell r="I239">
            <v>0</v>
          </cell>
        </row>
        <row r="240">
          <cell r="I240">
            <v>0</v>
          </cell>
        </row>
        <row r="241">
          <cell r="I241" t="e">
            <v>#VALUE!</v>
          </cell>
        </row>
        <row r="242">
          <cell r="I242">
            <v>0</v>
          </cell>
        </row>
        <row r="243">
          <cell r="I243">
            <v>0</v>
          </cell>
        </row>
        <row r="244">
          <cell r="H244" t="str">
            <v/>
          </cell>
          <cell r="I244" t="e">
            <v>#VALUE!</v>
          </cell>
          <cell r="J244" t="str">
            <v>代価表</v>
          </cell>
        </row>
        <row r="245">
          <cell r="I245">
            <v>0</v>
          </cell>
        </row>
        <row r="246">
          <cell r="H246">
            <v>3140</v>
          </cell>
          <cell r="I246">
            <v>3140</v>
          </cell>
          <cell r="J246" t="str">
            <v>県単A-117</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t="e">
            <v>#VALUE!</v>
          </cell>
        </row>
        <row r="262">
          <cell r="I262">
            <v>0</v>
          </cell>
        </row>
        <row r="263">
          <cell r="I263">
            <v>0</v>
          </cell>
        </row>
        <row r="264">
          <cell r="H264">
            <v>710</v>
          </cell>
          <cell r="I264">
            <v>37630</v>
          </cell>
          <cell r="J264" t="str">
            <v>市比-3</v>
          </cell>
        </row>
        <row r="265">
          <cell r="I265">
            <v>0</v>
          </cell>
        </row>
        <row r="266">
          <cell r="H266">
            <v>2200</v>
          </cell>
          <cell r="I266">
            <v>13200</v>
          </cell>
          <cell r="J266" t="str">
            <v>県単E-3</v>
          </cell>
        </row>
        <row r="267">
          <cell r="H267">
            <v>1390</v>
          </cell>
          <cell r="I267">
            <v>4170</v>
          </cell>
          <cell r="J267" t="str">
            <v>県単E-3</v>
          </cell>
        </row>
        <row r="268">
          <cell r="H268">
            <v>220</v>
          </cell>
          <cell r="I268">
            <v>660</v>
          </cell>
          <cell r="J268" t="str">
            <v>県単E-3</v>
          </cell>
        </row>
        <row r="269">
          <cell r="I269">
            <v>0</v>
          </cell>
        </row>
        <row r="270">
          <cell r="H270">
            <v>1520</v>
          </cell>
          <cell r="I270">
            <v>27360</v>
          </cell>
          <cell r="J270" t="str">
            <v>市比-8</v>
          </cell>
        </row>
        <row r="271">
          <cell r="I271">
            <v>0</v>
          </cell>
        </row>
        <row r="272">
          <cell r="H272">
            <v>360</v>
          </cell>
          <cell r="I272">
            <v>50040</v>
          </cell>
          <cell r="J272" t="str">
            <v>県単E-25</v>
          </cell>
        </row>
        <row r="273">
          <cell r="H273">
            <v>390</v>
          </cell>
          <cell r="I273">
            <v>12870</v>
          </cell>
          <cell r="J273" t="str">
            <v>県単E-25</v>
          </cell>
        </row>
        <row r="274">
          <cell r="H274">
            <v>420</v>
          </cell>
          <cell r="I274">
            <v>2520</v>
          </cell>
          <cell r="J274" t="str">
            <v>県単E-25</v>
          </cell>
        </row>
        <row r="275">
          <cell r="H275">
            <v>470</v>
          </cell>
          <cell r="I275">
            <v>69560</v>
          </cell>
          <cell r="J275" t="str">
            <v>県単E-25</v>
          </cell>
        </row>
        <row r="276">
          <cell r="H276">
            <v>500</v>
          </cell>
          <cell r="I276">
            <v>3500</v>
          </cell>
          <cell r="J276" t="str">
            <v>県単E-25</v>
          </cell>
        </row>
        <row r="277">
          <cell r="H277">
            <v>540</v>
          </cell>
          <cell r="I277">
            <v>3240</v>
          </cell>
          <cell r="J277" t="str">
            <v>県単E-25</v>
          </cell>
        </row>
        <row r="278">
          <cell r="I278">
            <v>0</v>
          </cell>
        </row>
        <row r="279">
          <cell r="H279">
            <v>70</v>
          </cell>
          <cell r="I279">
            <v>910</v>
          </cell>
          <cell r="J279" t="str">
            <v>県単E-22</v>
          </cell>
        </row>
        <row r="280">
          <cell r="I280">
            <v>0</v>
          </cell>
        </row>
        <row r="281">
          <cell r="H281">
            <v>1460</v>
          </cell>
          <cell r="I281">
            <v>17520</v>
          </cell>
          <cell r="J281" t="str">
            <v>県単E-45</v>
          </cell>
        </row>
        <row r="282">
          <cell r="H282">
            <v>340</v>
          </cell>
          <cell r="I282">
            <v>2040</v>
          </cell>
          <cell r="J282" t="str">
            <v>県単E-42</v>
          </cell>
        </row>
        <row r="283">
          <cell r="I283">
            <v>0</v>
          </cell>
        </row>
        <row r="284">
          <cell r="H284">
            <v>0</v>
          </cell>
          <cell r="I284">
            <v>0</v>
          </cell>
          <cell r="J284" t="str">
            <v>代価表</v>
          </cell>
        </row>
        <row r="285">
          <cell r="H285">
            <v>0</v>
          </cell>
          <cell r="I285">
            <v>0</v>
          </cell>
          <cell r="J285" t="str">
            <v>代価表</v>
          </cell>
        </row>
        <row r="286">
          <cell r="I286">
            <v>0</v>
          </cell>
        </row>
        <row r="287">
          <cell r="H287">
            <v>3440</v>
          </cell>
          <cell r="I287">
            <v>10320</v>
          </cell>
          <cell r="J287" t="str">
            <v>県単K-2</v>
          </cell>
        </row>
        <row r="288">
          <cell r="I288">
            <v>0</v>
          </cell>
        </row>
        <row r="289">
          <cell r="H289">
            <v>5390</v>
          </cell>
          <cell r="I289">
            <v>16170</v>
          </cell>
          <cell r="J289" t="str">
            <v>県単A-71</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271710</v>
          </cell>
        </row>
        <row r="302">
          <cell r="I302">
            <v>0</v>
          </cell>
        </row>
        <row r="303">
          <cell r="I303">
            <v>0</v>
          </cell>
        </row>
        <row r="304">
          <cell r="H304">
            <v>530</v>
          </cell>
          <cell r="I304">
            <v>2650</v>
          </cell>
          <cell r="J304" t="str">
            <v>市比-3</v>
          </cell>
        </row>
        <row r="305">
          <cell r="H305">
            <v>780</v>
          </cell>
          <cell r="I305">
            <v>6240</v>
          </cell>
          <cell r="J305" t="str">
            <v>市比-3</v>
          </cell>
        </row>
        <row r="306">
          <cell r="I306">
            <v>0</v>
          </cell>
        </row>
        <row r="307">
          <cell r="H307">
            <v>1520</v>
          </cell>
          <cell r="I307">
            <v>10640</v>
          </cell>
          <cell r="J307" t="str">
            <v>県単E-3</v>
          </cell>
        </row>
        <row r="308">
          <cell r="H308">
            <v>1180</v>
          </cell>
          <cell r="I308">
            <v>4720</v>
          </cell>
          <cell r="J308" t="str">
            <v>県単E-3</v>
          </cell>
        </row>
        <row r="309">
          <cell r="H309">
            <v>90</v>
          </cell>
          <cell r="I309">
            <v>180</v>
          </cell>
          <cell r="J309" t="str">
            <v>県単E-3</v>
          </cell>
        </row>
        <row r="310">
          <cell r="H310">
            <v>0</v>
          </cell>
          <cell r="I310">
            <v>0</v>
          </cell>
          <cell r="J310" t="str">
            <v>代価表</v>
          </cell>
        </row>
        <row r="311">
          <cell r="H311">
            <v>2030</v>
          </cell>
          <cell r="I311">
            <v>8120</v>
          </cell>
          <cell r="J311" t="str">
            <v>県単E-3</v>
          </cell>
        </row>
        <row r="312">
          <cell r="I312">
            <v>0</v>
          </cell>
        </row>
        <row r="313">
          <cell r="H313">
            <v>1520</v>
          </cell>
          <cell r="I313">
            <v>9120</v>
          </cell>
          <cell r="J313" t="str">
            <v>市比-8</v>
          </cell>
        </row>
        <row r="314">
          <cell r="H314">
            <v>0</v>
          </cell>
          <cell r="I314">
            <v>0</v>
          </cell>
          <cell r="J314" t="str">
            <v>代価表</v>
          </cell>
        </row>
        <row r="315">
          <cell r="I315">
            <v>0</v>
          </cell>
        </row>
        <row r="316">
          <cell r="H316">
            <v>320</v>
          </cell>
          <cell r="I316">
            <v>320</v>
          </cell>
          <cell r="J316" t="str">
            <v>県単E-25</v>
          </cell>
        </row>
        <row r="317">
          <cell r="I317">
            <v>0</v>
          </cell>
        </row>
        <row r="318">
          <cell r="H318">
            <v>210</v>
          </cell>
          <cell r="I318">
            <v>4410</v>
          </cell>
          <cell r="J318" t="str">
            <v>県単E-34</v>
          </cell>
        </row>
        <row r="319">
          <cell r="H319">
            <v>230</v>
          </cell>
          <cell r="I319">
            <v>920</v>
          </cell>
          <cell r="J319" t="str">
            <v>県単E-34</v>
          </cell>
        </row>
        <row r="320">
          <cell r="H320">
            <v>250</v>
          </cell>
          <cell r="I320">
            <v>2000</v>
          </cell>
          <cell r="J320" t="str">
            <v>県単E-34</v>
          </cell>
        </row>
        <row r="321">
          <cell r="H321">
            <v>240</v>
          </cell>
          <cell r="I321">
            <v>1680</v>
          </cell>
          <cell r="J321" t="str">
            <v>県単E-34</v>
          </cell>
        </row>
        <row r="322">
          <cell r="H322">
            <v>270</v>
          </cell>
          <cell r="I322">
            <v>270</v>
          </cell>
          <cell r="J322" t="str">
            <v>県単E-34</v>
          </cell>
        </row>
        <row r="323">
          <cell r="H323">
            <v>290</v>
          </cell>
          <cell r="I323">
            <v>1160</v>
          </cell>
          <cell r="J323" t="str">
            <v>県単E-34</v>
          </cell>
        </row>
        <row r="324">
          <cell r="H324">
            <v>270</v>
          </cell>
          <cell r="I324">
            <v>7290</v>
          </cell>
          <cell r="J324" t="str">
            <v>県単E-34</v>
          </cell>
        </row>
        <row r="325">
          <cell r="H325">
            <v>290</v>
          </cell>
          <cell r="I325">
            <v>290</v>
          </cell>
          <cell r="J325" t="str">
            <v>県単E-34</v>
          </cell>
        </row>
        <row r="326">
          <cell r="H326">
            <v>320</v>
          </cell>
          <cell r="I326">
            <v>640</v>
          </cell>
          <cell r="J326" t="str">
            <v>県単E-34</v>
          </cell>
        </row>
        <row r="327">
          <cell r="I327">
            <v>0</v>
          </cell>
        </row>
        <row r="328">
          <cell r="H328">
            <v>0</v>
          </cell>
          <cell r="I328">
            <v>0</v>
          </cell>
          <cell r="J328" t="str">
            <v>代価表</v>
          </cell>
        </row>
        <row r="329">
          <cell r="H329">
            <v>0</v>
          </cell>
          <cell r="I329">
            <v>0</v>
          </cell>
          <cell r="J329" t="str">
            <v>代価表</v>
          </cell>
        </row>
        <row r="330">
          <cell r="H330">
            <v>0</v>
          </cell>
          <cell r="I330">
            <v>0</v>
          </cell>
          <cell r="J330" t="str">
            <v>代価表</v>
          </cell>
        </row>
        <row r="331">
          <cell r="H331">
            <v>0</v>
          </cell>
          <cell r="I331">
            <v>0</v>
          </cell>
          <cell r="J331" t="str">
            <v>代価表</v>
          </cell>
        </row>
        <row r="332">
          <cell r="I332">
            <v>0</v>
          </cell>
        </row>
        <row r="333">
          <cell r="H333">
            <v>0</v>
          </cell>
          <cell r="I333">
            <v>0</v>
          </cell>
          <cell r="J333" t="str">
            <v>代価表</v>
          </cell>
        </row>
        <row r="334">
          <cell r="I334">
            <v>0</v>
          </cell>
        </row>
        <row r="335">
          <cell r="H335">
            <v>3440</v>
          </cell>
          <cell r="I335">
            <v>6880</v>
          </cell>
          <cell r="J335" t="str">
            <v>県単K-2</v>
          </cell>
        </row>
        <row r="336">
          <cell r="I336">
            <v>0</v>
          </cell>
        </row>
        <row r="337">
          <cell r="I337">
            <v>0</v>
          </cell>
        </row>
        <row r="338">
          <cell r="I338">
            <v>0</v>
          </cell>
        </row>
        <row r="339">
          <cell r="I339">
            <v>0</v>
          </cell>
        </row>
        <row r="340">
          <cell r="I340">
            <v>0</v>
          </cell>
        </row>
        <row r="341">
          <cell r="I341">
            <v>67530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cell r="J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row r="378">
          <cell r="I378">
            <v>0</v>
          </cell>
        </row>
        <row r="379">
          <cell r="I379">
            <v>0</v>
          </cell>
        </row>
        <row r="380">
          <cell r="I380">
            <v>0</v>
          </cell>
        </row>
        <row r="381">
          <cell r="I381">
            <v>0</v>
          </cell>
          <cell r="J381">
            <v>0</v>
          </cell>
        </row>
        <row r="382">
          <cell r="I382">
            <v>0</v>
          </cell>
        </row>
        <row r="383">
          <cell r="I383">
            <v>0</v>
          </cell>
        </row>
        <row r="384">
          <cell r="I384">
            <v>0</v>
          </cell>
        </row>
        <row r="385">
          <cell r="I385">
            <v>0</v>
          </cell>
        </row>
        <row r="386">
          <cell r="I386">
            <v>0</v>
          </cell>
        </row>
        <row r="387">
          <cell r="I387">
            <v>0</v>
          </cell>
        </row>
        <row r="388">
          <cell r="I388">
            <v>0</v>
          </cell>
        </row>
        <row r="389">
          <cell r="I389">
            <v>0</v>
          </cell>
        </row>
        <row r="390">
          <cell r="I390">
            <v>0</v>
          </cell>
        </row>
        <row r="391">
          <cell r="I391">
            <v>0</v>
          </cell>
        </row>
        <row r="392">
          <cell r="I392">
            <v>0</v>
          </cell>
        </row>
        <row r="393">
          <cell r="I393">
            <v>0</v>
          </cell>
        </row>
        <row r="394">
          <cell r="I394">
            <v>0</v>
          </cell>
        </row>
        <row r="395">
          <cell r="I395">
            <v>0</v>
          </cell>
        </row>
        <row r="396">
          <cell r="I396">
            <v>0</v>
          </cell>
        </row>
        <row r="397">
          <cell r="I397">
            <v>0</v>
          </cell>
        </row>
        <row r="398">
          <cell r="I398">
            <v>0</v>
          </cell>
        </row>
        <row r="399">
          <cell r="I399">
            <v>0</v>
          </cell>
        </row>
        <row r="400">
          <cell r="I400">
            <v>0</v>
          </cell>
        </row>
        <row r="401">
          <cell r="I401">
            <v>0</v>
          </cell>
          <cell r="J401">
            <v>0</v>
          </cell>
        </row>
        <row r="402">
          <cell r="I402">
            <v>0</v>
          </cell>
        </row>
        <row r="403">
          <cell r="I403">
            <v>0</v>
          </cell>
        </row>
        <row r="404">
          <cell r="I404">
            <v>0</v>
          </cell>
        </row>
        <row r="405">
          <cell r="I405">
            <v>0</v>
          </cell>
        </row>
        <row r="406">
          <cell r="I406">
            <v>0</v>
          </cell>
        </row>
        <row r="407">
          <cell r="I407">
            <v>0</v>
          </cell>
        </row>
        <row r="408">
          <cell r="I408">
            <v>0</v>
          </cell>
        </row>
        <row r="409">
          <cell r="I409">
            <v>0</v>
          </cell>
        </row>
        <row r="410">
          <cell r="I410">
            <v>0</v>
          </cell>
        </row>
        <row r="411">
          <cell r="I411">
            <v>0</v>
          </cell>
        </row>
        <row r="412">
          <cell r="I412">
            <v>0</v>
          </cell>
        </row>
        <row r="413">
          <cell r="I413">
            <v>0</v>
          </cell>
        </row>
        <row r="414">
          <cell r="I414">
            <v>0</v>
          </cell>
        </row>
        <row r="415">
          <cell r="I415">
            <v>0</v>
          </cell>
        </row>
        <row r="416">
          <cell r="I416">
            <v>0</v>
          </cell>
        </row>
        <row r="417">
          <cell r="I417">
            <v>0</v>
          </cell>
        </row>
        <row r="418">
          <cell r="I418">
            <v>0</v>
          </cell>
        </row>
        <row r="419">
          <cell r="I419">
            <v>0</v>
          </cell>
        </row>
        <row r="420">
          <cell r="I420">
            <v>0</v>
          </cell>
        </row>
        <row r="421">
          <cell r="I421">
            <v>0</v>
          </cell>
          <cell r="J421">
            <v>0</v>
          </cell>
        </row>
        <row r="441">
          <cell r="I441">
            <v>0</v>
          </cell>
        </row>
        <row r="461">
          <cell r="I461">
            <v>0</v>
          </cell>
        </row>
        <row r="481">
          <cell r="I481">
            <v>0</v>
          </cell>
        </row>
        <row r="501">
          <cell r="I501">
            <v>0</v>
          </cell>
        </row>
        <row r="521">
          <cell r="I521">
            <v>0</v>
          </cell>
        </row>
        <row r="541">
          <cell r="I541">
            <v>0</v>
          </cell>
        </row>
        <row r="561">
          <cell r="I561">
            <v>0</v>
          </cell>
        </row>
        <row r="581">
          <cell r="I581">
            <v>0</v>
          </cell>
        </row>
        <row r="601">
          <cell r="I601">
            <v>0</v>
          </cell>
        </row>
        <row r="621">
          <cell r="I621">
            <v>0</v>
          </cell>
        </row>
        <row r="641">
          <cell r="I641">
            <v>0</v>
          </cell>
        </row>
        <row r="661">
          <cell r="I661">
            <v>0</v>
          </cell>
        </row>
        <row r="681">
          <cell r="I681">
            <v>0</v>
          </cell>
        </row>
        <row r="701">
          <cell r="I701">
            <v>0</v>
          </cell>
        </row>
        <row r="721">
          <cell r="I721">
            <v>0</v>
          </cell>
        </row>
        <row r="741">
          <cell r="I741">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2">
          <cell r="A2" t="str">
            <v xml:space="preserve">     [配線器具複合単価]</v>
          </cell>
        </row>
        <row r="4">
          <cell r="A4" t="str">
            <v>労務単価</v>
          </cell>
          <cell r="B4">
            <v>13300</v>
          </cell>
        </row>
        <row r="5">
          <cell r="B5">
            <v>1</v>
          </cell>
        </row>
        <row r="6">
          <cell r="A6" t="str">
            <v>配線器具条件</v>
          </cell>
          <cell r="B6" t="str">
            <v>ﾓｼﾞｭﾗｼﾞｬｯｸ</v>
          </cell>
          <cell r="C6" t="str">
            <v>ﾀﾝﾌﾞﾗSW種別</v>
          </cell>
          <cell r="D6" t="str">
            <v xml:space="preserve"> ﾌﾟﾚ-ﾄ種別</v>
          </cell>
          <cell r="E6" t="str">
            <v>取付枠</v>
          </cell>
          <cell r="F6" t="str">
            <v>資材費</v>
          </cell>
          <cell r="G6" t="str">
            <v xml:space="preserve"> ﾌﾟﾚ-ﾄ種別</v>
          </cell>
          <cell r="H6" t="str">
            <v>材料費</v>
          </cell>
          <cell r="I6" t="str">
            <v>歩掛</v>
          </cell>
          <cell r="J6" t="str">
            <v>労務費</v>
          </cell>
          <cell r="K6" t="str">
            <v>その他</v>
          </cell>
          <cell r="L6" t="str">
            <v>取付枠</v>
          </cell>
          <cell r="M6" t="str">
            <v>資材費</v>
          </cell>
          <cell r="N6" t="str">
            <v>雑材料</v>
          </cell>
          <cell r="O6" t="str">
            <v>材料費</v>
          </cell>
          <cell r="P6" t="str">
            <v>歩掛</v>
          </cell>
          <cell r="Q6" t="str">
            <v>労務費</v>
          </cell>
          <cell r="R6" t="str">
            <v>その他</v>
          </cell>
          <cell r="S6" t="str">
            <v>合計金額</v>
          </cell>
          <cell r="T6" t="str">
            <v>計上金額</v>
          </cell>
        </row>
        <row r="7">
          <cell r="A7" t="str">
            <v xml:space="preserve"> ネーム入</v>
          </cell>
          <cell r="B7" t="str">
            <v>3W15A</v>
          </cell>
          <cell r="C7" t="str">
            <v>3W15A</v>
          </cell>
          <cell r="D7" t="str">
            <v>1P15A</v>
          </cell>
          <cell r="E7" t="str">
            <v>PLSW</v>
          </cell>
          <cell r="F7" t="str">
            <v xml:space="preserve"> DFSW</v>
          </cell>
          <cell r="G7" t="str">
            <v>ｺﾝｾﾝﾄP</v>
          </cell>
          <cell r="H7" t="str">
            <v xml:space="preserve"> 1~3ｹ</v>
          </cell>
          <cell r="I7" t="str">
            <v xml:space="preserve"> 4~6ｹ</v>
          </cell>
          <cell r="J7" t="str">
            <v xml:space="preserve"> 7~9ｹ</v>
          </cell>
          <cell r="K7" t="str">
            <v>防滴</v>
          </cell>
          <cell r="L7">
            <v>0.12</v>
          </cell>
          <cell r="M7">
            <v>0.02</v>
          </cell>
          <cell r="N7">
            <v>0.02</v>
          </cell>
          <cell r="O7">
            <v>0.12</v>
          </cell>
          <cell r="R7">
            <v>0.12</v>
          </cell>
        </row>
        <row r="8">
          <cell r="A8" t="str">
            <v xml:space="preserve"> 金属Ｐ</v>
          </cell>
        </row>
        <row r="9">
          <cell r="A9" t="str">
            <v>技術室</v>
          </cell>
          <cell r="B9">
            <v>4</v>
          </cell>
          <cell r="C9">
            <v>2</v>
          </cell>
          <cell r="D9">
            <v>4</v>
          </cell>
          <cell r="E9">
            <v>2</v>
          </cell>
          <cell r="F9" t="str">
            <v>0.135+(0.081)*0.5</v>
          </cell>
          <cell r="G9">
            <v>1</v>
          </cell>
          <cell r="H9">
            <v>1</v>
          </cell>
          <cell r="I9">
            <v>1</v>
          </cell>
          <cell r="J9">
            <v>1</v>
          </cell>
          <cell r="K9" t="str">
            <v>0.135+(0.081)*0.5</v>
          </cell>
          <cell r="L9">
            <v>1</v>
          </cell>
          <cell r="P9" t="str">
            <v>0.135+(0.081)*0.5</v>
          </cell>
        </row>
        <row r="10">
          <cell r="B10" t="str">
            <v/>
          </cell>
          <cell r="C10" t="str">
            <v/>
          </cell>
          <cell r="D10">
            <v>0</v>
          </cell>
          <cell r="E10">
            <v>0</v>
          </cell>
          <cell r="F10" t="str">
            <v/>
          </cell>
          <cell r="G10" t="str">
            <v/>
          </cell>
          <cell r="H10" t="str">
            <v/>
          </cell>
          <cell r="I10">
            <v>0</v>
          </cell>
          <cell r="J10" t="str">
            <v/>
          </cell>
          <cell r="K10" t="str">
            <v/>
          </cell>
          <cell r="L10">
            <v>0</v>
          </cell>
          <cell r="M10">
            <v>0</v>
          </cell>
          <cell r="N10">
            <v>0</v>
          </cell>
          <cell r="O10">
            <v>0</v>
          </cell>
          <cell r="P10">
            <v>0.17599999999999999</v>
          </cell>
          <cell r="Q10">
            <v>2341</v>
          </cell>
          <cell r="R10">
            <v>280</v>
          </cell>
          <cell r="S10">
            <v>2621</v>
          </cell>
          <cell r="T10">
            <v>2620</v>
          </cell>
        </row>
        <row r="11">
          <cell r="A11" t="str">
            <v>理科Ⅰ室</v>
          </cell>
          <cell r="B11">
            <v>3</v>
          </cell>
          <cell r="C11">
            <v>2</v>
          </cell>
          <cell r="D11">
            <v>3</v>
          </cell>
          <cell r="E11">
            <v>2</v>
          </cell>
          <cell r="F11" t="str">
            <v>0.135+0.054*0.5</v>
          </cell>
          <cell r="G11">
            <v>1</v>
          </cell>
          <cell r="H11">
            <v>1</v>
          </cell>
          <cell r="I11">
            <v>1</v>
          </cell>
          <cell r="J11">
            <v>1</v>
          </cell>
          <cell r="K11" t="str">
            <v>0.135+0.054*0.5</v>
          </cell>
          <cell r="L11">
            <v>1</v>
          </cell>
          <cell r="P11" t="str">
            <v>0.135+0.054*0.5</v>
          </cell>
        </row>
        <row r="12">
          <cell r="B12" t="str">
            <v/>
          </cell>
          <cell r="C12" t="str">
            <v/>
          </cell>
          <cell r="D12">
            <v>0</v>
          </cell>
          <cell r="E12">
            <v>0</v>
          </cell>
          <cell r="F12" t="str">
            <v/>
          </cell>
          <cell r="G12" t="str">
            <v/>
          </cell>
          <cell r="H12" t="str">
            <v/>
          </cell>
          <cell r="I12">
            <v>0</v>
          </cell>
          <cell r="J12" t="str">
            <v/>
          </cell>
          <cell r="K12" t="str">
            <v/>
          </cell>
          <cell r="L12">
            <v>0</v>
          </cell>
          <cell r="M12">
            <v>0</v>
          </cell>
          <cell r="N12">
            <v>0</v>
          </cell>
          <cell r="O12">
            <v>0</v>
          </cell>
          <cell r="P12">
            <v>0.16200000000000001</v>
          </cell>
          <cell r="Q12">
            <v>2155</v>
          </cell>
          <cell r="R12">
            <v>258</v>
          </cell>
          <cell r="S12">
            <v>2413</v>
          </cell>
          <cell r="T12">
            <v>2410</v>
          </cell>
        </row>
        <row r="14">
          <cell r="B14" t="str">
            <v/>
          </cell>
          <cell r="C14" t="str">
            <v/>
          </cell>
          <cell r="D14" t="str">
            <v/>
          </cell>
          <cell r="E14" t="str">
            <v/>
          </cell>
          <cell r="F14" t="str">
            <v/>
          </cell>
          <cell r="G14" t="str">
            <v/>
          </cell>
          <cell r="H14" t="str">
            <v/>
          </cell>
          <cell r="I14" t="str">
            <v/>
          </cell>
          <cell r="J14" t="str">
            <v/>
          </cell>
          <cell r="K14" t="str">
            <v/>
          </cell>
          <cell r="L14" t="str">
            <v/>
          </cell>
          <cell r="M14" t="str">
            <v/>
          </cell>
          <cell r="N14">
            <v>0</v>
          </cell>
          <cell r="O14" t="str">
            <v/>
          </cell>
          <cell r="P14">
            <v>0</v>
          </cell>
          <cell r="Q14">
            <v>0</v>
          </cell>
          <cell r="R14">
            <v>0</v>
          </cell>
          <cell r="S14">
            <v>0</v>
          </cell>
          <cell r="T14">
            <v>0</v>
          </cell>
        </row>
        <row r="16">
          <cell r="B16" t="str">
            <v/>
          </cell>
          <cell r="C16" t="str">
            <v/>
          </cell>
          <cell r="D16" t="str">
            <v/>
          </cell>
          <cell r="E16" t="str">
            <v/>
          </cell>
          <cell r="F16" t="str">
            <v/>
          </cell>
          <cell r="G16" t="str">
            <v/>
          </cell>
          <cell r="H16" t="str">
            <v/>
          </cell>
          <cell r="I16" t="str">
            <v/>
          </cell>
          <cell r="J16" t="str">
            <v/>
          </cell>
          <cell r="K16" t="str">
            <v/>
          </cell>
          <cell r="L16" t="str">
            <v/>
          </cell>
          <cell r="M16" t="str">
            <v/>
          </cell>
          <cell r="N16">
            <v>0</v>
          </cell>
          <cell r="O16" t="str">
            <v/>
          </cell>
          <cell r="P16">
            <v>0</v>
          </cell>
          <cell r="Q16">
            <v>0</v>
          </cell>
          <cell r="R16">
            <v>0</v>
          </cell>
          <cell r="S16">
            <v>0</v>
          </cell>
          <cell r="T16">
            <v>0</v>
          </cell>
        </row>
        <row r="18">
          <cell r="B18" t="str">
            <v/>
          </cell>
          <cell r="C18" t="str">
            <v/>
          </cell>
          <cell r="D18" t="str">
            <v/>
          </cell>
          <cell r="E18" t="str">
            <v/>
          </cell>
          <cell r="F18" t="str">
            <v/>
          </cell>
          <cell r="G18" t="str">
            <v/>
          </cell>
          <cell r="H18" t="str">
            <v/>
          </cell>
          <cell r="I18" t="str">
            <v/>
          </cell>
          <cell r="J18" t="str">
            <v/>
          </cell>
          <cell r="K18" t="str">
            <v/>
          </cell>
          <cell r="L18" t="str">
            <v/>
          </cell>
          <cell r="M18" t="str">
            <v/>
          </cell>
          <cell r="N18">
            <v>0</v>
          </cell>
          <cell r="O18" t="str">
            <v/>
          </cell>
          <cell r="P18">
            <v>0</v>
          </cell>
          <cell r="Q18">
            <v>0</v>
          </cell>
          <cell r="R18">
            <v>0</v>
          </cell>
          <cell r="S18">
            <v>0</v>
          </cell>
          <cell r="T18">
            <v>0</v>
          </cell>
        </row>
        <row r="20">
          <cell r="B20" t="str">
            <v/>
          </cell>
          <cell r="C20" t="str">
            <v/>
          </cell>
          <cell r="D20" t="str">
            <v/>
          </cell>
          <cell r="E20" t="str">
            <v/>
          </cell>
          <cell r="F20" t="str">
            <v/>
          </cell>
          <cell r="G20" t="str">
            <v/>
          </cell>
          <cell r="H20" t="str">
            <v/>
          </cell>
          <cell r="I20" t="str">
            <v/>
          </cell>
          <cell r="J20" t="str">
            <v/>
          </cell>
          <cell r="K20" t="str">
            <v/>
          </cell>
          <cell r="L20" t="str">
            <v/>
          </cell>
          <cell r="M20" t="str">
            <v/>
          </cell>
          <cell r="N20">
            <v>0</v>
          </cell>
          <cell r="O20" t="str">
            <v/>
          </cell>
          <cell r="P20">
            <v>0</v>
          </cell>
          <cell r="Q20">
            <v>0</v>
          </cell>
          <cell r="R20">
            <v>0</v>
          </cell>
          <cell r="S20">
            <v>0</v>
          </cell>
          <cell r="T20">
            <v>0</v>
          </cell>
        </row>
        <row r="22">
          <cell r="B22" t="str">
            <v/>
          </cell>
          <cell r="C22" t="str">
            <v/>
          </cell>
          <cell r="D22" t="str">
            <v/>
          </cell>
          <cell r="E22" t="str">
            <v/>
          </cell>
          <cell r="F22" t="str">
            <v/>
          </cell>
          <cell r="G22" t="str">
            <v/>
          </cell>
          <cell r="H22" t="str">
            <v/>
          </cell>
          <cell r="I22" t="str">
            <v/>
          </cell>
          <cell r="J22" t="str">
            <v/>
          </cell>
          <cell r="K22" t="str">
            <v/>
          </cell>
          <cell r="L22" t="str">
            <v/>
          </cell>
          <cell r="M22" t="str">
            <v/>
          </cell>
          <cell r="N22">
            <v>0</v>
          </cell>
          <cell r="O22" t="str">
            <v/>
          </cell>
          <cell r="P22">
            <v>0</v>
          </cell>
          <cell r="Q22">
            <v>0</v>
          </cell>
          <cell r="R22">
            <v>0</v>
          </cell>
          <cell r="S22">
            <v>0</v>
          </cell>
          <cell r="T22">
            <v>0</v>
          </cell>
        </row>
        <row r="24">
          <cell r="B24" t="str">
            <v/>
          </cell>
          <cell r="C24" t="str">
            <v/>
          </cell>
          <cell r="D24" t="str">
            <v/>
          </cell>
          <cell r="E24" t="str">
            <v/>
          </cell>
          <cell r="F24" t="str">
            <v/>
          </cell>
          <cell r="G24" t="str">
            <v/>
          </cell>
          <cell r="H24" t="str">
            <v/>
          </cell>
          <cell r="I24" t="str">
            <v/>
          </cell>
          <cell r="J24" t="str">
            <v/>
          </cell>
          <cell r="K24" t="str">
            <v/>
          </cell>
          <cell r="L24" t="str">
            <v/>
          </cell>
          <cell r="M24" t="str">
            <v/>
          </cell>
          <cell r="N24">
            <v>0</v>
          </cell>
          <cell r="O24" t="str">
            <v/>
          </cell>
          <cell r="P24">
            <v>0</v>
          </cell>
          <cell r="Q24">
            <v>0</v>
          </cell>
          <cell r="R24">
            <v>0</v>
          </cell>
          <cell r="S24">
            <v>0</v>
          </cell>
          <cell r="T24">
            <v>0</v>
          </cell>
        </row>
      </sheetData>
      <sheetData sheetId="30"/>
      <sheetData sheetId="31"/>
      <sheetData sheetId="32"/>
      <sheetData sheetId="33"/>
      <sheetData sheetId="34"/>
      <sheetData sheetId="35"/>
      <sheetData sheetId="36"/>
      <sheetData sheetId="37"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1"/>
      <sheetName val="様式2"/>
      <sheetName val="様式2 (1)"/>
      <sheetName val="様式3 (１)"/>
      <sheetName val="様式2 (2)"/>
      <sheetName val="様式3(2)"/>
      <sheetName val="計算 "/>
      <sheetName val="共通費の算定表(全体)"/>
      <sheetName val="共通費の算定表(内)"/>
      <sheetName val="共通費の算定表(外)"/>
      <sheetName val="代価表"/>
      <sheetName val="複合単価 "/>
      <sheetName val="分電盤"/>
      <sheetName val="撤去"/>
      <sheetName val="重量"/>
      <sheetName val="見積比較表"/>
      <sheetName val="刊行物"/>
      <sheetName val="計算"/>
      <sheetName val="単価根拠"/>
      <sheetName val="設計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7">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48</v>
          </cell>
          <cell r="AI7" t="str">
            <v xml:space="preserve"> </v>
          </cell>
        </row>
        <row r="8">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積算集計"/>
      <sheetName val="仮設 "/>
      <sheetName val="土"/>
      <sheetName val="地業"/>
      <sheetName val="ｺﾝｸﾘ-ﾄ"/>
      <sheetName val="型枠"/>
      <sheetName val="鉄筋全"/>
      <sheetName val="鉄筋画面"/>
      <sheetName val="係数"/>
      <sheetName val="Module1"/>
      <sheetName val="鉄筋個"/>
      <sheetName val="鉄骨"/>
      <sheetName val="既製ｺﾝ"/>
      <sheetName val="防水"/>
      <sheetName val="石"/>
      <sheetName val="ﾀｲﾙ"/>
      <sheetName val="木"/>
      <sheetName val="金属"/>
      <sheetName val="左官"/>
      <sheetName val="建具"/>
      <sheetName val="建具画面"/>
      <sheetName val="Sheet3"/>
      <sheetName val="Sheet4"/>
      <sheetName val="積算DT"/>
      <sheetName val="Ａ－1～15"/>
      <sheetName val="撤去（分電盤）"/>
      <sheetName val="種目"/>
    </sheetNames>
    <definedNames>
      <definedName name="鉄筋集計"/>
      <definedName name="鉄筋入力"/>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積算集計"/>
      <sheetName val="仮設 "/>
      <sheetName val="土"/>
      <sheetName val="地業"/>
      <sheetName val="ｺﾝｸﾘ-ﾄ"/>
      <sheetName val="型枠"/>
      <sheetName val="鉄筋全"/>
      <sheetName val="鉄筋画面"/>
      <sheetName val="係数"/>
      <sheetName val="Module1"/>
      <sheetName val="鉄筋個"/>
      <sheetName val="鉄骨"/>
      <sheetName val="既製ｺﾝ"/>
      <sheetName val="防水"/>
      <sheetName val="石"/>
      <sheetName val="ﾀｲﾙ"/>
      <sheetName val="木"/>
      <sheetName val="金属"/>
      <sheetName val="左官"/>
      <sheetName val="建具"/>
      <sheetName val="建具画面"/>
      <sheetName val="Sheet3"/>
      <sheetName val="Sheet4"/>
      <sheetName val="積算DT"/>
      <sheetName val="Ａ－1～15"/>
      <sheetName val="撤去（分電盤）"/>
      <sheetName val="種目"/>
      <sheetName val="回復された外部リンク237"/>
      <sheetName val="特工内訳現"/>
      <sheetName val="特定工事現"/>
      <sheetName val="共通費現"/>
      <sheetName val="比率表現"/>
      <sheetName val="共通費算出"/>
    </sheetNames>
    <definedNames>
      <definedName name="鉄筋集計"/>
      <definedName name="鉄筋入力"/>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1">
          <cell r="A1" t="str">
            <v>対象工事費</v>
          </cell>
        </row>
      </sheetData>
      <sheetData sheetId="32"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sheetName val="sheet"/>
      <sheetName val="仮設代価"/>
      <sheetName val="代価１"/>
      <sheetName val="#REF!"/>
      <sheetName val="電気"/>
      <sheetName val="設定"/>
      <sheetName val="表紙"/>
      <sheetName val="工事経費明細書"/>
      <sheetName val="変更経費率"/>
      <sheetName val="種目別内訳書"/>
      <sheetName val="科目別内訳書"/>
      <sheetName val="経費率"/>
      <sheetName val="細目別内訳書（19棟）"/>
      <sheetName val="別紙明細書（19棟）"/>
      <sheetName val="科目別内訳書（15-B)"/>
      <sheetName val="細目別内訳書（15棟－B便所）"/>
      <sheetName val="別紙明細書（15棟－B便所）"/>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建築経費"/>
      <sheetName val="電気経費"/>
      <sheetName val="衛生経費"/>
      <sheetName val="#REF!"/>
      <sheetName val="新築経費1"/>
      <sheetName val="表紙"/>
      <sheetName val="Sheet1"/>
      <sheetName val="処分量（電気）"/>
      <sheetName val="分電盤"/>
      <sheetName val="増築"/>
    </sheetNames>
    <sheetDataSet>
      <sheetData sheetId="0" refreshError="1">
        <row r="120">
          <cell r="R120">
            <v>0</v>
          </cell>
          <cell r="S120">
            <v>9.3600000000000003E-2</v>
          </cell>
        </row>
        <row r="121">
          <cell r="R121">
            <v>6000001</v>
          </cell>
          <cell r="S121">
            <v>9.2399999999999996E-2</v>
          </cell>
        </row>
        <row r="122">
          <cell r="R122">
            <v>8000001</v>
          </cell>
          <cell r="S122">
            <v>9.1499999999999998E-2</v>
          </cell>
        </row>
        <row r="123">
          <cell r="R123">
            <v>10000001</v>
          </cell>
          <cell r="S123">
            <v>9.0800000000000006E-2</v>
          </cell>
        </row>
        <row r="124">
          <cell r="R124">
            <v>12000001</v>
          </cell>
          <cell r="S124">
            <v>9.01E-2</v>
          </cell>
        </row>
        <row r="125">
          <cell r="R125">
            <v>14000001</v>
          </cell>
          <cell r="S125">
            <v>8.9599999999999999E-2</v>
          </cell>
        </row>
        <row r="126">
          <cell r="R126">
            <v>16000001</v>
          </cell>
          <cell r="S126">
            <v>8.9099999999999999E-2</v>
          </cell>
        </row>
        <row r="127">
          <cell r="R127">
            <v>18000001</v>
          </cell>
          <cell r="S127">
            <v>8.8700000000000001E-2</v>
          </cell>
        </row>
        <row r="128">
          <cell r="R128">
            <v>20000001</v>
          </cell>
          <cell r="S128">
            <v>8.8300000000000003E-2</v>
          </cell>
        </row>
        <row r="129">
          <cell r="R129">
            <v>22000001</v>
          </cell>
          <cell r="S129">
            <v>8.7900000000000006E-2</v>
          </cell>
        </row>
        <row r="130">
          <cell r="R130">
            <v>24000001</v>
          </cell>
          <cell r="S130">
            <v>8.7599999999999997E-2</v>
          </cell>
        </row>
        <row r="131">
          <cell r="R131">
            <v>26000001</v>
          </cell>
          <cell r="S131">
            <v>8.7300000000000003E-2</v>
          </cell>
        </row>
        <row r="132">
          <cell r="R132">
            <v>28000001</v>
          </cell>
          <cell r="S132">
            <v>8.6999999999999994E-2</v>
          </cell>
        </row>
        <row r="133">
          <cell r="R133">
            <v>30000001</v>
          </cell>
          <cell r="S133">
            <v>8.6800000000000002E-2</v>
          </cell>
        </row>
        <row r="134">
          <cell r="R134">
            <v>32000001</v>
          </cell>
          <cell r="S134">
            <v>8.6499999999999994E-2</v>
          </cell>
        </row>
        <row r="135">
          <cell r="R135">
            <v>34000001</v>
          </cell>
          <cell r="S135">
            <v>8.6300000000000002E-2</v>
          </cell>
        </row>
        <row r="136">
          <cell r="R136">
            <v>36000001</v>
          </cell>
          <cell r="S136">
            <v>8.5999999999999993E-2</v>
          </cell>
        </row>
        <row r="137">
          <cell r="R137">
            <v>38000001</v>
          </cell>
          <cell r="S137">
            <v>8.5900000000000004E-2</v>
          </cell>
        </row>
        <row r="138">
          <cell r="R138">
            <v>40000001</v>
          </cell>
          <cell r="S138">
            <v>8.5400000000000004E-2</v>
          </cell>
        </row>
        <row r="139">
          <cell r="R139">
            <v>45000001</v>
          </cell>
          <cell r="S139">
            <v>8.5000000000000006E-2</v>
          </cell>
        </row>
        <row r="140">
          <cell r="R140">
            <v>50000001</v>
          </cell>
          <cell r="S140">
            <v>8.4599999999999995E-2</v>
          </cell>
        </row>
        <row r="141">
          <cell r="R141">
            <v>55000001</v>
          </cell>
          <cell r="S141">
            <v>8.43E-2</v>
          </cell>
        </row>
        <row r="142">
          <cell r="R142">
            <v>60000001</v>
          </cell>
          <cell r="S142">
            <v>8.3699999999999997E-2</v>
          </cell>
        </row>
        <row r="143">
          <cell r="R143">
            <v>70000001</v>
          </cell>
          <cell r="S143">
            <v>8.3199999999999996E-2</v>
          </cell>
        </row>
        <row r="144">
          <cell r="R144">
            <v>80000001</v>
          </cell>
          <cell r="S144">
            <v>8.2799999999999999E-2</v>
          </cell>
        </row>
        <row r="145">
          <cell r="R145">
            <v>90000001</v>
          </cell>
          <cell r="S145">
            <v>8.2400000000000001E-2</v>
          </cell>
        </row>
        <row r="146">
          <cell r="R146">
            <v>100000001</v>
          </cell>
          <cell r="S146">
            <v>8.1600000000000006E-2</v>
          </cell>
        </row>
        <row r="147">
          <cell r="R147">
            <v>120000001</v>
          </cell>
          <cell r="S147">
            <v>8.1100000000000005E-2</v>
          </cell>
        </row>
        <row r="148">
          <cell r="R148">
            <v>140000001</v>
          </cell>
          <cell r="S148">
            <v>8.0600000000000005E-2</v>
          </cell>
        </row>
        <row r="149">
          <cell r="R149">
            <v>160000001</v>
          </cell>
          <cell r="S149">
            <v>8.0100000000000005E-2</v>
          </cell>
        </row>
        <row r="150">
          <cell r="R150">
            <v>180000001</v>
          </cell>
          <cell r="S150">
            <v>7.9699999999999993E-2</v>
          </cell>
        </row>
        <row r="151">
          <cell r="R151">
            <v>200000001</v>
          </cell>
          <cell r="S151">
            <v>7.8899999999999998E-2</v>
          </cell>
        </row>
        <row r="152">
          <cell r="R152">
            <v>250000001</v>
          </cell>
          <cell r="S152">
            <v>7.8299999999999995E-2</v>
          </cell>
        </row>
        <row r="153">
          <cell r="R153">
            <v>300000001</v>
          </cell>
          <cell r="S153">
            <v>7.7700000000000005E-2</v>
          </cell>
        </row>
        <row r="154">
          <cell r="R154">
            <v>350000001</v>
          </cell>
          <cell r="S154">
            <v>7.7200000000000005E-2</v>
          </cell>
        </row>
        <row r="155">
          <cell r="R155">
            <v>400000001</v>
          </cell>
          <cell r="S155">
            <v>7.6799999999999993E-2</v>
          </cell>
        </row>
        <row r="156">
          <cell r="R156">
            <v>450000001</v>
          </cell>
          <cell r="S156">
            <v>7.6399999999999996E-2</v>
          </cell>
        </row>
        <row r="157">
          <cell r="R157">
            <v>500000001</v>
          </cell>
          <cell r="S157">
            <v>7.5800000000000006E-2</v>
          </cell>
        </row>
        <row r="158">
          <cell r="R158">
            <v>600000001</v>
          </cell>
          <cell r="S158">
            <v>7.5300000000000006E-2</v>
          </cell>
        </row>
        <row r="159">
          <cell r="R159">
            <v>700000001</v>
          </cell>
          <cell r="S159">
            <v>7.4800000000000005E-2</v>
          </cell>
        </row>
        <row r="160">
          <cell r="R160">
            <v>800000001</v>
          </cell>
          <cell r="S160">
            <v>7.4399999999999994E-2</v>
          </cell>
        </row>
        <row r="161">
          <cell r="R161">
            <v>900000001</v>
          </cell>
          <cell r="S161">
            <v>7.3999999999999996E-2</v>
          </cell>
        </row>
        <row r="162">
          <cell r="R162">
            <v>1000000001</v>
          </cell>
          <cell r="S162">
            <v>7.3999999999999996E-2</v>
          </cell>
        </row>
        <row r="163">
          <cell r="R163">
            <v>1200000001</v>
          </cell>
          <cell r="S163">
            <v>7.3999999999999996E-2</v>
          </cell>
        </row>
        <row r="164">
          <cell r="R164">
            <v>1400000001</v>
          </cell>
          <cell r="S164">
            <v>7.3999999999999996E-2</v>
          </cell>
        </row>
        <row r="165">
          <cell r="R165">
            <v>1600000001</v>
          </cell>
          <cell r="S165">
            <v>7.3999999999999996E-2</v>
          </cell>
        </row>
        <row r="166">
          <cell r="R166">
            <v>1800000001</v>
          </cell>
          <cell r="S166">
            <v>7.3999999999999996E-2</v>
          </cell>
        </row>
        <row r="167">
          <cell r="R167">
            <v>2000000001</v>
          </cell>
          <cell r="S167">
            <v>7.3999999999999996E-2</v>
          </cell>
        </row>
        <row r="168">
          <cell r="R168">
            <v>2500000001</v>
          </cell>
          <cell r="S168">
            <v>7.3999999999999996E-2</v>
          </cell>
        </row>
        <row r="169">
          <cell r="R169">
            <v>3000000001</v>
          </cell>
          <cell r="S169">
            <v>7.3999999999999996E-2</v>
          </cell>
        </row>
        <row r="170">
          <cell r="R170">
            <v>3500000001</v>
          </cell>
          <cell r="S170">
            <v>7.3999999999999996E-2</v>
          </cell>
        </row>
        <row r="171">
          <cell r="R171">
            <v>4000000001</v>
          </cell>
          <cell r="S171">
            <v>7.3999999999999996E-2</v>
          </cell>
        </row>
        <row r="172">
          <cell r="R172">
            <v>4500000001</v>
          </cell>
          <cell r="S172">
            <v>7.3999999999999996E-2</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気設備種目･科目内訳"/>
      <sheetName val="電気設備細目内訳"/>
      <sheetName val="数量調書"/>
      <sheetName val="一位代価"/>
      <sheetName val="川原設計用"/>
      <sheetName val="96非木計算"/>
      <sheetName val="96非木計算.xls"/>
      <sheetName val="96%E9%9D%9E%E6%9C%A8%E8%A8%88%E"/>
      <sheetName val="直接工事小計"/>
      <sheetName val="経"/>
      <sheetName val="回復された外部リンク2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気設備種目･科目内訳"/>
      <sheetName val="電気設備細目内訳"/>
      <sheetName val="数量調書"/>
      <sheetName val="一位代価"/>
      <sheetName val="川原設計用"/>
    </sheetNames>
    <sheetDataSet>
      <sheetData sheetId="0" refreshError="1"/>
      <sheetData sheetId="1" refreshError="1"/>
      <sheetData sheetId="2" refreshError="1"/>
      <sheetData sheetId="3" refreshError="1"/>
      <sheetData sheetId="4"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費算定根拠"/>
      <sheetName val="設計書1"/>
      <sheetName val="工期"/>
      <sheetName val="農改センター解体内訳書"/>
    </sheetNames>
    <sheetDataSet>
      <sheetData sheetId="0"/>
      <sheetData sheetId="1"/>
      <sheetData sheetId="2"/>
      <sheetData sheetId="3"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14年度) "/>
      <sheetName val="内訳計算書(14年度)"/>
    </sheetNames>
    <sheetDataSet>
      <sheetData sheetId="0" refreshError="1"/>
      <sheetData sheetId="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現説 (H14)11"/>
      <sheetName val="表紙"/>
      <sheetName val="伺"/>
      <sheetName val="H14経費"/>
      <sheetName val="1号内訳書"/>
      <sheetName val="1号金抜き"/>
      <sheetName val="1号単価"/>
      <sheetName val="1号土工1"/>
      <sheetName val="Sheet1"/>
      <sheetName val="共通ﾎﾞｯｸｽ 1"/>
      <sheetName val="設計書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
      <sheetName val="数量公開表紙"/>
      <sheetName val="現説事項"/>
      <sheetName val="連絡表"/>
      <sheetName val="質問書"/>
      <sheetName val="質問書 (2)"/>
      <sheetName val="回答書01"/>
      <sheetName val="質問書 ｱﾝﾃﾅ"/>
      <sheetName val="回答書"/>
      <sheetName val="_一覧"/>
      <sheetName val="A01"/>
    </sheetNames>
    <sheetDataSet>
      <sheetData sheetId="0" refreshError="1">
        <row r="4">
          <cell r="A4">
            <v>1</v>
          </cell>
          <cell r="B4" t="str">
            <v>13公第29号</v>
          </cell>
          <cell r="C4">
            <v>2142</v>
          </cell>
          <cell r="D4" t="str">
            <v>女の都団地エレベーター付住戸改善工事（１棟）</v>
          </cell>
          <cell r="E4">
            <v>37280</v>
          </cell>
          <cell r="F4">
            <v>0.5625</v>
          </cell>
          <cell r="G4" t="str">
            <v>県庁第２別館２－Ａ会議室</v>
          </cell>
          <cell r="H4">
            <v>37295</v>
          </cell>
          <cell r="I4">
            <v>0.5625</v>
          </cell>
          <cell r="J4" t="str">
            <v>県庁第３別館建築課入札室</v>
          </cell>
        </row>
        <row r="5">
          <cell r="A5">
            <v>2</v>
          </cell>
          <cell r="B5" t="str">
            <v>13公第30号</v>
          </cell>
          <cell r="C5">
            <v>2143</v>
          </cell>
          <cell r="D5" t="str">
            <v>女の都団地エレベーター付住戸改善工事（２棟）</v>
          </cell>
          <cell r="E5">
            <v>37280</v>
          </cell>
          <cell r="F5">
            <v>0.5625</v>
          </cell>
          <cell r="G5" t="str">
            <v>県庁第２別館２－Ａ会議室</v>
          </cell>
          <cell r="H5">
            <v>37295</v>
          </cell>
          <cell r="I5">
            <v>0.58333333333333337</v>
          </cell>
          <cell r="J5" t="str">
            <v>県庁第３別館建築課入札室</v>
          </cell>
        </row>
        <row r="6">
          <cell r="A6">
            <v>3</v>
          </cell>
          <cell r="B6" t="str">
            <v>13公第31号</v>
          </cell>
          <cell r="C6">
            <v>2217</v>
          </cell>
          <cell r="D6" t="str">
            <v>十郎原団地エレベーター付住戸改善工事（B-1棟1工区）</v>
          </cell>
          <cell r="E6">
            <v>37322</v>
          </cell>
          <cell r="F6">
            <v>0.4375</v>
          </cell>
          <cell r="G6" t="str">
            <v>県北振興局本館３階第１会議室</v>
          </cell>
          <cell r="H6">
            <v>37330</v>
          </cell>
          <cell r="I6">
            <v>0.5625</v>
          </cell>
          <cell r="J6" t="str">
            <v>県庁第３別館建築課入札室</v>
          </cell>
        </row>
        <row r="7">
          <cell r="A7">
            <v>4</v>
          </cell>
          <cell r="B7" t="str">
            <v>13公第32号</v>
          </cell>
          <cell r="C7">
            <v>2218</v>
          </cell>
          <cell r="D7" t="str">
            <v>十郎原団地住戸改善工事（B-1棟2工区）</v>
          </cell>
          <cell r="E7">
            <v>37322</v>
          </cell>
          <cell r="F7">
            <v>0.4375</v>
          </cell>
          <cell r="G7" t="str">
            <v>県北振興局本館３階第１会議室</v>
          </cell>
          <cell r="H7">
            <v>37330</v>
          </cell>
          <cell r="I7">
            <v>0.57638888888888895</v>
          </cell>
          <cell r="J7" t="str">
            <v>県庁第３別館建築課入札室</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件名"/>
      <sheetName val="ダクト"/>
      <sheetName val="衛生器具"/>
      <sheetName val="給湯"/>
      <sheetName val="歩掛"/>
      <sheetName val="複合単価"/>
      <sheetName val="表紙 "/>
      <sheetName val="内訳A"/>
      <sheetName val="内訳 B"/>
      <sheetName val="代価（保温）"/>
      <sheetName val="代価（防錆）"/>
      <sheetName val="代価（土工）"/>
      <sheetName val="代価（スリーブ） "/>
      <sheetName val="衛比較・単価"/>
    </sheetNames>
    <sheetDataSet>
      <sheetData sheetId="0"/>
      <sheetData sheetId="1" refreshError="1"/>
      <sheetData sheetId="2" refreshError="1"/>
      <sheetData sheetId="3" refreshError="1"/>
      <sheetData sheetId="4" refreshError="1">
        <row r="1799">
          <cell r="H1799">
            <v>0</v>
          </cell>
          <cell r="I1799">
            <v>1.3</v>
          </cell>
        </row>
        <row r="1800">
          <cell r="H1800">
            <v>250.1</v>
          </cell>
          <cell r="I1800">
            <v>1.2</v>
          </cell>
        </row>
        <row r="1801">
          <cell r="H1801">
            <v>500.1</v>
          </cell>
          <cell r="I1801">
            <v>1.1000000000000001</v>
          </cell>
        </row>
        <row r="1802">
          <cell r="H1802">
            <v>800.1</v>
          </cell>
          <cell r="I1802">
            <v>1</v>
          </cell>
        </row>
        <row r="1803">
          <cell r="H1803">
            <v>1000.1</v>
          </cell>
          <cell r="I1803">
            <v>0.85</v>
          </cell>
        </row>
        <row r="1804">
          <cell r="H1804">
            <v>3000.1</v>
          </cell>
          <cell r="I1804">
            <v>0.75</v>
          </cell>
        </row>
        <row r="1805">
          <cell r="H1805">
            <v>5000.1000000000004</v>
          </cell>
          <cell r="I1805">
            <v>0.7</v>
          </cell>
        </row>
        <row r="1806">
          <cell r="H1806">
            <v>7000.1</v>
          </cell>
          <cell r="I1806">
            <v>0.6</v>
          </cell>
        </row>
        <row r="1807">
          <cell r="H1807">
            <v>10000.1</v>
          </cell>
          <cell r="I1807">
            <v>0.5</v>
          </cell>
        </row>
        <row r="1808">
          <cell r="H1808">
            <v>15000.1</v>
          </cell>
        </row>
        <row r="1809">
          <cell r="H1809">
            <v>0</v>
          </cell>
          <cell r="I1809">
            <v>2.5</v>
          </cell>
        </row>
        <row r="1810">
          <cell r="H1810">
            <v>100</v>
          </cell>
          <cell r="I1810">
            <v>2</v>
          </cell>
        </row>
        <row r="1811">
          <cell r="H1811">
            <v>200</v>
          </cell>
          <cell r="I1811">
            <v>1.7</v>
          </cell>
        </row>
        <row r="1812">
          <cell r="H1812">
            <v>300</v>
          </cell>
          <cell r="I1812">
            <v>1.4</v>
          </cell>
        </row>
        <row r="1813">
          <cell r="H1813">
            <v>400</v>
          </cell>
          <cell r="I1813">
            <v>1.2</v>
          </cell>
        </row>
        <row r="1814">
          <cell r="H1814">
            <v>500</v>
          </cell>
          <cell r="I1814">
            <v>1</v>
          </cell>
        </row>
        <row r="1815">
          <cell r="H1815">
            <v>600</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件名"/>
      <sheetName val="ダクト"/>
      <sheetName val="衛生器具"/>
      <sheetName val="給湯"/>
      <sheetName val="歩掛"/>
      <sheetName val="複合単価"/>
    </sheetNames>
    <sheetDataSet>
      <sheetData sheetId="0"/>
      <sheetData sheetId="1" refreshError="1"/>
      <sheetData sheetId="2" refreshError="1"/>
      <sheetData sheetId="3" refreshError="1"/>
      <sheetData sheetId="4" refreshError="1">
        <row r="1799">
          <cell r="H1799">
            <v>0</v>
          </cell>
          <cell r="I1799">
            <v>1.3</v>
          </cell>
        </row>
        <row r="1800">
          <cell r="H1800">
            <v>250.1</v>
          </cell>
          <cell r="I1800">
            <v>1.2</v>
          </cell>
        </row>
        <row r="1801">
          <cell r="H1801">
            <v>500.1</v>
          </cell>
          <cell r="I1801">
            <v>1.1000000000000001</v>
          </cell>
        </row>
        <row r="1802">
          <cell r="H1802">
            <v>800.1</v>
          </cell>
          <cell r="I1802">
            <v>1</v>
          </cell>
        </row>
        <row r="1803">
          <cell r="H1803">
            <v>1000.1</v>
          </cell>
          <cell r="I1803">
            <v>0.85</v>
          </cell>
        </row>
        <row r="1804">
          <cell r="H1804">
            <v>3000.1</v>
          </cell>
          <cell r="I1804">
            <v>0.75</v>
          </cell>
        </row>
        <row r="1805">
          <cell r="H1805">
            <v>5000.1000000000004</v>
          </cell>
          <cell r="I1805">
            <v>0.7</v>
          </cell>
        </row>
        <row r="1806">
          <cell r="H1806">
            <v>7000.1</v>
          </cell>
          <cell r="I1806">
            <v>0.6</v>
          </cell>
        </row>
        <row r="1807">
          <cell r="H1807">
            <v>10000.1</v>
          </cell>
          <cell r="I1807">
            <v>0.5</v>
          </cell>
        </row>
        <row r="1808">
          <cell r="H1808">
            <v>15000.1</v>
          </cell>
        </row>
        <row r="1809">
          <cell r="H1809">
            <v>0</v>
          </cell>
          <cell r="I1809">
            <v>2.5</v>
          </cell>
        </row>
        <row r="1810">
          <cell r="H1810">
            <v>100</v>
          </cell>
          <cell r="I1810">
            <v>2</v>
          </cell>
        </row>
        <row r="1811">
          <cell r="H1811">
            <v>200</v>
          </cell>
          <cell r="I1811">
            <v>1.7</v>
          </cell>
        </row>
        <row r="1812">
          <cell r="H1812">
            <v>300</v>
          </cell>
          <cell r="I1812">
            <v>1.4</v>
          </cell>
        </row>
        <row r="1813">
          <cell r="H1813">
            <v>400</v>
          </cell>
          <cell r="I1813">
            <v>1.2</v>
          </cell>
        </row>
        <row r="1814">
          <cell r="H1814">
            <v>500</v>
          </cell>
          <cell r="I1814">
            <v>1</v>
          </cell>
        </row>
        <row r="1815">
          <cell r="H1815">
            <v>600</v>
          </cell>
        </row>
      </sheetData>
      <sheetData sheetId="5"/>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特"/>
      <sheetName val="入"/>
      <sheetName val="建共 "/>
      <sheetName val="種"/>
      <sheetName val="科"/>
      <sheetName val="細"/>
      <sheetName val="積"/>
      <sheetName val="式"/>
      <sheetName val="コン式"/>
      <sheetName val="ｽﾛｰﾌﾟ式"/>
      <sheetName val="土積"/>
      <sheetName val="見比"/>
      <sheetName val="見比（ﾌﾟﾚﾊ"/>
      <sheetName val="物価版"/>
      <sheetName val="RC･鉄筋"/>
      <sheetName val="経費"/>
      <sheetName val="発生材"/>
      <sheetName val="経"/>
      <sheetName val="種（旧） "/>
      <sheetName val="土共"/>
      <sheetName val="数量"/>
      <sheetName val="Sheet1"/>
      <sheetName val="鏡"/>
      <sheetName val="空調換気"/>
      <sheetName val="衛生設備"/>
      <sheetName val="設備内訳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2">
          <cell r="B2">
            <v>20400</v>
          </cell>
        </row>
      </sheetData>
      <sheetData sheetId="22"/>
      <sheetData sheetId="23"/>
      <sheetData sheetId="24"/>
      <sheetData sheetId="25"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特"/>
      <sheetName val="入"/>
      <sheetName val="建共 "/>
      <sheetName val="種"/>
      <sheetName val="科"/>
      <sheetName val="細"/>
      <sheetName val="積"/>
      <sheetName val="式"/>
      <sheetName val="コン式"/>
      <sheetName val="ｽﾛｰﾌﾟ式"/>
      <sheetName val="土積"/>
      <sheetName val="見比"/>
      <sheetName val="見比（ﾌﾟﾚﾊ"/>
      <sheetName val="物価版"/>
      <sheetName val="RC･鉄筋"/>
      <sheetName val="経費"/>
      <sheetName val="発生材"/>
      <sheetName val="経"/>
      <sheetName val="種（旧） "/>
      <sheetName val="土共"/>
      <sheetName val="数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 val="複合"/>
      <sheetName val="比較"/>
      <sheetName val="盤労"/>
    </sheetNames>
    <sheetDataSet>
      <sheetData sheetId="0" refreshError="1"/>
      <sheetData sheetId="1" refreshError="1"/>
      <sheetData sheetId="2" refreshError="1"/>
      <sheetData sheetId="3"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特工内訳現"/>
      <sheetName val="特定工事現"/>
      <sheetName val="共通費現"/>
      <sheetName val="比率表現"/>
      <sheetName val="共通費算出"/>
    </sheetNames>
    <sheetDataSet>
      <sheetData sheetId="0" refreshError="1"/>
      <sheetData sheetId="1" refreshError="1"/>
      <sheetData sheetId="2" refreshError="1"/>
      <sheetData sheetId="3">
        <row r="1">
          <cell r="A1" t="str">
            <v>対象工事費</v>
          </cell>
          <cell r="B1" t="str">
            <v>総　合　仮　設</v>
          </cell>
          <cell r="E1" t="str">
            <v>現 場 経 費</v>
          </cell>
        </row>
        <row r="2">
          <cell r="B2" t="str">
            <v>建築工事</v>
          </cell>
          <cell r="C2" t="str">
            <v>改修工事</v>
          </cell>
          <cell r="D2" t="str">
            <v>取壊工事</v>
          </cell>
          <cell r="E2" t="str">
            <v>建築工事</v>
          </cell>
          <cell r="F2" t="str">
            <v>改修工事</v>
          </cell>
        </row>
        <row r="3">
          <cell r="A3">
            <v>0</v>
          </cell>
          <cell r="B3">
            <v>4.2900000000000001E-2</v>
          </cell>
          <cell r="C3">
            <v>3.5900000000000001E-2</v>
          </cell>
          <cell r="D3">
            <v>2.5000000000000001E-2</v>
          </cell>
          <cell r="E3">
            <v>9.8299999999999998E-2</v>
          </cell>
          <cell r="F3">
            <v>0.1585</v>
          </cell>
        </row>
        <row r="4">
          <cell r="A4">
            <v>3000000</v>
          </cell>
          <cell r="B4">
            <v>4.2900000000000001E-2</v>
          </cell>
          <cell r="C4">
            <v>3.5900000000000001E-2</v>
          </cell>
          <cell r="D4">
            <v>2.5000000000000001E-2</v>
          </cell>
          <cell r="E4">
            <v>9.8299999999999998E-2</v>
          </cell>
          <cell r="F4">
            <v>0.14960000000000001</v>
          </cell>
        </row>
        <row r="5">
          <cell r="A5">
            <v>4000000</v>
          </cell>
          <cell r="B5">
            <v>4.2900000000000001E-2</v>
          </cell>
          <cell r="C5">
            <v>3.5900000000000001E-2</v>
          </cell>
          <cell r="D5">
            <v>2.5000000000000001E-2</v>
          </cell>
          <cell r="E5">
            <v>9.8299999999999998E-2</v>
          </cell>
          <cell r="F5">
            <v>0.14299999999999999</v>
          </cell>
        </row>
        <row r="6">
          <cell r="A6">
            <v>5000000</v>
          </cell>
          <cell r="B6">
            <v>4.2900000000000001E-2</v>
          </cell>
          <cell r="C6">
            <v>3.5799999999999998E-2</v>
          </cell>
          <cell r="D6">
            <v>2.5000000000000001E-2</v>
          </cell>
          <cell r="E6">
            <v>9.8299999999999998E-2</v>
          </cell>
          <cell r="F6">
            <v>0.13789999999999999</v>
          </cell>
        </row>
        <row r="7">
          <cell r="A7">
            <v>6000000</v>
          </cell>
          <cell r="B7">
            <v>4.2900000000000001E-2</v>
          </cell>
          <cell r="C7">
            <v>3.5799999999999998E-2</v>
          </cell>
          <cell r="D7">
            <v>2.5000000000000001E-2</v>
          </cell>
          <cell r="E7">
            <v>9.8299999999999998E-2</v>
          </cell>
          <cell r="F7">
            <v>0.13370000000000001</v>
          </cell>
        </row>
        <row r="8">
          <cell r="A8">
            <v>7000000</v>
          </cell>
          <cell r="B8">
            <v>4.2900000000000001E-2</v>
          </cell>
          <cell r="C8">
            <v>3.5799999999999998E-2</v>
          </cell>
          <cell r="D8">
            <v>2.5000000000000001E-2</v>
          </cell>
          <cell r="E8">
            <v>9.8299999999999998E-2</v>
          </cell>
          <cell r="F8">
            <v>0.13020000000000001</v>
          </cell>
        </row>
        <row r="9">
          <cell r="A9">
            <v>8000000</v>
          </cell>
          <cell r="B9">
            <v>4.2900000000000001E-2</v>
          </cell>
          <cell r="C9">
            <v>3.5799999999999998E-2</v>
          </cell>
          <cell r="D9">
            <v>2.5000000000000001E-2</v>
          </cell>
          <cell r="E9">
            <v>9.8299999999999998E-2</v>
          </cell>
          <cell r="F9">
            <v>0.12709999999999999</v>
          </cell>
        </row>
        <row r="10">
          <cell r="A10">
            <v>9000000</v>
          </cell>
          <cell r="B10">
            <v>4.2900000000000001E-2</v>
          </cell>
          <cell r="C10">
            <v>3.5799999999999998E-2</v>
          </cell>
          <cell r="D10">
            <v>2.5000000000000001E-2</v>
          </cell>
          <cell r="E10">
            <v>9.8299999999999998E-2</v>
          </cell>
          <cell r="F10">
            <v>0.1245</v>
          </cell>
        </row>
        <row r="11">
          <cell r="A11">
            <v>10000000</v>
          </cell>
          <cell r="B11">
            <v>4.2900000000000001E-2</v>
          </cell>
          <cell r="C11">
            <v>3.5700000000000003E-2</v>
          </cell>
          <cell r="D11">
            <v>2.3E-2</v>
          </cell>
          <cell r="E11">
            <v>9.8299999999999998E-2</v>
          </cell>
          <cell r="F11">
            <v>0.1221</v>
          </cell>
        </row>
        <row r="12">
          <cell r="A12">
            <v>11000000</v>
          </cell>
          <cell r="B12">
            <v>4.2900000000000001E-2</v>
          </cell>
          <cell r="C12">
            <v>3.5700000000000003E-2</v>
          </cell>
          <cell r="D12">
            <v>2.3E-2</v>
          </cell>
          <cell r="E12">
            <v>9.8299999999999998E-2</v>
          </cell>
          <cell r="F12">
            <v>0.12</v>
          </cell>
        </row>
        <row r="13">
          <cell r="A13">
            <v>12000000</v>
          </cell>
          <cell r="B13">
            <v>4.2900000000000001E-2</v>
          </cell>
          <cell r="C13">
            <v>3.5700000000000003E-2</v>
          </cell>
          <cell r="D13">
            <v>2.3E-2</v>
          </cell>
          <cell r="E13">
            <v>9.8299999999999998E-2</v>
          </cell>
          <cell r="F13">
            <v>0.1181</v>
          </cell>
        </row>
        <row r="14">
          <cell r="A14">
            <v>13000000</v>
          </cell>
          <cell r="B14">
            <v>4.2900000000000001E-2</v>
          </cell>
          <cell r="C14">
            <v>3.5700000000000003E-2</v>
          </cell>
          <cell r="D14">
            <v>2.3E-2</v>
          </cell>
          <cell r="E14">
            <v>9.8299999999999998E-2</v>
          </cell>
          <cell r="F14">
            <v>0.1163</v>
          </cell>
        </row>
        <row r="15">
          <cell r="A15">
            <v>14000000</v>
          </cell>
          <cell r="B15">
            <v>4.2900000000000001E-2</v>
          </cell>
          <cell r="C15">
            <v>3.5700000000000003E-2</v>
          </cell>
          <cell r="D15">
            <v>2.3E-2</v>
          </cell>
          <cell r="E15">
            <v>9.8299999999999998E-2</v>
          </cell>
          <cell r="F15">
            <v>0.1147</v>
          </cell>
        </row>
        <row r="16">
          <cell r="A16">
            <v>15000000</v>
          </cell>
          <cell r="B16">
            <v>4.2900000000000001E-2</v>
          </cell>
          <cell r="C16">
            <v>3.5700000000000003E-2</v>
          </cell>
          <cell r="D16">
            <v>2.3E-2</v>
          </cell>
          <cell r="E16">
            <v>9.8299999999999998E-2</v>
          </cell>
          <cell r="F16">
            <v>0.1133</v>
          </cell>
          <cell r="G16" t="str">
            <v xml:space="preserve"> </v>
          </cell>
        </row>
        <row r="17">
          <cell r="A17">
            <v>16000000</v>
          </cell>
          <cell r="B17">
            <v>4.2900000000000001E-2</v>
          </cell>
          <cell r="C17">
            <v>3.5700000000000003E-2</v>
          </cell>
          <cell r="D17">
            <v>2.3E-2</v>
          </cell>
          <cell r="E17">
            <v>9.8299999999999998E-2</v>
          </cell>
          <cell r="F17">
            <v>0.1119</v>
          </cell>
        </row>
        <row r="18">
          <cell r="A18">
            <v>17000000</v>
          </cell>
          <cell r="B18">
            <v>4.2900000000000001E-2</v>
          </cell>
          <cell r="C18">
            <v>3.5700000000000003E-2</v>
          </cell>
          <cell r="D18">
            <v>2.3E-2</v>
          </cell>
          <cell r="E18">
            <v>9.8299999999999998E-2</v>
          </cell>
          <cell r="F18">
            <v>0.1106</v>
          </cell>
        </row>
        <row r="19">
          <cell r="A19">
            <v>18000000</v>
          </cell>
          <cell r="B19">
            <v>4.2900000000000001E-2</v>
          </cell>
          <cell r="C19">
            <v>3.5700000000000003E-2</v>
          </cell>
          <cell r="D19">
            <v>2.3E-2</v>
          </cell>
          <cell r="E19">
            <v>9.8299999999999998E-2</v>
          </cell>
          <cell r="F19">
            <v>0.1094</v>
          </cell>
        </row>
        <row r="20">
          <cell r="A20">
            <v>19000000</v>
          </cell>
          <cell r="B20">
            <v>4.2900000000000001E-2</v>
          </cell>
          <cell r="C20">
            <v>3.5700000000000003E-2</v>
          </cell>
          <cell r="D20">
            <v>2.3E-2</v>
          </cell>
          <cell r="E20">
            <v>9.8299999999999998E-2</v>
          </cell>
          <cell r="F20">
            <v>0.10829999999999999</v>
          </cell>
        </row>
        <row r="21">
          <cell r="A21">
            <v>20000000</v>
          </cell>
          <cell r="B21">
            <v>4.2900000000000001E-2</v>
          </cell>
          <cell r="C21">
            <v>3.56E-2</v>
          </cell>
          <cell r="D21">
            <v>0.02</v>
          </cell>
          <cell r="E21">
            <v>9.8299999999999998E-2</v>
          </cell>
          <cell r="F21">
            <v>0.1062</v>
          </cell>
        </row>
        <row r="22">
          <cell r="A22">
            <v>22000000</v>
          </cell>
          <cell r="B22">
            <v>4.2900000000000001E-2</v>
          </cell>
          <cell r="C22">
            <v>3.56E-2</v>
          </cell>
          <cell r="D22">
            <v>0.02</v>
          </cell>
          <cell r="E22">
            <v>9.8299999999999998E-2</v>
          </cell>
          <cell r="F22">
            <v>0.10440000000000001</v>
          </cell>
        </row>
        <row r="23">
          <cell r="A23">
            <v>24000000</v>
          </cell>
          <cell r="B23">
            <v>4.2900000000000001E-2</v>
          </cell>
          <cell r="C23">
            <v>3.56E-2</v>
          </cell>
          <cell r="D23">
            <v>0.02</v>
          </cell>
          <cell r="E23">
            <v>9.8299999999999998E-2</v>
          </cell>
          <cell r="F23">
            <v>0.1027</v>
          </cell>
        </row>
        <row r="24">
          <cell r="A24">
            <v>26000000</v>
          </cell>
          <cell r="B24">
            <v>4.2900000000000001E-2</v>
          </cell>
          <cell r="C24">
            <v>3.56E-2</v>
          </cell>
          <cell r="D24">
            <v>0.02</v>
          </cell>
          <cell r="E24">
            <v>9.8299999999999998E-2</v>
          </cell>
          <cell r="F24">
            <v>0.1012</v>
          </cell>
        </row>
        <row r="25">
          <cell r="A25">
            <v>28000000</v>
          </cell>
          <cell r="B25">
            <v>4.2900000000000001E-2</v>
          </cell>
          <cell r="C25">
            <v>3.56E-2</v>
          </cell>
          <cell r="D25">
            <v>0.02</v>
          </cell>
          <cell r="E25">
            <v>9.8299999999999998E-2</v>
          </cell>
          <cell r="F25">
            <v>9.98E-2</v>
          </cell>
        </row>
        <row r="26">
          <cell r="A26">
            <v>30000000</v>
          </cell>
          <cell r="B26">
            <v>4.2799999999999998E-2</v>
          </cell>
          <cell r="C26">
            <v>3.56E-2</v>
          </cell>
          <cell r="D26">
            <v>1.7999999999999999E-2</v>
          </cell>
          <cell r="E26">
            <v>9.7799999999999998E-2</v>
          </cell>
          <cell r="F26">
            <v>9.8500000000000004E-2</v>
          </cell>
        </row>
        <row r="27">
          <cell r="A27">
            <v>32000000</v>
          </cell>
          <cell r="B27">
            <v>4.2799999999999998E-2</v>
          </cell>
          <cell r="C27">
            <v>3.56E-2</v>
          </cell>
          <cell r="D27">
            <v>1.7999999999999999E-2</v>
          </cell>
          <cell r="E27">
            <v>9.7299999999999998E-2</v>
          </cell>
          <cell r="F27">
            <v>9.74E-2</v>
          </cell>
        </row>
        <row r="28">
          <cell r="A28">
            <v>34000000</v>
          </cell>
          <cell r="B28">
            <v>4.2799999999999998E-2</v>
          </cell>
          <cell r="C28">
            <v>3.56E-2</v>
          </cell>
          <cell r="D28">
            <v>1.7999999999999999E-2</v>
          </cell>
          <cell r="E28">
            <v>9.69E-2</v>
          </cell>
          <cell r="F28">
            <v>9.6199999999999994E-2</v>
          </cell>
        </row>
        <row r="29">
          <cell r="A29">
            <v>36000000</v>
          </cell>
          <cell r="B29">
            <v>4.2799999999999998E-2</v>
          </cell>
          <cell r="C29">
            <v>3.56E-2</v>
          </cell>
          <cell r="D29">
            <v>1.7999999999999999E-2</v>
          </cell>
          <cell r="E29">
            <v>9.64E-2</v>
          </cell>
          <cell r="F29">
            <v>9.5200000000000007E-2</v>
          </cell>
        </row>
        <row r="30">
          <cell r="A30">
            <v>38000000</v>
          </cell>
          <cell r="B30">
            <v>4.2799999999999998E-2</v>
          </cell>
          <cell r="C30">
            <v>3.56E-2</v>
          </cell>
          <cell r="D30">
            <v>1.7999999999999999E-2</v>
          </cell>
          <cell r="E30">
            <v>9.6000000000000002E-2</v>
          </cell>
          <cell r="F30">
            <v>9.4200000000000006E-2</v>
          </cell>
        </row>
        <row r="31">
          <cell r="A31">
            <v>40000000</v>
          </cell>
          <cell r="B31">
            <v>4.2700000000000002E-2</v>
          </cell>
          <cell r="C31">
            <v>3.56E-2</v>
          </cell>
          <cell r="D31">
            <v>1.6E-2</v>
          </cell>
          <cell r="E31">
            <v>9.5699999999999993E-2</v>
          </cell>
          <cell r="F31">
            <v>9.3299999999999994E-2</v>
          </cell>
        </row>
        <row r="32">
          <cell r="A32">
            <v>42000000</v>
          </cell>
          <cell r="B32">
            <v>4.2700000000000002E-2</v>
          </cell>
          <cell r="C32">
            <v>3.56E-2</v>
          </cell>
          <cell r="D32">
            <v>1.6E-2</v>
          </cell>
          <cell r="E32">
            <v>9.5299999999999996E-2</v>
          </cell>
          <cell r="F32">
            <v>9.2399999999999996E-2</v>
          </cell>
        </row>
        <row r="33">
          <cell r="A33">
            <v>44000000</v>
          </cell>
          <cell r="B33">
            <v>4.2700000000000002E-2</v>
          </cell>
          <cell r="C33">
            <v>3.56E-2</v>
          </cell>
          <cell r="D33">
            <v>1.6E-2</v>
          </cell>
          <cell r="E33">
            <v>9.4899999999999998E-2</v>
          </cell>
          <cell r="F33">
            <v>9.1600000000000001E-2</v>
          </cell>
        </row>
        <row r="34">
          <cell r="A34">
            <v>46000000</v>
          </cell>
          <cell r="B34">
            <v>4.2700000000000002E-2</v>
          </cell>
          <cell r="C34">
            <v>3.56E-2</v>
          </cell>
          <cell r="D34">
            <v>1.6E-2</v>
          </cell>
          <cell r="E34">
            <v>9.4600000000000004E-2</v>
          </cell>
          <cell r="F34">
            <v>9.0800000000000006E-2</v>
          </cell>
        </row>
        <row r="35">
          <cell r="A35">
            <v>48000000</v>
          </cell>
          <cell r="B35">
            <v>4.2700000000000002E-2</v>
          </cell>
          <cell r="C35">
            <v>3.56E-2</v>
          </cell>
          <cell r="D35">
            <v>1.6E-2</v>
          </cell>
          <cell r="E35">
            <v>9.4299999999999995E-2</v>
          </cell>
          <cell r="F35">
            <v>9.01E-2</v>
          </cell>
        </row>
        <row r="36">
          <cell r="A36">
            <v>50000000</v>
          </cell>
          <cell r="B36">
            <v>4.2599999999999999E-2</v>
          </cell>
          <cell r="C36">
            <v>3.5499999999999997E-2</v>
          </cell>
          <cell r="D36">
            <v>1.4999999999999999E-2</v>
          </cell>
          <cell r="E36">
            <v>9.3600000000000003E-2</v>
          </cell>
          <cell r="F36">
            <v>8.8400000000000006E-2</v>
          </cell>
        </row>
        <row r="37">
          <cell r="A37">
            <v>55000000</v>
          </cell>
          <cell r="B37">
            <v>4.2599999999999999E-2</v>
          </cell>
          <cell r="C37">
            <v>3.5499999999999997E-2</v>
          </cell>
          <cell r="D37">
            <v>1.4999999999999999E-2</v>
          </cell>
          <cell r="E37">
            <v>9.2899999999999996E-2</v>
          </cell>
          <cell r="F37">
            <v>8.6900000000000005E-2</v>
          </cell>
        </row>
        <row r="38">
          <cell r="A38">
            <v>60000000</v>
          </cell>
          <cell r="B38">
            <v>4.2599999999999999E-2</v>
          </cell>
          <cell r="C38">
            <v>3.5499999999999997E-2</v>
          </cell>
          <cell r="D38">
            <v>1.4999999999999999E-2</v>
          </cell>
          <cell r="E38">
            <v>9.2299999999999993E-2</v>
          </cell>
          <cell r="F38">
            <v>8.5500000000000007E-2</v>
          </cell>
        </row>
        <row r="39">
          <cell r="A39">
            <v>65000000</v>
          </cell>
          <cell r="B39">
            <v>4.2599999999999999E-2</v>
          </cell>
          <cell r="C39">
            <v>3.5499999999999997E-2</v>
          </cell>
          <cell r="D39">
            <v>1.4999999999999999E-2</v>
          </cell>
          <cell r="E39">
            <v>9.1700000000000004E-2</v>
          </cell>
          <cell r="F39">
            <v>8.4199999999999997E-2</v>
          </cell>
        </row>
        <row r="40">
          <cell r="A40">
            <v>70000000</v>
          </cell>
          <cell r="B40">
            <v>4.2599999999999999E-2</v>
          </cell>
          <cell r="C40">
            <v>3.5499999999999997E-2</v>
          </cell>
          <cell r="D40">
            <v>1.4999999999999999E-2</v>
          </cell>
          <cell r="E40">
            <v>9.1200000000000003E-2</v>
          </cell>
          <cell r="F40">
            <v>8.3099999999999993E-2</v>
          </cell>
        </row>
        <row r="41">
          <cell r="A41">
            <v>75000000</v>
          </cell>
          <cell r="B41">
            <v>4.2500000000000003E-2</v>
          </cell>
          <cell r="C41">
            <v>3.5499999999999997E-2</v>
          </cell>
          <cell r="D41">
            <v>1.4999999999999999E-2</v>
          </cell>
          <cell r="E41">
            <v>9.0700000000000003E-2</v>
          </cell>
          <cell r="F41">
            <v>8.2000000000000003E-2</v>
          </cell>
        </row>
        <row r="42">
          <cell r="A42">
            <v>80000000</v>
          </cell>
          <cell r="B42">
            <v>4.2500000000000003E-2</v>
          </cell>
          <cell r="C42">
            <v>3.5499999999999997E-2</v>
          </cell>
          <cell r="D42">
            <v>1.4999999999999999E-2</v>
          </cell>
          <cell r="E42">
            <v>9.0300000000000005E-2</v>
          </cell>
          <cell r="F42">
            <v>8.1000000000000003E-2</v>
          </cell>
        </row>
        <row r="43">
          <cell r="A43">
            <v>85000000</v>
          </cell>
          <cell r="B43">
            <v>4.2500000000000003E-2</v>
          </cell>
          <cell r="C43">
            <v>3.5499999999999997E-2</v>
          </cell>
          <cell r="D43">
            <v>1.4999999999999999E-2</v>
          </cell>
          <cell r="E43">
            <v>8.9899999999999994E-2</v>
          </cell>
          <cell r="F43">
            <v>8.0100000000000005E-2</v>
          </cell>
        </row>
        <row r="44">
          <cell r="A44">
            <v>90000000</v>
          </cell>
          <cell r="B44">
            <v>4.2500000000000003E-2</v>
          </cell>
          <cell r="C44">
            <v>3.5499999999999997E-2</v>
          </cell>
          <cell r="D44">
            <v>1.4999999999999999E-2</v>
          </cell>
          <cell r="E44">
            <v>8.9499999999999996E-2</v>
          </cell>
          <cell r="F44">
            <v>7.9200000000000007E-2</v>
          </cell>
        </row>
        <row r="45">
          <cell r="A45">
            <v>95000000</v>
          </cell>
          <cell r="B45">
            <v>4.2500000000000003E-2</v>
          </cell>
          <cell r="C45">
            <v>3.5499999999999997E-2</v>
          </cell>
          <cell r="D45">
            <v>1.4999999999999999E-2</v>
          </cell>
          <cell r="E45">
            <v>8.9099999999999999E-2</v>
          </cell>
          <cell r="F45">
            <v>7.8399999999999997E-2</v>
          </cell>
        </row>
        <row r="46">
          <cell r="A46">
            <v>100000000</v>
          </cell>
          <cell r="B46">
            <v>4.24E-2</v>
          </cell>
          <cell r="C46">
            <v>3.5400000000000001E-2</v>
          </cell>
          <cell r="D46">
            <v>1.4999999999999999E-2</v>
          </cell>
          <cell r="E46">
            <v>8.8400000000000006E-2</v>
          </cell>
          <cell r="F46">
            <v>7.6899999999999996E-2</v>
          </cell>
        </row>
        <row r="47">
          <cell r="A47">
            <v>110000000</v>
          </cell>
          <cell r="B47">
            <v>4.24E-2</v>
          </cell>
          <cell r="C47">
            <v>3.5400000000000001E-2</v>
          </cell>
          <cell r="D47">
            <v>1.4999999999999999E-2</v>
          </cell>
          <cell r="E47">
            <v>8.7800000000000003E-2</v>
          </cell>
          <cell r="F47">
            <v>7.5600000000000001E-2</v>
          </cell>
        </row>
        <row r="48">
          <cell r="A48">
            <v>120000000</v>
          </cell>
          <cell r="B48">
            <v>4.24E-2</v>
          </cell>
          <cell r="C48">
            <v>3.5400000000000001E-2</v>
          </cell>
          <cell r="D48">
            <v>1.4999999999999999E-2</v>
          </cell>
          <cell r="E48">
            <v>8.72E-2</v>
          </cell>
          <cell r="F48">
            <v>7.4399999999999994E-2</v>
          </cell>
        </row>
        <row r="49">
          <cell r="A49">
            <v>130000000</v>
          </cell>
          <cell r="B49">
            <v>4.24E-2</v>
          </cell>
          <cell r="C49">
            <v>3.5400000000000001E-2</v>
          </cell>
          <cell r="D49">
            <v>1.4999999999999999E-2</v>
          </cell>
          <cell r="E49">
            <v>8.6699999999999999E-2</v>
          </cell>
          <cell r="F49">
            <v>7.3300000000000004E-2</v>
          </cell>
        </row>
        <row r="50">
          <cell r="A50">
            <v>140000000</v>
          </cell>
          <cell r="B50">
            <v>4.24E-2</v>
          </cell>
          <cell r="C50">
            <v>3.5400000000000001E-2</v>
          </cell>
          <cell r="D50">
            <v>1.4999999999999999E-2</v>
          </cell>
          <cell r="E50">
            <v>8.6199999999999999E-2</v>
          </cell>
          <cell r="F50">
            <v>7.2300000000000003E-2</v>
          </cell>
        </row>
        <row r="51">
          <cell r="A51">
            <v>150000000</v>
          </cell>
          <cell r="B51">
            <v>4.2299999999999997E-2</v>
          </cell>
          <cell r="C51">
            <v>3.5400000000000001E-2</v>
          </cell>
          <cell r="D51">
            <v>1.4999999999999999E-2</v>
          </cell>
          <cell r="E51">
            <v>8.5699999999999998E-2</v>
          </cell>
          <cell r="F51">
            <v>7.1300000000000002E-2</v>
          </cell>
        </row>
        <row r="52">
          <cell r="A52">
            <v>160000000</v>
          </cell>
          <cell r="B52">
            <v>4.2299999999999997E-2</v>
          </cell>
          <cell r="C52">
            <v>3.5400000000000001E-2</v>
          </cell>
          <cell r="D52">
            <v>1.4999999999999999E-2</v>
          </cell>
          <cell r="E52">
            <v>8.5300000000000001E-2</v>
          </cell>
          <cell r="F52">
            <v>7.0499999999999993E-2</v>
          </cell>
        </row>
        <row r="53">
          <cell r="A53">
            <v>170000000</v>
          </cell>
          <cell r="B53">
            <v>4.2299999999999997E-2</v>
          </cell>
          <cell r="C53">
            <v>3.5400000000000001E-2</v>
          </cell>
          <cell r="D53">
            <v>1.4999999999999999E-2</v>
          </cell>
          <cell r="E53">
            <v>8.4900000000000003E-2</v>
          </cell>
          <cell r="F53">
            <v>6.9699999999999998E-2</v>
          </cell>
        </row>
        <row r="54">
          <cell r="A54">
            <v>180000000</v>
          </cell>
          <cell r="B54">
            <v>4.2299999999999997E-2</v>
          </cell>
          <cell r="C54">
            <v>3.5400000000000001E-2</v>
          </cell>
          <cell r="D54">
            <v>1.4999999999999999E-2</v>
          </cell>
          <cell r="E54">
            <v>8.4599999999999995E-2</v>
          </cell>
          <cell r="F54">
            <v>6.8900000000000003E-2</v>
          </cell>
        </row>
        <row r="55">
          <cell r="A55">
            <v>190000000</v>
          </cell>
          <cell r="B55">
            <v>4.2299999999999997E-2</v>
          </cell>
          <cell r="C55">
            <v>3.5400000000000001E-2</v>
          </cell>
          <cell r="D55">
            <v>1.4999999999999999E-2</v>
          </cell>
          <cell r="E55">
            <v>8.4199999999999997E-2</v>
          </cell>
          <cell r="F55">
            <v>6.8199999999999997E-2</v>
          </cell>
        </row>
        <row r="56">
          <cell r="A56">
            <v>200000000</v>
          </cell>
          <cell r="B56">
            <v>4.2200000000000001E-2</v>
          </cell>
          <cell r="C56">
            <v>3.5400000000000001E-2</v>
          </cell>
          <cell r="D56">
            <v>1.4999999999999999E-2</v>
          </cell>
          <cell r="E56">
            <v>8.3500000000000005E-2</v>
          </cell>
          <cell r="F56">
            <v>6.6900000000000001E-2</v>
          </cell>
        </row>
        <row r="57">
          <cell r="A57">
            <v>220000000</v>
          </cell>
          <cell r="B57">
            <v>4.2200000000000001E-2</v>
          </cell>
          <cell r="C57">
            <v>3.5400000000000001E-2</v>
          </cell>
          <cell r="D57">
            <v>1.4999999999999999E-2</v>
          </cell>
          <cell r="E57">
            <v>8.3000000000000004E-2</v>
          </cell>
          <cell r="F57">
            <v>6.5799999999999997E-2</v>
          </cell>
        </row>
        <row r="58">
          <cell r="A58">
            <v>240000000</v>
          </cell>
          <cell r="B58">
            <v>4.2200000000000001E-2</v>
          </cell>
          <cell r="C58">
            <v>3.5400000000000001E-2</v>
          </cell>
          <cell r="D58">
            <v>1.4999999999999999E-2</v>
          </cell>
          <cell r="E58">
            <v>8.2400000000000001E-2</v>
          </cell>
          <cell r="F58">
            <v>6.4699999999999994E-2</v>
          </cell>
        </row>
        <row r="59">
          <cell r="A59">
            <v>260000000</v>
          </cell>
          <cell r="B59">
            <v>4.2200000000000001E-2</v>
          </cell>
          <cell r="C59">
            <v>3.5400000000000001E-2</v>
          </cell>
          <cell r="D59">
            <v>1.4999999999999999E-2</v>
          </cell>
          <cell r="E59">
            <v>8.1900000000000001E-2</v>
          </cell>
          <cell r="F59">
            <v>6.3799999999999996E-2</v>
          </cell>
        </row>
        <row r="60">
          <cell r="A60">
            <v>280000000</v>
          </cell>
          <cell r="B60">
            <v>4.2200000000000001E-2</v>
          </cell>
          <cell r="C60">
            <v>3.5400000000000001E-2</v>
          </cell>
          <cell r="D60">
            <v>1.4999999999999999E-2</v>
          </cell>
          <cell r="E60">
            <v>8.1500000000000003E-2</v>
          </cell>
          <cell r="F60">
            <v>6.2899999999999998E-2</v>
          </cell>
        </row>
        <row r="61">
          <cell r="A61">
            <v>300000000</v>
          </cell>
          <cell r="B61">
            <v>4.2099999999999999E-2</v>
          </cell>
          <cell r="C61">
            <v>3.5400000000000001E-2</v>
          </cell>
          <cell r="D61">
            <v>1.4999999999999999E-2</v>
          </cell>
          <cell r="E61">
            <v>8.1000000000000003E-2</v>
          </cell>
          <cell r="F61">
            <v>6.2899999999999998E-2</v>
          </cell>
        </row>
        <row r="62">
          <cell r="A62">
            <v>320000000</v>
          </cell>
          <cell r="B62">
            <v>4.2099999999999999E-2</v>
          </cell>
          <cell r="C62">
            <v>3.5400000000000001E-2</v>
          </cell>
          <cell r="D62">
            <v>1.4999999999999999E-2</v>
          </cell>
          <cell r="E62">
            <v>8.0600000000000005E-2</v>
          </cell>
          <cell r="F62">
            <v>6.2899999999999998E-2</v>
          </cell>
        </row>
        <row r="63">
          <cell r="A63">
            <v>340000000</v>
          </cell>
          <cell r="B63">
            <v>4.2099999999999999E-2</v>
          </cell>
          <cell r="C63">
            <v>3.5400000000000001E-2</v>
          </cell>
          <cell r="D63">
            <v>1.4999999999999999E-2</v>
          </cell>
          <cell r="E63">
            <v>8.0199999999999994E-2</v>
          </cell>
          <cell r="F63">
            <v>6.2899999999999998E-2</v>
          </cell>
        </row>
        <row r="64">
          <cell r="A64">
            <v>360000000</v>
          </cell>
          <cell r="B64">
            <v>4.2099999999999999E-2</v>
          </cell>
          <cell r="C64">
            <v>3.5400000000000001E-2</v>
          </cell>
          <cell r="D64">
            <v>1.4999999999999999E-2</v>
          </cell>
          <cell r="E64">
            <v>7.9899999999999999E-2</v>
          </cell>
          <cell r="F64">
            <v>6.2899999999999998E-2</v>
          </cell>
        </row>
        <row r="65">
          <cell r="A65">
            <v>380000000</v>
          </cell>
          <cell r="B65">
            <v>4.2099999999999999E-2</v>
          </cell>
          <cell r="C65">
            <v>3.5400000000000001E-2</v>
          </cell>
          <cell r="D65">
            <v>1.4999999999999999E-2</v>
          </cell>
          <cell r="E65">
            <v>7.9600000000000004E-2</v>
          </cell>
          <cell r="F65">
            <v>6.2899999999999998E-2</v>
          </cell>
        </row>
        <row r="66">
          <cell r="A66">
            <v>400000000</v>
          </cell>
          <cell r="B66">
            <v>4.2099999999999999E-2</v>
          </cell>
          <cell r="C66">
            <v>3.5400000000000001E-2</v>
          </cell>
          <cell r="D66">
            <v>1.4999999999999999E-2</v>
          </cell>
          <cell r="E66">
            <v>7.9200000000000007E-2</v>
          </cell>
          <cell r="F66">
            <v>6.2899999999999998E-2</v>
          </cell>
        </row>
        <row r="67">
          <cell r="A67">
            <v>420000000</v>
          </cell>
          <cell r="B67">
            <v>4.2099999999999999E-2</v>
          </cell>
          <cell r="C67">
            <v>3.5400000000000001E-2</v>
          </cell>
          <cell r="D67">
            <v>1.4999999999999999E-2</v>
          </cell>
          <cell r="E67">
            <v>7.8899999999999998E-2</v>
          </cell>
          <cell r="F67">
            <v>6.2899999999999998E-2</v>
          </cell>
        </row>
        <row r="68">
          <cell r="A68">
            <v>440000000</v>
          </cell>
          <cell r="B68">
            <v>4.2099999999999999E-2</v>
          </cell>
          <cell r="C68">
            <v>3.5400000000000001E-2</v>
          </cell>
          <cell r="D68">
            <v>1.4999999999999999E-2</v>
          </cell>
          <cell r="E68">
            <v>7.8700000000000006E-2</v>
          </cell>
          <cell r="F68">
            <v>6.2899999999999998E-2</v>
          </cell>
        </row>
        <row r="69">
          <cell r="A69">
            <v>460000000</v>
          </cell>
          <cell r="B69">
            <v>4.2099999999999999E-2</v>
          </cell>
          <cell r="C69">
            <v>3.5400000000000001E-2</v>
          </cell>
          <cell r="D69">
            <v>1.4999999999999999E-2</v>
          </cell>
          <cell r="E69">
            <v>7.8399999999999997E-2</v>
          </cell>
          <cell r="F69">
            <v>6.2899999999999998E-2</v>
          </cell>
        </row>
        <row r="70">
          <cell r="A70">
            <v>480000000</v>
          </cell>
          <cell r="B70">
            <v>4.2099999999999999E-2</v>
          </cell>
          <cell r="C70">
            <v>3.5400000000000001E-2</v>
          </cell>
          <cell r="D70">
            <v>1.4999999999999999E-2</v>
          </cell>
          <cell r="E70">
            <v>7.8100000000000003E-2</v>
          </cell>
          <cell r="F70">
            <v>6.2899999999999998E-2</v>
          </cell>
        </row>
        <row r="71">
          <cell r="A71">
            <v>500000000</v>
          </cell>
          <cell r="B71">
            <v>4.2000000000000003E-2</v>
          </cell>
          <cell r="C71">
            <v>3.5400000000000001E-2</v>
          </cell>
          <cell r="D71">
            <v>1.4999999999999999E-2</v>
          </cell>
          <cell r="E71">
            <v>7.7499999999999999E-2</v>
          </cell>
          <cell r="F71">
            <v>6.2899999999999998E-2</v>
          </cell>
        </row>
        <row r="72">
          <cell r="A72">
            <v>550000000</v>
          </cell>
          <cell r="B72">
            <v>4.2000000000000003E-2</v>
          </cell>
          <cell r="C72">
            <v>3.5400000000000001E-2</v>
          </cell>
          <cell r="D72">
            <v>1.4999999999999999E-2</v>
          </cell>
          <cell r="E72">
            <v>7.6999999999999999E-2</v>
          </cell>
          <cell r="F72">
            <v>6.2899999999999998E-2</v>
          </cell>
        </row>
        <row r="73">
          <cell r="A73">
            <v>600000000</v>
          </cell>
          <cell r="B73">
            <v>4.2000000000000003E-2</v>
          </cell>
          <cell r="C73">
            <v>3.5400000000000001E-2</v>
          </cell>
          <cell r="D73">
            <v>1.4999999999999999E-2</v>
          </cell>
          <cell r="E73">
            <v>7.6499999999999999E-2</v>
          </cell>
          <cell r="F73">
            <v>6.2899999999999998E-2</v>
          </cell>
        </row>
        <row r="74">
          <cell r="A74">
            <v>650000000</v>
          </cell>
          <cell r="B74">
            <v>4.2000000000000003E-2</v>
          </cell>
          <cell r="C74">
            <v>3.5400000000000001E-2</v>
          </cell>
          <cell r="D74">
            <v>1.4999999999999999E-2</v>
          </cell>
          <cell r="E74">
            <v>7.5999999999999998E-2</v>
          </cell>
          <cell r="F74">
            <v>6.2899999999999998E-2</v>
          </cell>
        </row>
        <row r="75">
          <cell r="A75">
            <v>700000000</v>
          </cell>
          <cell r="B75">
            <v>4.2000000000000003E-2</v>
          </cell>
          <cell r="C75">
            <v>3.5400000000000001E-2</v>
          </cell>
          <cell r="D75">
            <v>1.4999999999999999E-2</v>
          </cell>
          <cell r="E75">
            <v>7.5600000000000001E-2</v>
          </cell>
          <cell r="F75">
            <v>6.2899999999999998E-2</v>
          </cell>
        </row>
        <row r="76">
          <cell r="A76">
            <v>750000000</v>
          </cell>
          <cell r="B76">
            <v>4.19E-2</v>
          </cell>
          <cell r="C76">
            <v>3.5400000000000001E-2</v>
          </cell>
          <cell r="D76">
            <v>1.4999999999999999E-2</v>
          </cell>
          <cell r="E76">
            <v>7.5200000000000003E-2</v>
          </cell>
          <cell r="F76">
            <v>6.2899999999999998E-2</v>
          </cell>
        </row>
        <row r="77">
          <cell r="A77">
            <v>800000000</v>
          </cell>
          <cell r="B77">
            <v>4.19E-2</v>
          </cell>
          <cell r="C77">
            <v>3.5400000000000001E-2</v>
          </cell>
          <cell r="D77">
            <v>1.4999999999999999E-2</v>
          </cell>
          <cell r="E77">
            <v>7.4800000000000005E-2</v>
          </cell>
          <cell r="F77">
            <v>6.2899999999999998E-2</v>
          </cell>
        </row>
        <row r="78">
          <cell r="A78">
            <v>850000000</v>
          </cell>
          <cell r="B78">
            <v>4.19E-2</v>
          </cell>
          <cell r="C78">
            <v>3.5400000000000001E-2</v>
          </cell>
          <cell r="D78">
            <v>1.4999999999999999E-2</v>
          </cell>
          <cell r="E78">
            <v>7.4499999999999997E-2</v>
          </cell>
          <cell r="F78">
            <v>6.2899999999999998E-2</v>
          </cell>
        </row>
        <row r="79">
          <cell r="A79">
            <v>900000000</v>
          </cell>
          <cell r="B79">
            <v>4.19E-2</v>
          </cell>
          <cell r="C79">
            <v>3.5400000000000001E-2</v>
          </cell>
          <cell r="D79">
            <v>1.4999999999999999E-2</v>
          </cell>
          <cell r="E79">
            <v>7.4099999999999999E-2</v>
          </cell>
          <cell r="F79">
            <v>6.2899999999999998E-2</v>
          </cell>
        </row>
        <row r="80">
          <cell r="A80">
            <v>950000000</v>
          </cell>
          <cell r="B80">
            <v>4.19E-2</v>
          </cell>
          <cell r="C80">
            <v>3.5400000000000001E-2</v>
          </cell>
          <cell r="D80">
            <v>1.4999999999999999E-2</v>
          </cell>
          <cell r="E80">
            <v>7.3800000000000004E-2</v>
          </cell>
          <cell r="F80">
            <v>6.2899999999999998E-2</v>
          </cell>
        </row>
        <row r="81">
          <cell r="A81">
            <v>1000000000</v>
          </cell>
          <cell r="B81">
            <v>4.1799999999999997E-2</v>
          </cell>
          <cell r="C81">
            <v>3.5400000000000001E-2</v>
          </cell>
          <cell r="D81">
            <v>1.4999999999999999E-2</v>
          </cell>
          <cell r="E81">
            <v>7.3200000000000001E-2</v>
          </cell>
          <cell r="F81">
            <v>6.2899999999999998E-2</v>
          </cell>
        </row>
        <row r="82">
          <cell r="A82">
            <v>1100000000</v>
          </cell>
          <cell r="B82">
            <v>4.1799999999999997E-2</v>
          </cell>
          <cell r="C82">
            <v>3.5400000000000001E-2</v>
          </cell>
          <cell r="D82">
            <v>1.4999999999999999E-2</v>
          </cell>
          <cell r="E82">
            <v>7.2700000000000001E-2</v>
          </cell>
          <cell r="F82">
            <v>6.2899999999999998E-2</v>
          </cell>
        </row>
        <row r="83">
          <cell r="A83">
            <v>1200000000</v>
          </cell>
          <cell r="B83">
            <v>4.1799999999999997E-2</v>
          </cell>
          <cell r="C83">
            <v>3.5400000000000001E-2</v>
          </cell>
          <cell r="D83">
            <v>1.4999999999999999E-2</v>
          </cell>
          <cell r="E83">
            <v>7.2300000000000003E-2</v>
          </cell>
          <cell r="F83">
            <v>6.2899999999999998E-2</v>
          </cell>
        </row>
        <row r="84">
          <cell r="A84">
            <v>1300000000</v>
          </cell>
          <cell r="B84">
            <v>4.1799999999999997E-2</v>
          </cell>
          <cell r="C84">
            <v>3.5400000000000001E-2</v>
          </cell>
          <cell r="D84">
            <v>1.4999999999999999E-2</v>
          </cell>
          <cell r="E84">
            <v>7.1800000000000003E-2</v>
          </cell>
          <cell r="F84">
            <v>6.2899999999999998E-2</v>
          </cell>
        </row>
        <row r="85">
          <cell r="A85">
            <v>1400000000</v>
          </cell>
          <cell r="B85">
            <v>4.1799999999999997E-2</v>
          </cell>
          <cell r="C85">
            <v>3.5400000000000001E-2</v>
          </cell>
          <cell r="D85">
            <v>1.4999999999999999E-2</v>
          </cell>
          <cell r="E85">
            <v>7.1400000000000005E-2</v>
          </cell>
          <cell r="F85">
            <v>6.2899999999999998E-2</v>
          </cell>
        </row>
        <row r="86">
          <cell r="A86">
            <v>1500000000</v>
          </cell>
          <cell r="B86">
            <v>4.1700000000000001E-2</v>
          </cell>
          <cell r="C86">
            <v>3.5400000000000001E-2</v>
          </cell>
          <cell r="D86">
            <v>1.4999999999999999E-2</v>
          </cell>
          <cell r="E86">
            <v>7.0999999999999994E-2</v>
          </cell>
          <cell r="F86">
            <v>6.2899999999999998E-2</v>
          </cell>
        </row>
        <row r="87">
          <cell r="A87">
            <v>1600000000</v>
          </cell>
          <cell r="B87">
            <v>4.1700000000000001E-2</v>
          </cell>
          <cell r="C87">
            <v>3.5400000000000001E-2</v>
          </cell>
          <cell r="D87">
            <v>1.4999999999999999E-2</v>
          </cell>
          <cell r="E87">
            <v>7.0699999999999999E-2</v>
          </cell>
          <cell r="F87">
            <v>6.2899999999999998E-2</v>
          </cell>
        </row>
        <row r="88">
          <cell r="A88">
            <v>1700000000</v>
          </cell>
          <cell r="B88">
            <v>4.1700000000000001E-2</v>
          </cell>
          <cell r="C88">
            <v>3.5400000000000001E-2</v>
          </cell>
          <cell r="D88">
            <v>1.4999999999999999E-2</v>
          </cell>
          <cell r="E88">
            <v>7.0400000000000004E-2</v>
          </cell>
          <cell r="F88">
            <v>6.2899999999999998E-2</v>
          </cell>
        </row>
        <row r="89">
          <cell r="A89">
            <v>1800000000</v>
          </cell>
          <cell r="B89">
            <v>4.1700000000000001E-2</v>
          </cell>
          <cell r="C89">
            <v>3.5400000000000001E-2</v>
          </cell>
          <cell r="D89">
            <v>1.4999999999999999E-2</v>
          </cell>
          <cell r="E89">
            <v>7.0000000000000007E-2</v>
          </cell>
          <cell r="F89">
            <v>6.2899999999999998E-2</v>
          </cell>
        </row>
        <row r="90">
          <cell r="A90">
            <v>1900000000</v>
          </cell>
          <cell r="B90">
            <v>4.1700000000000001E-2</v>
          </cell>
          <cell r="C90">
            <v>3.5400000000000001E-2</v>
          </cell>
          <cell r="D90">
            <v>1.4999999999999999E-2</v>
          </cell>
          <cell r="E90">
            <v>6.9800000000000001E-2</v>
          </cell>
          <cell r="F90">
            <v>6.2899999999999998E-2</v>
          </cell>
        </row>
        <row r="91">
          <cell r="A91">
            <v>2000000000</v>
          </cell>
          <cell r="B91">
            <v>4.1599999999999998E-2</v>
          </cell>
          <cell r="C91">
            <v>3.5400000000000001E-2</v>
          </cell>
          <cell r="D91">
            <v>1.4999999999999999E-2</v>
          </cell>
          <cell r="E91">
            <v>6.9199999999999998E-2</v>
          </cell>
          <cell r="F91">
            <v>6.2899999999999998E-2</v>
          </cell>
        </row>
        <row r="92">
          <cell r="A92">
            <v>2100000000</v>
          </cell>
          <cell r="B92">
            <v>4.1599999999999998E-2</v>
          </cell>
          <cell r="C92">
            <v>3.5400000000000001E-2</v>
          </cell>
          <cell r="D92">
            <v>1.4999999999999999E-2</v>
          </cell>
          <cell r="E92">
            <v>6.9199999999999998E-2</v>
          </cell>
          <cell r="F92">
            <v>6.2899999999999998E-2</v>
          </cell>
        </row>
        <row r="93">
          <cell r="A93">
            <v>2200000000</v>
          </cell>
          <cell r="B93">
            <v>4.1599999999999998E-2</v>
          </cell>
          <cell r="C93">
            <v>3.5400000000000001E-2</v>
          </cell>
          <cell r="D93">
            <v>1.4999999999999999E-2</v>
          </cell>
          <cell r="E93">
            <v>6.8699999999999997E-2</v>
          </cell>
          <cell r="F93">
            <v>6.2899999999999998E-2</v>
          </cell>
        </row>
        <row r="94">
          <cell r="A94">
            <v>2300000000</v>
          </cell>
          <cell r="B94">
            <v>4.1599999999999998E-2</v>
          </cell>
          <cell r="C94">
            <v>3.5400000000000001E-2</v>
          </cell>
          <cell r="D94">
            <v>1.4999999999999999E-2</v>
          </cell>
          <cell r="E94">
            <v>6.8699999999999997E-2</v>
          </cell>
          <cell r="F94">
            <v>6.2899999999999998E-2</v>
          </cell>
        </row>
        <row r="95">
          <cell r="A95">
            <v>2400000000</v>
          </cell>
          <cell r="B95">
            <v>4.1599999999999998E-2</v>
          </cell>
          <cell r="C95">
            <v>3.5400000000000001E-2</v>
          </cell>
          <cell r="D95">
            <v>1.4999999999999999E-2</v>
          </cell>
          <cell r="E95">
            <v>6.83E-2</v>
          </cell>
          <cell r="F95">
            <v>6.2899999999999998E-2</v>
          </cell>
        </row>
        <row r="96">
          <cell r="A96">
            <v>2500000000</v>
          </cell>
          <cell r="B96">
            <v>4.1599999999999998E-2</v>
          </cell>
          <cell r="C96">
            <v>3.5400000000000001E-2</v>
          </cell>
          <cell r="D96">
            <v>1.4999999999999999E-2</v>
          </cell>
          <cell r="E96">
            <v>6.83E-2</v>
          </cell>
          <cell r="F96">
            <v>6.2899999999999998E-2</v>
          </cell>
        </row>
        <row r="97">
          <cell r="A97">
            <v>2600000000</v>
          </cell>
          <cell r="B97">
            <v>4.1599999999999998E-2</v>
          </cell>
          <cell r="C97">
            <v>3.5400000000000001E-2</v>
          </cell>
          <cell r="D97">
            <v>1.4999999999999999E-2</v>
          </cell>
          <cell r="E97">
            <v>6.7900000000000002E-2</v>
          </cell>
          <cell r="F97">
            <v>6.2899999999999998E-2</v>
          </cell>
        </row>
        <row r="98">
          <cell r="A98">
            <v>2700000000</v>
          </cell>
          <cell r="B98">
            <v>4.1599999999999998E-2</v>
          </cell>
          <cell r="C98">
            <v>3.5400000000000001E-2</v>
          </cell>
          <cell r="D98">
            <v>1.4999999999999999E-2</v>
          </cell>
          <cell r="E98">
            <v>6.7900000000000002E-2</v>
          </cell>
          <cell r="F98">
            <v>6.2899999999999998E-2</v>
          </cell>
        </row>
        <row r="99">
          <cell r="A99">
            <v>2800000000</v>
          </cell>
          <cell r="B99">
            <v>4.1599999999999998E-2</v>
          </cell>
          <cell r="C99">
            <v>3.5400000000000001E-2</v>
          </cell>
          <cell r="D99">
            <v>1.4999999999999999E-2</v>
          </cell>
          <cell r="E99">
            <v>6.7500000000000004E-2</v>
          </cell>
          <cell r="F99">
            <v>6.2899999999999998E-2</v>
          </cell>
        </row>
        <row r="100">
          <cell r="A100">
            <v>2900000000</v>
          </cell>
          <cell r="B100">
            <v>4.1599999999999998E-2</v>
          </cell>
          <cell r="C100">
            <v>3.5400000000000001E-2</v>
          </cell>
          <cell r="D100">
            <v>1.4999999999999999E-2</v>
          </cell>
          <cell r="E100">
            <v>6.7500000000000004E-2</v>
          </cell>
          <cell r="F100">
            <v>6.2899999999999998E-2</v>
          </cell>
        </row>
        <row r="101">
          <cell r="A101">
            <v>3000000000</v>
          </cell>
          <cell r="B101">
            <v>4.1500000000000002E-2</v>
          </cell>
          <cell r="C101">
            <v>3.5400000000000001E-2</v>
          </cell>
          <cell r="D101">
            <v>1.4999999999999999E-2</v>
          </cell>
          <cell r="E101">
            <v>6.7100000000000007E-2</v>
          </cell>
          <cell r="F101">
            <v>6.2899999999999998E-2</v>
          </cell>
        </row>
        <row r="102">
          <cell r="A102">
            <v>3200000000</v>
          </cell>
          <cell r="B102">
            <v>4.1500000000000002E-2</v>
          </cell>
          <cell r="C102">
            <v>3.5400000000000001E-2</v>
          </cell>
          <cell r="D102">
            <v>1.4999999999999999E-2</v>
          </cell>
          <cell r="E102">
            <v>6.6799999999999998E-2</v>
          </cell>
          <cell r="F102">
            <v>6.2899999999999998E-2</v>
          </cell>
        </row>
        <row r="103">
          <cell r="A103">
            <v>3400000000</v>
          </cell>
          <cell r="B103">
            <v>4.1500000000000002E-2</v>
          </cell>
          <cell r="C103">
            <v>3.5400000000000001E-2</v>
          </cell>
          <cell r="D103">
            <v>1.4999999999999999E-2</v>
          </cell>
          <cell r="E103">
            <v>6.6500000000000004E-2</v>
          </cell>
          <cell r="F103">
            <v>6.2899999999999998E-2</v>
          </cell>
        </row>
        <row r="104">
          <cell r="A104">
            <v>3600000000</v>
          </cell>
          <cell r="B104">
            <v>4.1500000000000002E-2</v>
          </cell>
          <cell r="C104">
            <v>3.5400000000000001E-2</v>
          </cell>
          <cell r="D104">
            <v>1.4999999999999999E-2</v>
          </cell>
          <cell r="E104">
            <v>6.6199999999999995E-2</v>
          </cell>
          <cell r="F104">
            <v>6.2899999999999998E-2</v>
          </cell>
        </row>
        <row r="105">
          <cell r="A105">
            <v>3800000000</v>
          </cell>
          <cell r="B105">
            <v>4.1500000000000002E-2</v>
          </cell>
          <cell r="C105">
            <v>3.5400000000000001E-2</v>
          </cell>
          <cell r="D105">
            <v>1.4999999999999999E-2</v>
          </cell>
          <cell r="E105">
            <v>6.59E-2</v>
          </cell>
          <cell r="F105">
            <v>6.2899999999999998E-2</v>
          </cell>
        </row>
        <row r="106">
          <cell r="A106">
            <v>4000000000</v>
          </cell>
          <cell r="B106">
            <v>4.1500000000000002E-2</v>
          </cell>
          <cell r="C106">
            <v>3.5400000000000001E-2</v>
          </cell>
          <cell r="D106">
            <v>1.4999999999999999E-2</v>
          </cell>
          <cell r="E106">
            <v>6.5600000000000006E-2</v>
          </cell>
          <cell r="F106">
            <v>6.2899999999999998E-2</v>
          </cell>
        </row>
        <row r="107">
          <cell r="A107">
            <v>4200000000</v>
          </cell>
          <cell r="B107">
            <v>4.1500000000000002E-2</v>
          </cell>
          <cell r="C107">
            <v>3.5400000000000001E-2</v>
          </cell>
          <cell r="D107">
            <v>1.4999999999999999E-2</v>
          </cell>
          <cell r="E107">
            <v>6.54E-2</v>
          </cell>
          <cell r="F107">
            <v>6.2899999999999998E-2</v>
          </cell>
        </row>
        <row r="108">
          <cell r="A108">
            <v>4400000000</v>
          </cell>
          <cell r="B108">
            <v>4.1500000000000002E-2</v>
          </cell>
          <cell r="C108">
            <v>3.5400000000000001E-2</v>
          </cell>
          <cell r="D108">
            <v>1.4999999999999999E-2</v>
          </cell>
          <cell r="E108">
            <v>6.5199999999999994E-2</v>
          </cell>
          <cell r="F108">
            <v>6.2899999999999998E-2</v>
          </cell>
        </row>
        <row r="109">
          <cell r="A109">
            <v>4600000000</v>
          </cell>
          <cell r="B109">
            <v>4.1500000000000002E-2</v>
          </cell>
          <cell r="C109">
            <v>3.5400000000000001E-2</v>
          </cell>
          <cell r="D109">
            <v>1.4999999999999999E-2</v>
          </cell>
          <cell r="E109">
            <v>6.4899999999999999E-2</v>
          </cell>
          <cell r="F109">
            <v>6.2899999999999998E-2</v>
          </cell>
        </row>
        <row r="110">
          <cell r="A110">
            <v>1000000000000</v>
          </cell>
          <cell r="B110">
            <v>4.1500000000000002E-2</v>
          </cell>
          <cell r="C110">
            <v>3.5400000000000001E-2</v>
          </cell>
          <cell r="D110">
            <v>1.4999999999999999E-2</v>
          </cell>
          <cell r="E110">
            <v>6.4699999999999994E-2</v>
          </cell>
          <cell r="F110">
            <v>6.2899999999999998E-2</v>
          </cell>
        </row>
      </sheetData>
      <sheetData sheetId="4"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電気"/>
      <sheetName val="電気設備－安心院"/>
      <sheetName val="数量計算書－安心院 "/>
      <sheetName val="電気設備 －宇佐"/>
      <sheetName val="数量計算書－宇佐"/>
      <sheetName val="照度計算書－表紙 "/>
      <sheetName val="照度計算書"/>
      <sheetName val="農業技術センター"/>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Ａ"/>
      <sheetName val="積算TV"/>
    </sheetNames>
    <definedNames>
      <definedName name="表示消し"/>
    </definedNames>
    <sheetDataSet>
      <sheetData sheetId="0"/>
      <sheetData sheetId="1"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Ａ"/>
      <sheetName val="積算TV"/>
      <sheetName val="回復された外部リンク252"/>
    </sheetNames>
    <definedNames>
      <definedName name="表示消し"/>
    </definedNames>
    <sheetDataSet>
      <sheetData sheetId="0"/>
      <sheetData sheetId="1" refreshError="1"/>
      <sheetData sheetId="2"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非木計算"/>
      <sheetName val="96非木計算.xls"/>
      <sheetName val="96%E9%9D%9E%E6%9C%A8%E8%A8%88%E"/>
      <sheetName val="直接工事小計"/>
      <sheetName val="経"/>
    </sheetNames>
    <definedNames>
      <definedName name="分割"/>
    </definedNames>
    <sheetDataSet>
      <sheetData sheetId="0" refreshError="1"/>
      <sheetData sheetId="1" refreshError="1"/>
      <sheetData sheetId="2" refreshError="1"/>
      <sheetData sheetId="3" refreshError="1"/>
      <sheetData sheetId="4"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非木計算"/>
      <sheetName val="96非木計算.xls"/>
      <sheetName val="96%E9%9D%9E%E6%9C%A8%E8%A8%88%E"/>
      <sheetName val="直接工事小計"/>
      <sheetName val="経"/>
      <sheetName val="回復された外部リンク253"/>
    </sheetNames>
    <definedNames>
      <definedName name="分割"/>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ケ－ブルラック寸法算定"/>
      <sheetName val="内訳経費"/>
      <sheetName val="内訳明細電線"/>
      <sheetName val="H10ｺｰﾄﾞ"/>
      <sheetName val="macro"/>
      <sheetName val="#REF"/>
      <sheetName val="拾出表A4 (2)"/>
      <sheetName val="屋外"/>
      <sheetName val="ケ－ブルラック計算書書式"/>
      <sheetName val="基本"/>
      <sheetName val="１２号棟Ｌ"/>
      <sheetName val="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消火設備 "/>
      <sheetName val="土工事（消火）"/>
      <sheetName val="別紙（消火）"/>
      <sheetName val="表紙 (2)"/>
    </sheetNames>
    <sheetDataSet>
      <sheetData sheetId="0">
        <row r="10">
          <cell r="A10" t="str">
            <v>熊本城本丸御殿大広間復元整備工事</v>
          </cell>
        </row>
      </sheetData>
      <sheetData sheetId="1" refreshError="1"/>
      <sheetData sheetId="2" refreshError="1"/>
      <sheetData sheetId="3" refreshError="1"/>
      <sheetData sheetId="4"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消火設備 "/>
      <sheetName val="土工事（消火）"/>
      <sheetName val="別紙（消火）"/>
      <sheetName val="表紙 (2)"/>
    </sheetNames>
    <sheetDataSet>
      <sheetData sheetId="0">
        <row r="10">
          <cell r="A10" t="str">
            <v>熊本城本丸御殿大広間復元整備工事</v>
          </cell>
        </row>
      </sheetData>
      <sheetData sheetId="1" refreshError="1"/>
      <sheetData sheetId="2" refreshError="1"/>
      <sheetData sheetId="3" refreshError="1"/>
      <sheetData sheetId="4"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確認ログ"/>
      <sheetName val="印刷ダイアログ"/>
      <sheetName val="仮囲い"/>
      <sheetName val="表紙"/>
      <sheetName val="条件入力"/>
      <sheetName val="総括表"/>
      <sheetName val="計算書"/>
      <sheetName val="変更計算書"/>
      <sheetName val="内訳書１"/>
      <sheetName val="内訳書２"/>
      <sheetName val="内訳書３"/>
      <sheetName val="内訳書４"/>
      <sheetName val="内訳書５"/>
      <sheetName val="内訳書６"/>
      <sheetName val="判別シート"/>
      <sheetName val="出来高"/>
      <sheetName val="当初集計表"/>
      <sheetName val="経費率表"/>
      <sheetName val="任意設定"/>
      <sheetName val="諸経費検算"/>
      <sheetName val="Module1"/>
      <sheetName val="Module2"/>
      <sheetName val="Module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2">
          <cell r="B12">
            <v>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直接工事小計"/>
      <sheetName val="日向市~1"/>
      <sheetName val="Sheet1"/>
    </sheetNames>
    <sheetDataSet>
      <sheetData sheetId="0"/>
      <sheetData sheetId="1" refreshError="1"/>
      <sheetData sheetId="2"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諸経費"/>
      <sheetName val="総括"/>
      <sheetName val="総括tedl灯器"/>
      <sheetName val="総括tedl仮設撤去"/>
      <sheetName val="総括tcll灯器"/>
      <sheetName val="梱包輸送"/>
      <sheetName val="重機運搬"/>
      <sheetName val="単価"/>
      <sheetName val="見積-1"/>
      <sheetName val="複合単価"/>
      <sheetName val="代価一覧"/>
      <sheetName val="配線材料"/>
      <sheetName val="70-AS"/>
      <sheetName val="110-AS"/>
      <sheetName val="340-AS"/>
      <sheetName val="スイーパ"/>
      <sheetName val="トラック"/>
      <sheetName val="運搬代価"/>
      <sheetName val="2次側"/>
      <sheetName val="控除"/>
      <sheetName val="見積条件"/>
      <sheetName val="見積-2"/>
      <sheetName val="単位数量"/>
      <sheetName val="配管-1"/>
      <sheetName val="配管-2-1"/>
      <sheetName val="基台内充填"/>
      <sheetName val="配管-2-2"/>
      <sheetName val="孔充填"/>
      <sheetName val="残土土捨場"/>
      <sheetName val="ダンプ"/>
      <sheetName val="試験調整"/>
      <sheetName val="役務費"/>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種目 "/>
      <sheetName val="Ⅰ期科目"/>
      <sheetName val="1.A棟"/>
      <sheetName val="1. 直接仮設"/>
      <sheetName val="１.鉄筋"/>
      <sheetName val="1.内部"/>
      <sheetName val="2.共用棟"/>
      <sheetName val="2. 直接仮設 "/>
      <sheetName val="2.鉄筋 "/>
      <sheetName val="2.内部"/>
      <sheetName val="3.B棟Ⅰ期"/>
      <sheetName val="3. 直接仮設"/>
      <sheetName val="3.鉄筋"/>
      <sheetName val="3.内部"/>
      <sheetName val="5.B棟Ⅱ期"/>
      <sheetName val="5. 直接仮設"/>
      <sheetName val="5.鉄筋"/>
      <sheetName val="5.内部 "/>
      <sheetName val="4..外構Ⅰ期"/>
      <sheetName val="6.外構Ⅱ期"/>
      <sheetName val="物価版比較表"/>
      <sheetName val="見積比較表"/>
      <sheetName val="各種料金等集計"/>
      <sheetName val="共通費"/>
      <sheetName val="各種料金等集計 （２期）"/>
      <sheetName val="共通費 （２期）"/>
      <sheetName val="CON打設"/>
      <sheetName val="合成単価"/>
      <sheetName val="材料比較"/>
      <sheetName val="単価表"/>
      <sheetName val="力率改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種目 "/>
      <sheetName val="Ⅰ期科目"/>
      <sheetName val="1.A棟"/>
      <sheetName val="1. 直接仮設"/>
      <sheetName val="１.鉄筋"/>
      <sheetName val="1.内部"/>
      <sheetName val="2.共用棟"/>
      <sheetName val="2. 直接仮設 "/>
      <sheetName val="2.鉄筋 "/>
      <sheetName val="2.内部"/>
      <sheetName val="3.B棟Ⅰ期"/>
      <sheetName val="3. 直接仮設"/>
      <sheetName val="3.鉄筋"/>
      <sheetName val="3.内部"/>
      <sheetName val="5.B棟Ⅱ期"/>
      <sheetName val="5. 直接仮設"/>
      <sheetName val="5.鉄筋"/>
      <sheetName val="5.内部 "/>
      <sheetName val="4..外構Ⅰ期"/>
      <sheetName val="6.外構Ⅱ期"/>
      <sheetName val="物価版比較表"/>
      <sheetName val="見積比較表"/>
      <sheetName val="各種料金等集計"/>
      <sheetName val="共通費"/>
      <sheetName val="各種料金等集計 （２期）"/>
      <sheetName val="共通費 （２期）"/>
      <sheetName val="CON打設"/>
      <sheetName val="合成単価"/>
      <sheetName val="材料比較"/>
      <sheetName val="単価表"/>
      <sheetName val="力率改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歩掛"/>
      <sheetName val="複合単価表"/>
      <sheetName val="Sheet3"/>
      <sheetName val="衛生器具複合単価表"/>
    </sheetNames>
    <sheetDataSet>
      <sheetData sheetId="0" refreshError="1">
        <row r="3">
          <cell r="B3">
            <v>1</v>
          </cell>
          <cell r="C3" t="str">
            <v>和風大便器</v>
          </cell>
          <cell r="D3" t="str">
            <v>フラッシュ弁方式</v>
          </cell>
          <cell r="E3">
            <v>1.34</v>
          </cell>
        </row>
        <row r="4">
          <cell r="B4">
            <v>2</v>
          </cell>
          <cell r="C4" t="str">
            <v>和風大便器</v>
          </cell>
          <cell r="D4" t="str">
            <v>ロータンク方式</v>
          </cell>
          <cell r="E4">
            <v>1.85</v>
          </cell>
        </row>
        <row r="5">
          <cell r="B5">
            <v>3</v>
          </cell>
          <cell r="C5" t="str">
            <v>和風大便器</v>
          </cell>
          <cell r="D5" t="str">
            <v>ハイタンク方式</v>
          </cell>
          <cell r="E5">
            <v>1.94</v>
          </cell>
        </row>
        <row r="6">
          <cell r="B6">
            <v>4</v>
          </cell>
          <cell r="C6" t="str">
            <v>身障者用大便器</v>
          </cell>
          <cell r="D6" t="str">
            <v>フラッシュ弁方式</v>
          </cell>
          <cell r="E6">
            <v>2.1</v>
          </cell>
        </row>
        <row r="7">
          <cell r="B7">
            <v>5</v>
          </cell>
          <cell r="C7" t="str">
            <v>身障者用大便器</v>
          </cell>
          <cell r="D7" t="str">
            <v>ロータンク方式</v>
          </cell>
          <cell r="E7">
            <v>1.56</v>
          </cell>
        </row>
        <row r="8">
          <cell r="B8">
            <v>6</v>
          </cell>
          <cell r="C8" t="str">
            <v>洋風大便器</v>
          </cell>
          <cell r="D8" t="str">
            <v>フラッシュ弁方式</v>
          </cell>
          <cell r="E8">
            <v>1.06</v>
          </cell>
        </row>
        <row r="9">
          <cell r="B9">
            <v>7</v>
          </cell>
          <cell r="C9" t="str">
            <v>洋風大便器</v>
          </cell>
          <cell r="D9" t="str">
            <v>ロータンク方式</v>
          </cell>
          <cell r="E9">
            <v>1.56</v>
          </cell>
        </row>
        <row r="10">
          <cell r="B10">
            <v>8</v>
          </cell>
          <cell r="C10" t="str">
            <v>洋風大便器</v>
          </cell>
          <cell r="D10" t="str">
            <v>ハイタンク方式</v>
          </cell>
          <cell r="E10">
            <v>1.65</v>
          </cell>
        </row>
        <row r="11">
          <cell r="B11">
            <v>9</v>
          </cell>
          <cell r="C11" t="str">
            <v>小便器</v>
          </cell>
          <cell r="D11" t="str">
            <v>壁掛小便器</v>
          </cell>
          <cell r="E11">
            <v>0.64</v>
          </cell>
        </row>
        <row r="12">
          <cell r="B12">
            <v>10</v>
          </cell>
          <cell r="C12" t="str">
            <v>小便器</v>
          </cell>
          <cell r="D12" t="str">
            <v>ストール小便器（大）</v>
          </cell>
          <cell r="E12">
            <v>1.42</v>
          </cell>
        </row>
        <row r="13">
          <cell r="B13">
            <v>11</v>
          </cell>
          <cell r="C13" t="str">
            <v>小便器</v>
          </cell>
          <cell r="D13" t="str">
            <v>ストール小便器（中）</v>
          </cell>
          <cell r="E13">
            <v>1.28</v>
          </cell>
        </row>
        <row r="14">
          <cell r="B14">
            <v>12</v>
          </cell>
          <cell r="C14" t="str">
            <v>小便器</v>
          </cell>
          <cell r="D14" t="str">
            <v>ストール小便器（小）</v>
          </cell>
          <cell r="E14">
            <v>1.1399999999999999</v>
          </cell>
        </row>
        <row r="15">
          <cell r="B15">
            <v>13</v>
          </cell>
          <cell r="C15" t="str">
            <v>小便器</v>
          </cell>
          <cell r="D15" t="str">
            <v>壁掛ストール小便器（中）</v>
          </cell>
          <cell r="E15">
            <v>0.98</v>
          </cell>
        </row>
        <row r="16">
          <cell r="B16">
            <v>14</v>
          </cell>
          <cell r="C16" t="str">
            <v>小便器</v>
          </cell>
          <cell r="D16" t="str">
            <v>壁掛ストール小便器（小）</v>
          </cell>
          <cell r="E16">
            <v>0.83</v>
          </cell>
        </row>
        <row r="17">
          <cell r="B17">
            <v>15</v>
          </cell>
          <cell r="C17" t="str">
            <v>小便器</v>
          </cell>
          <cell r="D17" t="str">
            <v>壁掛小便器2人立露出洗浄管</v>
          </cell>
          <cell r="E17">
            <v>1.88</v>
          </cell>
        </row>
        <row r="18">
          <cell r="B18">
            <v>16</v>
          </cell>
          <cell r="C18" t="str">
            <v>小便器</v>
          </cell>
          <cell r="D18" t="str">
            <v>壁掛小便器3人立露出洗浄管</v>
          </cell>
          <cell r="E18">
            <v>2.34</v>
          </cell>
        </row>
        <row r="19">
          <cell r="B19">
            <v>17</v>
          </cell>
          <cell r="C19" t="str">
            <v>小便器</v>
          </cell>
          <cell r="D19" t="str">
            <v>壁掛小便器4人立露出洗浄管</v>
          </cell>
          <cell r="E19">
            <v>2.8</v>
          </cell>
        </row>
        <row r="20">
          <cell r="B20">
            <v>18</v>
          </cell>
          <cell r="C20" t="str">
            <v>小便器</v>
          </cell>
          <cell r="D20" t="str">
            <v>壁掛小便器5人立露出洗浄管</v>
          </cell>
          <cell r="E20">
            <v>3.26</v>
          </cell>
        </row>
        <row r="21">
          <cell r="B21">
            <v>19</v>
          </cell>
          <cell r="C21" t="str">
            <v>小便器</v>
          </cell>
          <cell r="D21" t="str">
            <v>ストール小便器2人立露出洗浄管</v>
          </cell>
          <cell r="E21">
            <v>2.65</v>
          </cell>
        </row>
        <row r="22">
          <cell r="B22">
            <v>20</v>
          </cell>
          <cell r="C22" t="str">
            <v>小便器</v>
          </cell>
          <cell r="D22" t="str">
            <v>ストール小便器３人立露出洗浄管</v>
          </cell>
          <cell r="E22">
            <v>3.11</v>
          </cell>
        </row>
        <row r="23">
          <cell r="B23">
            <v>21</v>
          </cell>
          <cell r="C23" t="str">
            <v>小便器</v>
          </cell>
          <cell r="D23" t="str">
            <v>ストール小便器４人立露出洗浄管</v>
          </cell>
          <cell r="E23">
            <v>3.57</v>
          </cell>
        </row>
        <row r="24">
          <cell r="B24">
            <v>22</v>
          </cell>
          <cell r="C24" t="str">
            <v>小便器</v>
          </cell>
          <cell r="D24" t="str">
            <v>ストール小便器５人立露出洗浄管</v>
          </cell>
          <cell r="E24">
            <v>4.03</v>
          </cell>
        </row>
        <row r="25">
          <cell r="B25">
            <v>23</v>
          </cell>
          <cell r="C25" t="str">
            <v>小便器</v>
          </cell>
          <cell r="D25" t="str">
            <v>壁掛ストール小便器（大）2人立露出洗浄管</v>
          </cell>
          <cell r="E25">
            <v>2.21</v>
          </cell>
        </row>
        <row r="26">
          <cell r="B26">
            <v>24</v>
          </cell>
          <cell r="C26" t="str">
            <v>小便器</v>
          </cell>
          <cell r="D26" t="str">
            <v>壁掛ストール小便器（大）3人立露出洗浄管</v>
          </cell>
          <cell r="E26">
            <v>2.67</v>
          </cell>
        </row>
        <row r="27">
          <cell r="B27">
            <v>25</v>
          </cell>
          <cell r="C27" t="str">
            <v>小便器</v>
          </cell>
          <cell r="D27" t="str">
            <v>壁掛ストール小便器（大）4人立露出洗浄管</v>
          </cell>
          <cell r="E27">
            <v>3.13</v>
          </cell>
        </row>
        <row r="28">
          <cell r="B28">
            <v>26</v>
          </cell>
          <cell r="C28" t="str">
            <v>小便器</v>
          </cell>
          <cell r="D28" t="str">
            <v>壁掛ストール小便器（大）5人立露出洗浄管</v>
          </cell>
          <cell r="E28">
            <v>3.59</v>
          </cell>
        </row>
        <row r="29">
          <cell r="B29">
            <v>27</v>
          </cell>
          <cell r="C29" t="str">
            <v>小便器</v>
          </cell>
          <cell r="D29" t="str">
            <v>壁掛ストール小便器（中）2人立露出洗浄管</v>
          </cell>
          <cell r="E29">
            <v>1.98</v>
          </cell>
        </row>
        <row r="30">
          <cell r="B30">
            <v>28</v>
          </cell>
          <cell r="C30" t="str">
            <v>小便器</v>
          </cell>
          <cell r="D30" t="str">
            <v>壁掛ストール小便器（中）3人立露出洗浄管</v>
          </cell>
          <cell r="E30">
            <v>2.46</v>
          </cell>
        </row>
        <row r="31">
          <cell r="B31">
            <v>29</v>
          </cell>
          <cell r="C31" t="str">
            <v>小便器</v>
          </cell>
          <cell r="D31" t="str">
            <v>壁掛ストール小便器（中）4人立露出洗浄管</v>
          </cell>
          <cell r="E31">
            <v>2.94</v>
          </cell>
        </row>
        <row r="32">
          <cell r="B32">
            <v>30</v>
          </cell>
          <cell r="C32" t="str">
            <v>小便器</v>
          </cell>
          <cell r="D32" t="str">
            <v>壁掛ストール小便器（中）5人立露出洗浄管</v>
          </cell>
          <cell r="E32">
            <v>3.42</v>
          </cell>
        </row>
        <row r="33">
          <cell r="B33">
            <v>31</v>
          </cell>
          <cell r="C33" t="str">
            <v>小便器</v>
          </cell>
          <cell r="D33" t="str">
            <v>壁掛小便器2人立埋込洗浄管</v>
          </cell>
          <cell r="E33">
            <v>2.23</v>
          </cell>
        </row>
        <row r="34">
          <cell r="B34">
            <v>32</v>
          </cell>
          <cell r="C34" t="str">
            <v>小便器</v>
          </cell>
          <cell r="D34" t="str">
            <v>壁掛小便器3人立埋込洗浄管</v>
          </cell>
          <cell r="E34">
            <v>2.8</v>
          </cell>
        </row>
        <row r="35">
          <cell r="B35">
            <v>33</v>
          </cell>
          <cell r="C35" t="str">
            <v>小便器</v>
          </cell>
          <cell r="D35" t="str">
            <v>壁掛小便器4人立埋込洗浄管</v>
          </cell>
          <cell r="E35">
            <v>3.38</v>
          </cell>
        </row>
        <row r="36">
          <cell r="B36">
            <v>34</v>
          </cell>
          <cell r="C36" t="str">
            <v>小便器</v>
          </cell>
          <cell r="D36" t="str">
            <v>壁掛小便器5人立埋込洗浄管</v>
          </cell>
          <cell r="E36">
            <v>3.93</v>
          </cell>
        </row>
        <row r="37">
          <cell r="B37">
            <v>35</v>
          </cell>
          <cell r="C37" t="str">
            <v>小便器</v>
          </cell>
          <cell r="D37" t="str">
            <v>ストール小便器（大）2人立埋込洗浄管</v>
          </cell>
          <cell r="E37">
            <v>2.99</v>
          </cell>
        </row>
        <row r="38">
          <cell r="B38">
            <v>36</v>
          </cell>
          <cell r="C38" t="str">
            <v>小便器</v>
          </cell>
          <cell r="D38" t="str">
            <v>ストール小便器（大）３人立埋込洗浄管</v>
          </cell>
          <cell r="E38">
            <v>3.57</v>
          </cell>
        </row>
        <row r="39">
          <cell r="B39">
            <v>37</v>
          </cell>
          <cell r="C39" t="str">
            <v>小便器</v>
          </cell>
          <cell r="D39" t="str">
            <v>ストール小便器（大）４人立埋込洗浄管</v>
          </cell>
          <cell r="E39">
            <v>4.1500000000000004</v>
          </cell>
        </row>
        <row r="40">
          <cell r="B40">
            <v>38</v>
          </cell>
          <cell r="C40" t="str">
            <v>小便器</v>
          </cell>
          <cell r="D40" t="str">
            <v>ストール小便器（大）５人立埋込洗浄管</v>
          </cell>
          <cell r="E40">
            <v>4.72</v>
          </cell>
        </row>
        <row r="41">
          <cell r="B41">
            <v>39</v>
          </cell>
          <cell r="C41" t="str">
            <v>小便器</v>
          </cell>
          <cell r="D41" t="str">
            <v>ストール小便器（中）2人立埋込洗浄管</v>
          </cell>
          <cell r="E41">
            <v>2.85</v>
          </cell>
        </row>
        <row r="42">
          <cell r="B42">
            <v>40</v>
          </cell>
          <cell r="C42" t="str">
            <v>小便器</v>
          </cell>
          <cell r="D42" t="str">
            <v>ストール小便器（中）３人立埋込洗浄管</v>
          </cell>
          <cell r="E42">
            <v>3.39</v>
          </cell>
        </row>
        <row r="43">
          <cell r="B43">
            <v>41</v>
          </cell>
          <cell r="C43" t="str">
            <v>小便器</v>
          </cell>
          <cell r="D43" t="str">
            <v>ストール小便器（中）４人立埋込洗浄管</v>
          </cell>
          <cell r="E43">
            <v>3.9</v>
          </cell>
        </row>
        <row r="44">
          <cell r="B44">
            <v>42</v>
          </cell>
          <cell r="C44" t="str">
            <v>小便器</v>
          </cell>
          <cell r="D44" t="str">
            <v>ストール小便器（中）５人立埋込洗浄管</v>
          </cell>
          <cell r="E44">
            <v>4.4800000000000004</v>
          </cell>
        </row>
        <row r="45">
          <cell r="B45">
            <v>43</v>
          </cell>
          <cell r="C45" t="str">
            <v>小便器</v>
          </cell>
          <cell r="D45" t="str">
            <v>壁掛ストール小便器（大）2人立埋込洗浄管</v>
          </cell>
          <cell r="E45">
            <v>2.5499999999999998</v>
          </cell>
        </row>
        <row r="46">
          <cell r="B46">
            <v>44</v>
          </cell>
          <cell r="C46" t="str">
            <v>小便器</v>
          </cell>
          <cell r="D46" t="str">
            <v>壁掛ストール小便器（大）3人立埋込洗浄管</v>
          </cell>
          <cell r="E46">
            <v>3.13</v>
          </cell>
        </row>
        <row r="47">
          <cell r="B47">
            <v>45</v>
          </cell>
          <cell r="C47" t="str">
            <v>小便器</v>
          </cell>
          <cell r="D47" t="str">
            <v>壁掛ストール小便器（大）4人立埋込洗浄管</v>
          </cell>
          <cell r="E47">
            <v>3.7</v>
          </cell>
        </row>
        <row r="48">
          <cell r="B48">
            <v>46</v>
          </cell>
          <cell r="C48" t="str">
            <v>小便器</v>
          </cell>
          <cell r="D48" t="str">
            <v>壁掛ストール小便器（大）5人立埋込洗浄管</v>
          </cell>
          <cell r="E48">
            <v>4.28</v>
          </cell>
        </row>
        <row r="49">
          <cell r="B49">
            <v>47</v>
          </cell>
          <cell r="C49" t="str">
            <v>小便器</v>
          </cell>
          <cell r="D49" t="str">
            <v>壁掛ストール小便器（中）2人立埋込洗浄管</v>
          </cell>
          <cell r="E49">
            <v>2.2799999999999998</v>
          </cell>
        </row>
        <row r="50">
          <cell r="B50">
            <v>48</v>
          </cell>
          <cell r="C50" t="str">
            <v>小便器</v>
          </cell>
          <cell r="D50" t="str">
            <v>壁掛ストール小便器（中）3人立埋込洗浄管</v>
          </cell>
          <cell r="E50">
            <v>2.88</v>
          </cell>
        </row>
        <row r="51">
          <cell r="B51">
            <v>49</v>
          </cell>
          <cell r="C51" t="str">
            <v>小便器</v>
          </cell>
          <cell r="D51" t="str">
            <v>壁掛ストール小便器（中）4人立埋込洗浄管</v>
          </cell>
          <cell r="E51">
            <v>3.47</v>
          </cell>
        </row>
        <row r="52">
          <cell r="B52">
            <v>50</v>
          </cell>
          <cell r="C52" t="str">
            <v>小便器</v>
          </cell>
          <cell r="D52" t="str">
            <v>壁掛ストール小便器（中）5人立埋込洗浄管</v>
          </cell>
          <cell r="E52">
            <v>4.07</v>
          </cell>
        </row>
        <row r="53">
          <cell r="B53">
            <v>51</v>
          </cell>
          <cell r="C53" t="str">
            <v>洗面器</v>
          </cell>
          <cell r="D53" t="str">
            <v>水栓1個付</v>
          </cell>
          <cell r="E53">
            <v>0.69</v>
          </cell>
        </row>
        <row r="54">
          <cell r="B54">
            <v>52</v>
          </cell>
          <cell r="C54" t="str">
            <v>洗面器</v>
          </cell>
          <cell r="D54" t="str">
            <v>水栓2個付</v>
          </cell>
          <cell r="E54">
            <v>0.79</v>
          </cell>
        </row>
        <row r="55">
          <cell r="B55">
            <v>53</v>
          </cell>
          <cell r="C55" t="str">
            <v>手洗器</v>
          </cell>
          <cell r="E55">
            <v>0.3</v>
          </cell>
        </row>
        <row r="56">
          <cell r="B56">
            <v>54</v>
          </cell>
          <cell r="C56" t="str">
            <v>洗面化粧台</v>
          </cell>
          <cell r="D56" t="str">
            <v>水栓1個付</v>
          </cell>
          <cell r="E56">
            <v>0.57999999999999996</v>
          </cell>
        </row>
        <row r="57">
          <cell r="B57">
            <v>55</v>
          </cell>
          <cell r="C57" t="str">
            <v>流し</v>
          </cell>
          <cell r="D57" t="str">
            <v>バック無料理流し</v>
          </cell>
          <cell r="E57">
            <v>1.38</v>
          </cell>
        </row>
        <row r="58">
          <cell r="B58">
            <v>56</v>
          </cell>
          <cell r="C58" t="str">
            <v>流し</v>
          </cell>
          <cell r="D58" t="str">
            <v>バック付料理流し</v>
          </cell>
          <cell r="E58">
            <v>1.5</v>
          </cell>
        </row>
        <row r="59">
          <cell r="B59">
            <v>57</v>
          </cell>
          <cell r="C59" t="str">
            <v>洗濯機パン</v>
          </cell>
          <cell r="D59" t="str">
            <v>トラップ付</v>
          </cell>
          <cell r="E59">
            <v>0.48</v>
          </cell>
        </row>
        <row r="60">
          <cell r="B60">
            <v>58</v>
          </cell>
          <cell r="C60" t="str">
            <v>掃除流し</v>
          </cell>
          <cell r="D60" t="str">
            <v>バック付掃除流し</v>
          </cell>
          <cell r="E60">
            <v>1.1000000000000001</v>
          </cell>
        </row>
        <row r="61">
          <cell r="B61">
            <v>59</v>
          </cell>
          <cell r="C61" t="str">
            <v>飲料用冷水機</v>
          </cell>
          <cell r="D61" t="str">
            <v>立形冷水水飲器</v>
          </cell>
          <cell r="E61">
            <v>0.69</v>
          </cell>
        </row>
        <row r="62">
          <cell r="B62">
            <v>60</v>
          </cell>
          <cell r="C62" t="str">
            <v>化粧棚</v>
          </cell>
          <cell r="D62" t="str">
            <v>陶器製縁付</v>
          </cell>
          <cell r="E62">
            <v>0.15</v>
          </cell>
        </row>
        <row r="63">
          <cell r="B63">
            <v>61</v>
          </cell>
          <cell r="C63" t="str">
            <v>鏡</v>
          </cell>
          <cell r="D63" t="str">
            <v>防湿形縁無し</v>
          </cell>
          <cell r="E63">
            <v>0.23</v>
          </cell>
        </row>
        <row r="64">
          <cell r="B64">
            <v>62</v>
          </cell>
          <cell r="C64" t="str">
            <v>身障者用鏡</v>
          </cell>
          <cell r="D64" t="str">
            <v>防湿形縁無し</v>
          </cell>
          <cell r="E64">
            <v>0.4</v>
          </cell>
        </row>
        <row r="65">
          <cell r="B65">
            <v>63</v>
          </cell>
          <cell r="C65" t="str">
            <v>水石鹸入れ</v>
          </cell>
          <cell r="D65" t="str">
            <v>壁付押ボタン式</v>
          </cell>
          <cell r="E65">
            <v>0.1</v>
          </cell>
        </row>
        <row r="66">
          <cell r="B66">
            <v>64</v>
          </cell>
          <cell r="C66" t="str">
            <v>ｼｰﾄﾍﾟｰﾊﾟｰﾎﾙﾀﾞｰ</v>
          </cell>
          <cell r="E66">
            <v>0.13</v>
          </cell>
        </row>
        <row r="67">
          <cell r="B67">
            <v>65</v>
          </cell>
          <cell r="C67" t="str">
            <v>仕切板</v>
          </cell>
          <cell r="D67" t="str">
            <v>小便器用、陶製</v>
          </cell>
          <cell r="E67">
            <v>0.13</v>
          </cell>
        </row>
        <row r="68">
          <cell r="B68">
            <v>66</v>
          </cell>
          <cell r="C68" t="str">
            <v>ﾒﾃﾞｨｼﾝｸﾞｷｬﾋﾞﾈｯﾄ</v>
          </cell>
          <cell r="D68" t="str">
            <v>露出形</v>
          </cell>
          <cell r="E68">
            <v>0.13</v>
          </cell>
        </row>
        <row r="69">
          <cell r="B69">
            <v>67</v>
          </cell>
          <cell r="C69" t="str">
            <v>タオル掛</v>
          </cell>
          <cell r="D69" t="str">
            <v>金属製</v>
          </cell>
          <cell r="E69">
            <v>0.13</v>
          </cell>
        </row>
        <row r="70">
          <cell r="B70">
            <v>68</v>
          </cell>
          <cell r="C70" t="str">
            <v>紙巻器</v>
          </cell>
          <cell r="D70" t="str">
            <v>紙巻器のみ取り付けの場合</v>
          </cell>
          <cell r="E70">
            <v>0.13</v>
          </cell>
        </row>
        <row r="71">
          <cell r="B71">
            <v>69</v>
          </cell>
          <cell r="C71" t="str">
            <v>洗浄管</v>
          </cell>
          <cell r="D71" t="str">
            <v>大便器用（洗浄弁のみ取り付けの場合）</v>
          </cell>
          <cell r="E71">
            <v>0.35</v>
          </cell>
        </row>
        <row r="72">
          <cell r="B72">
            <v>70</v>
          </cell>
          <cell r="C72" t="str">
            <v>洗浄管</v>
          </cell>
          <cell r="D72" t="str">
            <v>小便器用（洗浄弁のみ取り付けの場合）</v>
          </cell>
          <cell r="E72">
            <v>0.16</v>
          </cell>
        </row>
        <row r="73">
          <cell r="B73">
            <v>71</v>
          </cell>
          <cell r="C73" t="str">
            <v>シャワーセット</v>
          </cell>
          <cell r="D73" t="str">
            <v>固定式ｼｬﾜｰ、湯水混合栓、吐水口</v>
          </cell>
          <cell r="E73">
            <v>1</v>
          </cell>
        </row>
        <row r="74">
          <cell r="B74">
            <v>72</v>
          </cell>
          <cell r="C74" t="str">
            <v>小便器用節水装置</v>
          </cell>
          <cell r="D74" t="str">
            <v>一括式</v>
          </cell>
          <cell r="E74">
            <v>0.5</v>
          </cell>
        </row>
        <row r="75">
          <cell r="B75">
            <v>73</v>
          </cell>
          <cell r="C75" t="str">
            <v>小便器用節水装置</v>
          </cell>
          <cell r="D75" t="str">
            <v>個別式</v>
          </cell>
          <cell r="E75">
            <v>0.16</v>
          </cell>
        </row>
        <row r="76">
          <cell r="B76">
            <v>74</v>
          </cell>
          <cell r="C76" t="str">
            <v>和風大便器耐火ｶﾊﾞｰ</v>
          </cell>
          <cell r="E76">
            <v>0.5</v>
          </cell>
        </row>
        <row r="77">
          <cell r="B77">
            <v>75</v>
          </cell>
          <cell r="C77" t="str">
            <v>温水洗浄式便座</v>
          </cell>
          <cell r="E77">
            <v>0.25</v>
          </cell>
        </row>
      </sheetData>
      <sheetData sheetId="1"/>
      <sheetData sheetId="2"/>
      <sheetData sheetId="3"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伺い　表"/>
      <sheetName val="伺い　裏"/>
      <sheetName val="設計工期"/>
      <sheetName val="概要"/>
      <sheetName val="内訳"/>
      <sheetName val="共通費"/>
      <sheetName val="ｺﾝｸﾘｰﾄ手間"/>
      <sheetName val="大工手間"/>
      <sheetName val="内訳現説用"/>
      <sheetName val="屋根ｱﾙﾐﾄﾞｰﾑ工事"/>
      <sheetName val="指示書1"/>
      <sheetName val="指示書2"/>
      <sheetName val="指示書3"/>
      <sheetName val="別紙"/>
      <sheetName val="変更調書"/>
      <sheetName val="変更調書裏"/>
      <sheetName val="変更理由書"/>
      <sheetName val="直接工事小計"/>
      <sheetName val="幹線計算A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内訳A"/>
      <sheetName val="内訳 B"/>
      <sheetName val="代価（保温）"/>
      <sheetName val="代価（防錆）"/>
      <sheetName val="代価（土工）"/>
      <sheetName val="代価（スリーブ） "/>
      <sheetName val="衛比較・単価"/>
    </sheetNames>
    <sheetDataSet>
      <sheetData sheetId="0" refreshError="1"/>
      <sheetData sheetId="1" refreshError="1"/>
      <sheetData sheetId="2" refreshError="1"/>
      <sheetData sheetId="3" refreshError="1">
        <row r="2">
          <cell r="B2" t="str">
            <v>　　　　　　　　　　　　　　保　　温　　工　　事</v>
          </cell>
          <cell r="V2" t="str">
            <v>代価№</v>
          </cell>
        </row>
        <row r="3">
          <cell r="U3">
            <v>0</v>
          </cell>
        </row>
        <row r="4">
          <cell r="C4" t="str">
            <v>実務</v>
          </cell>
          <cell r="D4" t="str">
            <v>　　　A-1　給水設備</v>
          </cell>
          <cell r="F4" t="str">
            <v>　　　A-2　排水設備</v>
          </cell>
        </row>
        <row r="5">
          <cell r="B5" t="str">
            <v>名　　称</v>
          </cell>
          <cell r="C5" t="str">
            <v>単　価</v>
          </cell>
        </row>
        <row r="6">
          <cell r="C6" t="str">
            <v>m/円</v>
          </cell>
          <cell r="D6" t="str">
            <v>m</v>
          </cell>
          <cell r="E6" t="str">
            <v>金額</v>
          </cell>
          <cell r="F6" t="str">
            <v>m</v>
          </cell>
          <cell r="G6" t="str">
            <v>金額</v>
          </cell>
          <cell r="H6" t="str">
            <v>m</v>
          </cell>
          <cell r="I6" t="str">
            <v>金額</v>
          </cell>
          <cell r="J6" t="str">
            <v>m</v>
          </cell>
          <cell r="K6" t="str">
            <v>金額</v>
          </cell>
          <cell r="L6" t="str">
            <v>m</v>
          </cell>
          <cell r="M6" t="str">
            <v>金額</v>
          </cell>
          <cell r="N6" t="str">
            <v>m</v>
          </cell>
          <cell r="O6" t="str">
            <v>金額</v>
          </cell>
          <cell r="P6" t="str">
            <v>m</v>
          </cell>
          <cell r="Q6" t="str">
            <v>金額</v>
          </cell>
          <cell r="R6" t="str">
            <v>m</v>
          </cell>
          <cell r="S6" t="str">
            <v>金額</v>
          </cell>
          <cell r="T6" t="str">
            <v>m</v>
          </cell>
          <cell r="U6" t="str">
            <v>金額</v>
          </cell>
          <cell r="V6" t="str">
            <v>m</v>
          </cell>
        </row>
        <row r="7">
          <cell r="B7" t="str">
            <v>空隙壁中(便所)</v>
          </cell>
          <cell r="C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row>
        <row r="8">
          <cell r="E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row>
        <row r="9">
          <cell r="B9" t="str">
            <v>20A</v>
          </cell>
          <cell r="C9">
            <v>1850</v>
          </cell>
          <cell r="D9">
            <v>9.3000000000000007</v>
          </cell>
          <cell r="E9">
            <v>17205</v>
          </cell>
          <cell r="G9">
            <v>0</v>
          </cell>
          <cell r="H9">
            <v>0</v>
          </cell>
          <cell r="I9">
            <v>0</v>
          </cell>
          <cell r="J9">
            <v>0</v>
          </cell>
          <cell r="K9">
            <v>0</v>
          </cell>
          <cell r="L9">
            <v>0</v>
          </cell>
          <cell r="M9">
            <v>0</v>
          </cell>
          <cell r="O9">
            <v>0</v>
          </cell>
          <cell r="P9">
            <v>0</v>
          </cell>
          <cell r="Q9">
            <v>0</v>
          </cell>
          <cell r="R9">
            <v>0</v>
          </cell>
          <cell r="S9">
            <v>0</v>
          </cell>
          <cell r="T9">
            <v>0</v>
          </cell>
          <cell r="U9">
            <v>0</v>
          </cell>
          <cell r="V9">
            <v>0</v>
          </cell>
        </row>
        <row r="10">
          <cell r="B10" t="str">
            <v>25A</v>
          </cell>
          <cell r="C10">
            <v>1990</v>
          </cell>
          <cell r="D10">
            <v>7.5</v>
          </cell>
          <cell r="E10">
            <v>14925</v>
          </cell>
          <cell r="F10">
            <v>0</v>
          </cell>
          <cell r="G10">
            <v>0</v>
          </cell>
          <cell r="H10">
            <v>0</v>
          </cell>
          <cell r="I10">
            <v>0</v>
          </cell>
          <cell r="K10">
            <v>0</v>
          </cell>
          <cell r="L10">
            <v>0</v>
          </cell>
          <cell r="M10">
            <v>0</v>
          </cell>
          <cell r="O10">
            <v>0</v>
          </cell>
          <cell r="P10">
            <v>0</v>
          </cell>
          <cell r="Q10">
            <v>0</v>
          </cell>
          <cell r="R10">
            <v>0</v>
          </cell>
          <cell r="S10">
            <v>0</v>
          </cell>
          <cell r="T10">
            <v>0</v>
          </cell>
          <cell r="U10">
            <v>0</v>
          </cell>
          <cell r="V10">
            <v>0</v>
          </cell>
        </row>
        <row r="11">
          <cell r="B11" t="str">
            <v>32A</v>
          </cell>
          <cell r="C11">
            <v>2110</v>
          </cell>
          <cell r="E11">
            <v>0</v>
          </cell>
          <cell r="F11">
            <v>1</v>
          </cell>
          <cell r="G11">
            <v>2110</v>
          </cell>
          <cell r="I11">
            <v>0</v>
          </cell>
          <cell r="K11">
            <v>0</v>
          </cell>
          <cell r="M11">
            <v>0</v>
          </cell>
          <cell r="N11">
            <v>0</v>
          </cell>
          <cell r="O11">
            <v>0</v>
          </cell>
          <cell r="Q11">
            <v>0</v>
          </cell>
          <cell r="R11">
            <v>0</v>
          </cell>
          <cell r="S11">
            <v>0</v>
          </cell>
          <cell r="T11">
            <v>0</v>
          </cell>
          <cell r="U11">
            <v>0</v>
          </cell>
          <cell r="V11">
            <v>0</v>
          </cell>
        </row>
        <row r="12">
          <cell r="B12" t="str">
            <v>40A</v>
          </cell>
          <cell r="C12">
            <v>2300</v>
          </cell>
          <cell r="E12">
            <v>0</v>
          </cell>
          <cell r="F12">
            <v>1</v>
          </cell>
          <cell r="G12">
            <v>2300</v>
          </cell>
          <cell r="H12">
            <v>0</v>
          </cell>
          <cell r="I12">
            <v>0</v>
          </cell>
          <cell r="J12">
            <v>0</v>
          </cell>
          <cell r="K12">
            <v>0</v>
          </cell>
          <cell r="M12">
            <v>0</v>
          </cell>
          <cell r="N12">
            <v>0</v>
          </cell>
          <cell r="O12">
            <v>0</v>
          </cell>
          <cell r="Q12">
            <v>0</v>
          </cell>
          <cell r="R12">
            <v>0</v>
          </cell>
          <cell r="S12">
            <v>0</v>
          </cell>
          <cell r="T12">
            <v>0</v>
          </cell>
          <cell r="U12">
            <v>0</v>
          </cell>
          <cell r="V12">
            <v>0</v>
          </cell>
        </row>
        <row r="13">
          <cell r="B13" t="str">
            <v>50A</v>
          </cell>
          <cell r="C13">
            <v>2500</v>
          </cell>
          <cell r="E13">
            <v>0</v>
          </cell>
          <cell r="F13">
            <v>4</v>
          </cell>
          <cell r="G13">
            <v>10000</v>
          </cell>
          <cell r="H13">
            <v>0</v>
          </cell>
          <cell r="I13">
            <v>0</v>
          </cell>
          <cell r="K13">
            <v>0</v>
          </cell>
          <cell r="M13">
            <v>0</v>
          </cell>
          <cell r="N13">
            <v>0</v>
          </cell>
          <cell r="O13">
            <v>0</v>
          </cell>
          <cell r="P13">
            <v>0</v>
          </cell>
          <cell r="Q13">
            <v>0</v>
          </cell>
          <cell r="R13">
            <v>0</v>
          </cell>
          <cell r="S13">
            <v>0</v>
          </cell>
          <cell r="T13">
            <v>0</v>
          </cell>
          <cell r="U13">
            <v>0</v>
          </cell>
          <cell r="V13">
            <v>0</v>
          </cell>
        </row>
        <row r="14">
          <cell r="B14" t="str">
            <v>65A</v>
          </cell>
          <cell r="C14">
            <v>2760</v>
          </cell>
          <cell r="E14">
            <v>0</v>
          </cell>
          <cell r="G14">
            <v>0</v>
          </cell>
          <cell r="I14">
            <v>0</v>
          </cell>
          <cell r="K14">
            <v>0</v>
          </cell>
          <cell r="M14">
            <v>0</v>
          </cell>
          <cell r="O14">
            <v>0</v>
          </cell>
          <cell r="Q14">
            <v>0</v>
          </cell>
          <cell r="R14">
            <v>0</v>
          </cell>
          <cell r="S14">
            <v>0</v>
          </cell>
          <cell r="T14">
            <v>0</v>
          </cell>
          <cell r="U14">
            <v>0</v>
          </cell>
          <cell r="V14">
            <v>0</v>
          </cell>
        </row>
        <row r="15">
          <cell r="B15" t="str">
            <v>75A</v>
          </cell>
          <cell r="C15">
            <v>3060</v>
          </cell>
          <cell r="E15">
            <v>0</v>
          </cell>
          <cell r="F15">
            <v>1</v>
          </cell>
          <cell r="G15">
            <v>3060</v>
          </cell>
          <cell r="I15">
            <v>0</v>
          </cell>
          <cell r="K15">
            <v>0</v>
          </cell>
          <cell r="M15">
            <v>0</v>
          </cell>
          <cell r="O15">
            <v>0</v>
          </cell>
          <cell r="Q15">
            <v>0</v>
          </cell>
          <cell r="R15">
            <v>0</v>
          </cell>
          <cell r="S15">
            <v>0</v>
          </cell>
          <cell r="T15">
            <v>0</v>
          </cell>
          <cell r="U15">
            <v>0</v>
          </cell>
          <cell r="V15">
            <v>0</v>
          </cell>
        </row>
        <row r="16">
          <cell r="E16">
            <v>0</v>
          </cell>
          <cell r="G16">
            <v>0</v>
          </cell>
          <cell r="I16">
            <v>0</v>
          </cell>
          <cell r="K16">
            <v>0</v>
          </cell>
          <cell r="M16">
            <v>0</v>
          </cell>
          <cell r="O16">
            <v>0</v>
          </cell>
          <cell r="Q16">
            <v>0</v>
          </cell>
          <cell r="R16">
            <v>0</v>
          </cell>
          <cell r="S16">
            <v>0</v>
          </cell>
          <cell r="T16">
            <v>0</v>
          </cell>
          <cell r="U16">
            <v>0</v>
          </cell>
          <cell r="V16">
            <v>0</v>
          </cell>
        </row>
        <row r="17">
          <cell r="E17">
            <v>0</v>
          </cell>
          <cell r="G17">
            <v>0</v>
          </cell>
          <cell r="I17">
            <v>0</v>
          </cell>
          <cell r="K17">
            <v>0</v>
          </cell>
          <cell r="M17">
            <v>0</v>
          </cell>
          <cell r="O17">
            <v>0</v>
          </cell>
          <cell r="Q17">
            <v>0</v>
          </cell>
          <cell r="R17">
            <v>0</v>
          </cell>
          <cell r="S17">
            <v>0</v>
          </cell>
          <cell r="T17">
            <v>0</v>
          </cell>
          <cell r="U17">
            <v>0</v>
          </cell>
          <cell r="V17">
            <v>0</v>
          </cell>
        </row>
        <row r="18">
          <cell r="E18">
            <v>0</v>
          </cell>
          <cell r="G18">
            <v>0</v>
          </cell>
          <cell r="I18">
            <v>0</v>
          </cell>
          <cell r="K18">
            <v>0</v>
          </cell>
          <cell r="M18">
            <v>0</v>
          </cell>
          <cell r="O18">
            <v>0</v>
          </cell>
          <cell r="Q18">
            <v>0</v>
          </cell>
          <cell r="R18">
            <v>0</v>
          </cell>
          <cell r="S18">
            <v>0</v>
          </cell>
          <cell r="T18">
            <v>0</v>
          </cell>
          <cell r="U18">
            <v>0</v>
          </cell>
          <cell r="V18">
            <v>0</v>
          </cell>
        </row>
        <row r="19">
          <cell r="E19">
            <v>0</v>
          </cell>
          <cell r="G19">
            <v>0</v>
          </cell>
          <cell r="I19">
            <v>0</v>
          </cell>
          <cell r="K19">
            <v>0</v>
          </cell>
          <cell r="M19">
            <v>0</v>
          </cell>
          <cell r="O19">
            <v>0</v>
          </cell>
          <cell r="Q19">
            <v>0</v>
          </cell>
          <cell r="R19">
            <v>0</v>
          </cell>
          <cell r="S19">
            <v>0</v>
          </cell>
          <cell r="T19">
            <v>0</v>
          </cell>
          <cell r="U19">
            <v>0</v>
          </cell>
          <cell r="V19">
            <v>0</v>
          </cell>
        </row>
        <row r="20">
          <cell r="E20">
            <v>0</v>
          </cell>
          <cell r="G20">
            <v>0</v>
          </cell>
          <cell r="I20">
            <v>0</v>
          </cell>
          <cell r="K20">
            <v>0</v>
          </cell>
          <cell r="M20">
            <v>0</v>
          </cell>
          <cell r="O20">
            <v>0</v>
          </cell>
          <cell r="Q20">
            <v>0</v>
          </cell>
          <cell r="R20">
            <v>0</v>
          </cell>
          <cell r="S20">
            <v>0</v>
          </cell>
          <cell r="T20">
            <v>0</v>
          </cell>
          <cell r="U20">
            <v>0</v>
          </cell>
          <cell r="V20">
            <v>0</v>
          </cell>
        </row>
        <row r="21">
          <cell r="E21">
            <v>0</v>
          </cell>
          <cell r="G21">
            <v>0</v>
          </cell>
          <cell r="I21">
            <v>0</v>
          </cell>
          <cell r="K21">
            <v>0</v>
          </cell>
          <cell r="M21">
            <v>0</v>
          </cell>
          <cell r="O21">
            <v>0</v>
          </cell>
          <cell r="Q21">
            <v>0</v>
          </cell>
          <cell r="R21">
            <v>0</v>
          </cell>
          <cell r="S21">
            <v>0</v>
          </cell>
          <cell r="T21">
            <v>0</v>
          </cell>
          <cell r="U21">
            <v>0</v>
          </cell>
          <cell r="V21">
            <v>0</v>
          </cell>
        </row>
        <row r="22">
          <cell r="E22">
            <v>0</v>
          </cell>
          <cell r="G22">
            <v>0</v>
          </cell>
          <cell r="I22">
            <v>0</v>
          </cell>
          <cell r="K22">
            <v>0</v>
          </cell>
          <cell r="M22">
            <v>0</v>
          </cell>
          <cell r="O22">
            <v>0</v>
          </cell>
          <cell r="Q22">
            <v>0</v>
          </cell>
          <cell r="R22">
            <v>0</v>
          </cell>
          <cell r="S22">
            <v>0</v>
          </cell>
          <cell r="T22">
            <v>0</v>
          </cell>
          <cell r="U22">
            <v>0</v>
          </cell>
          <cell r="V22">
            <v>0</v>
          </cell>
        </row>
        <row r="23">
          <cell r="E23">
            <v>0</v>
          </cell>
          <cell r="G23">
            <v>0</v>
          </cell>
          <cell r="I23">
            <v>0</v>
          </cell>
          <cell r="J23">
            <v>0</v>
          </cell>
          <cell r="K23">
            <v>0</v>
          </cell>
          <cell r="M23">
            <v>0</v>
          </cell>
          <cell r="N23">
            <v>0</v>
          </cell>
          <cell r="O23">
            <v>0</v>
          </cell>
          <cell r="Q23">
            <v>0</v>
          </cell>
          <cell r="R23">
            <v>0</v>
          </cell>
          <cell r="S23">
            <v>0</v>
          </cell>
          <cell r="T23">
            <v>0</v>
          </cell>
          <cell r="U23">
            <v>0</v>
          </cell>
          <cell r="V23">
            <v>0</v>
          </cell>
        </row>
        <row r="24">
          <cell r="E24">
            <v>0</v>
          </cell>
          <cell r="G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B25">
            <v>0</v>
          </cell>
          <cell r="C25">
            <v>0</v>
          </cell>
          <cell r="E25">
            <v>0</v>
          </cell>
          <cell r="G25">
            <v>0</v>
          </cell>
          <cell r="I25">
            <v>0</v>
          </cell>
          <cell r="K25">
            <v>0</v>
          </cell>
          <cell r="M25">
            <v>0</v>
          </cell>
          <cell r="O25">
            <v>0</v>
          </cell>
          <cell r="Q25">
            <v>0</v>
          </cell>
          <cell r="R25">
            <v>0</v>
          </cell>
          <cell r="S25">
            <v>0</v>
          </cell>
          <cell r="T25">
            <v>0</v>
          </cell>
          <cell r="U25">
            <v>0</v>
          </cell>
          <cell r="V25">
            <v>0</v>
          </cell>
        </row>
        <row r="26">
          <cell r="E26">
            <v>0</v>
          </cell>
          <cell r="G26">
            <v>0</v>
          </cell>
          <cell r="I26">
            <v>0</v>
          </cell>
          <cell r="K26">
            <v>0</v>
          </cell>
          <cell r="M26">
            <v>0</v>
          </cell>
          <cell r="O26">
            <v>0</v>
          </cell>
          <cell r="Q26">
            <v>0</v>
          </cell>
          <cell r="R26">
            <v>0</v>
          </cell>
          <cell r="S26">
            <v>0</v>
          </cell>
          <cell r="T26">
            <v>0</v>
          </cell>
          <cell r="U26">
            <v>0</v>
          </cell>
          <cell r="V26">
            <v>0</v>
          </cell>
        </row>
        <row r="27">
          <cell r="E27">
            <v>0</v>
          </cell>
          <cell r="G27">
            <v>0</v>
          </cell>
          <cell r="I27">
            <v>0</v>
          </cell>
          <cell r="K27">
            <v>0</v>
          </cell>
          <cell r="M27">
            <v>0</v>
          </cell>
          <cell r="O27">
            <v>0</v>
          </cell>
          <cell r="Q27">
            <v>0</v>
          </cell>
          <cell r="R27">
            <v>0</v>
          </cell>
          <cell r="S27">
            <v>0</v>
          </cell>
          <cell r="T27">
            <v>0</v>
          </cell>
          <cell r="U27">
            <v>0</v>
          </cell>
          <cell r="V27">
            <v>0</v>
          </cell>
        </row>
        <row r="28">
          <cell r="E28">
            <v>0</v>
          </cell>
          <cell r="G28">
            <v>0</v>
          </cell>
          <cell r="I28">
            <v>0</v>
          </cell>
          <cell r="K28">
            <v>0</v>
          </cell>
          <cell r="M28">
            <v>0</v>
          </cell>
          <cell r="O28">
            <v>0</v>
          </cell>
          <cell r="Q28">
            <v>0</v>
          </cell>
          <cell r="R28">
            <v>0</v>
          </cell>
          <cell r="S28">
            <v>0</v>
          </cell>
          <cell r="T28">
            <v>0</v>
          </cell>
          <cell r="U28">
            <v>0</v>
          </cell>
          <cell r="V28">
            <v>0</v>
          </cell>
        </row>
        <row r="29">
          <cell r="E29">
            <v>0</v>
          </cell>
          <cell r="G29">
            <v>0</v>
          </cell>
          <cell r="I29">
            <v>0</v>
          </cell>
          <cell r="K29">
            <v>0</v>
          </cell>
          <cell r="M29">
            <v>0</v>
          </cell>
          <cell r="O29">
            <v>0</v>
          </cell>
          <cell r="Q29">
            <v>0</v>
          </cell>
          <cell r="R29">
            <v>0</v>
          </cell>
          <cell r="S29">
            <v>0</v>
          </cell>
          <cell r="T29">
            <v>0</v>
          </cell>
          <cell r="U29">
            <v>0</v>
          </cell>
          <cell r="V29">
            <v>0</v>
          </cell>
        </row>
        <row r="30">
          <cell r="E30">
            <v>0</v>
          </cell>
          <cell r="G30">
            <v>0</v>
          </cell>
          <cell r="I30">
            <v>0</v>
          </cell>
          <cell r="K30">
            <v>0</v>
          </cell>
          <cell r="M30">
            <v>0</v>
          </cell>
          <cell r="O30">
            <v>0</v>
          </cell>
          <cell r="Q30">
            <v>0</v>
          </cell>
          <cell r="R30">
            <v>0</v>
          </cell>
          <cell r="S30">
            <v>0</v>
          </cell>
          <cell r="T30">
            <v>0</v>
          </cell>
        </row>
        <row r="31">
          <cell r="E31">
            <v>0</v>
          </cell>
          <cell r="G31">
            <v>0</v>
          </cell>
          <cell r="I31">
            <v>0</v>
          </cell>
          <cell r="K31">
            <v>0</v>
          </cell>
          <cell r="M31">
            <v>0</v>
          </cell>
          <cell r="O31">
            <v>0</v>
          </cell>
          <cell r="Q31">
            <v>0</v>
          </cell>
          <cell r="R31">
            <v>0</v>
          </cell>
          <cell r="S31">
            <v>0</v>
          </cell>
          <cell r="T31">
            <v>0</v>
          </cell>
          <cell r="U31">
            <v>0</v>
          </cell>
        </row>
        <row r="32">
          <cell r="R32">
            <v>0</v>
          </cell>
          <cell r="T32">
            <v>0</v>
          </cell>
          <cell r="U32">
            <v>0</v>
          </cell>
          <cell r="V32">
            <v>0</v>
          </cell>
        </row>
        <row r="33">
          <cell r="B33" t="str">
            <v>計</v>
          </cell>
          <cell r="E33">
            <v>32130</v>
          </cell>
          <cell r="G33">
            <v>17470</v>
          </cell>
          <cell r="I33">
            <v>0</v>
          </cell>
          <cell r="K33">
            <v>0</v>
          </cell>
          <cell r="M33">
            <v>0</v>
          </cell>
          <cell r="O33">
            <v>0</v>
          </cell>
          <cell r="Q33">
            <v>0</v>
          </cell>
          <cell r="R33">
            <v>0</v>
          </cell>
          <cell r="S33">
            <v>0</v>
          </cell>
          <cell r="T33">
            <v>0</v>
          </cell>
          <cell r="U33">
            <v>0</v>
          </cell>
          <cell r="V33">
            <v>0</v>
          </cell>
        </row>
        <row r="34">
          <cell r="B34" t="str">
            <v>採用金額</v>
          </cell>
          <cell r="E34">
            <v>32100</v>
          </cell>
          <cell r="G34">
            <v>17400</v>
          </cell>
          <cell r="I34">
            <v>0</v>
          </cell>
          <cell r="K34">
            <v>0</v>
          </cell>
          <cell r="M34">
            <v>0</v>
          </cell>
          <cell r="O34">
            <v>0</v>
          </cell>
          <cell r="Q34">
            <v>0</v>
          </cell>
          <cell r="R34">
            <v>0</v>
          </cell>
          <cell r="S34">
            <v>0</v>
          </cell>
          <cell r="T34">
            <v>0</v>
          </cell>
          <cell r="U34">
            <v>0</v>
          </cell>
          <cell r="V34">
            <v>0</v>
          </cell>
        </row>
      </sheetData>
      <sheetData sheetId="4" refreshError="1"/>
      <sheetData sheetId="5" refreshError="1"/>
      <sheetData sheetId="6" refreshError="1"/>
      <sheetData sheetId="7"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内訳A"/>
      <sheetName val="内訳 B"/>
      <sheetName val="代価（保温）"/>
      <sheetName val="代価（防錆）"/>
      <sheetName val="代価（土工）"/>
      <sheetName val="代価（スリーブ） "/>
      <sheetName val="衛比較・単価"/>
    </sheetNames>
    <sheetDataSet>
      <sheetData sheetId="0" refreshError="1"/>
      <sheetData sheetId="1" refreshError="1"/>
      <sheetData sheetId="2" refreshError="1"/>
      <sheetData sheetId="3" refreshError="1">
        <row r="2">
          <cell r="B2" t="str">
            <v>　　　　　　　　　　　　　　保　　温　　工　　事</v>
          </cell>
          <cell r="V2" t="str">
            <v>代価№</v>
          </cell>
        </row>
        <row r="3">
          <cell r="U3">
            <v>0</v>
          </cell>
        </row>
        <row r="4">
          <cell r="C4" t="str">
            <v>実務</v>
          </cell>
          <cell r="D4" t="str">
            <v>　　　A-1　給水設備</v>
          </cell>
          <cell r="F4" t="str">
            <v>　　　A-2　排水設備</v>
          </cell>
        </row>
        <row r="5">
          <cell r="B5" t="str">
            <v>名　　称</v>
          </cell>
          <cell r="C5" t="str">
            <v>単　価</v>
          </cell>
        </row>
        <row r="6">
          <cell r="C6" t="str">
            <v>m/円</v>
          </cell>
          <cell r="D6" t="str">
            <v>m</v>
          </cell>
          <cell r="E6" t="str">
            <v>金額</v>
          </cell>
          <cell r="F6" t="str">
            <v>m</v>
          </cell>
          <cell r="G6" t="str">
            <v>金額</v>
          </cell>
          <cell r="H6" t="str">
            <v>m</v>
          </cell>
          <cell r="I6" t="str">
            <v>金額</v>
          </cell>
          <cell r="J6" t="str">
            <v>m</v>
          </cell>
          <cell r="K6" t="str">
            <v>金額</v>
          </cell>
          <cell r="L6" t="str">
            <v>m</v>
          </cell>
          <cell r="M6" t="str">
            <v>金額</v>
          </cell>
          <cell r="N6" t="str">
            <v>m</v>
          </cell>
          <cell r="O6" t="str">
            <v>金額</v>
          </cell>
          <cell r="P6" t="str">
            <v>m</v>
          </cell>
          <cell r="Q6" t="str">
            <v>金額</v>
          </cell>
          <cell r="R6" t="str">
            <v>m</v>
          </cell>
          <cell r="S6" t="str">
            <v>金額</v>
          </cell>
          <cell r="T6" t="str">
            <v>m</v>
          </cell>
          <cell r="U6" t="str">
            <v>金額</v>
          </cell>
          <cell r="V6" t="str">
            <v>m</v>
          </cell>
        </row>
        <row r="7">
          <cell r="B7" t="str">
            <v>空隙壁中(便所)</v>
          </cell>
          <cell r="C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row>
        <row r="8">
          <cell r="E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row>
        <row r="9">
          <cell r="B9" t="str">
            <v>20A</v>
          </cell>
          <cell r="C9">
            <v>1850</v>
          </cell>
          <cell r="D9">
            <v>9.3000000000000007</v>
          </cell>
          <cell r="E9">
            <v>17205</v>
          </cell>
          <cell r="G9">
            <v>0</v>
          </cell>
          <cell r="H9">
            <v>0</v>
          </cell>
          <cell r="I9">
            <v>0</v>
          </cell>
          <cell r="J9">
            <v>0</v>
          </cell>
          <cell r="K9">
            <v>0</v>
          </cell>
          <cell r="L9">
            <v>0</v>
          </cell>
          <cell r="M9">
            <v>0</v>
          </cell>
          <cell r="O9">
            <v>0</v>
          </cell>
          <cell r="P9">
            <v>0</v>
          </cell>
          <cell r="Q9">
            <v>0</v>
          </cell>
          <cell r="R9">
            <v>0</v>
          </cell>
          <cell r="S9">
            <v>0</v>
          </cell>
          <cell r="T9">
            <v>0</v>
          </cell>
          <cell r="U9">
            <v>0</v>
          </cell>
          <cell r="V9">
            <v>0</v>
          </cell>
        </row>
        <row r="10">
          <cell r="B10" t="str">
            <v>25A</v>
          </cell>
          <cell r="C10">
            <v>1990</v>
          </cell>
          <cell r="D10">
            <v>7.5</v>
          </cell>
          <cell r="E10">
            <v>14925</v>
          </cell>
          <cell r="F10">
            <v>0</v>
          </cell>
          <cell r="G10">
            <v>0</v>
          </cell>
          <cell r="H10">
            <v>0</v>
          </cell>
          <cell r="I10">
            <v>0</v>
          </cell>
          <cell r="K10">
            <v>0</v>
          </cell>
          <cell r="L10">
            <v>0</v>
          </cell>
          <cell r="M10">
            <v>0</v>
          </cell>
          <cell r="O10">
            <v>0</v>
          </cell>
          <cell r="P10">
            <v>0</v>
          </cell>
          <cell r="Q10">
            <v>0</v>
          </cell>
          <cell r="R10">
            <v>0</v>
          </cell>
          <cell r="S10">
            <v>0</v>
          </cell>
          <cell r="T10">
            <v>0</v>
          </cell>
          <cell r="U10">
            <v>0</v>
          </cell>
          <cell r="V10">
            <v>0</v>
          </cell>
        </row>
        <row r="11">
          <cell r="B11" t="str">
            <v>32A</v>
          </cell>
          <cell r="C11">
            <v>2110</v>
          </cell>
          <cell r="E11">
            <v>0</v>
          </cell>
          <cell r="F11">
            <v>1</v>
          </cell>
          <cell r="G11">
            <v>2110</v>
          </cell>
          <cell r="I11">
            <v>0</v>
          </cell>
          <cell r="K11">
            <v>0</v>
          </cell>
          <cell r="M11">
            <v>0</v>
          </cell>
          <cell r="N11">
            <v>0</v>
          </cell>
          <cell r="O11">
            <v>0</v>
          </cell>
          <cell r="Q11">
            <v>0</v>
          </cell>
          <cell r="R11">
            <v>0</v>
          </cell>
          <cell r="S11">
            <v>0</v>
          </cell>
          <cell r="T11">
            <v>0</v>
          </cell>
          <cell r="U11">
            <v>0</v>
          </cell>
          <cell r="V11">
            <v>0</v>
          </cell>
        </row>
        <row r="12">
          <cell r="B12" t="str">
            <v>40A</v>
          </cell>
          <cell r="C12">
            <v>2300</v>
          </cell>
          <cell r="E12">
            <v>0</v>
          </cell>
          <cell r="F12">
            <v>1</v>
          </cell>
          <cell r="G12">
            <v>2300</v>
          </cell>
          <cell r="H12">
            <v>0</v>
          </cell>
          <cell r="I12">
            <v>0</v>
          </cell>
          <cell r="J12">
            <v>0</v>
          </cell>
          <cell r="K12">
            <v>0</v>
          </cell>
          <cell r="M12">
            <v>0</v>
          </cell>
          <cell r="N12">
            <v>0</v>
          </cell>
          <cell r="O12">
            <v>0</v>
          </cell>
          <cell r="Q12">
            <v>0</v>
          </cell>
          <cell r="R12">
            <v>0</v>
          </cell>
          <cell r="S12">
            <v>0</v>
          </cell>
          <cell r="T12">
            <v>0</v>
          </cell>
          <cell r="U12">
            <v>0</v>
          </cell>
          <cell r="V12">
            <v>0</v>
          </cell>
        </row>
        <row r="13">
          <cell r="B13" t="str">
            <v>50A</v>
          </cell>
          <cell r="C13">
            <v>2500</v>
          </cell>
          <cell r="E13">
            <v>0</v>
          </cell>
          <cell r="F13">
            <v>4</v>
          </cell>
          <cell r="G13">
            <v>10000</v>
          </cell>
          <cell r="H13">
            <v>0</v>
          </cell>
          <cell r="I13">
            <v>0</v>
          </cell>
          <cell r="K13">
            <v>0</v>
          </cell>
          <cell r="M13">
            <v>0</v>
          </cell>
          <cell r="N13">
            <v>0</v>
          </cell>
          <cell r="O13">
            <v>0</v>
          </cell>
          <cell r="P13">
            <v>0</v>
          </cell>
          <cell r="Q13">
            <v>0</v>
          </cell>
          <cell r="R13">
            <v>0</v>
          </cell>
          <cell r="S13">
            <v>0</v>
          </cell>
          <cell r="T13">
            <v>0</v>
          </cell>
          <cell r="U13">
            <v>0</v>
          </cell>
          <cell r="V13">
            <v>0</v>
          </cell>
        </row>
        <row r="14">
          <cell r="B14" t="str">
            <v>65A</v>
          </cell>
          <cell r="C14">
            <v>2760</v>
          </cell>
          <cell r="E14">
            <v>0</v>
          </cell>
          <cell r="G14">
            <v>0</v>
          </cell>
          <cell r="I14">
            <v>0</v>
          </cell>
          <cell r="K14">
            <v>0</v>
          </cell>
          <cell r="M14">
            <v>0</v>
          </cell>
          <cell r="O14">
            <v>0</v>
          </cell>
          <cell r="Q14">
            <v>0</v>
          </cell>
          <cell r="R14">
            <v>0</v>
          </cell>
          <cell r="S14">
            <v>0</v>
          </cell>
          <cell r="T14">
            <v>0</v>
          </cell>
          <cell r="U14">
            <v>0</v>
          </cell>
          <cell r="V14">
            <v>0</v>
          </cell>
        </row>
        <row r="15">
          <cell r="B15" t="str">
            <v>75A</v>
          </cell>
          <cell r="C15">
            <v>3060</v>
          </cell>
          <cell r="E15">
            <v>0</v>
          </cell>
          <cell r="F15">
            <v>1</v>
          </cell>
          <cell r="G15">
            <v>3060</v>
          </cell>
          <cell r="I15">
            <v>0</v>
          </cell>
          <cell r="K15">
            <v>0</v>
          </cell>
          <cell r="M15">
            <v>0</v>
          </cell>
          <cell r="O15">
            <v>0</v>
          </cell>
          <cell r="Q15">
            <v>0</v>
          </cell>
          <cell r="R15">
            <v>0</v>
          </cell>
          <cell r="S15">
            <v>0</v>
          </cell>
          <cell r="T15">
            <v>0</v>
          </cell>
          <cell r="U15">
            <v>0</v>
          </cell>
          <cell r="V15">
            <v>0</v>
          </cell>
        </row>
        <row r="16">
          <cell r="E16">
            <v>0</v>
          </cell>
          <cell r="G16">
            <v>0</v>
          </cell>
          <cell r="I16">
            <v>0</v>
          </cell>
          <cell r="K16">
            <v>0</v>
          </cell>
          <cell r="M16">
            <v>0</v>
          </cell>
          <cell r="O16">
            <v>0</v>
          </cell>
          <cell r="Q16">
            <v>0</v>
          </cell>
          <cell r="R16">
            <v>0</v>
          </cell>
          <cell r="S16">
            <v>0</v>
          </cell>
          <cell r="T16">
            <v>0</v>
          </cell>
          <cell r="U16">
            <v>0</v>
          </cell>
          <cell r="V16">
            <v>0</v>
          </cell>
        </row>
        <row r="17">
          <cell r="E17">
            <v>0</v>
          </cell>
          <cell r="G17">
            <v>0</v>
          </cell>
          <cell r="I17">
            <v>0</v>
          </cell>
          <cell r="K17">
            <v>0</v>
          </cell>
          <cell r="M17">
            <v>0</v>
          </cell>
          <cell r="O17">
            <v>0</v>
          </cell>
          <cell r="Q17">
            <v>0</v>
          </cell>
          <cell r="R17">
            <v>0</v>
          </cell>
          <cell r="S17">
            <v>0</v>
          </cell>
          <cell r="T17">
            <v>0</v>
          </cell>
          <cell r="U17">
            <v>0</v>
          </cell>
          <cell r="V17">
            <v>0</v>
          </cell>
        </row>
        <row r="18">
          <cell r="E18">
            <v>0</v>
          </cell>
          <cell r="G18">
            <v>0</v>
          </cell>
          <cell r="I18">
            <v>0</v>
          </cell>
          <cell r="K18">
            <v>0</v>
          </cell>
          <cell r="M18">
            <v>0</v>
          </cell>
          <cell r="O18">
            <v>0</v>
          </cell>
          <cell r="Q18">
            <v>0</v>
          </cell>
          <cell r="R18">
            <v>0</v>
          </cell>
          <cell r="S18">
            <v>0</v>
          </cell>
          <cell r="T18">
            <v>0</v>
          </cell>
          <cell r="U18">
            <v>0</v>
          </cell>
          <cell r="V18">
            <v>0</v>
          </cell>
        </row>
        <row r="19">
          <cell r="E19">
            <v>0</v>
          </cell>
          <cell r="G19">
            <v>0</v>
          </cell>
          <cell r="I19">
            <v>0</v>
          </cell>
          <cell r="K19">
            <v>0</v>
          </cell>
          <cell r="M19">
            <v>0</v>
          </cell>
          <cell r="O19">
            <v>0</v>
          </cell>
          <cell r="Q19">
            <v>0</v>
          </cell>
          <cell r="R19">
            <v>0</v>
          </cell>
          <cell r="S19">
            <v>0</v>
          </cell>
          <cell r="T19">
            <v>0</v>
          </cell>
          <cell r="U19">
            <v>0</v>
          </cell>
          <cell r="V19">
            <v>0</v>
          </cell>
        </row>
        <row r="20">
          <cell r="E20">
            <v>0</v>
          </cell>
          <cell r="G20">
            <v>0</v>
          </cell>
          <cell r="I20">
            <v>0</v>
          </cell>
          <cell r="K20">
            <v>0</v>
          </cell>
          <cell r="M20">
            <v>0</v>
          </cell>
          <cell r="O20">
            <v>0</v>
          </cell>
          <cell r="Q20">
            <v>0</v>
          </cell>
          <cell r="R20">
            <v>0</v>
          </cell>
          <cell r="S20">
            <v>0</v>
          </cell>
          <cell r="T20">
            <v>0</v>
          </cell>
          <cell r="U20">
            <v>0</v>
          </cell>
          <cell r="V20">
            <v>0</v>
          </cell>
        </row>
        <row r="21">
          <cell r="E21">
            <v>0</v>
          </cell>
          <cell r="G21">
            <v>0</v>
          </cell>
          <cell r="I21">
            <v>0</v>
          </cell>
          <cell r="K21">
            <v>0</v>
          </cell>
          <cell r="M21">
            <v>0</v>
          </cell>
          <cell r="O21">
            <v>0</v>
          </cell>
          <cell r="Q21">
            <v>0</v>
          </cell>
          <cell r="R21">
            <v>0</v>
          </cell>
          <cell r="S21">
            <v>0</v>
          </cell>
          <cell r="T21">
            <v>0</v>
          </cell>
          <cell r="U21">
            <v>0</v>
          </cell>
          <cell r="V21">
            <v>0</v>
          </cell>
        </row>
        <row r="22">
          <cell r="E22">
            <v>0</v>
          </cell>
          <cell r="G22">
            <v>0</v>
          </cell>
          <cell r="I22">
            <v>0</v>
          </cell>
          <cell r="K22">
            <v>0</v>
          </cell>
          <cell r="M22">
            <v>0</v>
          </cell>
          <cell r="O22">
            <v>0</v>
          </cell>
          <cell r="Q22">
            <v>0</v>
          </cell>
          <cell r="R22">
            <v>0</v>
          </cell>
          <cell r="S22">
            <v>0</v>
          </cell>
          <cell r="T22">
            <v>0</v>
          </cell>
          <cell r="U22">
            <v>0</v>
          </cell>
          <cell r="V22">
            <v>0</v>
          </cell>
        </row>
        <row r="23">
          <cell r="E23">
            <v>0</v>
          </cell>
          <cell r="G23">
            <v>0</v>
          </cell>
          <cell r="I23">
            <v>0</v>
          </cell>
          <cell r="J23">
            <v>0</v>
          </cell>
          <cell r="K23">
            <v>0</v>
          </cell>
          <cell r="M23">
            <v>0</v>
          </cell>
          <cell r="N23">
            <v>0</v>
          </cell>
          <cell r="O23">
            <v>0</v>
          </cell>
          <cell r="Q23">
            <v>0</v>
          </cell>
          <cell r="R23">
            <v>0</v>
          </cell>
          <cell r="S23">
            <v>0</v>
          </cell>
          <cell r="T23">
            <v>0</v>
          </cell>
          <cell r="U23">
            <v>0</v>
          </cell>
          <cell r="V23">
            <v>0</v>
          </cell>
        </row>
        <row r="24">
          <cell r="E24">
            <v>0</v>
          </cell>
          <cell r="G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B25">
            <v>0</v>
          </cell>
          <cell r="C25">
            <v>0</v>
          </cell>
          <cell r="E25">
            <v>0</v>
          </cell>
          <cell r="G25">
            <v>0</v>
          </cell>
          <cell r="I25">
            <v>0</v>
          </cell>
          <cell r="K25">
            <v>0</v>
          </cell>
          <cell r="M25">
            <v>0</v>
          </cell>
          <cell r="O25">
            <v>0</v>
          </cell>
          <cell r="Q25">
            <v>0</v>
          </cell>
          <cell r="R25">
            <v>0</v>
          </cell>
          <cell r="S25">
            <v>0</v>
          </cell>
          <cell r="T25">
            <v>0</v>
          </cell>
          <cell r="U25">
            <v>0</v>
          </cell>
          <cell r="V25">
            <v>0</v>
          </cell>
        </row>
        <row r="26">
          <cell r="E26">
            <v>0</v>
          </cell>
          <cell r="G26">
            <v>0</v>
          </cell>
          <cell r="I26">
            <v>0</v>
          </cell>
          <cell r="K26">
            <v>0</v>
          </cell>
          <cell r="M26">
            <v>0</v>
          </cell>
          <cell r="O26">
            <v>0</v>
          </cell>
          <cell r="Q26">
            <v>0</v>
          </cell>
          <cell r="R26">
            <v>0</v>
          </cell>
          <cell r="S26">
            <v>0</v>
          </cell>
          <cell r="T26">
            <v>0</v>
          </cell>
          <cell r="U26">
            <v>0</v>
          </cell>
          <cell r="V26">
            <v>0</v>
          </cell>
        </row>
        <row r="27">
          <cell r="E27">
            <v>0</v>
          </cell>
          <cell r="G27">
            <v>0</v>
          </cell>
          <cell r="I27">
            <v>0</v>
          </cell>
          <cell r="K27">
            <v>0</v>
          </cell>
          <cell r="M27">
            <v>0</v>
          </cell>
          <cell r="O27">
            <v>0</v>
          </cell>
          <cell r="Q27">
            <v>0</v>
          </cell>
          <cell r="R27">
            <v>0</v>
          </cell>
          <cell r="S27">
            <v>0</v>
          </cell>
          <cell r="T27">
            <v>0</v>
          </cell>
          <cell r="U27">
            <v>0</v>
          </cell>
          <cell r="V27">
            <v>0</v>
          </cell>
        </row>
        <row r="28">
          <cell r="E28">
            <v>0</v>
          </cell>
          <cell r="G28">
            <v>0</v>
          </cell>
          <cell r="I28">
            <v>0</v>
          </cell>
          <cell r="K28">
            <v>0</v>
          </cell>
          <cell r="M28">
            <v>0</v>
          </cell>
          <cell r="O28">
            <v>0</v>
          </cell>
          <cell r="Q28">
            <v>0</v>
          </cell>
          <cell r="R28">
            <v>0</v>
          </cell>
          <cell r="S28">
            <v>0</v>
          </cell>
          <cell r="T28">
            <v>0</v>
          </cell>
          <cell r="U28">
            <v>0</v>
          </cell>
          <cell r="V28">
            <v>0</v>
          </cell>
        </row>
        <row r="29">
          <cell r="E29">
            <v>0</v>
          </cell>
          <cell r="G29">
            <v>0</v>
          </cell>
          <cell r="I29">
            <v>0</v>
          </cell>
          <cell r="K29">
            <v>0</v>
          </cell>
          <cell r="M29">
            <v>0</v>
          </cell>
          <cell r="O29">
            <v>0</v>
          </cell>
          <cell r="Q29">
            <v>0</v>
          </cell>
          <cell r="R29">
            <v>0</v>
          </cell>
          <cell r="S29">
            <v>0</v>
          </cell>
          <cell r="T29">
            <v>0</v>
          </cell>
          <cell r="U29">
            <v>0</v>
          </cell>
          <cell r="V29">
            <v>0</v>
          </cell>
        </row>
        <row r="30">
          <cell r="E30">
            <v>0</v>
          </cell>
          <cell r="G30">
            <v>0</v>
          </cell>
          <cell r="I30">
            <v>0</v>
          </cell>
          <cell r="K30">
            <v>0</v>
          </cell>
          <cell r="M30">
            <v>0</v>
          </cell>
          <cell r="O30">
            <v>0</v>
          </cell>
          <cell r="Q30">
            <v>0</v>
          </cell>
          <cell r="R30">
            <v>0</v>
          </cell>
          <cell r="S30">
            <v>0</v>
          </cell>
          <cell r="T30">
            <v>0</v>
          </cell>
        </row>
        <row r="31">
          <cell r="E31">
            <v>0</v>
          </cell>
          <cell r="G31">
            <v>0</v>
          </cell>
          <cell r="I31">
            <v>0</v>
          </cell>
          <cell r="K31">
            <v>0</v>
          </cell>
          <cell r="M31">
            <v>0</v>
          </cell>
          <cell r="O31">
            <v>0</v>
          </cell>
          <cell r="Q31">
            <v>0</v>
          </cell>
          <cell r="R31">
            <v>0</v>
          </cell>
          <cell r="S31">
            <v>0</v>
          </cell>
          <cell r="T31">
            <v>0</v>
          </cell>
          <cell r="U31">
            <v>0</v>
          </cell>
        </row>
        <row r="32">
          <cell r="R32">
            <v>0</v>
          </cell>
          <cell r="T32">
            <v>0</v>
          </cell>
          <cell r="U32">
            <v>0</v>
          </cell>
          <cell r="V32">
            <v>0</v>
          </cell>
        </row>
        <row r="33">
          <cell r="B33" t="str">
            <v>計</v>
          </cell>
          <cell r="E33">
            <v>32130</v>
          </cell>
          <cell r="G33">
            <v>17470</v>
          </cell>
          <cell r="I33">
            <v>0</v>
          </cell>
          <cell r="K33">
            <v>0</v>
          </cell>
          <cell r="M33">
            <v>0</v>
          </cell>
          <cell r="O33">
            <v>0</v>
          </cell>
          <cell r="Q33">
            <v>0</v>
          </cell>
          <cell r="R33">
            <v>0</v>
          </cell>
          <cell r="S33">
            <v>0</v>
          </cell>
          <cell r="T33">
            <v>0</v>
          </cell>
          <cell r="U33">
            <v>0</v>
          </cell>
          <cell r="V33">
            <v>0</v>
          </cell>
        </row>
        <row r="34">
          <cell r="B34" t="str">
            <v>採用金額</v>
          </cell>
          <cell r="E34">
            <v>32100</v>
          </cell>
          <cell r="G34">
            <v>17400</v>
          </cell>
          <cell r="I34">
            <v>0</v>
          </cell>
          <cell r="K34">
            <v>0</v>
          </cell>
          <cell r="M34">
            <v>0</v>
          </cell>
          <cell r="O34">
            <v>0</v>
          </cell>
          <cell r="Q34">
            <v>0</v>
          </cell>
          <cell r="R34">
            <v>0</v>
          </cell>
          <cell r="S34">
            <v>0</v>
          </cell>
          <cell r="T34">
            <v>0</v>
          </cell>
          <cell r="U34">
            <v>0</v>
          </cell>
          <cell r="V34">
            <v>0</v>
          </cell>
        </row>
      </sheetData>
      <sheetData sheetId="4" refreshError="1"/>
      <sheetData sheetId="5" refreshError="1"/>
      <sheetData sheetId="6" refreshError="1"/>
      <sheetData sheetId="7"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Sheet1"/>
      <sheetName val="人力堀（H400発生土）"/>
      <sheetName val="人力堀（H700山砂400）"/>
      <sheetName val="人力堀（H400山砂300）ｱｽﾌｧﾙﾄ"/>
      <sheetName val="人力堀（H1300山砂）ｱｽﾌｧﾙﾄ"/>
      <sheetName val="舗装Ａ-1"/>
      <sheetName val="舗装Ｂ-1"/>
      <sheetName val="機械基礎（土間用）"/>
      <sheetName val="盤用基礎"/>
      <sheetName val="盤用基礎（無筋）"/>
      <sheetName val="照明用基礎(A～D,L)"/>
      <sheetName val="照明用基礎(E～J)"/>
      <sheetName val="照明用基礎（既設掘削）"/>
      <sheetName val="照明用基礎（既設ｺﾝｸﾘｰﾄ）"/>
      <sheetName val="回復済み_Sheet1"/>
      <sheetName val="増築"/>
      <sheetName val="別紙明細 "/>
    </sheetNames>
    <sheetDataSet>
      <sheetData sheetId="0" refreshError="1"/>
      <sheetData sheetId="1" refreshError="1">
        <row r="1">
          <cell r="A1" t="str">
            <v>項目</v>
          </cell>
        </row>
        <row r="2">
          <cell r="A2" t="str">
            <v>根切り（人力）</v>
          </cell>
        </row>
        <row r="3">
          <cell r="A3" t="str">
            <v>根切り（機械）BH0.13m3　</v>
          </cell>
        </row>
        <row r="4">
          <cell r="A4" t="str">
            <v>根切り（機械）BH0.28m3　</v>
          </cell>
        </row>
        <row r="5">
          <cell r="A5" t="str">
            <v>根切り（機械）BH0.45m3　</v>
          </cell>
        </row>
        <row r="6">
          <cell r="A6" t="str">
            <v>埋戻し</v>
          </cell>
        </row>
        <row r="7">
          <cell r="A7" t="str">
            <v>埋戻し機械BH0.13m3　</v>
          </cell>
        </row>
        <row r="8">
          <cell r="A8" t="str">
            <v>埋戻し機械BH0.28m3　</v>
          </cell>
        </row>
        <row r="9">
          <cell r="A9" t="str">
            <v>埋戻し機械BH0.45m3　</v>
          </cell>
        </row>
        <row r="10">
          <cell r="A10" t="str">
            <v>残土処分</v>
          </cell>
        </row>
        <row r="11">
          <cell r="A11" t="str">
            <v>砂利地業</v>
          </cell>
        </row>
        <row r="12">
          <cell r="A12" t="str">
            <v>カッター使用料（アスファルト面）　厚　100mmまで</v>
          </cell>
        </row>
        <row r="13">
          <cell r="A13" t="str">
            <v>カッター使用料（アスファルト面）　厚　1５0mmまで</v>
          </cell>
        </row>
        <row r="14">
          <cell r="A14" t="str">
            <v>カッター使用料（コンクリート面）　厚　100mmまで</v>
          </cell>
        </row>
        <row r="15">
          <cell r="A15" t="str">
            <v>カッター使用料（コンクリート面）　厚　1５0mmまで</v>
          </cell>
        </row>
        <row r="16">
          <cell r="A16" t="str">
            <v>表層掘削 t=40mm</v>
          </cell>
        </row>
        <row r="17">
          <cell r="A17" t="str">
            <v>表層掘削 t=50mm</v>
          </cell>
        </row>
        <row r="18">
          <cell r="A18" t="str">
            <v>表層掘削 t=100mm</v>
          </cell>
        </row>
        <row r="19">
          <cell r="A19" t="str">
            <v>土層掘削</v>
          </cell>
        </row>
        <row r="20">
          <cell r="A20" t="str">
            <v>建築廃材（表層）運搬　ｱｽﾌｧﾙﾄ　　　　</v>
          </cell>
        </row>
        <row r="21">
          <cell r="A21" t="str">
            <v>建築廃材（表層）運搬　コンクリート　　　　</v>
          </cell>
        </row>
        <row r="22">
          <cell r="A22" t="str">
            <v>残土処分（建築廃材をのぞく）</v>
          </cell>
        </row>
        <row r="23">
          <cell r="A23" t="str">
            <v>路盤工（S,R）</v>
          </cell>
        </row>
        <row r="24">
          <cell r="A24" t="str">
            <v>下層路盤工(S)　(A-1)</v>
          </cell>
        </row>
        <row r="25">
          <cell r="A25" t="str">
            <v>上層路盤工（Ａ-1）</v>
          </cell>
        </row>
        <row r="26">
          <cell r="A26" t="str">
            <v>上層路盤工（B-1）</v>
          </cell>
        </row>
        <row r="27">
          <cell r="A27" t="str">
            <v>上層路盤工（Ｃ-1）</v>
          </cell>
        </row>
        <row r="28">
          <cell r="A28" t="str">
            <v>仮復旧</v>
          </cell>
        </row>
        <row r="29">
          <cell r="A29" t="str">
            <v>仮復旧部掘削　ｔ＝3０ｍｍ</v>
          </cell>
        </row>
        <row r="30">
          <cell r="A30" t="str">
            <v>仮復旧部掘削　ｔ＝5０ｍｍ</v>
          </cell>
        </row>
        <row r="31">
          <cell r="A31" t="str">
            <v>仮復旧部ガラ運搬</v>
          </cell>
        </row>
        <row r="32">
          <cell r="A32" t="str">
            <v>路面整正</v>
          </cell>
        </row>
        <row r="33">
          <cell r="A33" t="str">
            <v>表層工（０）（A-1）</v>
          </cell>
        </row>
        <row r="34">
          <cell r="A34" t="str">
            <v>表層工（０）（A-1）　(B-2)</v>
          </cell>
        </row>
        <row r="35">
          <cell r="A35" t="str">
            <v>表層工（０）（A-３）</v>
          </cell>
        </row>
        <row r="36">
          <cell r="A36" t="str">
            <v>基層工（０）（Ｃ－１）</v>
          </cell>
        </row>
        <row r="37">
          <cell r="A37" t="str">
            <v>（産廃処分費）ｱｽﾌｧﾙﾄ</v>
          </cell>
        </row>
        <row r="38">
          <cell r="A38" t="str">
            <v>（産廃処分費）無筋コンクリート</v>
          </cell>
        </row>
        <row r="39">
          <cell r="A39" t="str">
            <v>（産廃処分費）有筋コンクリート</v>
          </cell>
        </row>
        <row r="40">
          <cell r="A40" t="str">
            <v>山砂埋戻　人力埋戻し</v>
          </cell>
        </row>
        <row r="41">
          <cell r="A41" t="str">
            <v>山砂埋戻　機械埋戻し</v>
          </cell>
        </row>
        <row r="42">
          <cell r="A42" t="str">
            <v>敷きならし　ﾌﾞﾙﾄﾞｰｻﾞ15t</v>
          </cell>
        </row>
        <row r="43">
          <cell r="A43" t="str">
            <v>敷きならし　ﾌﾞﾙﾄﾞｰｻﾞ3t</v>
          </cell>
        </row>
        <row r="44">
          <cell r="A44" t="str">
            <v>建設発生土運搬　1km以下</v>
          </cell>
        </row>
        <row r="45">
          <cell r="A45" t="str">
            <v>建設発生土運搬　4km以下</v>
          </cell>
        </row>
        <row r="46">
          <cell r="A46" t="str">
            <v>建設発生土運搬　7.5km以下</v>
          </cell>
        </row>
        <row r="47">
          <cell r="A47" t="str">
            <v>山砂地業</v>
          </cell>
        </row>
        <row r="48">
          <cell r="A48" t="str">
            <v>設備鉄筋(SD13)</v>
          </cell>
        </row>
        <row r="49">
          <cell r="A49" t="str">
            <v>ｺﾝｸﾘｰﾄく体解体　圧砕機を主とする</v>
          </cell>
        </row>
        <row r="50">
          <cell r="A50" t="str">
            <v>ｺﾝｸﾘｰﾄく体解体　大型ﾌﾞﾚｰｶｰを主とする</v>
          </cell>
        </row>
        <row r="51">
          <cell r="A51" t="str">
            <v>ｺﾝｸﾘｰﾄく体解体　ﾊﾝﾄﾞﾌﾞﾚｰｶｰを主とする</v>
          </cell>
        </row>
        <row r="52">
          <cell r="A52" t="str">
            <v>はつりｶﾞﾗ運搬</v>
          </cell>
        </row>
        <row r="53">
          <cell r="A53" t="str">
            <v>モルタル</v>
          </cell>
        </row>
        <row r="54">
          <cell r="A54" t="str">
            <v>型枠</v>
          </cell>
        </row>
        <row r="55">
          <cell r="A55" t="str">
            <v>生コンクリート　FCｰ160-15cm</v>
          </cell>
        </row>
        <row r="56">
          <cell r="A56" t="str">
            <v>生コンクリート　FCｰ180-18cm</v>
          </cell>
        </row>
        <row r="57">
          <cell r="A57" t="str">
            <v>生コンクリート　FCｰ210-18cm</v>
          </cell>
        </row>
        <row r="58">
          <cell r="A58" t="str">
            <v>生コンクリート　FCｰ210-21cm</v>
          </cell>
        </row>
        <row r="59">
          <cell r="A59" t="str">
            <v>コンクリート打設費　人力打設</v>
          </cell>
        </row>
        <row r="60">
          <cell r="A60" t="str">
            <v>コンクリート打設費　人力打設　</v>
          </cell>
        </row>
        <row r="61">
          <cell r="A61" t="str">
            <v>床ｺﾝｸﾘｰﾄ直均し仕上げ　薄物仕上げ</v>
          </cell>
        </row>
        <row r="62">
          <cell r="A62" t="str">
            <v>床ｺﾝｸﾘｰﾄ直均し仕上げ　厚物仕上げ</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Sheet1"/>
      <sheetName val="人力堀（H400発生土）"/>
      <sheetName val="人力堀（H700山砂400）"/>
      <sheetName val="人力堀（H400山砂300）ｱｽﾌｧﾙﾄ"/>
      <sheetName val="人力堀（H1300山砂）ｱｽﾌｧﾙﾄ"/>
      <sheetName val="舗装Ａ-1"/>
      <sheetName val="舗装Ｂ-1"/>
      <sheetName val="機械基礎（土間用）"/>
      <sheetName val="盤用基礎"/>
      <sheetName val="盤用基礎（無筋）"/>
      <sheetName val="照明用基礎(A～D,L)"/>
      <sheetName val="照明用基礎(E～J)"/>
      <sheetName val="照明用基礎（既設掘削）"/>
      <sheetName val="照明用基礎（既設ｺﾝｸﾘｰﾄ）"/>
      <sheetName val="回復済み_Sheet1"/>
    </sheetNames>
    <sheetDataSet>
      <sheetData sheetId="0" refreshError="1"/>
      <sheetData sheetId="1" refreshError="1">
        <row r="1">
          <cell r="A1" t="str">
            <v>項目</v>
          </cell>
        </row>
        <row r="2">
          <cell r="A2" t="str">
            <v>根切り（人力）</v>
          </cell>
        </row>
        <row r="3">
          <cell r="A3" t="str">
            <v>根切り（機械）BH0.13m3　</v>
          </cell>
        </row>
        <row r="4">
          <cell r="A4" t="str">
            <v>根切り（機械）BH0.28m3　</v>
          </cell>
        </row>
        <row r="5">
          <cell r="A5" t="str">
            <v>根切り（機械）BH0.45m3　</v>
          </cell>
        </row>
        <row r="6">
          <cell r="A6" t="str">
            <v>埋戻し</v>
          </cell>
        </row>
        <row r="7">
          <cell r="A7" t="str">
            <v>埋戻し機械BH0.13m3　</v>
          </cell>
        </row>
        <row r="8">
          <cell r="A8" t="str">
            <v>埋戻し機械BH0.28m3　</v>
          </cell>
        </row>
        <row r="9">
          <cell r="A9" t="str">
            <v>埋戻し機械BH0.45m3　</v>
          </cell>
        </row>
        <row r="10">
          <cell r="A10" t="str">
            <v>残土処分</v>
          </cell>
        </row>
        <row r="11">
          <cell r="A11" t="str">
            <v>砂利地業</v>
          </cell>
        </row>
        <row r="12">
          <cell r="A12" t="str">
            <v>カッター使用料（アスファルト面）　厚　100mmまで</v>
          </cell>
        </row>
        <row r="13">
          <cell r="A13" t="str">
            <v>カッター使用料（アスファルト面）　厚　1５0mmまで</v>
          </cell>
        </row>
        <row r="14">
          <cell r="A14" t="str">
            <v>カッター使用料（コンクリート面）　厚　100mmまで</v>
          </cell>
        </row>
        <row r="15">
          <cell r="A15" t="str">
            <v>カッター使用料（コンクリート面）　厚　1５0mmまで</v>
          </cell>
        </row>
        <row r="16">
          <cell r="A16" t="str">
            <v>表層掘削 t=40mm</v>
          </cell>
        </row>
        <row r="17">
          <cell r="A17" t="str">
            <v>表層掘削 t=50mm</v>
          </cell>
        </row>
        <row r="18">
          <cell r="A18" t="str">
            <v>表層掘削 t=100mm</v>
          </cell>
        </row>
        <row r="19">
          <cell r="A19" t="str">
            <v>土層掘削</v>
          </cell>
        </row>
        <row r="20">
          <cell r="A20" t="str">
            <v>建築廃材（表層）運搬　ｱｽﾌｧﾙﾄ　　　　</v>
          </cell>
        </row>
        <row r="21">
          <cell r="A21" t="str">
            <v>建築廃材（表層）運搬　コンクリート　　　　</v>
          </cell>
        </row>
        <row r="22">
          <cell r="A22" t="str">
            <v>残土処分（建築廃材をのぞく）</v>
          </cell>
        </row>
        <row r="23">
          <cell r="A23" t="str">
            <v>路盤工（S,R）</v>
          </cell>
        </row>
        <row r="24">
          <cell r="A24" t="str">
            <v>下層路盤工(S)　(A-1)</v>
          </cell>
        </row>
        <row r="25">
          <cell r="A25" t="str">
            <v>上層路盤工（Ａ-1）</v>
          </cell>
        </row>
        <row r="26">
          <cell r="A26" t="str">
            <v>上層路盤工（B-1）</v>
          </cell>
        </row>
        <row r="27">
          <cell r="A27" t="str">
            <v>上層路盤工（Ｃ-1）</v>
          </cell>
        </row>
        <row r="28">
          <cell r="A28" t="str">
            <v>仮復旧</v>
          </cell>
        </row>
        <row r="29">
          <cell r="A29" t="str">
            <v>仮復旧部掘削　ｔ＝3０ｍｍ</v>
          </cell>
        </row>
        <row r="30">
          <cell r="A30" t="str">
            <v>仮復旧部掘削　ｔ＝5０ｍｍ</v>
          </cell>
        </row>
        <row r="31">
          <cell r="A31" t="str">
            <v>仮復旧部ガラ運搬</v>
          </cell>
        </row>
        <row r="32">
          <cell r="A32" t="str">
            <v>路面整正</v>
          </cell>
        </row>
        <row r="33">
          <cell r="A33" t="str">
            <v>表層工（０）（A-1）</v>
          </cell>
        </row>
        <row r="34">
          <cell r="A34" t="str">
            <v>表層工（０）（A-1）　(B-2)</v>
          </cell>
        </row>
        <row r="35">
          <cell r="A35" t="str">
            <v>表層工（０）（A-３）</v>
          </cell>
        </row>
        <row r="36">
          <cell r="A36" t="str">
            <v>基層工（０）（Ｃ－１）</v>
          </cell>
        </row>
        <row r="37">
          <cell r="A37" t="str">
            <v>（産廃処分費）ｱｽﾌｧﾙﾄ</v>
          </cell>
        </row>
        <row r="38">
          <cell r="A38" t="str">
            <v>（産廃処分費）無筋コンクリート</v>
          </cell>
        </row>
        <row r="39">
          <cell r="A39" t="str">
            <v>（産廃処分費）有筋コンクリート</v>
          </cell>
        </row>
        <row r="40">
          <cell r="A40" t="str">
            <v>山砂埋戻　人力埋戻し</v>
          </cell>
        </row>
        <row r="41">
          <cell r="A41" t="str">
            <v>山砂埋戻　機械埋戻し</v>
          </cell>
        </row>
        <row r="42">
          <cell r="A42" t="str">
            <v>敷きならし　ﾌﾞﾙﾄﾞｰｻﾞ15t</v>
          </cell>
        </row>
        <row r="43">
          <cell r="A43" t="str">
            <v>敷きならし　ﾌﾞﾙﾄﾞｰｻﾞ3t</v>
          </cell>
        </row>
        <row r="44">
          <cell r="A44" t="str">
            <v>建設発生土運搬　1km以下</v>
          </cell>
        </row>
        <row r="45">
          <cell r="A45" t="str">
            <v>建設発生土運搬　4km以下</v>
          </cell>
        </row>
        <row r="46">
          <cell r="A46" t="str">
            <v>建設発生土運搬　7.5km以下</v>
          </cell>
        </row>
        <row r="47">
          <cell r="A47" t="str">
            <v>山砂地業</v>
          </cell>
        </row>
        <row r="48">
          <cell r="A48" t="str">
            <v>設備鉄筋(SD13)</v>
          </cell>
        </row>
        <row r="49">
          <cell r="A49" t="str">
            <v>ｺﾝｸﾘｰﾄく体解体　圧砕機を主とする</v>
          </cell>
        </row>
        <row r="50">
          <cell r="A50" t="str">
            <v>ｺﾝｸﾘｰﾄく体解体　大型ﾌﾞﾚｰｶｰを主とする</v>
          </cell>
        </row>
        <row r="51">
          <cell r="A51" t="str">
            <v>ｺﾝｸﾘｰﾄく体解体　ﾊﾝﾄﾞﾌﾞﾚｰｶｰを主とする</v>
          </cell>
        </row>
        <row r="52">
          <cell r="A52" t="str">
            <v>はつりｶﾞﾗ運搬</v>
          </cell>
        </row>
        <row r="53">
          <cell r="A53" t="str">
            <v>モルタル</v>
          </cell>
        </row>
        <row r="54">
          <cell r="A54" t="str">
            <v>型枠</v>
          </cell>
        </row>
        <row r="55">
          <cell r="A55" t="str">
            <v>生コンクリート　FCｰ160-15cm</v>
          </cell>
        </row>
        <row r="56">
          <cell r="A56" t="str">
            <v>生コンクリート　FCｰ180-18cm</v>
          </cell>
        </row>
        <row r="57">
          <cell r="A57" t="str">
            <v>生コンクリート　FCｰ210-18cm</v>
          </cell>
        </row>
        <row r="58">
          <cell r="A58" t="str">
            <v>生コンクリート　FCｰ210-21cm</v>
          </cell>
        </row>
        <row r="59">
          <cell r="A59" t="str">
            <v>コンクリート打設費　人力打設</v>
          </cell>
        </row>
        <row r="60">
          <cell r="A60" t="str">
            <v>コンクリート打設費　人力打設　</v>
          </cell>
        </row>
        <row r="61">
          <cell r="A61" t="str">
            <v>床ｺﾝｸﾘｰﾄ直均し仕上げ　薄物仕上げ</v>
          </cell>
        </row>
        <row r="62">
          <cell r="A62" t="str">
            <v>床ｺﾝｸﾘｰﾄ直均し仕上げ　厚物仕上げ</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総括"/>
      <sheetName val="入力ﾃﾞｰﾀ"/>
      <sheetName val="素掘"/>
      <sheetName val="軽量"/>
      <sheetName val="建込"/>
      <sheetName val="土留集計"/>
      <sheetName val="土工集計"/>
      <sheetName val="運搬重量"/>
      <sheetName val="軽量工事日数"/>
      <sheetName val="建込工事日数"/>
      <sheetName val="供用日数"/>
      <sheetName val="鋼材損料"/>
      <sheetName val="軽量設計書"/>
      <sheetName val="建込設計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名称"/>
      <sheetName val="鋼管"/>
      <sheetName val="SUS"/>
      <sheetName val="CIP"/>
      <sheetName val="LP"/>
      <sheetName val="VP"/>
      <sheetName val="冷媒"/>
      <sheetName val="冷媒配管複合単価表"/>
      <sheetName val="配管複合単価表"/>
    </sheetNames>
    <sheetDataSet>
      <sheetData sheetId="0"/>
      <sheetData sheetId="1"/>
      <sheetData sheetId="2"/>
      <sheetData sheetId="3"/>
      <sheetData sheetId="4"/>
      <sheetData sheetId="5"/>
      <sheetData sheetId="6" refreshError="1">
        <row r="2">
          <cell r="E2" t="str">
            <v>細目</v>
          </cell>
          <cell r="F2" t="str">
            <v>名称</v>
          </cell>
          <cell r="G2">
            <v>6.4</v>
          </cell>
          <cell r="H2">
            <v>9.5</v>
          </cell>
          <cell r="I2">
            <v>12.7</v>
          </cell>
          <cell r="J2">
            <v>15.9</v>
          </cell>
          <cell r="K2">
            <v>19.100000000000001</v>
          </cell>
          <cell r="L2">
            <v>22.2</v>
          </cell>
          <cell r="M2">
            <v>25.4</v>
          </cell>
          <cell r="N2">
            <v>28.6</v>
          </cell>
          <cell r="O2">
            <v>31.8</v>
          </cell>
          <cell r="P2">
            <v>34.9</v>
          </cell>
          <cell r="Q2">
            <v>38.1</v>
          </cell>
          <cell r="R2">
            <v>41.3</v>
          </cell>
          <cell r="S2">
            <v>44.5</v>
          </cell>
          <cell r="T2">
            <v>50.8</v>
          </cell>
        </row>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row>
        <row r="5">
          <cell r="B5">
            <v>50</v>
          </cell>
          <cell r="C5" t="str">
            <v>CUP</v>
          </cell>
          <cell r="D5" t="str">
            <v>（冷媒）</v>
          </cell>
          <cell r="E5" t="str">
            <v>屋内一般配管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6">
          <cell r="B6">
            <v>51</v>
          </cell>
          <cell r="C6" t="str">
            <v>CUP</v>
          </cell>
          <cell r="D6" t="str">
            <v>（冷媒・被覆）</v>
          </cell>
          <cell r="E6" t="str">
            <v>屋内一般配管</v>
          </cell>
          <cell r="F6" t="str">
            <v>管</v>
          </cell>
          <cell r="G6">
            <v>1.05</v>
          </cell>
          <cell r="H6">
            <v>1.05</v>
          </cell>
          <cell r="I6">
            <v>1.05</v>
          </cell>
          <cell r="J6">
            <v>1.05</v>
          </cell>
          <cell r="K6">
            <v>1.05</v>
          </cell>
          <cell r="L6">
            <v>1.05</v>
          </cell>
          <cell r="M6">
            <v>1.05</v>
          </cell>
          <cell r="N6">
            <v>1.05</v>
          </cell>
          <cell r="O6">
            <v>1.05</v>
          </cell>
          <cell r="P6">
            <v>1.05</v>
          </cell>
          <cell r="Q6">
            <v>1.05</v>
          </cell>
          <cell r="R6">
            <v>1.05</v>
          </cell>
          <cell r="S6">
            <v>1.05</v>
          </cell>
          <cell r="T6">
            <v>1.05</v>
          </cell>
        </row>
        <row r="9">
          <cell r="B9">
            <v>50</v>
          </cell>
          <cell r="C9" t="str">
            <v>CUP</v>
          </cell>
          <cell r="D9" t="str">
            <v>（冷媒）</v>
          </cell>
          <cell r="E9" t="str">
            <v>屋内一般配管</v>
          </cell>
          <cell r="F9" t="str">
            <v>継手,接合材</v>
          </cell>
          <cell r="G9">
            <v>0.4</v>
          </cell>
          <cell r="H9">
            <v>0.4</v>
          </cell>
          <cell r="I9">
            <v>0.4</v>
          </cell>
          <cell r="J9">
            <v>0.4</v>
          </cell>
          <cell r="K9">
            <v>0.4</v>
          </cell>
          <cell r="L9">
            <v>0.4</v>
          </cell>
          <cell r="M9">
            <v>0.4</v>
          </cell>
          <cell r="N9">
            <v>0.4</v>
          </cell>
          <cell r="O9">
            <v>0.4</v>
          </cell>
          <cell r="P9">
            <v>0.4</v>
          </cell>
          <cell r="Q9">
            <v>0.4</v>
          </cell>
          <cell r="R9">
            <v>0.4</v>
          </cell>
          <cell r="S9">
            <v>0.4</v>
          </cell>
          <cell r="T9">
            <v>0.4</v>
          </cell>
        </row>
        <row r="10">
          <cell r="B10">
            <v>51</v>
          </cell>
          <cell r="C10" t="str">
            <v>CUP</v>
          </cell>
          <cell r="D10" t="str">
            <v>（冷媒・被覆）</v>
          </cell>
          <cell r="E10" t="str">
            <v>屋内一般配管</v>
          </cell>
          <cell r="F10" t="str">
            <v>継手,接合材</v>
          </cell>
          <cell r="G10">
            <v>0.3</v>
          </cell>
          <cell r="H10">
            <v>0.3</v>
          </cell>
          <cell r="I10">
            <v>0.3</v>
          </cell>
          <cell r="J10">
            <v>0.3</v>
          </cell>
          <cell r="K10">
            <v>0.3</v>
          </cell>
          <cell r="L10">
            <v>0.3</v>
          </cell>
          <cell r="M10">
            <v>0.3</v>
          </cell>
          <cell r="N10">
            <v>0.3</v>
          </cell>
          <cell r="O10">
            <v>0.3</v>
          </cell>
          <cell r="P10">
            <v>0.3</v>
          </cell>
          <cell r="Q10">
            <v>0.3</v>
          </cell>
          <cell r="R10">
            <v>0.3</v>
          </cell>
          <cell r="S10">
            <v>0.3</v>
          </cell>
          <cell r="T10">
            <v>0.3</v>
          </cell>
        </row>
        <row r="13">
          <cell r="B13">
            <v>50</v>
          </cell>
          <cell r="C13" t="str">
            <v>CUP</v>
          </cell>
          <cell r="D13" t="str">
            <v>（冷媒）</v>
          </cell>
          <cell r="E13" t="str">
            <v>屋内一般配管</v>
          </cell>
          <cell r="F13" t="str">
            <v>雑材料</v>
          </cell>
          <cell r="G13">
            <v>0.15</v>
          </cell>
          <cell r="H13">
            <v>0.15</v>
          </cell>
          <cell r="I13">
            <v>0.15</v>
          </cell>
          <cell r="J13">
            <v>0.15</v>
          </cell>
          <cell r="K13">
            <v>0.15</v>
          </cell>
          <cell r="L13">
            <v>0.15</v>
          </cell>
          <cell r="M13">
            <v>0.15</v>
          </cell>
          <cell r="N13">
            <v>0.15</v>
          </cell>
          <cell r="O13">
            <v>0.15</v>
          </cell>
          <cell r="P13">
            <v>0.15</v>
          </cell>
          <cell r="Q13">
            <v>0.15</v>
          </cell>
          <cell r="R13">
            <v>0.15</v>
          </cell>
          <cell r="S13">
            <v>0.15</v>
          </cell>
          <cell r="T13">
            <v>0.15</v>
          </cell>
        </row>
        <row r="14">
          <cell r="B14">
            <v>51</v>
          </cell>
          <cell r="C14" t="str">
            <v>CUP</v>
          </cell>
          <cell r="D14" t="str">
            <v>（冷媒・被覆）</v>
          </cell>
          <cell r="E14" t="str">
            <v>屋内一般配管</v>
          </cell>
          <cell r="F14" t="str">
            <v>雑材料</v>
          </cell>
          <cell r="G14">
            <v>0.15</v>
          </cell>
          <cell r="H14">
            <v>0.15</v>
          </cell>
          <cell r="I14">
            <v>0.15</v>
          </cell>
          <cell r="J14">
            <v>0.15</v>
          </cell>
          <cell r="K14">
            <v>0.15</v>
          </cell>
          <cell r="L14">
            <v>0.15</v>
          </cell>
          <cell r="M14">
            <v>0.15</v>
          </cell>
          <cell r="N14">
            <v>0.15</v>
          </cell>
          <cell r="O14">
            <v>0.15</v>
          </cell>
          <cell r="P14">
            <v>0.15</v>
          </cell>
          <cell r="Q14">
            <v>0.15</v>
          </cell>
          <cell r="R14">
            <v>0.15</v>
          </cell>
          <cell r="S14">
            <v>0.15</v>
          </cell>
          <cell r="T14">
            <v>0.15</v>
          </cell>
        </row>
        <row r="17">
          <cell r="B17">
            <v>50</v>
          </cell>
          <cell r="C17" t="str">
            <v>CUP</v>
          </cell>
          <cell r="D17" t="str">
            <v>（冷媒）</v>
          </cell>
          <cell r="E17" t="str">
            <v>屋内一般配管</v>
          </cell>
          <cell r="F17" t="str">
            <v>支持金物</v>
          </cell>
          <cell r="G17">
            <v>0.4</v>
          </cell>
          <cell r="H17">
            <v>0.4</v>
          </cell>
          <cell r="I17">
            <v>0.4</v>
          </cell>
          <cell r="J17">
            <v>0.4</v>
          </cell>
          <cell r="K17">
            <v>0.4</v>
          </cell>
          <cell r="L17">
            <v>0.4</v>
          </cell>
          <cell r="M17">
            <v>0.4</v>
          </cell>
          <cell r="N17">
            <v>0.4</v>
          </cell>
          <cell r="O17">
            <v>0.4</v>
          </cell>
          <cell r="P17">
            <v>0.4</v>
          </cell>
          <cell r="Q17">
            <v>0.4</v>
          </cell>
          <cell r="R17">
            <v>0.4</v>
          </cell>
          <cell r="S17">
            <v>0.4</v>
          </cell>
          <cell r="T17">
            <v>0.4</v>
          </cell>
        </row>
        <row r="18">
          <cell r="B18">
            <v>51</v>
          </cell>
          <cell r="C18" t="str">
            <v>CUP</v>
          </cell>
          <cell r="D18" t="str">
            <v>（冷媒・被覆）</v>
          </cell>
          <cell r="E18" t="str">
            <v>屋内一般配管</v>
          </cell>
          <cell r="F18" t="str">
            <v>支持金物</v>
          </cell>
          <cell r="G18">
            <v>0.4</v>
          </cell>
          <cell r="H18">
            <v>0.4</v>
          </cell>
          <cell r="I18">
            <v>0.4</v>
          </cell>
          <cell r="J18">
            <v>0.4</v>
          </cell>
          <cell r="K18">
            <v>0.4</v>
          </cell>
          <cell r="L18">
            <v>0.4</v>
          </cell>
          <cell r="M18">
            <v>0.4</v>
          </cell>
          <cell r="N18">
            <v>0.4</v>
          </cell>
          <cell r="O18">
            <v>0.4</v>
          </cell>
          <cell r="P18">
            <v>0.4</v>
          </cell>
          <cell r="Q18">
            <v>0.4</v>
          </cell>
          <cell r="R18">
            <v>0.4</v>
          </cell>
          <cell r="S18">
            <v>0.4</v>
          </cell>
          <cell r="T18">
            <v>0.4</v>
          </cell>
        </row>
        <row r="21">
          <cell r="B21">
            <v>50</v>
          </cell>
          <cell r="C21" t="str">
            <v>CUP</v>
          </cell>
          <cell r="D21" t="str">
            <v>（冷媒）</v>
          </cell>
          <cell r="E21" t="str">
            <v>屋内一般配管</v>
          </cell>
          <cell r="F21" t="str">
            <v>配管工</v>
          </cell>
          <cell r="G21">
            <v>3.4000000000000002E-2</v>
          </cell>
          <cell r="H21">
            <v>0.05</v>
          </cell>
          <cell r="I21">
            <v>6.4000000000000001E-2</v>
          </cell>
          <cell r="J21">
            <v>0.08</v>
          </cell>
          <cell r="K21">
            <v>9.4E-2</v>
          </cell>
          <cell r="L21">
            <v>0.109</v>
          </cell>
          <cell r="M21">
            <v>0.125</v>
          </cell>
          <cell r="N21">
            <v>0.14000000000000001</v>
          </cell>
          <cell r="O21">
            <v>0.158</v>
          </cell>
          <cell r="P21">
            <v>0.17</v>
          </cell>
          <cell r="Q21">
            <v>0.184</v>
          </cell>
          <cell r="S21">
            <v>0.21</v>
          </cell>
          <cell r="T21">
            <v>0.24199999999999999</v>
          </cell>
        </row>
        <row r="22">
          <cell r="B22">
            <v>51</v>
          </cell>
          <cell r="C22" t="str">
            <v>CUP</v>
          </cell>
          <cell r="D22" t="str">
            <v>（冷媒・被覆）</v>
          </cell>
          <cell r="E22" t="str">
            <v>屋内一般配管</v>
          </cell>
          <cell r="F22" t="str">
            <v>配管工</v>
          </cell>
          <cell r="G22">
            <v>3.4000000000000002E-2</v>
          </cell>
          <cell r="H22">
            <v>0.05</v>
          </cell>
          <cell r="I22">
            <v>6.4000000000000001E-2</v>
          </cell>
          <cell r="J22">
            <v>0.08</v>
          </cell>
          <cell r="K22">
            <v>9.4E-2</v>
          </cell>
          <cell r="M22">
            <v>0.125</v>
          </cell>
        </row>
      </sheetData>
      <sheetData sheetId="7" refreshError="1"/>
      <sheetData sheetId="8"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鏡"/>
      <sheetName val="空調換気"/>
      <sheetName val="衛生設備"/>
      <sheetName val="設備内訳書"/>
    </sheetNames>
    <sheetDataSet>
      <sheetData sheetId="0">
        <row r="2">
          <cell r="B2">
            <v>20400</v>
          </cell>
        </row>
      </sheetData>
      <sheetData sheetId="1"/>
      <sheetData sheetId="2"/>
      <sheetData sheetId="3"/>
      <sheetData sheetId="4"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
      <sheetName val="本工事内訳表"/>
      <sheetName val="施工内容"/>
      <sheetName val="数量表"/>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3DAF-15B9-49A1-BA6F-084F24E6CD71}">
  <sheetPr>
    <tabColor indexed="53"/>
  </sheetPr>
  <dimension ref="A1:T167"/>
  <sheetViews>
    <sheetView tabSelected="1" showOutlineSymbols="0" view="pageBreakPreview" topLeftCell="A25" zoomScale="70" zoomScaleNormal="70" zoomScaleSheetLayoutView="70" workbookViewId="0">
      <selection activeCell="E58" sqref="E58"/>
    </sheetView>
  </sheetViews>
  <sheetFormatPr defaultColWidth="12" defaultRowHeight="14.25"/>
  <cols>
    <col min="1" max="1" width="1" style="219" customWidth="1"/>
    <col min="2" max="2" width="5.25" style="219" customWidth="1"/>
    <col min="3" max="3" width="4.25" style="219" customWidth="1"/>
    <col min="4" max="5" width="7.625" style="219" customWidth="1"/>
    <col min="6" max="6" width="9.875" style="219" customWidth="1"/>
    <col min="7" max="7" width="12" style="219" customWidth="1"/>
    <col min="8" max="8" width="6.375" style="219" customWidth="1"/>
    <col min="9" max="9" width="15.375" style="219" customWidth="1"/>
    <col min="10" max="10" width="7.5" style="219" customWidth="1"/>
    <col min="11" max="11" width="14.25" style="219" customWidth="1"/>
    <col min="12" max="13" width="5.375" style="219" customWidth="1"/>
    <col min="14" max="14" width="2.75" style="219" customWidth="1"/>
    <col min="15" max="15" width="8.75" style="219" customWidth="1"/>
    <col min="16" max="16" width="11.75" style="219" customWidth="1"/>
    <col min="17" max="17" width="1" style="219" customWidth="1"/>
    <col min="18" max="18" width="8.875" style="219" bestFit="1" customWidth="1"/>
    <col min="19" max="19" width="8.375" style="219" bestFit="1" customWidth="1"/>
    <col min="20" max="20" width="7.25" style="219" bestFit="1" customWidth="1"/>
    <col min="21" max="256" width="12" style="219"/>
    <col min="257" max="257" width="8" style="219" bestFit="1" customWidth="1"/>
    <col min="258" max="258" width="5.25" style="219" customWidth="1"/>
    <col min="259" max="259" width="4.25" style="219" customWidth="1"/>
    <col min="260" max="261" width="7.625" style="219" customWidth="1"/>
    <col min="262" max="262" width="9.875" style="219" customWidth="1"/>
    <col min="263" max="263" width="12" style="219"/>
    <col min="264" max="264" width="6.375" style="219" customWidth="1"/>
    <col min="265" max="265" width="15.375" style="219" customWidth="1"/>
    <col min="266" max="266" width="7.5" style="219" customWidth="1"/>
    <col min="267" max="267" width="14.25" style="219" customWidth="1"/>
    <col min="268" max="269" width="5.375" style="219" customWidth="1"/>
    <col min="270" max="270" width="2.75" style="219" customWidth="1"/>
    <col min="271" max="271" width="8.75" style="219" customWidth="1"/>
    <col min="272" max="272" width="11.75" style="219" customWidth="1"/>
    <col min="273" max="273" width="1" style="219" customWidth="1"/>
    <col min="274" max="274" width="8.875" style="219" bestFit="1" customWidth="1"/>
    <col min="275" max="275" width="8.375" style="219" bestFit="1" customWidth="1"/>
    <col min="276" max="276" width="7.25" style="219" bestFit="1" customWidth="1"/>
    <col min="277" max="512" width="12" style="219"/>
    <col min="513" max="513" width="8" style="219" bestFit="1" customWidth="1"/>
    <col min="514" max="514" width="5.25" style="219" customWidth="1"/>
    <col min="515" max="515" width="4.25" style="219" customWidth="1"/>
    <col min="516" max="517" width="7.625" style="219" customWidth="1"/>
    <col min="518" max="518" width="9.875" style="219" customWidth="1"/>
    <col min="519" max="519" width="12" style="219"/>
    <col min="520" max="520" width="6.375" style="219" customWidth="1"/>
    <col min="521" max="521" width="15.375" style="219" customWidth="1"/>
    <col min="522" max="522" width="7.5" style="219" customWidth="1"/>
    <col min="523" max="523" width="14.25" style="219" customWidth="1"/>
    <col min="524" max="525" width="5.375" style="219" customWidth="1"/>
    <col min="526" max="526" width="2.75" style="219" customWidth="1"/>
    <col min="527" max="527" width="8.75" style="219" customWidth="1"/>
    <col min="528" max="528" width="11.75" style="219" customWidth="1"/>
    <col min="529" max="529" width="1" style="219" customWidth="1"/>
    <col min="530" max="530" width="8.875" style="219" bestFit="1" customWidth="1"/>
    <col min="531" max="531" width="8.375" style="219" bestFit="1" customWidth="1"/>
    <col min="532" max="532" width="7.25" style="219" bestFit="1" customWidth="1"/>
    <col min="533" max="768" width="12" style="219"/>
    <col min="769" max="769" width="8" style="219" bestFit="1" customWidth="1"/>
    <col min="770" max="770" width="5.25" style="219" customWidth="1"/>
    <col min="771" max="771" width="4.25" style="219" customWidth="1"/>
    <col min="772" max="773" width="7.625" style="219" customWidth="1"/>
    <col min="774" max="774" width="9.875" style="219" customWidth="1"/>
    <col min="775" max="775" width="12" style="219"/>
    <col min="776" max="776" width="6.375" style="219" customWidth="1"/>
    <col min="777" max="777" width="15.375" style="219" customWidth="1"/>
    <col min="778" max="778" width="7.5" style="219" customWidth="1"/>
    <col min="779" max="779" width="14.25" style="219" customWidth="1"/>
    <col min="780" max="781" width="5.375" style="219" customWidth="1"/>
    <col min="782" max="782" width="2.75" style="219" customWidth="1"/>
    <col min="783" max="783" width="8.75" style="219" customWidth="1"/>
    <col min="784" max="784" width="11.75" style="219" customWidth="1"/>
    <col min="785" max="785" width="1" style="219" customWidth="1"/>
    <col min="786" max="786" width="8.875" style="219" bestFit="1" customWidth="1"/>
    <col min="787" max="787" width="8.375" style="219" bestFit="1" customWidth="1"/>
    <col min="788" max="788" width="7.25" style="219" bestFit="1" customWidth="1"/>
    <col min="789" max="1024" width="12" style="219"/>
    <col min="1025" max="1025" width="8" style="219" bestFit="1" customWidth="1"/>
    <col min="1026" max="1026" width="5.25" style="219" customWidth="1"/>
    <col min="1027" max="1027" width="4.25" style="219" customWidth="1"/>
    <col min="1028" max="1029" width="7.625" style="219" customWidth="1"/>
    <col min="1030" max="1030" width="9.875" style="219" customWidth="1"/>
    <col min="1031" max="1031" width="12" style="219"/>
    <col min="1032" max="1032" width="6.375" style="219" customWidth="1"/>
    <col min="1033" max="1033" width="15.375" style="219" customWidth="1"/>
    <col min="1034" max="1034" width="7.5" style="219" customWidth="1"/>
    <col min="1035" max="1035" width="14.25" style="219" customWidth="1"/>
    <col min="1036" max="1037" width="5.375" style="219" customWidth="1"/>
    <col min="1038" max="1038" width="2.75" style="219" customWidth="1"/>
    <col min="1039" max="1039" width="8.75" style="219" customWidth="1"/>
    <col min="1040" max="1040" width="11.75" style="219" customWidth="1"/>
    <col min="1041" max="1041" width="1" style="219" customWidth="1"/>
    <col min="1042" max="1042" width="8.875" style="219" bestFit="1" customWidth="1"/>
    <col min="1043" max="1043" width="8.375" style="219" bestFit="1" customWidth="1"/>
    <col min="1044" max="1044" width="7.25" style="219" bestFit="1" customWidth="1"/>
    <col min="1045" max="1280" width="12" style="219"/>
    <col min="1281" max="1281" width="8" style="219" bestFit="1" customWidth="1"/>
    <col min="1282" max="1282" width="5.25" style="219" customWidth="1"/>
    <col min="1283" max="1283" width="4.25" style="219" customWidth="1"/>
    <col min="1284" max="1285" width="7.625" style="219" customWidth="1"/>
    <col min="1286" max="1286" width="9.875" style="219" customWidth="1"/>
    <col min="1287" max="1287" width="12" style="219"/>
    <col min="1288" max="1288" width="6.375" style="219" customWidth="1"/>
    <col min="1289" max="1289" width="15.375" style="219" customWidth="1"/>
    <col min="1290" max="1290" width="7.5" style="219" customWidth="1"/>
    <col min="1291" max="1291" width="14.25" style="219" customWidth="1"/>
    <col min="1292" max="1293" width="5.375" style="219" customWidth="1"/>
    <col min="1294" max="1294" width="2.75" style="219" customWidth="1"/>
    <col min="1295" max="1295" width="8.75" style="219" customWidth="1"/>
    <col min="1296" max="1296" width="11.75" style="219" customWidth="1"/>
    <col min="1297" max="1297" width="1" style="219" customWidth="1"/>
    <col min="1298" max="1298" width="8.875" style="219" bestFit="1" customWidth="1"/>
    <col min="1299" max="1299" width="8.375" style="219" bestFit="1" customWidth="1"/>
    <col min="1300" max="1300" width="7.25" style="219" bestFit="1" customWidth="1"/>
    <col min="1301" max="1536" width="12" style="219"/>
    <col min="1537" max="1537" width="8" style="219" bestFit="1" customWidth="1"/>
    <col min="1538" max="1538" width="5.25" style="219" customWidth="1"/>
    <col min="1539" max="1539" width="4.25" style="219" customWidth="1"/>
    <col min="1540" max="1541" width="7.625" style="219" customWidth="1"/>
    <col min="1542" max="1542" width="9.875" style="219" customWidth="1"/>
    <col min="1543" max="1543" width="12" style="219"/>
    <col min="1544" max="1544" width="6.375" style="219" customWidth="1"/>
    <col min="1545" max="1545" width="15.375" style="219" customWidth="1"/>
    <col min="1546" max="1546" width="7.5" style="219" customWidth="1"/>
    <col min="1547" max="1547" width="14.25" style="219" customWidth="1"/>
    <col min="1548" max="1549" width="5.375" style="219" customWidth="1"/>
    <col min="1550" max="1550" width="2.75" style="219" customWidth="1"/>
    <col min="1551" max="1551" width="8.75" style="219" customWidth="1"/>
    <col min="1552" max="1552" width="11.75" style="219" customWidth="1"/>
    <col min="1553" max="1553" width="1" style="219" customWidth="1"/>
    <col min="1554" max="1554" width="8.875" style="219" bestFit="1" customWidth="1"/>
    <col min="1555" max="1555" width="8.375" style="219" bestFit="1" customWidth="1"/>
    <col min="1556" max="1556" width="7.25" style="219" bestFit="1" customWidth="1"/>
    <col min="1557" max="1792" width="12" style="219"/>
    <col min="1793" max="1793" width="8" style="219" bestFit="1" customWidth="1"/>
    <col min="1794" max="1794" width="5.25" style="219" customWidth="1"/>
    <col min="1795" max="1795" width="4.25" style="219" customWidth="1"/>
    <col min="1796" max="1797" width="7.625" style="219" customWidth="1"/>
    <col min="1798" max="1798" width="9.875" style="219" customWidth="1"/>
    <col min="1799" max="1799" width="12" style="219"/>
    <col min="1800" max="1800" width="6.375" style="219" customWidth="1"/>
    <col min="1801" max="1801" width="15.375" style="219" customWidth="1"/>
    <col min="1802" max="1802" width="7.5" style="219" customWidth="1"/>
    <col min="1803" max="1803" width="14.25" style="219" customWidth="1"/>
    <col min="1804" max="1805" width="5.375" style="219" customWidth="1"/>
    <col min="1806" max="1806" width="2.75" style="219" customWidth="1"/>
    <col min="1807" max="1807" width="8.75" style="219" customWidth="1"/>
    <col min="1808" max="1808" width="11.75" style="219" customWidth="1"/>
    <col min="1809" max="1809" width="1" style="219" customWidth="1"/>
    <col min="1810" max="1810" width="8.875" style="219" bestFit="1" customWidth="1"/>
    <col min="1811" max="1811" width="8.375" style="219" bestFit="1" customWidth="1"/>
    <col min="1812" max="1812" width="7.25" style="219" bestFit="1" customWidth="1"/>
    <col min="1813" max="2048" width="12" style="219"/>
    <col min="2049" max="2049" width="8" style="219" bestFit="1" customWidth="1"/>
    <col min="2050" max="2050" width="5.25" style="219" customWidth="1"/>
    <col min="2051" max="2051" width="4.25" style="219" customWidth="1"/>
    <col min="2052" max="2053" width="7.625" style="219" customWidth="1"/>
    <col min="2054" max="2054" width="9.875" style="219" customWidth="1"/>
    <col min="2055" max="2055" width="12" style="219"/>
    <col min="2056" max="2056" width="6.375" style="219" customWidth="1"/>
    <col min="2057" max="2057" width="15.375" style="219" customWidth="1"/>
    <col min="2058" max="2058" width="7.5" style="219" customWidth="1"/>
    <col min="2059" max="2059" width="14.25" style="219" customWidth="1"/>
    <col min="2060" max="2061" width="5.375" style="219" customWidth="1"/>
    <col min="2062" max="2062" width="2.75" style="219" customWidth="1"/>
    <col min="2063" max="2063" width="8.75" style="219" customWidth="1"/>
    <col min="2064" max="2064" width="11.75" style="219" customWidth="1"/>
    <col min="2065" max="2065" width="1" style="219" customWidth="1"/>
    <col min="2066" max="2066" width="8.875" style="219" bestFit="1" customWidth="1"/>
    <col min="2067" max="2067" width="8.375" style="219" bestFit="1" customWidth="1"/>
    <col min="2068" max="2068" width="7.25" style="219" bestFit="1" customWidth="1"/>
    <col min="2069" max="2304" width="12" style="219"/>
    <col min="2305" max="2305" width="8" style="219" bestFit="1" customWidth="1"/>
    <col min="2306" max="2306" width="5.25" style="219" customWidth="1"/>
    <col min="2307" max="2307" width="4.25" style="219" customWidth="1"/>
    <col min="2308" max="2309" width="7.625" style="219" customWidth="1"/>
    <col min="2310" max="2310" width="9.875" style="219" customWidth="1"/>
    <col min="2311" max="2311" width="12" style="219"/>
    <col min="2312" max="2312" width="6.375" style="219" customWidth="1"/>
    <col min="2313" max="2313" width="15.375" style="219" customWidth="1"/>
    <col min="2314" max="2314" width="7.5" style="219" customWidth="1"/>
    <col min="2315" max="2315" width="14.25" style="219" customWidth="1"/>
    <col min="2316" max="2317" width="5.375" style="219" customWidth="1"/>
    <col min="2318" max="2318" width="2.75" style="219" customWidth="1"/>
    <col min="2319" max="2319" width="8.75" style="219" customWidth="1"/>
    <col min="2320" max="2320" width="11.75" style="219" customWidth="1"/>
    <col min="2321" max="2321" width="1" style="219" customWidth="1"/>
    <col min="2322" max="2322" width="8.875" style="219" bestFit="1" customWidth="1"/>
    <col min="2323" max="2323" width="8.375" style="219" bestFit="1" customWidth="1"/>
    <col min="2324" max="2324" width="7.25" style="219" bestFit="1" customWidth="1"/>
    <col min="2325" max="2560" width="12" style="219"/>
    <col min="2561" max="2561" width="8" style="219" bestFit="1" customWidth="1"/>
    <col min="2562" max="2562" width="5.25" style="219" customWidth="1"/>
    <col min="2563" max="2563" width="4.25" style="219" customWidth="1"/>
    <col min="2564" max="2565" width="7.625" style="219" customWidth="1"/>
    <col min="2566" max="2566" width="9.875" style="219" customWidth="1"/>
    <col min="2567" max="2567" width="12" style="219"/>
    <col min="2568" max="2568" width="6.375" style="219" customWidth="1"/>
    <col min="2569" max="2569" width="15.375" style="219" customWidth="1"/>
    <col min="2570" max="2570" width="7.5" style="219" customWidth="1"/>
    <col min="2571" max="2571" width="14.25" style="219" customWidth="1"/>
    <col min="2572" max="2573" width="5.375" style="219" customWidth="1"/>
    <col min="2574" max="2574" width="2.75" style="219" customWidth="1"/>
    <col min="2575" max="2575" width="8.75" style="219" customWidth="1"/>
    <col min="2576" max="2576" width="11.75" style="219" customWidth="1"/>
    <col min="2577" max="2577" width="1" style="219" customWidth="1"/>
    <col min="2578" max="2578" width="8.875" style="219" bestFit="1" customWidth="1"/>
    <col min="2579" max="2579" width="8.375" style="219" bestFit="1" customWidth="1"/>
    <col min="2580" max="2580" width="7.25" style="219" bestFit="1" customWidth="1"/>
    <col min="2581" max="2816" width="12" style="219"/>
    <col min="2817" max="2817" width="8" style="219" bestFit="1" customWidth="1"/>
    <col min="2818" max="2818" width="5.25" style="219" customWidth="1"/>
    <col min="2819" max="2819" width="4.25" style="219" customWidth="1"/>
    <col min="2820" max="2821" width="7.625" style="219" customWidth="1"/>
    <col min="2822" max="2822" width="9.875" style="219" customWidth="1"/>
    <col min="2823" max="2823" width="12" style="219"/>
    <col min="2824" max="2824" width="6.375" style="219" customWidth="1"/>
    <col min="2825" max="2825" width="15.375" style="219" customWidth="1"/>
    <col min="2826" max="2826" width="7.5" style="219" customWidth="1"/>
    <col min="2827" max="2827" width="14.25" style="219" customWidth="1"/>
    <col min="2828" max="2829" width="5.375" style="219" customWidth="1"/>
    <col min="2830" max="2830" width="2.75" style="219" customWidth="1"/>
    <col min="2831" max="2831" width="8.75" style="219" customWidth="1"/>
    <col min="2832" max="2832" width="11.75" style="219" customWidth="1"/>
    <col min="2833" max="2833" width="1" style="219" customWidth="1"/>
    <col min="2834" max="2834" width="8.875" style="219" bestFit="1" customWidth="1"/>
    <col min="2835" max="2835" width="8.375" style="219" bestFit="1" customWidth="1"/>
    <col min="2836" max="2836" width="7.25" style="219" bestFit="1" customWidth="1"/>
    <col min="2837" max="3072" width="12" style="219"/>
    <col min="3073" max="3073" width="8" style="219" bestFit="1" customWidth="1"/>
    <col min="3074" max="3074" width="5.25" style="219" customWidth="1"/>
    <col min="3075" max="3075" width="4.25" style="219" customWidth="1"/>
    <col min="3076" max="3077" width="7.625" style="219" customWidth="1"/>
    <col min="3078" max="3078" width="9.875" style="219" customWidth="1"/>
    <col min="3079" max="3079" width="12" style="219"/>
    <col min="3080" max="3080" width="6.375" style="219" customWidth="1"/>
    <col min="3081" max="3081" width="15.375" style="219" customWidth="1"/>
    <col min="3082" max="3082" width="7.5" style="219" customWidth="1"/>
    <col min="3083" max="3083" width="14.25" style="219" customWidth="1"/>
    <col min="3084" max="3085" width="5.375" style="219" customWidth="1"/>
    <col min="3086" max="3086" width="2.75" style="219" customWidth="1"/>
    <col min="3087" max="3087" width="8.75" style="219" customWidth="1"/>
    <col min="3088" max="3088" width="11.75" style="219" customWidth="1"/>
    <col min="3089" max="3089" width="1" style="219" customWidth="1"/>
    <col min="3090" max="3090" width="8.875" style="219" bestFit="1" customWidth="1"/>
    <col min="3091" max="3091" width="8.375" style="219" bestFit="1" customWidth="1"/>
    <col min="3092" max="3092" width="7.25" style="219" bestFit="1" customWidth="1"/>
    <col min="3093" max="3328" width="12" style="219"/>
    <col min="3329" max="3329" width="8" style="219" bestFit="1" customWidth="1"/>
    <col min="3330" max="3330" width="5.25" style="219" customWidth="1"/>
    <col min="3331" max="3331" width="4.25" style="219" customWidth="1"/>
    <col min="3332" max="3333" width="7.625" style="219" customWidth="1"/>
    <col min="3334" max="3334" width="9.875" style="219" customWidth="1"/>
    <col min="3335" max="3335" width="12" style="219"/>
    <col min="3336" max="3336" width="6.375" style="219" customWidth="1"/>
    <col min="3337" max="3337" width="15.375" style="219" customWidth="1"/>
    <col min="3338" max="3338" width="7.5" style="219" customWidth="1"/>
    <col min="3339" max="3339" width="14.25" style="219" customWidth="1"/>
    <col min="3340" max="3341" width="5.375" style="219" customWidth="1"/>
    <col min="3342" max="3342" width="2.75" style="219" customWidth="1"/>
    <col min="3343" max="3343" width="8.75" style="219" customWidth="1"/>
    <col min="3344" max="3344" width="11.75" style="219" customWidth="1"/>
    <col min="3345" max="3345" width="1" style="219" customWidth="1"/>
    <col min="3346" max="3346" width="8.875" style="219" bestFit="1" customWidth="1"/>
    <col min="3347" max="3347" width="8.375" style="219" bestFit="1" customWidth="1"/>
    <col min="3348" max="3348" width="7.25" style="219" bestFit="1" customWidth="1"/>
    <col min="3349" max="3584" width="12" style="219"/>
    <col min="3585" max="3585" width="8" style="219" bestFit="1" customWidth="1"/>
    <col min="3586" max="3586" width="5.25" style="219" customWidth="1"/>
    <col min="3587" max="3587" width="4.25" style="219" customWidth="1"/>
    <col min="3588" max="3589" width="7.625" style="219" customWidth="1"/>
    <col min="3590" max="3590" width="9.875" style="219" customWidth="1"/>
    <col min="3591" max="3591" width="12" style="219"/>
    <col min="3592" max="3592" width="6.375" style="219" customWidth="1"/>
    <col min="3593" max="3593" width="15.375" style="219" customWidth="1"/>
    <col min="3594" max="3594" width="7.5" style="219" customWidth="1"/>
    <col min="3595" max="3595" width="14.25" style="219" customWidth="1"/>
    <col min="3596" max="3597" width="5.375" style="219" customWidth="1"/>
    <col min="3598" max="3598" width="2.75" style="219" customWidth="1"/>
    <col min="3599" max="3599" width="8.75" style="219" customWidth="1"/>
    <col min="3600" max="3600" width="11.75" style="219" customWidth="1"/>
    <col min="3601" max="3601" width="1" style="219" customWidth="1"/>
    <col min="3602" max="3602" width="8.875" style="219" bestFit="1" customWidth="1"/>
    <col min="3603" max="3603" width="8.375" style="219" bestFit="1" customWidth="1"/>
    <col min="3604" max="3604" width="7.25" style="219" bestFit="1" customWidth="1"/>
    <col min="3605" max="3840" width="12" style="219"/>
    <col min="3841" max="3841" width="8" style="219" bestFit="1" customWidth="1"/>
    <col min="3842" max="3842" width="5.25" style="219" customWidth="1"/>
    <col min="3843" max="3843" width="4.25" style="219" customWidth="1"/>
    <col min="3844" max="3845" width="7.625" style="219" customWidth="1"/>
    <col min="3846" max="3846" width="9.875" style="219" customWidth="1"/>
    <col min="3847" max="3847" width="12" style="219"/>
    <col min="3848" max="3848" width="6.375" style="219" customWidth="1"/>
    <col min="3849" max="3849" width="15.375" style="219" customWidth="1"/>
    <col min="3850" max="3850" width="7.5" style="219" customWidth="1"/>
    <col min="3851" max="3851" width="14.25" style="219" customWidth="1"/>
    <col min="3852" max="3853" width="5.375" style="219" customWidth="1"/>
    <col min="3854" max="3854" width="2.75" style="219" customWidth="1"/>
    <col min="3855" max="3855" width="8.75" style="219" customWidth="1"/>
    <col min="3856" max="3856" width="11.75" style="219" customWidth="1"/>
    <col min="3857" max="3857" width="1" style="219" customWidth="1"/>
    <col min="3858" max="3858" width="8.875" style="219" bestFit="1" customWidth="1"/>
    <col min="3859" max="3859" width="8.375" style="219" bestFit="1" customWidth="1"/>
    <col min="3860" max="3860" width="7.25" style="219" bestFit="1" customWidth="1"/>
    <col min="3861" max="4096" width="12" style="219"/>
    <col min="4097" max="4097" width="8" style="219" bestFit="1" customWidth="1"/>
    <col min="4098" max="4098" width="5.25" style="219" customWidth="1"/>
    <col min="4099" max="4099" width="4.25" style="219" customWidth="1"/>
    <col min="4100" max="4101" width="7.625" style="219" customWidth="1"/>
    <col min="4102" max="4102" width="9.875" style="219" customWidth="1"/>
    <col min="4103" max="4103" width="12" style="219"/>
    <col min="4104" max="4104" width="6.375" style="219" customWidth="1"/>
    <col min="4105" max="4105" width="15.375" style="219" customWidth="1"/>
    <col min="4106" max="4106" width="7.5" style="219" customWidth="1"/>
    <col min="4107" max="4107" width="14.25" style="219" customWidth="1"/>
    <col min="4108" max="4109" width="5.375" style="219" customWidth="1"/>
    <col min="4110" max="4110" width="2.75" style="219" customWidth="1"/>
    <col min="4111" max="4111" width="8.75" style="219" customWidth="1"/>
    <col min="4112" max="4112" width="11.75" style="219" customWidth="1"/>
    <col min="4113" max="4113" width="1" style="219" customWidth="1"/>
    <col min="4114" max="4114" width="8.875" style="219" bestFit="1" customWidth="1"/>
    <col min="4115" max="4115" width="8.375" style="219" bestFit="1" customWidth="1"/>
    <col min="4116" max="4116" width="7.25" style="219" bestFit="1" customWidth="1"/>
    <col min="4117" max="4352" width="12" style="219"/>
    <col min="4353" max="4353" width="8" style="219" bestFit="1" customWidth="1"/>
    <col min="4354" max="4354" width="5.25" style="219" customWidth="1"/>
    <col min="4355" max="4355" width="4.25" style="219" customWidth="1"/>
    <col min="4356" max="4357" width="7.625" style="219" customWidth="1"/>
    <col min="4358" max="4358" width="9.875" style="219" customWidth="1"/>
    <col min="4359" max="4359" width="12" style="219"/>
    <col min="4360" max="4360" width="6.375" style="219" customWidth="1"/>
    <col min="4361" max="4361" width="15.375" style="219" customWidth="1"/>
    <col min="4362" max="4362" width="7.5" style="219" customWidth="1"/>
    <col min="4363" max="4363" width="14.25" style="219" customWidth="1"/>
    <col min="4364" max="4365" width="5.375" style="219" customWidth="1"/>
    <col min="4366" max="4366" width="2.75" style="219" customWidth="1"/>
    <col min="4367" max="4367" width="8.75" style="219" customWidth="1"/>
    <col min="4368" max="4368" width="11.75" style="219" customWidth="1"/>
    <col min="4369" max="4369" width="1" style="219" customWidth="1"/>
    <col min="4370" max="4370" width="8.875" style="219" bestFit="1" customWidth="1"/>
    <col min="4371" max="4371" width="8.375" style="219" bestFit="1" customWidth="1"/>
    <col min="4372" max="4372" width="7.25" style="219" bestFit="1" customWidth="1"/>
    <col min="4373" max="4608" width="12" style="219"/>
    <col min="4609" max="4609" width="8" style="219" bestFit="1" customWidth="1"/>
    <col min="4610" max="4610" width="5.25" style="219" customWidth="1"/>
    <col min="4611" max="4611" width="4.25" style="219" customWidth="1"/>
    <col min="4612" max="4613" width="7.625" style="219" customWidth="1"/>
    <col min="4614" max="4614" width="9.875" style="219" customWidth="1"/>
    <col min="4615" max="4615" width="12" style="219"/>
    <col min="4616" max="4616" width="6.375" style="219" customWidth="1"/>
    <col min="4617" max="4617" width="15.375" style="219" customWidth="1"/>
    <col min="4618" max="4618" width="7.5" style="219" customWidth="1"/>
    <col min="4619" max="4619" width="14.25" style="219" customWidth="1"/>
    <col min="4620" max="4621" width="5.375" style="219" customWidth="1"/>
    <col min="4622" max="4622" width="2.75" style="219" customWidth="1"/>
    <col min="4623" max="4623" width="8.75" style="219" customWidth="1"/>
    <col min="4624" max="4624" width="11.75" style="219" customWidth="1"/>
    <col min="4625" max="4625" width="1" style="219" customWidth="1"/>
    <col min="4626" max="4626" width="8.875" style="219" bestFit="1" customWidth="1"/>
    <col min="4627" max="4627" width="8.375" style="219" bestFit="1" customWidth="1"/>
    <col min="4628" max="4628" width="7.25" style="219" bestFit="1" customWidth="1"/>
    <col min="4629" max="4864" width="12" style="219"/>
    <col min="4865" max="4865" width="8" style="219" bestFit="1" customWidth="1"/>
    <col min="4866" max="4866" width="5.25" style="219" customWidth="1"/>
    <col min="4867" max="4867" width="4.25" style="219" customWidth="1"/>
    <col min="4868" max="4869" width="7.625" style="219" customWidth="1"/>
    <col min="4870" max="4870" width="9.875" style="219" customWidth="1"/>
    <col min="4871" max="4871" width="12" style="219"/>
    <col min="4872" max="4872" width="6.375" style="219" customWidth="1"/>
    <col min="4873" max="4873" width="15.375" style="219" customWidth="1"/>
    <col min="4874" max="4874" width="7.5" style="219" customWidth="1"/>
    <col min="4875" max="4875" width="14.25" style="219" customWidth="1"/>
    <col min="4876" max="4877" width="5.375" style="219" customWidth="1"/>
    <col min="4878" max="4878" width="2.75" style="219" customWidth="1"/>
    <col min="4879" max="4879" width="8.75" style="219" customWidth="1"/>
    <col min="4880" max="4880" width="11.75" style="219" customWidth="1"/>
    <col min="4881" max="4881" width="1" style="219" customWidth="1"/>
    <col min="4882" max="4882" width="8.875" style="219" bestFit="1" customWidth="1"/>
    <col min="4883" max="4883" width="8.375" style="219" bestFit="1" customWidth="1"/>
    <col min="4884" max="4884" width="7.25" style="219" bestFit="1" customWidth="1"/>
    <col min="4885" max="5120" width="12" style="219"/>
    <col min="5121" max="5121" width="8" style="219" bestFit="1" customWidth="1"/>
    <col min="5122" max="5122" width="5.25" style="219" customWidth="1"/>
    <col min="5123" max="5123" width="4.25" style="219" customWidth="1"/>
    <col min="5124" max="5125" width="7.625" style="219" customWidth="1"/>
    <col min="5126" max="5126" width="9.875" style="219" customWidth="1"/>
    <col min="5127" max="5127" width="12" style="219"/>
    <col min="5128" max="5128" width="6.375" style="219" customWidth="1"/>
    <col min="5129" max="5129" width="15.375" style="219" customWidth="1"/>
    <col min="5130" max="5130" width="7.5" style="219" customWidth="1"/>
    <col min="5131" max="5131" width="14.25" style="219" customWidth="1"/>
    <col min="5132" max="5133" width="5.375" style="219" customWidth="1"/>
    <col min="5134" max="5134" width="2.75" style="219" customWidth="1"/>
    <col min="5135" max="5135" width="8.75" style="219" customWidth="1"/>
    <col min="5136" max="5136" width="11.75" style="219" customWidth="1"/>
    <col min="5137" max="5137" width="1" style="219" customWidth="1"/>
    <col min="5138" max="5138" width="8.875" style="219" bestFit="1" customWidth="1"/>
    <col min="5139" max="5139" width="8.375" style="219" bestFit="1" customWidth="1"/>
    <col min="5140" max="5140" width="7.25" style="219" bestFit="1" customWidth="1"/>
    <col min="5141" max="5376" width="12" style="219"/>
    <col min="5377" max="5377" width="8" style="219" bestFit="1" customWidth="1"/>
    <col min="5378" max="5378" width="5.25" style="219" customWidth="1"/>
    <col min="5379" max="5379" width="4.25" style="219" customWidth="1"/>
    <col min="5380" max="5381" width="7.625" style="219" customWidth="1"/>
    <col min="5382" max="5382" width="9.875" style="219" customWidth="1"/>
    <col min="5383" max="5383" width="12" style="219"/>
    <col min="5384" max="5384" width="6.375" style="219" customWidth="1"/>
    <col min="5385" max="5385" width="15.375" style="219" customWidth="1"/>
    <col min="5386" max="5386" width="7.5" style="219" customWidth="1"/>
    <col min="5387" max="5387" width="14.25" style="219" customWidth="1"/>
    <col min="5388" max="5389" width="5.375" style="219" customWidth="1"/>
    <col min="5390" max="5390" width="2.75" style="219" customWidth="1"/>
    <col min="5391" max="5391" width="8.75" style="219" customWidth="1"/>
    <col min="5392" max="5392" width="11.75" style="219" customWidth="1"/>
    <col min="5393" max="5393" width="1" style="219" customWidth="1"/>
    <col min="5394" max="5394" width="8.875" style="219" bestFit="1" customWidth="1"/>
    <col min="5395" max="5395" width="8.375" style="219" bestFit="1" customWidth="1"/>
    <col min="5396" max="5396" width="7.25" style="219" bestFit="1" customWidth="1"/>
    <col min="5397" max="5632" width="12" style="219"/>
    <col min="5633" max="5633" width="8" style="219" bestFit="1" customWidth="1"/>
    <col min="5634" max="5634" width="5.25" style="219" customWidth="1"/>
    <col min="5635" max="5635" width="4.25" style="219" customWidth="1"/>
    <col min="5636" max="5637" width="7.625" style="219" customWidth="1"/>
    <col min="5638" max="5638" width="9.875" style="219" customWidth="1"/>
    <col min="5639" max="5639" width="12" style="219"/>
    <col min="5640" max="5640" width="6.375" style="219" customWidth="1"/>
    <col min="5641" max="5641" width="15.375" style="219" customWidth="1"/>
    <col min="5642" max="5642" width="7.5" style="219" customWidth="1"/>
    <col min="5643" max="5643" width="14.25" style="219" customWidth="1"/>
    <col min="5644" max="5645" width="5.375" style="219" customWidth="1"/>
    <col min="5646" max="5646" width="2.75" style="219" customWidth="1"/>
    <col min="5647" max="5647" width="8.75" style="219" customWidth="1"/>
    <col min="5648" max="5648" width="11.75" style="219" customWidth="1"/>
    <col min="5649" max="5649" width="1" style="219" customWidth="1"/>
    <col min="5650" max="5650" width="8.875" style="219" bestFit="1" customWidth="1"/>
    <col min="5651" max="5651" width="8.375" style="219" bestFit="1" customWidth="1"/>
    <col min="5652" max="5652" width="7.25" style="219" bestFit="1" customWidth="1"/>
    <col min="5653" max="5888" width="12" style="219"/>
    <col min="5889" max="5889" width="8" style="219" bestFit="1" customWidth="1"/>
    <col min="5890" max="5890" width="5.25" style="219" customWidth="1"/>
    <col min="5891" max="5891" width="4.25" style="219" customWidth="1"/>
    <col min="5892" max="5893" width="7.625" style="219" customWidth="1"/>
    <col min="5894" max="5894" width="9.875" style="219" customWidth="1"/>
    <col min="5895" max="5895" width="12" style="219"/>
    <col min="5896" max="5896" width="6.375" style="219" customWidth="1"/>
    <col min="5897" max="5897" width="15.375" style="219" customWidth="1"/>
    <col min="5898" max="5898" width="7.5" style="219" customWidth="1"/>
    <col min="5899" max="5899" width="14.25" style="219" customWidth="1"/>
    <col min="5900" max="5901" width="5.375" style="219" customWidth="1"/>
    <col min="5902" max="5902" width="2.75" style="219" customWidth="1"/>
    <col min="5903" max="5903" width="8.75" style="219" customWidth="1"/>
    <col min="5904" max="5904" width="11.75" style="219" customWidth="1"/>
    <col min="5905" max="5905" width="1" style="219" customWidth="1"/>
    <col min="5906" max="5906" width="8.875" style="219" bestFit="1" customWidth="1"/>
    <col min="5907" max="5907" width="8.375" style="219" bestFit="1" customWidth="1"/>
    <col min="5908" max="5908" width="7.25" style="219" bestFit="1" customWidth="1"/>
    <col min="5909" max="6144" width="12" style="219"/>
    <col min="6145" max="6145" width="8" style="219" bestFit="1" customWidth="1"/>
    <col min="6146" max="6146" width="5.25" style="219" customWidth="1"/>
    <col min="6147" max="6147" width="4.25" style="219" customWidth="1"/>
    <col min="6148" max="6149" width="7.625" style="219" customWidth="1"/>
    <col min="6150" max="6150" width="9.875" style="219" customWidth="1"/>
    <col min="6151" max="6151" width="12" style="219"/>
    <col min="6152" max="6152" width="6.375" style="219" customWidth="1"/>
    <col min="6153" max="6153" width="15.375" style="219" customWidth="1"/>
    <col min="6154" max="6154" width="7.5" style="219" customWidth="1"/>
    <col min="6155" max="6155" width="14.25" style="219" customWidth="1"/>
    <col min="6156" max="6157" width="5.375" style="219" customWidth="1"/>
    <col min="6158" max="6158" width="2.75" style="219" customWidth="1"/>
    <col min="6159" max="6159" width="8.75" style="219" customWidth="1"/>
    <col min="6160" max="6160" width="11.75" style="219" customWidth="1"/>
    <col min="6161" max="6161" width="1" style="219" customWidth="1"/>
    <col min="6162" max="6162" width="8.875" style="219" bestFit="1" customWidth="1"/>
    <col min="6163" max="6163" width="8.375" style="219" bestFit="1" customWidth="1"/>
    <col min="6164" max="6164" width="7.25" style="219" bestFit="1" customWidth="1"/>
    <col min="6165" max="6400" width="12" style="219"/>
    <col min="6401" max="6401" width="8" style="219" bestFit="1" customWidth="1"/>
    <col min="6402" max="6402" width="5.25" style="219" customWidth="1"/>
    <col min="6403" max="6403" width="4.25" style="219" customWidth="1"/>
    <col min="6404" max="6405" width="7.625" style="219" customWidth="1"/>
    <col min="6406" max="6406" width="9.875" style="219" customWidth="1"/>
    <col min="6407" max="6407" width="12" style="219"/>
    <col min="6408" max="6408" width="6.375" style="219" customWidth="1"/>
    <col min="6409" max="6409" width="15.375" style="219" customWidth="1"/>
    <col min="6410" max="6410" width="7.5" style="219" customWidth="1"/>
    <col min="6411" max="6411" width="14.25" style="219" customWidth="1"/>
    <col min="6412" max="6413" width="5.375" style="219" customWidth="1"/>
    <col min="6414" max="6414" width="2.75" style="219" customWidth="1"/>
    <col min="6415" max="6415" width="8.75" style="219" customWidth="1"/>
    <col min="6416" max="6416" width="11.75" style="219" customWidth="1"/>
    <col min="6417" max="6417" width="1" style="219" customWidth="1"/>
    <col min="6418" max="6418" width="8.875" style="219" bestFit="1" customWidth="1"/>
    <col min="6419" max="6419" width="8.375" style="219" bestFit="1" customWidth="1"/>
    <col min="6420" max="6420" width="7.25" style="219" bestFit="1" customWidth="1"/>
    <col min="6421" max="6656" width="12" style="219"/>
    <col min="6657" max="6657" width="8" style="219" bestFit="1" customWidth="1"/>
    <col min="6658" max="6658" width="5.25" style="219" customWidth="1"/>
    <col min="6659" max="6659" width="4.25" style="219" customWidth="1"/>
    <col min="6660" max="6661" width="7.625" style="219" customWidth="1"/>
    <col min="6662" max="6662" width="9.875" style="219" customWidth="1"/>
    <col min="6663" max="6663" width="12" style="219"/>
    <col min="6664" max="6664" width="6.375" style="219" customWidth="1"/>
    <col min="6665" max="6665" width="15.375" style="219" customWidth="1"/>
    <col min="6666" max="6666" width="7.5" style="219" customWidth="1"/>
    <col min="6667" max="6667" width="14.25" style="219" customWidth="1"/>
    <col min="6668" max="6669" width="5.375" style="219" customWidth="1"/>
    <col min="6670" max="6670" width="2.75" style="219" customWidth="1"/>
    <col min="6671" max="6671" width="8.75" style="219" customWidth="1"/>
    <col min="6672" max="6672" width="11.75" style="219" customWidth="1"/>
    <col min="6673" max="6673" width="1" style="219" customWidth="1"/>
    <col min="6674" max="6674" width="8.875" style="219" bestFit="1" customWidth="1"/>
    <col min="6675" max="6675" width="8.375" style="219" bestFit="1" customWidth="1"/>
    <col min="6676" max="6676" width="7.25" style="219" bestFit="1" customWidth="1"/>
    <col min="6677" max="6912" width="12" style="219"/>
    <col min="6913" max="6913" width="8" style="219" bestFit="1" customWidth="1"/>
    <col min="6914" max="6914" width="5.25" style="219" customWidth="1"/>
    <col min="6915" max="6915" width="4.25" style="219" customWidth="1"/>
    <col min="6916" max="6917" width="7.625" style="219" customWidth="1"/>
    <col min="6918" max="6918" width="9.875" style="219" customWidth="1"/>
    <col min="6919" max="6919" width="12" style="219"/>
    <col min="6920" max="6920" width="6.375" style="219" customWidth="1"/>
    <col min="6921" max="6921" width="15.375" style="219" customWidth="1"/>
    <col min="6922" max="6922" width="7.5" style="219" customWidth="1"/>
    <col min="6923" max="6923" width="14.25" style="219" customWidth="1"/>
    <col min="6924" max="6925" width="5.375" style="219" customWidth="1"/>
    <col min="6926" max="6926" width="2.75" style="219" customWidth="1"/>
    <col min="6927" max="6927" width="8.75" style="219" customWidth="1"/>
    <col min="6928" max="6928" width="11.75" style="219" customWidth="1"/>
    <col min="6929" max="6929" width="1" style="219" customWidth="1"/>
    <col min="6930" max="6930" width="8.875" style="219" bestFit="1" customWidth="1"/>
    <col min="6931" max="6931" width="8.375" style="219" bestFit="1" customWidth="1"/>
    <col min="6932" max="6932" width="7.25" style="219" bestFit="1" customWidth="1"/>
    <col min="6933" max="7168" width="12" style="219"/>
    <col min="7169" max="7169" width="8" style="219" bestFit="1" customWidth="1"/>
    <col min="7170" max="7170" width="5.25" style="219" customWidth="1"/>
    <col min="7171" max="7171" width="4.25" style="219" customWidth="1"/>
    <col min="7172" max="7173" width="7.625" style="219" customWidth="1"/>
    <col min="7174" max="7174" width="9.875" style="219" customWidth="1"/>
    <col min="7175" max="7175" width="12" style="219"/>
    <col min="7176" max="7176" width="6.375" style="219" customWidth="1"/>
    <col min="7177" max="7177" width="15.375" style="219" customWidth="1"/>
    <col min="7178" max="7178" width="7.5" style="219" customWidth="1"/>
    <col min="7179" max="7179" width="14.25" style="219" customWidth="1"/>
    <col min="7180" max="7181" width="5.375" style="219" customWidth="1"/>
    <col min="7182" max="7182" width="2.75" style="219" customWidth="1"/>
    <col min="7183" max="7183" width="8.75" style="219" customWidth="1"/>
    <col min="7184" max="7184" width="11.75" style="219" customWidth="1"/>
    <col min="7185" max="7185" width="1" style="219" customWidth="1"/>
    <col min="7186" max="7186" width="8.875" style="219" bestFit="1" customWidth="1"/>
    <col min="7187" max="7187" width="8.375" style="219" bestFit="1" customWidth="1"/>
    <col min="7188" max="7188" width="7.25" style="219" bestFit="1" customWidth="1"/>
    <col min="7189" max="7424" width="12" style="219"/>
    <col min="7425" max="7425" width="8" style="219" bestFit="1" customWidth="1"/>
    <col min="7426" max="7426" width="5.25" style="219" customWidth="1"/>
    <col min="7427" max="7427" width="4.25" style="219" customWidth="1"/>
    <col min="7428" max="7429" width="7.625" style="219" customWidth="1"/>
    <col min="7430" max="7430" width="9.875" style="219" customWidth="1"/>
    <col min="7431" max="7431" width="12" style="219"/>
    <col min="7432" max="7432" width="6.375" style="219" customWidth="1"/>
    <col min="7433" max="7433" width="15.375" style="219" customWidth="1"/>
    <col min="7434" max="7434" width="7.5" style="219" customWidth="1"/>
    <col min="7435" max="7435" width="14.25" style="219" customWidth="1"/>
    <col min="7436" max="7437" width="5.375" style="219" customWidth="1"/>
    <col min="7438" max="7438" width="2.75" style="219" customWidth="1"/>
    <col min="7439" max="7439" width="8.75" style="219" customWidth="1"/>
    <col min="7440" max="7440" width="11.75" style="219" customWidth="1"/>
    <col min="7441" max="7441" width="1" style="219" customWidth="1"/>
    <col min="7442" max="7442" width="8.875" style="219" bestFit="1" customWidth="1"/>
    <col min="7443" max="7443" width="8.375" style="219" bestFit="1" customWidth="1"/>
    <col min="7444" max="7444" width="7.25" style="219" bestFit="1" customWidth="1"/>
    <col min="7445" max="7680" width="12" style="219"/>
    <col min="7681" max="7681" width="8" style="219" bestFit="1" customWidth="1"/>
    <col min="7682" max="7682" width="5.25" style="219" customWidth="1"/>
    <col min="7683" max="7683" width="4.25" style="219" customWidth="1"/>
    <col min="7684" max="7685" width="7.625" style="219" customWidth="1"/>
    <col min="7686" max="7686" width="9.875" style="219" customWidth="1"/>
    <col min="7687" max="7687" width="12" style="219"/>
    <col min="7688" max="7688" width="6.375" style="219" customWidth="1"/>
    <col min="7689" max="7689" width="15.375" style="219" customWidth="1"/>
    <col min="7690" max="7690" width="7.5" style="219" customWidth="1"/>
    <col min="7691" max="7691" width="14.25" style="219" customWidth="1"/>
    <col min="7692" max="7693" width="5.375" style="219" customWidth="1"/>
    <col min="7694" max="7694" width="2.75" style="219" customWidth="1"/>
    <col min="7695" max="7695" width="8.75" style="219" customWidth="1"/>
    <col min="7696" max="7696" width="11.75" style="219" customWidth="1"/>
    <col min="7697" max="7697" width="1" style="219" customWidth="1"/>
    <col min="7698" max="7698" width="8.875" style="219" bestFit="1" customWidth="1"/>
    <col min="7699" max="7699" width="8.375" style="219" bestFit="1" customWidth="1"/>
    <col min="7700" max="7700" width="7.25" style="219" bestFit="1" customWidth="1"/>
    <col min="7701" max="7936" width="12" style="219"/>
    <col min="7937" max="7937" width="8" style="219" bestFit="1" customWidth="1"/>
    <col min="7938" max="7938" width="5.25" style="219" customWidth="1"/>
    <col min="7939" max="7939" width="4.25" style="219" customWidth="1"/>
    <col min="7940" max="7941" width="7.625" style="219" customWidth="1"/>
    <col min="7942" max="7942" width="9.875" style="219" customWidth="1"/>
    <col min="7943" max="7943" width="12" style="219"/>
    <col min="7944" max="7944" width="6.375" style="219" customWidth="1"/>
    <col min="7945" max="7945" width="15.375" style="219" customWidth="1"/>
    <col min="7946" max="7946" width="7.5" style="219" customWidth="1"/>
    <col min="7947" max="7947" width="14.25" style="219" customWidth="1"/>
    <col min="7948" max="7949" width="5.375" style="219" customWidth="1"/>
    <col min="7950" max="7950" width="2.75" style="219" customWidth="1"/>
    <col min="7951" max="7951" width="8.75" style="219" customWidth="1"/>
    <col min="7952" max="7952" width="11.75" style="219" customWidth="1"/>
    <col min="7953" max="7953" width="1" style="219" customWidth="1"/>
    <col min="7954" max="7954" width="8.875" style="219" bestFit="1" customWidth="1"/>
    <col min="7955" max="7955" width="8.375" style="219" bestFit="1" customWidth="1"/>
    <col min="7956" max="7956" width="7.25" style="219" bestFit="1" customWidth="1"/>
    <col min="7957" max="8192" width="12" style="219"/>
    <col min="8193" max="8193" width="8" style="219" bestFit="1" customWidth="1"/>
    <col min="8194" max="8194" width="5.25" style="219" customWidth="1"/>
    <col min="8195" max="8195" width="4.25" style="219" customWidth="1"/>
    <col min="8196" max="8197" width="7.625" style="219" customWidth="1"/>
    <col min="8198" max="8198" width="9.875" style="219" customWidth="1"/>
    <col min="8199" max="8199" width="12" style="219"/>
    <col min="8200" max="8200" width="6.375" style="219" customWidth="1"/>
    <col min="8201" max="8201" width="15.375" style="219" customWidth="1"/>
    <col min="8202" max="8202" width="7.5" style="219" customWidth="1"/>
    <col min="8203" max="8203" width="14.25" style="219" customWidth="1"/>
    <col min="8204" max="8205" width="5.375" style="219" customWidth="1"/>
    <col min="8206" max="8206" width="2.75" style="219" customWidth="1"/>
    <col min="8207" max="8207" width="8.75" style="219" customWidth="1"/>
    <col min="8208" max="8208" width="11.75" style="219" customWidth="1"/>
    <col min="8209" max="8209" width="1" style="219" customWidth="1"/>
    <col min="8210" max="8210" width="8.875" style="219" bestFit="1" customWidth="1"/>
    <col min="8211" max="8211" width="8.375" style="219" bestFit="1" customWidth="1"/>
    <col min="8212" max="8212" width="7.25" style="219" bestFit="1" customWidth="1"/>
    <col min="8213" max="8448" width="12" style="219"/>
    <col min="8449" max="8449" width="8" style="219" bestFit="1" customWidth="1"/>
    <col min="8450" max="8450" width="5.25" style="219" customWidth="1"/>
    <col min="8451" max="8451" width="4.25" style="219" customWidth="1"/>
    <col min="8452" max="8453" width="7.625" style="219" customWidth="1"/>
    <col min="8454" max="8454" width="9.875" style="219" customWidth="1"/>
    <col min="8455" max="8455" width="12" style="219"/>
    <col min="8456" max="8456" width="6.375" style="219" customWidth="1"/>
    <col min="8457" max="8457" width="15.375" style="219" customWidth="1"/>
    <col min="8458" max="8458" width="7.5" style="219" customWidth="1"/>
    <col min="8459" max="8459" width="14.25" style="219" customWidth="1"/>
    <col min="8460" max="8461" width="5.375" style="219" customWidth="1"/>
    <col min="8462" max="8462" width="2.75" style="219" customWidth="1"/>
    <col min="8463" max="8463" width="8.75" style="219" customWidth="1"/>
    <col min="8464" max="8464" width="11.75" style="219" customWidth="1"/>
    <col min="8465" max="8465" width="1" style="219" customWidth="1"/>
    <col min="8466" max="8466" width="8.875" style="219" bestFit="1" customWidth="1"/>
    <col min="8467" max="8467" width="8.375" style="219" bestFit="1" customWidth="1"/>
    <col min="8468" max="8468" width="7.25" style="219" bestFit="1" customWidth="1"/>
    <col min="8469" max="8704" width="12" style="219"/>
    <col min="8705" max="8705" width="8" style="219" bestFit="1" customWidth="1"/>
    <col min="8706" max="8706" width="5.25" style="219" customWidth="1"/>
    <col min="8707" max="8707" width="4.25" style="219" customWidth="1"/>
    <col min="8708" max="8709" width="7.625" style="219" customWidth="1"/>
    <col min="8710" max="8710" width="9.875" style="219" customWidth="1"/>
    <col min="8711" max="8711" width="12" style="219"/>
    <col min="8712" max="8712" width="6.375" style="219" customWidth="1"/>
    <col min="8713" max="8713" width="15.375" style="219" customWidth="1"/>
    <col min="8714" max="8714" width="7.5" style="219" customWidth="1"/>
    <col min="8715" max="8715" width="14.25" style="219" customWidth="1"/>
    <col min="8716" max="8717" width="5.375" style="219" customWidth="1"/>
    <col min="8718" max="8718" width="2.75" style="219" customWidth="1"/>
    <col min="8719" max="8719" width="8.75" style="219" customWidth="1"/>
    <col min="8720" max="8720" width="11.75" style="219" customWidth="1"/>
    <col min="8721" max="8721" width="1" style="219" customWidth="1"/>
    <col min="8722" max="8722" width="8.875" style="219" bestFit="1" customWidth="1"/>
    <col min="8723" max="8723" width="8.375" style="219" bestFit="1" customWidth="1"/>
    <col min="8724" max="8724" width="7.25" style="219" bestFit="1" customWidth="1"/>
    <col min="8725" max="8960" width="12" style="219"/>
    <col min="8961" max="8961" width="8" style="219" bestFit="1" customWidth="1"/>
    <col min="8962" max="8962" width="5.25" style="219" customWidth="1"/>
    <col min="8963" max="8963" width="4.25" style="219" customWidth="1"/>
    <col min="8964" max="8965" width="7.625" style="219" customWidth="1"/>
    <col min="8966" max="8966" width="9.875" style="219" customWidth="1"/>
    <col min="8967" max="8967" width="12" style="219"/>
    <col min="8968" max="8968" width="6.375" style="219" customWidth="1"/>
    <col min="8969" max="8969" width="15.375" style="219" customWidth="1"/>
    <col min="8970" max="8970" width="7.5" style="219" customWidth="1"/>
    <col min="8971" max="8971" width="14.25" style="219" customWidth="1"/>
    <col min="8972" max="8973" width="5.375" style="219" customWidth="1"/>
    <col min="8974" max="8974" width="2.75" style="219" customWidth="1"/>
    <col min="8975" max="8975" width="8.75" style="219" customWidth="1"/>
    <col min="8976" max="8976" width="11.75" style="219" customWidth="1"/>
    <col min="8977" max="8977" width="1" style="219" customWidth="1"/>
    <col min="8978" max="8978" width="8.875" style="219" bestFit="1" customWidth="1"/>
    <col min="8979" max="8979" width="8.375" style="219" bestFit="1" customWidth="1"/>
    <col min="8980" max="8980" width="7.25" style="219" bestFit="1" customWidth="1"/>
    <col min="8981" max="9216" width="12" style="219"/>
    <col min="9217" max="9217" width="8" style="219" bestFit="1" customWidth="1"/>
    <col min="9218" max="9218" width="5.25" style="219" customWidth="1"/>
    <col min="9219" max="9219" width="4.25" style="219" customWidth="1"/>
    <col min="9220" max="9221" width="7.625" style="219" customWidth="1"/>
    <col min="9222" max="9222" width="9.875" style="219" customWidth="1"/>
    <col min="9223" max="9223" width="12" style="219"/>
    <col min="9224" max="9224" width="6.375" style="219" customWidth="1"/>
    <col min="9225" max="9225" width="15.375" style="219" customWidth="1"/>
    <col min="9226" max="9226" width="7.5" style="219" customWidth="1"/>
    <col min="9227" max="9227" width="14.25" style="219" customWidth="1"/>
    <col min="9228" max="9229" width="5.375" style="219" customWidth="1"/>
    <col min="9230" max="9230" width="2.75" style="219" customWidth="1"/>
    <col min="9231" max="9231" width="8.75" style="219" customWidth="1"/>
    <col min="9232" max="9232" width="11.75" style="219" customWidth="1"/>
    <col min="9233" max="9233" width="1" style="219" customWidth="1"/>
    <col min="9234" max="9234" width="8.875" style="219" bestFit="1" customWidth="1"/>
    <col min="9235" max="9235" width="8.375" style="219" bestFit="1" customWidth="1"/>
    <col min="9236" max="9236" width="7.25" style="219" bestFit="1" customWidth="1"/>
    <col min="9237" max="9472" width="12" style="219"/>
    <col min="9473" max="9473" width="8" style="219" bestFit="1" customWidth="1"/>
    <col min="9474" max="9474" width="5.25" style="219" customWidth="1"/>
    <col min="9475" max="9475" width="4.25" style="219" customWidth="1"/>
    <col min="9476" max="9477" width="7.625" style="219" customWidth="1"/>
    <col min="9478" max="9478" width="9.875" style="219" customWidth="1"/>
    <col min="9479" max="9479" width="12" style="219"/>
    <col min="9480" max="9480" width="6.375" style="219" customWidth="1"/>
    <col min="9481" max="9481" width="15.375" style="219" customWidth="1"/>
    <col min="9482" max="9482" width="7.5" style="219" customWidth="1"/>
    <col min="9483" max="9483" width="14.25" style="219" customWidth="1"/>
    <col min="9484" max="9485" width="5.375" style="219" customWidth="1"/>
    <col min="9486" max="9486" width="2.75" style="219" customWidth="1"/>
    <col min="9487" max="9487" width="8.75" style="219" customWidth="1"/>
    <col min="9488" max="9488" width="11.75" style="219" customWidth="1"/>
    <col min="9489" max="9489" width="1" style="219" customWidth="1"/>
    <col min="9490" max="9490" width="8.875" style="219" bestFit="1" customWidth="1"/>
    <col min="9491" max="9491" width="8.375" style="219" bestFit="1" customWidth="1"/>
    <col min="9492" max="9492" width="7.25" style="219" bestFit="1" customWidth="1"/>
    <col min="9493" max="9728" width="12" style="219"/>
    <col min="9729" max="9729" width="8" style="219" bestFit="1" customWidth="1"/>
    <col min="9730" max="9730" width="5.25" style="219" customWidth="1"/>
    <col min="9731" max="9731" width="4.25" style="219" customWidth="1"/>
    <col min="9732" max="9733" width="7.625" style="219" customWidth="1"/>
    <col min="9734" max="9734" width="9.875" style="219" customWidth="1"/>
    <col min="9735" max="9735" width="12" style="219"/>
    <col min="9736" max="9736" width="6.375" style="219" customWidth="1"/>
    <col min="9737" max="9737" width="15.375" style="219" customWidth="1"/>
    <col min="9738" max="9738" width="7.5" style="219" customWidth="1"/>
    <col min="9739" max="9739" width="14.25" style="219" customWidth="1"/>
    <col min="9740" max="9741" width="5.375" style="219" customWidth="1"/>
    <col min="9742" max="9742" width="2.75" style="219" customWidth="1"/>
    <col min="9743" max="9743" width="8.75" style="219" customWidth="1"/>
    <col min="9744" max="9744" width="11.75" style="219" customWidth="1"/>
    <col min="9745" max="9745" width="1" style="219" customWidth="1"/>
    <col min="9746" max="9746" width="8.875" style="219" bestFit="1" customWidth="1"/>
    <col min="9747" max="9747" width="8.375" style="219" bestFit="1" customWidth="1"/>
    <col min="9748" max="9748" width="7.25" style="219" bestFit="1" customWidth="1"/>
    <col min="9749" max="9984" width="12" style="219"/>
    <col min="9985" max="9985" width="8" style="219" bestFit="1" customWidth="1"/>
    <col min="9986" max="9986" width="5.25" style="219" customWidth="1"/>
    <col min="9987" max="9987" width="4.25" style="219" customWidth="1"/>
    <col min="9988" max="9989" width="7.625" style="219" customWidth="1"/>
    <col min="9990" max="9990" width="9.875" style="219" customWidth="1"/>
    <col min="9991" max="9991" width="12" style="219"/>
    <col min="9992" max="9992" width="6.375" style="219" customWidth="1"/>
    <col min="9993" max="9993" width="15.375" style="219" customWidth="1"/>
    <col min="9994" max="9994" width="7.5" style="219" customWidth="1"/>
    <col min="9995" max="9995" width="14.25" style="219" customWidth="1"/>
    <col min="9996" max="9997" width="5.375" style="219" customWidth="1"/>
    <col min="9998" max="9998" width="2.75" style="219" customWidth="1"/>
    <col min="9999" max="9999" width="8.75" style="219" customWidth="1"/>
    <col min="10000" max="10000" width="11.75" style="219" customWidth="1"/>
    <col min="10001" max="10001" width="1" style="219" customWidth="1"/>
    <col min="10002" max="10002" width="8.875" style="219" bestFit="1" customWidth="1"/>
    <col min="10003" max="10003" width="8.375" style="219" bestFit="1" customWidth="1"/>
    <col min="10004" max="10004" width="7.25" style="219" bestFit="1" customWidth="1"/>
    <col min="10005" max="10240" width="12" style="219"/>
    <col min="10241" max="10241" width="8" style="219" bestFit="1" customWidth="1"/>
    <col min="10242" max="10242" width="5.25" style="219" customWidth="1"/>
    <col min="10243" max="10243" width="4.25" style="219" customWidth="1"/>
    <col min="10244" max="10245" width="7.625" style="219" customWidth="1"/>
    <col min="10246" max="10246" width="9.875" style="219" customWidth="1"/>
    <col min="10247" max="10247" width="12" style="219"/>
    <col min="10248" max="10248" width="6.375" style="219" customWidth="1"/>
    <col min="10249" max="10249" width="15.375" style="219" customWidth="1"/>
    <col min="10250" max="10250" width="7.5" style="219" customWidth="1"/>
    <col min="10251" max="10251" width="14.25" style="219" customWidth="1"/>
    <col min="10252" max="10253" width="5.375" style="219" customWidth="1"/>
    <col min="10254" max="10254" width="2.75" style="219" customWidth="1"/>
    <col min="10255" max="10255" width="8.75" style="219" customWidth="1"/>
    <col min="10256" max="10256" width="11.75" style="219" customWidth="1"/>
    <col min="10257" max="10257" width="1" style="219" customWidth="1"/>
    <col min="10258" max="10258" width="8.875" style="219" bestFit="1" customWidth="1"/>
    <col min="10259" max="10259" width="8.375" style="219" bestFit="1" customWidth="1"/>
    <col min="10260" max="10260" width="7.25" style="219" bestFit="1" customWidth="1"/>
    <col min="10261" max="10496" width="12" style="219"/>
    <col min="10497" max="10497" width="8" style="219" bestFit="1" customWidth="1"/>
    <col min="10498" max="10498" width="5.25" style="219" customWidth="1"/>
    <col min="10499" max="10499" width="4.25" style="219" customWidth="1"/>
    <col min="10500" max="10501" width="7.625" style="219" customWidth="1"/>
    <col min="10502" max="10502" width="9.875" style="219" customWidth="1"/>
    <col min="10503" max="10503" width="12" style="219"/>
    <col min="10504" max="10504" width="6.375" style="219" customWidth="1"/>
    <col min="10505" max="10505" width="15.375" style="219" customWidth="1"/>
    <col min="10506" max="10506" width="7.5" style="219" customWidth="1"/>
    <col min="10507" max="10507" width="14.25" style="219" customWidth="1"/>
    <col min="10508" max="10509" width="5.375" style="219" customWidth="1"/>
    <col min="10510" max="10510" width="2.75" style="219" customWidth="1"/>
    <col min="10511" max="10511" width="8.75" style="219" customWidth="1"/>
    <col min="10512" max="10512" width="11.75" style="219" customWidth="1"/>
    <col min="10513" max="10513" width="1" style="219" customWidth="1"/>
    <col min="10514" max="10514" width="8.875" style="219" bestFit="1" customWidth="1"/>
    <col min="10515" max="10515" width="8.375" style="219" bestFit="1" customWidth="1"/>
    <col min="10516" max="10516" width="7.25" style="219" bestFit="1" customWidth="1"/>
    <col min="10517" max="10752" width="12" style="219"/>
    <col min="10753" max="10753" width="8" style="219" bestFit="1" customWidth="1"/>
    <col min="10754" max="10754" width="5.25" style="219" customWidth="1"/>
    <col min="10755" max="10755" width="4.25" style="219" customWidth="1"/>
    <col min="10756" max="10757" width="7.625" style="219" customWidth="1"/>
    <col min="10758" max="10758" width="9.875" style="219" customWidth="1"/>
    <col min="10759" max="10759" width="12" style="219"/>
    <col min="10760" max="10760" width="6.375" style="219" customWidth="1"/>
    <col min="10761" max="10761" width="15.375" style="219" customWidth="1"/>
    <col min="10762" max="10762" width="7.5" style="219" customWidth="1"/>
    <col min="10763" max="10763" width="14.25" style="219" customWidth="1"/>
    <col min="10764" max="10765" width="5.375" style="219" customWidth="1"/>
    <col min="10766" max="10766" width="2.75" style="219" customWidth="1"/>
    <col min="10767" max="10767" width="8.75" style="219" customWidth="1"/>
    <col min="10768" max="10768" width="11.75" style="219" customWidth="1"/>
    <col min="10769" max="10769" width="1" style="219" customWidth="1"/>
    <col min="10770" max="10770" width="8.875" style="219" bestFit="1" customWidth="1"/>
    <col min="10771" max="10771" width="8.375" style="219" bestFit="1" customWidth="1"/>
    <col min="10772" max="10772" width="7.25" style="219" bestFit="1" customWidth="1"/>
    <col min="10773" max="11008" width="12" style="219"/>
    <col min="11009" max="11009" width="8" style="219" bestFit="1" customWidth="1"/>
    <col min="11010" max="11010" width="5.25" style="219" customWidth="1"/>
    <col min="11011" max="11011" width="4.25" style="219" customWidth="1"/>
    <col min="11012" max="11013" width="7.625" style="219" customWidth="1"/>
    <col min="11014" max="11014" width="9.875" style="219" customWidth="1"/>
    <col min="11015" max="11015" width="12" style="219"/>
    <col min="11016" max="11016" width="6.375" style="219" customWidth="1"/>
    <col min="11017" max="11017" width="15.375" style="219" customWidth="1"/>
    <col min="11018" max="11018" width="7.5" style="219" customWidth="1"/>
    <col min="11019" max="11019" width="14.25" style="219" customWidth="1"/>
    <col min="11020" max="11021" width="5.375" style="219" customWidth="1"/>
    <col min="11022" max="11022" width="2.75" style="219" customWidth="1"/>
    <col min="11023" max="11023" width="8.75" style="219" customWidth="1"/>
    <col min="11024" max="11024" width="11.75" style="219" customWidth="1"/>
    <col min="11025" max="11025" width="1" style="219" customWidth="1"/>
    <col min="11026" max="11026" width="8.875" style="219" bestFit="1" customWidth="1"/>
    <col min="11027" max="11027" width="8.375" style="219" bestFit="1" customWidth="1"/>
    <col min="11028" max="11028" width="7.25" style="219" bestFit="1" customWidth="1"/>
    <col min="11029" max="11264" width="12" style="219"/>
    <col min="11265" max="11265" width="8" style="219" bestFit="1" customWidth="1"/>
    <col min="11266" max="11266" width="5.25" style="219" customWidth="1"/>
    <col min="11267" max="11267" width="4.25" style="219" customWidth="1"/>
    <col min="11268" max="11269" width="7.625" style="219" customWidth="1"/>
    <col min="11270" max="11270" width="9.875" style="219" customWidth="1"/>
    <col min="11271" max="11271" width="12" style="219"/>
    <col min="11272" max="11272" width="6.375" style="219" customWidth="1"/>
    <col min="11273" max="11273" width="15.375" style="219" customWidth="1"/>
    <col min="11274" max="11274" width="7.5" style="219" customWidth="1"/>
    <col min="11275" max="11275" width="14.25" style="219" customWidth="1"/>
    <col min="11276" max="11277" width="5.375" style="219" customWidth="1"/>
    <col min="11278" max="11278" width="2.75" style="219" customWidth="1"/>
    <col min="11279" max="11279" width="8.75" style="219" customWidth="1"/>
    <col min="11280" max="11280" width="11.75" style="219" customWidth="1"/>
    <col min="11281" max="11281" width="1" style="219" customWidth="1"/>
    <col min="11282" max="11282" width="8.875" style="219" bestFit="1" customWidth="1"/>
    <col min="11283" max="11283" width="8.375" style="219" bestFit="1" customWidth="1"/>
    <col min="11284" max="11284" width="7.25" style="219" bestFit="1" customWidth="1"/>
    <col min="11285" max="11520" width="12" style="219"/>
    <col min="11521" max="11521" width="8" style="219" bestFit="1" customWidth="1"/>
    <col min="11522" max="11522" width="5.25" style="219" customWidth="1"/>
    <col min="11523" max="11523" width="4.25" style="219" customWidth="1"/>
    <col min="11524" max="11525" width="7.625" style="219" customWidth="1"/>
    <col min="11526" max="11526" width="9.875" style="219" customWidth="1"/>
    <col min="11527" max="11527" width="12" style="219"/>
    <col min="11528" max="11528" width="6.375" style="219" customWidth="1"/>
    <col min="11529" max="11529" width="15.375" style="219" customWidth="1"/>
    <col min="11530" max="11530" width="7.5" style="219" customWidth="1"/>
    <col min="11531" max="11531" width="14.25" style="219" customWidth="1"/>
    <col min="11532" max="11533" width="5.375" style="219" customWidth="1"/>
    <col min="11534" max="11534" width="2.75" style="219" customWidth="1"/>
    <col min="11535" max="11535" width="8.75" style="219" customWidth="1"/>
    <col min="11536" max="11536" width="11.75" style="219" customWidth="1"/>
    <col min="11537" max="11537" width="1" style="219" customWidth="1"/>
    <col min="11538" max="11538" width="8.875" style="219" bestFit="1" customWidth="1"/>
    <col min="11539" max="11539" width="8.375" style="219" bestFit="1" customWidth="1"/>
    <col min="11540" max="11540" width="7.25" style="219" bestFit="1" customWidth="1"/>
    <col min="11541" max="11776" width="12" style="219"/>
    <col min="11777" max="11777" width="8" style="219" bestFit="1" customWidth="1"/>
    <col min="11778" max="11778" width="5.25" style="219" customWidth="1"/>
    <col min="11779" max="11779" width="4.25" style="219" customWidth="1"/>
    <col min="11780" max="11781" width="7.625" style="219" customWidth="1"/>
    <col min="11782" max="11782" width="9.875" style="219" customWidth="1"/>
    <col min="11783" max="11783" width="12" style="219"/>
    <col min="11784" max="11784" width="6.375" style="219" customWidth="1"/>
    <col min="11785" max="11785" width="15.375" style="219" customWidth="1"/>
    <col min="11786" max="11786" width="7.5" style="219" customWidth="1"/>
    <col min="11787" max="11787" width="14.25" style="219" customWidth="1"/>
    <col min="11788" max="11789" width="5.375" style="219" customWidth="1"/>
    <col min="11790" max="11790" width="2.75" style="219" customWidth="1"/>
    <col min="11791" max="11791" width="8.75" style="219" customWidth="1"/>
    <col min="11792" max="11792" width="11.75" style="219" customWidth="1"/>
    <col min="11793" max="11793" width="1" style="219" customWidth="1"/>
    <col min="11794" max="11794" width="8.875" style="219" bestFit="1" customWidth="1"/>
    <col min="11795" max="11795" width="8.375" style="219" bestFit="1" customWidth="1"/>
    <col min="11796" max="11796" width="7.25" style="219" bestFit="1" customWidth="1"/>
    <col min="11797" max="12032" width="12" style="219"/>
    <col min="12033" max="12033" width="8" style="219" bestFit="1" customWidth="1"/>
    <col min="12034" max="12034" width="5.25" style="219" customWidth="1"/>
    <col min="12035" max="12035" width="4.25" style="219" customWidth="1"/>
    <col min="12036" max="12037" width="7.625" style="219" customWidth="1"/>
    <col min="12038" max="12038" width="9.875" style="219" customWidth="1"/>
    <col min="12039" max="12039" width="12" style="219"/>
    <col min="12040" max="12040" width="6.375" style="219" customWidth="1"/>
    <col min="12041" max="12041" width="15.375" style="219" customWidth="1"/>
    <col min="12042" max="12042" width="7.5" style="219" customWidth="1"/>
    <col min="12043" max="12043" width="14.25" style="219" customWidth="1"/>
    <col min="12044" max="12045" width="5.375" style="219" customWidth="1"/>
    <col min="12046" max="12046" width="2.75" style="219" customWidth="1"/>
    <col min="12047" max="12047" width="8.75" style="219" customWidth="1"/>
    <col min="12048" max="12048" width="11.75" style="219" customWidth="1"/>
    <col min="12049" max="12049" width="1" style="219" customWidth="1"/>
    <col min="12050" max="12050" width="8.875" style="219" bestFit="1" customWidth="1"/>
    <col min="12051" max="12051" width="8.375" style="219" bestFit="1" customWidth="1"/>
    <col min="12052" max="12052" width="7.25" style="219" bestFit="1" customWidth="1"/>
    <col min="12053" max="12288" width="12" style="219"/>
    <col min="12289" max="12289" width="8" style="219" bestFit="1" customWidth="1"/>
    <col min="12290" max="12290" width="5.25" style="219" customWidth="1"/>
    <col min="12291" max="12291" width="4.25" style="219" customWidth="1"/>
    <col min="12292" max="12293" width="7.625" style="219" customWidth="1"/>
    <col min="12294" max="12294" width="9.875" style="219" customWidth="1"/>
    <col min="12295" max="12295" width="12" style="219"/>
    <col min="12296" max="12296" width="6.375" style="219" customWidth="1"/>
    <col min="12297" max="12297" width="15.375" style="219" customWidth="1"/>
    <col min="12298" max="12298" width="7.5" style="219" customWidth="1"/>
    <col min="12299" max="12299" width="14.25" style="219" customWidth="1"/>
    <col min="12300" max="12301" width="5.375" style="219" customWidth="1"/>
    <col min="12302" max="12302" width="2.75" style="219" customWidth="1"/>
    <col min="12303" max="12303" width="8.75" style="219" customWidth="1"/>
    <col min="12304" max="12304" width="11.75" style="219" customWidth="1"/>
    <col min="12305" max="12305" width="1" style="219" customWidth="1"/>
    <col min="12306" max="12306" width="8.875" style="219" bestFit="1" customWidth="1"/>
    <col min="12307" max="12307" width="8.375" style="219" bestFit="1" customWidth="1"/>
    <col min="12308" max="12308" width="7.25" style="219" bestFit="1" customWidth="1"/>
    <col min="12309" max="12544" width="12" style="219"/>
    <col min="12545" max="12545" width="8" style="219" bestFit="1" customWidth="1"/>
    <col min="12546" max="12546" width="5.25" style="219" customWidth="1"/>
    <col min="12547" max="12547" width="4.25" style="219" customWidth="1"/>
    <col min="12548" max="12549" width="7.625" style="219" customWidth="1"/>
    <col min="12550" max="12550" width="9.875" style="219" customWidth="1"/>
    <col min="12551" max="12551" width="12" style="219"/>
    <col min="12552" max="12552" width="6.375" style="219" customWidth="1"/>
    <col min="12553" max="12553" width="15.375" style="219" customWidth="1"/>
    <col min="12554" max="12554" width="7.5" style="219" customWidth="1"/>
    <col min="12555" max="12555" width="14.25" style="219" customWidth="1"/>
    <col min="12556" max="12557" width="5.375" style="219" customWidth="1"/>
    <col min="12558" max="12558" width="2.75" style="219" customWidth="1"/>
    <col min="12559" max="12559" width="8.75" style="219" customWidth="1"/>
    <col min="12560" max="12560" width="11.75" style="219" customWidth="1"/>
    <col min="12561" max="12561" width="1" style="219" customWidth="1"/>
    <col min="12562" max="12562" width="8.875" style="219" bestFit="1" customWidth="1"/>
    <col min="12563" max="12563" width="8.375" style="219" bestFit="1" customWidth="1"/>
    <col min="12564" max="12564" width="7.25" style="219" bestFit="1" customWidth="1"/>
    <col min="12565" max="12800" width="12" style="219"/>
    <col min="12801" max="12801" width="8" style="219" bestFit="1" customWidth="1"/>
    <col min="12802" max="12802" width="5.25" style="219" customWidth="1"/>
    <col min="12803" max="12803" width="4.25" style="219" customWidth="1"/>
    <col min="12804" max="12805" width="7.625" style="219" customWidth="1"/>
    <col min="12806" max="12806" width="9.875" style="219" customWidth="1"/>
    <col min="12807" max="12807" width="12" style="219"/>
    <col min="12808" max="12808" width="6.375" style="219" customWidth="1"/>
    <col min="12809" max="12809" width="15.375" style="219" customWidth="1"/>
    <col min="12810" max="12810" width="7.5" style="219" customWidth="1"/>
    <col min="12811" max="12811" width="14.25" style="219" customWidth="1"/>
    <col min="12812" max="12813" width="5.375" style="219" customWidth="1"/>
    <col min="12814" max="12814" width="2.75" style="219" customWidth="1"/>
    <col min="12815" max="12815" width="8.75" style="219" customWidth="1"/>
    <col min="12816" max="12816" width="11.75" style="219" customWidth="1"/>
    <col min="12817" max="12817" width="1" style="219" customWidth="1"/>
    <col min="12818" max="12818" width="8.875" style="219" bestFit="1" customWidth="1"/>
    <col min="12819" max="12819" width="8.375" style="219" bestFit="1" customWidth="1"/>
    <col min="12820" max="12820" width="7.25" style="219" bestFit="1" customWidth="1"/>
    <col min="12821" max="13056" width="12" style="219"/>
    <col min="13057" max="13057" width="8" style="219" bestFit="1" customWidth="1"/>
    <col min="13058" max="13058" width="5.25" style="219" customWidth="1"/>
    <col min="13059" max="13059" width="4.25" style="219" customWidth="1"/>
    <col min="13060" max="13061" width="7.625" style="219" customWidth="1"/>
    <col min="13062" max="13062" width="9.875" style="219" customWidth="1"/>
    <col min="13063" max="13063" width="12" style="219"/>
    <col min="13064" max="13064" width="6.375" style="219" customWidth="1"/>
    <col min="13065" max="13065" width="15.375" style="219" customWidth="1"/>
    <col min="13066" max="13066" width="7.5" style="219" customWidth="1"/>
    <col min="13067" max="13067" width="14.25" style="219" customWidth="1"/>
    <col min="13068" max="13069" width="5.375" style="219" customWidth="1"/>
    <col min="13070" max="13070" width="2.75" style="219" customWidth="1"/>
    <col min="13071" max="13071" width="8.75" style="219" customWidth="1"/>
    <col min="13072" max="13072" width="11.75" style="219" customWidth="1"/>
    <col min="13073" max="13073" width="1" style="219" customWidth="1"/>
    <col min="13074" max="13074" width="8.875" style="219" bestFit="1" customWidth="1"/>
    <col min="13075" max="13075" width="8.375" style="219" bestFit="1" customWidth="1"/>
    <col min="13076" max="13076" width="7.25" style="219" bestFit="1" customWidth="1"/>
    <col min="13077" max="13312" width="12" style="219"/>
    <col min="13313" max="13313" width="8" style="219" bestFit="1" customWidth="1"/>
    <col min="13314" max="13314" width="5.25" style="219" customWidth="1"/>
    <col min="13315" max="13315" width="4.25" style="219" customWidth="1"/>
    <col min="13316" max="13317" width="7.625" style="219" customWidth="1"/>
    <col min="13318" max="13318" width="9.875" style="219" customWidth="1"/>
    <col min="13319" max="13319" width="12" style="219"/>
    <col min="13320" max="13320" width="6.375" style="219" customWidth="1"/>
    <col min="13321" max="13321" width="15.375" style="219" customWidth="1"/>
    <col min="13322" max="13322" width="7.5" style="219" customWidth="1"/>
    <col min="13323" max="13323" width="14.25" style="219" customWidth="1"/>
    <col min="13324" max="13325" width="5.375" style="219" customWidth="1"/>
    <col min="13326" max="13326" width="2.75" style="219" customWidth="1"/>
    <col min="13327" max="13327" width="8.75" style="219" customWidth="1"/>
    <col min="13328" max="13328" width="11.75" style="219" customWidth="1"/>
    <col min="13329" max="13329" width="1" style="219" customWidth="1"/>
    <col min="13330" max="13330" width="8.875" style="219" bestFit="1" customWidth="1"/>
    <col min="13331" max="13331" width="8.375" style="219" bestFit="1" customWidth="1"/>
    <col min="13332" max="13332" width="7.25" style="219" bestFit="1" customWidth="1"/>
    <col min="13333" max="13568" width="12" style="219"/>
    <col min="13569" max="13569" width="8" style="219" bestFit="1" customWidth="1"/>
    <col min="13570" max="13570" width="5.25" style="219" customWidth="1"/>
    <col min="13571" max="13571" width="4.25" style="219" customWidth="1"/>
    <col min="13572" max="13573" width="7.625" style="219" customWidth="1"/>
    <col min="13574" max="13574" width="9.875" style="219" customWidth="1"/>
    <col min="13575" max="13575" width="12" style="219"/>
    <col min="13576" max="13576" width="6.375" style="219" customWidth="1"/>
    <col min="13577" max="13577" width="15.375" style="219" customWidth="1"/>
    <col min="13578" max="13578" width="7.5" style="219" customWidth="1"/>
    <col min="13579" max="13579" width="14.25" style="219" customWidth="1"/>
    <col min="13580" max="13581" width="5.375" style="219" customWidth="1"/>
    <col min="13582" max="13582" width="2.75" style="219" customWidth="1"/>
    <col min="13583" max="13583" width="8.75" style="219" customWidth="1"/>
    <col min="13584" max="13584" width="11.75" style="219" customWidth="1"/>
    <col min="13585" max="13585" width="1" style="219" customWidth="1"/>
    <col min="13586" max="13586" width="8.875" style="219" bestFit="1" customWidth="1"/>
    <col min="13587" max="13587" width="8.375" style="219" bestFit="1" customWidth="1"/>
    <col min="13588" max="13588" width="7.25" style="219" bestFit="1" customWidth="1"/>
    <col min="13589" max="13824" width="12" style="219"/>
    <col min="13825" max="13825" width="8" style="219" bestFit="1" customWidth="1"/>
    <col min="13826" max="13826" width="5.25" style="219" customWidth="1"/>
    <col min="13827" max="13827" width="4.25" style="219" customWidth="1"/>
    <col min="13828" max="13829" width="7.625" style="219" customWidth="1"/>
    <col min="13830" max="13830" width="9.875" style="219" customWidth="1"/>
    <col min="13831" max="13831" width="12" style="219"/>
    <col min="13832" max="13832" width="6.375" style="219" customWidth="1"/>
    <col min="13833" max="13833" width="15.375" style="219" customWidth="1"/>
    <col min="13834" max="13834" width="7.5" style="219" customWidth="1"/>
    <col min="13835" max="13835" width="14.25" style="219" customWidth="1"/>
    <col min="13836" max="13837" width="5.375" style="219" customWidth="1"/>
    <col min="13838" max="13838" width="2.75" style="219" customWidth="1"/>
    <col min="13839" max="13839" width="8.75" style="219" customWidth="1"/>
    <col min="13840" max="13840" width="11.75" style="219" customWidth="1"/>
    <col min="13841" max="13841" width="1" style="219" customWidth="1"/>
    <col min="13842" max="13842" width="8.875" style="219" bestFit="1" customWidth="1"/>
    <col min="13843" max="13843" width="8.375" style="219" bestFit="1" customWidth="1"/>
    <col min="13844" max="13844" width="7.25" style="219" bestFit="1" customWidth="1"/>
    <col min="13845" max="14080" width="12" style="219"/>
    <col min="14081" max="14081" width="8" style="219" bestFit="1" customWidth="1"/>
    <col min="14082" max="14082" width="5.25" style="219" customWidth="1"/>
    <col min="14083" max="14083" width="4.25" style="219" customWidth="1"/>
    <col min="14084" max="14085" width="7.625" style="219" customWidth="1"/>
    <col min="14086" max="14086" width="9.875" style="219" customWidth="1"/>
    <col min="14087" max="14087" width="12" style="219"/>
    <col min="14088" max="14088" width="6.375" style="219" customWidth="1"/>
    <col min="14089" max="14089" width="15.375" style="219" customWidth="1"/>
    <col min="14090" max="14090" width="7.5" style="219" customWidth="1"/>
    <col min="14091" max="14091" width="14.25" style="219" customWidth="1"/>
    <col min="14092" max="14093" width="5.375" style="219" customWidth="1"/>
    <col min="14094" max="14094" width="2.75" style="219" customWidth="1"/>
    <col min="14095" max="14095" width="8.75" style="219" customWidth="1"/>
    <col min="14096" max="14096" width="11.75" style="219" customWidth="1"/>
    <col min="14097" max="14097" width="1" style="219" customWidth="1"/>
    <col min="14098" max="14098" width="8.875" style="219" bestFit="1" customWidth="1"/>
    <col min="14099" max="14099" width="8.375" style="219" bestFit="1" customWidth="1"/>
    <col min="14100" max="14100" width="7.25" style="219" bestFit="1" customWidth="1"/>
    <col min="14101" max="14336" width="12" style="219"/>
    <col min="14337" max="14337" width="8" style="219" bestFit="1" customWidth="1"/>
    <col min="14338" max="14338" width="5.25" style="219" customWidth="1"/>
    <col min="14339" max="14339" width="4.25" style="219" customWidth="1"/>
    <col min="14340" max="14341" width="7.625" style="219" customWidth="1"/>
    <col min="14342" max="14342" width="9.875" style="219" customWidth="1"/>
    <col min="14343" max="14343" width="12" style="219"/>
    <col min="14344" max="14344" width="6.375" style="219" customWidth="1"/>
    <col min="14345" max="14345" width="15.375" style="219" customWidth="1"/>
    <col min="14346" max="14346" width="7.5" style="219" customWidth="1"/>
    <col min="14347" max="14347" width="14.25" style="219" customWidth="1"/>
    <col min="14348" max="14349" width="5.375" style="219" customWidth="1"/>
    <col min="14350" max="14350" width="2.75" style="219" customWidth="1"/>
    <col min="14351" max="14351" width="8.75" style="219" customWidth="1"/>
    <col min="14352" max="14352" width="11.75" style="219" customWidth="1"/>
    <col min="14353" max="14353" width="1" style="219" customWidth="1"/>
    <col min="14354" max="14354" width="8.875" style="219" bestFit="1" customWidth="1"/>
    <col min="14355" max="14355" width="8.375" style="219" bestFit="1" customWidth="1"/>
    <col min="14356" max="14356" width="7.25" style="219" bestFit="1" customWidth="1"/>
    <col min="14357" max="14592" width="12" style="219"/>
    <col min="14593" max="14593" width="8" style="219" bestFit="1" customWidth="1"/>
    <col min="14594" max="14594" width="5.25" style="219" customWidth="1"/>
    <col min="14595" max="14595" width="4.25" style="219" customWidth="1"/>
    <col min="14596" max="14597" width="7.625" style="219" customWidth="1"/>
    <col min="14598" max="14598" width="9.875" style="219" customWidth="1"/>
    <col min="14599" max="14599" width="12" style="219"/>
    <col min="14600" max="14600" width="6.375" style="219" customWidth="1"/>
    <col min="14601" max="14601" width="15.375" style="219" customWidth="1"/>
    <col min="14602" max="14602" width="7.5" style="219" customWidth="1"/>
    <col min="14603" max="14603" width="14.25" style="219" customWidth="1"/>
    <col min="14604" max="14605" width="5.375" style="219" customWidth="1"/>
    <col min="14606" max="14606" width="2.75" style="219" customWidth="1"/>
    <col min="14607" max="14607" width="8.75" style="219" customWidth="1"/>
    <col min="14608" max="14608" width="11.75" style="219" customWidth="1"/>
    <col min="14609" max="14609" width="1" style="219" customWidth="1"/>
    <col min="14610" max="14610" width="8.875" style="219" bestFit="1" customWidth="1"/>
    <col min="14611" max="14611" width="8.375" style="219" bestFit="1" customWidth="1"/>
    <col min="14612" max="14612" width="7.25" style="219" bestFit="1" customWidth="1"/>
    <col min="14613" max="14848" width="12" style="219"/>
    <col min="14849" max="14849" width="8" style="219" bestFit="1" customWidth="1"/>
    <col min="14850" max="14850" width="5.25" style="219" customWidth="1"/>
    <col min="14851" max="14851" width="4.25" style="219" customWidth="1"/>
    <col min="14852" max="14853" width="7.625" style="219" customWidth="1"/>
    <col min="14854" max="14854" width="9.875" style="219" customWidth="1"/>
    <col min="14855" max="14855" width="12" style="219"/>
    <col min="14856" max="14856" width="6.375" style="219" customWidth="1"/>
    <col min="14857" max="14857" width="15.375" style="219" customWidth="1"/>
    <col min="14858" max="14858" width="7.5" style="219" customWidth="1"/>
    <col min="14859" max="14859" width="14.25" style="219" customWidth="1"/>
    <col min="14860" max="14861" width="5.375" style="219" customWidth="1"/>
    <col min="14862" max="14862" width="2.75" style="219" customWidth="1"/>
    <col min="14863" max="14863" width="8.75" style="219" customWidth="1"/>
    <col min="14864" max="14864" width="11.75" style="219" customWidth="1"/>
    <col min="14865" max="14865" width="1" style="219" customWidth="1"/>
    <col min="14866" max="14866" width="8.875" style="219" bestFit="1" customWidth="1"/>
    <col min="14867" max="14867" width="8.375" style="219" bestFit="1" customWidth="1"/>
    <col min="14868" max="14868" width="7.25" style="219" bestFit="1" customWidth="1"/>
    <col min="14869" max="15104" width="12" style="219"/>
    <col min="15105" max="15105" width="8" style="219" bestFit="1" customWidth="1"/>
    <col min="15106" max="15106" width="5.25" style="219" customWidth="1"/>
    <col min="15107" max="15107" width="4.25" style="219" customWidth="1"/>
    <col min="15108" max="15109" width="7.625" style="219" customWidth="1"/>
    <col min="15110" max="15110" width="9.875" style="219" customWidth="1"/>
    <col min="15111" max="15111" width="12" style="219"/>
    <col min="15112" max="15112" width="6.375" style="219" customWidth="1"/>
    <col min="15113" max="15113" width="15.375" style="219" customWidth="1"/>
    <col min="15114" max="15114" width="7.5" style="219" customWidth="1"/>
    <col min="15115" max="15115" width="14.25" style="219" customWidth="1"/>
    <col min="15116" max="15117" width="5.375" style="219" customWidth="1"/>
    <col min="15118" max="15118" width="2.75" style="219" customWidth="1"/>
    <col min="15119" max="15119" width="8.75" style="219" customWidth="1"/>
    <col min="15120" max="15120" width="11.75" style="219" customWidth="1"/>
    <col min="15121" max="15121" width="1" style="219" customWidth="1"/>
    <col min="15122" max="15122" width="8.875" style="219" bestFit="1" customWidth="1"/>
    <col min="15123" max="15123" width="8.375" style="219" bestFit="1" customWidth="1"/>
    <col min="15124" max="15124" width="7.25" style="219" bestFit="1" customWidth="1"/>
    <col min="15125" max="15360" width="12" style="219"/>
    <col min="15361" max="15361" width="8" style="219" bestFit="1" customWidth="1"/>
    <col min="15362" max="15362" width="5.25" style="219" customWidth="1"/>
    <col min="15363" max="15363" width="4.25" style="219" customWidth="1"/>
    <col min="15364" max="15365" width="7.625" style="219" customWidth="1"/>
    <col min="15366" max="15366" width="9.875" style="219" customWidth="1"/>
    <col min="15367" max="15367" width="12" style="219"/>
    <col min="15368" max="15368" width="6.375" style="219" customWidth="1"/>
    <col min="15369" max="15369" width="15.375" style="219" customWidth="1"/>
    <col min="15370" max="15370" width="7.5" style="219" customWidth="1"/>
    <col min="15371" max="15371" width="14.25" style="219" customWidth="1"/>
    <col min="15372" max="15373" width="5.375" style="219" customWidth="1"/>
    <col min="15374" max="15374" width="2.75" style="219" customWidth="1"/>
    <col min="15375" max="15375" width="8.75" style="219" customWidth="1"/>
    <col min="15376" max="15376" width="11.75" style="219" customWidth="1"/>
    <col min="15377" max="15377" width="1" style="219" customWidth="1"/>
    <col min="15378" max="15378" width="8.875" style="219" bestFit="1" customWidth="1"/>
    <col min="15379" max="15379" width="8.375" style="219" bestFit="1" customWidth="1"/>
    <col min="15380" max="15380" width="7.25" style="219" bestFit="1" customWidth="1"/>
    <col min="15381" max="15616" width="12" style="219"/>
    <col min="15617" max="15617" width="8" style="219" bestFit="1" customWidth="1"/>
    <col min="15618" max="15618" width="5.25" style="219" customWidth="1"/>
    <col min="15619" max="15619" width="4.25" style="219" customWidth="1"/>
    <col min="15620" max="15621" width="7.625" style="219" customWidth="1"/>
    <col min="15622" max="15622" width="9.875" style="219" customWidth="1"/>
    <col min="15623" max="15623" width="12" style="219"/>
    <col min="15624" max="15624" width="6.375" style="219" customWidth="1"/>
    <col min="15625" max="15625" width="15.375" style="219" customWidth="1"/>
    <col min="15626" max="15626" width="7.5" style="219" customWidth="1"/>
    <col min="15627" max="15627" width="14.25" style="219" customWidth="1"/>
    <col min="15628" max="15629" width="5.375" style="219" customWidth="1"/>
    <col min="15630" max="15630" width="2.75" style="219" customWidth="1"/>
    <col min="15631" max="15631" width="8.75" style="219" customWidth="1"/>
    <col min="15632" max="15632" width="11.75" style="219" customWidth="1"/>
    <col min="15633" max="15633" width="1" style="219" customWidth="1"/>
    <col min="15634" max="15634" width="8.875" style="219" bestFit="1" customWidth="1"/>
    <col min="15635" max="15635" width="8.375" style="219" bestFit="1" customWidth="1"/>
    <col min="15636" max="15636" width="7.25" style="219" bestFit="1" customWidth="1"/>
    <col min="15637" max="15872" width="12" style="219"/>
    <col min="15873" max="15873" width="8" style="219" bestFit="1" customWidth="1"/>
    <col min="15874" max="15874" width="5.25" style="219" customWidth="1"/>
    <col min="15875" max="15875" width="4.25" style="219" customWidth="1"/>
    <col min="15876" max="15877" width="7.625" style="219" customWidth="1"/>
    <col min="15878" max="15878" width="9.875" style="219" customWidth="1"/>
    <col min="15879" max="15879" width="12" style="219"/>
    <col min="15880" max="15880" width="6.375" style="219" customWidth="1"/>
    <col min="15881" max="15881" width="15.375" style="219" customWidth="1"/>
    <col min="15882" max="15882" width="7.5" style="219" customWidth="1"/>
    <col min="15883" max="15883" width="14.25" style="219" customWidth="1"/>
    <col min="15884" max="15885" width="5.375" style="219" customWidth="1"/>
    <col min="15886" max="15886" width="2.75" style="219" customWidth="1"/>
    <col min="15887" max="15887" width="8.75" style="219" customWidth="1"/>
    <col min="15888" max="15888" width="11.75" style="219" customWidth="1"/>
    <col min="15889" max="15889" width="1" style="219" customWidth="1"/>
    <col min="15890" max="15890" width="8.875" style="219" bestFit="1" customWidth="1"/>
    <col min="15891" max="15891" width="8.375" style="219" bestFit="1" customWidth="1"/>
    <col min="15892" max="15892" width="7.25" style="219" bestFit="1" customWidth="1"/>
    <col min="15893" max="16128" width="12" style="219"/>
    <col min="16129" max="16129" width="8" style="219" bestFit="1" customWidth="1"/>
    <col min="16130" max="16130" width="5.25" style="219" customWidth="1"/>
    <col min="16131" max="16131" width="4.25" style="219" customWidth="1"/>
    <col min="16132" max="16133" width="7.625" style="219" customWidth="1"/>
    <col min="16134" max="16134" width="9.875" style="219" customWidth="1"/>
    <col min="16135" max="16135" width="12" style="219"/>
    <col min="16136" max="16136" width="6.375" style="219" customWidth="1"/>
    <col min="16137" max="16137" width="15.375" style="219" customWidth="1"/>
    <col min="16138" max="16138" width="7.5" style="219" customWidth="1"/>
    <col min="16139" max="16139" width="14.25" style="219" customWidth="1"/>
    <col min="16140" max="16141" width="5.375" style="219" customWidth="1"/>
    <col min="16142" max="16142" width="2.75" style="219" customWidth="1"/>
    <col min="16143" max="16143" width="8.75" style="219" customWidth="1"/>
    <col min="16144" max="16144" width="11.75" style="219" customWidth="1"/>
    <col min="16145" max="16145" width="1" style="219" customWidth="1"/>
    <col min="16146" max="16146" width="8.875" style="219" bestFit="1" customWidth="1"/>
    <col min="16147" max="16147" width="8.375" style="219" bestFit="1" customWidth="1"/>
    <col min="16148" max="16148" width="7.25" style="219" bestFit="1" customWidth="1"/>
    <col min="16149" max="16384" width="12" style="219"/>
  </cols>
  <sheetData>
    <row r="1" spans="2:16">
      <c r="B1" s="218"/>
      <c r="C1" s="218"/>
    </row>
    <row r="2" spans="2:16">
      <c r="B2" s="218"/>
      <c r="C2" s="218"/>
      <c r="G2" s="220"/>
    </row>
    <row r="3" spans="2:16">
      <c r="B3" s="218"/>
      <c r="C3" s="218"/>
    </row>
    <row r="4" spans="2:16">
      <c r="B4" s="218"/>
      <c r="C4" s="218"/>
    </row>
    <row r="5" spans="2:16">
      <c r="B5" s="218"/>
      <c r="C5" s="218"/>
    </row>
    <row r="6" spans="2:16">
      <c r="B6" s="221"/>
      <c r="C6" s="221"/>
    </row>
    <row r="7" spans="2:16">
      <c r="B7" s="222"/>
      <c r="C7" s="222"/>
      <c r="D7" s="223"/>
      <c r="E7" s="223"/>
      <c r="F7" s="223"/>
      <c r="G7" s="223"/>
      <c r="H7" s="223"/>
      <c r="I7" s="223"/>
      <c r="J7" s="223"/>
      <c r="K7" s="223"/>
      <c r="L7" s="223"/>
      <c r="M7" s="223"/>
      <c r="N7" s="223"/>
      <c r="O7" s="223"/>
      <c r="P7" s="223"/>
    </row>
    <row r="8" spans="2:16">
      <c r="B8" s="222"/>
      <c r="C8" s="222"/>
      <c r="D8" s="223"/>
      <c r="E8" s="223"/>
      <c r="F8" s="223"/>
      <c r="G8" s="223"/>
      <c r="H8" s="223"/>
      <c r="I8" s="223"/>
      <c r="J8" s="223"/>
      <c r="K8" s="223"/>
      <c r="L8" s="223" t="s">
        <v>2898</v>
      </c>
      <c r="M8" s="223"/>
      <c r="N8" s="223"/>
      <c r="O8" s="223"/>
      <c r="P8" s="223"/>
    </row>
    <row r="9" spans="2:16">
      <c r="B9" s="222"/>
      <c r="C9" s="222"/>
      <c r="D9" s="223"/>
      <c r="E9" s="223"/>
      <c r="F9" s="223"/>
      <c r="G9" s="223"/>
      <c r="H9" s="223"/>
      <c r="I9" s="223"/>
      <c r="J9" s="223"/>
      <c r="K9" s="223"/>
      <c r="L9" s="223"/>
      <c r="M9" s="223"/>
      <c r="N9" s="223"/>
      <c r="O9" s="223"/>
      <c r="P9" s="223"/>
    </row>
    <row r="10" spans="2:16">
      <c r="B10" s="222"/>
      <c r="C10" s="222"/>
      <c r="D10" s="224"/>
      <c r="E10" s="224"/>
      <c r="F10" s="224"/>
      <c r="G10" s="356" t="s">
        <v>2899</v>
      </c>
      <c r="H10" s="357"/>
      <c r="I10" s="357"/>
      <c r="J10" s="357"/>
      <c r="K10" s="357"/>
      <c r="L10" s="224"/>
      <c r="M10" s="224"/>
      <c r="N10" s="224"/>
      <c r="O10" s="224"/>
      <c r="P10" s="224"/>
    </row>
    <row r="11" spans="2:16">
      <c r="B11" s="222"/>
      <c r="C11" s="222"/>
      <c r="D11" s="224"/>
      <c r="E11" s="224"/>
      <c r="F11" s="224"/>
      <c r="G11" s="357"/>
      <c r="H11" s="357"/>
      <c r="I11" s="357"/>
      <c r="J11" s="357"/>
      <c r="K11" s="357"/>
      <c r="L11" s="224"/>
      <c r="M11" s="224"/>
      <c r="N11" s="224"/>
      <c r="O11" s="224"/>
      <c r="P11" s="224"/>
    </row>
    <row r="12" spans="2:16">
      <c r="B12" s="222"/>
      <c r="C12" s="222"/>
      <c r="D12" s="224"/>
      <c r="E12" s="224"/>
      <c r="F12" s="224"/>
      <c r="G12" s="224"/>
      <c r="H12" s="224"/>
      <c r="I12" s="224"/>
      <c r="J12" s="224"/>
      <c r="K12" s="224"/>
      <c r="L12" s="224"/>
      <c r="M12" s="224"/>
      <c r="N12" s="224"/>
      <c r="O12" s="224"/>
      <c r="P12" s="224"/>
    </row>
    <row r="13" spans="2:16">
      <c r="B13" s="222"/>
      <c r="C13" s="222"/>
      <c r="D13" s="224"/>
      <c r="E13" s="224"/>
      <c r="F13" s="224"/>
      <c r="G13" s="224"/>
      <c r="H13" s="224"/>
      <c r="I13" s="224"/>
      <c r="J13" s="224"/>
      <c r="K13" s="224"/>
      <c r="L13" s="224"/>
      <c r="M13" s="224"/>
      <c r="N13" s="224"/>
      <c r="O13" s="224"/>
      <c r="P13" s="224"/>
    </row>
    <row r="14" spans="2:16" ht="14.25" customHeight="1">
      <c r="B14" s="222"/>
      <c r="C14" s="222"/>
      <c r="D14" s="225"/>
      <c r="E14" s="225"/>
      <c r="F14" s="225"/>
      <c r="G14" s="225"/>
      <c r="H14" s="225"/>
      <c r="I14" s="225"/>
      <c r="J14" s="358" t="s">
        <v>2900</v>
      </c>
      <c r="K14" s="359"/>
      <c r="L14" s="359"/>
      <c r="M14" s="359"/>
      <c r="N14" s="359"/>
      <c r="O14" s="359"/>
      <c r="P14" s="359"/>
    </row>
    <row r="15" spans="2:16" ht="14.25" customHeight="1">
      <c r="B15" s="222"/>
      <c r="C15" s="222"/>
      <c r="D15" s="225"/>
      <c r="E15" s="225"/>
      <c r="F15" s="225"/>
      <c r="G15" s="225"/>
      <c r="H15" s="225"/>
      <c r="I15" s="225"/>
      <c r="J15" s="359"/>
      <c r="K15" s="359"/>
      <c r="L15" s="359"/>
      <c r="M15" s="359"/>
      <c r="N15" s="359"/>
      <c r="O15" s="359"/>
      <c r="P15" s="359"/>
    </row>
    <row r="16" spans="2:16" ht="18.75" customHeight="1">
      <c r="B16" s="222"/>
      <c r="C16" s="222"/>
      <c r="D16" s="225"/>
      <c r="E16" s="225"/>
      <c r="F16" s="225"/>
      <c r="G16" s="225"/>
      <c r="H16" s="225"/>
      <c r="I16" s="225"/>
      <c r="J16" s="358" t="s">
        <v>2901</v>
      </c>
      <c r="K16" s="359"/>
      <c r="L16" s="359"/>
      <c r="M16" s="359"/>
      <c r="N16" s="359"/>
      <c r="O16" s="359"/>
      <c r="P16" s="359"/>
    </row>
    <row r="17" spans="1:17" ht="18">
      <c r="B17" s="222"/>
      <c r="C17" s="222"/>
      <c r="D17" s="225"/>
      <c r="E17" s="225"/>
      <c r="F17" s="225"/>
      <c r="G17" s="225"/>
      <c r="H17" s="225"/>
      <c r="I17" s="225"/>
      <c r="J17" s="359"/>
      <c r="K17" s="359"/>
      <c r="L17" s="359"/>
      <c r="M17" s="359"/>
      <c r="N17" s="359"/>
      <c r="O17" s="359"/>
      <c r="P17" s="359"/>
    </row>
    <row r="18" spans="1:17" ht="19.5">
      <c r="A18" s="226"/>
      <c r="B18" s="222"/>
      <c r="C18" s="222"/>
      <c r="D18" s="225"/>
      <c r="E18" s="225"/>
      <c r="F18" s="225"/>
      <c r="G18" s="225"/>
      <c r="H18" s="225"/>
      <c r="I18" s="225"/>
      <c r="J18" s="358" t="s">
        <v>2902</v>
      </c>
      <c r="K18" s="359"/>
      <c r="L18" s="359"/>
      <c r="M18" s="359"/>
      <c r="N18" s="359"/>
      <c r="O18" s="359"/>
      <c r="P18" s="359"/>
      <c r="Q18" s="226"/>
    </row>
    <row r="19" spans="1:17" ht="18">
      <c r="B19" s="222"/>
      <c r="C19" s="222"/>
      <c r="D19" s="225"/>
      <c r="E19" s="225"/>
      <c r="F19" s="225"/>
      <c r="G19" s="225"/>
      <c r="H19" s="225"/>
      <c r="I19" s="225"/>
      <c r="J19" s="359"/>
      <c r="K19" s="359"/>
      <c r="L19" s="359"/>
      <c r="M19" s="359"/>
      <c r="N19" s="359"/>
      <c r="O19" s="359"/>
      <c r="P19" s="359"/>
    </row>
    <row r="20" spans="1:17" ht="18">
      <c r="B20" s="222"/>
      <c r="C20" s="222"/>
      <c r="D20" s="225"/>
      <c r="E20" s="225"/>
      <c r="F20" s="225"/>
      <c r="G20" s="225"/>
      <c r="H20" s="225"/>
      <c r="I20" s="225"/>
      <c r="J20" s="225"/>
      <c r="K20" s="225"/>
      <c r="L20" s="225"/>
      <c r="M20" s="225"/>
      <c r="N20" s="225"/>
      <c r="O20" s="225"/>
      <c r="P20" s="225"/>
    </row>
    <row r="21" spans="1:17" ht="18">
      <c r="B21" s="222"/>
      <c r="C21" s="222"/>
      <c r="D21" s="225"/>
      <c r="E21" s="225"/>
      <c r="F21" s="225"/>
      <c r="G21" s="225"/>
      <c r="H21" s="225"/>
      <c r="I21" s="225"/>
      <c r="J21" s="225"/>
      <c r="K21" s="225"/>
      <c r="L21" s="225"/>
      <c r="M21" s="225"/>
      <c r="N21" s="225"/>
      <c r="O21" s="225"/>
      <c r="P21" s="225"/>
    </row>
    <row r="22" spans="1:17" ht="18">
      <c r="B22" s="222"/>
      <c r="C22" s="222"/>
      <c r="D22" s="358" t="s">
        <v>2919</v>
      </c>
      <c r="E22" s="359"/>
      <c r="F22" s="359"/>
      <c r="G22" s="359"/>
      <c r="H22" s="359"/>
      <c r="I22" s="359"/>
      <c r="J22" s="359"/>
      <c r="K22" s="359"/>
      <c r="L22" s="225"/>
      <c r="M22" s="225"/>
      <c r="N22" s="225"/>
      <c r="O22" s="225"/>
      <c r="P22" s="225"/>
    </row>
    <row r="23" spans="1:17" ht="18">
      <c r="B23" s="222"/>
      <c r="C23" s="222"/>
      <c r="D23" s="359"/>
      <c r="E23" s="359"/>
      <c r="F23" s="359"/>
      <c r="G23" s="359"/>
      <c r="H23" s="359"/>
      <c r="I23" s="359"/>
      <c r="J23" s="359"/>
      <c r="K23" s="359"/>
      <c r="L23" s="225"/>
      <c r="M23" s="225"/>
      <c r="N23" s="225"/>
      <c r="O23" s="225"/>
      <c r="P23" s="225"/>
    </row>
    <row r="24" spans="1:17" ht="18">
      <c r="B24" s="222"/>
      <c r="C24" s="222"/>
      <c r="D24" s="358" t="s">
        <v>2920</v>
      </c>
      <c r="E24" s="359"/>
      <c r="F24" s="359"/>
      <c r="G24" s="359"/>
      <c r="H24" s="359"/>
      <c r="I24" s="359"/>
      <c r="J24" s="359"/>
      <c r="K24" s="359"/>
      <c r="L24" s="225"/>
      <c r="M24" s="225"/>
      <c r="N24" s="225"/>
      <c r="O24" s="225"/>
      <c r="P24" s="225"/>
    </row>
    <row r="25" spans="1:17" ht="18">
      <c r="B25" s="222"/>
      <c r="C25" s="222"/>
      <c r="D25" s="359"/>
      <c r="E25" s="359"/>
      <c r="F25" s="359"/>
      <c r="G25" s="359"/>
      <c r="H25" s="359"/>
      <c r="I25" s="359"/>
      <c r="J25" s="359"/>
      <c r="K25" s="359"/>
      <c r="L25" s="225"/>
      <c r="M25" s="225"/>
      <c r="N25" s="225"/>
      <c r="O25" s="225"/>
      <c r="P25" s="225"/>
    </row>
    <row r="26" spans="1:17" ht="18">
      <c r="B26" s="222"/>
      <c r="C26" s="222"/>
      <c r="D26" s="358" t="s">
        <v>2921</v>
      </c>
      <c r="E26" s="359"/>
      <c r="F26" s="359"/>
      <c r="G26" s="359"/>
      <c r="H26" s="359"/>
      <c r="I26" s="359"/>
      <c r="J26" s="359"/>
      <c r="K26" s="359"/>
      <c r="L26" s="225"/>
      <c r="M26" s="225"/>
      <c r="N26" s="225"/>
      <c r="O26" s="225"/>
      <c r="P26" s="225"/>
    </row>
    <row r="27" spans="1:17" ht="18">
      <c r="B27" s="222"/>
      <c r="C27" s="222"/>
      <c r="D27" s="359"/>
      <c r="E27" s="359"/>
      <c r="F27" s="359"/>
      <c r="G27" s="359"/>
      <c r="H27" s="359"/>
      <c r="I27" s="359"/>
      <c r="J27" s="359"/>
      <c r="K27" s="359"/>
      <c r="L27" s="225"/>
      <c r="M27" s="225"/>
      <c r="N27" s="225"/>
      <c r="O27" s="225"/>
      <c r="P27" s="225"/>
    </row>
    <row r="28" spans="1:17">
      <c r="B28" s="222"/>
      <c r="C28" s="222"/>
      <c r="D28" s="224"/>
      <c r="E28" s="224"/>
      <c r="F28" s="224"/>
      <c r="G28" s="224"/>
      <c r="H28" s="224"/>
      <c r="I28" s="224"/>
      <c r="J28" s="224"/>
      <c r="K28" s="224"/>
      <c r="L28" s="224"/>
      <c r="M28" s="224"/>
      <c r="N28" s="224"/>
      <c r="O28" s="224"/>
      <c r="P28" s="224"/>
    </row>
    <row r="29" spans="1:17">
      <c r="B29" s="222"/>
      <c r="C29" s="222"/>
      <c r="D29" s="224"/>
      <c r="E29" s="224"/>
      <c r="F29" s="224"/>
      <c r="G29" s="224"/>
      <c r="H29" s="224"/>
      <c r="I29" s="224"/>
      <c r="J29" s="224"/>
      <c r="K29" s="224"/>
      <c r="L29" s="224"/>
      <c r="M29" s="224"/>
      <c r="N29" s="224"/>
      <c r="O29" s="224"/>
      <c r="P29" s="224"/>
    </row>
    <row r="30" spans="1:17">
      <c r="B30" s="222"/>
      <c r="C30" s="222"/>
      <c r="D30" s="224"/>
      <c r="E30" s="224"/>
      <c r="F30" s="224"/>
      <c r="G30" s="224"/>
      <c r="H30" s="224"/>
      <c r="I30" s="224"/>
      <c r="J30" s="224"/>
      <c r="K30" s="224"/>
      <c r="L30" s="224"/>
      <c r="M30" s="224"/>
      <c r="N30" s="224"/>
      <c r="O30" s="224"/>
      <c r="P30" s="224"/>
    </row>
    <row r="31" spans="1:17">
      <c r="B31" s="222"/>
      <c r="C31" s="360" t="s">
        <v>2903</v>
      </c>
      <c r="D31" s="361"/>
      <c r="E31" s="361"/>
      <c r="F31" s="361"/>
      <c r="G31" s="361"/>
      <c r="H31" s="361"/>
      <c r="I31" s="361"/>
      <c r="J31" s="361"/>
      <c r="K31" s="361"/>
      <c r="L31" s="361"/>
      <c r="M31" s="361"/>
      <c r="N31" s="361"/>
      <c r="O31" s="361"/>
      <c r="P31" s="361"/>
    </row>
    <row r="32" spans="1:17" ht="14.25" customHeight="1">
      <c r="B32" s="222"/>
      <c r="C32" s="361"/>
      <c r="D32" s="361"/>
      <c r="E32" s="361"/>
      <c r="F32" s="361"/>
      <c r="G32" s="361"/>
      <c r="H32" s="361"/>
      <c r="I32" s="361"/>
      <c r="J32" s="361"/>
      <c r="K32" s="361"/>
      <c r="L32" s="361"/>
      <c r="M32" s="361"/>
      <c r="N32" s="361"/>
      <c r="O32" s="361"/>
      <c r="P32" s="361"/>
    </row>
    <row r="33" spans="2:20" ht="14.25" customHeight="1">
      <c r="B33" s="222"/>
      <c r="C33" s="361"/>
      <c r="D33" s="361"/>
      <c r="E33" s="361"/>
      <c r="F33" s="361"/>
      <c r="G33" s="361"/>
      <c r="H33" s="361"/>
      <c r="I33" s="361"/>
      <c r="J33" s="361"/>
      <c r="K33" s="361"/>
      <c r="L33" s="361"/>
      <c r="M33" s="361"/>
      <c r="N33" s="361"/>
      <c r="O33" s="361"/>
      <c r="P33" s="361"/>
    </row>
    <row r="34" spans="2:20" ht="14.25" customHeight="1">
      <c r="B34" s="222"/>
      <c r="C34" s="361"/>
      <c r="D34" s="361"/>
      <c r="E34" s="361"/>
      <c r="F34" s="361"/>
      <c r="G34" s="361"/>
      <c r="H34" s="361"/>
      <c r="I34" s="361"/>
      <c r="J34" s="361"/>
      <c r="K34" s="361"/>
      <c r="L34" s="361"/>
      <c r="M34" s="361"/>
      <c r="N34" s="361"/>
      <c r="O34" s="361"/>
      <c r="P34" s="361"/>
    </row>
    <row r="35" spans="2:20" ht="14.25" customHeight="1">
      <c r="B35" s="222"/>
      <c r="C35" s="361"/>
      <c r="D35" s="361"/>
      <c r="E35" s="361"/>
      <c r="F35" s="361"/>
      <c r="G35" s="361"/>
      <c r="H35" s="361"/>
      <c r="I35" s="361"/>
      <c r="J35" s="361"/>
      <c r="K35" s="361"/>
      <c r="L35" s="361"/>
      <c r="M35" s="361"/>
      <c r="N35" s="361"/>
      <c r="O35" s="361"/>
      <c r="P35" s="361"/>
    </row>
    <row r="36" spans="2:20" ht="14.25" customHeight="1">
      <c r="B36" s="222"/>
      <c r="C36" s="361"/>
      <c r="D36" s="361"/>
      <c r="E36" s="361"/>
      <c r="F36" s="361"/>
      <c r="G36" s="361"/>
      <c r="H36" s="361"/>
      <c r="I36" s="361"/>
      <c r="J36" s="361"/>
      <c r="K36" s="361"/>
      <c r="L36" s="361"/>
      <c r="M36" s="361"/>
      <c r="N36" s="361"/>
      <c r="O36" s="361"/>
      <c r="P36" s="361"/>
    </row>
    <row r="37" spans="2:20" ht="14.25" customHeight="1">
      <c r="B37" s="222"/>
      <c r="C37" s="361"/>
      <c r="D37" s="361"/>
      <c r="E37" s="361"/>
      <c r="F37" s="361"/>
      <c r="G37" s="361"/>
      <c r="H37" s="361"/>
      <c r="I37" s="361"/>
      <c r="J37" s="361"/>
      <c r="K37" s="361"/>
      <c r="L37" s="361"/>
      <c r="M37" s="361"/>
      <c r="N37" s="361"/>
      <c r="O37" s="361"/>
      <c r="P37" s="361"/>
    </row>
    <row r="38" spans="2:20" ht="14.25" customHeight="1">
      <c r="B38" s="222"/>
      <c r="C38" s="361"/>
      <c r="D38" s="361"/>
      <c r="E38" s="361"/>
      <c r="F38" s="361"/>
      <c r="G38" s="361"/>
      <c r="H38" s="361"/>
      <c r="I38" s="361"/>
      <c r="J38" s="361"/>
      <c r="K38" s="361"/>
      <c r="L38" s="361"/>
      <c r="M38" s="361"/>
      <c r="N38" s="361"/>
      <c r="O38" s="361"/>
      <c r="P38" s="361"/>
    </row>
    <row r="39" spans="2:20" ht="14.25" customHeight="1">
      <c r="B39" s="222"/>
      <c r="C39" s="361"/>
      <c r="D39" s="361"/>
      <c r="E39" s="361"/>
      <c r="F39" s="361"/>
      <c r="G39" s="361"/>
      <c r="H39" s="361"/>
      <c r="I39" s="361"/>
      <c r="J39" s="361"/>
      <c r="K39" s="361"/>
      <c r="L39" s="361"/>
      <c r="M39" s="361"/>
      <c r="N39" s="361"/>
      <c r="O39" s="361"/>
      <c r="P39" s="361"/>
    </row>
    <row r="40" spans="2:20">
      <c r="B40" s="218"/>
      <c r="C40" s="218"/>
      <c r="M40" s="227"/>
      <c r="N40" s="227"/>
    </row>
    <row r="41" spans="2:20" ht="15" thickBot="1">
      <c r="B41" s="218"/>
      <c r="C41" s="218"/>
    </row>
    <row r="42" spans="2:20" ht="15" customHeight="1" thickTop="1">
      <c r="B42" s="228" t="s">
        <v>2904</v>
      </c>
      <c r="C42" s="229"/>
      <c r="D42" s="344" t="s">
        <v>2905</v>
      </c>
      <c r="E42" s="344"/>
      <c r="F42" s="344"/>
      <c r="G42" s="344"/>
      <c r="H42" s="350"/>
      <c r="I42" s="230" t="s">
        <v>2906</v>
      </c>
      <c r="J42" s="351" t="s">
        <v>2907</v>
      </c>
      <c r="K42" s="344"/>
      <c r="L42" s="344"/>
      <c r="M42" s="344"/>
      <c r="N42" s="231"/>
      <c r="O42" s="344" t="s">
        <v>2908</v>
      </c>
      <c r="P42" s="345"/>
      <c r="R42" s="227"/>
    </row>
    <row r="43" spans="2:20" ht="17.25">
      <c r="B43" s="354"/>
      <c r="C43" s="232"/>
      <c r="D43" s="233"/>
      <c r="E43" s="233"/>
      <c r="F43" s="233"/>
      <c r="G43" s="233"/>
      <c r="H43" s="234"/>
      <c r="I43" s="235"/>
      <c r="J43" s="236"/>
      <c r="K43" s="237"/>
      <c r="L43" s="237"/>
      <c r="M43" s="238"/>
      <c r="N43" s="239"/>
      <c r="O43" s="348"/>
      <c r="P43" s="349"/>
    </row>
    <row r="44" spans="2:20" ht="17.25">
      <c r="B44" s="355"/>
      <c r="C44" s="240"/>
      <c r="H44" s="241"/>
      <c r="I44" s="242"/>
      <c r="J44" s="243"/>
      <c r="K44" s="244"/>
      <c r="L44" s="245"/>
      <c r="M44" s="246"/>
      <c r="N44" s="247"/>
      <c r="O44" s="248"/>
      <c r="P44" s="249"/>
      <c r="R44" s="250"/>
      <c r="S44" s="251"/>
      <c r="T44" s="252"/>
    </row>
    <row r="45" spans="2:20" ht="17.25">
      <c r="B45" s="336" t="s">
        <v>2909</v>
      </c>
      <c r="C45" s="254"/>
      <c r="D45" s="233"/>
      <c r="E45" s="233"/>
      <c r="F45" s="233"/>
      <c r="G45" s="255"/>
      <c r="H45" s="256"/>
      <c r="I45" s="235"/>
      <c r="J45" s="236"/>
      <c r="K45" s="237"/>
      <c r="L45" s="257"/>
      <c r="M45" s="258"/>
      <c r="N45" s="236"/>
      <c r="O45" s="255"/>
      <c r="P45" s="259"/>
      <c r="R45" s="260"/>
      <c r="S45" s="261"/>
    </row>
    <row r="46" spans="2:20" ht="15" customHeight="1">
      <c r="B46" s="337"/>
      <c r="C46" s="240"/>
      <c r="D46" s="219" t="s">
        <v>2922</v>
      </c>
      <c r="H46" s="241"/>
      <c r="I46" s="242" t="s">
        <v>2910</v>
      </c>
      <c r="J46" s="243"/>
      <c r="K46" s="263"/>
      <c r="L46" s="264"/>
      <c r="M46" s="265"/>
      <c r="N46" s="243"/>
      <c r="O46" s="266"/>
      <c r="P46" s="267"/>
      <c r="R46" s="260"/>
      <c r="S46" s="261"/>
      <c r="T46" s="260"/>
    </row>
    <row r="47" spans="2:20" ht="17.25">
      <c r="B47" s="336" t="s">
        <v>2926</v>
      </c>
      <c r="C47" s="254"/>
      <c r="D47" s="233"/>
      <c r="E47" s="233"/>
      <c r="F47" s="233"/>
      <c r="G47" s="255"/>
      <c r="H47" s="256"/>
      <c r="I47" s="235"/>
      <c r="J47" s="236"/>
      <c r="K47" s="237"/>
      <c r="L47" s="257"/>
      <c r="M47" s="258"/>
      <c r="N47" s="236"/>
      <c r="O47" s="255"/>
      <c r="P47" s="259"/>
      <c r="R47" s="260"/>
      <c r="S47" s="261"/>
    </row>
    <row r="48" spans="2:20" ht="15" customHeight="1">
      <c r="B48" s="337"/>
      <c r="C48" s="240"/>
      <c r="D48" s="219" t="s">
        <v>2923</v>
      </c>
      <c r="H48" s="241"/>
      <c r="I48" s="242" t="s">
        <v>2910</v>
      </c>
      <c r="J48" s="243"/>
      <c r="K48" s="263"/>
      <c r="L48" s="264"/>
      <c r="M48" s="265"/>
      <c r="N48" s="243"/>
      <c r="O48" s="266"/>
      <c r="P48" s="267"/>
      <c r="R48" s="260"/>
      <c r="S48" s="261"/>
      <c r="T48" s="260"/>
    </row>
    <row r="49" spans="2:20" ht="17.25">
      <c r="B49" s="336" t="s">
        <v>1974</v>
      </c>
      <c r="C49" s="254"/>
      <c r="D49" s="233"/>
      <c r="E49" s="233"/>
      <c r="F49" s="233"/>
      <c r="G49" s="255"/>
      <c r="H49" s="256"/>
      <c r="I49" s="235"/>
      <c r="J49" s="236"/>
      <c r="K49" s="237"/>
      <c r="L49" s="257"/>
      <c r="M49" s="258"/>
      <c r="N49" s="236"/>
      <c r="O49" s="255"/>
      <c r="P49" s="259"/>
      <c r="R49" s="260"/>
      <c r="S49" s="261"/>
    </row>
    <row r="50" spans="2:20" ht="15" customHeight="1">
      <c r="B50" s="337"/>
      <c r="C50" s="240"/>
      <c r="D50" s="219" t="s">
        <v>2924</v>
      </c>
      <c r="H50" s="241"/>
      <c r="I50" s="242" t="s">
        <v>2910</v>
      </c>
      <c r="J50" s="243"/>
      <c r="K50" s="263"/>
      <c r="L50" s="264"/>
      <c r="M50" s="265"/>
      <c r="N50" s="243"/>
      <c r="O50" s="266"/>
      <c r="P50" s="267"/>
      <c r="R50" s="260"/>
      <c r="S50" s="261"/>
      <c r="T50" s="260"/>
    </row>
    <row r="51" spans="2:20" ht="17.25">
      <c r="B51" s="336" t="s">
        <v>2395</v>
      </c>
      <c r="C51" s="254"/>
      <c r="D51" s="233"/>
      <c r="E51" s="233"/>
      <c r="F51" s="233"/>
      <c r="G51" s="255"/>
      <c r="H51" s="256"/>
      <c r="I51" s="235"/>
      <c r="J51" s="236"/>
      <c r="K51" s="237"/>
      <c r="L51" s="257"/>
      <c r="M51" s="258"/>
      <c r="N51" s="236"/>
      <c r="O51" s="255"/>
      <c r="P51" s="259"/>
      <c r="R51" s="260"/>
      <c r="S51" s="261"/>
    </row>
    <row r="52" spans="2:20" ht="15" customHeight="1">
      <c r="B52" s="337"/>
      <c r="C52" s="240"/>
      <c r="D52" s="219" t="s">
        <v>2925</v>
      </c>
      <c r="H52" s="241"/>
      <c r="I52" s="242" t="s">
        <v>2910</v>
      </c>
      <c r="J52" s="243"/>
      <c r="K52" s="263"/>
      <c r="L52" s="264"/>
      <c r="M52" s="265"/>
      <c r="N52" s="243"/>
      <c r="O52" s="266"/>
      <c r="P52" s="267"/>
      <c r="R52" s="260"/>
      <c r="S52" s="261"/>
      <c r="T52" s="260"/>
    </row>
    <row r="53" spans="2:20" ht="17.25">
      <c r="B53" s="268"/>
      <c r="C53" s="254"/>
      <c r="D53" s="233"/>
      <c r="E53" s="233"/>
      <c r="F53" s="233"/>
      <c r="G53" s="255"/>
      <c r="H53" s="256"/>
      <c r="I53" s="235"/>
      <c r="J53" s="236"/>
      <c r="K53" s="237"/>
      <c r="L53" s="269"/>
      <c r="M53" s="270"/>
      <c r="N53" s="271"/>
      <c r="O53" s="272"/>
      <c r="P53" s="273"/>
      <c r="S53" s="261"/>
    </row>
    <row r="54" spans="2:20" ht="17.25">
      <c r="B54" s="274"/>
      <c r="C54" s="275"/>
      <c r="D54" s="276" t="s">
        <v>2911</v>
      </c>
      <c r="E54" s="276"/>
      <c r="F54" s="276"/>
      <c r="G54" s="276"/>
      <c r="H54" s="277"/>
      <c r="I54" s="278" t="s">
        <v>2910</v>
      </c>
      <c r="J54" s="243"/>
      <c r="K54" s="264"/>
      <c r="L54" s="279"/>
      <c r="M54" s="280"/>
      <c r="N54" s="281"/>
      <c r="O54" s="282"/>
      <c r="P54" s="283"/>
      <c r="R54" s="284"/>
      <c r="S54" s="227"/>
    </row>
    <row r="55" spans="2:20" ht="17.25">
      <c r="B55" s="262"/>
      <c r="C55" s="285"/>
      <c r="D55" s="233"/>
      <c r="E55" s="233"/>
      <c r="F55" s="233"/>
      <c r="G55" s="255"/>
      <c r="H55" s="256"/>
      <c r="I55" s="235"/>
      <c r="J55" s="236"/>
      <c r="K55" s="237"/>
      <c r="L55" s="269"/>
      <c r="M55" s="270"/>
      <c r="N55" s="271"/>
      <c r="O55" s="272"/>
      <c r="P55" s="273"/>
      <c r="R55" s="284"/>
      <c r="S55" s="261"/>
    </row>
    <row r="56" spans="2:20" ht="17.25">
      <c r="B56" s="262"/>
      <c r="C56" s="286"/>
      <c r="D56" s="276" t="s">
        <v>2912</v>
      </c>
      <c r="E56" s="276"/>
      <c r="F56" s="276"/>
      <c r="G56" s="276"/>
      <c r="H56" s="277"/>
      <c r="I56" s="278" t="s">
        <v>2910</v>
      </c>
      <c r="J56" s="243"/>
      <c r="K56" s="264"/>
      <c r="L56" s="279"/>
      <c r="M56" s="280"/>
      <c r="N56" s="281"/>
      <c r="O56" s="282"/>
      <c r="P56" s="283"/>
      <c r="R56" s="284"/>
      <c r="S56" s="261"/>
    </row>
    <row r="57" spans="2:20" ht="17.25">
      <c r="B57" s="253"/>
      <c r="C57" s="232"/>
      <c r="D57" s="287"/>
      <c r="E57" s="233"/>
      <c r="F57" s="255"/>
      <c r="G57" s="255"/>
      <c r="H57" s="256"/>
      <c r="I57" s="235"/>
      <c r="J57" s="288"/>
      <c r="K57" s="269"/>
      <c r="L57" s="264"/>
      <c r="M57" s="246"/>
      <c r="N57" s="247"/>
      <c r="O57" s="227"/>
      <c r="P57" s="289"/>
      <c r="R57" s="284"/>
      <c r="S57" s="261"/>
    </row>
    <row r="58" spans="2:20" ht="17.25">
      <c r="B58" s="290"/>
      <c r="C58" s="286"/>
      <c r="D58" s="219" t="s">
        <v>2913</v>
      </c>
      <c r="H58" s="241"/>
      <c r="I58" s="242" t="s">
        <v>2910</v>
      </c>
      <c r="J58" s="243"/>
      <c r="K58" s="264"/>
      <c r="L58" s="291"/>
      <c r="M58" s="246"/>
      <c r="N58" s="247"/>
      <c r="O58" s="227"/>
      <c r="P58" s="289"/>
      <c r="R58" s="284"/>
      <c r="S58" s="261"/>
    </row>
    <row r="59" spans="2:20" ht="17.25">
      <c r="B59" s="253"/>
      <c r="C59" s="232"/>
      <c r="D59" s="287"/>
      <c r="E59" s="233"/>
      <c r="F59" s="255"/>
      <c r="G59" s="255"/>
      <c r="H59" s="256"/>
      <c r="I59" s="235"/>
      <c r="J59" s="236"/>
      <c r="K59" s="257"/>
      <c r="L59" s="237"/>
      <c r="M59" s="238"/>
      <c r="N59" s="239"/>
      <c r="O59" s="255"/>
      <c r="P59" s="259"/>
      <c r="R59" s="227"/>
    </row>
    <row r="60" spans="2:20" ht="17.25">
      <c r="B60" s="274"/>
      <c r="C60" s="275"/>
      <c r="D60" s="219" t="s">
        <v>2914</v>
      </c>
      <c r="H60" s="241"/>
      <c r="I60" s="242" t="s">
        <v>2910</v>
      </c>
      <c r="J60" s="292"/>
      <c r="K60" s="291"/>
      <c r="L60" s="245"/>
      <c r="M60" s="293"/>
      <c r="N60" s="294"/>
      <c r="O60" s="295"/>
      <c r="P60" s="296"/>
      <c r="R60" s="260"/>
      <c r="S60" s="297"/>
      <c r="T60" s="297"/>
    </row>
    <row r="61" spans="2:20" ht="17.25">
      <c r="B61" s="262"/>
      <c r="C61" s="232"/>
      <c r="D61" s="233"/>
      <c r="E61" s="233"/>
      <c r="F61" s="233"/>
      <c r="G61" s="233"/>
      <c r="H61" s="234"/>
      <c r="I61" s="298"/>
      <c r="J61" s="236"/>
      <c r="K61" s="299"/>
      <c r="L61" s="269"/>
      <c r="M61" s="238"/>
      <c r="N61" s="239"/>
      <c r="O61" s="300"/>
      <c r="P61" s="301"/>
      <c r="R61" s="227"/>
      <c r="S61" s="297"/>
      <c r="T61" s="297"/>
    </row>
    <row r="62" spans="2:20" ht="17.25">
      <c r="B62" s="262"/>
      <c r="C62" s="240"/>
      <c r="D62" s="219" t="s">
        <v>2915</v>
      </c>
      <c r="H62" s="241"/>
      <c r="I62" s="242" t="s">
        <v>2916</v>
      </c>
      <c r="J62" s="302"/>
      <c r="K62" s="303"/>
      <c r="L62" s="279"/>
      <c r="M62" s="246"/>
      <c r="N62" s="247"/>
      <c r="O62" s="260"/>
      <c r="P62" s="304"/>
      <c r="R62" s="260"/>
      <c r="S62" s="297"/>
      <c r="T62" s="297"/>
    </row>
    <row r="63" spans="2:20" ht="17.25">
      <c r="B63" s="253"/>
      <c r="C63" s="232"/>
      <c r="D63" s="233"/>
      <c r="E63" s="233"/>
      <c r="F63" s="233"/>
      <c r="G63" s="233"/>
      <c r="H63" s="234"/>
      <c r="I63" s="298"/>
      <c r="J63" s="236"/>
      <c r="K63" s="299"/>
      <c r="L63" s="269"/>
      <c r="M63" s="238"/>
      <c r="N63" s="239"/>
      <c r="O63" s="300"/>
      <c r="P63" s="301"/>
      <c r="R63" s="227"/>
    </row>
    <row r="64" spans="2:20" ht="17.25">
      <c r="B64" s="262"/>
      <c r="C64" s="240"/>
      <c r="H64" s="241"/>
      <c r="I64" s="242"/>
      <c r="J64" s="302"/>
      <c r="K64" s="303"/>
      <c r="L64" s="279"/>
      <c r="M64" s="246"/>
      <c r="N64" s="247"/>
      <c r="O64" s="260"/>
      <c r="P64" s="304"/>
      <c r="R64" s="260"/>
      <c r="S64" s="297"/>
      <c r="T64" s="297"/>
    </row>
    <row r="65" spans="2:20" ht="17.25">
      <c r="B65" s="253"/>
      <c r="C65" s="285"/>
      <c r="D65" s="287"/>
      <c r="E65" s="233"/>
      <c r="F65" s="255"/>
      <c r="G65" s="255"/>
      <c r="H65" s="256"/>
      <c r="I65" s="235"/>
      <c r="J65" s="288"/>
      <c r="K65" s="264"/>
      <c r="L65" s="264"/>
      <c r="M65" s="238"/>
      <c r="N65" s="239"/>
      <c r="O65" s="255"/>
      <c r="P65" s="305"/>
    </row>
    <row r="66" spans="2:20" ht="17.25">
      <c r="B66" s="262"/>
      <c r="C66" s="285"/>
      <c r="D66" s="219" t="s">
        <v>2917</v>
      </c>
      <c r="H66" s="241"/>
      <c r="I66" s="242" t="s">
        <v>2916</v>
      </c>
      <c r="J66" s="243"/>
      <c r="K66" s="264"/>
      <c r="L66" s="264"/>
      <c r="M66" s="246"/>
      <c r="N66" s="247"/>
      <c r="O66" s="306">
        <v>0.1</v>
      </c>
      <c r="P66" s="289"/>
      <c r="R66" s="227"/>
      <c r="S66" s="297"/>
      <c r="T66" s="297"/>
    </row>
    <row r="67" spans="2:20" ht="17.25">
      <c r="B67" s="336"/>
      <c r="C67" s="232"/>
      <c r="D67" s="287"/>
      <c r="E67" s="233"/>
      <c r="F67" s="255"/>
      <c r="G67" s="255"/>
      <c r="H67" s="256"/>
      <c r="I67" s="235"/>
      <c r="J67" s="236"/>
      <c r="K67" s="307"/>
      <c r="L67" s="307"/>
      <c r="M67" s="238"/>
      <c r="N67" s="239"/>
      <c r="O67" s="255"/>
      <c r="P67" s="305"/>
      <c r="S67" s="308"/>
    </row>
    <row r="68" spans="2:20" ht="15" customHeight="1">
      <c r="B68" s="340"/>
      <c r="C68" s="309"/>
      <c r="H68" s="241"/>
      <c r="I68" s="242"/>
      <c r="J68" s="243"/>
      <c r="K68" s="341"/>
      <c r="L68" s="342"/>
      <c r="M68" s="265"/>
      <c r="N68" s="243"/>
      <c r="O68" s="310"/>
      <c r="P68" s="289"/>
      <c r="R68" s="261"/>
    </row>
    <row r="69" spans="2:20" ht="17.25">
      <c r="B69" s="253"/>
      <c r="C69" s="232"/>
      <c r="D69" s="287"/>
      <c r="E69" s="233"/>
      <c r="F69" s="255"/>
      <c r="G69" s="255"/>
      <c r="H69" s="256"/>
      <c r="I69" s="235"/>
      <c r="J69" s="236"/>
      <c r="K69" s="237"/>
      <c r="L69" s="237"/>
      <c r="M69" s="238"/>
      <c r="N69" s="239"/>
      <c r="O69" s="300"/>
      <c r="P69" s="301"/>
    </row>
    <row r="70" spans="2:20" ht="17.25">
      <c r="B70" s="274"/>
      <c r="C70" s="309"/>
      <c r="D70" s="219" t="s">
        <v>2918</v>
      </c>
      <c r="H70" s="241"/>
      <c r="I70" s="242" t="s">
        <v>2916</v>
      </c>
      <c r="J70" s="243"/>
      <c r="K70" s="245"/>
      <c r="L70" s="245"/>
      <c r="M70" s="280"/>
      <c r="N70" s="247"/>
      <c r="O70" s="260"/>
      <c r="P70" s="304"/>
    </row>
    <row r="71" spans="2:20" ht="17.25">
      <c r="B71" s="262"/>
      <c r="C71" s="254"/>
      <c r="D71" s="233"/>
      <c r="E71" s="233"/>
      <c r="F71" s="233"/>
      <c r="G71" s="255"/>
      <c r="H71" s="256"/>
      <c r="I71" s="235"/>
      <c r="J71" s="236"/>
      <c r="K71" s="237"/>
      <c r="L71" s="257"/>
      <c r="M71" s="238"/>
      <c r="N71" s="239"/>
      <c r="O71" s="300"/>
      <c r="P71" s="301"/>
      <c r="S71" s="227"/>
    </row>
    <row r="72" spans="2:20" ht="17.25">
      <c r="B72" s="262"/>
      <c r="C72" s="275"/>
      <c r="D72" s="276"/>
      <c r="E72" s="276"/>
      <c r="F72" s="276"/>
      <c r="G72" s="276"/>
      <c r="H72" s="277"/>
      <c r="I72" s="278"/>
      <c r="J72" s="243"/>
      <c r="K72" s="335"/>
      <c r="L72" s="335"/>
      <c r="M72" s="246"/>
      <c r="N72" s="247"/>
      <c r="O72" s="260"/>
      <c r="P72" s="304"/>
      <c r="S72" s="227"/>
    </row>
    <row r="73" spans="2:20" ht="17.25">
      <c r="B73" s="253"/>
      <c r="C73" s="298"/>
      <c r="D73" s="287"/>
      <c r="E73" s="233"/>
      <c r="F73" s="255"/>
      <c r="G73" s="255"/>
      <c r="H73" s="256"/>
      <c r="I73" s="235"/>
      <c r="J73" s="236"/>
      <c r="K73" s="307"/>
      <c r="L73" s="311"/>
      <c r="M73" s="257"/>
      <c r="N73" s="239"/>
      <c r="O73" s="233"/>
      <c r="P73" s="312"/>
      <c r="S73" s="227"/>
    </row>
    <row r="74" spans="2:20" ht="15" thickBot="1">
      <c r="B74" s="313"/>
      <c r="C74" s="314"/>
      <c r="H74" s="241"/>
      <c r="I74" s="242"/>
      <c r="J74" s="314"/>
      <c r="K74" s="315"/>
      <c r="L74" s="316"/>
      <c r="M74" s="315"/>
      <c r="N74" s="314"/>
      <c r="O74" s="315"/>
      <c r="P74" s="317"/>
      <c r="S74" s="227"/>
    </row>
    <row r="75" spans="2:20" ht="15" thickTop="1">
      <c r="B75" s="318"/>
      <c r="C75" s="318"/>
      <c r="D75" s="319"/>
      <c r="E75" s="319"/>
      <c r="F75" s="319"/>
      <c r="G75" s="320"/>
      <c r="H75" s="319"/>
      <c r="I75" s="319"/>
      <c r="J75" s="319"/>
      <c r="K75" s="319"/>
      <c r="L75" s="319"/>
      <c r="M75" s="319"/>
      <c r="N75" s="319"/>
      <c r="O75" s="319"/>
      <c r="P75" s="319"/>
    </row>
    <row r="76" spans="2:20">
      <c r="B76" s="218"/>
      <c r="C76" s="218"/>
    </row>
    <row r="77" spans="2:20" ht="15" thickBot="1">
      <c r="B77" s="218"/>
      <c r="C77" s="218"/>
      <c r="J77" s="321"/>
      <c r="K77" s="352"/>
      <c r="L77" s="353"/>
    </row>
    <row r="78" spans="2:20" ht="15" customHeight="1" thickTop="1">
      <c r="B78" s="228" t="s">
        <v>2904</v>
      </c>
      <c r="C78" s="229"/>
      <c r="D78" s="344" t="s">
        <v>2905</v>
      </c>
      <c r="E78" s="344"/>
      <c r="F78" s="344"/>
      <c r="G78" s="344"/>
      <c r="H78" s="350"/>
      <c r="I78" s="230" t="s">
        <v>2906</v>
      </c>
      <c r="J78" s="351" t="s">
        <v>2907</v>
      </c>
      <c r="K78" s="344"/>
      <c r="L78" s="344"/>
      <c r="M78" s="344"/>
      <c r="N78" s="231"/>
      <c r="O78" s="344" t="s">
        <v>2908</v>
      </c>
      <c r="P78" s="345"/>
      <c r="R78" s="227"/>
    </row>
    <row r="79" spans="2:20" ht="17.25">
      <c r="B79" s="346"/>
      <c r="C79" s="232"/>
      <c r="D79" s="233"/>
      <c r="E79" s="233"/>
      <c r="F79" s="233"/>
      <c r="G79" s="233"/>
      <c r="H79" s="234"/>
      <c r="I79" s="235"/>
      <c r="J79" s="236"/>
      <c r="K79" s="237"/>
      <c r="L79" s="237"/>
      <c r="M79" s="238"/>
      <c r="N79" s="239"/>
      <c r="O79" s="348"/>
      <c r="P79" s="349"/>
    </row>
    <row r="80" spans="2:20" ht="17.25">
      <c r="B80" s="347"/>
      <c r="C80" s="240"/>
      <c r="H80" s="241"/>
      <c r="I80" s="242"/>
      <c r="J80" s="243"/>
      <c r="K80" s="245"/>
      <c r="L80" s="245"/>
      <c r="M80" s="246"/>
      <c r="N80" s="247"/>
      <c r="O80" s="248"/>
      <c r="P80" s="249"/>
      <c r="R80" s="250"/>
      <c r="S80" s="251"/>
      <c r="T80" s="252"/>
    </row>
    <row r="81" spans="2:20" ht="17.25">
      <c r="B81" s="336"/>
      <c r="C81" s="254"/>
      <c r="D81" s="233"/>
      <c r="E81" s="233"/>
      <c r="F81" s="233"/>
      <c r="G81" s="255"/>
      <c r="H81" s="256"/>
      <c r="I81" s="235"/>
      <c r="J81" s="236"/>
      <c r="K81" s="237"/>
      <c r="L81" s="257"/>
      <c r="M81" s="258"/>
      <c r="N81" s="236"/>
      <c r="O81" s="255"/>
      <c r="P81" s="259"/>
      <c r="R81" s="260"/>
      <c r="S81" s="261"/>
    </row>
    <row r="82" spans="2:20" ht="15" customHeight="1">
      <c r="B82" s="337"/>
      <c r="C82" s="275"/>
      <c r="D82" s="276"/>
      <c r="E82" s="276"/>
      <c r="F82" s="276"/>
      <c r="G82" s="276"/>
      <c r="H82" s="277"/>
      <c r="I82" s="278"/>
      <c r="J82" s="243"/>
      <c r="K82" s="335"/>
      <c r="L82" s="335"/>
      <c r="M82" s="265"/>
      <c r="N82" s="243"/>
      <c r="O82" s="266"/>
      <c r="P82" s="267"/>
      <c r="R82" s="260"/>
      <c r="S82" s="261"/>
      <c r="T82" s="260"/>
    </row>
    <row r="83" spans="2:20" ht="17.25">
      <c r="B83" s="268"/>
      <c r="C83" s="285"/>
      <c r="D83" s="287"/>
      <c r="E83" s="233"/>
      <c r="F83" s="255"/>
      <c r="G83" s="255"/>
      <c r="H83" s="256"/>
      <c r="I83" s="235"/>
      <c r="J83" s="288"/>
      <c r="K83" s="269"/>
      <c r="L83" s="269"/>
      <c r="M83" s="270"/>
      <c r="N83" s="271"/>
      <c r="O83" s="272"/>
      <c r="P83" s="273"/>
      <c r="S83" s="261"/>
    </row>
    <row r="84" spans="2:20" ht="17.25">
      <c r="B84" s="274"/>
      <c r="C84" s="285"/>
      <c r="H84" s="241"/>
      <c r="I84" s="242"/>
      <c r="J84" s="322"/>
      <c r="K84" s="338"/>
      <c r="L84" s="339"/>
      <c r="M84" s="280"/>
      <c r="N84" s="281"/>
      <c r="O84" s="282"/>
      <c r="P84" s="283"/>
      <c r="R84" s="284"/>
      <c r="S84" s="227"/>
    </row>
    <row r="85" spans="2:20" ht="17.25">
      <c r="B85" s="262"/>
      <c r="C85" s="232"/>
      <c r="D85" s="287"/>
      <c r="E85" s="233"/>
      <c r="F85" s="255"/>
      <c r="G85" s="255"/>
      <c r="H85" s="256"/>
      <c r="I85" s="235"/>
      <c r="J85" s="243"/>
      <c r="K85" s="264"/>
      <c r="L85" s="264"/>
      <c r="M85" s="246"/>
      <c r="N85" s="247"/>
      <c r="O85" s="227"/>
      <c r="P85" s="289"/>
      <c r="R85" s="284"/>
      <c r="S85" s="261"/>
    </row>
    <row r="86" spans="2:20" ht="17.25">
      <c r="B86" s="262"/>
      <c r="C86" s="309"/>
      <c r="H86" s="241"/>
      <c r="I86" s="242"/>
      <c r="J86" s="243"/>
      <c r="K86" s="264"/>
      <c r="L86" s="264"/>
      <c r="M86" s="246"/>
      <c r="N86" s="247"/>
      <c r="O86" s="227"/>
      <c r="P86" s="289"/>
      <c r="R86" s="284"/>
      <c r="S86" s="261"/>
    </row>
    <row r="87" spans="2:20" ht="17.25">
      <c r="B87" s="253"/>
      <c r="C87" s="232"/>
      <c r="D87" s="287"/>
      <c r="E87" s="233"/>
      <c r="F87" s="255"/>
      <c r="G87" s="255"/>
      <c r="H87" s="256"/>
      <c r="I87" s="235"/>
      <c r="J87" s="236"/>
      <c r="K87" s="257"/>
      <c r="L87" s="257"/>
      <c r="M87" s="238"/>
      <c r="N87" s="239"/>
      <c r="O87" s="255"/>
      <c r="P87" s="259"/>
      <c r="R87" s="284"/>
      <c r="S87" s="261"/>
    </row>
    <row r="88" spans="2:20" ht="17.25">
      <c r="B88" s="290"/>
      <c r="C88" s="309"/>
      <c r="H88" s="241"/>
      <c r="I88" s="242"/>
      <c r="J88" s="292"/>
      <c r="K88" s="291"/>
      <c r="L88" s="291"/>
      <c r="M88" s="293"/>
      <c r="N88" s="294"/>
      <c r="O88" s="295"/>
      <c r="P88" s="296"/>
      <c r="R88" s="284"/>
      <c r="S88" s="261"/>
    </row>
    <row r="89" spans="2:20" ht="17.25">
      <c r="B89" s="253"/>
      <c r="C89" s="232"/>
      <c r="D89" s="233"/>
      <c r="E89" s="233"/>
      <c r="F89" s="233"/>
      <c r="G89" s="233"/>
      <c r="H89" s="234"/>
      <c r="I89" s="235"/>
      <c r="J89" s="236"/>
      <c r="K89" s="237"/>
      <c r="L89" s="237"/>
      <c r="M89" s="238"/>
      <c r="N89" s="239"/>
      <c r="O89" s="300"/>
      <c r="P89" s="301"/>
      <c r="R89" s="227"/>
    </row>
    <row r="90" spans="2:20" ht="17.25">
      <c r="B90" s="274"/>
      <c r="C90" s="275"/>
      <c r="H90" s="241"/>
      <c r="I90" s="242"/>
      <c r="J90" s="243"/>
      <c r="K90" s="245"/>
      <c r="L90" s="245"/>
      <c r="M90" s="280"/>
      <c r="N90" s="247"/>
      <c r="O90" s="260"/>
      <c r="P90" s="304"/>
      <c r="R90" s="260"/>
      <c r="S90" s="297"/>
      <c r="T90" s="297"/>
    </row>
    <row r="91" spans="2:20" ht="17.25">
      <c r="B91" s="262"/>
      <c r="C91" s="254"/>
      <c r="D91" s="233"/>
      <c r="E91" s="233"/>
      <c r="F91" s="233"/>
      <c r="G91" s="255"/>
      <c r="H91" s="256"/>
      <c r="I91" s="235"/>
      <c r="J91" s="236"/>
      <c r="K91" s="237"/>
      <c r="L91" s="257"/>
      <c r="M91" s="238"/>
      <c r="N91" s="239"/>
      <c r="O91" s="300"/>
      <c r="P91" s="301"/>
      <c r="R91" s="227"/>
      <c r="S91" s="297"/>
      <c r="T91" s="297"/>
    </row>
    <row r="92" spans="2:20" ht="17.25">
      <c r="B92" s="262"/>
      <c r="C92" s="275"/>
      <c r="D92" s="276"/>
      <c r="E92" s="276"/>
      <c r="F92" s="276"/>
      <c r="G92" s="276"/>
      <c r="H92" s="277"/>
      <c r="I92" s="242"/>
      <c r="J92" s="243"/>
      <c r="K92" s="335"/>
      <c r="L92" s="335"/>
      <c r="M92" s="246"/>
      <c r="N92" s="247"/>
      <c r="O92" s="260"/>
      <c r="P92" s="304"/>
      <c r="R92" s="260"/>
      <c r="S92" s="297"/>
      <c r="T92" s="297"/>
    </row>
    <row r="93" spans="2:20" ht="17.25">
      <c r="B93" s="253"/>
      <c r="C93" s="285"/>
      <c r="D93" s="287"/>
      <c r="E93" s="233"/>
      <c r="F93" s="255"/>
      <c r="G93" s="255"/>
      <c r="H93" s="256"/>
      <c r="I93" s="235"/>
      <c r="J93" s="288"/>
      <c r="K93" s="269"/>
      <c r="L93" s="269"/>
      <c r="M93" s="238"/>
      <c r="N93" s="239"/>
      <c r="O93" s="300"/>
      <c r="P93" s="301"/>
      <c r="R93" s="227"/>
    </row>
    <row r="94" spans="2:20" ht="17.25">
      <c r="B94" s="262"/>
      <c r="C94" s="285"/>
      <c r="H94" s="241"/>
      <c r="I94" s="242"/>
      <c r="J94" s="322"/>
      <c r="K94" s="338"/>
      <c r="L94" s="339"/>
      <c r="M94" s="246"/>
      <c r="N94" s="247"/>
      <c r="O94" s="260"/>
      <c r="P94" s="304"/>
      <c r="R94" s="260"/>
      <c r="S94" s="297"/>
      <c r="T94" s="297"/>
    </row>
    <row r="95" spans="2:20" ht="17.25">
      <c r="B95" s="253"/>
      <c r="C95" s="232"/>
      <c r="D95" s="287"/>
      <c r="E95" s="233"/>
      <c r="F95" s="255"/>
      <c r="G95" s="255"/>
      <c r="H95" s="256"/>
      <c r="I95" s="235"/>
      <c r="J95" s="236"/>
      <c r="K95" s="307"/>
      <c r="L95" s="307"/>
      <c r="M95" s="238"/>
      <c r="N95" s="239"/>
      <c r="O95" s="255"/>
      <c r="P95" s="305"/>
    </row>
    <row r="96" spans="2:20" ht="17.25">
      <c r="B96" s="262"/>
      <c r="C96" s="309"/>
      <c r="D96" s="323"/>
      <c r="E96" s="323"/>
      <c r="F96" s="323"/>
      <c r="G96" s="323"/>
      <c r="H96" s="241"/>
      <c r="I96" s="242"/>
      <c r="J96" s="243"/>
      <c r="K96" s="341"/>
      <c r="L96" s="342"/>
      <c r="M96" s="265"/>
      <c r="N96" s="243"/>
      <c r="O96" s="310"/>
      <c r="P96" s="289"/>
      <c r="R96" s="227"/>
      <c r="S96" s="297"/>
      <c r="T96" s="297"/>
    </row>
    <row r="97" spans="2:20" ht="17.25">
      <c r="B97" s="268"/>
      <c r="C97" s="285"/>
      <c r="D97" s="233"/>
      <c r="E97" s="287"/>
      <c r="F97" s="233"/>
      <c r="G97" s="255"/>
      <c r="H97" s="324"/>
      <c r="I97" s="235"/>
      <c r="J97" s="236"/>
      <c r="K97" s="237"/>
      <c r="L97" s="237"/>
      <c r="M97" s="238"/>
      <c r="N97" s="239"/>
      <c r="O97" s="255"/>
      <c r="P97" s="273"/>
      <c r="S97" s="261"/>
    </row>
    <row r="98" spans="2:20" ht="17.25">
      <c r="B98" s="274"/>
      <c r="C98" s="285"/>
      <c r="D98" s="276"/>
      <c r="E98" s="276"/>
      <c r="F98" s="276"/>
      <c r="G98" s="276"/>
      <c r="H98" s="277"/>
      <c r="I98" s="278"/>
      <c r="J98" s="322"/>
      <c r="K98" s="338"/>
      <c r="L98" s="339"/>
      <c r="M98" s="280"/>
      <c r="N98" s="281"/>
      <c r="O98" s="282"/>
      <c r="P98" s="283"/>
      <c r="R98" s="284"/>
      <c r="S98" s="227"/>
    </row>
    <row r="99" spans="2:20" ht="17.25">
      <c r="B99" s="262"/>
      <c r="C99" s="232"/>
      <c r="D99" s="218"/>
      <c r="H99" s="241"/>
      <c r="I99" s="242"/>
      <c r="J99" s="243"/>
      <c r="K99" s="297"/>
      <c r="L99" s="297"/>
      <c r="M99" s="246"/>
      <c r="N99" s="247"/>
      <c r="P99" s="289"/>
      <c r="R99" s="284"/>
      <c r="S99" s="261"/>
    </row>
    <row r="100" spans="2:20" ht="17.25">
      <c r="B100" s="262"/>
      <c r="C100" s="309"/>
      <c r="D100" s="252"/>
      <c r="F100" s="227"/>
      <c r="G100" s="227"/>
      <c r="H100" s="325"/>
      <c r="I100" s="242"/>
      <c r="J100" s="243"/>
      <c r="K100" s="335"/>
      <c r="L100" s="343"/>
      <c r="M100" s="246"/>
      <c r="N100" s="247"/>
      <c r="O100" s="227"/>
      <c r="P100" s="289"/>
      <c r="R100" s="284"/>
      <c r="S100" s="261"/>
    </row>
    <row r="101" spans="2:20" ht="17.25">
      <c r="B101" s="253"/>
      <c r="C101" s="232"/>
      <c r="D101" s="287"/>
      <c r="E101" s="233"/>
      <c r="F101" s="255"/>
      <c r="G101" s="255"/>
      <c r="H101" s="256"/>
      <c r="I101" s="235"/>
      <c r="J101" s="236"/>
      <c r="K101" s="257"/>
      <c r="L101" s="257"/>
      <c r="M101" s="238"/>
      <c r="N101" s="239"/>
      <c r="O101" s="255"/>
      <c r="P101" s="259"/>
      <c r="R101" s="284"/>
      <c r="S101" s="261"/>
    </row>
    <row r="102" spans="2:20" ht="17.25">
      <c r="B102" s="290"/>
      <c r="C102" s="309"/>
      <c r="H102" s="241"/>
      <c r="I102" s="242"/>
      <c r="J102" s="292"/>
      <c r="K102" s="291"/>
      <c r="L102" s="291"/>
      <c r="M102" s="293"/>
      <c r="N102" s="294"/>
      <c r="O102" s="295"/>
      <c r="P102" s="296"/>
      <c r="R102" s="284"/>
      <c r="S102" s="261"/>
    </row>
    <row r="103" spans="2:20" ht="17.25">
      <c r="B103" s="253"/>
      <c r="C103" s="232"/>
      <c r="D103" s="233"/>
      <c r="E103" s="233"/>
      <c r="F103" s="233"/>
      <c r="G103" s="233"/>
      <c r="H103" s="234"/>
      <c r="I103" s="235"/>
      <c r="J103" s="236"/>
      <c r="K103" s="237"/>
      <c r="L103" s="237"/>
      <c r="M103" s="238"/>
      <c r="N103" s="239"/>
      <c r="O103" s="300"/>
      <c r="P103" s="301"/>
      <c r="R103" s="227"/>
    </row>
    <row r="104" spans="2:20" ht="17.25">
      <c r="B104" s="274"/>
      <c r="C104" s="275"/>
      <c r="H104" s="241"/>
      <c r="I104" s="242"/>
      <c r="J104" s="243"/>
      <c r="K104" s="245"/>
      <c r="L104" s="245"/>
      <c r="M104" s="280"/>
      <c r="N104" s="247"/>
      <c r="O104" s="260"/>
      <c r="P104" s="304"/>
      <c r="R104" s="260"/>
      <c r="S104" s="297"/>
      <c r="T104" s="297"/>
    </row>
    <row r="105" spans="2:20" ht="17.25">
      <c r="B105" s="268"/>
      <c r="C105" s="285"/>
      <c r="D105" s="287"/>
      <c r="E105" s="233"/>
      <c r="F105" s="255"/>
      <c r="G105" s="255"/>
      <c r="H105" s="256"/>
      <c r="I105" s="235"/>
      <c r="J105" s="288"/>
      <c r="K105" s="269"/>
      <c r="L105" s="269"/>
      <c r="M105" s="270"/>
      <c r="N105" s="271"/>
      <c r="O105" s="272"/>
      <c r="P105" s="273"/>
      <c r="S105" s="261"/>
    </row>
    <row r="106" spans="2:20" ht="17.25">
      <c r="B106" s="274"/>
      <c r="C106" s="285"/>
      <c r="H106" s="241"/>
      <c r="I106" s="242"/>
      <c r="J106" s="322"/>
      <c r="K106" s="338"/>
      <c r="L106" s="339"/>
      <c r="M106" s="280"/>
      <c r="N106" s="281"/>
      <c r="O106" s="282"/>
      <c r="P106" s="283"/>
      <c r="R106" s="284"/>
      <c r="S106" s="227"/>
    </row>
    <row r="107" spans="2:20" ht="17.25">
      <c r="B107" s="262"/>
      <c r="C107" s="232"/>
      <c r="D107" s="287"/>
      <c r="E107" s="233"/>
      <c r="F107" s="255"/>
      <c r="G107" s="255"/>
      <c r="H107" s="256"/>
      <c r="I107" s="235"/>
      <c r="J107" s="243"/>
      <c r="K107" s="264"/>
      <c r="L107" s="264"/>
      <c r="M107" s="246"/>
      <c r="N107" s="247"/>
      <c r="O107" s="227"/>
      <c r="P107" s="289"/>
      <c r="R107" s="284"/>
      <c r="S107" s="261"/>
    </row>
    <row r="108" spans="2:20" ht="17.25">
      <c r="B108" s="262"/>
      <c r="C108" s="309"/>
      <c r="H108" s="241"/>
      <c r="I108" s="242"/>
      <c r="J108" s="243"/>
      <c r="K108" s="264"/>
      <c r="L108" s="264"/>
      <c r="M108" s="246"/>
      <c r="N108" s="247"/>
      <c r="O108" s="227"/>
      <c r="P108" s="289"/>
      <c r="R108" s="284"/>
      <c r="S108" s="261"/>
    </row>
    <row r="109" spans="2:20" ht="17.25">
      <c r="B109" s="253"/>
      <c r="C109" s="232"/>
      <c r="D109" s="287"/>
      <c r="E109" s="233"/>
      <c r="F109" s="255"/>
      <c r="G109" s="255"/>
      <c r="H109" s="256"/>
      <c r="I109" s="235"/>
      <c r="J109" s="236"/>
      <c r="K109" s="257"/>
      <c r="L109" s="257"/>
      <c r="M109" s="238"/>
      <c r="N109" s="239"/>
      <c r="O109" s="255"/>
      <c r="P109" s="259"/>
      <c r="R109" s="284"/>
      <c r="S109" s="261"/>
    </row>
    <row r="110" spans="2:20" ht="17.25">
      <c r="B110" s="290"/>
      <c r="C110" s="309"/>
      <c r="H110" s="241"/>
      <c r="I110" s="242"/>
      <c r="J110" s="292"/>
      <c r="K110" s="291"/>
      <c r="L110" s="291"/>
      <c r="M110" s="293"/>
      <c r="N110" s="294"/>
      <c r="O110" s="295"/>
      <c r="P110" s="296"/>
      <c r="R110" s="284"/>
      <c r="S110" s="261"/>
    </row>
    <row r="111" spans="2:20" ht="17.25">
      <c r="B111" s="253"/>
      <c r="C111" s="232"/>
      <c r="D111" s="233"/>
      <c r="E111" s="233"/>
      <c r="F111" s="233"/>
      <c r="G111" s="233"/>
      <c r="H111" s="234"/>
      <c r="I111" s="235"/>
      <c r="J111" s="236"/>
      <c r="K111" s="237"/>
      <c r="L111" s="237"/>
      <c r="M111" s="238"/>
      <c r="N111" s="239"/>
      <c r="O111" s="300"/>
      <c r="P111" s="301"/>
      <c r="R111" s="227"/>
    </row>
    <row r="112" spans="2:20" ht="17.25">
      <c r="B112" s="274"/>
      <c r="C112" s="275"/>
      <c r="H112" s="241"/>
      <c r="I112" s="242"/>
      <c r="J112" s="243"/>
      <c r="K112" s="245"/>
      <c r="L112" s="245"/>
      <c r="M112" s="280"/>
      <c r="N112" s="247"/>
      <c r="O112" s="260"/>
      <c r="P112" s="304"/>
      <c r="R112" s="260"/>
      <c r="S112" s="297"/>
      <c r="T112" s="297"/>
    </row>
    <row r="113" spans="2:20" ht="17.25">
      <c r="B113" s="268"/>
      <c r="C113" s="285"/>
      <c r="D113" s="287"/>
      <c r="E113" s="233"/>
      <c r="F113" s="255"/>
      <c r="G113" s="255"/>
      <c r="H113" s="256"/>
      <c r="I113" s="235"/>
      <c r="J113" s="288"/>
      <c r="K113" s="269"/>
      <c r="L113" s="269"/>
      <c r="M113" s="270"/>
      <c r="N113" s="271"/>
      <c r="O113" s="272"/>
      <c r="P113" s="273"/>
      <c r="S113" s="261"/>
    </row>
    <row r="114" spans="2:20" ht="17.25">
      <c r="B114" s="274"/>
      <c r="C114" s="285"/>
      <c r="H114" s="241"/>
      <c r="I114" s="242"/>
      <c r="J114" s="322"/>
      <c r="K114" s="338"/>
      <c r="L114" s="339"/>
      <c r="M114" s="280"/>
      <c r="N114" s="281"/>
      <c r="O114" s="282"/>
      <c r="P114" s="283"/>
      <c r="R114" s="284"/>
      <c r="S114" s="227"/>
    </row>
    <row r="115" spans="2:20" ht="17.25">
      <c r="B115" s="262"/>
      <c r="C115" s="232"/>
      <c r="D115" s="287"/>
      <c r="E115" s="233"/>
      <c r="F115" s="255"/>
      <c r="G115" s="255"/>
      <c r="H115" s="256"/>
      <c r="I115" s="235"/>
      <c r="J115" s="243"/>
      <c r="K115" s="264"/>
      <c r="L115" s="264"/>
      <c r="M115" s="246"/>
      <c r="N115" s="247"/>
      <c r="O115" s="227"/>
      <c r="P115" s="289"/>
      <c r="R115" s="284"/>
      <c r="S115" s="261"/>
    </row>
    <row r="116" spans="2:20" ht="17.25">
      <c r="B116" s="262"/>
      <c r="C116" s="309"/>
      <c r="H116" s="241"/>
      <c r="I116" s="242"/>
      <c r="J116" s="243"/>
      <c r="K116" s="264"/>
      <c r="L116" s="264"/>
      <c r="M116" s="246"/>
      <c r="N116" s="247"/>
      <c r="O116" s="227"/>
      <c r="P116" s="289"/>
      <c r="R116" s="284"/>
      <c r="S116" s="261"/>
    </row>
    <row r="117" spans="2:20" ht="17.25">
      <c r="B117" s="253"/>
      <c r="C117" s="232"/>
      <c r="D117" s="287"/>
      <c r="E117" s="233"/>
      <c r="F117" s="255"/>
      <c r="G117" s="255"/>
      <c r="H117" s="256"/>
      <c r="I117" s="235"/>
      <c r="J117" s="236"/>
      <c r="K117" s="257"/>
      <c r="L117" s="257"/>
      <c r="M117" s="238"/>
      <c r="N117" s="239"/>
      <c r="O117" s="255"/>
      <c r="P117" s="259"/>
      <c r="R117" s="284"/>
      <c r="S117" s="261"/>
    </row>
    <row r="118" spans="2:20" ht="17.25">
      <c r="B118" s="290"/>
      <c r="C118" s="309"/>
      <c r="H118" s="241"/>
      <c r="I118" s="242"/>
      <c r="J118" s="292"/>
      <c r="K118" s="291"/>
      <c r="L118" s="291"/>
      <c r="M118" s="293"/>
      <c r="N118" s="294"/>
      <c r="O118" s="295"/>
      <c r="P118" s="296"/>
      <c r="R118" s="284"/>
      <c r="S118" s="261"/>
    </row>
    <row r="119" spans="2:20" ht="17.25">
      <c r="B119" s="253"/>
      <c r="C119" s="232"/>
      <c r="D119" s="233"/>
      <c r="E119" s="233"/>
      <c r="F119" s="233"/>
      <c r="G119" s="233"/>
      <c r="H119" s="234"/>
      <c r="I119" s="235"/>
      <c r="J119" s="236"/>
      <c r="K119" s="237"/>
      <c r="L119" s="237"/>
      <c r="M119" s="238"/>
      <c r="N119" s="239"/>
      <c r="O119" s="300"/>
      <c r="P119" s="301"/>
      <c r="R119" s="227"/>
    </row>
    <row r="120" spans="2:20" ht="17.25">
      <c r="B120" s="274"/>
      <c r="C120" s="275"/>
      <c r="H120" s="241"/>
      <c r="I120" s="242"/>
      <c r="J120" s="243"/>
      <c r="K120" s="245"/>
      <c r="L120" s="245"/>
      <c r="M120" s="280"/>
      <c r="N120" s="247"/>
      <c r="O120" s="260"/>
      <c r="P120" s="304"/>
      <c r="R120" s="260"/>
      <c r="S120" s="297"/>
      <c r="T120" s="297"/>
    </row>
    <row r="121" spans="2:20" ht="17.25">
      <c r="B121" s="262"/>
      <c r="C121" s="254"/>
      <c r="D121" s="233"/>
      <c r="E121" s="233"/>
      <c r="F121" s="233"/>
      <c r="G121" s="255"/>
      <c r="H121" s="256"/>
      <c r="I121" s="235"/>
      <c r="J121" s="236"/>
      <c r="K121" s="237"/>
      <c r="L121" s="257"/>
      <c r="M121" s="238"/>
      <c r="N121" s="239"/>
      <c r="O121" s="300"/>
      <c r="P121" s="301"/>
      <c r="R121" s="227"/>
      <c r="S121" s="297"/>
      <c r="T121" s="297"/>
    </row>
    <row r="122" spans="2:20" ht="17.25">
      <c r="B122" s="262"/>
      <c r="C122" s="275"/>
      <c r="D122" s="276"/>
      <c r="E122" s="276"/>
      <c r="F122" s="276"/>
      <c r="G122" s="276"/>
      <c r="H122" s="277"/>
      <c r="I122" s="278"/>
      <c r="J122" s="243"/>
      <c r="K122" s="335"/>
      <c r="L122" s="335"/>
      <c r="M122" s="246"/>
      <c r="N122" s="247"/>
      <c r="O122" s="260"/>
      <c r="P122" s="304"/>
      <c r="R122" s="260"/>
      <c r="S122" s="297"/>
      <c r="T122" s="297"/>
    </row>
    <row r="123" spans="2:20" ht="17.25">
      <c r="B123" s="253"/>
      <c r="C123" s="285"/>
      <c r="D123" s="287"/>
      <c r="E123" s="233"/>
      <c r="F123" s="255"/>
      <c r="G123" s="255"/>
      <c r="H123" s="256"/>
      <c r="I123" s="235"/>
      <c r="J123" s="288"/>
      <c r="K123" s="269"/>
      <c r="L123" s="269"/>
      <c r="M123" s="238"/>
      <c r="N123" s="239"/>
      <c r="O123" s="300"/>
      <c r="P123" s="301"/>
      <c r="R123" s="227"/>
    </row>
    <row r="124" spans="2:20" ht="17.25">
      <c r="B124" s="262"/>
      <c r="C124" s="285"/>
      <c r="H124" s="241"/>
      <c r="I124" s="242"/>
      <c r="J124" s="322"/>
      <c r="K124" s="338"/>
      <c r="L124" s="339"/>
      <c r="M124" s="246"/>
      <c r="N124" s="247"/>
      <c r="O124" s="260"/>
      <c r="P124" s="304"/>
      <c r="R124" s="260"/>
      <c r="S124" s="297"/>
      <c r="T124" s="297"/>
    </row>
    <row r="125" spans="2:20" ht="17.25">
      <c r="B125" s="253"/>
      <c r="C125" s="232"/>
      <c r="D125" s="287"/>
      <c r="E125" s="233"/>
      <c r="F125" s="255"/>
      <c r="G125" s="255"/>
      <c r="H125" s="256"/>
      <c r="I125" s="235"/>
      <c r="J125" s="243"/>
      <c r="K125" s="264"/>
      <c r="L125" s="264"/>
      <c r="M125" s="238"/>
      <c r="N125" s="239"/>
      <c r="O125" s="255"/>
      <c r="P125" s="305"/>
    </row>
    <row r="126" spans="2:20" ht="17.25">
      <c r="B126" s="262"/>
      <c r="C126" s="309"/>
      <c r="H126" s="241"/>
      <c r="I126" s="242"/>
      <c r="J126" s="243"/>
      <c r="K126" s="264"/>
      <c r="L126" s="264"/>
      <c r="M126" s="246"/>
      <c r="N126" s="247"/>
      <c r="P126" s="289"/>
      <c r="R126" s="227"/>
      <c r="S126" s="297"/>
      <c r="T126" s="297"/>
    </row>
    <row r="127" spans="2:20" ht="17.25">
      <c r="B127" s="262"/>
      <c r="C127" s="254"/>
      <c r="D127" s="233"/>
      <c r="E127" s="233"/>
      <c r="F127" s="233"/>
      <c r="G127" s="255"/>
      <c r="H127" s="256"/>
      <c r="I127" s="235"/>
      <c r="J127" s="236"/>
      <c r="K127" s="237"/>
      <c r="L127" s="257"/>
      <c r="M127" s="238"/>
      <c r="N127" s="239"/>
      <c r="O127" s="300"/>
      <c r="P127" s="301"/>
      <c r="R127" s="227"/>
      <c r="S127" s="297"/>
      <c r="T127" s="297"/>
    </row>
    <row r="128" spans="2:20" ht="17.25">
      <c r="B128" s="262"/>
      <c r="C128" s="275"/>
      <c r="D128" s="276"/>
      <c r="E128" s="276"/>
      <c r="F128" s="276"/>
      <c r="G128" s="276"/>
      <c r="H128" s="277"/>
      <c r="I128" s="278"/>
      <c r="J128" s="243"/>
      <c r="K128" s="335"/>
      <c r="L128" s="335"/>
      <c r="M128" s="246"/>
      <c r="N128" s="247"/>
      <c r="O128" s="260"/>
      <c r="P128" s="304"/>
      <c r="R128" s="260"/>
      <c r="S128" s="297"/>
      <c r="T128" s="297"/>
    </row>
    <row r="129" spans="2:20" ht="17.25">
      <c r="B129" s="253"/>
      <c r="C129" s="285"/>
      <c r="D129" s="287"/>
      <c r="E129" s="233"/>
      <c r="F129" s="255"/>
      <c r="G129" s="255"/>
      <c r="H129" s="256"/>
      <c r="I129" s="235"/>
      <c r="J129" s="288"/>
      <c r="K129" s="269"/>
      <c r="L129" s="269"/>
      <c r="M129" s="238"/>
      <c r="N129" s="239"/>
      <c r="O129" s="300"/>
      <c r="P129" s="301"/>
      <c r="R129" s="227"/>
    </row>
    <row r="130" spans="2:20" ht="17.25">
      <c r="B130" s="262"/>
      <c r="C130" s="285"/>
      <c r="H130" s="241"/>
      <c r="I130" s="242"/>
      <c r="J130" s="322"/>
      <c r="K130" s="338"/>
      <c r="L130" s="339"/>
      <c r="M130" s="246"/>
      <c r="N130" s="247"/>
      <c r="O130" s="260"/>
      <c r="P130" s="304"/>
      <c r="R130" s="260"/>
      <c r="S130" s="297"/>
      <c r="T130" s="297"/>
    </row>
    <row r="131" spans="2:20" ht="17.25">
      <c r="B131" s="253"/>
      <c r="C131" s="232"/>
      <c r="D131" s="287"/>
      <c r="E131" s="233"/>
      <c r="F131" s="255"/>
      <c r="G131" s="255"/>
      <c r="H131" s="256"/>
      <c r="I131" s="235"/>
      <c r="J131" s="243"/>
      <c r="K131" s="264"/>
      <c r="L131" s="264"/>
      <c r="M131" s="238"/>
      <c r="N131" s="239"/>
      <c r="O131" s="255"/>
      <c r="P131" s="305"/>
    </row>
    <row r="132" spans="2:20" ht="17.25">
      <c r="B132" s="262"/>
      <c r="C132" s="309"/>
      <c r="H132" s="241"/>
      <c r="I132" s="242"/>
      <c r="J132" s="243"/>
      <c r="K132" s="264"/>
      <c r="L132" s="264"/>
      <c r="M132" s="246"/>
      <c r="N132" s="247"/>
      <c r="P132" s="289"/>
      <c r="R132" s="227"/>
      <c r="S132" s="297"/>
      <c r="T132" s="297"/>
    </row>
    <row r="133" spans="2:20" ht="17.25">
      <c r="B133" s="336"/>
      <c r="C133" s="232"/>
      <c r="D133" s="287"/>
      <c r="E133" s="233"/>
      <c r="F133" s="255"/>
      <c r="G133" s="255"/>
      <c r="H133" s="256"/>
      <c r="I133" s="235"/>
      <c r="J133" s="236"/>
      <c r="K133" s="307"/>
      <c r="L133" s="307"/>
      <c r="M133" s="238"/>
      <c r="N133" s="239"/>
      <c r="O133" s="255"/>
      <c r="P133" s="305"/>
      <c r="S133" s="308"/>
    </row>
    <row r="134" spans="2:20" ht="15" customHeight="1">
      <c r="B134" s="340"/>
      <c r="C134" s="285"/>
      <c r="D134" s="323"/>
      <c r="E134" s="323"/>
      <c r="F134" s="323"/>
      <c r="G134" s="323"/>
      <c r="H134" s="241"/>
      <c r="I134" s="242"/>
      <c r="J134" s="243"/>
      <c r="K134" s="341"/>
      <c r="L134" s="342"/>
      <c r="M134" s="265"/>
      <c r="N134" s="243"/>
      <c r="O134" s="310"/>
      <c r="P134" s="289"/>
      <c r="R134" s="261"/>
    </row>
    <row r="135" spans="2:20" ht="17.25">
      <c r="B135" s="253"/>
      <c r="C135" s="232"/>
      <c r="D135" s="233"/>
      <c r="E135" s="233"/>
      <c r="F135" s="233"/>
      <c r="G135" s="233"/>
      <c r="H135" s="234"/>
      <c r="I135" s="235"/>
      <c r="J135" s="236"/>
      <c r="K135" s="237"/>
      <c r="L135" s="237"/>
      <c r="M135" s="238"/>
      <c r="N135" s="239"/>
      <c r="O135" s="300"/>
      <c r="P135" s="301"/>
    </row>
    <row r="136" spans="2:20" ht="17.25">
      <c r="B136" s="274"/>
      <c r="C136" s="275"/>
      <c r="H136" s="241"/>
      <c r="I136" s="242"/>
      <c r="J136" s="243"/>
      <c r="K136" s="245"/>
      <c r="L136" s="245"/>
      <c r="M136" s="280"/>
      <c r="N136" s="247"/>
      <c r="O136" s="260"/>
      <c r="P136" s="304"/>
    </row>
    <row r="137" spans="2:20" ht="17.25">
      <c r="B137" s="262"/>
      <c r="C137" s="254"/>
      <c r="D137" s="287"/>
      <c r="E137" s="233"/>
      <c r="F137" s="255"/>
      <c r="G137" s="255"/>
      <c r="H137" s="256"/>
      <c r="I137" s="235"/>
      <c r="J137" s="236"/>
      <c r="K137" s="237"/>
      <c r="L137" s="257"/>
      <c r="M137" s="238"/>
      <c r="N137" s="239"/>
      <c r="O137" s="300"/>
      <c r="P137" s="301"/>
      <c r="S137" s="227"/>
    </row>
    <row r="138" spans="2:20" ht="17.25">
      <c r="B138" s="262"/>
      <c r="C138" s="275"/>
      <c r="H138" s="241"/>
      <c r="I138" s="242"/>
      <c r="J138" s="243"/>
      <c r="K138" s="335"/>
      <c r="L138" s="335"/>
      <c r="M138" s="246"/>
      <c r="N138" s="247"/>
      <c r="O138" s="260"/>
      <c r="P138" s="304"/>
      <c r="S138" s="227"/>
    </row>
    <row r="139" spans="2:20" ht="17.25">
      <c r="B139" s="253"/>
      <c r="C139" s="298"/>
      <c r="D139" s="287"/>
      <c r="E139" s="233"/>
      <c r="F139" s="255"/>
      <c r="G139" s="233"/>
      <c r="H139" s="234"/>
      <c r="I139" s="255"/>
      <c r="J139" s="236"/>
      <c r="K139" s="307"/>
      <c r="L139" s="311"/>
      <c r="M139" s="257"/>
      <c r="N139" s="239"/>
      <c r="O139" s="233"/>
      <c r="P139" s="312"/>
      <c r="S139" s="227"/>
    </row>
    <row r="140" spans="2:20" ht="15" thickBot="1">
      <c r="B140" s="313"/>
      <c r="C140" s="314"/>
      <c r="D140" s="315"/>
      <c r="E140" s="315"/>
      <c r="F140" s="315"/>
      <c r="G140" s="315"/>
      <c r="H140" s="326"/>
      <c r="I140" s="315"/>
      <c r="J140" s="314"/>
      <c r="K140" s="315"/>
      <c r="L140" s="316"/>
      <c r="M140" s="315"/>
      <c r="N140" s="314"/>
      <c r="O140" s="315"/>
      <c r="P140" s="317"/>
      <c r="S140" s="227"/>
    </row>
    <row r="141" spans="2:20" ht="15" thickTop="1">
      <c r="B141" s="218"/>
      <c r="C141" s="218"/>
    </row>
    <row r="142" spans="2:20">
      <c r="B142" s="218"/>
      <c r="C142" s="218"/>
    </row>
    <row r="143" spans="2:20">
      <c r="B143" s="218"/>
      <c r="C143" s="218"/>
    </row>
    <row r="144" spans="2:20">
      <c r="B144" s="218"/>
      <c r="C144" s="218"/>
    </row>
    <row r="145" spans="2:3">
      <c r="B145" s="218"/>
      <c r="C145" s="218"/>
    </row>
    <row r="146" spans="2:3">
      <c r="B146" s="218"/>
      <c r="C146" s="218"/>
    </row>
    <row r="147" spans="2:3">
      <c r="B147" s="218"/>
      <c r="C147" s="218"/>
    </row>
    <row r="148" spans="2:3">
      <c r="B148" s="218"/>
      <c r="C148" s="218"/>
    </row>
    <row r="149" spans="2:3">
      <c r="B149" s="218"/>
      <c r="C149" s="218"/>
    </row>
    <row r="150" spans="2:3">
      <c r="B150" s="218"/>
      <c r="C150" s="218"/>
    </row>
    <row r="151" spans="2:3">
      <c r="B151" s="218"/>
      <c r="C151" s="218"/>
    </row>
    <row r="152" spans="2:3">
      <c r="B152" s="218"/>
      <c r="C152" s="218"/>
    </row>
    <row r="153" spans="2:3">
      <c r="B153" s="218"/>
      <c r="C153" s="218"/>
    </row>
    <row r="154" spans="2:3">
      <c r="B154" s="218"/>
      <c r="C154" s="218"/>
    </row>
    <row r="155" spans="2:3">
      <c r="B155" s="218"/>
      <c r="C155" s="218"/>
    </row>
    <row r="156" spans="2:3">
      <c r="B156" s="218"/>
      <c r="C156" s="218"/>
    </row>
    <row r="157" spans="2:3">
      <c r="B157" s="218"/>
      <c r="C157" s="218"/>
    </row>
    <row r="158" spans="2:3">
      <c r="B158" s="218"/>
      <c r="C158" s="218"/>
    </row>
    <row r="159" spans="2:3">
      <c r="B159" s="218"/>
      <c r="C159" s="218"/>
    </row>
    <row r="160" spans="2:3">
      <c r="B160" s="218"/>
      <c r="C160" s="218"/>
    </row>
    <row r="161" spans="2:3">
      <c r="B161" s="218"/>
      <c r="C161" s="218"/>
    </row>
    <row r="162" spans="2:3">
      <c r="B162" s="218"/>
      <c r="C162" s="218"/>
    </row>
    <row r="163" spans="2:3">
      <c r="B163" s="218"/>
      <c r="C163" s="218"/>
    </row>
    <row r="164" spans="2:3">
      <c r="B164" s="218"/>
      <c r="C164" s="218"/>
    </row>
    <row r="165" spans="2:3">
      <c r="B165" s="218"/>
      <c r="C165" s="218"/>
    </row>
    <row r="166" spans="2:3">
      <c r="B166" s="218"/>
      <c r="C166" s="218"/>
    </row>
    <row r="167" spans="2:3">
      <c r="B167" s="218"/>
      <c r="C167" s="218"/>
    </row>
  </sheetData>
  <mergeCells count="43">
    <mergeCell ref="B43:B44"/>
    <mergeCell ref="O43:P43"/>
    <mergeCell ref="G10:K11"/>
    <mergeCell ref="J14:P15"/>
    <mergeCell ref="J16:P17"/>
    <mergeCell ref="J18:P19"/>
    <mergeCell ref="D22:K23"/>
    <mergeCell ref="D24:K25"/>
    <mergeCell ref="D26:K27"/>
    <mergeCell ref="C31:P39"/>
    <mergeCell ref="D42:H42"/>
    <mergeCell ref="J42:M42"/>
    <mergeCell ref="O42:P42"/>
    <mergeCell ref="B45:B46"/>
    <mergeCell ref="B67:B68"/>
    <mergeCell ref="K68:L68"/>
    <mergeCell ref="K72:L72"/>
    <mergeCell ref="K77:L77"/>
    <mergeCell ref="K106:L106"/>
    <mergeCell ref="O78:P78"/>
    <mergeCell ref="B79:B80"/>
    <mergeCell ref="O79:P79"/>
    <mergeCell ref="B81:B82"/>
    <mergeCell ref="K82:L82"/>
    <mergeCell ref="K84:L84"/>
    <mergeCell ref="D78:H78"/>
    <mergeCell ref="J78:M78"/>
    <mergeCell ref="K138:L138"/>
    <mergeCell ref="B47:B48"/>
    <mergeCell ref="B49:B50"/>
    <mergeCell ref="B51:B52"/>
    <mergeCell ref="K114:L114"/>
    <mergeCell ref="K122:L122"/>
    <mergeCell ref="K124:L124"/>
    <mergeCell ref="K128:L128"/>
    <mergeCell ref="K130:L130"/>
    <mergeCell ref="B133:B134"/>
    <mergeCell ref="K134:L134"/>
    <mergeCell ref="K92:L92"/>
    <mergeCell ref="K94:L94"/>
    <mergeCell ref="K96:L96"/>
    <mergeCell ref="K98:L98"/>
    <mergeCell ref="K100:L100"/>
  </mergeCells>
  <phoneticPr fontId="28"/>
  <printOptions horizontalCentered="1" verticalCentered="1"/>
  <pageMargins left="0.59055118110236227" right="0.19685039370078741" top="0.39370078740157483" bottom="0.39370078740157483" header="0" footer="0"/>
  <pageSetup paperSize="9" scale="72" orientation="portrait" r:id="rId1"/>
  <headerFooter alignWithMargins="0"/>
  <rowBreaks count="1" manualBreakCount="1">
    <brk id="75"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651BF-0A5D-4A11-ACFA-6145F616BDC4}">
  <sheetPr>
    <tabColor theme="0" tint="-0.249977111117893"/>
  </sheetPr>
  <dimension ref="A1:W301"/>
  <sheetViews>
    <sheetView view="pageBreakPreview" zoomScale="70" zoomScaleNormal="100" zoomScaleSheetLayoutView="70" workbookViewId="0">
      <selection activeCell="L64" sqref="L64"/>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4" t="s">
        <v>60</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35"/>
      <c r="E4" s="20" t="s">
        <v>7</v>
      </c>
      <c r="F4" s="22"/>
      <c r="G4" s="37"/>
      <c r="H4" s="23" t="s">
        <v>7</v>
      </c>
    </row>
    <row r="5" spans="1:23" ht="13.5" customHeight="1">
      <c r="A5" s="34" t="s">
        <v>7</v>
      </c>
      <c r="B5" s="16"/>
      <c r="C5" s="4"/>
      <c r="D5" s="36"/>
      <c r="E5" s="4" t="s">
        <v>7</v>
      </c>
      <c r="F5" s="5"/>
      <c r="G5" s="38">
        <v>0</v>
      </c>
      <c r="H5" s="13" t="s">
        <v>7</v>
      </c>
    </row>
    <row r="6" spans="1:23" ht="13.5" customHeight="1">
      <c r="A6" s="39" t="s">
        <v>7</v>
      </c>
      <c r="B6" s="31" t="s">
        <v>7</v>
      </c>
      <c r="C6" s="31" t="s">
        <v>7</v>
      </c>
      <c r="D6" s="40"/>
      <c r="E6" s="2" t="s">
        <v>7</v>
      </c>
      <c r="F6" s="3"/>
      <c r="G6" s="41"/>
      <c r="H6" s="12" t="s">
        <v>7</v>
      </c>
    </row>
    <row r="7" spans="1:23" ht="13.5" customHeight="1">
      <c r="A7" s="34" t="s">
        <v>7</v>
      </c>
      <c r="B7" s="30" t="s">
        <v>77</v>
      </c>
      <c r="C7" s="30" t="s">
        <v>7</v>
      </c>
      <c r="D7" s="36"/>
      <c r="E7" s="4" t="s">
        <v>7</v>
      </c>
      <c r="F7" s="5"/>
      <c r="G7" s="38">
        <v>0</v>
      </c>
      <c r="H7" s="13" t="s">
        <v>7</v>
      </c>
    </row>
    <row r="8" spans="1:23" ht="13.5" customHeight="1">
      <c r="A8" s="63" t="s">
        <v>7</v>
      </c>
      <c r="B8" s="31" t="s">
        <v>7</v>
      </c>
      <c r="C8" s="31" t="s">
        <v>7</v>
      </c>
      <c r="D8" s="40"/>
      <c r="E8" s="2" t="s">
        <v>7</v>
      </c>
      <c r="F8" s="3"/>
      <c r="G8" s="41"/>
      <c r="H8" s="12" t="s">
        <v>7</v>
      </c>
    </row>
    <row r="9" spans="1:23" ht="13.5" customHeight="1">
      <c r="A9" s="64" t="s">
        <v>65</v>
      </c>
      <c r="B9" s="30" t="s">
        <v>2927</v>
      </c>
      <c r="C9" s="30"/>
      <c r="D9" s="36">
        <v>1</v>
      </c>
      <c r="E9" s="4" t="s">
        <v>8</v>
      </c>
      <c r="F9" s="42">
        <f>G84</f>
        <v>0</v>
      </c>
      <c r="G9" s="38"/>
      <c r="H9" s="13" t="s">
        <v>7</v>
      </c>
    </row>
    <row r="10" spans="1:23" ht="13.5" customHeight="1">
      <c r="A10" s="63" t="s">
        <v>7</v>
      </c>
      <c r="B10" s="31" t="s">
        <v>7</v>
      </c>
      <c r="C10" s="31" t="s">
        <v>7</v>
      </c>
      <c r="D10" s="40"/>
      <c r="E10" s="2" t="s">
        <v>7</v>
      </c>
      <c r="F10" s="3"/>
      <c r="G10" s="41"/>
      <c r="H10" s="12" t="s">
        <v>7</v>
      </c>
    </row>
    <row r="11" spans="1:23" ht="13.5" customHeight="1">
      <c r="A11" s="64" t="s">
        <v>66</v>
      </c>
      <c r="B11" s="30" t="s">
        <v>129</v>
      </c>
      <c r="C11" s="30" t="s">
        <v>7</v>
      </c>
      <c r="D11" s="36">
        <v>1</v>
      </c>
      <c r="E11" s="4" t="s">
        <v>8</v>
      </c>
      <c r="F11" s="42">
        <f>屋外!G41</f>
        <v>0</v>
      </c>
      <c r="G11" s="38"/>
      <c r="H11" s="13" t="s">
        <v>7</v>
      </c>
    </row>
    <row r="12" spans="1:23" ht="13.5" customHeight="1">
      <c r="A12" s="63"/>
      <c r="B12" s="31"/>
      <c r="C12" s="31" t="s">
        <v>7</v>
      </c>
      <c r="D12" s="40"/>
      <c r="E12" s="2"/>
      <c r="F12" s="3"/>
      <c r="G12" s="41"/>
      <c r="H12" s="12" t="s">
        <v>7</v>
      </c>
    </row>
    <row r="13" spans="1:23" ht="13.5" customHeight="1">
      <c r="A13" s="64" t="s">
        <v>1890</v>
      </c>
      <c r="B13" s="30" t="s">
        <v>1892</v>
      </c>
      <c r="C13" s="30" t="s">
        <v>7</v>
      </c>
      <c r="D13" s="36">
        <v>1</v>
      </c>
      <c r="E13" s="4" t="s">
        <v>8</v>
      </c>
      <c r="F13" s="5"/>
      <c r="G13" s="38"/>
      <c r="H13" s="13" t="s">
        <v>7</v>
      </c>
    </row>
    <row r="14" spans="1:23" ht="13.5" customHeight="1">
      <c r="A14" s="63" t="s">
        <v>7</v>
      </c>
      <c r="B14" s="31" t="s">
        <v>7</v>
      </c>
      <c r="C14" s="31" t="s">
        <v>7</v>
      </c>
      <c r="D14" s="40"/>
      <c r="E14" s="2" t="s">
        <v>7</v>
      </c>
      <c r="F14" s="3"/>
      <c r="G14" s="41"/>
      <c r="H14" s="12" t="s">
        <v>7</v>
      </c>
    </row>
    <row r="15" spans="1:23" ht="13.5" customHeight="1">
      <c r="A15" s="64" t="s">
        <v>1891</v>
      </c>
      <c r="B15" s="30" t="s">
        <v>1893</v>
      </c>
      <c r="C15" s="30" t="s">
        <v>7</v>
      </c>
      <c r="D15" s="36">
        <v>1</v>
      </c>
      <c r="E15" s="4" t="s">
        <v>8</v>
      </c>
      <c r="F15" s="5"/>
      <c r="G15" s="38"/>
      <c r="H15" s="13" t="s">
        <v>7</v>
      </c>
    </row>
    <row r="16" spans="1:23" ht="13.5" customHeight="1">
      <c r="A16" s="39" t="s">
        <v>7</v>
      </c>
      <c r="B16" s="31"/>
      <c r="C16" s="31"/>
      <c r="D16" s="15"/>
      <c r="E16" s="2"/>
      <c r="F16" s="3"/>
      <c r="G16" s="41"/>
      <c r="H16" s="12"/>
    </row>
    <row r="17" spans="1:8" ht="13.5" customHeight="1">
      <c r="A17" s="34"/>
      <c r="B17" s="30"/>
      <c r="C17" s="30"/>
      <c r="D17" s="16"/>
      <c r="E17" s="4"/>
      <c r="F17" s="5"/>
      <c r="G17" s="38"/>
      <c r="H17" s="13"/>
    </row>
    <row r="18" spans="1:8" ht="13.5" customHeight="1">
      <c r="A18" s="39" t="s">
        <v>7</v>
      </c>
      <c r="B18" s="31"/>
      <c r="C18" s="31"/>
      <c r="D18" s="40"/>
      <c r="E18" s="2"/>
      <c r="F18" s="3"/>
      <c r="G18" s="41"/>
      <c r="H18" s="12"/>
    </row>
    <row r="19" spans="1:8" ht="13.5" customHeight="1">
      <c r="A19" s="34" t="s">
        <v>7</v>
      </c>
      <c r="B19" s="30"/>
      <c r="C19" s="30"/>
      <c r="D19" s="36"/>
      <c r="E19" s="4"/>
      <c r="F19" s="5"/>
      <c r="G19" s="38"/>
      <c r="H19" s="13"/>
    </row>
    <row r="20" spans="1:8" ht="13.5" customHeight="1">
      <c r="A20" s="39"/>
      <c r="B20" s="31"/>
      <c r="C20" s="31"/>
      <c r="D20" s="40"/>
      <c r="E20" s="2"/>
      <c r="F20" s="3"/>
      <c r="G20" s="41"/>
      <c r="H20" s="12"/>
    </row>
    <row r="21" spans="1:8" ht="13.5" customHeight="1">
      <c r="A21" s="34"/>
      <c r="B21" s="30"/>
      <c r="C21" s="30"/>
      <c r="D21" s="36"/>
      <c r="E21" s="4"/>
      <c r="F21" s="42"/>
      <c r="G21" s="38"/>
      <c r="H21" s="13"/>
    </row>
    <row r="22" spans="1:8" ht="13.5" customHeight="1">
      <c r="A22" s="39"/>
      <c r="B22" s="31"/>
      <c r="C22" s="31"/>
      <c r="D22" s="40"/>
      <c r="E22" s="2"/>
      <c r="F22" s="3"/>
      <c r="G22" s="41"/>
      <c r="H22" s="12"/>
    </row>
    <row r="23" spans="1:8" ht="13.5" customHeight="1">
      <c r="A23" s="34"/>
      <c r="B23" s="30"/>
      <c r="C23" s="30"/>
      <c r="D23" s="36"/>
      <c r="E23" s="4"/>
      <c r="F23" s="42"/>
      <c r="G23" s="38"/>
      <c r="H23" s="13"/>
    </row>
    <row r="24" spans="1:8" ht="13.5" customHeight="1">
      <c r="A24" s="39"/>
      <c r="B24" s="31"/>
      <c r="C24" s="31"/>
      <c r="D24" s="40"/>
      <c r="E24" s="2"/>
      <c r="F24" s="3"/>
      <c r="G24" s="41"/>
      <c r="H24" s="12"/>
    </row>
    <row r="25" spans="1:8" ht="13.5" customHeight="1">
      <c r="A25" s="34"/>
      <c r="B25" s="30"/>
      <c r="C25" s="30"/>
      <c r="D25" s="36"/>
      <c r="E25" s="4"/>
      <c r="F25" s="42"/>
      <c r="G25" s="38"/>
      <c r="H25" s="13"/>
    </row>
    <row r="26" spans="1:8" ht="13.5" customHeight="1">
      <c r="A26" s="39" t="s">
        <v>7</v>
      </c>
      <c r="B26" s="31"/>
      <c r="C26" s="31"/>
      <c r="D26" s="15"/>
      <c r="E26" s="2"/>
      <c r="F26" s="3"/>
      <c r="G26" s="41"/>
      <c r="H26" s="12"/>
    </row>
    <row r="27" spans="1:8" ht="13.5" customHeight="1">
      <c r="A27" s="34" t="s">
        <v>7</v>
      </c>
      <c r="B27" s="30"/>
      <c r="C27" s="30"/>
      <c r="D27" s="16"/>
      <c r="E27" s="4"/>
      <c r="F27" s="5"/>
      <c r="G27" s="38"/>
      <c r="H27" s="13"/>
    </row>
    <row r="28" spans="1:8" ht="13.5" customHeight="1">
      <c r="A28" s="39" t="s">
        <v>7</v>
      </c>
      <c r="B28" s="31"/>
      <c r="C28" s="31"/>
      <c r="D28" s="40"/>
      <c r="E28" s="2"/>
      <c r="F28" s="3"/>
      <c r="G28" s="41"/>
      <c r="H28" s="12"/>
    </row>
    <row r="29" spans="1:8" ht="13.5" customHeight="1">
      <c r="A29" s="34" t="s">
        <v>7</v>
      </c>
      <c r="B29" s="30"/>
      <c r="C29" s="30"/>
      <c r="D29" s="36"/>
      <c r="E29" s="4"/>
      <c r="F29" s="5"/>
      <c r="G29" s="38"/>
      <c r="H29" s="13"/>
    </row>
    <row r="30" spans="1:8" ht="13.5" customHeight="1">
      <c r="A30" s="39" t="s">
        <v>7</v>
      </c>
      <c r="B30" s="31"/>
      <c r="C30" s="31"/>
      <c r="D30" s="15"/>
      <c r="E30" s="2"/>
      <c r="F30" s="3"/>
      <c r="G30" s="41"/>
      <c r="H30" s="12"/>
    </row>
    <row r="31" spans="1:8" ht="13.5" customHeight="1">
      <c r="A31" s="34" t="s">
        <v>7</v>
      </c>
      <c r="B31" s="30"/>
      <c r="C31" s="30"/>
      <c r="D31" s="36"/>
      <c r="E31" s="4"/>
      <c r="F31" s="5"/>
      <c r="G31" s="38"/>
      <c r="H31" s="13"/>
    </row>
    <row r="32" spans="1:8" ht="13.5" customHeight="1">
      <c r="A32" s="39" t="s">
        <v>7</v>
      </c>
      <c r="B32" s="31"/>
      <c r="C32" s="31"/>
      <c r="D32" s="40"/>
      <c r="E32" s="2"/>
      <c r="F32" s="3"/>
      <c r="G32" s="41"/>
      <c r="H32" s="12"/>
    </row>
    <row r="33" spans="1:23" ht="13.5" customHeight="1">
      <c r="A33" s="34" t="s">
        <v>7</v>
      </c>
      <c r="B33" s="30"/>
      <c r="C33" s="30"/>
      <c r="D33" s="36"/>
      <c r="E33" s="4"/>
      <c r="F33" s="5"/>
      <c r="G33" s="38"/>
      <c r="H33" s="13"/>
    </row>
    <row r="34" spans="1:23" ht="13.5" customHeight="1">
      <c r="A34" s="7"/>
      <c r="B34" s="31"/>
      <c r="C34" s="31"/>
      <c r="D34" s="15"/>
      <c r="E34" s="2"/>
      <c r="F34" s="3"/>
      <c r="G34" s="3"/>
      <c r="H34" s="12"/>
    </row>
    <row r="35" spans="1:23" ht="13.5" customHeight="1">
      <c r="A35" s="8"/>
      <c r="B35" s="30"/>
      <c r="C35" s="30"/>
      <c r="D35" s="36"/>
      <c r="E35" s="4"/>
      <c r="F35" s="5"/>
      <c r="G35" s="5"/>
      <c r="H35" s="13"/>
    </row>
    <row r="36" spans="1:23" ht="13.5" customHeight="1">
      <c r="A36" s="39" t="s">
        <v>7</v>
      </c>
      <c r="B36" s="31"/>
      <c r="C36" s="31"/>
      <c r="D36" s="40"/>
      <c r="E36" s="2"/>
      <c r="F36" s="3"/>
      <c r="G36" s="41"/>
      <c r="H36" s="12"/>
    </row>
    <row r="37" spans="1:23" ht="13.5" customHeight="1">
      <c r="A37" s="34" t="s">
        <v>7</v>
      </c>
      <c r="B37" s="30"/>
      <c r="C37" s="30"/>
      <c r="D37" s="36"/>
      <c r="E37" s="4"/>
      <c r="F37" s="5"/>
      <c r="G37" s="38"/>
      <c r="H37" s="13"/>
    </row>
    <row r="38" spans="1:23" ht="13.5" customHeight="1">
      <c r="A38" s="7"/>
      <c r="B38" s="31"/>
      <c r="C38" s="31"/>
      <c r="D38" s="15"/>
      <c r="E38" s="2"/>
      <c r="F38" s="3"/>
      <c r="G38" s="3"/>
      <c r="H38" s="12"/>
    </row>
    <row r="39" spans="1:23" ht="13.5" customHeight="1">
      <c r="A39" s="8"/>
      <c r="B39" s="30"/>
      <c r="C39" s="30"/>
      <c r="D39" s="16"/>
      <c r="E39" s="4"/>
      <c r="F39" s="5"/>
      <c r="G39" s="38"/>
      <c r="H39" s="13"/>
    </row>
    <row r="40" spans="1:23" ht="13.5" customHeight="1">
      <c r="A40" s="7"/>
      <c r="B40" s="31"/>
      <c r="C40" s="31"/>
      <c r="D40" s="15"/>
      <c r="E40" s="2"/>
      <c r="F40" s="3"/>
      <c r="G40" s="41"/>
      <c r="H40" s="12"/>
    </row>
    <row r="41" spans="1:23" ht="13.5" customHeight="1">
      <c r="A41" s="9"/>
      <c r="B41" s="32"/>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61</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64" t="s">
        <v>65</v>
      </c>
      <c r="B48" s="30" t="s">
        <v>2928</v>
      </c>
      <c r="C48" s="30" t="s">
        <v>7</v>
      </c>
      <c r="D48" s="16"/>
      <c r="E48" s="4"/>
      <c r="F48" s="5"/>
      <c r="G48" s="5"/>
      <c r="H48" s="13" t="s">
        <v>7</v>
      </c>
    </row>
    <row r="49" spans="1:8" ht="13.5" customHeight="1">
      <c r="A49" s="39" t="s">
        <v>7</v>
      </c>
      <c r="B49" s="31" t="s">
        <v>7</v>
      </c>
      <c r="C49" s="31" t="s">
        <v>7</v>
      </c>
      <c r="D49" s="40"/>
      <c r="E49" s="2" t="s">
        <v>7</v>
      </c>
      <c r="F49" s="3"/>
      <c r="G49" s="41"/>
      <c r="H49" s="12" t="s">
        <v>7</v>
      </c>
    </row>
    <row r="50" spans="1:8" ht="13.5" customHeight="1">
      <c r="A50" s="34" t="s">
        <v>9</v>
      </c>
      <c r="B50" s="30" t="s">
        <v>10</v>
      </c>
      <c r="C50" s="30" t="s">
        <v>7</v>
      </c>
      <c r="D50" s="36">
        <v>1</v>
      </c>
      <c r="E50" s="4" t="s">
        <v>8</v>
      </c>
      <c r="F50" s="42">
        <f>仮設!G41</f>
        <v>0</v>
      </c>
      <c r="G50" s="38"/>
      <c r="H50" s="13" t="s">
        <v>7</v>
      </c>
    </row>
    <row r="51" spans="1:8" ht="13.5" customHeight="1">
      <c r="A51" s="39" t="s">
        <v>7</v>
      </c>
      <c r="B51" s="31" t="s">
        <v>7</v>
      </c>
      <c r="C51" s="31" t="s">
        <v>7</v>
      </c>
      <c r="D51" s="40"/>
      <c r="E51" s="2" t="s">
        <v>7</v>
      </c>
      <c r="F51" s="3"/>
      <c r="G51" s="41"/>
      <c r="H51" s="12" t="s">
        <v>7</v>
      </c>
    </row>
    <row r="52" spans="1:8" ht="13.5" customHeight="1">
      <c r="A52" s="34" t="s">
        <v>11</v>
      </c>
      <c r="B52" s="30" t="s">
        <v>12</v>
      </c>
      <c r="C52" s="30" t="s">
        <v>7</v>
      </c>
      <c r="D52" s="36">
        <v>1</v>
      </c>
      <c r="E52" s="4" t="s">
        <v>8</v>
      </c>
      <c r="F52" s="42">
        <f>土工!G41</f>
        <v>0</v>
      </c>
      <c r="G52" s="38"/>
      <c r="H52" s="13" t="s">
        <v>7</v>
      </c>
    </row>
    <row r="53" spans="1:8" ht="13.5" customHeight="1">
      <c r="A53" s="39" t="s">
        <v>7</v>
      </c>
      <c r="B53" s="31" t="s">
        <v>7</v>
      </c>
      <c r="C53" s="31" t="s">
        <v>7</v>
      </c>
      <c r="D53" s="40"/>
      <c r="E53" s="2" t="s">
        <v>7</v>
      </c>
      <c r="F53" s="3"/>
      <c r="G53" s="41"/>
      <c r="H53" s="12" t="s">
        <v>7</v>
      </c>
    </row>
    <row r="54" spans="1:8" ht="13.5" customHeight="1">
      <c r="A54" s="34" t="s">
        <v>13</v>
      </c>
      <c r="B54" s="30" t="s">
        <v>14</v>
      </c>
      <c r="C54" s="30" t="s">
        <v>7</v>
      </c>
      <c r="D54" s="36">
        <v>1</v>
      </c>
      <c r="E54" s="4" t="s">
        <v>8</v>
      </c>
      <c r="F54" s="42">
        <f>地業!G41</f>
        <v>0</v>
      </c>
      <c r="G54" s="38"/>
      <c r="H54" s="13" t="s">
        <v>7</v>
      </c>
    </row>
    <row r="55" spans="1:8" ht="13.5" customHeight="1">
      <c r="A55" s="39" t="s">
        <v>7</v>
      </c>
      <c r="B55" s="31" t="s">
        <v>7</v>
      </c>
      <c r="C55" s="31" t="s">
        <v>7</v>
      </c>
      <c r="D55" s="40"/>
      <c r="E55" s="2" t="s">
        <v>7</v>
      </c>
      <c r="F55" s="3"/>
      <c r="G55" s="41"/>
      <c r="H55" s="12" t="s">
        <v>7</v>
      </c>
    </row>
    <row r="56" spans="1:8" ht="13.5" customHeight="1">
      <c r="A56" s="34" t="s">
        <v>15</v>
      </c>
      <c r="B56" s="30" t="s">
        <v>16</v>
      </c>
      <c r="C56" s="30" t="s">
        <v>7</v>
      </c>
      <c r="D56" s="36">
        <v>1</v>
      </c>
      <c r="E56" s="4" t="s">
        <v>8</v>
      </c>
      <c r="F56" s="42">
        <f>G117</f>
        <v>0</v>
      </c>
      <c r="G56" s="38"/>
      <c r="H56" s="13" t="s">
        <v>7</v>
      </c>
    </row>
    <row r="57" spans="1:8" ht="13.5" customHeight="1">
      <c r="A57" s="39" t="s">
        <v>7</v>
      </c>
      <c r="B57" s="31" t="s">
        <v>7</v>
      </c>
      <c r="C57" s="31" t="s">
        <v>7</v>
      </c>
      <c r="D57" s="40"/>
      <c r="E57" s="2" t="s">
        <v>7</v>
      </c>
      <c r="F57" s="3"/>
      <c r="G57" s="41"/>
      <c r="H57" s="12" t="s">
        <v>7</v>
      </c>
    </row>
    <row r="58" spans="1:8" ht="13.5" customHeight="1">
      <c r="A58" s="34" t="s">
        <v>17</v>
      </c>
      <c r="B58" s="30" t="s">
        <v>18</v>
      </c>
      <c r="C58" s="30" t="s">
        <v>7</v>
      </c>
      <c r="D58" s="36">
        <v>1</v>
      </c>
      <c r="E58" s="4" t="s">
        <v>8</v>
      </c>
      <c r="F58" s="42">
        <f>G140</f>
        <v>0</v>
      </c>
      <c r="G58" s="38"/>
      <c r="H58" s="13" t="s">
        <v>7</v>
      </c>
    </row>
    <row r="59" spans="1:8" ht="13.5" customHeight="1">
      <c r="A59" s="39" t="s">
        <v>7</v>
      </c>
      <c r="B59" s="31" t="s">
        <v>7</v>
      </c>
      <c r="C59" s="31" t="s">
        <v>7</v>
      </c>
      <c r="D59" s="40"/>
      <c r="E59" s="2" t="s">
        <v>7</v>
      </c>
      <c r="F59" s="3"/>
      <c r="G59" s="41"/>
      <c r="H59" s="12" t="s">
        <v>7</v>
      </c>
    </row>
    <row r="60" spans="1:8" ht="13.5" customHeight="1">
      <c r="A60" s="34" t="s">
        <v>19</v>
      </c>
      <c r="B60" s="30" t="s">
        <v>20</v>
      </c>
      <c r="C60" s="30" t="s">
        <v>7</v>
      </c>
      <c r="D60" s="36">
        <v>1</v>
      </c>
      <c r="E60" s="4" t="s">
        <v>8</v>
      </c>
      <c r="F60" s="42">
        <f>G150</f>
        <v>0</v>
      </c>
      <c r="G60" s="38"/>
      <c r="H60" s="13" t="s">
        <v>7</v>
      </c>
    </row>
    <row r="61" spans="1:8" ht="13.5" customHeight="1">
      <c r="A61" s="39" t="s">
        <v>7</v>
      </c>
      <c r="B61" s="31" t="s">
        <v>7</v>
      </c>
      <c r="C61" s="31" t="s">
        <v>7</v>
      </c>
      <c r="D61" s="40"/>
      <c r="E61" s="2" t="s">
        <v>7</v>
      </c>
      <c r="F61" s="3"/>
      <c r="G61" s="41"/>
      <c r="H61" s="12" t="s">
        <v>7</v>
      </c>
    </row>
    <row r="62" spans="1:8" ht="13.5" customHeight="1">
      <c r="A62" s="34" t="s">
        <v>21</v>
      </c>
      <c r="B62" s="30" t="s">
        <v>480</v>
      </c>
      <c r="C62" s="30" t="s">
        <v>7</v>
      </c>
      <c r="D62" s="36">
        <v>1</v>
      </c>
      <c r="E62" s="4" t="s">
        <v>8</v>
      </c>
      <c r="F62" s="42">
        <f>G158</f>
        <v>0</v>
      </c>
      <c r="G62" s="38"/>
      <c r="H62" s="13" t="s">
        <v>7</v>
      </c>
    </row>
    <row r="63" spans="1:8" ht="13.5" customHeight="1">
      <c r="A63" s="39" t="s">
        <v>7</v>
      </c>
      <c r="B63" s="31" t="s">
        <v>7</v>
      </c>
      <c r="C63" s="31" t="s">
        <v>7</v>
      </c>
      <c r="D63" s="40"/>
      <c r="E63" s="2" t="s">
        <v>7</v>
      </c>
      <c r="F63" s="3"/>
      <c r="G63" s="41"/>
      <c r="H63" s="12" t="s">
        <v>7</v>
      </c>
    </row>
    <row r="64" spans="1:8" ht="13.5" customHeight="1">
      <c r="A64" s="34" t="s">
        <v>22</v>
      </c>
      <c r="B64" s="30" t="s">
        <v>23</v>
      </c>
      <c r="C64" s="30" t="s">
        <v>7</v>
      </c>
      <c r="D64" s="36">
        <v>1</v>
      </c>
      <c r="E64" s="4" t="s">
        <v>8</v>
      </c>
      <c r="F64" s="42">
        <f>G166</f>
        <v>0</v>
      </c>
      <c r="G64" s="38"/>
      <c r="H64" s="13" t="s">
        <v>7</v>
      </c>
    </row>
    <row r="65" spans="1:8" ht="13.5" customHeight="1">
      <c r="A65" s="39" t="s">
        <v>7</v>
      </c>
      <c r="B65" s="31" t="s">
        <v>7</v>
      </c>
      <c r="C65" s="31" t="s">
        <v>7</v>
      </c>
      <c r="D65" s="40"/>
      <c r="E65" s="2" t="s">
        <v>7</v>
      </c>
      <c r="F65" s="3"/>
      <c r="G65" s="41"/>
      <c r="H65" s="12" t="s">
        <v>7</v>
      </c>
    </row>
    <row r="66" spans="1:8" ht="13.5" customHeight="1">
      <c r="A66" s="34" t="s">
        <v>24</v>
      </c>
      <c r="B66" s="30" t="s">
        <v>25</v>
      </c>
      <c r="C66" s="30" t="s">
        <v>7</v>
      </c>
      <c r="D66" s="36">
        <v>1</v>
      </c>
      <c r="E66" s="4" t="s">
        <v>8</v>
      </c>
      <c r="F66" s="42">
        <f>G183</f>
        <v>0</v>
      </c>
      <c r="G66" s="38"/>
      <c r="H66" s="13" t="s">
        <v>7</v>
      </c>
    </row>
    <row r="67" spans="1:8" ht="13.5" customHeight="1">
      <c r="A67" s="39" t="s">
        <v>7</v>
      </c>
      <c r="B67" s="31" t="s">
        <v>7</v>
      </c>
      <c r="C67" s="31" t="s">
        <v>7</v>
      </c>
      <c r="D67" s="40"/>
      <c r="E67" s="2" t="s">
        <v>7</v>
      </c>
      <c r="F67" s="3"/>
      <c r="G67" s="102"/>
      <c r="H67" s="95"/>
    </row>
    <row r="68" spans="1:8" ht="13.5" customHeight="1">
      <c r="A68" s="34" t="s">
        <v>26</v>
      </c>
      <c r="B68" s="30" t="s">
        <v>27</v>
      </c>
      <c r="C68" s="30" t="s">
        <v>7</v>
      </c>
      <c r="D68" s="36">
        <v>1</v>
      </c>
      <c r="E68" s="4" t="s">
        <v>8</v>
      </c>
      <c r="F68" s="42">
        <f>木!G1030+木!G1073+木!G1288</f>
        <v>0</v>
      </c>
      <c r="G68" s="38"/>
      <c r="H68" s="96"/>
    </row>
    <row r="69" spans="1:8" ht="13.5" customHeight="1">
      <c r="A69" s="39" t="s">
        <v>7</v>
      </c>
      <c r="B69" s="31" t="s">
        <v>7</v>
      </c>
      <c r="C69" s="31" t="s">
        <v>7</v>
      </c>
      <c r="D69" s="40"/>
      <c r="E69" s="2" t="s">
        <v>7</v>
      </c>
      <c r="F69" s="3"/>
      <c r="G69" s="41"/>
      <c r="H69" s="12" t="s">
        <v>7</v>
      </c>
    </row>
    <row r="70" spans="1:8" ht="13.5" customHeight="1">
      <c r="A70" s="34" t="s">
        <v>28</v>
      </c>
      <c r="B70" s="30" t="s">
        <v>29</v>
      </c>
      <c r="C70" s="30" t="s">
        <v>7</v>
      </c>
      <c r="D70" s="36">
        <v>1</v>
      </c>
      <c r="E70" s="4" t="s">
        <v>8</v>
      </c>
      <c r="F70" s="42">
        <f>G201</f>
        <v>0</v>
      </c>
      <c r="G70" s="38"/>
      <c r="H70" s="13" t="s">
        <v>7</v>
      </c>
    </row>
    <row r="71" spans="1:8" ht="13.5" customHeight="1">
      <c r="A71" s="39" t="s">
        <v>7</v>
      </c>
      <c r="B71" s="31" t="s">
        <v>7</v>
      </c>
      <c r="C71" s="31" t="s">
        <v>7</v>
      </c>
      <c r="D71" s="40"/>
      <c r="E71" s="2" t="s">
        <v>7</v>
      </c>
      <c r="F71" s="3"/>
      <c r="G71" s="41"/>
      <c r="H71" s="12" t="s">
        <v>7</v>
      </c>
    </row>
    <row r="72" spans="1:8" ht="13.5" customHeight="1">
      <c r="A72" s="34" t="s">
        <v>30</v>
      </c>
      <c r="B72" s="30" t="s">
        <v>31</v>
      </c>
      <c r="C72" s="30" t="s">
        <v>7</v>
      </c>
      <c r="D72" s="36">
        <v>1</v>
      </c>
      <c r="E72" s="4" t="s">
        <v>8</v>
      </c>
      <c r="F72" s="42">
        <f>G209</f>
        <v>0</v>
      </c>
      <c r="G72" s="38"/>
      <c r="H72" s="13" t="s">
        <v>7</v>
      </c>
    </row>
    <row r="73" spans="1:8" ht="13.5" customHeight="1">
      <c r="A73" s="39" t="s">
        <v>7</v>
      </c>
      <c r="B73" s="31" t="s">
        <v>7</v>
      </c>
      <c r="C73" s="31" t="s">
        <v>7</v>
      </c>
      <c r="D73" s="40"/>
      <c r="E73" s="2" t="s">
        <v>7</v>
      </c>
      <c r="F73" s="3"/>
      <c r="G73" s="41"/>
      <c r="H73" s="12" t="s">
        <v>7</v>
      </c>
    </row>
    <row r="74" spans="1:8" ht="13.5" customHeight="1">
      <c r="A74" s="34" t="s">
        <v>32</v>
      </c>
      <c r="B74" s="30" t="s">
        <v>33</v>
      </c>
      <c r="C74" s="30" t="s">
        <v>7</v>
      </c>
      <c r="D74" s="36">
        <v>1</v>
      </c>
      <c r="E74" s="4" t="s">
        <v>8</v>
      </c>
      <c r="F74" s="42">
        <f>G226</f>
        <v>0</v>
      </c>
      <c r="G74" s="38"/>
      <c r="H74" s="13" t="s">
        <v>7</v>
      </c>
    </row>
    <row r="75" spans="1:8" ht="13.5" customHeight="1">
      <c r="A75" s="39" t="s">
        <v>7</v>
      </c>
      <c r="B75" s="31" t="s">
        <v>7</v>
      </c>
      <c r="C75" s="31" t="s">
        <v>7</v>
      </c>
      <c r="D75" s="40"/>
      <c r="E75" s="2" t="s">
        <v>7</v>
      </c>
      <c r="F75" s="3"/>
      <c r="G75" s="41"/>
      <c r="H75" s="12" t="s">
        <v>7</v>
      </c>
    </row>
    <row r="76" spans="1:8" ht="13.5" customHeight="1">
      <c r="A76" s="34" t="s">
        <v>34</v>
      </c>
      <c r="B76" s="30" t="s">
        <v>35</v>
      </c>
      <c r="C76" s="30" t="s">
        <v>7</v>
      </c>
      <c r="D76" s="36">
        <v>1</v>
      </c>
      <c r="E76" s="4" t="s">
        <v>8</v>
      </c>
      <c r="F76" s="42">
        <f>建具!G170+建具!G299+建具!G314+建具!G342+建具!G385+建具!G428</f>
        <v>0</v>
      </c>
      <c r="G76" s="38"/>
      <c r="H76" s="13" t="s">
        <v>7</v>
      </c>
    </row>
    <row r="77" spans="1:8" ht="13.5" customHeight="1">
      <c r="A77" s="39" t="s">
        <v>7</v>
      </c>
      <c r="B77" s="31" t="s">
        <v>7</v>
      </c>
      <c r="C77" s="31" t="s">
        <v>7</v>
      </c>
      <c r="D77" s="40"/>
      <c r="E77" s="2" t="s">
        <v>7</v>
      </c>
      <c r="F77" s="3"/>
      <c r="G77" s="41"/>
      <c r="H77" s="12" t="s">
        <v>7</v>
      </c>
    </row>
    <row r="78" spans="1:8" ht="13.5" customHeight="1">
      <c r="A78" s="34" t="s">
        <v>36</v>
      </c>
      <c r="B78" s="30" t="s">
        <v>37</v>
      </c>
      <c r="C78" s="30" t="s">
        <v>7</v>
      </c>
      <c r="D78" s="36">
        <v>1</v>
      </c>
      <c r="E78" s="4" t="s">
        <v>8</v>
      </c>
      <c r="F78" s="42">
        <f>G250</f>
        <v>0</v>
      </c>
      <c r="G78" s="38"/>
      <c r="H78" s="13" t="s">
        <v>7</v>
      </c>
    </row>
    <row r="79" spans="1:8" ht="13.5" customHeight="1">
      <c r="A79" s="39" t="s">
        <v>7</v>
      </c>
      <c r="B79" s="31" t="s">
        <v>7</v>
      </c>
      <c r="C79" s="31" t="s">
        <v>7</v>
      </c>
      <c r="D79" s="40"/>
      <c r="E79" s="2" t="s">
        <v>7</v>
      </c>
      <c r="F79" s="3"/>
      <c r="G79" s="41"/>
      <c r="H79" s="12" t="s">
        <v>7</v>
      </c>
    </row>
    <row r="80" spans="1:8" ht="13.5" customHeight="1">
      <c r="A80" s="34" t="s">
        <v>38</v>
      </c>
      <c r="B80" s="30" t="s">
        <v>39</v>
      </c>
      <c r="C80" s="30" t="s">
        <v>7</v>
      </c>
      <c r="D80" s="36">
        <v>1</v>
      </c>
      <c r="E80" s="4" t="s">
        <v>8</v>
      </c>
      <c r="F80" s="42">
        <f>G269</f>
        <v>0</v>
      </c>
      <c r="G80" s="38"/>
      <c r="H80" s="13" t="s">
        <v>7</v>
      </c>
    </row>
    <row r="81" spans="1:23" ht="13.5" customHeight="1">
      <c r="A81" s="39" t="s">
        <v>7</v>
      </c>
      <c r="B81" s="31" t="s">
        <v>7</v>
      </c>
      <c r="C81" s="31" t="s">
        <v>7</v>
      </c>
      <c r="D81" s="40"/>
      <c r="E81" s="2" t="s">
        <v>7</v>
      </c>
      <c r="F81" s="3"/>
      <c r="G81" s="41"/>
      <c r="H81" s="12" t="s">
        <v>7</v>
      </c>
    </row>
    <row r="82" spans="1:23" ht="13.5" customHeight="1">
      <c r="A82" s="34" t="s">
        <v>67</v>
      </c>
      <c r="B82" s="30" t="s">
        <v>68</v>
      </c>
      <c r="C82" s="30" t="s">
        <v>7</v>
      </c>
      <c r="D82" s="36">
        <v>1</v>
      </c>
      <c r="E82" s="4" t="s">
        <v>8</v>
      </c>
      <c r="F82" s="42">
        <f>G277</f>
        <v>0</v>
      </c>
      <c r="G82" s="38"/>
      <c r="H82" s="13" t="s">
        <v>7</v>
      </c>
    </row>
    <row r="83" spans="1:23" ht="13.5" customHeight="1">
      <c r="A83" s="39" t="s">
        <v>7</v>
      </c>
      <c r="B83" s="31" t="s">
        <v>7</v>
      </c>
      <c r="C83" s="31" t="s">
        <v>7</v>
      </c>
      <c r="D83" s="40"/>
      <c r="E83" s="2" t="s">
        <v>7</v>
      </c>
      <c r="F83" s="3"/>
      <c r="G83" s="41"/>
      <c r="H83" s="12" t="s">
        <v>7</v>
      </c>
    </row>
    <row r="84" spans="1:23" ht="13.5" customHeight="1">
      <c r="A84" s="9"/>
      <c r="B84" s="32" t="s">
        <v>63</v>
      </c>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127</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t="s">
        <v>65</v>
      </c>
      <c r="B91" s="30" t="s">
        <v>128</v>
      </c>
      <c r="C91" s="30" t="s">
        <v>7</v>
      </c>
      <c r="D91" s="16"/>
      <c r="E91" s="4"/>
      <c r="F91" s="5"/>
      <c r="G91" s="5"/>
      <c r="H91" s="13" t="s">
        <v>7</v>
      </c>
    </row>
    <row r="92" spans="1:23" ht="13.5" customHeight="1">
      <c r="A92" s="39" t="s">
        <v>7</v>
      </c>
      <c r="B92" s="31" t="s">
        <v>7</v>
      </c>
      <c r="C92" s="31" t="s">
        <v>7</v>
      </c>
      <c r="D92" s="40"/>
      <c r="E92" s="2" t="s">
        <v>7</v>
      </c>
      <c r="F92" s="3"/>
      <c r="G92" s="41"/>
      <c r="H92" s="12" t="s">
        <v>7</v>
      </c>
    </row>
    <row r="93" spans="1:23" ht="13.5" customHeight="1">
      <c r="A93" s="34" t="s">
        <v>9</v>
      </c>
      <c r="B93" s="30" t="s">
        <v>10</v>
      </c>
      <c r="C93" s="30" t="s">
        <v>7</v>
      </c>
      <c r="D93" s="36">
        <v>1</v>
      </c>
      <c r="E93" s="4" t="s">
        <v>8</v>
      </c>
      <c r="F93" s="42">
        <f>仮設!G41</f>
        <v>0</v>
      </c>
      <c r="G93" s="38"/>
      <c r="H93" s="13" t="s">
        <v>7</v>
      </c>
    </row>
    <row r="94" spans="1:23" ht="13.5" customHeight="1">
      <c r="A94" s="39"/>
      <c r="B94" s="31"/>
      <c r="C94" s="31"/>
      <c r="D94" s="40"/>
      <c r="E94" s="2"/>
      <c r="F94" s="3"/>
      <c r="G94" s="41"/>
      <c r="H94" s="12"/>
    </row>
    <row r="95" spans="1:23" ht="13.5" customHeight="1">
      <c r="A95" s="34"/>
      <c r="B95" s="30" t="s">
        <v>63</v>
      </c>
      <c r="C95" s="30"/>
      <c r="D95" s="36"/>
      <c r="E95" s="4"/>
      <c r="F95" s="42"/>
      <c r="G95" s="38"/>
      <c r="H95" s="13"/>
    </row>
    <row r="96" spans="1:23" ht="13.5" customHeight="1">
      <c r="A96" s="39"/>
      <c r="B96" s="31"/>
      <c r="C96" s="31"/>
      <c r="D96" s="40"/>
      <c r="E96" s="2"/>
      <c r="F96" s="3"/>
      <c r="G96" s="41"/>
      <c r="H96" s="12"/>
    </row>
    <row r="97" spans="1:8" ht="13.5" customHeight="1">
      <c r="A97" s="34"/>
      <c r="B97" s="30"/>
      <c r="C97" s="30"/>
      <c r="D97" s="36"/>
      <c r="E97" s="4"/>
      <c r="F97" s="42"/>
      <c r="G97" s="38"/>
      <c r="H97" s="13"/>
    </row>
    <row r="98" spans="1:8" ht="13.5" customHeight="1">
      <c r="A98" s="39"/>
      <c r="B98" s="31"/>
      <c r="C98" s="31"/>
      <c r="D98" s="40"/>
      <c r="E98" s="2"/>
      <c r="F98" s="3"/>
      <c r="G98" s="41"/>
      <c r="H98" s="12"/>
    </row>
    <row r="99" spans="1:8" ht="13.5" customHeight="1">
      <c r="A99" s="34" t="s">
        <v>124</v>
      </c>
      <c r="B99" s="30" t="s">
        <v>130</v>
      </c>
      <c r="C99" s="30"/>
      <c r="D99" s="36">
        <v>1</v>
      </c>
      <c r="E99" s="4" t="s">
        <v>250</v>
      </c>
      <c r="F99" s="42">
        <f>土工!G41</f>
        <v>0</v>
      </c>
      <c r="G99" s="38"/>
      <c r="H99" s="13"/>
    </row>
    <row r="100" spans="1:8" ht="13.5" customHeight="1">
      <c r="A100" s="39"/>
      <c r="B100" s="31"/>
      <c r="C100" s="31"/>
      <c r="D100" s="40"/>
      <c r="E100" s="2"/>
      <c r="F100" s="3"/>
      <c r="G100" s="41"/>
      <c r="H100" s="12"/>
    </row>
    <row r="101" spans="1:8" ht="13.5" customHeight="1">
      <c r="A101" s="34"/>
      <c r="B101" s="30" t="s">
        <v>63</v>
      </c>
      <c r="C101" s="30"/>
      <c r="D101" s="36"/>
      <c r="E101" s="4"/>
      <c r="F101" s="42"/>
      <c r="G101" s="38"/>
      <c r="H101" s="13"/>
    </row>
    <row r="102" spans="1:8" ht="13.5" customHeight="1">
      <c r="A102" s="39"/>
      <c r="B102" s="31"/>
      <c r="C102" s="31"/>
      <c r="D102" s="40"/>
      <c r="E102" s="2"/>
      <c r="F102" s="3"/>
      <c r="G102" s="41"/>
      <c r="H102" s="12"/>
    </row>
    <row r="103" spans="1:8" ht="13.5" customHeight="1">
      <c r="A103" s="34"/>
      <c r="B103" s="30"/>
      <c r="C103" s="30"/>
      <c r="D103" s="36"/>
      <c r="E103" s="4"/>
      <c r="F103" s="42"/>
      <c r="G103" s="38"/>
      <c r="H103" s="13"/>
    </row>
    <row r="104" spans="1:8" ht="13.5" customHeight="1">
      <c r="A104" s="39"/>
      <c r="B104" s="31"/>
      <c r="C104" s="31"/>
      <c r="D104" s="40"/>
      <c r="E104" s="2"/>
      <c r="F104" s="3"/>
      <c r="G104" s="41"/>
      <c r="H104" s="12"/>
    </row>
    <row r="105" spans="1:8" ht="13.5" customHeight="1">
      <c r="A105" s="34" t="s">
        <v>125</v>
      </c>
      <c r="B105" s="30" t="s">
        <v>131</v>
      </c>
      <c r="C105" s="30"/>
      <c r="D105" s="36">
        <v>1</v>
      </c>
      <c r="E105" s="4" t="s">
        <v>250</v>
      </c>
      <c r="F105" s="42">
        <f>地業!G41</f>
        <v>0</v>
      </c>
      <c r="G105" s="38"/>
      <c r="H105" s="13"/>
    </row>
    <row r="106" spans="1:8" ht="13.5" customHeight="1">
      <c r="A106" s="39"/>
      <c r="B106" s="31"/>
      <c r="C106" s="31"/>
      <c r="D106" s="40"/>
      <c r="E106" s="2"/>
      <c r="F106" s="3"/>
      <c r="G106" s="41"/>
      <c r="H106" s="12"/>
    </row>
    <row r="107" spans="1:8" ht="13.5" customHeight="1">
      <c r="A107" s="34"/>
      <c r="B107" s="30" t="s">
        <v>63</v>
      </c>
      <c r="C107" s="30"/>
      <c r="D107" s="36"/>
      <c r="E107" s="4"/>
      <c r="F107" s="42"/>
      <c r="G107" s="38"/>
      <c r="H107" s="13"/>
    </row>
    <row r="108" spans="1:8" ht="13.5" customHeight="1">
      <c r="A108" s="39"/>
      <c r="B108" s="31"/>
      <c r="C108" s="31"/>
      <c r="D108" s="40"/>
      <c r="E108" s="2"/>
      <c r="F108" s="3"/>
      <c r="G108" s="41"/>
      <c r="H108" s="12"/>
    </row>
    <row r="109" spans="1:8" ht="13.5" customHeight="1">
      <c r="A109" s="34"/>
      <c r="B109" s="30"/>
      <c r="C109" s="30"/>
      <c r="D109" s="36"/>
      <c r="E109" s="4"/>
      <c r="F109" s="42"/>
      <c r="G109" s="38"/>
      <c r="H109" s="13"/>
    </row>
    <row r="110" spans="1:8" ht="13.5" customHeight="1">
      <c r="A110" s="39"/>
      <c r="B110" s="31"/>
      <c r="C110" s="31"/>
      <c r="D110" s="40"/>
      <c r="E110" s="2"/>
      <c r="F110" s="3"/>
      <c r="G110" s="41"/>
      <c r="H110" s="12"/>
    </row>
    <row r="111" spans="1:8" ht="13.5" customHeight="1">
      <c r="A111" s="34" t="s">
        <v>132</v>
      </c>
      <c r="B111" s="30" t="s">
        <v>133</v>
      </c>
      <c r="C111" s="30" t="s">
        <v>135</v>
      </c>
      <c r="D111" s="36">
        <v>1</v>
      </c>
      <c r="E111" s="4" t="s">
        <v>250</v>
      </c>
      <c r="F111" s="42">
        <f>鉄筋・ｺﾝ・型枠・鉄骨!G41</f>
        <v>0</v>
      </c>
      <c r="G111" s="38"/>
      <c r="H111" s="13"/>
    </row>
    <row r="112" spans="1:8" ht="13.5" customHeight="1">
      <c r="A112" s="39"/>
      <c r="B112" s="31"/>
      <c r="C112" s="31"/>
      <c r="D112" s="40"/>
      <c r="E112" s="2"/>
      <c r="F112" s="3"/>
      <c r="G112" s="41"/>
      <c r="H112" s="12"/>
    </row>
    <row r="113" spans="1:8" ht="13.5" customHeight="1">
      <c r="A113" s="34"/>
      <c r="B113" s="30"/>
      <c r="C113" s="30" t="s">
        <v>1874</v>
      </c>
      <c r="D113" s="36">
        <v>1</v>
      </c>
      <c r="E113" s="4" t="s">
        <v>250</v>
      </c>
      <c r="F113" s="42">
        <f>鉄筋・ｺﾝ・型枠・鉄骨!G84</f>
        <v>0</v>
      </c>
      <c r="G113" s="38"/>
      <c r="H113" s="13"/>
    </row>
    <row r="114" spans="1:8" ht="13.5" customHeight="1">
      <c r="A114" s="39"/>
      <c r="B114" s="31"/>
      <c r="C114" s="31"/>
      <c r="D114" s="40"/>
      <c r="E114" s="2"/>
      <c r="F114" s="3"/>
      <c r="G114" s="41"/>
      <c r="H114" s="12"/>
    </row>
    <row r="115" spans="1:8" ht="13.5" customHeight="1">
      <c r="A115" s="34"/>
      <c r="B115" s="30"/>
      <c r="C115" s="30"/>
      <c r="D115" s="36"/>
      <c r="E115" s="4"/>
      <c r="F115" s="42"/>
      <c r="G115" s="38"/>
      <c r="H115" s="13"/>
    </row>
    <row r="116" spans="1:8" ht="13.5" customHeight="1">
      <c r="A116" s="39"/>
      <c r="B116" s="31"/>
      <c r="C116" s="31"/>
      <c r="D116" s="40"/>
      <c r="E116" s="2"/>
      <c r="F116" s="3"/>
      <c r="G116" s="41"/>
      <c r="H116" s="12"/>
    </row>
    <row r="117" spans="1:8" ht="13.5" customHeight="1">
      <c r="A117" s="34"/>
      <c r="B117" s="30" t="s">
        <v>63</v>
      </c>
      <c r="C117" s="30"/>
      <c r="D117" s="36"/>
      <c r="E117" s="4"/>
      <c r="F117" s="42"/>
      <c r="G117" s="38"/>
      <c r="H117" s="13"/>
    </row>
    <row r="118" spans="1:8" ht="13.5" customHeight="1">
      <c r="A118" s="39"/>
      <c r="B118" s="31"/>
      <c r="C118" s="31"/>
      <c r="D118" s="40"/>
      <c r="E118" s="2"/>
      <c r="F118" s="3"/>
      <c r="G118" s="41"/>
      <c r="H118" s="12"/>
    </row>
    <row r="119" spans="1:8" ht="13.5" customHeight="1">
      <c r="A119" s="34"/>
      <c r="B119" s="30"/>
      <c r="C119" s="30"/>
      <c r="D119" s="36"/>
      <c r="E119" s="4"/>
      <c r="F119" s="42"/>
      <c r="G119" s="38"/>
      <c r="H119" s="13"/>
    </row>
    <row r="120" spans="1:8" ht="13.5" customHeight="1">
      <c r="A120" s="39"/>
      <c r="B120" s="31"/>
      <c r="C120" s="31"/>
      <c r="D120" s="40"/>
      <c r="E120" s="2"/>
      <c r="F120" s="3"/>
      <c r="G120" s="41"/>
      <c r="H120" s="12"/>
    </row>
    <row r="121" spans="1:8" ht="13.5" customHeight="1">
      <c r="A121" s="34"/>
      <c r="B121" s="30"/>
      <c r="C121" s="30"/>
      <c r="D121" s="36"/>
      <c r="E121" s="4"/>
      <c r="F121" s="42"/>
      <c r="G121" s="38"/>
      <c r="H121" s="13"/>
    </row>
    <row r="122" spans="1:8" ht="13.5" customHeight="1">
      <c r="A122" s="39"/>
      <c r="B122" s="31"/>
      <c r="C122" s="31"/>
      <c r="D122" s="40"/>
      <c r="E122" s="2"/>
      <c r="F122" s="3"/>
      <c r="G122" s="41"/>
      <c r="H122" s="12"/>
    </row>
    <row r="123" spans="1:8" ht="13.5" customHeight="1">
      <c r="A123" s="34"/>
      <c r="B123" s="30"/>
      <c r="C123" s="30"/>
      <c r="D123" s="36"/>
      <c r="E123" s="4"/>
      <c r="F123" s="42"/>
      <c r="G123" s="38"/>
      <c r="H123" s="13"/>
    </row>
    <row r="124" spans="1:8" ht="13.5" customHeight="1">
      <c r="A124" s="39"/>
      <c r="B124" s="31"/>
      <c r="C124" s="31"/>
      <c r="D124" s="40"/>
      <c r="E124" s="2"/>
      <c r="F124" s="3"/>
      <c r="G124" s="41"/>
      <c r="H124" s="12"/>
    </row>
    <row r="125" spans="1:8" ht="13.5" customHeight="1">
      <c r="A125" s="34"/>
      <c r="B125" s="30"/>
      <c r="C125" s="30"/>
      <c r="D125" s="36"/>
      <c r="E125" s="4"/>
      <c r="F125" s="42"/>
      <c r="G125" s="38"/>
      <c r="H125" s="13"/>
    </row>
    <row r="126" spans="1:8" ht="13.5" customHeight="1">
      <c r="A126" s="39" t="s">
        <v>7</v>
      </c>
      <c r="B126" s="31"/>
      <c r="C126" s="31"/>
      <c r="D126" s="40"/>
      <c r="E126" s="2"/>
      <c r="F126" s="3"/>
      <c r="G126" s="41"/>
      <c r="H126" s="12"/>
    </row>
    <row r="127" spans="1:8" ht="13.5" customHeight="1">
      <c r="A127" s="43"/>
      <c r="B127" s="32"/>
      <c r="C127" s="32"/>
      <c r="D127" s="44"/>
      <c r="E127" s="10"/>
      <c r="F127" s="45"/>
      <c r="G127" s="46"/>
      <c r="H127" s="14"/>
    </row>
    <row r="128" spans="1:8" ht="13.5" customHeight="1"/>
    <row r="129" spans="1:23" ht="13.5" customHeight="1">
      <c r="H129" s="48"/>
    </row>
    <row r="130" spans="1:23" s="49" customFormat="1" ht="21.4" customHeight="1">
      <c r="A130" s="364"/>
      <c r="B130" s="365"/>
      <c r="C130" s="365"/>
      <c r="D130" s="365"/>
      <c r="E130" s="365"/>
      <c r="F130" s="365"/>
      <c r="G130" s="365"/>
      <c r="H130" s="365"/>
    </row>
    <row r="131" spans="1:23" s="49" customFormat="1" ht="13.5" customHeight="1">
      <c r="A131" s="50" t="s">
        <v>127</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19"/>
      <c r="B133" s="29"/>
      <c r="C133" s="29"/>
      <c r="D133" s="21"/>
      <c r="E133" s="20"/>
      <c r="F133" s="22"/>
      <c r="G133" s="22"/>
      <c r="H133" s="23"/>
    </row>
    <row r="134" spans="1:23" ht="13.5" customHeight="1">
      <c r="A134" s="8"/>
      <c r="B134" s="30"/>
      <c r="C134" s="30"/>
      <c r="D134" s="16"/>
      <c r="E134" s="4"/>
      <c r="F134" s="5"/>
      <c r="G134" s="5"/>
      <c r="H134" s="13" t="s">
        <v>7</v>
      </c>
    </row>
    <row r="135" spans="1:23" ht="13.5" customHeight="1">
      <c r="A135" s="7"/>
      <c r="B135" s="31"/>
      <c r="C135" s="31"/>
      <c r="D135" s="40"/>
      <c r="E135" s="2"/>
      <c r="F135" s="3"/>
      <c r="G135" s="41"/>
      <c r="H135" s="12"/>
    </row>
    <row r="136" spans="1:23" ht="13.5" customHeight="1">
      <c r="A136" s="34" t="s">
        <v>126</v>
      </c>
      <c r="B136" s="30" t="s">
        <v>136</v>
      </c>
      <c r="C136" s="30" t="s">
        <v>134</v>
      </c>
      <c r="D136" s="36">
        <v>1</v>
      </c>
      <c r="E136" s="4" t="s">
        <v>250</v>
      </c>
      <c r="F136" s="42">
        <f>鉄筋・ｺﾝ・型枠・鉄骨!G127</f>
        <v>0</v>
      </c>
      <c r="G136" s="38"/>
      <c r="H136" s="13"/>
    </row>
    <row r="137" spans="1:23" ht="13.5" customHeight="1">
      <c r="A137" s="7"/>
      <c r="B137" s="31"/>
      <c r="C137" s="31"/>
      <c r="D137" s="40"/>
      <c r="E137" s="2"/>
      <c r="F137" s="3"/>
      <c r="G137" s="41"/>
      <c r="H137" s="12"/>
    </row>
    <row r="138" spans="1:23" ht="13.5" customHeight="1">
      <c r="A138" s="8"/>
      <c r="B138" s="30"/>
      <c r="C138" s="30" t="s">
        <v>1874</v>
      </c>
      <c r="D138" s="36">
        <v>1</v>
      </c>
      <c r="E138" s="4" t="s">
        <v>250</v>
      </c>
      <c r="F138" s="42">
        <f>鉄筋・ｺﾝ・型枠・鉄骨!G170</f>
        <v>0</v>
      </c>
      <c r="G138" s="38"/>
      <c r="H138" s="13" t="s">
        <v>7</v>
      </c>
    </row>
    <row r="139" spans="1:23" ht="13.5" customHeight="1">
      <c r="A139" s="7"/>
      <c r="B139" s="31"/>
      <c r="C139" s="31"/>
      <c r="D139" s="15"/>
      <c r="E139" s="2"/>
      <c r="F139" s="3"/>
      <c r="G139" s="3"/>
      <c r="H139" s="12"/>
    </row>
    <row r="140" spans="1:23" ht="13.5" customHeight="1">
      <c r="A140" s="8"/>
      <c r="B140" s="30" t="s">
        <v>63</v>
      </c>
      <c r="C140" s="30"/>
      <c r="D140" s="16"/>
      <c r="E140" s="4"/>
      <c r="F140" s="5"/>
      <c r="G140" s="5"/>
      <c r="H140" s="13"/>
    </row>
    <row r="141" spans="1:23" ht="13.5" customHeight="1">
      <c r="A141" s="7"/>
      <c r="B141" s="31"/>
      <c r="C141" s="31"/>
      <c r="D141" s="15"/>
      <c r="E141" s="2"/>
      <c r="F141" s="3"/>
      <c r="G141" s="3"/>
      <c r="H141" s="12"/>
    </row>
    <row r="142" spans="1:23" ht="13.5" customHeight="1">
      <c r="A142" s="8"/>
      <c r="B142" s="30"/>
      <c r="C142" s="30"/>
      <c r="D142" s="16"/>
      <c r="E142" s="4"/>
      <c r="F142" s="5"/>
      <c r="G142" s="5"/>
      <c r="H142" s="13" t="s">
        <v>7</v>
      </c>
    </row>
    <row r="143" spans="1:23" ht="13.5" customHeight="1">
      <c r="A143" s="7"/>
      <c r="B143" s="31"/>
      <c r="C143" s="31"/>
      <c r="D143" s="15"/>
      <c r="E143" s="2"/>
      <c r="F143" s="3"/>
      <c r="G143" s="3"/>
      <c r="H143" s="12"/>
    </row>
    <row r="144" spans="1:23" ht="13.5" customHeight="1">
      <c r="A144" s="8"/>
      <c r="B144" s="30"/>
      <c r="C144" s="30"/>
      <c r="D144" s="16"/>
      <c r="E144" s="4"/>
      <c r="F144" s="5"/>
      <c r="G144" s="5"/>
      <c r="H144" s="13" t="s">
        <v>7</v>
      </c>
    </row>
    <row r="145" spans="1:8" ht="13.5" customHeight="1">
      <c r="A145" s="7"/>
      <c r="B145" s="31"/>
      <c r="C145" s="31"/>
      <c r="D145" s="40"/>
      <c r="E145" s="2"/>
      <c r="F145" s="3"/>
      <c r="G145" s="41"/>
      <c r="H145" s="12"/>
    </row>
    <row r="146" spans="1:8" ht="13.5" customHeight="1">
      <c r="A146" s="34" t="s">
        <v>19</v>
      </c>
      <c r="B146" s="30" t="s">
        <v>137</v>
      </c>
      <c r="C146" s="30" t="s">
        <v>134</v>
      </c>
      <c r="D146" s="36">
        <v>1</v>
      </c>
      <c r="E146" s="4" t="s">
        <v>250</v>
      </c>
      <c r="F146" s="42">
        <f>鉄筋・ｺﾝ・型枠・鉄骨!G213</f>
        <v>0</v>
      </c>
      <c r="G146" s="38"/>
      <c r="H146" s="13" t="s">
        <v>7</v>
      </c>
    </row>
    <row r="147" spans="1:8" ht="13.5" customHeight="1">
      <c r="A147" s="7"/>
      <c r="B147" s="31"/>
      <c r="C147" s="31"/>
      <c r="D147" s="40"/>
      <c r="E147" s="2"/>
      <c r="F147" s="3"/>
      <c r="G147" s="41"/>
      <c r="H147" s="12"/>
    </row>
    <row r="148" spans="1:8" ht="13.5" customHeight="1">
      <c r="A148" s="8"/>
      <c r="B148" s="30"/>
      <c r="C148" s="30" t="s">
        <v>1874</v>
      </c>
      <c r="D148" s="36">
        <v>1</v>
      </c>
      <c r="E148" s="4" t="s">
        <v>250</v>
      </c>
      <c r="F148" s="42">
        <f>鉄筋・ｺﾝ・型枠・鉄骨!G256</f>
        <v>0</v>
      </c>
      <c r="G148" s="38"/>
      <c r="H148" s="13" t="s">
        <v>7</v>
      </c>
    </row>
    <row r="149" spans="1:8" ht="13.5" customHeight="1">
      <c r="A149" s="7"/>
      <c r="B149" s="31"/>
      <c r="C149" s="31"/>
      <c r="D149" s="15"/>
      <c r="E149" s="2"/>
      <c r="F149" s="3"/>
      <c r="G149" s="3"/>
      <c r="H149" s="12"/>
    </row>
    <row r="150" spans="1:8" ht="13.5" customHeight="1">
      <c r="A150" s="8"/>
      <c r="B150" s="30" t="s">
        <v>63</v>
      </c>
      <c r="C150" s="30"/>
      <c r="D150" s="16"/>
      <c r="E150" s="4"/>
      <c r="F150" s="5"/>
      <c r="G150" s="5"/>
      <c r="H150" s="13"/>
    </row>
    <row r="151" spans="1:8" ht="13.5" customHeight="1">
      <c r="A151" s="7"/>
      <c r="B151" s="31"/>
      <c r="C151" s="31"/>
      <c r="D151" s="40"/>
      <c r="E151" s="2"/>
      <c r="F151" s="3"/>
      <c r="G151" s="41"/>
      <c r="H151" s="12"/>
    </row>
    <row r="152" spans="1:8" ht="13.5" customHeight="1">
      <c r="A152" s="8"/>
      <c r="B152" s="30"/>
      <c r="C152" s="30"/>
      <c r="D152" s="36"/>
      <c r="E152" s="4"/>
      <c r="F152" s="42"/>
      <c r="G152" s="38"/>
      <c r="H152" s="13"/>
    </row>
    <row r="153" spans="1:8" ht="13.5" customHeight="1">
      <c r="A153" s="7"/>
      <c r="B153" s="31"/>
      <c r="C153" s="31"/>
      <c r="D153" s="15"/>
      <c r="E153" s="2"/>
      <c r="F153" s="3"/>
      <c r="G153" s="3"/>
      <c r="H153" s="12"/>
    </row>
    <row r="154" spans="1:8" ht="13.5" customHeight="1">
      <c r="A154" s="8"/>
      <c r="B154" s="30"/>
      <c r="C154" s="30"/>
      <c r="D154" s="16"/>
      <c r="E154" s="4"/>
      <c r="F154" s="5"/>
      <c r="G154" s="5"/>
      <c r="H154" s="13"/>
    </row>
    <row r="155" spans="1:8" ht="13.5" customHeight="1">
      <c r="A155" s="7"/>
      <c r="B155" s="31"/>
      <c r="C155" s="31"/>
      <c r="D155" s="40"/>
      <c r="E155" s="2"/>
      <c r="F155" s="3"/>
      <c r="G155" s="41"/>
      <c r="H155" s="12"/>
    </row>
    <row r="156" spans="1:8" ht="13.5" customHeight="1">
      <c r="A156" s="34" t="s">
        <v>21</v>
      </c>
      <c r="B156" s="30" t="s">
        <v>481</v>
      </c>
      <c r="C156" s="30"/>
      <c r="D156" s="36">
        <v>1</v>
      </c>
      <c r="E156" s="4" t="s">
        <v>250</v>
      </c>
      <c r="F156" s="42">
        <f>鉄筋・ｺﾝ・型枠・鉄骨!G299</f>
        <v>0</v>
      </c>
      <c r="G156" s="38"/>
      <c r="H156" s="13"/>
    </row>
    <row r="157" spans="1:8" ht="13.5" customHeight="1">
      <c r="A157" s="7"/>
      <c r="B157" s="31"/>
      <c r="C157" s="31"/>
      <c r="D157" s="15"/>
      <c r="E157" s="2"/>
      <c r="F157" s="3"/>
      <c r="G157" s="3"/>
      <c r="H157" s="12"/>
    </row>
    <row r="158" spans="1:8" ht="13.5" customHeight="1">
      <c r="A158" s="8"/>
      <c r="B158" s="30" t="s">
        <v>63</v>
      </c>
      <c r="C158" s="30"/>
      <c r="D158" s="16"/>
      <c r="E158" s="4"/>
      <c r="F158" s="5"/>
      <c r="G158" s="5"/>
      <c r="H158" s="13"/>
    </row>
    <row r="159" spans="1:8" ht="13.5" customHeight="1">
      <c r="A159" s="7"/>
      <c r="B159" s="31"/>
      <c r="C159" s="31"/>
      <c r="D159" s="15"/>
      <c r="E159" s="2"/>
      <c r="F159" s="3"/>
      <c r="G159" s="3"/>
      <c r="H159" s="12"/>
    </row>
    <row r="160" spans="1:8" ht="13.5" customHeight="1">
      <c r="A160" s="8"/>
      <c r="B160" s="30"/>
      <c r="C160" s="30"/>
      <c r="D160" s="16"/>
      <c r="E160" s="4"/>
      <c r="F160" s="5"/>
      <c r="G160" s="5"/>
      <c r="H160" s="13"/>
    </row>
    <row r="161" spans="1:23" ht="13.5" customHeight="1">
      <c r="A161" s="7"/>
      <c r="B161" s="31"/>
      <c r="C161" s="31"/>
      <c r="D161" s="40"/>
      <c r="E161" s="2"/>
      <c r="F161" s="3"/>
      <c r="G161" s="41"/>
      <c r="H161" s="12"/>
    </row>
    <row r="162" spans="1:23" ht="13.5" customHeight="1">
      <c r="A162" s="34" t="s">
        <v>22</v>
      </c>
      <c r="B162" s="30" t="s">
        <v>141</v>
      </c>
      <c r="C162" s="30" t="s">
        <v>138</v>
      </c>
      <c r="D162" s="36">
        <v>1</v>
      </c>
      <c r="E162" s="4" t="s">
        <v>250</v>
      </c>
      <c r="F162" s="42">
        <f>防水!G17</f>
        <v>0</v>
      </c>
      <c r="G162" s="38"/>
      <c r="H162" s="13"/>
    </row>
    <row r="163" spans="1:23" ht="13.5" customHeight="1">
      <c r="A163" s="7"/>
      <c r="B163" s="31"/>
      <c r="C163" s="31"/>
      <c r="D163" s="40"/>
      <c r="E163" s="2"/>
      <c r="F163" s="3"/>
      <c r="G163" s="41"/>
      <c r="H163" s="12"/>
    </row>
    <row r="164" spans="1:23" ht="13.5" customHeight="1">
      <c r="A164" s="8"/>
      <c r="B164" s="30"/>
      <c r="C164" s="30" t="s">
        <v>140</v>
      </c>
      <c r="D164" s="36">
        <v>1</v>
      </c>
      <c r="E164" s="4" t="s">
        <v>250</v>
      </c>
      <c r="F164" s="42">
        <f>防水!G29</f>
        <v>0</v>
      </c>
      <c r="G164" s="38"/>
      <c r="H164" s="13" t="s">
        <v>7</v>
      </c>
    </row>
    <row r="165" spans="1:23" ht="13.5" customHeight="1">
      <c r="A165" s="7"/>
      <c r="B165" s="31"/>
      <c r="C165" s="31"/>
      <c r="D165" s="15"/>
      <c r="E165" s="2"/>
      <c r="F165" s="3"/>
      <c r="G165" s="3"/>
      <c r="H165" s="12"/>
    </row>
    <row r="166" spans="1:23" ht="13.5" customHeight="1">
      <c r="A166" s="8"/>
      <c r="B166" s="30" t="s">
        <v>63</v>
      </c>
      <c r="C166" s="30"/>
      <c r="D166" s="16"/>
      <c r="E166" s="4"/>
      <c r="F166" s="5"/>
      <c r="G166" s="38"/>
      <c r="H166" s="13" t="s">
        <v>7</v>
      </c>
    </row>
    <row r="167" spans="1:23" ht="13.5" customHeight="1">
      <c r="A167" s="7"/>
      <c r="B167" s="31"/>
      <c r="C167" s="31"/>
      <c r="D167" s="40"/>
      <c r="E167" s="2"/>
      <c r="F167" s="3"/>
      <c r="G167" s="41"/>
      <c r="H167" s="12"/>
    </row>
    <row r="168" spans="1:23" ht="13.5" customHeight="1">
      <c r="A168" s="8"/>
      <c r="B168" s="30"/>
      <c r="C168" s="30"/>
      <c r="D168" s="36"/>
      <c r="E168" s="4"/>
      <c r="F168" s="42">
        <f>鉄筋・ｺﾝ・型枠・鉄骨!G342</f>
        <v>0</v>
      </c>
      <c r="G168" s="38"/>
      <c r="H168" s="13"/>
    </row>
    <row r="169" spans="1:23" ht="13.5" customHeight="1">
      <c r="A169" s="7"/>
      <c r="B169" s="31"/>
      <c r="C169" s="31" t="s">
        <v>7</v>
      </c>
      <c r="D169" s="15"/>
      <c r="E169" s="2"/>
      <c r="F169" s="3"/>
      <c r="G169" s="41"/>
      <c r="H169" s="12" t="s">
        <v>7</v>
      </c>
    </row>
    <row r="170" spans="1:23" ht="13.5" customHeight="1">
      <c r="A170" s="9"/>
      <c r="B170" s="32"/>
      <c r="C170" s="32"/>
      <c r="D170" s="17"/>
      <c r="E170" s="10"/>
      <c r="F170" s="11"/>
      <c r="G170" s="11"/>
      <c r="H170" s="14"/>
    </row>
    <row r="171" spans="1:23" ht="13.5" customHeight="1"/>
    <row r="172" spans="1:23" ht="13.5" customHeight="1">
      <c r="H172" s="48"/>
    </row>
    <row r="173" spans="1:23" s="49" customFormat="1" ht="21.4" customHeight="1">
      <c r="A173" s="364"/>
      <c r="B173" s="365"/>
      <c r="C173" s="365"/>
      <c r="D173" s="365"/>
      <c r="E173" s="365"/>
      <c r="F173" s="365"/>
      <c r="G173" s="365"/>
      <c r="H173" s="365"/>
    </row>
    <row r="174" spans="1:23" s="49" customFormat="1" ht="13.5" customHeight="1">
      <c r="A174" s="50" t="s">
        <v>127</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28"/>
      <c r="L175" s="28"/>
      <c r="M175" s="27"/>
      <c r="N175" s="27"/>
      <c r="O175" s="27"/>
      <c r="P175" s="28"/>
      <c r="Q175" s="28"/>
      <c r="R175" s="27"/>
      <c r="S175" s="27"/>
      <c r="T175" s="27"/>
      <c r="U175" s="28"/>
      <c r="V175" s="28"/>
      <c r="W175" s="27"/>
    </row>
    <row r="176" spans="1:23" ht="13.5" customHeight="1">
      <c r="A176" s="19"/>
      <c r="B176" s="29"/>
      <c r="C176" s="29"/>
      <c r="D176" s="21"/>
      <c r="E176" s="20"/>
      <c r="F176" s="22"/>
      <c r="G176" s="22"/>
      <c r="H176" s="23"/>
    </row>
    <row r="177" spans="1:8" ht="13.5" customHeight="1">
      <c r="A177" s="8"/>
      <c r="B177" s="30"/>
      <c r="C177" s="30"/>
      <c r="D177" s="16"/>
      <c r="E177" s="4"/>
      <c r="F177" s="5"/>
      <c r="G177" s="5"/>
      <c r="H177" s="13" t="s">
        <v>7</v>
      </c>
    </row>
    <row r="178" spans="1:8" ht="13.5" customHeight="1">
      <c r="A178" s="7"/>
      <c r="B178" s="31"/>
      <c r="C178" s="31"/>
      <c r="D178" s="40"/>
      <c r="E178" s="2"/>
      <c r="F178" s="3"/>
      <c r="G178" s="41"/>
      <c r="H178" s="12"/>
    </row>
    <row r="179" spans="1:8" ht="13.5" customHeight="1">
      <c r="A179" s="34" t="s">
        <v>142</v>
      </c>
      <c r="B179" s="30" t="s">
        <v>143</v>
      </c>
      <c r="C179" s="30" t="s">
        <v>139</v>
      </c>
      <c r="D179" s="36">
        <v>1</v>
      </c>
      <c r="E179" s="4" t="s">
        <v>250</v>
      </c>
      <c r="F179" s="42">
        <f>タイル!G11</f>
        <v>0</v>
      </c>
      <c r="G179" s="38"/>
      <c r="H179" s="13"/>
    </row>
    <row r="180" spans="1:8" ht="13.5" customHeight="1">
      <c r="A180" s="7"/>
      <c r="B180" s="31"/>
      <c r="C180" s="31"/>
      <c r="D180" s="40"/>
      <c r="E180" s="2"/>
      <c r="F180" s="3"/>
      <c r="G180" s="41"/>
      <c r="H180" s="12"/>
    </row>
    <row r="181" spans="1:8" ht="13.5" customHeight="1">
      <c r="A181" s="8"/>
      <c r="B181" s="30"/>
      <c r="C181" s="30" t="s">
        <v>140</v>
      </c>
      <c r="D181" s="36">
        <v>1</v>
      </c>
      <c r="E181" s="4" t="s">
        <v>250</v>
      </c>
      <c r="F181" s="42">
        <f>タイル!G21</f>
        <v>0</v>
      </c>
      <c r="G181" s="38"/>
      <c r="H181" s="13" t="s">
        <v>7</v>
      </c>
    </row>
    <row r="182" spans="1:8" ht="13.5" customHeight="1">
      <c r="A182" s="7"/>
      <c r="B182" s="31"/>
      <c r="C182" s="31"/>
      <c r="D182" s="15"/>
      <c r="E182" s="2"/>
      <c r="F182" s="3"/>
      <c r="G182" s="3"/>
      <c r="H182" s="12"/>
    </row>
    <row r="183" spans="1:8" ht="13.5" customHeight="1">
      <c r="A183" s="8"/>
      <c r="B183" s="30" t="s">
        <v>63</v>
      </c>
      <c r="C183" s="30"/>
      <c r="D183" s="16"/>
      <c r="E183" s="4"/>
      <c r="F183" s="5"/>
      <c r="G183" s="5"/>
      <c r="H183" s="13" t="s">
        <v>7</v>
      </c>
    </row>
    <row r="184" spans="1:8" ht="13.5" customHeight="1">
      <c r="A184" s="7"/>
      <c r="B184" s="31"/>
      <c r="C184" s="31"/>
      <c r="D184" s="15"/>
      <c r="E184" s="2"/>
      <c r="F184" s="3"/>
      <c r="G184" s="3"/>
      <c r="H184" s="12"/>
    </row>
    <row r="185" spans="1:8" ht="13.5" customHeight="1">
      <c r="A185" s="8"/>
      <c r="B185" s="30"/>
      <c r="C185" s="30"/>
      <c r="D185" s="16"/>
      <c r="E185" s="4"/>
      <c r="F185" s="5"/>
      <c r="G185" s="5"/>
      <c r="H185" s="13" t="s">
        <v>7</v>
      </c>
    </row>
    <row r="186" spans="1:8" ht="13.5" customHeight="1">
      <c r="A186" s="7"/>
      <c r="B186" s="31"/>
      <c r="C186" s="31"/>
      <c r="D186" s="40"/>
      <c r="E186" s="2"/>
      <c r="F186" s="3"/>
      <c r="G186" s="41"/>
      <c r="H186" s="12"/>
    </row>
    <row r="187" spans="1:8" ht="13.5" customHeight="1">
      <c r="A187" s="34" t="s">
        <v>26</v>
      </c>
      <c r="B187" s="30" t="s">
        <v>144</v>
      </c>
      <c r="C187" s="30" t="s">
        <v>134</v>
      </c>
      <c r="D187" s="36">
        <v>1</v>
      </c>
      <c r="E187" s="4" t="s">
        <v>250</v>
      </c>
      <c r="F187" s="42">
        <f>木!G1030</f>
        <v>0</v>
      </c>
      <c r="G187" s="38"/>
      <c r="H187" s="13" t="s">
        <v>7</v>
      </c>
    </row>
    <row r="188" spans="1:8" ht="13.5" customHeight="1">
      <c r="A188" s="7"/>
      <c r="B188" s="31"/>
      <c r="C188" s="31"/>
      <c r="D188" s="40"/>
      <c r="E188" s="2"/>
      <c r="F188" s="3"/>
      <c r="G188" s="41"/>
      <c r="H188" s="12"/>
    </row>
    <row r="189" spans="1:8" ht="13.5" customHeight="1">
      <c r="A189" s="8"/>
      <c r="B189" s="30"/>
      <c r="C189" s="30" t="s">
        <v>1158</v>
      </c>
      <c r="D189" s="36">
        <v>1</v>
      </c>
      <c r="E189" s="4" t="s">
        <v>250</v>
      </c>
      <c r="F189" s="42">
        <f>木!G1073</f>
        <v>0</v>
      </c>
      <c r="G189" s="38"/>
      <c r="H189" s="13" t="s">
        <v>7</v>
      </c>
    </row>
    <row r="190" spans="1:8" ht="13.5" customHeight="1">
      <c r="A190" s="7"/>
      <c r="B190" s="31"/>
      <c r="C190" s="31"/>
      <c r="D190" s="40"/>
      <c r="E190" s="2"/>
      <c r="F190" s="3"/>
      <c r="G190" s="41"/>
      <c r="H190" s="12"/>
    </row>
    <row r="191" spans="1:8" ht="13.5" customHeight="1">
      <c r="A191" s="8"/>
      <c r="B191" s="30"/>
      <c r="C191" s="30" t="s">
        <v>1157</v>
      </c>
      <c r="D191" s="36">
        <v>1</v>
      </c>
      <c r="E191" s="4" t="s">
        <v>250</v>
      </c>
      <c r="F191" s="42">
        <f>木!G1288</f>
        <v>0</v>
      </c>
      <c r="G191" s="38"/>
      <c r="H191" s="13" t="s">
        <v>7</v>
      </c>
    </row>
    <row r="192" spans="1:8" ht="13.5" customHeight="1">
      <c r="A192" s="7"/>
      <c r="B192" s="31"/>
      <c r="C192" s="31"/>
      <c r="D192" s="15"/>
      <c r="E192" s="2"/>
      <c r="F192" s="3"/>
      <c r="G192" s="3"/>
      <c r="H192" s="12"/>
    </row>
    <row r="193" spans="1:8" ht="13.5" customHeight="1">
      <c r="A193" s="8"/>
      <c r="B193" s="30" t="s">
        <v>63</v>
      </c>
      <c r="C193" s="30"/>
      <c r="D193" s="16"/>
      <c r="E193" s="4"/>
      <c r="F193" s="5"/>
      <c r="G193" s="5"/>
      <c r="H193" s="13"/>
    </row>
    <row r="194" spans="1:8" ht="13.5" customHeight="1">
      <c r="A194" s="7"/>
      <c r="B194" s="31"/>
      <c r="C194" s="31"/>
      <c r="D194" s="15"/>
      <c r="E194" s="2"/>
      <c r="F194" s="3"/>
      <c r="G194" s="3"/>
      <c r="H194" s="12"/>
    </row>
    <row r="195" spans="1:8" ht="13.5" customHeight="1">
      <c r="A195" s="8"/>
      <c r="B195" s="30"/>
      <c r="C195" s="30"/>
      <c r="D195" s="16"/>
      <c r="E195" s="4"/>
      <c r="F195" s="5"/>
      <c r="G195" s="5"/>
      <c r="H195" s="13"/>
    </row>
    <row r="196" spans="1:8" ht="13.5" customHeight="1">
      <c r="A196" s="7"/>
      <c r="B196" s="31"/>
      <c r="C196" s="31"/>
      <c r="D196" s="15"/>
      <c r="E196" s="2"/>
      <c r="F196" s="3"/>
      <c r="G196" s="41"/>
      <c r="H196" s="12"/>
    </row>
    <row r="197" spans="1:8" ht="13.5" customHeight="1">
      <c r="A197" s="34" t="s">
        <v>28</v>
      </c>
      <c r="B197" s="30" t="s">
        <v>145</v>
      </c>
      <c r="C197" s="30" t="s">
        <v>612</v>
      </c>
      <c r="D197" s="16">
        <v>1</v>
      </c>
      <c r="E197" s="4" t="s">
        <v>107</v>
      </c>
      <c r="F197" s="42">
        <f>屋根!G256</f>
        <v>0</v>
      </c>
      <c r="G197" s="38"/>
      <c r="H197" s="13"/>
    </row>
    <row r="198" spans="1:8" ht="13.5" customHeight="1">
      <c r="A198" s="7"/>
      <c r="B198" s="31"/>
      <c r="C198" s="31"/>
      <c r="D198" s="15"/>
      <c r="E198" s="2"/>
      <c r="F198" s="3"/>
      <c r="G198" s="41"/>
      <c r="H198" s="12"/>
    </row>
    <row r="199" spans="1:8" ht="13.5" customHeight="1">
      <c r="A199" s="8"/>
      <c r="B199" s="30"/>
      <c r="C199" s="30" t="s">
        <v>613</v>
      </c>
      <c r="D199" s="16">
        <v>1</v>
      </c>
      <c r="E199" s="4" t="s">
        <v>107</v>
      </c>
      <c r="F199" s="42">
        <f>屋根!G342</f>
        <v>0</v>
      </c>
      <c r="G199" s="38"/>
      <c r="H199" s="13"/>
    </row>
    <row r="200" spans="1:8" ht="13.5" customHeight="1">
      <c r="A200" s="7"/>
      <c r="B200" s="31"/>
      <c r="C200" s="31"/>
      <c r="D200" s="15"/>
      <c r="E200" s="2"/>
      <c r="F200" s="3"/>
      <c r="G200" s="3"/>
      <c r="H200" s="12"/>
    </row>
    <row r="201" spans="1:8" ht="13.5" customHeight="1">
      <c r="A201" s="8"/>
      <c r="B201" s="30" t="s">
        <v>63</v>
      </c>
      <c r="C201" s="30"/>
      <c r="D201" s="16"/>
      <c r="E201" s="4"/>
      <c r="F201" s="5"/>
      <c r="G201" s="5"/>
      <c r="H201" s="13"/>
    </row>
    <row r="202" spans="1:8" ht="13.5" customHeight="1">
      <c r="A202" s="7"/>
      <c r="B202" s="31"/>
      <c r="C202" s="31"/>
      <c r="D202" s="15"/>
      <c r="E202" s="2"/>
      <c r="F202" s="3"/>
      <c r="G202" s="3"/>
      <c r="H202" s="12"/>
    </row>
    <row r="203" spans="1:8" ht="13.5" customHeight="1">
      <c r="A203" s="8"/>
      <c r="B203" s="30"/>
      <c r="C203" s="30"/>
      <c r="D203" s="16"/>
      <c r="E203" s="4"/>
      <c r="F203" s="5"/>
      <c r="G203" s="5"/>
      <c r="H203" s="13"/>
    </row>
    <row r="204" spans="1:8" ht="13.5" customHeight="1">
      <c r="A204" s="7"/>
      <c r="B204" s="31"/>
      <c r="C204" s="31"/>
      <c r="D204" s="15"/>
      <c r="E204" s="2"/>
      <c r="F204" s="3"/>
      <c r="G204" s="3"/>
      <c r="H204" s="12"/>
    </row>
    <row r="205" spans="1:8" ht="13.5" customHeight="1">
      <c r="A205" s="34" t="s">
        <v>30</v>
      </c>
      <c r="B205" s="30" t="s">
        <v>146</v>
      </c>
      <c r="C205" s="30" t="s">
        <v>138</v>
      </c>
      <c r="D205" s="16">
        <v>1</v>
      </c>
      <c r="E205" s="4" t="s">
        <v>107</v>
      </c>
      <c r="F205" s="42">
        <f>金属!G41</f>
        <v>0</v>
      </c>
      <c r="G205" s="5"/>
      <c r="H205" s="13"/>
    </row>
    <row r="206" spans="1:8" ht="13.5" customHeight="1">
      <c r="A206" s="7"/>
      <c r="B206" s="31"/>
      <c r="C206" s="31"/>
      <c r="D206" s="15"/>
      <c r="E206" s="2"/>
      <c r="F206" s="3"/>
      <c r="G206" s="3"/>
      <c r="H206" s="12"/>
    </row>
    <row r="207" spans="1:8" ht="13.5" customHeight="1">
      <c r="A207" s="8"/>
      <c r="B207" s="30"/>
      <c r="C207" s="30" t="s">
        <v>140</v>
      </c>
      <c r="D207" s="16">
        <v>1</v>
      </c>
      <c r="E207" s="4" t="s">
        <v>107</v>
      </c>
      <c r="F207" s="42">
        <f>金属!G170</f>
        <v>0</v>
      </c>
      <c r="G207" s="5"/>
      <c r="H207" s="13"/>
    </row>
    <row r="208" spans="1:8" ht="13.5" customHeight="1">
      <c r="A208" s="7"/>
      <c r="B208" s="31"/>
      <c r="C208" s="31"/>
      <c r="D208" s="15"/>
      <c r="E208" s="2"/>
      <c r="F208" s="3"/>
      <c r="G208" s="3"/>
      <c r="H208" s="12"/>
    </row>
    <row r="209" spans="1:23" ht="13.5" customHeight="1">
      <c r="A209" s="8"/>
      <c r="B209" s="30" t="s">
        <v>63</v>
      </c>
      <c r="C209" s="30"/>
      <c r="D209" s="16"/>
      <c r="E209" s="4"/>
      <c r="F209" s="5"/>
      <c r="G209" s="5"/>
      <c r="H209" s="13" t="s">
        <v>7</v>
      </c>
    </row>
    <row r="210" spans="1:23" ht="13.5" customHeight="1">
      <c r="A210" s="7"/>
      <c r="B210" s="31"/>
      <c r="C210" s="31"/>
      <c r="D210" s="15"/>
      <c r="E210" s="2"/>
      <c r="F210" s="3"/>
      <c r="G210" s="3"/>
      <c r="H210" s="12"/>
    </row>
    <row r="211" spans="1:23" ht="13.5" customHeight="1">
      <c r="A211" s="8"/>
      <c r="B211" s="30"/>
      <c r="C211" s="30"/>
      <c r="D211" s="16"/>
      <c r="E211" s="4"/>
      <c r="F211" s="5"/>
      <c r="G211" s="38"/>
      <c r="H211" s="13" t="s">
        <v>7</v>
      </c>
    </row>
    <row r="212" spans="1:23" ht="13.5" customHeight="1">
      <c r="A212" s="7"/>
      <c r="B212" s="31"/>
      <c r="C212" s="31" t="s">
        <v>7</v>
      </c>
      <c r="D212" s="15"/>
      <c r="E212" s="2"/>
      <c r="F212" s="3"/>
      <c r="G212" s="41"/>
      <c r="H212" s="12" t="s">
        <v>7</v>
      </c>
    </row>
    <row r="213" spans="1:23" ht="13.5" customHeight="1">
      <c r="A213" s="9"/>
      <c r="B213" s="32"/>
      <c r="C213" s="32"/>
      <c r="D213" s="17"/>
      <c r="E213" s="10"/>
      <c r="F213" s="11"/>
      <c r="G213" s="11"/>
      <c r="H213" s="14"/>
    </row>
    <row r="214" spans="1:23" ht="13.5" customHeight="1"/>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127</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28"/>
      <c r="L218" s="28"/>
      <c r="M218" s="27"/>
      <c r="N218" s="27"/>
      <c r="O218" s="27"/>
      <c r="P218" s="28"/>
      <c r="Q218" s="28"/>
      <c r="R218" s="27"/>
      <c r="S218" s="27"/>
      <c r="T218" s="27"/>
      <c r="U218" s="28"/>
      <c r="V218" s="28"/>
      <c r="W218" s="27"/>
    </row>
    <row r="219" spans="1:23" ht="13.5" customHeight="1">
      <c r="A219" s="19"/>
      <c r="B219" s="29"/>
      <c r="C219" s="29"/>
      <c r="D219" s="21"/>
      <c r="E219" s="20"/>
      <c r="F219" s="22"/>
      <c r="G219" s="22"/>
      <c r="H219" s="23"/>
    </row>
    <row r="220" spans="1:23" ht="13.5" customHeight="1">
      <c r="A220" s="8"/>
      <c r="B220" s="30"/>
      <c r="C220" s="30"/>
      <c r="D220" s="16"/>
      <c r="E220" s="4"/>
      <c r="F220" s="5"/>
      <c r="G220" s="5"/>
      <c r="H220" s="13" t="s">
        <v>7</v>
      </c>
    </row>
    <row r="221" spans="1:23" ht="13.5" customHeight="1">
      <c r="A221" s="7"/>
      <c r="B221" s="31"/>
      <c r="C221" s="31"/>
      <c r="D221" s="15"/>
      <c r="E221" s="2"/>
      <c r="F221" s="3"/>
      <c r="G221" s="3"/>
      <c r="H221" s="12"/>
    </row>
    <row r="222" spans="1:23" ht="13.5" customHeight="1">
      <c r="A222" s="34" t="s">
        <v>147</v>
      </c>
      <c r="B222" s="30" t="s">
        <v>148</v>
      </c>
      <c r="C222" s="30" t="s">
        <v>139</v>
      </c>
      <c r="D222" s="16">
        <v>1</v>
      </c>
      <c r="E222" s="4" t="s">
        <v>107</v>
      </c>
      <c r="F222" s="42">
        <f>左官!G41</f>
        <v>0</v>
      </c>
      <c r="G222" s="5"/>
      <c r="H222" s="13"/>
    </row>
    <row r="223" spans="1:23" ht="13.5" customHeight="1">
      <c r="A223" s="7"/>
      <c r="B223" s="31"/>
      <c r="C223" s="31"/>
      <c r="D223" s="15"/>
      <c r="E223" s="2"/>
      <c r="F223" s="3"/>
      <c r="G223" s="3"/>
      <c r="H223" s="12"/>
    </row>
    <row r="224" spans="1:23" ht="13.5" customHeight="1">
      <c r="A224" s="8"/>
      <c r="B224" s="30"/>
      <c r="C224" s="30" t="s">
        <v>140</v>
      </c>
      <c r="D224" s="16">
        <v>1</v>
      </c>
      <c r="E224" s="4" t="s">
        <v>107</v>
      </c>
      <c r="F224" s="42">
        <f>左官!G84</f>
        <v>0</v>
      </c>
      <c r="G224" s="5"/>
      <c r="H224" s="13" t="s">
        <v>7</v>
      </c>
    </row>
    <row r="225" spans="1:8" ht="13.5" customHeight="1">
      <c r="A225" s="7"/>
      <c r="B225" s="31"/>
      <c r="C225" s="31"/>
      <c r="D225" s="15"/>
      <c r="E225" s="2"/>
      <c r="F225" s="3"/>
      <c r="G225" s="3"/>
      <c r="H225" s="12"/>
    </row>
    <row r="226" spans="1:8" ht="13.5" customHeight="1">
      <c r="A226" s="8"/>
      <c r="B226" s="30" t="s">
        <v>63</v>
      </c>
      <c r="C226" s="30"/>
      <c r="D226" s="16"/>
      <c r="E226" s="4"/>
      <c r="F226" s="5"/>
      <c r="G226" s="5"/>
      <c r="H226" s="13" t="s">
        <v>7</v>
      </c>
    </row>
    <row r="227" spans="1:8" ht="13.5" customHeight="1">
      <c r="A227" s="7"/>
      <c r="B227" s="31"/>
      <c r="C227" s="31"/>
      <c r="D227" s="15"/>
      <c r="E227" s="2"/>
      <c r="F227" s="3"/>
      <c r="G227" s="3"/>
      <c r="H227" s="12"/>
    </row>
    <row r="228" spans="1:8" ht="13.5" customHeight="1">
      <c r="A228" s="8"/>
      <c r="B228" s="30"/>
      <c r="C228" s="30"/>
      <c r="D228" s="16"/>
      <c r="E228" s="4"/>
      <c r="F228" s="5"/>
      <c r="G228" s="5"/>
      <c r="H228" s="13" t="s">
        <v>7</v>
      </c>
    </row>
    <row r="229" spans="1:8" ht="13.5" customHeight="1">
      <c r="A229" s="7"/>
      <c r="B229" s="31"/>
      <c r="C229" s="31"/>
      <c r="D229" s="15"/>
      <c r="E229" s="2"/>
      <c r="F229" s="3"/>
      <c r="G229" s="3"/>
      <c r="H229" s="12"/>
    </row>
    <row r="230" spans="1:8" ht="13.5" customHeight="1">
      <c r="A230" s="34" t="s">
        <v>34</v>
      </c>
      <c r="B230" s="30" t="s">
        <v>149</v>
      </c>
      <c r="C230" s="30" t="s">
        <v>150</v>
      </c>
      <c r="D230" s="16">
        <v>1</v>
      </c>
      <c r="E230" s="4" t="s">
        <v>64</v>
      </c>
      <c r="F230" s="42">
        <f>建具!G170</f>
        <v>0</v>
      </c>
      <c r="G230" s="5"/>
      <c r="H230" s="13" t="s">
        <v>7</v>
      </c>
    </row>
    <row r="231" spans="1:8" ht="13.5" customHeight="1">
      <c r="A231" s="7"/>
      <c r="B231" s="31"/>
      <c r="C231" s="31"/>
      <c r="D231" s="15"/>
      <c r="E231" s="2"/>
      <c r="F231" s="3"/>
      <c r="G231" s="3"/>
      <c r="H231" s="12"/>
    </row>
    <row r="232" spans="1:8" ht="13.5" customHeight="1">
      <c r="A232" s="8"/>
      <c r="B232" s="30"/>
      <c r="C232" s="30" t="s">
        <v>151</v>
      </c>
      <c r="D232" s="16">
        <v>1</v>
      </c>
      <c r="E232" s="4" t="s">
        <v>64</v>
      </c>
      <c r="F232" s="42">
        <f>建具!G299</f>
        <v>0</v>
      </c>
      <c r="G232" s="5"/>
      <c r="H232" s="13" t="s">
        <v>7</v>
      </c>
    </row>
    <row r="233" spans="1:8" ht="13.5" customHeight="1">
      <c r="A233" s="7"/>
      <c r="B233" s="31"/>
      <c r="C233" s="31"/>
      <c r="D233" s="15"/>
      <c r="E233" s="2"/>
      <c r="F233" s="3"/>
      <c r="G233" s="3"/>
      <c r="H233" s="12"/>
    </row>
    <row r="234" spans="1:8" ht="13.5" customHeight="1">
      <c r="A234" s="8"/>
      <c r="B234" s="30"/>
      <c r="C234" s="30" t="s">
        <v>152</v>
      </c>
      <c r="D234" s="16">
        <v>1</v>
      </c>
      <c r="E234" s="4" t="s">
        <v>64</v>
      </c>
      <c r="F234" s="42">
        <f>建具!G314</f>
        <v>0</v>
      </c>
      <c r="G234" s="5"/>
      <c r="H234" s="13" t="s">
        <v>7</v>
      </c>
    </row>
    <row r="235" spans="1:8" ht="13.5" customHeight="1">
      <c r="A235" s="7"/>
      <c r="B235" s="31"/>
      <c r="C235" s="31"/>
      <c r="D235" s="15"/>
      <c r="E235" s="2"/>
      <c r="F235" s="3"/>
      <c r="G235" s="3"/>
      <c r="H235" s="12"/>
    </row>
    <row r="236" spans="1:8" ht="13.5" customHeight="1">
      <c r="A236" s="8"/>
      <c r="B236" s="30"/>
      <c r="C236" s="30" t="s">
        <v>153</v>
      </c>
      <c r="D236" s="16">
        <v>1</v>
      </c>
      <c r="E236" s="4" t="s">
        <v>64</v>
      </c>
      <c r="F236" s="42">
        <f>建具!G342</f>
        <v>0</v>
      </c>
      <c r="G236" s="5"/>
      <c r="H236" s="13"/>
    </row>
    <row r="237" spans="1:8" ht="13.5" customHeight="1">
      <c r="A237" s="7"/>
      <c r="B237" s="31"/>
      <c r="C237" s="31"/>
      <c r="D237" s="15"/>
      <c r="E237" s="2"/>
      <c r="F237" s="3"/>
      <c r="G237" s="3"/>
      <c r="H237" s="12"/>
    </row>
    <row r="238" spans="1:8" ht="13.5" customHeight="1">
      <c r="A238" s="34"/>
      <c r="B238" s="30"/>
      <c r="C238" s="30" t="s">
        <v>513</v>
      </c>
      <c r="D238" s="16">
        <v>1</v>
      </c>
      <c r="E238" s="4" t="s">
        <v>64</v>
      </c>
      <c r="F238" s="42">
        <f>建具!G385</f>
        <v>0</v>
      </c>
      <c r="G238" s="5"/>
      <c r="H238" s="13"/>
    </row>
    <row r="239" spans="1:8" ht="13.5" customHeight="1">
      <c r="A239" s="7"/>
      <c r="B239" s="31"/>
      <c r="C239" s="31"/>
      <c r="D239" s="15"/>
      <c r="E239" s="2"/>
      <c r="F239" s="3"/>
      <c r="G239" s="3"/>
      <c r="H239" s="12"/>
    </row>
    <row r="240" spans="1:8" ht="13.5" customHeight="1">
      <c r="A240" s="8"/>
      <c r="B240" s="30"/>
      <c r="C240" s="30" t="s">
        <v>514</v>
      </c>
      <c r="D240" s="16">
        <v>1</v>
      </c>
      <c r="E240" s="4" t="s">
        <v>64</v>
      </c>
      <c r="F240" s="42">
        <f>建具!G428</f>
        <v>0</v>
      </c>
      <c r="G240" s="5"/>
      <c r="H240" s="13" t="s">
        <v>7</v>
      </c>
    </row>
    <row r="241" spans="1:8" ht="13.5" customHeight="1">
      <c r="A241" s="7"/>
      <c r="B241" s="31"/>
      <c r="C241" s="31"/>
      <c r="D241" s="15"/>
      <c r="E241" s="2"/>
      <c r="F241" s="3"/>
      <c r="G241" s="3"/>
      <c r="H241" s="12"/>
    </row>
    <row r="242" spans="1:8" ht="13.5" customHeight="1">
      <c r="A242" s="8"/>
      <c r="B242" s="30" t="s">
        <v>63</v>
      </c>
      <c r="C242" s="30"/>
      <c r="D242" s="16"/>
      <c r="E242" s="4"/>
      <c r="F242" s="5"/>
      <c r="G242" s="5"/>
      <c r="H242" s="13"/>
    </row>
    <row r="243" spans="1:8" ht="13.5" customHeight="1">
      <c r="A243" s="7"/>
      <c r="B243" s="31"/>
      <c r="C243" s="31"/>
      <c r="D243" s="15"/>
      <c r="E243" s="2"/>
      <c r="F243" s="3"/>
      <c r="G243" s="3"/>
      <c r="H243" s="12"/>
    </row>
    <row r="244" spans="1:8" ht="13.5" customHeight="1">
      <c r="A244" s="8"/>
      <c r="B244" s="30"/>
      <c r="C244" s="30"/>
      <c r="D244" s="16"/>
      <c r="E244" s="4"/>
      <c r="F244" s="5"/>
      <c r="G244" s="5"/>
      <c r="H244" s="13"/>
    </row>
    <row r="245" spans="1:8" ht="13.5" customHeight="1">
      <c r="A245" s="7"/>
      <c r="B245" s="31"/>
      <c r="C245" s="31"/>
      <c r="D245" s="15"/>
      <c r="E245" s="2"/>
      <c r="F245" s="3"/>
      <c r="G245" s="3"/>
      <c r="H245" s="12"/>
    </row>
    <row r="246" spans="1:8" ht="13.5" customHeight="1">
      <c r="A246" s="34" t="s">
        <v>36</v>
      </c>
      <c r="B246" s="30" t="s">
        <v>154</v>
      </c>
      <c r="C246" s="30" t="s">
        <v>300</v>
      </c>
      <c r="D246" s="16">
        <v>1</v>
      </c>
      <c r="E246" s="4" t="s">
        <v>64</v>
      </c>
      <c r="F246" s="42">
        <f>塗装!G41</f>
        <v>0</v>
      </c>
      <c r="G246" s="5"/>
      <c r="H246" s="13"/>
    </row>
    <row r="247" spans="1:8" ht="13.5" customHeight="1">
      <c r="A247" s="7"/>
      <c r="B247" s="31"/>
      <c r="C247" s="31"/>
      <c r="D247" s="15"/>
      <c r="E247" s="2"/>
      <c r="F247" s="3"/>
      <c r="G247" s="3"/>
      <c r="H247" s="12"/>
    </row>
    <row r="248" spans="1:8" ht="13.5" customHeight="1">
      <c r="A248" s="8"/>
      <c r="B248" s="30"/>
      <c r="C248" s="30" t="s">
        <v>140</v>
      </c>
      <c r="D248" s="16">
        <v>1</v>
      </c>
      <c r="E248" s="4" t="s">
        <v>64</v>
      </c>
      <c r="F248" s="42">
        <f>塗装!G127</f>
        <v>0</v>
      </c>
      <c r="G248" s="5"/>
      <c r="H248" s="13"/>
    </row>
    <row r="249" spans="1:8" ht="13.5" customHeight="1">
      <c r="A249" s="7"/>
      <c r="B249" s="31"/>
      <c r="C249" s="31"/>
      <c r="D249" s="15"/>
      <c r="E249" s="2"/>
      <c r="F249" s="3"/>
      <c r="G249" s="3"/>
      <c r="H249" s="12"/>
    </row>
    <row r="250" spans="1:8" ht="13.5" customHeight="1">
      <c r="A250" s="8"/>
      <c r="B250" s="30" t="s">
        <v>63</v>
      </c>
      <c r="C250" s="30"/>
      <c r="D250" s="16"/>
      <c r="E250" s="4"/>
      <c r="F250" s="5"/>
      <c r="G250" s="5"/>
      <c r="H250" s="13"/>
    </row>
    <row r="251" spans="1:8" ht="13.5" customHeight="1">
      <c r="A251" s="7"/>
      <c r="B251" s="31"/>
      <c r="C251" s="31"/>
      <c r="D251" s="15"/>
      <c r="E251" s="2"/>
      <c r="F251" s="3"/>
      <c r="G251" s="3"/>
      <c r="H251" s="12"/>
    </row>
    <row r="252" spans="1:8" ht="13.5" customHeight="1">
      <c r="A252" s="8"/>
      <c r="B252" s="30"/>
      <c r="C252" s="30"/>
      <c r="D252" s="16"/>
      <c r="E252" s="4"/>
      <c r="F252" s="5"/>
      <c r="G252" s="5"/>
      <c r="H252" s="13"/>
    </row>
    <row r="253" spans="1:8" ht="13.5" customHeight="1">
      <c r="A253" s="7"/>
      <c r="B253" s="31"/>
      <c r="C253" s="31"/>
      <c r="D253" s="15"/>
      <c r="E253" s="2"/>
      <c r="F253" s="3"/>
      <c r="G253" s="3"/>
      <c r="H253" s="12"/>
    </row>
    <row r="254" spans="1:8" ht="13.5" customHeight="1">
      <c r="A254" s="8"/>
      <c r="B254" s="30"/>
      <c r="C254" s="30"/>
      <c r="D254" s="16"/>
      <c r="E254" s="4"/>
      <c r="F254" s="5"/>
      <c r="G254" s="38"/>
      <c r="H254" s="13" t="s">
        <v>7</v>
      </c>
    </row>
    <row r="255" spans="1:8" ht="13.5" customHeight="1">
      <c r="A255" s="7"/>
      <c r="B255" s="31"/>
      <c r="C255" s="31" t="s">
        <v>7</v>
      </c>
      <c r="D255" s="15"/>
      <c r="E255" s="2"/>
      <c r="F255" s="3"/>
      <c r="G255" s="41"/>
      <c r="H255" s="12" t="s">
        <v>7</v>
      </c>
    </row>
    <row r="256" spans="1:8" ht="13.5" customHeight="1">
      <c r="A256" s="9"/>
      <c r="B256" s="32"/>
      <c r="C256" s="32"/>
      <c r="D256" s="17"/>
      <c r="E256" s="10"/>
      <c r="F256" s="11"/>
      <c r="G256" s="11"/>
      <c r="H256" s="14"/>
    </row>
    <row r="257" spans="1:23" ht="13.5" customHeight="1"/>
    <row r="258" spans="1:23" ht="13.5" customHeight="1">
      <c r="H258" s="48"/>
    </row>
    <row r="259" spans="1:23" s="49" customFormat="1" ht="21.4" customHeight="1">
      <c r="A259" s="364"/>
      <c r="B259" s="365"/>
      <c r="C259" s="365"/>
      <c r="D259" s="365"/>
      <c r="E259" s="365"/>
      <c r="F259" s="365"/>
      <c r="G259" s="365"/>
      <c r="H259" s="365"/>
    </row>
    <row r="260" spans="1:23" s="49" customFormat="1" ht="13.5" customHeight="1">
      <c r="A260" s="50" t="s">
        <v>127</v>
      </c>
      <c r="B260" s="50"/>
      <c r="C260" s="51"/>
      <c r="D260" s="51"/>
      <c r="E260" s="52"/>
      <c r="F260" s="51"/>
      <c r="G260" s="50"/>
      <c r="H260" s="53"/>
    </row>
    <row r="261" spans="1:23" ht="21.6" customHeight="1">
      <c r="A261" s="362" t="s">
        <v>0</v>
      </c>
      <c r="B261" s="363"/>
      <c r="C261" s="24" t="s">
        <v>1</v>
      </c>
      <c r="D261" s="24" t="s">
        <v>2</v>
      </c>
      <c r="E261" s="24" t="s">
        <v>3</v>
      </c>
      <c r="F261" s="25" t="s">
        <v>4</v>
      </c>
      <c r="G261" s="25" t="s">
        <v>5</v>
      </c>
      <c r="H261" s="26" t="s">
        <v>6</v>
      </c>
      <c r="I261" s="27"/>
      <c r="J261" s="27"/>
      <c r="K261" s="28"/>
      <c r="L261" s="28"/>
      <c r="M261" s="27"/>
      <c r="N261" s="27"/>
      <c r="O261" s="27"/>
      <c r="P261" s="28"/>
      <c r="Q261" s="28"/>
      <c r="R261" s="27"/>
      <c r="S261" s="27"/>
      <c r="T261" s="27"/>
      <c r="U261" s="28"/>
      <c r="V261" s="28"/>
      <c r="W261" s="27"/>
    </row>
    <row r="262" spans="1:23" ht="13.5" customHeight="1">
      <c r="A262" s="19"/>
      <c r="B262" s="29"/>
      <c r="C262" s="29"/>
      <c r="D262" s="21"/>
      <c r="E262" s="20"/>
      <c r="F262" s="22"/>
      <c r="G262" s="22"/>
      <c r="H262" s="23"/>
    </row>
    <row r="263" spans="1:23" ht="13.5" customHeight="1">
      <c r="A263" s="8"/>
      <c r="B263" s="30"/>
      <c r="C263" s="30"/>
      <c r="D263" s="16"/>
      <c r="E263" s="4"/>
      <c r="F263" s="5"/>
      <c r="G263" s="5"/>
      <c r="H263" s="13" t="s">
        <v>7</v>
      </c>
    </row>
    <row r="264" spans="1:23" ht="13.5" customHeight="1">
      <c r="A264" s="7"/>
      <c r="B264" s="31"/>
      <c r="C264" s="31"/>
      <c r="D264" s="15"/>
      <c r="E264" s="2"/>
      <c r="F264" s="3"/>
      <c r="G264" s="3"/>
      <c r="H264" s="12"/>
    </row>
    <row r="265" spans="1:23" ht="13.5" customHeight="1">
      <c r="A265" s="8" t="s">
        <v>512</v>
      </c>
      <c r="B265" s="30" t="s">
        <v>155</v>
      </c>
      <c r="C265" s="30" t="s">
        <v>138</v>
      </c>
      <c r="D265" s="16">
        <v>1</v>
      </c>
      <c r="E265" s="4" t="s">
        <v>64</v>
      </c>
      <c r="F265" s="42">
        <f>内外装!G41</f>
        <v>0</v>
      </c>
      <c r="G265" s="5"/>
      <c r="H265" s="13"/>
    </row>
    <row r="266" spans="1:23" ht="13.5" customHeight="1">
      <c r="A266" s="7"/>
      <c r="B266" s="31"/>
      <c r="C266" s="31"/>
      <c r="D266" s="15"/>
      <c r="E266" s="2"/>
      <c r="F266" s="3"/>
      <c r="G266" s="3"/>
      <c r="H266" s="12"/>
    </row>
    <row r="267" spans="1:23" ht="13.5" customHeight="1">
      <c r="A267" s="8"/>
      <c r="B267" s="30"/>
      <c r="C267" s="30" t="s">
        <v>140</v>
      </c>
      <c r="D267" s="16">
        <v>1</v>
      </c>
      <c r="E267" s="4" t="s">
        <v>64</v>
      </c>
      <c r="F267" s="42">
        <f>内外装!G84</f>
        <v>0</v>
      </c>
      <c r="G267" s="5"/>
      <c r="H267" s="13"/>
    </row>
    <row r="268" spans="1:23" ht="13.5" customHeight="1">
      <c r="A268" s="7"/>
      <c r="B268" s="31"/>
      <c r="C268" s="31"/>
      <c r="D268" s="15"/>
      <c r="E268" s="2"/>
      <c r="F268" s="3"/>
      <c r="G268" s="3"/>
      <c r="H268" s="12"/>
    </row>
    <row r="269" spans="1:23" ht="13.5" customHeight="1">
      <c r="A269" s="8"/>
      <c r="B269" s="30" t="s">
        <v>63</v>
      </c>
      <c r="C269" s="30"/>
      <c r="D269" s="16"/>
      <c r="E269" s="4"/>
      <c r="F269" s="5"/>
      <c r="G269" s="5"/>
      <c r="H269" s="13"/>
    </row>
    <row r="270" spans="1:23" ht="13.5" customHeight="1">
      <c r="A270" s="7"/>
      <c r="B270" s="31"/>
      <c r="C270" s="31"/>
      <c r="D270" s="15"/>
      <c r="E270" s="2"/>
      <c r="F270" s="3"/>
      <c r="G270" s="3"/>
      <c r="H270" s="12"/>
    </row>
    <row r="271" spans="1:23" ht="13.5" customHeight="1">
      <c r="A271" s="8"/>
      <c r="B271" s="30"/>
      <c r="C271" s="30"/>
      <c r="D271" s="16"/>
      <c r="E271" s="4"/>
      <c r="F271" s="5"/>
      <c r="G271" s="5"/>
      <c r="H271" s="13"/>
    </row>
    <row r="272" spans="1:23" ht="13.5" customHeight="1">
      <c r="A272" s="7"/>
      <c r="B272" s="31"/>
      <c r="C272" s="31"/>
      <c r="D272" s="15"/>
      <c r="E272" s="2"/>
      <c r="F272" s="3"/>
      <c r="G272" s="3"/>
      <c r="H272" s="12"/>
    </row>
    <row r="273" spans="1:8" ht="13.5" customHeight="1">
      <c r="A273" s="34" t="s">
        <v>40</v>
      </c>
      <c r="B273" s="30" t="s">
        <v>68</v>
      </c>
      <c r="C273" s="30" t="s">
        <v>139</v>
      </c>
      <c r="D273" s="16">
        <v>1</v>
      </c>
      <c r="E273" s="4" t="s">
        <v>64</v>
      </c>
      <c r="F273" s="42">
        <f>ユニット他!G21</f>
        <v>0</v>
      </c>
      <c r="G273" s="5"/>
      <c r="H273" s="13"/>
    </row>
    <row r="274" spans="1:8" ht="13.5" customHeight="1">
      <c r="A274" s="7"/>
      <c r="B274" s="31"/>
      <c r="C274" s="31"/>
      <c r="D274" s="15"/>
      <c r="E274" s="2"/>
      <c r="F274" s="3"/>
      <c r="G274" s="3"/>
      <c r="H274" s="12"/>
    </row>
    <row r="275" spans="1:8" ht="13.5" customHeight="1">
      <c r="A275" s="8"/>
      <c r="B275" s="30"/>
      <c r="C275" s="30" t="s">
        <v>140</v>
      </c>
      <c r="D275" s="16">
        <v>1</v>
      </c>
      <c r="E275" s="4" t="s">
        <v>64</v>
      </c>
      <c r="F275" s="42">
        <f>ユニット他!G127</f>
        <v>0</v>
      </c>
      <c r="G275" s="5"/>
      <c r="H275" s="13" t="s">
        <v>7</v>
      </c>
    </row>
    <row r="276" spans="1:8" ht="13.5" customHeight="1">
      <c r="A276" s="7"/>
      <c r="B276" s="31"/>
      <c r="C276" s="31"/>
      <c r="D276" s="15"/>
      <c r="E276" s="2"/>
      <c r="F276" s="3"/>
      <c r="G276" s="3"/>
      <c r="H276" s="12"/>
    </row>
    <row r="277" spans="1:8" ht="13.5" customHeight="1">
      <c r="A277" s="8"/>
      <c r="B277" s="30" t="s">
        <v>63</v>
      </c>
      <c r="C277" s="30"/>
      <c r="D277" s="16"/>
      <c r="E277" s="4"/>
      <c r="F277" s="5"/>
      <c r="G277" s="5"/>
      <c r="H277" s="13" t="s">
        <v>7</v>
      </c>
    </row>
    <row r="278" spans="1:8" ht="13.5" customHeight="1">
      <c r="A278" s="7"/>
      <c r="B278" s="31"/>
      <c r="C278" s="31"/>
      <c r="D278" s="15"/>
      <c r="E278" s="2"/>
      <c r="F278" s="3"/>
      <c r="G278" s="3"/>
      <c r="H278" s="12"/>
    </row>
    <row r="279" spans="1:8" ht="13.5" customHeight="1">
      <c r="A279" s="8"/>
      <c r="B279" s="30"/>
      <c r="C279" s="30"/>
      <c r="D279" s="16"/>
      <c r="E279" s="4"/>
      <c r="F279" s="5"/>
      <c r="G279" s="5"/>
      <c r="H279" s="13" t="s">
        <v>7</v>
      </c>
    </row>
    <row r="280" spans="1:8" ht="13.5" customHeight="1">
      <c r="A280" s="7"/>
      <c r="B280" s="31"/>
      <c r="C280" s="31"/>
      <c r="D280" s="15"/>
      <c r="E280" s="2"/>
      <c r="F280" s="3"/>
      <c r="G280" s="3"/>
      <c r="H280" s="12"/>
    </row>
    <row r="281" spans="1:8" ht="13.5" customHeight="1">
      <c r="A281" s="34"/>
      <c r="B281" s="30"/>
      <c r="C281" s="30"/>
      <c r="D281" s="16"/>
      <c r="E281" s="4"/>
      <c r="F281" s="5"/>
      <c r="G281" s="5"/>
      <c r="H281" s="13"/>
    </row>
    <row r="282" spans="1:8" ht="13.5" customHeight="1">
      <c r="A282" s="7"/>
      <c r="B282" s="31"/>
      <c r="C282" s="31"/>
      <c r="D282" s="15"/>
      <c r="E282" s="2"/>
      <c r="F282" s="3"/>
      <c r="G282" s="3"/>
      <c r="H282" s="12"/>
    </row>
    <row r="283" spans="1:8" ht="13.5" customHeight="1">
      <c r="A283" s="8"/>
      <c r="B283" s="30"/>
      <c r="C283" s="30"/>
      <c r="D283" s="16"/>
      <c r="E283" s="4"/>
      <c r="F283" s="5"/>
      <c r="G283" s="5"/>
      <c r="H283" s="13"/>
    </row>
    <row r="284" spans="1:8" ht="13.5" customHeight="1">
      <c r="A284" s="7"/>
      <c r="B284" s="31"/>
      <c r="C284" s="31"/>
      <c r="D284" s="15"/>
      <c r="E284" s="2"/>
      <c r="F284" s="3"/>
      <c r="G284" s="3"/>
      <c r="H284" s="12"/>
    </row>
    <row r="285" spans="1:8" ht="13.5" customHeight="1">
      <c r="A285" s="8"/>
      <c r="B285" s="30"/>
      <c r="C285" s="30"/>
      <c r="D285" s="16"/>
      <c r="E285" s="4"/>
      <c r="F285" s="5"/>
      <c r="G285" s="5"/>
      <c r="H285" s="13"/>
    </row>
    <row r="286" spans="1:8" ht="13.5" customHeight="1">
      <c r="A286" s="7"/>
      <c r="B286" s="31"/>
      <c r="C286" s="31"/>
      <c r="D286" s="15"/>
      <c r="E286" s="2"/>
      <c r="F286" s="3"/>
      <c r="G286" s="3"/>
      <c r="H286" s="12"/>
    </row>
    <row r="287" spans="1:8" ht="13.5" customHeight="1">
      <c r="A287" s="8"/>
      <c r="B287" s="30"/>
      <c r="C287" s="30"/>
      <c r="D287" s="16"/>
      <c r="E287" s="4"/>
      <c r="F287" s="5"/>
      <c r="G287" s="5"/>
      <c r="H287" s="13"/>
    </row>
    <row r="288" spans="1:8" ht="13.5" customHeight="1">
      <c r="A288" s="7"/>
      <c r="B288" s="31"/>
      <c r="C288" s="31"/>
      <c r="D288" s="15"/>
      <c r="E288" s="2"/>
      <c r="F288" s="3"/>
      <c r="G288" s="3"/>
      <c r="H288" s="12"/>
    </row>
    <row r="289" spans="1:8" ht="13.5" customHeight="1">
      <c r="A289" s="8"/>
      <c r="B289" s="30"/>
      <c r="C289" s="30"/>
      <c r="D289" s="16"/>
      <c r="E289" s="4"/>
      <c r="F289" s="5"/>
      <c r="G289" s="5"/>
      <c r="H289" s="13"/>
    </row>
    <row r="290" spans="1:8" ht="13.5" customHeight="1">
      <c r="A290" s="7"/>
      <c r="B290" s="31"/>
      <c r="C290" s="31"/>
      <c r="D290" s="15"/>
      <c r="E290" s="2"/>
      <c r="F290" s="3"/>
      <c r="G290" s="3"/>
      <c r="H290" s="12"/>
    </row>
    <row r="291" spans="1:8" ht="13.5" customHeight="1">
      <c r="A291" s="8"/>
      <c r="B291" s="30"/>
      <c r="C291" s="30"/>
      <c r="D291" s="16"/>
      <c r="E291" s="4"/>
      <c r="F291" s="5"/>
      <c r="G291" s="5"/>
      <c r="H291" s="13"/>
    </row>
    <row r="292" spans="1:8" ht="13.5" customHeight="1">
      <c r="A292" s="7"/>
      <c r="B292" s="31"/>
      <c r="C292" s="31"/>
      <c r="D292" s="15"/>
      <c r="E292" s="2"/>
      <c r="F292" s="3"/>
      <c r="G292" s="3"/>
      <c r="H292" s="12"/>
    </row>
    <row r="293" spans="1:8" ht="13.5" customHeight="1">
      <c r="A293" s="8"/>
      <c r="B293" s="30"/>
      <c r="C293" s="30"/>
      <c r="D293" s="16"/>
      <c r="E293" s="4"/>
      <c r="F293" s="5"/>
      <c r="G293" s="5"/>
      <c r="H293" s="13"/>
    </row>
    <row r="294" spans="1:8" ht="13.5" customHeight="1">
      <c r="A294" s="7"/>
      <c r="B294" s="31"/>
      <c r="C294" s="31"/>
      <c r="D294" s="15"/>
      <c r="E294" s="2"/>
      <c r="F294" s="3"/>
      <c r="G294" s="3"/>
      <c r="H294" s="12"/>
    </row>
    <row r="295" spans="1:8" ht="13.5" customHeight="1">
      <c r="A295" s="8"/>
      <c r="B295" s="30"/>
      <c r="C295" s="30"/>
      <c r="D295" s="16"/>
      <c r="E295" s="4"/>
      <c r="F295" s="5"/>
      <c r="G295" s="5"/>
      <c r="H295" s="13" t="s">
        <v>7</v>
      </c>
    </row>
    <row r="296" spans="1:8" ht="13.5" customHeight="1">
      <c r="A296" s="7"/>
      <c r="B296" s="31"/>
      <c r="C296" s="31"/>
      <c r="D296" s="15"/>
      <c r="E296" s="2"/>
      <c r="F296" s="3"/>
      <c r="G296" s="3"/>
      <c r="H296" s="12"/>
    </row>
    <row r="297" spans="1:8" ht="13.5" customHeight="1">
      <c r="A297" s="8"/>
      <c r="B297" s="30"/>
      <c r="C297" s="30"/>
      <c r="D297" s="16"/>
      <c r="E297" s="4"/>
      <c r="F297" s="5"/>
      <c r="G297" s="38"/>
      <c r="H297" s="13" t="s">
        <v>7</v>
      </c>
    </row>
    <row r="298" spans="1:8" ht="13.5" customHeight="1">
      <c r="A298" s="7"/>
      <c r="B298" s="31"/>
      <c r="C298" s="31" t="s">
        <v>7</v>
      </c>
      <c r="D298" s="15"/>
      <c r="E298" s="2"/>
      <c r="F298" s="3"/>
      <c r="G298" s="41"/>
      <c r="H298" s="12" t="s">
        <v>7</v>
      </c>
    </row>
    <row r="299" spans="1:8" ht="13.5" customHeight="1">
      <c r="A299" s="9"/>
      <c r="B299" s="32"/>
      <c r="C299" s="32"/>
      <c r="D299" s="17"/>
      <c r="E299" s="10"/>
      <c r="F299" s="11"/>
      <c r="G299" s="11"/>
      <c r="H299" s="14"/>
    </row>
    <row r="300" spans="1:8" ht="13.5" customHeight="1"/>
    <row r="301" spans="1:8" ht="13.5" customHeight="1">
      <c r="H301" s="48"/>
    </row>
  </sheetData>
  <mergeCells count="14">
    <mergeCell ref="A1:H1"/>
    <mergeCell ref="A3:B3"/>
    <mergeCell ref="A44:H44"/>
    <mergeCell ref="A46:B46"/>
    <mergeCell ref="A87:H87"/>
    <mergeCell ref="A218:B218"/>
    <mergeCell ref="A259:H259"/>
    <mergeCell ref="A261:B261"/>
    <mergeCell ref="A89:B89"/>
    <mergeCell ref="A130:H130"/>
    <mergeCell ref="A132:B132"/>
    <mergeCell ref="A173:H173"/>
    <mergeCell ref="A175:B175"/>
    <mergeCell ref="A216:H216"/>
  </mergeCells>
  <phoneticPr fontId="2"/>
  <printOptions horizontalCentered="1"/>
  <pageMargins left="0.19685039370078741" right="0.19685039370078741" top="0.39370078740157483" bottom="0.11811023622047245" header="0.59055118110236227" footer="0.19685039370078741"/>
  <pageSetup paperSize="9" orientation="landscape" useFirstPageNumber="1" r:id="rId1"/>
  <headerFooter alignWithMargins="0"/>
  <rowBreaks count="6" manualBreakCount="6">
    <brk id="43" max="16383" man="1"/>
    <brk id="86" max="16383" man="1"/>
    <brk id="129" max="16383" man="1"/>
    <brk id="172" max="16383" man="1"/>
    <brk id="215" max="16383" man="1"/>
    <brk id="25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28119-E52E-4B79-9DC5-8E6A414B699B}">
  <sheetPr>
    <tabColor theme="0" tint="-0.249977111117893"/>
  </sheetPr>
  <dimension ref="A1:W86"/>
  <sheetViews>
    <sheetView view="pageBreakPreview" topLeftCell="A37" zoomScale="70" zoomScaleNormal="100" zoomScaleSheetLayoutView="70" workbookViewId="0">
      <selection activeCell="I1" sqref="I1:N83"/>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s="6" customFormat="1" ht="13.5" customHeight="1">
      <c r="A4" s="33" t="s">
        <v>7</v>
      </c>
      <c r="B4" s="29" t="s">
        <v>7</v>
      </c>
      <c r="C4" s="29" t="s">
        <v>7</v>
      </c>
      <c r="D4" s="21"/>
      <c r="E4" s="20"/>
      <c r="F4" s="22"/>
      <c r="G4" s="22"/>
      <c r="H4" s="23"/>
      <c r="I4" s="18"/>
      <c r="J4" s="1"/>
      <c r="M4" s="1"/>
      <c r="N4" s="18"/>
      <c r="O4" s="1"/>
      <c r="R4" s="1"/>
      <c r="S4" s="18"/>
      <c r="T4" s="1"/>
      <c r="W4" s="1"/>
    </row>
    <row r="5" spans="1:23" s="6" customFormat="1" ht="13.5" customHeight="1">
      <c r="A5" s="34" t="s">
        <v>9</v>
      </c>
      <c r="B5" s="30" t="s">
        <v>10</v>
      </c>
      <c r="C5" s="30" t="s">
        <v>7</v>
      </c>
      <c r="D5" s="16"/>
      <c r="E5" s="4"/>
      <c r="F5" s="5"/>
      <c r="G5" s="5"/>
      <c r="H5" s="13" t="s">
        <v>7</v>
      </c>
      <c r="I5" s="18"/>
      <c r="J5" s="1"/>
      <c r="M5" s="1"/>
      <c r="N5" s="18"/>
      <c r="O5" s="1"/>
      <c r="R5" s="1"/>
      <c r="S5" s="18"/>
      <c r="T5" s="1"/>
      <c r="W5" s="1"/>
    </row>
    <row r="6" spans="1:23" s="6" customFormat="1" ht="13.5" customHeight="1">
      <c r="A6" s="39" t="s">
        <v>7</v>
      </c>
      <c r="B6" s="31" t="s">
        <v>7</v>
      </c>
      <c r="C6" s="31" t="s">
        <v>7</v>
      </c>
      <c r="D6" s="40"/>
      <c r="E6" s="2"/>
      <c r="F6" s="3"/>
      <c r="G6" s="41"/>
      <c r="H6" s="12"/>
      <c r="I6" s="18"/>
      <c r="J6" s="1"/>
      <c r="M6" s="1"/>
      <c r="N6" s="18"/>
      <c r="O6" s="1"/>
      <c r="R6" s="1"/>
      <c r="S6" s="18"/>
      <c r="T6" s="1"/>
      <c r="W6" s="1"/>
    </row>
    <row r="7" spans="1:23" s="6" customFormat="1" ht="13.5" customHeight="1">
      <c r="A7" s="34" t="s">
        <v>7</v>
      </c>
      <c r="B7" s="30" t="s">
        <v>42</v>
      </c>
      <c r="C7" s="30" t="s">
        <v>7</v>
      </c>
      <c r="D7" s="36">
        <v>1929</v>
      </c>
      <c r="E7" s="4" t="s">
        <v>113</v>
      </c>
      <c r="F7" s="38"/>
      <c r="G7" s="38"/>
      <c r="H7" s="13"/>
      <c r="I7" s="18"/>
      <c r="J7" s="1"/>
      <c r="M7" s="1"/>
      <c r="N7" s="18"/>
      <c r="O7" s="1"/>
      <c r="R7" s="1"/>
      <c r="S7" s="18"/>
      <c r="T7" s="1"/>
      <c r="W7" s="1"/>
    </row>
    <row r="8" spans="1:23" s="6" customFormat="1" ht="13.5" customHeight="1">
      <c r="A8" s="39" t="s">
        <v>7</v>
      </c>
      <c r="B8" s="31" t="s">
        <v>7</v>
      </c>
      <c r="C8" s="31" t="s">
        <v>7</v>
      </c>
      <c r="D8" s="40"/>
      <c r="E8" s="2"/>
      <c r="F8" s="3"/>
      <c r="G8" s="41"/>
      <c r="H8" s="12"/>
      <c r="I8" s="18"/>
      <c r="J8" s="1"/>
      <c r="M8" s="1"/>
      <c r="N8" s="18"/>
      <c r="O8" s="1"/>
      <c r="R8" s="1"/>
      <c r="S8" s="18"/>
      <c r="T8" s="1"/>
      <c r="W8" s="1"/>
    </row>
    <row r="9" spans="1:23" s="6" customFormat="1" ht="13.5" customHeight="1">
      <c r="A9" s="34" t="s">
        <v>7</v>
      </c>
      <c r="B9" s="30" t="s">
        <v>43</v>
      </c>
      <c r="C9" s="30" t="s">
        <v>259</v>
      </c>
      <c r="D9" s="36">
        <v>1929</v>
      </c>
      <c r="E9" s="4" t="s">
        <v>113</v>
      </c>
      <c r="F9" s="5"/>
      <c r="G9" s="38"/>
      <c r="H9" s="13"/>
      <c r="I9" s="18"/>
      <c r="J9" s="1"/>
      <c r="M9" s="1"/>
      <c r="N9" s="18"/>
      <c r="O9" s="1"/>
      <c r="R9" s="1"/>
      <c r="S9" s="18"/>
      <c r="T9" s="1"/>
      <c r="W9" s="1"/>
    </row>
    <row r="10" spans="1:23" s="6" customFormat="1" ht="13.5" customHeight="1">
      <c r="A10" s="39" t="s">
        <v>7</v>
      </c>
      <c r="B10" s="31" t="s">
        <v>7</v>
      </c>
      <c r="C10" s="31" t="s">
        <v>7</v>
      </c>
      <c r="D10" s="40"/>
      <c r="E10" s="2"/>
      <c r="F10" s="3"/>
      <c r="G10" s="41"/>
      <c r="H10" s="12"/>
      <c r="I10" s="18"/>
      <c r="J10" s="1"/>
      <c r="M10" s="1"/>
      <c r="N10" s="18"/>
      <c r="O10" s="1"/>
      <c r="R10" s="1"/>
      <c r="S10" s="18"/>
      <c r="T10" s="1"/>
      <c r="W10" s="1"/>
    </row>
    <row r="11" spans="1:23" s="6" customFormat="1" ht="13.5" customHeight="1">
      <c r="A11" s="34" t="s">
        <v>7</v>
      </c>
      <c r="B11" s="30" t="s">
        <v>44</v>
      </c>
      <c r="C11" s="30" t="s">
        <v>259</v>
      </c>
      <c r="D11" s="36">
        <v>1929</v>
      </c>
      <c r="E11" s="4" t="s">
        <v>113</v>
      </c>
      <c r="F11" s="5"/>
      <c r="G11" s="38"/>
      <c r="H11" s="13"/>
      <c r="I11" s="18"/>
      <c r="J11" s="1"/>
      <c r="M11" s="1"/>
      <c r="N11" s="18"/>
      <c r="O11" s="1"/>
      <c r="R11" s="1"/>
      <c r="S11" s="18"/>
      <c r="T11" s="1"/>
      <c r="W11" s="1"/>
    </row>
    <row r="12" spans="1:23" s="6" customFormat="1" ht="13.5" customHeight="1">
      <c r="A12" s="39" t="s">
        <v>7</v>
      </c>
      <c r="B12" s="31" t="s">
        <v>7</v>
      </c>
      <c r="C12" s="31" t="s">
        <v>7</v>
      </c>
      <c r="D12" s="40"/>
      <c r="E12" s="2"/>
      <c r="F12" s="3"/>
      <c r="G12" s="41"/>
      <c r="H12" s="12"/>
      <c r="I12" s="18"/>
      <c r="J12" s="1"/>
      <c r="M12" s="1"/>
      <c r="N12" s="18"/>
      <c r="O12" s="1"/>
      <c r="R12" s="1"/>
      <c r="S12" s="18"/>
      <c r="T12" s="1"/>
      <c r="W12" s="1"/>
    </row>
    <row r="13" spans="1:23" s="6" customFormat="1" ht="13.5" customHeight="1">
      <c r="A13" s="34" t="s">
        <v>7</v>
      </c>
      <c r="B13" s="30" t="s">
        <v>45</v>
      </c>
      <c r="C13" s="30" t="s">
        <v>7</v>
      </c>
      <c r="D13" s="36">
        <v>1929</v>
      </c>
      <c r="E13" s="4" t="s">
        <v>113</v>
      </c>
      <c r="F13" s="5"/>
      <c r="G13" s="38"/>
      <c r="H13" s="13"/>
      <c r="I13" s="18"/>
      <c r="J13" s="1"/>
      <c r="M13" s="1"/>
      <c r="N13" s="18"/>
      <c r="O13" s="1"/>
      <c r="R13" s="1"/>
      <c r="S13" s="18"/>
      <c r="T13" s="1"/>
      <c r="W13" s="1"/>
    </row>
    <row r="14" spans="1:23" s="6" customFormat="1" ht="13.5" customHeight="1">
      <c r="A14" s="7"/>
      <c r="B14" s="31"/>
      <c r="C14" s="31"/>
      <c r="D14" s="15"/>
      <c r="E14" s="2"/>
      <c r="F14" s="3"/>
      <c r="G14" s="3"/>
      <c r="H14" s="12"/>
      <c r="I14" s="18"/>
      <c r="J14" s="1"/>
      <c r="M14" s="1"/>
      <c r="N14" s="18"/>
      <c r="O14" s="1"/>
      <c r="R14" s="1"/>
      <c r="S14" s="18"/>
      <c r="T14" s="1"/>
      <c r="W14" s="1"/>
    </row>
    <row r="15" spans="1:23" s="6" customFormat="1" ht="13.5" customHeight="1">
      <c r="A15" s="8"/>
      <c r="B15" s="30"/>
      <c r="C15" s="30"/>
      <c r="D15" s="16"/>
      <c r="E15" s="4"/>
      <c r="F15" s="5"/>
      <c r="G15" s="5"/>
      <c r="H15" s="13"/>
      <c r="I15" s="18"/>
      <c r="J15" s="1"/>
      <c r="M15" s="1"/>
      <c r="N15" s="18"/>
      <c r="O15" s="1"/>
      <c r="R15" s="1"/>
      <c r="S15" s="18"/>
      <c r="T15" s="1"/>
      <c r="W15" s="1"/>
    </row>
    <row r="16" spans="1:23" s="6" customFormat="1" ht="13.5" customHeight="1">
      <c r="A16" s="39" t="s">
        <v>7</v>
      </c>
      <c r="B16" s="31" t="s">
        <v>7</v>
      </c>
      <c r="C16" s="31" t="s">
        <v>7</v>
      </c>
      <c r="D16" s="40"/>
      <c r="E16" s="2" t="s">
        <v>7</v>
      </c>
      <c r="F16" s="3"/>
      <c r="G16" s="41"/>
      <c r="H16" s="12"/>
      <c r="I16" s="18"/>
      <c r="J16" s="1"/>
      <c r="M16" s="1"/>
      <c r="N16" s="18"/>
      <c r="O16" s="1"/>
      <c r="R16" s="1"/>
      <c r="S16" s="18"/>
      <c r="T16" s="1"/>
      <c r="W16" s="1"/>
    </row>
    <row r="17" spans="1:23" s="6" customFormat="1" ht="13.5" customHeight="1">
      <c r="A17" s="34" t="s">
        <v>7</v>
      </c>
      <c r="B17" s="30" t="s">
        <v>46</v>
      </c>
      <c r="C17" s="30" t="s">
        <v>7</v>
      </c>
      <c r="D17" s="36"/>
      <c r="E17" s="4"/>
      <c r="F17" s="42"/>
      <c r="G17" s="38"/>
      <c r="H17" s="13"/>
      <c r="I17" s="18"/>
      <c r="J17" s="1"/>
      <c r="M17" s="1"/>
      <c r="N17" s="18"/>
      <c r="O17" s="1"/>
      <c r="R17" s="1"/>
      <c r="S17" s="18"/>
      <c r="T17" s="1"/>
      <c r="W17" s="1"/>
    </row>
    <row r="18" spans="1:23" s="6" customFormat="1" ht="13.5" customHeight="1">
      <c r="A18" s="39" t="s">
        <v>7</v>
      </c>
      <c r="B18" s="31"/>
      <c r="C18" s="31" t="s">
        <v>1210</v>
      </c>
      <c r="D18" s="40"/>
      <c r="E18" s="2"/>
      <c r="F18" s="3"/>
      <c r="G18" s="41"/>
      <c r="H18" s="12"/>
      <c r="I18" s="18"/>
      <c r="J18" s="1"/>
      <c r="M18" s="1"/>
      <c r="N18" s="18"/>
      <c r="O18" s="1"/>
      <c r="R18" s="1"/>
      <c r="S18" s="18"/>
      <c r="T18" s="1"/>
      <c r="W18" s="1"/>
    </row>
    <row r="19" spans="1:23" s="6" customFormat="1" ht="13.5" customHeight="1">
      <c r="A19" s="34" t="s">
        <v>7</v>
      </c>
      <c r="B19" s="30" t="s">
        <v>156</v>
      </c>
      <c r="C19" s="30" t="s">
        <v>157</v>
      </c>
      <c r="D19" s="36">
        <v>1470</v>
      </c>
      <c r="E19" s="4" t="s">
        <v>159</v>
      </c>
      <c r="F19" s="5"/>
      <c r="G19" s="38"/>
      <c r="H19" s="13"/>
      <c r="I19" s="18"/>
      <c r="J19" s="1"/>
      <c r="M19" s="1"/>
      <c r="N19" s="18"/>
      <c r="O19" s="1"/>
      <c r="R19" s="1"/>
      <c r="S19" s="18"/>
      <c r="T19" s="1"/>
      <c r="W19" s="1"/>
    </row>
    <row r="20" spans="1:23" s="6" customFormat="1" ht="13.5" customHeight="1">
      <c r="A20" s="39" t="s">
        <v>7</v>
      </c>
      <c r="B20" s="31"/>
      <c r="C20" s="31" t="s">
        <v>1210</v>
      </c>
      <c r="D20" s="40"/>
      <c r="E20" s="2"/>
      <c r="F20" s="3"/>
      <c r="G20" s="41"/>
      <c r="H20" s="12"/>
      <c r="I20" s="18"/>
      <c r="J20" s="1"/>
      <c r="M20" s="1"/>
      <c r="N20" s="18"/>
      <c r="O20" s="1"/>
      <c r="R20" s="1"/>
      <c r="S20" s="18"/>
      <c r="T20" s="1"/>
      <c r="W20" s="1"/>
    </row>
    <row r="21" spans="1:23" s="6" customFormat="1" ht="13.5" customHeight="1">
      <c r="A21" s="34" t="s">
        <v>7</v>
      </c>
      <c r="B21" s="30" t="s">
        <v>156</v>
      </c>
      <c r="C21" s="30" t="s">
        <v>158</v>
      </c>
      <c r="D21" s="36">
        <v>615</v>
      </c>
      <c r="E21" s="4" t="s">
        <v>159</v>
      </c>
      <c r="F21" s="5"/>
      <c r="G21" s="38"/>
      <c r="H21" s="13"/>
      <c r="I21" s="18"/>
      <c r="J21" s="1"/>
      <c r="M21" s="1"/>
      <c r="N21" s="18"/>
      <c r="O21" s="1"/>
      <c r="R21" s="1"/>
      <c r="S21" s="18"/>
      <c r="T21" s="1"/>
      <c r="W21" s="1"/>
    </row>
    <row r="22" spans="1:23" s="6" customFormat="1" ht="13.5" customHeight="1">
      <c r="A22" s="7"/>
      <c r="B22" s="31"/>
      <c r="C22" s="31"/>
      <c r="D22" s="40"/>
      <c r="E22" s="2"/>
      <c r="F22" s="3"/>
      <c r="G22" s="41"/>
      <c r="H22" s="12"/>
      <c r="I22" s="18"/>
      <c r="J22" s="1"/>
      <c r="M22" s="1"/>
      <c r="N22" s="18"/>
      <c r="O22" s="1"/>
      <c r="R22" s="1"/>
      <c r="S22" s="18"/>
      <c r="T22" s="1"/>
      <c r="W22" s="1"/>
    </row>
    <row r="23" spans="1:23" s="6" customFormat="1" ht="13.5" customHeight="1">
      <c r="A23" s="8"/>
      <c r="B23" s="30" t="s">
        <v>160</v>
      </c>
      <c r="C23" s="30" t="s">
        <v>161</v>
      </c>
      <c r="D23" s="36">
        <v>262</v>
      </c>
      <c r="E23" s="4" t="s">
        <v>159</v>
      </c>
      <c r="F23" s="5"/>
      <c r="G23" s="38"/>
      <c r="H23" s="13"/>
      <c r="I23" s="18"/>
      <c r="J23" s="1"/>
      <c r="M23" s="1"/>
      <c r="N23" s="18"/>
      <c r="O23" s="1"/>
      <c r="R23" s="1"/>
      <c r="S23" s="18"/>
      <c r="T23" s="1"/>
      <c r="W23" s="1"/>
    </row>
    <row r="24" spans="1:23" s="6" customFormat="1" ht="13.5" customHeight="1">
      <c r="A24" s="7"/>
      <c r="B24" s="31"/>
      <c r="C24" s="31"/>
      <c r="D24" s="40"/>
      <c r="E24" s="2"/>
      <c r="F24" s="3"/>
      <c r="G24" s="41"/>
      <c r="H24" s="12"/>
      <c r="I24" s="18"/>
      <c r="J24" s="1"/>
      <c r="M24" s="1"/>
      <c r="N24" s="18"/>
      <c r="O24" s="1"/>
      <c r="R24" s="1"/>
      <c r="S24" s="18"/>
      <c r="T24" s="1"/>
      <c r="W24" s="1"/>
    </row>
    <row r="25" spans="1:23" s="6" customFormat="1" ht="13.5" customHeight="1">
      <c r="A25" s="8"/>
      <c r="B25" s="30" t="s">
        <v>162</v>
      </c>
      <c r="C25" s="30" t="s">
        <v>163</v>
      </c>
      <c r="D25" s="47">
        <v>32.200000000000003</v>
      </c>
      <c r="E25" s="4" t="s">
        <v>164</v>
      </c>
      <c r="F25" s="5"/>
      <c r="G25" s="38"/>
      <c r="H25" s="13"/>
      <c r="I25" s="18"/>
      <c r="J25" s="1"/>
      <c r="M25" s="1"/>
      <c r="N25" s="18"/>
      <c r="O25" s="1"/>
      <c r="R25" s="1"/>
      <c r="S25" s="18"/>
      <c r="T25" s="1"/>
      <c r="W25" s="1"/>
    </row>
    <row r="26" spans="1:23" s="6" customFormat="1" ht="13.5" customHeight="1">
      <c r="A26" s="7"/>
      <c r="B26" s="31"/>
      <c r="C26" s="31"/>
      <c r="D26" s="15"/>
      <c r="E26" s="2"/>
      <c r="F26" s="3"/>
      <c r="G26" s="3"/>
      <c r="H26" s="12"/>
      <c r="I26" s="18"/>
      <c r="J26" s="1"/>
      <c r="M26" s="1"/>
      <c r="N26" s="18"/>
      <c r="O26" s="1"/>
      <c r="R26" s="1"/>
      <c r="S26" s="18"/>
      <c r="T26" s="1"/>
      <c r="W26" s="1"/>
    </row>
    <row r="27" spans="1:23" s="6" customFormat="1" ht="13.5" customHeight="1">
      <c r="A27" s="8"/>
      <c r="B27" s="30"/>
      <c r="C27" s="30"/>
      <c r="D27" s="16"/>
      <c r="E27" s="4"/>
      <c r="F27" s="5"/>
      <c r="G27" s="5"/>
      <c r="H27" s="13"/>
      <c r="I27" s="18"/>
      <c r="J27" s="1"/>
      <c r="M27" s="1"/>
      <c r="N27" s="18"/>
      <c r="O27" s="1"/>
      <c r="R27" s="1"/>
      <c r="S27" s="18"/>
      <c r="T27" s="1"/>
      <c r="W27" s="1"/>
    </row>
    <row r="28" spans="1:23" s="6" customFormat="1" ht="13.5" customHeight="1">
      <c r="A28" s="7"/>
      <c r="B28" s="31"/>
      <c r="C28" s="31"/>
      <c r="D28" s="15"/>
      <c r="E28" s="2"/>
      <c r="F28" s="3"/>
      <c r="G28" s="3"/>
      <c r="H28" s="12"/>
      <c r="I28" s="18"/>
      <c r="J28" s="1"/>
      <c r="M28" s="1"/>
      <c r="N28" s="18"/>
      <c r="O28" s="1"/>
      <c r="R28" s="1"/>
      <c r="S28" s="18"/>
      <c r="T28" s="1"/>
      <c r="W28" s="1"/>
    </row>
    <row r="29" spans="1:23" s="6" customFormat="1" ht="13.5" customHeight="1">
      <c r="A29" s="8"/>
      <c r="B29" s="30" t="s">
        <v>257</v>
      </c>
      <c r="C29" s="30"/>
      <c r="D29" s="16"/>
      <c r="E29" s="4"/>
      <c r="F29" s="5"/>
      <c r="G29" s="5"/>
      <c r="H29" s="13"/>
      <c r="I29" s="18"/>
      <c r="J29" s="1"/>
      <c r="M29" s="1"/>
      <c r="N29" s="18"/>
      <c r="O29" s="1"/>
      <c r="R29" s="1"/>
      <c r="S29" s="18"/>
      <c r="T29" s="1"/>
      <c r="W29" s="1"/>
    </row>
    <row r="30" spans="1:23" s="6" customFormat="1" ht="13.5" customHeight="1">
      <c r="A30" s="7"/>
      <c r="B30" s="31"/>
      <c r="C30" s="31"/>
      <c r="D30" s="15"/>
      <c r="E30" s="2" t="s">
        <v>7</v>
      </c>
      <c r="F30" s="3"/>
      <c r="G30" s="41"/>
      <c r="H30" s="12"/>
      <c r="I30" s="18"/>
      <c r="J30" s="1"/>
      <c r="M30" s="1"/>
      <c r="N30" s="18"/>
      <c r="O30" s="1"/>
      <c r="R30" s="1"/>
      <c r="S30" s="18"/>
      <c r="T30" s="1"/>
      <c r="W30" s="1"/>
    </row>
    <row r="31" spans="1:23" s="6" customFormat="1" ht="13.5" customHeight="1">
      <c r="A31" s="8"/>
      <c r="B31" s="30" t="s">
        <v>1211</v>
      </c>
      <c r="C31" s="30" t="s">
        <v>1828</v>
      </c>
      <c r="D31" s="36">
        <v>1091</v>
      </c>
      <c r="E31" s="4" t="s">
        <v>113</v>
      </c>
      <c r="F31" s="5"/>
      <c r="G31" s="38"/>
      <c r="H31" s="13"/>
      <c r="I31" s="18"/>
      <c r="J31" s="1"/>
      <c r="M31" s="1"/>
      <c r="N31" s="18"/>
      <c r="O31" s="1"/>
      <c r="R31" s="1"/>
      <c r="S31" s="18"/>
      <c r="T31" s="1"/>
      <c r="W31" s="1"/>
    </row>
    <row r="32" spans="1:23" s="6" customFormat="1" ht="13.5" customHeight="1">
      <c r="A32" s="39" t="s">
        <v>7</v>
      </c>
      <c r="B32" s="31" t="s">
        <v>7</v>
      </c>
      <c r="C32" s="31" t="s">
        <v>7</v>
      </c>
      <c r="D32" s="40"/>
      <c r="E32" s="2" t="s">
        <v>7</v>
      </c>
      <c r="F32" s="3"/>
      <c r="G32" s="41"/>
      <c r="H32" s="12"/>
      <c r="I32" s="18"/>
      <c r="J32" s="1"/>
      <c r="M32" s="1"/>
      <c r="N32" s="18"/>
      <c r="O32" s="1"/>
      <c r="R32" s="1"/>
      <c r="S32" s="18"/>
      <c r="T32" s="1"/>
      <c r="W32" s="1"/>
    </row>
    <row r="33" spans="1:23" s="6" customFormat="1" ht="13.5" customHeight="1">
      <c r="A33" s="34" t="s">
        <v>7</v>
      </c>
      <c r="B33" s="30" t="s">
        <v>255</v>
      </c>
      <c r="C33" s="30" t="s">
        <v>256</v>
      </c>
      <c r="D33" s="36">
        <v>838</v>
      </c>
      <c r="E33" s="4" t="s">
        <v>113</v>
      </c>
      <c r="F33" s="5"/>
      <c r="G33" s="38"/>
      <c r="H33" s="13"/>
      <c r="I33" s="18"/>
      <c r="J33" s="1"/>
      <c r="M33" s="1"/>
      <c r="N33" s="18"/>
      <c r="O33" s="1"/>
      <c r="R33" s="1"/>
      <c r="S33" s="18"/>
      <c r="T33" s="1"/>
      <c r="W33" s="1"/>
    </row>
    <row r="34" spans="1:23" s="6" customFormat="1" ht="13.5" customHeight="1">
      <c r="A34" s="7"/>
      <c r="B34" s="31"/>
      <c r="C34" s="31"/>
      <c r="D34" s="15"/>
      <c r="E34" s="2"/>
      <c r="F34" s="3"/>
      <c r="G34" s="3"/>
      <c r="H34" s="12"/>
      <c r="I34" s="18"/>
      <c r="J34" s="1"/>
      <c r="M34" s="1"/>
      <c r="N34" s="18"/>
      <c r="O34" s="1"/>
      <c r="R34" s="1"/>
      <c r="S34" s="18"/>
      <c r="T34" s="1"/>
      <c r="W34" s="1"/>
    </row>
    <row r="35" spans="1:23" s="6" customFormat="1" ht="13.5" customHeight="1">
      <c r="A35" s="8"/>
      <c r="B35" s="30" t="s">
        <v>258</v>
      </c>
      <c r="C35" s="30" t="s">
        <v>7</v>
      </c>
      <c r="D35" s="16"/>
      <c r="E35" s="4"/>
      <c r="F35" s="5"/>
      <c r="G35" s="5"/>
      <c r="H35" s="13"/>
      <c r="I35" s="18"/>
      <c r="J35" s="1"/>
      <c r="M35" s="1"/>
      <c r="N35" s="18"/>
      <c r="O35" s="1"/>
      <c r="R35" s="1"/>
      <c r="S35" s="18"/>
      <c r="T35" s="1"/>
      <c r="W35" s="1"/>
    </row>
    <row r="36" spans="1:23" ht="13.5" customHeight="1">
      <c r="A36" s="7"/>
      <c r="B36" s="31"/>
      <c r="C36" s="31"/>
      <c r="D36" s="15"/>
      <c r="E36" s="2" t="s">
        <v>7</v>
      </c>
      <c r="F36" s="3"/>
      <c r="G36" s="41"/>
      <c r="H36" s="12"/>
    </row>
    <row r="37" spans="1:23" ht="13.5" customHeight="1">
      <c r="A37" s="8"/>
      <c r="B37" s="30" t="s">
        <v>166</v>
      </c>
      <c r="C37" s="30" t="s">
        <v>1814</v>
      </c>
      <c r="D37" s="36">
        <v>1470</v>
      </c>
      <c r="E37" s="4" t="s">
        <v>113</v>
      </c>
      <c r="F37" s="5"/>
      <c r="G37" s="38"/>
      <c r="H37" s="13"/>
    </row>
    <row r="38" spans="1:23" ht="13.5" customHeight="1">
      <c r="A38" s="39" t="s">
        <v>7</v>
      </c>
      <c r="B38" s="31" t="s">
        <v>7</v>
      </c>
      <c r="C38" s="31" t="s">
        <v>7</v>
      </c>
      <c r="D38" s="40"/>
      <c r="E38" s="2" t="s">
        <v>7</v>
      </c>
      <c r="F38" s="3"/>
      <c r="G38" s="41"/>
      <c r="H38" s="12"/>
    </row>
    <row r="39" spans="1:23" ht="13.5" customHeight="1">
      <c r="A39" s="34" t="s">
        <v>7</v>
      </c>
      <c r="B39" s="30" t="s">
        <v>166</v>
      </c>
      <c r="C39" s="30" t="s">
        <v>165</v>
      </c>
      <c r="D39" s="36">
        <v>872</v>
      </c>
      <c r="E39" s="4" t="s">
        <v>113</v>
      </c>
      <c r="F39" s="5"/>
      <c r="G39" s="38"/>
      <c r="H39" s="13"/>
    </row>
    <row r="40" spans="1:23" ht="13.5" customHeight="1">
      <c r="A40" s="7"/>
      <c r="B40" s="31"/>
      <c r="C40" s="31"/>
      <c r="D40" s="15"/>
      <c r="E40" s="2"/>
      <c r="F40" s="3"/>
      <c r="G40" s="41"/>
      <c r="H40" s="12"/>
    </row>
    <row r="41" spans="1:23" ht="13.5" customHeight="1">
      <c r="A41" s="9"/>
      <c r="B41" s="32" t="s">
        <v>63</v>
      </c>
      <c r="C41" s="32" t="s">
        <v>7</v>
      </c>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1821</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19"/>
      <c r="B47" s="29" t="s">
        <v>7</v>
      </c>
      <c r="C47" s="29" t="s">
        <v>7</v>
      </c>
      <c r="D47" s="35"/>
      <c r="E47" s="20" t="s">
        <v>7</v>
      </c>
      <c r="F47" s="22"/>
      <c r="G47" s="22"/>
      <c r="H47" s="23"/>
    </row>
    <row r="48" spans="1:23" ht="13.5" customHeight="1">
      <c r="A48" s="8"/>
      <c r="B48" s="30" t="s">
        <v>1822</v>
      </c>
      <c r="C48" s="30" t="s">
        <v>7</v>
      </c>
      <c r="D48" s="36"/>
      <c r="E48" s="4" t="s">
        <v>7</v>
      </c>
      <c r="F48" s="5"/>
      <c r="G48" s="5"/>
      <c r="H48" s="13" t="s">
        <v>7</v>
      </c>
    </row>
    <row r="49" spans="1:23" ht="13.5" customHeight="1">
      <c r="A49" s="7"/>
      <c r="B49" s="31"/>
      <c r="C49" s="31"/>
      <c r="D49" s="40"/>
      <c r="E49" s="2"/>
      <c r="F49" s="3"/>
      <c r="G49" s="41"/>
      <c r="H49" s="12"/>
    </row>
    <row r="50" spans="1:23" ht="13.5" customHeight="1">
      <c r="A50" s="8"/>
      <c r="B50" s="30" t="s">
        <v>1819</v>
      </c>
      <c r="C50" s="30" t="s">
        <v>1823</v>
      </c>
      <c r="D50" s="36">
        <f>159</f>
        <v>159</v>
      </c>
      <c r="E50" s="4" t="s">
        <v>71</v>
      </c>
      <c r="F50" s="5"/>
      <c r="G50" s="38"/>
      <c r="H50" s="13"/>
    </row>
    <row r="51" spans="1:23" ht="13.5" customHeight="1">
      <c r="A51" s="39" t="s">
        <v>7</v>
      </c>
      <c r="B51" s="31"/>
      <c r="C51" s="31"/>
      <c r="D51" s="40"/>
      <c r="E51" s="2"/>
      <c r="F51" s="3"/>
      <c r="G51" s="41"/>
      <c r="H51" s="12"/>
    </row>
    <row r="52" spans="1:23" s="6" customFormat="1" ht="13.5" customHeight="1">
      <c r="A52" s="34" t="s">
        <v>7</v>
      </c>
      <c r="B52" s="30" t="s">
        <v>1820</v>
      </c>
      <c r="C52" s="30" t="s">
        <v>1823</v>
      </c>
      <c r="D52" s="36">
        <f>134</f>
        <v>134</v>
      </c>
      <c r="E52" s="4" t="s">
        <v>71</v>
      </c>
      <c r="F52" s="5"/>
      <c r="G52" s="38"/>
      <c r="H52" s="13"/>
      <c r="I52" s="18"/>
      <c r="J52" s="1"/>
      <c r="M52" s="1"/>
      <c r="N52" s="18"/>
      <c r="O52" s="1"/>
      <c r="R52" s="1"/>
      <c r="S52" s="18"/>
      <c r="T52" s="1"/>
      <c r="W52" s="1"/>
    </row>
    <row r="53" spans="1:23" s="6" customFormat="1" ht="13.5" customHeight="1">
      <c r="A53" s="39" t="s">
        <v>7</v>
      </c>
      <c r="B53" s="31"/>
      <c r="C53" s="31"/>
      <c r="D53" s="40"/>
      <c r="E53" s="2"/>
      <c r="F53" s="3"/>
      <c r="G53" s="41"/>
      <c r="H53" s="12"/>
      <c r="I53" s="18"/>
      <c r="J53" s="1"/>
      <c r="M53" s="1"/>
      <c r="N53" s="18"/>
      <c r="O53" s="1"/>
      <c r="R53" s="1"/>
      <c r="S53" s="18"/>
      <c r="T53" s="1"/>
      <c r="W53" s="1"/>
    </row>
    <row r="54" spans="1:23" s="6" customFormat="1" ht="13.5" customHeight="1">
      <c r="A54" s="34" t="s">
        <v>7</v>
      </c>
      <c r="B54" s="30" t="s">
        <v>1824</v>
      </c>
      <c r="C54" s="30" t="s">
        <v>1825</v>
      </c>
      <c r="D54" s="47">
        <v>1</v>
      </c>
      <c r="E54" s="4" t="s">
        <v>59</v>
      </c>
      <c r="F54" s="5"/>
      <c r="G54" s="38"/>
      <c r="H54" s="13"/>
      <c r="I54" s="18"/>
      <c r="J54" s="1"/>
      <c r="M54" s="1"/>
      <c r="N54" s="18"/>
      <c r="O54" s="1"/>
      <c r="R54" s="1"/>
      <c r="S54" s="18"/>
      <c r="T54" s="1"/>
      <c r="W54" s="1"/>
    </row>
    <row r="55" spans="1:23" s="6" customFormat="1" ht="13.5" customHeight="1">
      <c r="A55" s="39" t="s">
        <v>7</v>
      </c>
      <c r="B55" s="31"/>
      <c r="C55" s="31"/>
      <c r="D55" s="40"/>
      <c r="E55" s="2"/>
      <c r="F55" s="3"/>
      <c r="G55" s="41"/>
      <c r="H55" s="12"/>
      <c r="I55" s="18"/>
      <c r="J55" s="1"/>
      <c r="M55" s="1"/>
      <c r="N55" s="18"/>
      <c r="O55" s="1"/>
      <c r="R55" s="1"/>
      <c r="S55" s="18"/>
      <c r="T55" s="1"/>
      <c r="W55" s="1"/>
    </row>
    <row r="56" spans="1:23" s="6" customFormat="1" ht="13.5" customHeight="1">
      <c r="A56" s="34" t="s">
        <v>7</v>
      </c>
      <c r="B56" s="30" t="s">
        <v>1826</v>
      </c>
      <c r="C56" s="30"/>
      <c r="D56" s="36">
        <v>120</v>
      </c>
      <c r="E56" s="4" t="s">
        <v>1827</v>
      </c>
      <c r="F56" s="5"/>
      <c r="G56" s="38"/>
      <c r="H56" s="13"/>
      <c r="I56" s="18"/>
      <c r="J56" s="1"/>
      <c r="M56" s="1"/>
      <c r="N56" s="18"/>
      <c r="O56" s="1"/>
      <c r="R56" s="1"/>
      <c r="S56" s="18"/>
      <c r="T56" s="1"/>
      <c r="W56" s="1"/>
    </row>
    <row r="57" spans="1:23" s="6" customFormat="1" ht="13.5" customHeight="1">
      <c r="A57" s="39" t="s">
        <v>7</v>
      </c>
      <c r="B57" s="31"/>
      <c r="C57" s="31"/>
      <c r="D57" s="40"/>
      <c r="E57" s="2"/>
      <c r="F57" s="3"/>
      <c r="G57" s="41"/>
      <c r="H57" s="12"/>
      <c r="I57" s="18"/>
      <c r="J57" s="1"/>
      <c r="M57" s="1"/>
      <c r="N57" s="18"/>
      <c r="O57" s="1"/>
      <c r="R57" s="1"/>
      <c r="S57" s="18"/>
      <c r="T57" s="1"/>
      <c r="W57" s="1"/>
    </row>
    <row r="58" spans="1:23" s="6" customFormat="1" ht="13.5" customHeight="1">
      <c r="A58" s="34" t="s">
        <v>7</v>
      </c>
      <c r="B58" s="30"/>
      <c r="C58" s="30"/>
      <c r="D58" s="36"/>
      <c r="E58" s="4"/>
      <c r="F58" s="5"/>
      <c r="G58" s="38"/>
      <c r="H58" s="13"/>
      <c r="I58" s="18"/>
      <c r="J58" s="1"/>
      <c r="M58" s="1"/>
      <c r="N58" s="18"/>
      <c r="O58" s="1"/>
      <c r="R58" s="1"/>
      <c r="S58" s="18"/>
      <c r="T58" s="1"/>
      <c r="W58" s="1"/>
    </row>
    <row r="59" spans="1:23" s="6" customFormat="1" ht="13.5" customHeight="1">
      <c r="A59" s="39" t="s">
        <v>7</v>
      </c>
      <c r="B59" s="31"/>
      <c r="C59" s="31"/>
      <c r="D59" s="40"/>
      <c r="E59" s="2"/>
      <c r="F59" s="3"/>
      <c r="G59" s="41"/>
      <c r="H59" s="12"/>
      <c r="I59" s="18"/>
      <c r="J59" s="1"/>
      <c r="M59" s="1"/>
      <c r="N59" s="18"/>
      <c r="O59" s="1"/>
      <c r="R59" s="1"/>
      <c r="S59" s="18"/>
      <c r="T59" s="1"/>
      <c r="W59" s="1"/>
    </row>
    <row r="60" spans="1:23" s="6" customFormat="1" ht="13.5" customHeight="1">
      <c r="A60" s="34" t="s">
        <v>7</v>
      </c>
      <c r="B60" s="30"/>
      <c r="C60" s="30"/>
      <c r="D60" s="47"/>
      <c r="E60" s="4"/>
      <c r="F60" s="5"/>
      <c r="G60" s="38"/>
      <c r="H60" s="13" t="s">
        <v>7</v>
      </c>
      <c r="I60" s="18"/>
      <c r="J60" s="1"/>
      <c r="M60" s="1"/>
      <c r="N60" s="18"/>
      <c r="O60" s="1"/>
      <c r="R60" s="1"/>
      <c r="S60" s="18"/>
      <c r="T60" s="1"/>
      <c r="W60" s="1"/>
    </row>
    <row r="61" spans="1:23" s="6" customFormat="1" ht="13.5" customHeight="1">
      <c r="A61" s="39" t="s">
        <v>7</v>
      </c>
      <c r="B61" s="31"/>
      <c r="C61" s="31"/>
      <c r="D61" s="40"/>
      <c r="E61" s="2"/>
      <c r="F61" s="3"/>
      <c r="G61" s="41"/>
      <c r="H61" s="12" t="s">
        <v>7</v>
      </c>
      <c r="I61" s="18"/>
      <c r="J61" s="1"/>
      <c r="M61" s="1"/>
      <c r="N61" s="18"/>
      <c r="O61" s="1"/>
      <c r="R61" s="1"/>
      <c r="S61" s="18"/>
      <c r="T61" s="1"/>
      <c r="W61" s="1"/>
    </row>
    <row r="62" spans="1:23" s="6" customFormat="1" ht="13.5" customHeight="1">
      <c r="A62" s="34" t="s">
        <v>7</v>
      </c>
      <c r="B62" s="30"/>
      <c r="C62" s="30"/>
      <c r="D62" s="47"/>
      <c r="E62" s="4"/>
      <c r="F62" s="5"/>
      <c r="G62" s="38"/>
      <c r="H62" s="13" t="s">
        <v>7</v>
      </c>
      <c r="I62" s="18"/>
      <c r="J62" s="1"/>
      <c r="M62" s="1"/>
      <c r="N62" s="18"/>
      <c r="O62" s="1"/>
      <c r="R62" s="1"/>
      <c r="S62" s="18"/>
      <c r="T62" s="1"/>
      <c r="W62" s="1"/>
    </row>
    <row r="63" spans="1:23" s="6" customFormat="1" ht="13.5" customHeight="1">
      <c r="A63" s="39" t="s">
        <v>7</v>
      </c>
      <c r="B63" s="31"/>
      <c r="C63" s="31"/>
      <c r="D63" s="40"/>
      <c r="E63" s="2"/>
      <c r="F63" s="3"/>
      <c r="G63" s="41"/>
      <c r="H63" s="12" t="s">
        <v>7</v>
      </c>
      <c r="I63" s="18"/>
      <c r="J63" s="1"/>
      <c r="M63" s="1"/>
      <c r="N63" s="18"/>
      <c r="O63" s="1"/>
      <c r="R63" s="1"/>
      <c r="S63" s="18"/>
      <c r="T63" s="1"/>
      <c r="W63" s="1"/>
    </row>
    <row r="64" spans="1:23" s="6" customFormat="1" ht="13.5" customHeight="1">
      <c r="A64" s="34" t="s">
        <v>7</v>
      </c>
      <c r="B64" s="30"/>
      <c r="C64" s="30"/>
      <c r="D64" s="47"/>
      <c r="E64" s="4"/>
      <c r="F64" s="5"/>
      <c r="G64" s="38"/>
      <c r="H64" s="13" t="s">
        <v>7</v>
      </c>
      <c r="I64" s="18"/>
      <c r="J64" s="1"/>
      <c r="M64" s="1"/>
      <c r="N64" s="18"/>
      <c r="O64" s="1"/>
      <c r="R64" s="1"/>
      <c r="S64" s="18"/>
      <c r="T64" s="1"/>
      <c r="W64" s="1"/>
    </row>
    <row r="65" spans="1:23" s="6" customFormat="1" ht="13.5" customHeight="1">
      <c r="A65" s="7"/>
      <c r="B65" s="31"/>
      <c r="C65" s="31"/>
      <c r="D65" s="15"/>
      <c r="E65" s="2"/>
      <c r="F65" s="3"/>
      <c r="G65" s="3"/>
      <c r="H65" s="12"/>
      <c r="I65" s="18"/>
      <c r="J65" s="1"/>
      <c r="M65" s="1"/>
      <c r="N65" s="18"/>
      <c r="O65" s="1"/>
      <c r="R65" s="1"/>
      <c r="S65" s="18"/>
      <c r="T65" s="1"/>
      <c r="W65" s="1"/>
    </row>
    <row r="66" spans="1:23" s="6" customFormat="1" ht="13.5" customHeight="1">
      <c r="A66" s="8"/>
      <c r="B66" s="30"/>
      <c r="C66" s="30"/>
      <c r="D66" s="16"/>
      <c r="E66" s="4"/>
      <c r="F66" s="5"/>
      <c r="G66" s="5"/>
      <c r="H66" s="13"/>
      <c r="I66" s="18"/>
      <c r="J66" s="1"/>
      <c r="M66" s="1"/>
      <c r="N66" s="18"/>
      <c r="O66" s="1"/>
      <c r="R66" s="1"/>
      <c r="S66" s="18"/>
      <c r="T66" s="1"/>
      <c r="W66" s="1"/>
    </row>
    <row r="67" spans="1:23" s="6" customFormat="1" ht="13.5" customHeight="1">
      <c r="A67" s="7"/>
      <c r="B67" s="31"/>
      <c r="C67" s="31"/>
      <c r="D67" s="15"/>
      <c r="E67" s="2"/>
      <c r="F67" s="3"/>
      <c r="G67" s="3"/>
      <c r="H67" s="12"/>
      <c r="I67" s="18"/>
      <c r="J67" s="1"/>
      <c r="M67" s="1"/>
      <c r="N67" s="18"/>
      <c r="O67" s="1"/>
      <c r="R67" s="1"/>
      <c r="S67" s="18"/>
      <c r="T67" s="1"/>
      <c r="W67" s="1"/>
    </row>
    <row r="68" spans="1:23" s="18" customFormat="1" ht="13.5" customHeight="1">
      <c r="A68" s="8"/>
      <c r="B68" s="30"/>
      <c r="C68" s="30"/>
      <c r="D68" s="16"/>
      <c r="E68" s="4"/>
      <c r="F68" s="5"/>
      <c r="G68" s="5"/>
      <c r="H68" s="13"/>
      <c r="J68" s="1"/>
      <c r="K68" s="6"/>
      <c r="L68" s="6"/>
      <c r="M68" s="1"/>
      <c r="O68" s="1"/>
      <c r="P68" s="6"/>
      <c r="Q68" s="6"/>
      <c r="R68" s="1"/>
      <c r="T68" s="1"/>
      <c r="U68" s="6"/>
      <c r="V68" s="6"/>
      <c r="W68" s="1"/>
    </row>
    <row r="69" spans="1:23" s="18" customFormat="1" ht="13.5" customHeight="1">
      <c r="A69" s="7"/>
      <c r="B69" s="31"/>
      <c r="C69" s="31"/>
      <c r="D69" s="15"/>
      <c r="E69" s="2"/>
      <c r="F69" s="3"/>
      <c r="G69" s="3"/>
      <c r="H69" s="12"/>
      <c r="J69" s="1"/>
      <c r="K69" s="6"/>
      <c r="L69" s="6"/>
      <c r="M69" s="1"/>
      <c r="O69" s="1"/>
      <c r="P69" s="6"/>
      <c r="Q69" s="6"/>
      <c r="R69" s="1"/>
      <c r="T69" s="1"/>
      <c r="U69" s="6"/>
      <c r="V69" s="6"/>
      <c r="W69" s="1"/>
    </row>
    <row r="70" spans="1:23" s="18" customFormat="1" ht="13.5" customHeight="1">
      <c r="A70" s="8"/>
      <c r="B70" s="30"/>
      <c r="C70" s="30"/>
      <c r="D70" s="16"/>
      <c r="E70" s="4"/>
      <c r="F70" s="5"/>
      <c r="G70" s="5"/>
      <c r="H70" s="13"/>
      <c r="J70" s="1"/>
      <c r="K70" s="6"/>
      <c r="L70" s="6"/>
      <c r="M70" s="1"/>
      <c r="O70" s="1"/>
      <c r="P70" s="6"/>
      <c r="Q70" s="6"/>
      <c r="R70" s="1"/>
      <c r="T70" s="1"/>
      <c r="U70" s="6"/>
      <c r="V70" s="6"/>
      <c r="W70" s="1"/>
    </row>
    <row r="71" spans="1:23" s="18" customFormat="1" ht="13.5" customHeight="1">
      <c r="A71" s="7"/>
      <c r="B71" s="31"/>
      <c r="C71" s="31"/>
      <c r="D71" s="15"/>
      <c r="E71" s="2"/>
      <c r="F71" s="3"/>
      <c r="G71" s="3"/>
      <c r="H71" s="12"/>
      <c r="J71" s="1"/>
      <c r="K71" s="6"/>
      <c r="L71" s="6"/>
      <c r="M71" s="1"/>
      <c r="O71" s="1"/>
      <c r="P71" s="6"/>
      <c r="Q71" s="6"/>
      <c r="R71" s="1"/>
      <c r="T71" s="1"/>
      <c r="U71" s="6"/>
      <c r="V71" s="6"/>
      <c r="W71" s="1"/>
    </row>
    <row r="72" spans="1:23" s="18" customFormat="1" ht="13.5" customHeight="1">
      <c r="A72" s="8"/>
      <c r="B72" s="30"/>
      <c r="C72" s="30"/>
      <c r="D72" s="16"/>
      <c r="E72" s="4"/>
      <c r="F72" s="5"/>
      <c r="G72" s="5"/>
      <c r="H72" s="13"/>
      <c r="J72" s="1"/>
      <c r="K72" s="6"/>
      <c r="L72" s="6"/>
      <c r="M72" s="1"/>
      <c r="O72" s="1"/>
      <c r="P72" s="6"/>
      <c r="Q72" s="6"/>
      <c r="R72" s="1"/>
      <c r="T72" s="1"/>
      <c r="U72" s="6"/>
      <c r="V72" s="6"/>
      <c r="W72" s="1"/>
    </row>
    <row r="73" spans="1:23" s="18" customFormat="1" ht="13.5" customHeight="1">
      <c r="A73" s="7"/>
      <c r="B73" s="31"/>
      <c r="C73" s="31"/>
      <c r="D73" s="15"/>
      <c r="E73" s="2"/>
      <c r="F73" s="3"/>
      <c r="G73" s="3"/>
      <c r="H73" s="12"/>
      <c r="J73" s="1"/>
      <c r="K73" s="6"/>
      <c r="L73" s="6"/>
      <c r="M73" s="1"/>
      <c r="O73" s="1"/>
      <c r="P73" s="6"/>
      <c r="Q73" s="6"/>
      <c r="R73" s="1"/>
      <c r="T73" s="1"/>
      <c r="U73" s="6"/>
      <c r="V73" s="6"/>
      <c r="W73" s="1"/>
    </row>
    <row r="74" spans="1:23" s="18" customFormat="1" ht="13.5" customHeight="1">
      <c r="A74" s="8"/>
      <c r="B74" s="30"/>
      <c r="C74" s="30"/>
      <c r="D74" s="16"/>
      <c r="E74" s="4"/>
      <c r="F74" s="5"/>
      <c r="G74" s="5"/>
      <c r="H74" s="13"/>
      <c r="J74" s="1"/>
      <c r="K74" s="6"/>
      <c r="L74" s="6"/>
      <c r="M74" s="1"/>
      <c r="O74" s="1"/>
      <c r="P74" s="6"/>
      <c r="Q74" s="6"/>
      <c r="R74" s="1"/>
      <c r="T74" s="1"/>
      <c r="U74" s="6"/>
      <c r="V74" s="6"/>
      <c r="W74" s="1"/>
    </row>
    <row r="75" spans="1:23" s="18" customFormat="1" ht="13.5" customHeight="1">
      <c r="A75" s="7"/>
      <c r="B75" s="31"/>
      <c r="C75" s="31"/>
      <c r="D75" s="15"/>
      <c r="E75" s="2"/>
      <c r="F75" s="3"/>
      <c r="G75" s="3"/>
      <c r="H75" s="12"/>
      <c r="J75" s="1"/>
      <c r="K75" s="6"/>
      <c r="L75" s="6"/>
      <c r="M75" s="1"/>
      <c r="O75" s="1"/>
      <c r="P75" s="6"/>
      <c r="Q75" s="6"/>
      <c r="R75" s="1"/>
      <c r="T75" s="1"/>
      <c r="U75" s="6"/>
      <c r="V75" s="6"/>
      <c r="W75" s="1"/>
    </row>
    <row r="76" spans="1:23" s="18" customFormat="1" ht="13.5" customHeight="1">
      <c r="A76" s="8"/>
      <c r="B76" s="30"/>
      <c r="C76" s="30"/>
      <c r="D76" s="16"/>
      <c r="E76" s="4"/>
      <c r="F76" s="5"/>
      <c r="G76" s="5"/>
      <c r="H76" s="13"/>
      <c r="J76" s="1"/>
      <c r="K76" s="6"/>
      <c r="L76" s="6"/>
      <c r="M76" s="1"/>
      <c r="O76" s="1"/>
      <c r="P76" s="6"/>
      <c r="Q76" s="6"/>
      <c r="R76" s="1"/>
      <c r="T76" s="1"/>
      <c r="U76" s="6"/>
      <c r="V76" s="6"/>
      <c r="W76" s="1"/>
    </row>
    <row r="77" spans="1:23" s="18" customFormat="1" ht="13.5" customHeight="1">
      <c r="A77" s="7"/>
      <c r="B77" s="31"/>
      <c r="C77" s="31"/>
      <c r="D77" s="15"/>
      <c r="E77" s="2"/>
      <c r="F77" s="3"/>
      <c r="G77" s="3"/>
      <c r="H77" s="12"/>
      <c r="J77" s="1"/>
      <c r="K77" s="6"/>
      <c r="L77" s="6"/>
      <c r="M77" s="1"/>
      <c r="O77" s="1"/>
      <c r="P77" s="6"/>
      <c r="Q77" s="6"/>
      <c r="R77" s="1"/>
      <c r="T77" s="1"/>
      <c r="U77" s="6"/>
      <c r="V77" s="6"/>
      <c r="W77" s="1"/>
    </row>
    <row r="78" spans="1:23" s="18" customFormat="1" ht="13.5" customHeight="1">
      <c r="A78" s="8"/>
      <c r="B78" s="30"/>
      <c r="C78" s="30"/>
      <c r="D78" s="16"/>
      <c r="E78" s="4"/>
      <c r="F78" s="5"/>
      <c r="G78" s="5"/>
      <c r="H78" s="13"/>
      <c r="J78" s="1"/>
      <c r="K78" s="6"/>
      <c r="L78" s="6"/>
      <c r="M78" s="1"/>
      <c r="O78" s="1"/>
      <c r="P78" s="6"/>
      <c r="Q78" s="6"/>
      <c r="R78" s="1"/>
      <c r="T78" s="1"/>
      <c r="U78" s="6"/>
      <c r="V78" s="6"/>
      <c r="W78" s="1"/>
    </row>
    <row r="79" spans="1:23" s="18" customFormat="1" ht="13.5" customHeight="1">
      <c r="A79" s="7"/>
      <c r="B79" s="31"/>
      <c r="C79" s="31"/>
      <c r="D79" s="15"/>
      <c r="E79" s="2"/>
      <c r="F79" s="3"/>
      <c r="G79" s="3"/>
      <c r="H79" s="12"/>
      <c r="J79" s="1"/>
      <c r="K79" s="6"/>
      <c r="L79" s="6"/>
      <c r="M79" s="1"/>
      <c r="O79" s="1"/>
      <c r="P79" s="6"/>
      <c r="Q79" s="6"/>
      <c r="R79" s="1"/>
      <c r="T79" s="1"/>
      <c r="U79" s="6"/>
      <c r="V79" s="6"/>
      <c r="W79" s="1"/>
    </row>
    <row r="80" spans="1:23" s="18" customFormat="1" ht="13.5" customHeight="1">
      <c r="A80" s="8"/>
      <c r="B80" s="30"/>
      <c r="C80" s="30" t="s">
        <v>7</v>
      </c>
      <c r="D80" s="16"/>
      <c r="E80" s="4"/>
      <c r="F80" s="5"/>
      <c r="G80" s="5"/>
      <c r="H80" s="13" t="s">
        <v>7</v>
      </c>
      <c r="J80" s="1"/>
      <c r="K80" s="6"/>
      <c r="L80" s="6"/>
      <c r="M80" s="1"/>
      <c r="O80" s="1"/>
      <c r="P80" s="6"/>
      <c r="Q80" s="6"/>
      <c r="R80" s="1"/>
      <c r="T80" s="1"/>
      <c r="U80" s="6"/>
      <c r="V80" s="6"/>
      <c r="W80" s="1"/>
    </row>
    <row r="81" spans="1:23" s="18" customFormat="1" ht="13.5" customHeight="1">
      <c r="A81" s="7"/>
      <c r="B81" s="31"/>
      <c r="C81" s="31"/>
      <c r="D81" s="15"/>
      <c r="E81" s="2"/>
      <c r="F81" s="3"/>
      <c r="G81" s="3"/>
      <c r="H81" s="12"/>
      <c r="J81" s="1"/>
      <c r="K81" s="6"/>
      <c r="L81" s="6"/>
      <c r="M81" s="1"/>
      <c r="O81" s="1"/>
      <c r="P81" s="6"/>
      <c r="Q81" s="6"/>
      <c r="R81" s="1"/>
      <c r="T81" s="1"/>
      <c r="U81" s="6"/>
      <c r="V81" s="6"/>
      <c r="W81" s="1"/>
    </row>
    <row r="82" spans="1:23" s="18" customFormat="1" ht="13.5" customHeight="1">
      <c r="A82" s="8"/>
      <c r="B82" s="30" t="s">
        <v>7</v>
      </c>
      <c r="C82" s="30" t="s">
        <v>7</v>
      </c>
      <c r="D82" s="16"/>
      <c r="E82" s="4"/>
      <c r="F82" s="5"/>
      <c r="G82" s="38"/>
      <c r="H82" s="13" t="s">
        <v>7</v>
      </c>
      <c r="J82" s="1"/>
      <c r="K82" s="6"/>
      <c r="L82" s="6"/>
      <c r="M82" s="1"/>
      <c r="O82" s="1"/>
      <c r="P82" s="6"/>
      <c r="Q82" s="6"/>
      <c r="R82" s="1"/>
      <c r="T82" s="1"/>
      <c r="U82" s="6"/>
      <c r="V82" s="6"/>
      <c r="W82" s="1"/>
    </row>
    <row r="83" spans="1:23" s="18" customFormat="1" ht="13.5" customHeight="1">
      <c r="A83" s="7"/>
      <c r="B83" s="31"/>
      <c r="C83" s="31" t="s">
        <v>7</v>
      </c>
      <c r="D83" s="15"/>
      <c r="E83" s="2"/>
      <c r="F83" s="3"/>
      <c r="G83" s="41"/>
      <c r="H83" s="12" t="s">
        <v>7</v>
      </c>
      <c r="J83" s="1"/>
      <c r="K83" s="6"/>
      <c r="L83" s="6"/>
      <c r="M83" s="1"/>
      <c r="O83" s="1"/>
      <c r="P83" s="6"/>
      <c r="Q83" s="6"/>
      <c r="R83" s="1"/>
      <c r="T83" s="1"/>
      <c r="U83" s="6"/>
      <c r="V83" s="6"/>
      <c r="W83" s="1"/>
    </row>
    <row r="84" spans="1:23" s="18" customFormat="1" ht="13.5" customHeight="1">
      <c r="A84" s="9"/>
      <c r="B84" s="32" t="s">
        <v>63</v>
      </c>
      <c r="C84" s="32"/>
      <c r="D84" s="17"/>
      <c r="E84" s="10"/>
      <c r="F84" s="11"/>
      <c r="G84" s="11"/>
      <c r="H84" s="14"/>
      <c r="J84" s="1"/>
      <c r="K84" s="6"/>
      <c r="L84" s="6"/>
      <c r="M84" s="1"/>
      <c r="O84" s="1"/>
      <c r="P84" s="6"/>
      <c r="Q84" s="6"/>
      <c r="R84" s="1"/>
      <c r="T84" s="1"/>
      <c r="U84" s="6"/>
      <c r="V84" s="6"/>
      <c r="W84" s="1"/>
    </row>
    <row r="85" spans="1:23" s="18" customFormat="1" ht="13.5" customHeight="1">
      <c r="A85" s="1"/>
      <c r="B85" s="1"/>
      <c r="C85" s="1"/>
      <c r="E85" s="1"/>
      <c r="F85" s="6"/>
      <c r="G85" s="6"/>
      <c r="H85" s="1"/>
      <c r="J85" s="1"/>
      <c r="K85" s="6"/>
      <c r="L85" s="6"/>
      <c r="M85" s="1"/>
      <c r="O85" s="1"/>
      <c r="P85" s="6"/>
      <c r="Q85" s="6"/>
      <c r="R85" s="1"/>
      <c r="T85" s="1"/>
      <c r="U85" s="6"/>
      <c r="V85" s="6"/>
      <c r="W85" s="1"/>
    </row>
    <row r="86" spans="1:23" s="18" customFormat="1" ht="13.5" customHeight="1">
      <c r="A86" s="1"/>
      <c r="B86" s="1"/>
      <c r="C86" s="1"/>
      <c r="E86" s="1"/>
      <c r="F86" s="6"/>
      <c r="G86" s="6"/>
      <c r="H86" s="48"/>
      <c r="J86" s="1"/>
      <c r="K86" s="6"/>
      <c r="L86" s="6"/>
      <c r="M86" s="1"/>
      <c r="O86" s="1"/>
      <c r="P86" s="6"/>
      <c r="Q86" s="6"/>
      <c r="R86" s="1"/>
      <c r="T86" s="1"/>
      <c r="U86" s="6"/>
      <c r="V86" s="6"/>
      <c r="W86" s="1"/>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1" manualBreakCount="1">
    <brk id="43"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23BB-A7E8-4714-AF6D-F5692AF76FF6}">
  <sheetPr>
    <tabColor theme="0" tint="-0.249977111117893"/>
  </sheetPr>
  <dimension ref="A1:W43"/>
  <sheetViews>
    <sheetView view="pageBreakPreview" zoomScale="70" zoomScaleNormal="100" zoomScaleSheetLayoutView="70" workbookViewId="0">
      <selection activeCell="J4" sqref="J4:M32"/>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11</v>
      </c>
      <c r="B5" s="30" t="s">
        <v>12</v>
      </c>
      <c r="C5" s="30" t="s">
        <v>7</v>
      </c>
      <c r="D5" s="16"/>
      <c r="E5" s="4"/>
      <c r="F5" s="5"/>
      <c r="G5" s="5"/>
      <c r="H5" s="13" t="s">
        <v>7</v>
      </c>
    </row>
    <row r="6" spans="1:23" ht="13.5" customHeight="1">
      <c r="A6" s="39" t="s">
        <v>7</v>
      </c>
      <c r="B6" s="31" t="s">
        <v>7</v>
      </c>
      <c r="C6" s="31" t="s">
        <v>7</v>
      </c>
      <c r="D6" s="40"/>
      <c r="E6" s="2" t="s">
        <v>7</v>
      </c>
      <c r="F6" s="3"/>
      <c r="G6" s="41"/>
      <c r="H6" s="12" t="s">
        <v>7</v>
      </c>
    </row>
    <row r="7" spans="1:23" ht="13.5" customHeight="1">
      <c r="A7" s="34" t="s">
        <v>7</v>
      </c>
      <c r="B7" s="30"/>
      <c r="C7" s="30" t="s">
        <v>7</v>
      </c>
      <c r="D7" s="36"/>
      <c r="E7" s="4" t="s">
        <v>7</v>
      </c>
      <c r="F7" s="5"/>
      <c r="G7" s="38"/>
      <c r="H7" s="13" t="s">
        <v>7</v>
      </c>
    </row>
    <row r="8" spans="1:23" ht="13.5" customHeight="1">
      <c r="A8" s="39" t="s">
        <v>7</v>
      </c>
      <c r="B8" s="31" t="s">
        <v>7</v>
      </c>
      <c r="C8" s="31" t="s">
        <v>7</v>
      </c>
      <c r="D8" s="40"/>
      <c r="E8" s="2" t="s">
        <v>7</v>
      </c>
      <c r="F8" s="3"/>
      <c r="G8" s="41"/>
      <c r="H8" s="12"/>
    </row>
    <row r="9" spans="1:23" s="6" customFormat="1" ht="13.5" customHeight="1">
      <c r="A9" s="34" t="s">
        <v>7</v>
      </c>
      <c r="B9" s="30" t="s">
        <v>47</v>
      </c>
      <c r="C9" s="30" t="s">
        <v>7</v>
      </c>
      <c r="D9" s="36">
        <v>2278</v>
      </c>
      <c r="E9" s="4" t="s">
        <v>111</v>
      </c>
      <c r="F9" s="5"/>
      <c r="G9" s="38"/>
      <c r="H9" s="13"/>
      <c r="I9" s="18"/>
      <c r="J9" s="1"/>
      <c r="M9" s="1"/>
      <c r="N9" s="18"/>
      <c r="O9" s="1"/>
      <c r="R9" s="1"/>
      <c r="S9" s="18"/>
      <c r="T9" s="1"/>
      <c r="W9" s="1"/>
    </row>
    <row r="10" spans="1:23" s="6" customFormat="1" ht="13.5" customHeight="1">
      <c r="A10" s="39" t="s">
        <v>7</v>
      </c>
      <c r="B10" s="31" t="s">
        <v>7</v>
      </c>
      <c r="C10" s="31" t="s">
        <v>7</v>
      </c>
      <c r="D10" s="40"/>
      <c r="E10" s="2" t="s">
        <v>7</v>
      </c>
      <c r="F10" s="3"/>
      <c r="G10" s="41"/>
      <c r="H10" s="12"/>
      <c r="I10" s="18"/>
      <c r="J10" s="1"/>
      <c r="M10" s="1"/>
      <c r="N10" s="18"/>
      <c r="O10" s="1"/>
      <c r="R10" s="1"/>
      <c r="S10" s="18"/>
      <c r="T10" s="1"/>
      <c r="W10" s="1"/>
    </row>
    <row r="11" spans="1:23" s="6" customFormat="1" ht="13.5" customHeight="1">
      <c r="A11" s="34" t="s">
        <v>7</v>
      </c>
      <c r="B11" s="30" t="s">
        <v>48</v>
      </c>
      <c r="C11" s="30" t="s">
        <v>7</v>
      </c>
      <c r="D11" s="36">
        <v>771</v>
      </c>
      <c r="E11" s="4" t="s">
        <v>111</v>
      </c>
      <c r="F11" s="5"/>
      <c r="G11" s="38"/>
      <c r="H11" s="13"/>
      <c r="I11" s="18"/>
      <c r="J11" s="1"/>
      <c r="M11" s="1"/>
      <c r="N11" s="18"/>
      <c r="O11" s="1"/>
      <c r="R11" s="1"/>
      <c r="S11" s="18"/>
      <c r="T11" s="1"/>
      <c r="W11" s="1"/>
    </row>
    <row r="12" spans="1:23" s="6" customFormat="1" ht="13.5" customHeight="1">
      <c r="A12" s="39" t="s">
        <v>7</v>
      </c>
      <c r="B12" s="31"/>
      <c r="C12" s="31"/>
      <c r="D12" s="40"/>
      <c r="E12" s="2" t="s">
        <v>7</v>
      </c>
      <c r="F12" s="3"/>
      <c r="G12" s="41"/>
      <c r="H12" s="12"/>
      <c r="I12" s="18"/>
      <c r="J12" s="1"/>
      <c r="M12" s="1"/>
      <c r="N12" s="18"/>
      <c r="O12" s="1"/>
      <c r="R12" s="1"/>
      <c r="S12" s="18"/>
      <c r="T12" s="1"/>
      <c r="W12" s="1"/>
    </row>
    <row r="13" spans="1:23" s="6" customFormat="1" ht="13.5" customHeight="1">
      <c r="A13" s="34" t="s">
        <v>7</v>
      </c>
      <c r="B13" s="30" t="s">
        <v>1472</v>
      </c>
      <c r="C13" s="30" t="s">
        <v>1474</v>
      </c>
      <c r="D13" s="36">
        <f>D9-D11</f>
        <v>1507</v>
      </c>
      <c r="E13" s="4" t="s">
        <v>111</v>
      </c>
      <c r="F13" s="5"/>
      <c r="G13" s="38"/>
      <c r="H13" s="13"/>
      <c r="I13" s="18"/>
      <c r="J13" s="1"/>
      <c r="M13" s="1"/>
      <c r="N13" s="18"/>
      <c r="O13" s="1"/>
      <c r="R13" s="1"/>
      <c r="S13" s="18"/>
      <c r="T13" s="1"/>
      <c r="W13" s="1"/>
    </row>
    <row r="14" spans="1:23" s="6" customFormat="1" ht="13.5" customHeight="1">
      <c r="A14" s="39" t="s">
        <v>7</v>
      </c>
      <c r="B14" s="31"/>
      <c r="C14" s="31"/>
      <c r="D14" s="15"/>
      <c r="E14" s="2"/>
      <c r="F14" s="3"/>
      <c r="G14" s="41"/>
      <c r="H14" s="12"/>
      <c r="I14" s="18"/>
      <c r="J14" s="1"/>
      <c r="M14" s="1"/>
      <c r="N14" s="18"/>
      <c r="O14" s="1"/>
      <c r="R14" s="1"/>
      <c r="S14" s="18"/>
      <c r="T14" s="1"/>
      <c r="W14" s="1"/>
    </row>
    <row r="15" spans="1:23" s="6" customFormat="1" ht="13.5" customHeight="1">
      <c r="A15" s="34" t="s">
        <v>7</v>
      </c>
      <c r="B15" s="30" t="s">
        <v>1473</v>
      </c>
      <c r="C15" s="30"/>
      <c r="D15" s="36">
        <f>D13</f>
        <v>1507</v>
      </c>
      <c r="E15" s="4" t="s">
        <v>111</v>
      </c>
      <c r="F15" s="5"/>
      <c r="G15" s="38"/>
      <c r="H15" s="13"/>
      <c r="I15" s="18"/>
      <c r="J15" s="1"/>
      <c r="M15" s="1"/>
      <c r="N15" s="18"/>
      <c r="O15" s="1"/>
      <c r="R15" s="1"/>
      <c r="S15" s="18"/>
      <c r="T15" s="1"/>
      <c r="W15" s="1"/>
    </row>
    <row r="16" spans="1:23" s="6" customFormat="1" ht="13.5" customHeight="1">
      <c r="A16" s="39" t="s">
        <v>7</v>
      </c>
      <c r="B16" s="31" t="s">
        <v>7</v>
      </c>
      <c r="C16" s="31" t="s">
        <v>7</v>
      </c>
      <c r="D16" s="40"/>
      <c r="E16" s="2"/>
      <c r="F16" s="3"/>
      <c r="G16" s="41"/>
      <c r="H16" s="12"/>
      <c r="I16" s="18"/>
      <c r="J16" s="1"/>
      <c r="M16" s="1"/>
      <c r="N16" s="18"/>
      <c r="O16" s="1"/>
      <c r="R16" s="1"/>
      <c r="S16" s="18"/>
      <c r="T16" s="1"/>
      <c r="W16" s="1"/>
    </row>
    <row r="17" spans="1:23" s="6" customFormat="1" ht="13.5" customHeight="1">
      <c r="A17" s="34" t="s">
        <v>7</v>
      </c>
      <c r="B17" s="30" t="s">
        <v>49</v>
      </c>
      <c r="C17" s="30" t="s">
        <v>7</v>
      </c>
      <c r="D17" s="36">
        <v>1</v>
      </c>
      <c r="E17" s="4" t="s">
        <v>250</v>
      </c>
      <c r="F17" s="5"/>
      <c r="G17" s="38"/>
      <c r="H17" s="13"/>
      <c r="I17" s="18"/>
      <c r="J17" s="1"/>
      <c r="M17" s="1"/>
      <c r="N17" s="18"/>
      <c r="O17" s="1"/>
      <c r="R17" s="1"/>
      <c r="S17" s="18"/>
      <c r="T17" s="1"/>
      <c r="W17" s="1"/>
    </row>
    <row r="18" spans="1:23" s="6" customFormat="1" ht="13.5" customHeight="1">
      <c r="A18" s="39" t="s">
        <v>7</v>
      </c>
      <c r="B18" s="31"/>
      <c r="C18" s="31"/>
      <c r="D18" s="40"/>
      <c r="E18" s="2"/>
      <c r="F18" s="3"/>
      <c r="G18" s="41"/>
      <c r="H18" s="12"/>
      <c r="I18" s="18"/>
      <c r="J18" s="1"/>
      <c r="M18" s="1"/>
      <c r="N18" s="18"/>
      <c r="O18" s="1"/>
      <c r="R18" s="1"/>
      <c r="S18" s="18"/>
      <c r="T18" s="1"/>
      <c r="W18" s="1"/>
    </row>
    <row r="19" spans="1:23" s="6" customFormat="1" ht="13.5" customHeight="1">
      <c r="A19" s="34" t="s">
        <v>7</v>
      </c>
      <c r="B19" s="30" t="s">
        <v>399</v>
      </c>
      <c r="C19" s="30"/>
      <c r="D19" s="16">
        <v>1</v>
      </c>
      <c r="E19" s="4" t="s">
        <v>64</v>
      </c>
      <c r="F19" s="42"/>
      <c r="G19" s="5"/>
      <c r="H19" s="13" t="s">
        <v>590</v>
      </c>
      <c r="I19" s="18"/>
      <c r="J19" s="18"/>
      <c r="M19" s="1"/>
      <c r="N19" s="18"/>
      <c r="O19" s="1"/>
      <c r="R19" s="1"/>
      <c r="S19" s="18"/>
      <c r="T19" s="1"/>
      <c r="W19" s="1"/>
    </row>
    <row r="20" spans="1:23" s="6" customFormat="1" ht="13.5" customHeight="1">
      <c r="A20" s="7"/>
      <c r="B20" s="31"/>
      <c r="C20" s="31"/>
      <c r="D20" s="40"/>
      <c r="E20" s="2"/>
      <c r="F20" s="3"/>
      <c r="G20" s="41"/>
      <c r="H20" s="12"/>
      <c r="I20" s="18"/>
      <c r="J20" s="1"/>
      <c r="M20" s="1"/>
      <c r="N20" s="18"/>
      <c r="O20" s="1"/>
      <c r="R20" s="1"/>
      <c r="S20" s="18"/>
      <c r="T20" s="1"/>
      <c r="W20" s="1"/>
    </row>
    <row r="21" spans="1:23" s="6" customFormat="1" ht="13.5" customHeight="1">
      <c r="A21" s="8"/>
      <c r="B21" s="30"/>
      <c r="C21" s="30"/>
      <c r="D21" s="36"/>
      <c r="E21" s="4"/>
      <c r="F21" s="5"/>
      <c r="G21" s="38"/>
      <c r="H21" s="13"/>
      <c r="I21" s="18"/>
      <c r="J21" s="1"/>
      <c r="M21" s="1"/>
      <c r="N21" s="18"/>
      <c r="O21" s="1"/>
      <c r="R21" s="1"/>
      <c r="S21" s="18"/>
      <c r="T21" s="1"/>
      <c r="W21" s="1"/>
    </row>
    <row r="22" spans="1:23" s="6" customFormat="1" ht="13.5" customHeight="1">
      <c r="A22" s="7"/>
      <c r="B22" s="31"/>
      <c r="C22" s="31"/>
      <c r="D22" s="40"/>
      <c r="E22" s="2"/>
      <c r="F22" s="3"/>
      <c r="G22" s="41"/>
      <c r="H22" s="12"/>
      <c r="I22" s="18"/>
      <c r="J22" s="1"/>
      <c r="M22" s="1"/>
      <c r="N22" s="18"/>
      <c r="O22" s="1"/>
      <c r="R22" s="1"/>
      <c r="S22" s="18"/>
      <c r="T22" s="1"/>
      <c r="W22" s="1"/>
    </row>
    <row r="23" spans="1:23" s="6" customFormat="1" ht="13.5" customHeight="1">
      <c r="A23" s="8"/>
      <c r="B23" s="30"/>
      <c r="C23" s="30"/>
      <c r="D23" s="36"/>
      <c r="E23" s="4"/>
      <c r="F23" s="5"/>
      <c r="G23" s="38"/>
      <c r="H23" s="13"/>
      <c r="I23" s="18"/>
      <c r="J23" s="1"/>
      <c r="M23" s="1"/>
      <c r="N23" s="18"/>
      <c r="O23" s="1"/>
      <c r="R23" s="1"/>
      <c r="S23" s="18"/>
      <c r="T23" s="1"/>
      <c r="W23" s="1"/>
    </row>
    <row r="24" spans="1:23" s="6" customFormat="1" ht="13.5" customHeight="1">
      <c r="A24" s="7"/>
      <c r="B24" s="31"/>
      <c r="C24" s="31"/>
      <c r="D24" s="15"/>
      <c r="E24" s="2"/>
      <c r="F24" s="3"/>
      <c r="G24" s="3"/>
      <c r="H24" s="12"/>
      <c r="I24" s="18"/>
      <c r="J24" s="1"/>
      <c r="M24" s="1"/>
      <c r="N24" s="18"/>
      <c r="O24" s="1"/>
      <c r="R24" s="1"/>
      <c r="S24" s="18"/>
      <c r="T24" s="1"/>
      <c r="W24" s="1"/>
    </row>
    <row r="25" spans="1:23" s="18" customFormat="1" ht="13.5" customHeight="1">
      <c r="A25" s="8"/>
      <c r="B25" s="30"/>
      <c r="C25" s="30"/>
      <c r="D25" s="16"/>
      <c r="E25" s="4"/>
      <c r="F25" s="5"/>
      <c r="G25" s="5"/>
      <c r="H25" s="13"/>
      <c r="J25" s="1"/>
      <c r="K25" s="6"/>
      <c r="L25" s="6"/>
      <c r="M25" s="1"/>
      <c r="O25" s="1"/>
      <c r="P25" s="6"/>
      <c r="Q25" s="6"/>
      <c r="R25" s="1"/>
      <c r="T25" s="1"/>
      <c r="U25" s="6"/>
      <c r="V25" s="6"/>
      <c r="W25" s="1"/>
    </row>
    <row r="26" spans="1:23" s="18" customFormat="1" ht="13.5" customHeight="1">
      <c r="A26" s="7"/>
      <c r="B26" s="31"/>
      <c r="C26" s="31"/>
      <c r="D26" s="15"/>
      <c r="E26" s="2"/>
      <c r="F26" s="3"/>
      <c r="G26" s="3"/>
      <c r="H26" s="12"/>
      <c r="J26" s="1"/>
      <c r="K26" s="6"/>
      <c r="L26" s="6"/>
      <c r="M26" s="1"/>
      <c r="O26" s="1"/>
      <c r="P26" s="6"/>
      <c r="Q26" s="6"/>
      <c r="R26" s="1"/>
      <c r="T26" s="1"/>
      <c r="U26" s="6"/>
      <c r="V26" s="6"/>
      <c r="W26" s="1"/>
    </row>
    <row r="27" spans="1:23" s="18" customFormat="1" ht="13.5" customHeight="1">
      <c r="A27" s="8"/>
      <c r="B27" s="30"/>
      <c r="C27" s="30"/>
      <c r="D27" s="16"/>
      <c r="E27" s="4"/>
      <c r="F27" s="5"/>
      <c r="G27" s="5"/>
      <c r="H27" s="13"/>
      <c r="J27" s="1"/>
      <c r="K27" s="6"/>
      <c r="L27" s="6"/>
      <c r="M27" s="1"/>
      <c r="O27" s="1"/>
      <c r="P27" s="6"/>
      <c r="Q27" s="6"/>
      <c r="R27" s="1"/>
      <c r="T27" s="1"/>
      <c r="U27" s="6"/>
      <c r="V27" s="6"/>
      <c r="W27" s="1"/>
    </row>
    <row r="28" spans="1:23" s="18" customFormat="1" ht="13.5" customHeight="1">
      <c r="A28" s="39" t="s">
        <v>7</v>
      </c>
      <c r="B28" s="31" t="s">
        <v>7</v>
      </c>
      <c r="C28" s="31" t="s">
        <v>7</v>
      </c>
      <c r="D28" s="40"/>
      <c r="E28" s="2" t="s">
        <v>7</v>
      </c>
      <c r="F28" s="3"/>
      <c r="G28" s="41"/>
      <c r="H28" s="12" t="s">
        <v>7</v>
      </c>
      <c r="J28" s="1"/>
      <c r="K28" s="6"/>
      <c r="L28" s="6"/>
      <c r="M28" s="1"/>
      <c r="O28" s="1"/>
      <c r="P28" s="6"/>
      <c r="Q28" s="6"/>
      <c r="R28" s="1"/>
      <c r="T28" s="1"/>
      <c r="U28" s="6"/>
      <c r="V28" s="6"/>
      <c r="W28" s="1"/>
    </row>
    <row r="29" spans="1:23" s="18" customFormat="1" ht="13.5" customHeight="1">
      <c r="A29" s="34" t="s">
        <v>7</v>
      </c>
      <c r="B29" s="72"/>
      <c r="C29" s="30" t="s">
        <v>7</v>
      </c>
      <c r="D29" s="36"/>
      <c r="E29" s="4" t="s">
        <v>7</v>
      </c>
      <c r="F29" s="5"/>
      <c r="G29" s="38" t="str">
        <f>IF(OR(D29="",F29=""),"",TRUNC(D29*F29,0))</f>
        <v/>
      </c>
      <c r="H29" s="13" t="s">
        <v>7</v>
      </c>
      <c r="J29" s="1"/>
      <c r="K29" s="6"/>
      <c r="L29" s="6"/>
      <c r="M29" s="1"/>
      <c r="O29" s="1"/>
      <c r="P29" s="6"/>
      <c r="Q29" s="6"/>
      <c r="R29" s="1"/>
      <c r="T29" s="1"/>
      <c r="U29" s="6"/>
      <c r="V29" s="6"/>
      <c r="W29" s="1"/>
    </row>
    <row r="30" spans="1:23" s="18" customFormat="1" ht="13.5" customHeight="1">
      <c r="A30" s="7"/>
      <c r="B30" s="31"/>
      <c r="C30" s="31"/>
      <c r="D30" s="15"/>
      <c r="E30" s="2"/>
      <c r="F30" s="3"/>
      <c r="G30" s="3"/>
      <c r="H30" s="12"/>
      <c r="J30" s="1"/>
      <c r="K30" s="6"/>
      <c r="L30" s="6"/>
      <c r="M30" s="1"/>
      <c r="O30" s="1"/>
      <c r="P30" s="6"/>
      <c r="Q30" s="6"/>
      <c r="R30" s="1"/>
      <c r="T30" s="1"/>
      <c r="U30" s="6"/>
      <c r="V30" s="6"/>
      <c r="W30" s="1"/>
    </row>
    <row r="31" spans="1:23" s="18" customFormat="1" ht="13.5" customHeight="1">
      <c r="A31" s="8"/>
      <c r="B31" s="30"/>
      <c r="C31" s="30"/>
      <c r="D31" s="16"/>
      <c r="E31" s="4"/>
      <c r="F31" s="5"/>
      <c r="G31" s="5"/>
      <c r="H31" s="13"/>
      <c r="J31" s="1"/>
      <c r="K31" s="6"/>
      <c r="L31" s="6"/>
      <c r="M31" s="1"/>
      <c r="O31" s="1"/>
      <c r="P31" s="6"/>
      <c r="Q31" s="6"/>
      <c r="R31" s="1"/>
      <c r="T31" s="1"/>
      <c r="U31" s="6"/>
      <c r="V31" s="6"/>
      <c r="W31" s="1"/>
    </row>
    <row r="32" spans="1:23" s="18" customFormat="1" ht="13.5" customHeight="1">
      <c r="A32" s="7"/>
      <c r="B32" s="31"/>
      <c r="C32" s="31"/>
      <c r="D32" s="15"/>
      <c r="E32" s="2"/>
      <c r="F32" s="3"/>
      <c r="G32" s="3"/>
      <c r="H32" s="12"/>
      <c r="J32" s="1"/>
      <c r="K32" s="6"/>
      <c r="L32" s="6"/>
      <c r="M32" s="1"/>
      <c r="O32" s="1"/>
      <c r="P32" s="6"/>
      <c r="Q32" s="6"/>
      <c r="R32" s="1"/>
      <c r="T32" s="1"/>
      <c r="U32" s="6"/>
      <c r="V32" s="6"/>
      <c r="W32" s="1"/>
    </row>
    <row r="33" spans="1:23" s="18" customFormat="1" ht="13.5" customHeight="1">
      <c r="A33" s="8"/>
      <c r="B33" s="30"/>
      <c r="C33" s="30"/>
      <c r="D33" s="16"/>
      <c r="E33" s="4"/>
      <c r="F33" s="5"/>
      <c r="G33" s="5"/>
      <c r="H33" s="13"/>
      <c r="J33" s="1"/>
      <c r="K33" s="6"/>
      <c r="L33" s="6"/>
      <c r="M33" s="1"/>
      <c r="O33" s="1"/>
      <c r="P33" s="6"/>
      <c r="Q33" s="6"/>
      <c r="R33" s="1"/>
      <c r="T33" s="1"/>
      <c r="U33" s="6"/>
      <c r="V33" s="6"/>
      <c r="W33" s="1"/>
    </row>
    <row r="34" spans="1:23" s="18" customFormat="1" ht="13.5" customHeight="1">
      <c r="A34" s="7"/>
      <c r="B34" s="31"/>
      <c r="C34" s="31"/>
      <c r="D34" s="15"/>
      <c r="E34" s="2"/>
      <c r="F34" s="3"/>
      <c r="G34" s="3"/>
      <c r="H34" s="12"/>
      <c r="J34" s="1"/>
      <c r="K34" s="6"/>
      <c r="L34" s="6"/>
      <c r="M34" s="1"/>
      <c r="O34" s="1"/>
      <c r="P34" s="6"/>
      <c r="Q34" s="6"/>
      <c r="R34" s="1"/>
      <c r="T34" s="1"/>
      <c r="U34" s="6"/>
      <c r="V34" s="6"/>
      <c r="W34" s="1"/>
    </row>
    <row r="35" spans="1:23" s="18" customFormat="1" ht="13.5" customHeight="1">
      <c r="A35" s="8"/>
      <c r="B35" s="30"/>
      <c r="C35" s="30"/>
      <c r="D35" s="16"/>
      <c r="E35" s="4"/>
      <c r="F35" s="5"/>
      <c r="G35" s="5"/>
      <c r="H35" s="13"/>
      <c r="J35" s="1"/>
      <c r="K35" s="6"/>
      <c r="L35" s="6"/>
      <c r="M35" s="1"/>
      <c r="O35" s="1"/>
      <c r="P35" s="6"/>
      <c r="Q35" s="6"/>
      <c r="R35" s="1"/>
      <c r="T35" s="1"/>
      <c r="U35" s="6"/>
      <c r="V35" s="6"/>
      <c r="W35" s="1"/>
    </row>
    <row r="36" spans="1:23" s="18" customFormat="1" ht="13.5" customHeight="1">
      <c r="A36" s="7"/>
      <c r="B36" s="31"/>
      <c r="C36" s="31"/>
      <c r="D36" s="15"/>
      <c r="E36" s="2"/>
      <c r="F36" s="3"/>
      <c r="G36" s="3"/>
      <c r="H36" s="12"/>
      <c r="J36" s="1"/>
      <c r="K36" s="6"/>
      <c r="L36" s="6"/>
      <c r="M36" s="1"/>
      <c r="O36" s="1"/>
      <c r="P36" s="6"/>
      <c r="Q36" s="6"/>
      <c r="R36" s="1"/>
      <c r="T36" s="1"/>
      <c r="U36" s="6"/>
      <c r="V36" s="6"/>
      <c r="W36" s="1"/>
    </row>
    <row r="37" spans="1:23" s="18" customFormat="1" ht="13.5" customHeight="1">
      <c r="A37" s="8"/>
      <c r="B37" s="30"/>
      <c r="C37" s="30" t="s">
        <v>7</v>
      </c>
      <c r="D37" s="16"/>
      <c r="E37" s="4"/>
      <c r="F37" s="5"/>
      <c r="G37" s="5"/>
      <c r="H37" s="13" t="s">
        <v>7</v>
      </c>
      <c r="J37" s="1"/>
      <c r="K37" s="6"/>
      <c r="L37" s="6"/>
      <c r="M37" s="1"/>
      <c r="O37" s="1"/>
      <c r="P37" s="6"/>
      <c r="Q37" s="6"/>
      <c r="R37" s="1"/>
      <c r="T37" s="1"/>
      <c r="U37" s="6"/>
      <c r="V37" s="6"/>
      <c r="W37" s="1"/>
    </row>
    <row r="38" spans="1:23" s="18" customFormat="1" ht="13.5" customHeight="1">
      <c r="A38" s="7"/>
      <c r="B38" s="31"/>
      <c r="C38" s="31"/>
      <c r="D38" s="15"/>
      <c r="E38" s="2"/>
      <c r="F38" s="3"/>
      <c r="G38" s="3"/>
      <c r="H38" s="12"/>
      <c r="J38" s="1"/>
      <c r="K38" s="6"/>
      <c r="L38" s="6"/>
      <c r="M38" s="1"/>
      <c r="O38" s="1"/>
      <c r="P38" s="6"/>
      <c r="Q38" s="6"/>
      <c r="R38" s="1"/>
      <c r="T38" s="1"/>
      <c r="U38" s="6"/>
      <c r="V38" s="6"/>
      <c r="W38" s="1"/>
    </row>
    <row r="39" spans="1:23" s="18" customFormat="1" ht="13.5" customHeight="1">
      <c r="A39" s="8"/>
      <c r="B39" s="30" t="s">
        <v>7</v>
      </c>
      <c r="C39" s="30" t="s">
        <v>7</v>
      </c>
      <c r="D39" s="16"/>
      <c r="E39" s="4"/>
      <c r="F39" s="5"/>
      <c r="G39" s="38"/>
      <c r="H39" s="13" t="s">
        <v>7</v>
      </c>
      <c r="J39" s="1"/>
      <c r="K39" s="6"/>
      <c r="L39" s="6"/>
      <c r="M39" s="1"/>
      <c r="O39" s="1"/>
      <c r="P39" s="6"/>
      <c r="Q39" s="6"/>
      <c r="R39" s="1"/>
      <c r="T39" s="1"/>
      <c r="U39" s="6"/>
      <c r="V39" s="6"/>
      <c r="W39" s="1"/>
    </row>
    <row r="40" spans="1:23" s="18" customFormat="1" ht="13.5" customHeight="1">
      <c r="A40" s="7"/>
      <c r="B40" s="31"/>
      <c r="C40" s="31" t="s">
        <v>7</v>
      </c>
      <c r="D40" s="15"/>
      <c r="E40" s="2"/>
      <c r="F40" s="3"/>
      <c r="G40" s="41"/>
      <c r="H40" s="12"/>
      <c r="J40" s="1"/>
      <c r="K40" s="6"/>
      <c r="L40" s="6"/>
      <c r="M40" s="1"/>
      <c r="O40" s="1"/>
      <c r="P40" s="6"/>
      <c r="Q40" s="6"/>
      <c r="R40" s="1"/>
      <c r="T40" s="1"/>
      <c r="U40" s="6"/>
      <c r="V40" s="6"/>
      <c r="W40" s="1"/>
    </row>
    <row r="41" spans="1:23" ht="13.5" customHeight="1">
      <c r="A41" s="9"/>
      <c r="B41" s="32" t="s">
        <v>63</v>
      </c>
      <c r="C41" s="32"/>
      <c r="D41" s="17"/>
      <c r="E41" s="10"/>
      <c r="F41" s="11"/>
      <c r="G41" s="11"/>
      <c r="H41" s="94"/>
    </row>
    <row r="42" spans="1:23" ht="13.5" customHeight="1"/>
    <row r="43" spans="1:23" ht="13.5" customHeight="1">
      <c r="H43" s="48"/>
    </row>
  </sheetData>
  <mergeCells count="2">
    <mergeCell ref="A1:H1"/>
    <mergeCell ref="A3:B3"/>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1F651-6627-429A-9C48-ADAB648CC947}">
  <sheetPr>
    <tabColor theme="0" tint="-0.249977111117893"/>
  </sheetPr>
  <dimension ref="A1:W43"/>
  <sheetViews>
    <sheetView view="pageBreakPreview" zoomScale="70" zoomScaleNormal="100" zoomScaleSheetLayoutView="70" workbookViewId="0">
      <selection activeCell="K9" sqref="K9:M27"/>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13</v>
      </c>
      <c r="B5" s="30" t="s">
        <v>14</v>
      </c>
      <c r="C5" s="30" t="s">
        <v>7</v>
      </c>
      <c r="D5" s="16"/>
      <c r="E5" s="4"/>
      <c r="F5" s="5"/>
      <c r="G5" s="5"/>
      <c r="H5" s="13" t="s">
        <v>7</v>
      </c>
    </row>
    <row r="6" spans="1:23" ht="13.5" customHeight="1">
      <c r="A6" s="39" t="s">
        <v>7</v>
      </c>
      <c r="B6" s="80" t="s">
        <v>7</v>
      </c>
      <c r="C6" s="80" t="s">
        <v>7</v>
      </c>
      <c r="D6" s="81"/>
      <c r="E6" s="82" t="s">
        <v>7</v>
      </c>
      <c r="F6" s="83"/>
      <c r="G6" s="84"/>
      <c r="H6" s="85" t="s">
        <v>7</v>
      </c>
    </row>
    <row r="7" spans="1:23" ht="13.5" customHeight="1">
      <c r="A7" s="34" t="s">
        <v>7</v>
      </c>
      <c r="B7" s="69" t="s">
        <v>1212</v>
      </c>
      <c r="C7" s="69" t="s">
        <v>7</v>
      </c>
      <c r="D7" s="86"/>
      <c r="E7" s="87" t="s">
        <v>7</v>
      </c>
      <c r="F7" s="88"/>
      <c r="G7" s="89" t="str">
        <f>IF(OR(D7="",F7=""),"",TRUNC(D7*F7,0))</f>
        <v/>
      </c>
      <c r="H7" s="90" t="s">
        <v>7</v>
      </c>
    </row>
    <row r="8" spans="1:23" ht="13.5" customHeight="1">
      <c r="A8" s="7"/>
      <c r="B8" s="80"/>
      <c r="C8" s="80"/>
      <c r="D8" s="91"/>
      <c r="E8" s="82"/>
      <c r="F8" s="83"/>
      <c r="G8" s="84"/>
      <c r="H8" s="85"/>
    </row>
    <row r="9" spans="1:23" ht="13.5" customHeight="1">
      <c r="A9" s="8"/>
      <c r="B9" s="69" t="s">
        <v>1866</v>
      </c>
      <c r="C9" s="69"/>
      <c r="D9" s="86">
        <v>1</v>
      </c>
      <c r="E9" s="87" t="s">
        <v>107</v>
      </c>
      <c r="F9" s="92"/>
      <c r="G9" s="88"/>
      <c r="H9" s="90" t="s">
        <v>1570</v>
      </c>
    </row>
    <row r="10" spans="1:23" ht="13.5" customHeight="1">
      <c r="A10" s="7"/>
      <c r="B10" s="80"/>
      <c r="C10" s="80"/>
      <c r="D10" s="91"/>
      <c r="E10" s="82"/>
      <c r="F10" s="83"/>
      <c r="G10" s="83"/>
      <c r="H10" s="85"/>
    </row>
    <row r="11" spans="1:23" ht="13.5" customHeight="1">
      <c r="A11" s="8"/>
      <c r="B11" s="69"/>
      <c r="C11" s="69"/>
      <c r="D11" s="93"/>
      <c r="E11" s="87"/>
      <c r="F11" s="88"/>
      <c r="G11" s="88"/>
      <c r="H11" s="90" t="s">
        <v>7</v>
      </c>
    </row>
    <row r="12" spans="1:23" s="18" customFormat="1" ht="13.5" customHeight="1">
      <c r="A12" s="7"/>
      <c r="B12" s="80"/>
      <c r="C12" s="80"/>
      <c r="D12" s="91"/>
      <c r="E12" s="82"/>
      <c r="F12" s="83"/>
      <c r="G12" s="83"/>
      <c r="H12" s="85"/>
      <c r="J12" s="1"/>
      <c r="K12" s="6"/>
      <c r="L12" s="6"/>
      <c r="M12" s="1"/>
      <c r="O12" s="1"/>
      <c r="P12" s="6"/>
      <c r="Q12" s="6"/>
      <c r="R12" s="1"/>
      <c r="T12" s="1"/>
      <c r="U12" s="6"/>
      <c r="V12" s="6"/>
      <c r="W12" s="1"/>
    </row>
    <row r="13" spans="1:23" s="18" customFormat="1" ht="13.5" customHeight="1">
      <c r="A13" s="8"/>
      <c r="B13" s="69" t="s">
        <v>1213</v>
      </c>
      <c r="C13" s="69"/>
      <c r="D13" s="93"/>
      <c r="E13" s="87"/>
      <c r="F13" s="88"/>
      <c r="G13" s="88"/>
      <c r="H13" s="90"/>
      <c r="J13" s="1"/>
      <c r="K13" s="6"/>
      <c r="L13" s="6"/>
      <c r="M13" s="1"/>
      <c r="O13" s="1"/>
      <c r="P13" s="6"/>
      <c r="Q13" s="6"/>
      <c r="R13" s="1"/>
      <c r="T13" s="1"/>
      <c r="U13" s="6"/>
      <c r="V13" s="6"/>
      <c r="W13" s="1"/>
    </row>
    <row r="14" spans="1:23" ht="13.5" customHeight="1">
      <c r="A14" s="39" t="s">
        <v>7</v>
      </c>
      <c r="B14" s="80" t="s">
        <v>7</v>
      </c>
      <c r="C14" s="80" t="s">
        <v>1214</v>
      </c>
      <c r="D14" s="81"/>
      <c r="E14" s="82" t="s">
        <v>7</v>
      </c>
      <c r="F14" s="83"/>
      <c r="G14" s="84"/>
      <c r="H14" s="85" t="s">
        <v>7</v>
      </c>
    </row>
    <row r="15" spans="1:23" ht="13.5" customHeight="1">
      <c r="A15" s="34" t="s">
        <v>7</v>
      </c>
      <c r="B15" s="69" t="s">
        <v>121</v>
      </c>
      <c r="C15" s="69" t="s">
        <v>120</v>
      </c>
      <c r="D15" s="86">
        <v>227</v>
      </c>
      <c r="E15" s="87" t="s">
        <v>111</v>
      </c>
      <c r="F15" s="88"/>
      <c r="G15" s="89"/>
      <c r="H15" s="90"/>
    </row>
    <row r="16" spans="1:23" ht="13.5" customHeight="1">
      <c r="A16" s="39" t="s">
        <v>7</v>
      </c>
      <c r="B16" s="80" t="s">
        <v>7</v>
      </c>
      <c r="C16" s="80" t="s">
        <v>7</v>
      </c>
      <c r="D16" s="81"/>
      <c r="E16" s="82" t="s">
        <v>7</v>
      </c>
      <c r="F16" s="83"/>
      <c r="G16" s="84"/>
      <c r="H16" s="85"/>
    </row>
    <row r="17" spans="1:23" ht="13.5" customHeight="1">
      <c r="A17" s="34" t="s">
        <v>7</v>
      </c>
      <c r="B17" s="69" t="s">
        <v>1216</v>
      </c>
      <c r="C17" s="69" t="s">
        <v>1215</v>
      </c>
      <c r="D17" s="86">
        <v>1611</v>
      </c>
      <c r="E17" s="87" t="s">
        <v>113</v>
      </c>
      <c r="F17" s="88"/>
      <c r="G17" s="89"/>
      <c r="H17" s="90"/>
    </row>
    <row r="18" spans="1:23" ht="13.5" customHeight="1">
      <c r="A18" s="7"/>
      <c r="B18" s="80"/>
      <c r="C18" s="80"/>
      <c r="D18" s="91"/>
      <c r="E18" s="82"/>
      <c r="F18" s="83"/>
      <c r="G18" s="83"/>
      <c r="H18" s="85"/>
    </row>
    <row r="19" spans="1:23" s="18" customFormat="1" ht="13.5" customHeight="1">
      <c r="A19" s="8"/>
      <c r="B19" s="69"/>
      <c r="C19" s="69"/>
      <c r="D19" s="93"/>
      <c r="E19" s="87"/>
      <c r="F19" s="88"/>
      <c r="G19" s="88"/>
      <c r="H19" s="90" t="s">
        <v>7</v>
      </c>
      <c r="J19" s="1"/>
      <c r="K19" s="6"/>
      <c r="L19" s="6"/>
      <c r="M19" s="1"/>
      <c r="O19" s="1"/>
      <c r="P19" s="6"/>
      <c r="Q19" s="6"/>
      <c r="R19" s="1"/>
      <c r="T19" s="1"/>
      <c r="U19" s="6"/>
      <c r="V19" s="6"/>
      <c r="W19" s="1"/>
    </row>
    <row r="20" spans="1:23" ht="13.5" customHeight="1">
      <c r="A20" s="39" t="s">
        <v>7</v>
      </c>
      <c r="B20" s="80"/>
      <c r="C20" s="80"/>
      <c r="D20" s="81"/>
      <c r="E20" s="82"/>
      <c r="F20" s="83"/>
      <c r="G20" s="84"/>
      <c r="H20" s="85"/>
    </row>
    <row r="21" spans="1:23" ht="13.5" customHeight="1">
      <c r="A21" s="34" t="s">
        <v>7</v>
      </c>
      <c r="B21" s="69"/>
      <c r="C21" s="69"/>
      <c r="D21" s="86"/>
      <c r="E21" s="87"/>
      <c r="F21" s="88"/>
      <c r="G21" s="89"/>
      <c r="H21" s="90"/>
    </row>
    <row r="22" spans="1:23" s="18" customFormat="1" ht="13.5" customHeight="1">
      <c r="A22" s="7"/>
      <c r="B22" s="80"/>
      <c r="C22" s="80"/>
      <c r="D22" s="91"/>
      <c r="E22" s="82"/>
      <c r="F22" s="83"/>
      <c r="G22" s="83"/>
      <c r="H22" s="85"/>
      <c r="J22" s="1"/>
      <c r="K22" s="6"/>
      <c r="L22" s="6"/>
      <c r="M22" s="1"/>
      <c r="O22" s="1"/>
      <c r="P22" s="6"/>
      <c r="Q22" s="6"/>
      <c r="R22" s="1"/>
      <c r="T22" s="1"/>
      <c r="U22" s="6"/>
      <c r="V22" s="6"/>
      <c r="W22" s="1"/>
    </row>
    <row r="23" spans="1:23" s="18" customFormat="1" ht="13.5" customHeight="1">
      <c r="A23" s="8"/>
      <c r="B23" s="69"/>
      <c r="C23" s="69"/>
      <c r="D23" s="93"/>
      <c r="E23" s="87"/>
      <c r="F23" s="88"/>
      <c r="G23" s="88"/>
      <c r="H23" s="90"/>
      <c r="J23" s="1"/>
      <c r="K23" s="6"/>
      <c r="L23" s="6"/>
      <c r="M23" s="1"/>
      <c r="O23" s="1"/>
      <c r="P23" s="6"/>
      <c r="Q23" s="6"/>
      <c r="R23" s="1"/>
      <c r="T23" s="1"/>
      <c r="U23" s="6"/>
      <c r="V23" s="6"/>
      <c r="W23" s="1"/>
    </row>
    <row r="24" spans="1:23" s="18" customFormat="1" ht="13.5" customHeight="1">
      <c r="A24" s="7"/>
      <c r="B24" s="31"/>
      <c r="C24" s="31"/>
      <c r="D24" s="15"/>
      <c r="E24" s="2"/>
      <c r="F24" s="3"/>
      <c r="G24" s="3"/>
      <c r="H24" s="12"/>
      <c r="J24" s="1"/>
      <c r="K24" s="6"/>
      <c r="L24" s="6"/>
      <c r="M24" s="1"/>
      <c r="O24" s="1"/>
      <c r="P24" s="6"/>
      <c r="Q24" s="6"/>
      <c r="R24" s="1"/>
      <c r="T24" s="1"/>
      <c r="U24" s="6"/>
      <c r="V24" s="6"/>
      <c r="W24" s="1"/>
    </row>
    <row r="25" spans="1:23" s="18" customFormat="1" ht="13.5" customHeight="1">
      <c r="A25" s="8"/>
      <c r="B25" s="30"/>
      <c r="C25" s="30"/>
      <c r="D25" s="16"/>
      <c r="E25" s="4"/>
      <c r="F25" s="5"/>
      <c r="G25" s="5"/>
      <c r="H25" s="13"/>
      <c r="J25" s="1"/>
      <c r="K25" s="6"/>
      <c r="L25" s="6"/>
      <c r="M25" s="1"/>
      <c r="O25" s="1"/>
      <c r="P25" s="6"/>
      <c r="Q25" s="6"/>
      <c r="R25" s="1"/>
      <c r="T25" s="1"/>
      <c r="U25" s="6"/>
      <c r="V25" s="6"/>
      <c r="W25" s="1"/>
    </row>
    <row r="26" spans="1:23" s="18" customFormat="1" ht="13.5" customHeight="1">
      <c r="A26" s="7"/>
      <c r="B26" s="31"/>
      <c r="C26" s="31"/>
      <c r="D26" s="15"/>
      <c r="E26" s="2"/>
      <c r="F26" s="3"/>
      <c r="G26" s="3"/>
      <c r="H26" s="12"/>
      <c r="J26" s="1"/>
      <c r="K26" s="6"/>
      <c r="L26" s="6"/>
      <c r="M26" s="1"/>
      <c r="O26" s="1"/>
      <c r="P26" s="6"/>
      <c r="Q26" s="6"/>
      <c r="R26" s="1"/>
      <c r="T26" s="1"/>
      <c r="U26" s="6"/>
      <c r="V26" s="6"/>
      <c r="W26" s="1"/>
    </row>
    <row r="27" spans="1:23" s="18" customFormat="1" ht="13.5" customHeight="1">
      <c r="A27" s="8"/>
      <c r="B27" s="30"/>
      <c r="C27" s="30"/>
      <c r="D27" s="16"/>
      <c r="E27" s="4"/>
      <c r="F27" s="5"/>
      <c r="G27" s="5"/>
      <c r="H27" s="13"/>
      <c r="J27" s="1"/>
      <c r="K27" s="6"/>
      <c r="L27" s="6"/>
      <c r="M27" s="1"/>
      <c r="O27" s="1"/>
      <c r="P27" s="6"/>
      <c r="Q27" s="6"/>
      <c r="R27" s="1"/>
      <c r="T27" s="1"/>
      <c r="U27" s="6"/>
      <c r="V27" s="6"/>
      <c r="W27" s="1"/>
    </row>
    <row r="28" spans="1:23" s="18" customFormat="1" ht="13.5" customHeight="1">
      <c r="A28" s="7"/>
      <c r="B28" s="31"/>
      <c r="C28" s="31"/>
      <c r="D28" s="15"/>
      <c r="E28" s="2"/>
      <c r="F28" s="3"/>
      <c r="G28" s="3"/>
      <c r="H28" s="12"/>
      <c r="J28" s="1"/>
      <c r="K28" s="6"/>
      <c r="L28" s="6"/>
      <c r="M28" s="1"/>
      <c r="O28" s="1"/>
      <c r="P28" s="6"/>
      <c r="Q28" s="6"/>
      <c r="R28" s="1"/>
      <c r="T28" s="1"/>
      <c r="U28" s="6"/>
      <c r="V28" s="6"/>
      <c r="W28" s="1"/>
    </row>
    <row r="29" spans="1:23" s="18" customFormat="1" ht="13.5" customHeight="1">
      <c r="A29" s="8"/>
      <c r="B29" s="30"/>
      <c r="C29" s="30"/>
      <c r="D29" s="16"/>
      <c r="E29" s="4"/>
      <c r="F29" s="5"/>
      <c r="G29" s="5"/>
      <c r="H29" s="13"/>
      <c r="J29" s="1"/>
      <c r="K29" s="6"/>
      <c r="L29" s="6"/>
      <c r="M29" s="1"/>
      <c r="O29" s="1"/>
      <c r="P29" s="6"/>
      <c r="Q29" s="6"/>
      <c r="R29" s="1"/>
      <c r="T29" s="1"/>
      <c r="U29" s="6"/>
      <c r="V29" s="6"/>
      <c r="W29" s="1"/>
    </row>
    <row r="30" spans="1:23" s="18" customFormat="1" ht="13.5" customHeight="1">
      <c r="A30" s="7"/>
      <c r="B30" s="31"/>
      <c r="C30" s="31"/>
      <c r="D30" s="15"/>
      <c r="E30" s="2"/>
      <c r="F30" s="3"/>
      <c r="G30" s="3"/>
      <c r="H30" s="12"/>
      <c r="J30" s="1"/>
      <c r="K30" s="6"/>
      <c r="L30" s="6"/>
      <c r="M30" s="1"/>
      <c r="O30" s="1"/>
      <c r="P30" s="6"/>
      <c r="Q30" s="6"/>
      <c r="R30" s="1"/>
      <c r="T30" s="1"/>
      <c r="U30" s="6"/>
      <c r="V30" s="6"/>
      <c r="W30" s="1"/>
    </row>
    <row r="31" spans="1:23" s="18" customFormat="1" ht="13.5" customHeight="1">
      <c r="A31" s="8"/>
      <c r="B31" s="30"/>
      <c r="C31" s="30"/>
      <c r="D31" s="16"/>
      <c r="E31" s="4"/>
      <c r="F31" s="5"/>
      <c r="G31" s="5"/>
      <c r="H31" s="13"/>
      <c r="J31" s="1"/>
      <c r="K31" s="6"/>
      <c r="L31" s="6"/>
      <c r="M31" s="1"/>
      <c r="O31" s="1"/>
      <c r="P31" s="6"/>
      <c r="Q31" s="6"/>
      <c r="R31" s="1"/>
      <c r="T31" s="1"/>
      <c r="U31" s="6"/>
      <c r="V31" s="6"/>
      <c r="W31" s="1"/>
    </row>
    <row r="32" spans="1:23" s="18" customFormat="1" ht="13.5" customHeight="1">
      <c r="A32" s="7"/>
      <c r="B32" s="31"/>
      <c r="C32" s="31"/>
      <c r="D32" s="15"/>
      <c r="E32" s="2"/>
      <c r="F32" s="3"/>
      <c r="G32" s="3"/>
      <c r="H32" s="12"/>
      <c r="J32" s="1"/>
      <c r="K32" s="6"/>
      <c r="L32" s="6"/>
      <c r="M32" s="1"/>
      <c r="O32" s="1"/>
      <c r="P32" s="6"/>
      <c r="Q32" s="6"/>
      <c r="R32" s="1"/>
      <c r="T32" s="1"/>
      <c r="U32" s="6"/>
      <c r="V32" s="6"/>
      <c r="W32" s="1"/>
    </row>
    <row r="33" spans="1:23" s="18" customFormat="1" ht="13.5" customHeight="1">
      <c r="A33" s="8"/>
      <c r="B33" s="30"/>
      <c r="C33" s="30"/>
      <c r="D33" s="16"/>
      <c r="E33" s="4"/>
      <c r="F33" s="5"/>
      <c r="G33" s="5"/>
      <c r="H33" s="13"/>
      <c r="J33" s="1"/>
      <c r="K33" s="6"/>
      <c r="L33" s="6"/>
      <c r="M33" s="1"/>
      <c r="O33" s="1"/>
      <c r="P33" s="6"/>
      <c r="Q33" s="6"/>
      <c r="R33" s="1"/>
      <c r="T33" s="1"/>
      <c r="U33" s="6"/>
      <c r="V33" s="6"/>
      <c r="W33" s="1"/>
    </row>
    <row r="34" spans="1:23" s="18" customFormat="1" ht="13.5" customHeight="1">
      <c r="A34" s="7"/>
      <c r="B34" s="31"/>
      <c r="C34" s="31"/>
      <c r="D34" s="15"/>
      <c r="E34" s="2"/>
      <c r="F34" s="3"/>
      <c r="G34" s="3"/>
      <c r="H34" s="12"/>
      <c r="J34" s="1"/>
      <c r="K34" s="6"/>
      <c r="L34" s="6"/>
      <c r="M34" s="1"/>
      <c r="O34" s="1"/>
      <c r="P34" s="6"/>
      <c r="Q34" s="6"/>
      <c r="R34" s="1"/>
      <c r="T34" s="1"/>
      <c r="U34" s="6"/>
      <c r="V34" s="6"/>
      <c r="W34" s="1"/>
    </row>
    <row r="35" spans="1:23" ht="13.5" customHeight="1">
      <c r="A35" s="8"/>
      <c r="B35" s="30"/>
      <c r="C35" s="30"/>
      <c r="D35" s="16"/>
      <c r="E35" s="4"/>
      <c r="F35" s="5"/>
      <c r="G35" s="5"/>
      <c r="H35" s="13"/>
    </row>
    <row r="36" spans="1:23" ht="13.5" customHeight="1">
      <c r="A36" s="7"/>
      <c r="B36" s="31"/>
      <c r="C36" s="31"/>
      <c r="D36" s="15"/>
      <c r="E36" s="2"/>
      <c r="F36" s="3"/>
      <c r="G36" s="3"/>
      <c r="H36" s="12"/>
    </row>
    <row r="37" spans="1:23" ht="13.5" customHeight="1">
      <c r="A37" s="8"/>
      <c r="B37" s="30"/>
      <c r="C37" s="30" t="s">
        <v>7</v>
      </c>
      <c r="D37" s="16"/>
      <c r="E37" s="4"/>
      <c r="F37" s="5"/>
      <c r="G37" s="5"/>
      <c r="H37" s="13" t="s">
        <v>7</v>
      </c>
    </row>
    <row r="38" spans="1:23" ht="13.5" customHeight="1">
      <c r="A38" s="7"/>
      <c r="B38" s="31"/>
      <c r="C38" s="31"/>
      <c r="D38" s="15"/>
      <c r="E38" s="2"/>
      <c r="F38" s="3"/>
      <c r="G38" s="3"/>
      <c r="H38" s="12"/>
    </row>
    <row r="39" spans="1:23" ht="13.5" customHeight="1">
      <c r="A39" s="8"/>
      <c r="B39" s="30" t="s">
        <v>7</v>
      </c>
      <c r="C39" s="30" t="s">
        <v>7</v>
      </c>
      <c r="D39" s="16"/>
      <c r="E39" s="4"/>
      <c r="F39" s="5"/>
      <c r="G39" s="38"/>
      <c r="H39" s="13" t="s">
        <v>7</v>
      </c>
    </row>
    <row r="40" spans="1:23" ht="13.5" customHeight="1">
      <c r="A40" s="7"/>
      <c r="B40" s="31"/>
      <c r="C40" s="31" t="s">
        <v>7</v>
      </c>
      <c r="D40" s="15"/>
      <c r="E40" s="2"/>
      <c r="F40" s="3"/>
      <c r="G40" s="41"/>
      <c r="H40" s="12" t="s">
        <v>7</v>
      </c>
    </row>
    <row r="41" spans="1:23" ht="13.5" customHeight="1">
      <c r="A41" s="9"/>
      <c r="B41" s="32" t="s">
        <v>63</v>
      </c>
      <c r="C41" s="32"/>
      <c r="D41" s="17"/>
      <c r="E41" s="10"/>
      <c r="F41" s="11"/>
      <c r="G41" s="11"/>
      <c r="H41" s="14"/>
    </row>
    <row r="42" spans="1:23" ht="13.5" customHeight="1"/>
    <row r="43" spans="1:23" ht="13.5" customHeight="1">
      <c r="H43" s="48"/>
    </row>
  </sheetData>
  <mergeCells count="2">
    <mergeCell ref="A1:H1"/>
    <mergeCell ref="A3:B3"/>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F3081-AB6C-4DCA-8220-5D5ABDF7EA63}">
  <sheetPr>
    <tabColor theme="0" tint="-0.249977111117893"/>
  </sheetPr>
  <dimension ref="A1:W344"/>
  <sheetViews>
    <sheetView view="pageBreakPreview" topLeftCell="A310" zoomScale="70" zoomScaleNormal="100" zoomScaleSheetLayoutView="70" workbookViewId="0">
      <selection activeCell="M30" sqref="M30"/>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15</v>
      </c>
      <c r="B5" s="30" t="s">
        <v>16</v>
      </c>
      <c r="C5" s="30" t="s">
        <v>7</v>
      </c>
      <c r="D5" s="16"/>
      <c r="E5" s="4"/>
      <c r="F5" s="5"/>
      <c r="G5" s="5"/>
      <c r="H5" s="13" t="s">
        <v>7</v>
      </c>
    </row>
    <row r="6" spans="1:23" ht="13.5" customHeight="1">
      <c r="A6" s="39" t="s">
        <v>7</v>
      </c>
      <c r="B6" s="31" t="s">
        <v>7</v>
      </c>
      <c r="C6" s="31" t="s">
        <v>7</v>
      </c>
      <c r="D6" s="40"/>
      <c r="E6" s="2" t="s">
        <v>7</v>
      </c>
      <c r="F6" s="3"/>
      <c r="G6" s="41"/>
      <c r="H6" s="12" t="s">
        <v>7</v>
      </c>
    </row>
    <row r="7" spans="1:23" ht="13.5" customHeight="1">
      <c r="A7" s="34" t="s">
        <v>633</v>
      </c>
      <c r="B7" s="30" t="s">
        <v>725</v>
      </c>
      <c r="C7" s="30" t="s">
        <v>7</v>
      </c>
      <c r="D7" s="36"/>
      <c r="E7" s="4" t="s">
        <v>7</v>
      </c>
      <c r="F7" s="5"/>
      <c r="G7" s="38">
        <v>0</v>
      </c>
      <c r="H7" s="13" t="s">
        <v>7</v>
      </c>
    </row>
    <row r="8" spans="1:23" s="18" customFormat="1" ht="13.5" customHeight="1">
      <c r="A8" s="39" t="s">
        <v>7</v>
      </c>
      <c r="B8" s="31" t="s">
        <v>7</v>
      </c>
      <c r="C8" s="31" t="s">
        <v>7</v>
      </c>
      <c r="D8" s="40"/>
      <c r="E8" s="2" t="s">
        <v>7</v>
      </c>
      <c r="F8" s="3"/>
      <c r="G8" s="41"/>
      <c r="H8" s="12"/>
      <c r="J8" s="1"/>
      <c r="K8" s="6"/>
      <c r="L8" s="6"/>
      <c r="M8" s="1"/>
      <c r="O8" s="1"/>
      <c r="P8" s="6"/>
      <c r="Q8" s="6"/>
      <c r="R8" s="1"/>
      <c r="T8" s="1"/>
      <c r="U8" s="6"/>
      <c r="V8" s="6"/>
      <c r="W8" s="1"/>
    </row>
    <row r="9" spans="1:23" s="18" customFormat="1" ht="13.5" customHeight="1">
      <c r="A9" s="34" t="s">
        <v>7</v>
      </c>
      <c r="B9" s="30" t="s">
        <v>119</v>
      </c>
      <c r="C9" s="30" t="s">
        <v>1571</v>
      </c>
      <c r="D9" s="66">
        <v>9.1</v>
      </c>
      <c r="E9" s="4" t="s">
        <v>289</v>
      </c>
      <c r="F9" s="5"/>
      <c r="G9" s="38"/>
      <c r="H9" s="13"/>
      <c r="J9" s="1"/>
      <c r="K9" s="6"/>
      <c r="L9" s="6"/>
      <c r="M9" s="1"/>
      <c r="O9" s="1"/>
      <c r="P9" s="6"/>
      <c r="Q9" s="6"/>
      <c r="R9" s="1"/>
      <c r="T9" s="1"/>
      <c r="U9" s="6"/>
      <c r="V9" s="6"/>
      <c r="W9" s="1"/>
    </row>
    <row r="10" spans="1:23" s="18" customFormat="1" ht="13.5" customHeight="1">
      <c r="A10" s="39" t="s">
        <v>7</v>
      </c>
      <c r="B10" s="31" t="s">
        <v>7</v>
      </c>
      <c r="C10" s="31" t="s">
        <v>7</v>
      </c>
      <c r="D10" s="40"/>
      <c r="E10" s="2" t="s">
        <v>7</v>
      </c>
      <c r="F10" s="3"/>
      <c r="G10" s="41"/>
      <c r="H10" s="12"/>
      <c r="J10" s="1"/>
      <c r="K10" s="6"/>
      <c r="L10" s="6"/>
      <c r="M10" s="1"/>
      <c r="O10" s="1"/>
      <c r="P10" s="6"/>
      <c r="Q10" s="6"/>
      <c r="R10" s="1"/>
      <c r="T10" s="1"/>
      <c r="U10" s="6"/>
      <c r="V10" s="6"/>
      <c r="W10" s="1"/>
    </row>
    <row r="11" spans="1:23" s="18" customFormat="1" ht="13.5" customHeight="1">
      <c r="A11" s="34" t="s">
        <v>7</v>
      </c>
      <c r="B11" s="30" t="s">
        <v>119</v>
      </c>
      <c r="C11" s="30" t="s">
        <v>1572</v>
      </c>
      <c r="D11" s="66">
        <v>39.5</v>
      </c>
      <c r="E11" s="4" t="s">
        <v>289</v>
      </c>
      <c r="F11" s="5"/>
      <c r="G11" s="38"/>
      <c r="H11" s="13"/>
      <c r="J11" s="1"/>
      <c r="K11" s="6"/>
      <c r="L11" s="6"/>
      <c r="M11" s="1"/>
      <c r="O11" s="1"/>
      <c r="P11" s="6"/>
      <c r="Q11" s="6"/>
      <c r="R11" s="1"/>
      <c r="T11" s="1"/>
      <c r="U11" s="6"/>
      <c r="V11" s="6"/>
      <c r="W11" s="1"/>
    </row>
    <row r="12" spans="1:23" s="18" customFormat="1" ht="13.5" customHeight="1">
      <c r="A12" s="39" t="s">
        <v>7</v>
      </c>
      <c r="B12" s="31" t="s">
        <v>7</v>
      </c>
      <c r="C12" s="31" t="s">
        <v>7</v>
      </c>
      <c r="D12" s="40"/>
      <c r="E12" s="2" t="s">
        <v>7</v>
      </c>
      <c r="F12" s="3"/>
      <c r="G12" s="41"/>
      <c r="H12" s="12"/>
      <c r="J12" s="1"/>
      <c r="K12" s="6"/>
      <c r="L12" s="6"/>
      <c r="M12" s="1"/>
      <c r="O12" s="1"/>
      <c r="P12" s="6"/>
      <c r="Q12" s="6"/>
      <c r="R12" s="1"/>
      <c r="T12" s="1"/>
      <c r="U12" s="6"/>
      <c r="V12" s="6"/>
      <c r="W12" s="1"/>
    </row>
    <row r="13" spans="1:23" s="18" customFormat="1" ht="13.5" customHeight="1">
      <c r="A13" s="34" t="s">
        <v>7</v>
      </c>
      <c r="B13" s="30" t="s">
        <v>119</v>
      </c>
      <c r="C13" s="30" t="s">
        <v>1573</v>
      </c>
      <c r="D13" s="66">
        <v>5.2</v>
      </c>
      <c r="E13" s="4" t="s">
        <v>289</v>
      </c>
      <c r="F13" s="5"/>
      <c r="G13" s="38"/>
      <c r="H13" s="13"/>
      <c r="J13" s="1"/>
      <c r="K13" s="6"/>
      <c r="L13" s="6"/>
      <c r="M13" s="1"/>
      <c r="O13" s="1"/>
      <c r="P13" s="6"/>
      <c r="Q13" s="6"/>
      <c r="R13" s="1"/>
      <c r="T13" s="1"/>
      <c r="U13" s="6"/>
      <c r="V13" s="6"/>
      <c r="W13" s="1"/>
    </row>
    <row r="14" spans="1:23" s="18" customFormat="1" ht="13.5" customHeight="1">
      <c r="A14" s="39" t="s">
        <v>7</v>
      </c>
      <c r="B14" s="31" t="s">
        <v>7</v>
      </c>
      <c r="C14" s="31" t="s">
        <v>7</v>
      </c>
      <c r="D14" s="40"/>
      <c r="E14" s="2" t="s">
        <v>7</v>
      </c>
      <c r="F14" s="3"/>
      <c r="G14" s="41"/>
      <c r="H14" s="12"/>
      <c r="J14" s="1"/>
      <c r="K14" s="6"/>
      <c r="L14" s="6"/>
      <c r="M14" s="1"/>
      <c r="O14" s="1"/>
      <c r="P14" s="6"/>
      <c r="Q14" s="6"/>
      <c r="R14" s="1"/>
      <c r="T14" s="1"/>
      <c r="U14" s="6"/>
      <c r="V14" s="6"/>
      <c r="W14" s="1"/>
    </row>
    <row r="15" spans="1:23" s="18" customFormat="1" ht="13.5" customHeight="1">
      <c r="A15" s="34" t="s">
        <v>7</v>
      </c>
      <c r="B15" s="30" t="s">
        <v>119</v>
      </c>
      <c r="C15" s="30" t="s">
        <v>1569</v>
      </c>
      <c r="D15" s="66">
        <v>12.4</v>
      </c>
      <c r="E15" s="4" t="s">
        <v>289</v>
      </c>
      <c r="F15" s="5"/>
      <c r="G15" s="38"/>
      <c r="H15" s="13"/>
      <c r="J15" s="1"/>
      <c r="K15" s="6"/>
      <c r="L15" s="6"/>
      <c r="M15" s="1"/>
      <c r="O15" s="1"/>
      <c r="P15" s="6"/>
      <c r="Q15" s="6"/>
      <c r="R15" s="1"/>
      <c r="T15" s="1"/>
      <c r="U15" s="6"/>
      <c r="V15" s="6"/>
      <c r="W15" s="1"/>
    </row>
    <row r="16" spans="1:23" s="18" customFormat="1" ht="13.5" customHeight="1">
      <c r="A16" s="39" t="s">
        <v>7</v>
      </c>
      <c r="B16" s="31" t="s">
        <v>7</v>
      </c>
      <c r="C16" s="31" t="s">
        <v>7</v>
      </c>
      <c r="D16" s="40"/>
      <c r="E16" s="2" t="s">
        <v>7</v>
      </c>
      <c r="F16" s="3"/>
      <c r="G16" s="41"/>
      <c r="H16" s="12"/>
      <c r="J16" s="1"/>
      <c r="K16" s="6"/>
      <c r="L16" s="6"/>
      <c r="M16" s="1"/>
      <c r="O16" s="1"/>
      <c r="P16" s="6"/>
      <c r="Q16" s="6"/>
      <c r="R16" s="1"/>
      <c r="T16" s="1"/>
      <c r="U16" s="6"/>
      <c r="V16" s="6"/>
      <c r="W16" s="1"/>
    </row>
    <row r="17" spans="1:23" s="18" customFormat="1" ht="13.5" customHeight="1">
      <c r="A17" s="34" t="s">
        <v>7</v>
      </c>
      <c r="B17" s="30" t="s">
        <v>1574</v>
      </c>
      <c r="C17" s="30" t="s">
        <v>1575</v>
      </c>
      <c r="D17" s="66">
        <v>1.8</v>
      </c>
      <c r="E17" s="4" t="s">
        <v>289</v>
      </c>
      <c r="F17" s="78"/>
      <c r="G17" s="78"/>
      <c r="H17" s="13"/>
      <c r="J17" s="1"/>
      <c r="K17" s="6"/>
      <c r="L17" s="6"/>
      <c r="M17" s="1"/>
      <c r="O17" s="1"/>
      <c r="P17" s="6"/>
      <c r="Q17" s="6"/>
      <c r="R17" s="1"/>
      <c r="T17" s="1"/>
      <c r="U17" s="6"/>
      <c r="V17" s="6"/>
      <c r="W17" s="1"/>
    </row>
    <row r="18" spans="1:23" s="18" customFormat="1" ht="13.5" customHeight="1">
      <c r="A18" s="39" t="s">
        <v>7</v>
      </c>
      <c r="B18" s="31" t="s">
        <v>7</v>
      </c>
      <c r="C18" s="31" t="s">
        <v>7</v>
      </c>
      <c r="D18" s="40"/>
      <c r="E18" s="2" t="s">
        <v>7</v>
      </c>
      <c r="F18" s="3"/>
      <c r="G18" s="41"/>
      <c r="H18" s="12"/>
      <c r="J18" s="1"/>
      <c r="K18" s="6"/>
      <c r="L18" s="6"/>
      <c r="M18" s="1"/>
      <c r="O18" s="1"/>
      <c r="P18" s="6"/>
      <c r="Q18" s="6"/>
      <c r="R18" s="1"/>
      <c r="T18" s="1"/>
      <c r="U18" s="6"/>
      <c r="V18" s="6"/>
      <c r="W18" s="1"/>
    </row>
    <row r="19" spans="1:23" s="18" customFormat="1" ht="13.5" customHeight="1">
      <c r="A19" s="34" t="s">
        <v>7</v>
      </c>
      <c r="B19" s="30" t="s">
        <v>581</v>
      </c>
      <c r="C19" s="30"/>
      <c r="D19" s="66">
        <v>63.7</v>
      </c>
      <c r="E19" s="4" t="s">
        <v>289</v>
      </c>
      <c r="F19" s="5"/>
      <c r="G19" s="38"/>
      <c r="H19" s="13"/>
      <c r="J19" s="1"/>
      <c r="K19" s="6"/>
      <c r="L19" s="6"/>
      <c r="M19" s="1"/>
      <c r="O19" s="1"/>
      <c r="P19" s="6"/>
      <c r="Q19" s="6"/>
      <c r="R19" s="1"/>
      <c r="T19" s="1"/>
      <c r="U19" s="6"/>
      <c r="V19" s="6"/>
      <c r="W19" s="1"/>
    </row>
    <row r="20" spans="1:23" s="18" customFormat="1" ht="13.5" customHeight="1">
      <c r="A20" s="39" t="s">
        <v>7</v>
      </c>
      <c r="B20" s="31" t="s">
        <v>7</v>
      </c>
      <c r="C20" s="31" t="s">
        <v>7</v>
      </c>
      <c r="D20" s="40"/>
      <c r="E20" s="2" t="s">
        <v>7</v>
      </c>
      <c r="F20" s="3"/>
      <c r="G20" s="41"/>
      <c r="H20" s="12"/>
      <c r="J20" s="1"/>
      <c r="K20" s="6"/>
      <c r="L20" s="6"/>
      <c r="M20" s="1"/>
      <c r="O20" s="1"/>
      <c r="P20" s="6"/>
      <c r="Q20" s="6"/>
      <c r="R20" s="1"/>
      <c r="T20" s="1"/>
      <c r="U20" s="6"/>
      <c r="V20" s="6"/>
      <c r="W20" s="1"/>
    </row>
    <row r="21" spans="1:23" s="18" customFormat="1" ht="13.5" customHeight="1">
      <c r="A21" s="34" t="s">
        <v>7</v>
      </c>
      <c r="B21" s="30"/>
      <c r="C21" s="30" t="s">
        <v>7</v>
      </c>
      <c r="D21" s="36"/>
      <c r="E21" s="4" t="s">
        <v>7</v>
      </c>
      <c r="F21" s="5"/>
      <c r="G21" s="38"/>
      <c r="H21" s="13"/>
      <c r="J21" s="1"/>
      <c r="K21" s="6"/>
      <c r="L21" s="6"/>
      <c r="M21" s="1"/>
      <c r="O21" s="1"/>
      <c r="P21" s="6"/>
      <c r="Q21" s="6"/>
      <c r="R21" s="1"/>
      <c r="T21" s="1"/>
      <c r="U21" s="6"/>
      <c r="V21" s="6"/>
      <c r="W21" s="1"/>
    </row>
    <row r="22" spans="1:23" s="18" customFormat="1" ht="13.5" customHeight="1">
      <c r="A22" s="39" t="s">
        <v>7</v>
      </c>
      <c r="B22" s="31"/>
      <c r="C22" s="31"/>
      <c r="D22" s="40"/>
      <c r="E22" s="2" t="s">
        <v>7</v>
      </c>
      <c r="F22" s="3"/>
      <c r="G22" s="41"/>
      <c r="H22" s="12"/>
      <c r="J22" s="1"/>
      <c r="K22" s="6"/>
      <c r="L22" s="6"/>
      <c r="M22" s="1"/>
      <c r="O22" s="1"/>
      <c r="P22" s="6"/>
      <c r="Q22" s="6"/>
      <c r="R22" s="1"/>
      <c r="T22" s="1"/>
      <c r="U22" s="6"/>
      <c r="V22" s="6"/>
      <c r="W22" s="1"/>
    </row>
    <row r="23" spans="1:23" s="18" customFormat="1" ht="13.5" customHeight="1">
      <c r="A23" s="34" t="s">
        <v>7</v>
      </c>
      <c r="B23" s="30"/>
      <c r="C23" s="30"/>
      <c r="D23" s="36"/>
      <c r="E23" s="4" t="s">
        <v>7</v>
      </c>
      <c r="F23" s="5"/>
      <c r="G23" s="38"/>
      <c r="H23" s="13"/>
      <c r="J23" s="1"/>
      <c r="K23" s="6"/>
      <c r="L23" s="6"/>
      <c r="M23" s="1"/>
      <c r="O23" s="1"/>
      <c r="P23" s="6"/>
      <c r="Q23" s="6"/>
      <c r="R23" s="1"/>
      <c r="T23" s="1"/>
      <c r="U23" s="6"/>
      <c r="V23" s="6"/>
      <c r="W23" s="1"/>
    </row>
    <row r="24" spans="1:23" s="18" customFormat="1" ht="13.5" customHeight="1">
      <c r="A24" s="39" t="s">
        <v>7</v>
      </c>
      <c r="B24" s="31"/>
      <c r="C24" s="31"/>
      <c r="D24" s="40"/>
      <c r="E24" s="2" t="s">
        <v>7</v>
      </c>
      <c r="F24" s="3"/>
      <c r="G24" s="41"/>
      <c r="H24" s="12"/>
      <c r="J24" s="1"/>
      <c r="K24" s="6"/>
      <c r="L24" s="6"/>
      <c r="M24" s="1"/>
      <c r="O24" s="1"/>
      <c r="P24" s="6"/>
      <c r="Q24" s="6"/>
      <c r="R24" s="1"/>
      <c r="T24" s="1"/>
      <c r="U24" s="6"/>
      <c r="V24" s="6"/>
      <c r="W24" s="1"/>
    </row>
    <row r="25" spans="1:23" s="18" customFormat="1" ht="13.5" customHeight="1">
      <c r="A25" s="34" t="s">
        <v>7</v>
      </c>
      <c r="B25" s="30"/>
      <c r="C25" s="30"/>
      <c r="D25" s="36"/>
      <c r="E25" s="4" t="s">
        <v>7</v>
      </c>
      <c r="F25" s="5"/>
      <c r="G25" s="38"/>
      <c r="H25" s="13"/>
      <c r="J25" s="1"/>
      <c r="K25" s="6"/>
      <c r="L25" s="6"/>
      <c r="M25" s="1"/>
      <c r="O25" s="1"/>
      <c r="P25" s="6"/>
      <c r="Q25" s="6"/>
      <c r="R25" s="1"/>
      <c r="T25" s="1"/>
      <c r="U25" s="6"/>
      <c r="V25" s="6"/>
      <c r="W25" s="1"/>
    </row>
    <row r="26" spans="1:23" s="18" customFormat="1" ht="13.5" customHeight="1">
      <c r="A26" s="39" t="s">
        <v>7</v>
      </c>
      <c r="B26" s="31"/>
      <c r="C26" s="31"/>
      <c r="D26" s="40"/>
      <c r="E26" s="2" t="s">
        <v>7</v>
      </c>
      <c r="F26" s="3"/>
      <c r="G26" s="41"/>
      <c r="H26" s="12"/>
      <c r="J26" s="1"/>
      <c r="K26" s="6"/>
      <c r="L26" s="6"/>
      <c r="M26" s="1"/>
      <c r="O26" s="1"/>
      <c r="P26" s="6"/>
      <c r="Q26" s="6"/>
      <c r="R26" s="1"/>
      <c r="T26" s="1"/>
      <c r="U26" s="6"/>
      <c r="V26" s="6"/>
      <c r="W26" s="1"/>
    </row>
    <row r="27" spans="1:23" s="18" customFormat="1" ht="13.5" customHeight="1">
      <c r="A27" s="34" t="s">
        <v>7</v>
      </c>
      <c r="B27" s="30"/>
      <c r="C27" s="30"/>
      <c r="D27" s="36"/>
      <c r="E27" s="4" t="s">
        <v>7</v>
      </c>
      <c r="F27" s="5"/>
      <c r="G27" s="38"/>
      <c r="H27" s="13"/>
      <c r="J27" s="1"/>
      <c r="K27" s="6"/>
      <c r="L27" s="6"/>
      <c r="M27" s="1"/>
      <c r="O27" s="1"/>
      <c r="P27" s="6"/>
      <c r="Q27" s="6"/>
      <c r="R27" s="1"/>
      <c r="T27" s="1"/>
      <c r="U27" s="6"/>
      <c r="V27" s="6"/>
      <c r="W27" s="1"/>
    </row>
    <row r="28" spans="1:23" s="18" customFormat="1" ht="13.5" customHeight="1">
      <c r="A28" s="7"/>
      <c r="B28" s="31"/>
      <c r="C28" s="31"/>
      <c r="D28" s="15"/>
      <c r="E28" s="2"/>
      <c r="F28" s="3"/>
      <c r="G28" s="3"/>
      <c r="H28" s="12"/>
      <c r="J28" s="1"/>
      <c r="K28" s="6"/>
      <c r="L28" s="6"/>
      <c r="M28" s="1"/>
      <c r="O28" s="1"/>
      <c r="P28" s="6"/>
      <c r="Q28" s="6"/>
      <c r="R28" s="1"/>
      <c r="T28" s="1"/>
      <c r="U28" s="6"/>
      <c r="V28" s="6"/>
      <c r="W28" s="1"/>
    </row>
    <row r="29" spans="1:23" s="18" customFormat="1" ht="13.5" customHeight="1">
      <c r="A29" s="8"/>
      <c r="B29" s="30"/>
      <c r="C29" s="30"/>
      <c r="D29" s="16"/>
      <c r="E29" s="4"/>
      <c r="F29" s="5"/>
      <c r="G29" s="5"/>
      <c r="H29" s="13"/>
      <c r="J29" s="1"/>
      <c r="K29" s="6"/>
      <c r="L29" s="6"/>
      <c r="M29" s="1"/>
      <c r="O29" s="1"/>
      <c r="P29" s="6"/>
      <c r="Q29" s="6"/>
      <c r="R29" s="1"/>
      <c r="T29" s="1"/>
      <c r="U29" s="6"/>
      <c r="V29" s="6"/>
      <c r="W29" s="1"/>
    </row>
    <row r="30" spans="1:23" s="18" customFormat="1" ht="13.5" customHeight="1">
      <c r="A30" s="7"/>
      <c r="B30" s="31"/>
      <c r="C30" s="31"/>
      <c r="D30" s="15"/>
      <c r="E30" s="2"/>
      <c r="F30" s="3"/>
      <c r="G30" s="3"/>
      <c r="H30" s="12"/>
      <c r="J30" s="1"/>
      <c r="K30" s="6"/>
      <c r="L30" s="6"/>
      <c r="M30" s="1"/>
      <c r="O30" s="1"/>
      <c r="P30" s="6"/>
      <c r="Q30" s="6"/>
      <c r="R30" s="1"/>
      <c r="T30" s="1"/>
      <c r="U30" s="6"/>
      <c r="V30" s="6"/>
      <c r="W30" s="1"/>
    </row>
    <row r="31" spans="1:23" s="18" customFormat="1" ht="13.5" customHeight="1">
      <c r="A31" s="8"/>
      <c r="B31" s="30"/>
      <c r="C31" s="30"/>
      <c r="D31" s="16"/>
      <c r="E31" s="4"/>
      <c r="F31" s="5"/>
      <c r="G31" s="5"/>
      <c r="H31" s="13"/>
      <c r="J31" s="1"/>
      <c r="K31" s="6"/>
      <c r="L31" s="6"/>
      <c r="M31" s="1"/>
      <c r="O31" s="1"/>
      <c r="P31" s="6"/>
      <c r="Q31" s="6"/>
      <c r="R31" s="1"/>
      <c r="T31" s="1"/>
      <c r="U31" s="6"/>
      <c r="V31" s="6"/>
      <c r="W31" s="1"/>
    </row>
    <row r="32" spans="1:23" s="18" customFormat="1" ht="13.5" customHeight="1">
      <c r="A32" s="7"/>
      <c r="B32" s="31"/>
      <c r="C32" s="31"/>
      <c r="D32" s="15"/>
      <c r="E32" s="2"/>
      <c r="F32" s="3"/>
      <c r="G32" s="3"/>
      <c r="H32" s="12"/>
      <c r="J32" s="1"/>
      <c r="K32" s="6"/>
      <c r="L32" s="6"/>
      <c r="M32" s="1"/>
      <c r="O32" s="1"/>
      <c r="P32" s="6"/>
      <c r="Q32" s="6"/>
      <c r="R32" s="1"/>
      <c r="T32" s="1"/>
      <c r="U32" s="6"/>
      <c r="V32" s="6"/>
      <c r="W32" s="1"/>
    </row>
    <row r="33" spans="1:23" s="18" customFormat="1" ht="13.5" customHeight="1">
      <c r="A33" s="8"/>
      <c r="B33" s="30"/>
      <c r="C33" s="30"/>
      <c r="D33" s="16"/>
      <c r="E33" s="4"/>
      <c r="F33" s="5"/>
      <c r="G33" s="5"/>
      <c r="H33" s="13"/>
      <c r="J33" s="1"/>
      <c r="K33" s="6"/>
      <c r="L33" s="6"/>
      <c r="M33" s="1"/>
      <c r="O33" s="1"/>
      <c r="P33" s="6"/>
      <c r="Q33" s="6"/>
      <c r="R33" s="1"/>
      <c r="T33" s="1"/>
      <c r="U33" s="6"/>
      <c r="V33" s="6"/>
      <c r="W33" s="1"/>
    </row>
    <row r="34" spans="1:23" s="18" customFormat="1" ht="13.5" customHeight="1">
      <c r="A34" s="7"/>
      <c r="B34" s="31"/>
      <c r="C34" s="31"/>
      <c r="D34" s="15"/>
      <c r="E34" s="2"/>
      <c r="F34" s="3"/>
      <c r="G34" s="3"/>
      <c r="H34" s="12"/>
      <c r="J34" s="1"/>
      <c r="K34" s="6"/>
      <c r="L34" s="6"/>
      <c r="M34" s="1"/>
      <c r="O34" s="1"/>
      <c r="P34" s="6"/>
      <c r="Q34" s="6"/>
      <c r="R34" s="1"/>
      <c r="T34" s="1"/>
      <c r="U34" s="6"/>
      <c r="V34" s="6"/>
      <c r="W34" s="1"/>
    </row>
    <row r="35" spans="1:23" s="18" customFormat="1" ht="13.5" customHeight="1">
      <c r="A35" s="8"/>
      <c r="B35" s="30"/>
      <c r="C35" s="30"/>
      <c r="D35" s="16"/>
      <c r="E35" s="4"/>
      <c r="F35" s="5"/>
      <c r="G35" s="5"/>
      <c r="H35" s="13"/>
      <c r="J35" s="1"/>
      <c r="K35" s="6"/>
      <c r="L35" s="6"/>
      <c r="M35" s="1"/>
      <c r="O35" s="1"/>
      <c r="P35" s="6"/>
      <c r="Q35" s="6"/>
      <c r="R35" s="1"/>
      <c r="T35" s="1"/>
      <c r="U35" s="6"/>
      <c r="V35" s="6"/>
      <c r="W35" s="1"/>
    </row>
    <row r="36" spans="1:23" s="18" customFormat="1" ht="13.5" customHeight="1">
      <c r="A36" s="7"/>
      <c r="B36" s="31"/>
      <c r="C36" s="31"/>
      <c r="D36" s="15"/>
      <c r="E36" s="2"/>
      <c r="F36" s="3"/>
      <c r="G36" s="3"/>
      <c r="H36" s="12"/>
      <c r="J36" s="1"/>
      <c r="K36" s="6"/>
      <c r="L36" s="6"/>
      <c r="M36" s="1"/>
      <c r="O36" s="1"/>
      <c r="P36" s="6"/>
      <c r="Q36" s="6"/>
      <c r="R36" s="1"/>
      <c r="T36" s="1"/>
      <c r="U36" s="6"/>
      <c r="V36" s="6"/>
      <c r="W36" s="1"/>
    </row>
    <row r="37" spans="1:23" s="18" customFormat="1" ht="13.5" customHeight="1">
      <c r="A37" s="8"/>
      <c r="B37" s="30"/>
      <c r="C37" s="30" t="s">
        <v>7</v>
      </c>
      <c r="D37" s="16"/>
      <c r="E37" s="4"/>
      <c r="F37" s="5"/>
      <c r="G37" s="5"/>
      <c r="H37" s="13"/>
      <c r="J37" s="1"/>
      <c r="K37" s="6"/>
      <c r="L37" s="6"/>
      <c r="M37" s="1"/>
      <c r="O37" s="1"/>
      <c r="P37" s="6"/>
      <c r="Q37" s="6"/>
      <c r="R37" s="1"/>
      <c r="T37" s="1"/>
      <c r="U37" s="6"/>
      <c r="V37" s="6"/>
      <c r="W37" s="1"/>
    </row>
    <row r="38" spans="1:23" s="18" customFormat="1" ht="13.5" customHeight="1">
      <c r="A38" s="7"/>
      <c r="B38" s="31"/>
      <c r="C38" s="31"/>
      <c r="D38" s="15"/>
      <c r="E38" s="2"/>
      <c r="F38" s="3"/>
      <c r="G38" s="3"/>
      <c r="H38" s="12"/>
      <c r="J38" s="1"/>
      <c r="K38" s="6"/>
      <c r="L38" s="6"/>
      <c r="M38" s="1"/>
      <c r="O38" s="1"/>
      <c r="P38" s="6"/>
      <c r="Q38" s="6"/>
      <c r="R38" s="1"/>
      <c r="T38" s="1"/>
      <c r="U38" s="6"/>
      <c r="V38" s="6"/>
      <c r="W38" s="1"/>
    </row>
    <row r="39" spans="1:23" s="18" customFormat="1" ht="13.5" customHeight="1">
      <c r="A39" s="8"/>
      <c r="B39" s="30" t="s">
        <v>7</v>
      </c>
      <c r="C39" s="30" t="s">
        <v>7</v>
      </c>
      <c r="D39" s="16"/>
      <c r="E39" s="4"/>
      <c r="F39" s="5"/>
      <c r="G39" s="38"/>
      <c r="H39" s="13"/>
      <c r="J39" s="1"/>
      <c r="K39" s="6"/>
      <c r="L39" s="6"/>
      <c r="M39" s="1"/>
      <c r="O39" s="1"/>
      <c r="P39" s="6"/>
      <c r="Q39" s="6"/>
      <c r="R39" s="1"/>
      <c r="T39" s="1"/>
      <c r="U39" s="6"/>
      <c r="V39" s="6"/>
      <c r="W39" s="1"/>
    </row>
    <row r="40" spans="1:23" ht="13.5" customHeight="1">
      <c r="A40" s="7"/>
      <c r="B40" s="31"/>
      <c r="C40" s="31" t="s">
        <v>7</v>
      </c>
      <c r="D40" s="15"/>
      <c r="E40" s="2"/>
      <c r="F40" s="3"/>
      <c r="G40" s="41"/>
      <c r="H40" s="12"/>
    </row>
    <row r="41" spans="1:23" ht="13.5" customHeight="1">
      <c r="A41" s="9"/>
      <c r="B41" s="32" t="s">
        <v>63</v>
      </c>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23" ht="13.5" customHeight="1">
      <c r="A49" s="39" t="s">
        <v>7</v>
      </c>
      <c r="B49" s="31" t="s">
        <v>7</v>
      </c>
      <c r="C49" s="31" t="s">
        <v>7</v>
      </c>
      <c r="D49" s="40"/>
      <c r="E49" s="2" t="s">
        <v>7</v>
      </c>
      <c r="F49" s="3"/>
      <c r="G49" s="41"/>
      <c r="H49" s="12" t="s">
        <v>7</v>
      </c>
    </row>
    <row r="50" spans="1:23" ht="13.5" customHeight="1">
      <c r="A50" s="34" t="s">
        <v>311</v>
      </c>
      <c r="B50" s="30" t="s">
        <v>1481</v>
      </c>
      <c r="C50" s="30" t="s">
        <v>7</v>
      </c>
      <c r="D50" s="36"/>
      <c r="E50" s="4" t="s">
        <v>7</v>
      </c>
      <c r="F50" s="5"/>
      <c r="G50" s="38"/>
      <c r="H50" s="13"/>
    </row>
    <row r="51" spans="1:23" s="18" customFormat="1" ht="13.5" customHeight="1">
      <c r="A51" s="39" t="s">
        <v>7</v>
      </c>
      <c r="B51" s="31" t="s">
        <v>7</v>
      </c>
      <c r="C51" s="31" t="s">
        <v>7</v>
      </c>
      <c r="D51" s="40"/>
      <c r="E51" s="2" t="s">
        <v>7</v>
      </c>
      <c r="F51" s="3"/>
      <c r="G51" s="41"/>
      <c r="H51" s="12"/>
      <c r="J51" s="1"/>
      <c r="K51" s="6"/>
      <c r="L51" s="6"/>
      <c r="M51" s="1"/>
      <c r="O51" s="1"/>
      <c r="P51" s="6"/>
      <c r="Q51" s="6"/>
      <c r="R51" s="1"/>
      <c r="T51" s="1"/>
      <c r="U51" s="6"/>
      <c r="V51" s="6"/>
      <c r="W51" s="1"/>
    </row>
    <row r="52" spans="1:23" s="18" customFormat="1" ht="13.5" customHeight="1">
      <c r="A52" s="34" t="s">
        <v>7</v>
      </c>
      <c r="B52" s="30" t="s">
        <v>119</v>
      </c>
      <c r="C52" s="30" t="s">
        <v>1571</v>
      </c>
      <c r="D52" s="66">
        <v>0.7</v>
      </c>
      <c r="E52" s="4" t="s">
        <v>289</v>
      </c>
      <c r="F52" s="5"/>
      <c r="G52" s="38"/>
      <c r="H52" s="13"/>
      <c r="J52" s="1"/>
      <c r="K52" s="6"/>
      <c r="L52" s="6"/>
      <c r="M52" s="1"/>
      <c r="O52" s="1"/>
      <c r="P52" s="6"/>
      <c r="Q52" s="6"/>
      <c r="R52" s="1"/>
      <c r="T52" s="1"/>
      <c r="U52" s="6"/>
      <c r="V52" s="6"/>
      <c r="W52" s="1"/>
    </row>
    <row r="53" spans="1:23" s="18" customFormat="1" ht="13.5" customHeight="1">
      <c r="A53" s="39" t="s">
        <v>7</v>
      </c>
      <c r="B53" s="31" t="s">
        <v>7</v>
      </c>
      <c r="C53" s="31" t="s">
        <v>7</v>
      </c>
      <c r="D53" s="40"/>
      <c r="E53" s="2" t="s">
        <v>7</v>
      </c>
      <c r="F53" s="3"/>
      <c r="G53" s="41"/>
      <c r="H53" s="12"/>
      <c r="J53" s="1"/>
      <c r="K53" s="6"/>
      <c r="L53" s="6"/>
      <c r="M53" s="1"/>
      <c r="O53" s="1"/>
      <c r="P53" s="6"/>
      <c r="Q53" s="6"/>
      <c r="R53" s="1"/>
      <c r="T53" s="1"/>
      <c r="U53" s="6"/>
      <c r="V53" s="6"/>
      <c r="W53" s="1"/>
    </row>
    <row r="54" spans="1:23" s="18" customFormat="1" ht="13.5" customHeight="1">
      <c r="A54" s="34" t="s">
        <v>7</v>
      </c>
      <c r="B54" s="30" t="s">
        <v>119</v>
      </c>
      <c r="C54" s="30" t="s">
        <v>1572</v>
      </c>
      <c r="D54" s="66">
        <v>0.2</v>
      </c>
      <c r="E54" s="4" t="s">
        <v>289</v>
      </c>
      <c r="F54" s="5"/>
      <c r="G54" s="38"/>
      <c r="H54" s="13"/>
      <c r="J54" s="1"/>
      <c r="K54" s="6"/>
      <c r="L54" s="6"/>
      <c r="M54" s="1"/>
      <c r="O54" s="1"/>
      <c r="P54" s="6"/>
      <c r="Q54" s="6"/>
      <c r="R54" s="1"/>
      <c r="T54" s="1"/>
      <c r="U54" s="6"/>
      <c r="V54" s="6"/>
      <c r="W54" s="1"/>
    </row>
    <row r="55" spans="1:23" s="18" customFormat="1" ht="13.5" customHeight="1">
      <c r="A55" s="39" t="s">
        <v>7</v>
      </c>
      <c r="B55" s="31" t="s">
        <v>7</v>
      </c>
      <c r="C55" s="31" t="s">
        <v>7</v>
      </c>
      <c r="D55" s="40"/>
      <c r="E55" s="2" t="s">
        <v>7</v>
      </c>
      <c r="F55" s="3"/>
      <c r="G55" s="41"/>
      <c r="H55" s="12"/>
      <c r="J55" s="1"/>
      <c r="K55" s="6"/>
      <c r="L55" s="6"/>
      <c r="M55" s="1"/>
      <c r="O55" s="1"/>
      <c r="P55" s="6"/>
      <c r="Q55" s="6"/>
      <c r="R55" s="1"/>
      <c r="T55" s="1"/>
      <c r="U55" s="6"/>
      <c r="V55" s="6"/>
      <c r="W55" s="1"/>
    </row>
    <row r="56" spans="1:23" s="18" customFormat="1" ht="13.5" customHeight="1">
      <c r="A56" s="34" t="s">
        <v>7</v>
      </c>
      <c r="B56" s="30" t="s">
        <v>581</v>
      </c>
      <c r="C56" s="30"/>
      <c r="D56" s="66">
        <v>0.9</v>
      </c>
      <c r="E56" s="4" t="s">
        <v>289</v>
      </c>
      <c r="F56" s="5"/>
      <c r="G56" s="38"/>
      <c r="H56" s="13"/>
      <c r="J56" s="1"/>
      <c r="K56" s="6"/>
      <c r="L56" s="6"/>
      <c r="M56" s="1"/>
      <c r="O56" s="1"/>
      <c r="P56" s="6"/>
      <c r="Q56" s="6"/>
      <c r="R56" s="1"/>
      <c r="T56" s="1"/>
      <c r="U56" s="6"/>
      <c r="V56" s="6"/>
      <c r="W56" s="1"/>
    </row>
    <row r="57" spans="1:23" s="18" customFormat="1" ht="13.5" customHeight="1">
      <c r="A57" s="39" t="s">
        <v>7</v>
      </c>
      <c r="B57" s="31"/>
      <c r="C57" s="31"/>
      <c r="D57" s="40"/>
      <c r="E57" s="2"/>
      <c r="F57" s="3"/>
      <c r="G57" s="41"/>
      <c r="H57" s="12"/>
      <c r="J57" s="1"/>
      <c r="K57" s="6"/>
      <c r="L57" s="6"/>
      <c r="M57" s="1"/>
      <c r="O57" s="1"/>
      <c r="P57" s="6"/>
      <c r="Q57" s="6"/>
      <c r="R57" s="1"/>
      <c r="T57" s="1"/>
      <c r="U57" s="6"/>
      <c r="V57" s="6"/>
      <c r="W57" s="1"/>
    </row>
    <row r="58" spans="1:23" s="18" customFormat="1" ht="13.5" customHeight="1">
      <c r="A58" s="34" t="s">
        <v>7</v>
      </c>
      <c r="B58" s="30"/>
      <c r="C58" s="30"/>
      <c r="D58" s="66"/>
      <c r="E58" s="4"/>
      <c r="F58" s="78"/>
      <c r="G58" s="78"/>
      <c r="H58" s="13"/>
      <c r="J58" s="1"/>
      <c r="K58" s="6"/>
      <c r="L58" s="6"/>
      <c r="M58" s="1"/>
      <c r="O58" s="1"/>
      <c r="P58" s="6"/>
      <c r="Q58" s="6"/>
      <c r="R58" s="1"/>
      <c r="T58" s="1"/>
      <c r="U58" s="6"/>
      <c r="V58" s="6"/>
      <c r="W58" s="1"/>
    </row>
    <row r="59" spans="1:23" s="18" customFormat="1" ht="13.5" customHeight="1">
      <c r="A59" s="39" t="s">
        <v>7</v>
      </c>
      <c r="B59" s="31"/>
      <c r="C59" s="31" t="s">
        <v>7</v>
      </c>
      <c r="D59" s="40"/>
      <c r="E59" s="2" t="s">
        <v>7</v>
      </c>
      <c r="F59" s="3"/>
      <c r="G59" s="41"/>
      <c r="H59" s="12"/>
      <c r="J59" s="1"/>
      <c r="K59" s="6"/>
      <c r="L59" s="6"/>
      <c r="M59" s="1"/>
      <c r="O59" s="1"/>
      <c r="P59" s="6"/>
      <c r="Q59" s="6"/>
      <c r="R59" s="1"/>
      <c r="T59" s="1"/>
      <c r="U59" s="6"/>
      <c r="V59" s="6"/>
      <c r="W59" s="1"/>
    </row>
    <row r="60" spans="1:23" s="18" customFormat="1" ht="13.5" customHeight="1">
      <c r="A60" s="34" t="s">
        <v>7</v>
      </c>
      <c r="B60" s="30"/>
      <c r="C60" s="30" t="s">
        <v>7</v>
      </c>
      <c r="D60" s="36"/>
      <c r="E60" s="4" t="s">
        <v>7</v>
      </c>
      <c r="F60" s="5"/>
      <c r="G60" s="38">
        <v>0</v>
      </c>
      <c r="H60" s="13" t="s">
        <v>7</v>
      </c>
      <c r="J60" s="1"/>
      <c r="K60" s="6"/>
      <c r="L60" s="6"/>
      <c r="M60" s="1"/>
      <c r="O60" s="1"/>
      <c r="P60" s="6"/>
      <c r="Q60" s="6"/>
      <c r="R60" s="1"/>
      <c r="T60" s="1"/>
      <c r="U60" s="6"/>
      <c r="V60" s="6"/>
      <c r="W60" s="1"/>
    </row>
    <row r="61" spans="1:23" s="18" customFormat="1" ht="13.5" customHeight="1">
      <c r="A61" s="39" t="s">
        <v>7</v>
      </c>
      <c r="B61" s="31"/>
      <c r="C61" s="31" t="s">
        <v>7</v>
      </c>
      <c r="D61" s="40"/>
      <c r="E61" s="2" t="s">
        <v>7</v>
      </c>
      <c r="F61" s="3"/>
      <c r="G61" s="41"/>
      <c r="H61" s="12" t="s">
        <v>7</v>
      </c>
      <c r="J61" s="1"/>
      <c r="K61" s="6"/>
      <c r="L61" s="6"/>
      <c r="M61" s="1"/>
      <c r="O61" s="1"/>
      <c r="P61" s="6"/>
      <c r="Q61" s="6"/>
      <c r="R61" s="1"/>
      <c r="T61" s="1"/>
      <c r="U61" s="6"/>
      <c r="V61" s="6"/>
      <c r="W61" s="1"/>
    </row>
    <row r="62" spans="1:23" s="18" customFormat="1" ht="13.5" customHeight="1">
      <c r="A62" s="34" t="s">
        <v>7</v>
      </c>
      <c r="B62" s="30"/>
      <c r="C62" s="30" t="s">
        <v>7</v>
      </c>
      <c r="D62" s="36"/>
      <c r="E62" s="4" t="s">
        <v>7</v>
      </c>
      <c r="F62" s="5"/>
      <c r="G62" s="38" t="str">
        <f>IF(OR(D62="",F62=""),"",TRUNC(D62*F62,0))</f>
        <v/>
      </c>
      <c r="H62" s="13" t="s">
        <v>7</v>
      </c>
      <c r="J62" s="1"/>
      <c r="K62" s="6"/>
      <c r="L62" s="6"/>
      <c r="M62" s="1"/>
      <c r="O62" s="1"/>
      <c r="P62" s="6"/>
      <c r="Q62" s="6"/>
      <c r="R62" s="1"/>
      <c r="T62" s="1"/>
      <c r="U62" s="6"/>
      <c r="V62" s="6"/>
      <c r="W62" s="1"/>
    </row>
    <row r="63" spans="1:23" s="18" customFormat="1" ht="13.5" customHeight="1">
      <c r="A63" s="39" t="s">
        <v>7</v>
      </c>
      <c r="B63" s="31"/>
      <c r="C63" s="31" t="s">
        <v>7</v>
      </c>
      <c r="D63" s="40"/>
      <c r="E63" s="2" t="s">
        <v>7</v>
      </c>
      <c r="F63" s="3"/>
      <c r="G63" s="41"/>
      <c r="H63" s="12" t="s">
        <v>7</v>
      </c>
      <c r="J63" s="1"/>
      <c r="K63" s="6"/>
      <c r="L63" s="6"/>
      <c r="M63" s="1"/>
      <c r="O63" s="1"/>
      <c r="P63" s="6"/>
      <c r="Q63" s="6"/>
      <c r="R63" s="1"/>
      <c r="T63" s="1"/>
      <c r="U63" s="6"/>
      <c r="V63" s="6"/>
      <c r="W63" s="1"/>
    </row>
    <row r="64" spans="1:23" s="18" customFormat="1" ht="13.5" customHeight="1">
      <c r="A64" s="34" t="s">
        <v>7</v>
      </c>
      <c r="B64" s="30"/>
      <c r="C64" s="30" t="s">
        <v>7</v>
      </c>
      <c r="D64" s="35"/>
      <c r="E64" s="4" t="s">
        <v>7</v>
      </c>
      <c r="F64" s="5"/>
      <c r="G64" s="38"/>
      <c r="H64" s="13" t="s">
        <v>7</v>
      </c>
      <c r="J64" s="1"/>
      <c r="K64" s="6"/>
      <c r="L64" s="6"/>
      <c r="M64" s="1"/>
      <c r="O64" s="1"/>
      <c r="P64" s="6"/>
      <c r="Q64" s="6"/>
      <c r="R64" s="1"/>
      <c r="T64" s="1"/>
      <c r="U64" s="6"/>
      <c r="V64" s="6"/>
      <c r="W64" s="1"/>
    </row>
    <row r="65" spans="1:23" s="18" customFormat="1" ht="13.5" customHeight="1">
      <c r="A65" s="39" t="s">
        <v>7</v>
      </c>
      <c r="B65" s="31"/>
      <c r="C65" s="31" t="s">
        <v>7</v>
      </c>
      <c r="D65" s="15"/>
      <c r="E65" s="2" t="s">
        <v>7</v>
      </c>
      <c r="F65" s="3"/>
      <c r="G65" s="41"/>
      <c r="H65" s="12" t="s">
        <v>7</v>
      </c>
      <c r="J65" s="1"/>
      <c r="K65" s="6"/>
      <c r="L65" s="6"/>
      <c r="M65" s="1"/>
      <c r="O65" s="1"/>
      <c r="P65" s="6"/>
      <c r="Q65" s="6"/>
      <c r="R65" s="1"/>
      <c r="T65" s="1"/>
      <c r="U65" s="6"/>
      <c r="V65" s="6"/>
      <c r="W65" s="1"/>
    </row>
    <row r="66" spans="1:23" s="18" customFormat="1" ht="13.5" customHeight="1">
      <c r="A66" s="34" t="s">
        <v>7</v>
      </c>
      <c r="B66" s="30"/>
      <c r="C66" s="30" t="s">
        <v>7</v>
      </c>
      <c r="D66" s="36"/>
      <c r="E66" s="4" t="s">
        <v>7</v>
      </c>
      <c r="F66" s="5"/>
      <c r="G66" s="38">
        <v>0</v>
      </c>
      <c r="H66" s="13" t="s">
        <v>7</v>
      </c>
      <c r="J66" s="1"/>
      <c r="K66" s="6"/>
      <c r="L66" s="6"/>
      <c r="M66" s="1"/>
      <c r="O66" s="1"/>
      <c r="P66" s="6"/>
      <c r="Q66" s="6"/>
      <c r="R66" s="1"/>
      <c r="T66" s="1"/>
      <c r="U66" s="6"/>
      <c r="V66" s="6"/>
      <c r="W66" s="1"/>
    </row>
    <row r="67" spans="1:23" s="18" customFormat="1" ht="13.5" customHeight="1">
      <c r="A67" s="39" t="s">
        <v>7</v>
      </c>
      <c r="B67" s="31"/>
      <c r="C67" s="31" t="s">
        <v>7</v>
      </c>
      <c r="D67" s="40"/>
      <c r="E67" s="2" t="s">
        <v>7</v>
      </c>
      <c r="F67" s="3"/>
      <c r="G67" s="41"/>
      <c r="H67" s="12" t="s">
        <v>7</v>
      </c>
      <c r="J67" s="1"/>
      <c r="K67" s="6"/>
      <c r="L67" s="6"/>
      <c r="M67" s="1"/>
      <c r="O67" s="1"/>
      <c r="P67" s="6"/>
      <c r="Q67" s="6"/>
      <c r="R67" s="1"/>
      <c r="T67" s="1"/>
      <c r="U67" s="6"/>
      <c r="V67" s="6"/>
      <c r="W67" s="1"/>
    </row>
    <row r="68" spans="1:23" s="18" customFormat="1" ht="13.5" customHeight="1">
      <c r="A68" s="34" t="s">
        <v>7</v>
      </c>
      <c r="B68" s="30"/>
      <c r="C68" s="30" t="s">
        <v>7</v>
      </c>
      <c r="D68" s="36"/>
      <c r="E68" s="4" t="s">
        <v>7</v>
      </c>
      <c r="F68" s="5"/>
      <c r="G68" s="38" t="str">
        <f>IF(OR(D68="",F68=""),"",TRUNC(D68*F68,0))</f>
        <v/>
      </c>
      <c r="H68" s="13" t="s">
        <v>7</v>
      </c>
      <c r="J68" s="1"/>
      <c r="K68" s="6"/>
      <c r="L68" s="6"/>
      <c r="M68" s="1"/>
      <c r="O68" s="1"/>
      <c r="P68" s="6"/>
      <c r="Q68" s="6"/>
      <c r="R68" s="1"/>
      <c r="T68" s="1"/>
      <c r="U68" s="6"/>
      <c r="V68" s="6"/>
      <c r="W68" s="1"/>
    </row>
    <row r="69" spans="1:23" s="18" customFormat="1" ht="13.5" customHeight="1">
      <c r="A69" s="39" t="s">
        <v>7</v>
      </c>
      <c r="B69" s="31"/>
      <c r="C69" s="31" t="s">
        <v>7</v>
      </c>
      <c r="D69" s="40"/>
      <c r="E69" s="2" t="s">
        <v>7</v>
      </c>
      <c r="F69" s="3"/>
      <c r="G69" s="41"/>
      <c r="H69" s="12" t="s">
        <v>7</v>
      </c>
      <c r="J69" s="1"/>
      <c r="K69" s="6"/>
      <c r="L69" s="6"/>
      <c r="M69" s="1"/>
      <c r="O69" s="1"/>
      <c r="P69" s="6"/>
      <c r="Q69" s="6"/>
      <c r="R69" s="1"/>
      <c r="T69" s="1"/>
      <c r="U69" s="6"/>
      <c r="V69" s="6"/>
      <c r="W69" s="1"/>
    </row>
    <row r="70" spans="1:23" s="18" customFormat="1" ht="13.5" customHeight="1">
      <c r="A70" s="34" t="s">
        <v>7</v>
      </c>
      <c r="B70" s="30"/>
      <c r="C70" s="30" t="s">
        <v>7</v>
      </c>
      <c r="D70" s="36"/>
      <c r="E70" s="4" t="s">
        <v>7</v>
      </c>
      <c r="F70" s="5"/>
      <c r="G70" s="38" t="str">
        <f>IF(OR(D70="",F70=""),"",TRUNC(D70*F70,0))</f>
        <v/>
      </c>
      <c r="H70" s="13" t="s">
        <v>7</v>
      </c>
      <c r="J70" s="1"/>
      <c r="K70" s="6"/>
      <c r="L70" s="6"/>
      <c r="M70" s="1"/>
      <c r="O70" s="1"/>
      <c r="P70" s="6"/>
      <c r="Q70" s="6"/>
      <c r="R70" s="1"/>
      <c r="T70" s="1"/>
      <c r="U70" s="6"/>
      <c r="V70" s="6"/>
      <c r="W70" s="1"/>
    </row>
    <row r="71" spans="1:23" s="18" customFormat="1" ht="13.5" customHeight="1">
      <c r="A71" s="7"/>
      <c r="B71" s="31"/>
      <c r="C71" s="31"/>
      <c r="D71" s="15"/>
      <c r="E71" s="2"/>
      <c r="F71" s="3"/>
      <c r="G71" s="3"/>
      <c r="H71" s="12"/>
      <c r="J71" s="1"/>
      <c r="K71" s="6"/>
      <c r="L71" s="6"/>
      <c r="M71" s="1"/>
      <c r="O71" s="1"/>
      <c r="P71" s="6"/>
      <c r="Q71" s="6"/>
      <c r="R71" s="1"/>
      <c r="T71" s="1"/>
      <c r="U71" s="6"/>
      <c r="V71" s="6"/>
      <c r="W71" s="1"/>
    </row>
    <row r="72" spans="1:23" s="18" customFormat="1" ht="13.5" customHeight="1">
      <c r="A72" s="8"/>
      <c r="B72" s="30"/>
      <c r="C72" s="30"/>
      <c r="D72" s="16"/>
      <c r="E72" s="4"/>
      <c r="F72" s="5"/>
      <c r="G72" s="5"/>
      <c r="H72" s="13"/>
      <c r="J72" s="1"/>
      <c r="K72" s="6"/>
      <c r="L72" s="6"/>
      <c r="M72" s="1"/>
      <c r="O72" s="1"/>
      <c r="P72" s="6"/>
      <c r="Q72" s="6"/>
      <c r="R72" s="1"/>
      <c r="T72" s="1"/>
      <c r="U72" s="6"/>
      <c r="V72" s="6"/>
      <c r="W72" s="1"/>
    </row>
    <row r="73" spans="1:23" s="18" customFormat="1" ht="13.5" customHeight="1">
      <c r="A73" s="7"/>
      <c r="B73" s="31"/>
      <c r="C73" s="31"/>
      <c r="D73" s="15"/>
      <c r="E73" s="2"/>
      <c r="F73" s="3"/>
      <c r="G73" s="3"/>
      <c r="H73" s="12"/>
      <c r="J73" s="1"/>
      <c r="K73" s="6"/>
      <c r="L73" s="6"/>
      <c r="M73" s="1"/>
      <c r="O73" s="1"/>
      <c r="P73" s="6"/>
      <c r="Q73" s="6"/>
      <c r="R73" s="1"/>
      <c r="T73" s="1"/>
      <c r="U73" s="6"/>
      <c r="V73" s="6"/>
      <c r="W73" s="1"/>
    </row>
    <row r="74" spans="1:23" s="18" customFormat="1" ht="13.5" customHeight="1">
      <c r="A74" s="8"/>
      <c r="B74" s="30"/>
      <c r="C74" s="30"/>
      <c r="D74" s="16"/>
      <c r="E74" s="4"/>
      <c r="F74" s="5"/>
      <c r="G74" s="5"/>
      <c r="H74" s="13"/>
      <c r="J74" s="1"/>
      <c r="K74" s="6"/>
      <c r="L74" s="6"/>
      <c r="M74" s="1"/>
      <c r="O74" s="1"/>
      <c r="P74" s="6"/>
      <c r="Q74" s="6"/>
      <c r="R74" s="1"/>
      <c r="T74" s="1"/>
      <c r="U74" s="6"/>
      <c r="V74" s="6"/>
      <c r="W74" s="1"/>
    </row>
    <row r="75" spans="1:23" s="18" customFormat="1" ht="13.5" customHeight="1">
      <c r="A75" s="7"/>
      <c r="B75" s="31"/>
      <c r="C75" s="31"/>
      <c r="D75" s="15"/>
      <c r="E75" s="2"/>
      <c r="F75" s="3"/>
      <c r="G75" s="3"/>
      <c r="H75" s="12"/>
      <c r="J75" s="1"/>
      <c r="K75" s="6"/>
      <c r="L75" s="6"/>
      <c r="M75" s="1"/>
      <c r="O75" s="1"/>
      <c r="P75" s="6"/>
      <c r="Q75" s="6"/>
      <c r="R75" s="1"/>
      <c r="T75" s="1"/>
      <c r="U75" s="6"/>
      <c r="V75" s="6"/>
      <c r="W75" s="1"/>
    </row>
    <row r="76" spans="1:23" s="18" customFormat="1" ht="13.5" customHeight="1">
      <c r="A76" s="8"/>
      <c r="B76" s="30"/>
      <c r="C76" s="30"/>
      <c r="D76" s="16"/>
      <c r="E76" s="4"/>
      <c r="F76" s="5"/>
      <c r="G76" s="5"/>
      <c r="H76" s="13"/>
      <c r="J76" s="1"/>
      <c r="K76" s="6"/>
      <c r="L76" s="6"/>
      <c r="M76" s="1"/>
      <c r="O76" s="1"/>
      <c r="P76" s="6"/>
      <c r="Q76" s="6"/>
      <c r="R76" s="1"/>
      <c r="T76" s="1"/>
      <c r="U76" s="6"/>
      <c r="V76" s="6"/>
      <c r="W76" s="1"/>
    </row>
    <row r="77" spans="1:23" s="18" customFormat="1" ht="13.5" customHeight="1">
      <c r="A77" s="7"/>
      <c r="B77" s="31"/>
      <c r="C77" s="31"/>
      <c r="D77" s="15"/>
      <c r="E77" s="2"/>
      <c r="F77" s="3"/>
      <c r="G77" s="3"/>
      <c r="H77" s="12"/>
      <c r="J77" s="1"/>
      <c r="K77" s="6"/>
      <c r="L77" s="6"/>
      <c r="M77" s="1"/>
      <c r="O77" s="1"/>
      <c r="P77" s="6"/>
      <c r="Q77" s="6"/>
      <c r="R77" s="1"/>
      <c r="T77" s="1"/>
      <c r="U77" s="6"/>
      <c r="V77" s="6"/>
      <c r="W77" s="1"/>
    </row>
    <row r="78" spans="1:23" s="18" customFormat="1" ht="13.5" customHeight="1">
      <c r="A78" s="8"/>
      <c r="B78" s="30"/>
      <c r="C78" s="30"/>
      <c r="D78" s="16"/>
      <c r="E78" s="4"/>
      <c r="F78" s="5"/>
      <c r="G78" s="5"/>
      <c r="H78" s="13"/>
      <c r="J78" s="1"/>
      <c r="K78" s="6"/>
      <c r="L78" s="6"/>
      <c r="M78" s="1"/>
      <c r="O78" s="1"/>
      <c r="P78" s="6"/>
      <c r="Q78" s="6"/>
      <c r="R78" s="1"/>
      <c r="T78" s="1"/>
      <c r="U78" s="6"/>
      <c r="V78" s="6"/>
      <c r="W78" s="1"/>
    </row>
    <row r="79" spans="1:23" s="18" customFormat="1" ht="13.5" customHeight="1">
      <c r="A79" s="7"/>
      <c r="B79" s="31"/>
      <c r="C79" s="31"/>
      <c r="D79" s="15"/>
      <c r="E79" s="2"/>
      <c r="F79" s="3"/>
      <c r="G79" s="3"/>
      <c r="H79" s="12"/>
      <c r="J79" s="1"/>
      <c r="K79" s="6"/>
      <c r="L79" s="6"/>
      <c r="M79" s="1"/>
      <c r="O79" s="1"/>
      <c r="P79" s="6"/>
      <c r="Q79" s="6"/>
      <c r="R79" s="1"/>
      <c r="T79" s="1"/>
      <c r="U79" s="6"/>
      <c r="V79" s="6"/>
      <c r="W79" s="1"/>
    </row>
    <row r="80" spans="1:23" s="18" customFormat="1" ht="13.5" customHeight="1">
      <c r="A80" s="8"/>
      <c r="B80" s="30"/>
      <c r="C80" s="30" t="s">
        <v>7</v>
      </c>
      <c r="D80" s="16"/>
      <c r="E80" s="4"/>
      <c r="F80" s="5"/>
      <c r="G80" s="5"/>
      <c r="H80" s="13" t="s">
        <v>7</v>
      </c>
      <c r="J80" s="1"/>
      <c r="K80" s="6"/>
      <c r="L80" s="6"/>
      <c r="M80" s="1"/>
      <c r="O80" s="1"/>
      <c r="P80" s="6"/>
      <c r="Q80" s="6"/>
      <c r="R80" s="1"/>
      <c r="T80" s="1"/>
      <c r="U80" s="6"/>
      <c r="V80" s="6"/>
      <c r="W80" s="1"/>
    </row>
    <row r="81" spans="1:23" s="18" customFormat="1" ht="13.5" customHeight="1">
      <c r="A81" s="7"/>
      <c r="B81" s="31"/>
      <c r="C81" s="31"/>
      <c r="D81" s="15"/>
      <c r="E81" s="2"/>
      <c r="F81" s="3"/>
      <c r="G81" s="3"/>
      <c r="H81" s="12"/>
      <c r="J81" s="1"/>
      <c r="K81" s="6"/>
      <c r="L81" s="6"/>
      <c r="M81" s="1"/>
      <c r="O81" s="1"/>
      <c r="P81" s="6"/>
      <c r="Q81" s="6"/>
      <c r="R81" s="1"/>
      <c r="T81" s="1"/>
      <c r="U81" s="6"/>
      <c r="V81" s="6"/>
      <c r="W81" s="1"/>
    </row>
    <row r="82" spans="1:23" s="18" customFormat="1" ht="13.5" customHeight="1">
      <c r="A82" s="8"/>
      <c r="B82" s="30" t="s">
        <v>7</v>
      </c>
      <c r="C82" s="30" t="s">
        <v>7</v>
      </c>
      <c r="D82" s="16"/>
      <c r="E82" s="4"/>
      <c r="F82" s="5"/>
      <c r="G82" s="38"/>
      <c r="H82" s="13" t="s">
        <v>7</v>
      </c>
      <c r="J82" s="1"/>
      <c r="K82" s="6"/>
      <c r="L82" s="6"/>
      <c r="M82" s="1"/>
      <c r="O82" s="1"/>
      <c r="P82" s="6"/>
      <c r="Q82" s="6"/>
      <c r="R82" s="1"/>
      <c r="T82" s="1"/>
      <c r="U82" s="6"/>
      <c r="V82" s="6"/>
      <c r="W82" s="1"/>
    </row>
    <row r="83" spans="1:23" ht="13.5" customHeight="1">
      <c r="A83" s="7"/>
      <c r="B83" s="31"/>
      <c r="C83" s="31" t="s">
        <v>7</v>
      </c>
      <c r="D83" s="15"/>
      <c r="E83" s="2"/>
      <c r="F83" s="3"/>
      <c r="G83" s="41"/>
      <c r="H83" s="12" t="s">
        <v>7</v>
      </c>
    </row>
    <row r="84" spans="1:23" ht="13.5" customHeight="1">
      <c r="A84" s="9"/>
      <c r="B84" s="32" t="s">
        <v>63</v>
      </c>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t="s">
        <v>17</v>
      </c>
      <c r="B91" s="30" t="s">
        <v>18</v>
      </c>
      <c r="C91" s="30" t="s">
        <v>7</v>
      </c>
      <c r="D91" s="16"/>
      <c r="E91" s="4"/>
      <c r="F91" s="5"/>
      <c r="G91" s="5"/>
      <c r="H91" s="13" t="s">
        <v>7</v>
      </c>
    </row>
    <row r="92" spans="1:23" ht="13.5" customHeight="1">
      <c r="A92" s="39" t="s">
        <v>7</v>
      </c>
      <c r="B92" s="31" t="s">
        <v>7</v>
      </c>
      <c r="C92" s="31" t="s">
        <v>7</v>
      </c>
      <c r="D92" s="40"/>
      <c r="E92" s="2" t="s">
        <v>7</v>
      </c>
      <c r="F92" s="3"/>
      <c r="G92" s="41"/>
      <c r="H92" s="12" t="s">
        <v>7</v>
      </c>
    </row>
    <row r="93" spans="1:23" ht="13.5" customHeight="1">
      <c r="A93" s="34" t="s">
        <v>633</v>
      </c>
      <c r="B93" s="30" t="s">
        <v>725</v>
      </c>
      <c r="C93" s="30" t="s">
        <v>7</v>
      </c>
      <c r="D93" s="36"/>
      <c r="E93" s="4" t="s">
        <v>7</v>
      </c>
      <c r="F93" s="5"/>
      <c r="G93" s="38">
        <v>0</v>
      </c>
      <c r="H93" s="13" t="s">
        <v>7</v>
      </c>
    </row>
    <row r="94" spans="1:23" ht="13.5" customHeight="1">
      <c r="A94" s="7"/>
      <c r="B94" s="31" t="s">
        <v>7</v>
      </c>
      <c r="C94" s="31" t="s">
        <v>7</v>
      </c>
      <c r="D94" s="15"/>
      <c r="E94" s="2" t="s">
        <v>7</v>
      </c>
      <c r="F94" s="3"/>
      <c r="G94" s="3"/>
      <c r="H94" s="12"/>
    </row>
    <row r="95" spans="1:23" ht="13.5" customHeight="1">
      <c r="A95" s="8"/>
      <c r="B95" s="30"/>
      <c r="C95" s="30" t="s">
        <v>7</v>
      </c>
      <c r="D95" s="16"/>
      <c r="E95" s="4" t="s">
        <v>7</v>
      </c>
      <c r="F95" s="5"/>
      <c r="G95" s="5"/>
      <c r="H95" s="13"/>
    </row>
    <row r="96" spans="1:23" ht="13.5" customHeight="1">
      <c r="A96" s="39" t="s">
        <v>7</v>
      </c>
      <c r="B96" s="31" t="s">
        <v>7</v>
      </c>
      <c r="C96" s="31" t="s">
        <v>7</v>
      </c>
      <c r="D96" s="40"/>
      <c r="E96" s="2" t="s">
        <v>7</v>
      </c>
      <c r="F96" s="3"/>
      <c r="G96" s="41"/>
      <c r="H96" s="12"/>
    </row>
    <row r="97" spans="1:23" ht="13.5" customHeight="1">
      <c r="A97" s="34" t="s">
        <v>7</v>
      </c>
      <c r="B97" s="30" t="s">
        <v>1576</v>
      </c>
      <c r="C97" s="30" t="s">
        <v>1577</v>
      </c>
      <c r="D97" s="36">
        <v>590</v>
      </c>
      <c r="E97" s="4" t="s">
        <v>111</v>
      </c>
      <c r="F97" s="5"/>
      <c r="G97" s="38"/>
      <c r="H97" s="13"/>
    </row>
    <row r="98" spans="1:23" ht="13.5" customHeight="1">
      <c r="A98" s="39" t="s">
        <v>7</v>
      </c>
      <c r="B98" s="31" t="s">
        <v>7</v>
      </c>
      <c r="C98" s="31" t="s">
        <v>7</v>
      </c>
      <c r="D98" s="40"/>
      <c r="E98" s="2" t="s">
        <v>7</v>
      </c>
      <c r="F98" s="3"/>
      <c r="G98" s="41"/>
      <c r="H98" s="12"/>
    </row>
    <row r="99" spans="1:23" s="18" customFormat="1" ht="13.5" customHeight="1">
      <c r="A99" s="34" t="s">
        <v>7</v>
      </c>
      <c r="B99" s="30" t="s">
        <v>1578</v>
      </c>
      <c r="C99" s="30" t="s">
        <v>117</v>
      </c>
      <c r="D99" s="36">
        <v>226</v>
      </c>
      <c r="E99" s="4" t="s">
        <v>111</v>
      </c>
      <c r="F99" s="5"/>
      <c r="G99" s="38"/>
      <c r="H99" s="13"/>
      <c r="J99" s="1"/>
      <c r="K99" s="6"/>
      <c r="L99" s="6"/>
      <c r="M99" s="1"/>
      <c r="O99" s="1"/>
      <c r="P99" s="6"/>
      <c r="Q99" s="6"/>
      <c r="R99" s="1"/>
      <c r="T99" s="1"/>
      <c r="U99" s="6"/>
      <c r="V99" s="6"/>
      <c r="W99" s="1"/>
    </row>
    <row r="100" spans="1:23" s="18" customFormat="1" ht="13.5" customHeight="1">
      <c r="A100" s="39" t="s">
        <v>7</v>
      </c>
      <c r="B100" s="31" t="s">
        <v>7</v>
      </c>
      <c r="C100" s="31" t="s">
        <v>7</v>
      </c>
      <c r="D100" s="40"/>
      <c r="E100" s="2" t="s">
        <v>7</v>
      </c>
      <c r="F100" s="3"/>
      <c r="G100" s="41"/>
      <c r="H100" s="12"/>
      <c r="J100" s="1"/>
      <c r="K100" s="6"/>
      <c r="L100" s="6"/>
      <c r="M100" s="1"/>
      <c r="O100" s="1"/>
      <c r="P100" s="6"/>
      <c r="Q100" s="6"/>
      <c r="R100" s="1"/>
      <c r="T100" s="1"/>
      <c r="U100" s="6"/>
      <c r="V100" s="6"/>
      <c r="W100" s="1"/>
    </row>
    <row r="101" spans="1:23" s="18" customFormat="1" ht="13.5" customHeight="1">
      <c r="A101" s="34" t="s">
        <v>7</v>
      </c>
      <c r="B101" s="30" t="s">
        <v>51</v>
      </c>
      <c r="C101" s="30" t="s">
        <v>1872</v>
      </c>
      <c r="D101" s="36">
        <v>590</v>
      </c>
      <c r="E101" s="4" t="s">
        <v>111</v>
      </c>
      <c r="F101" s="5"/>
      <c r="G101" s="38"/>
      <c r="H101" s="13"/>
      <c r="J101" s="1"/>
      <c r="K101" s="6"/>
      <c r="L101" s="6"/>
      <c r="M101" s="1"/>
      <c r="O101" s="1"/>
      <c r="P101" s="6"/>
      <c r="Q101" s="6"/>
      <c r="R101" s="1"/>
      <c r="T101" s="1"/>
      <c r="U101" s="6"/>
      <c r="V101" s="6"/>
      <c r="W101" s="1"/>
    </row>
    <row r="102" spans="1:23" s="18" customFormat="1" ht="13.5" customHeight="1">
      <c r="A102" s="39" t="s">
        <v>7</v>
      </c>
      <c r="B102" s="31" t="s">
        <v>7</v>
      </c>
      <c r="C102" s="31"/>
      <c r="D102" s="40"/>
      <c r="E102" s="2" t="s">
        <v>7</v>
      </c>
      <c r="F102" s="3"/>
      <c r="G102" s="41"/>
      <c r="H102" s="12"/>
      <c r="J102" s="1"/>
      <c r="K102" s="6"/>
      <c r="L102" s="6"/>
      <c r="M102" s="1"/>
      <c r="O102" s="1"/>
      <c r="P102" s="6"/>
      <c r="Q102" s="6"/>
      <c r="R102" s="1"/>
      <c r="T102" s="1"/>
      <c r="U102" s="6"/>
      <c r="V102" s="6"/>
      <c r="W102" s="1"/>
    </row>
    <row r="103" spans="1:23" s="18" customFormat="1" ht="13.5" customHeight="1">
      <c r="A103" s="34" t="s">
        <v>7</v>
      </c>
      <c r="B103" s="30" t="s">
        <v>51</v>
      </c>
      <c r="C103" s="30" t="s">
        <v>1871</v>
      </c>
      <c r="D103" s="36">
        <v>226</v>
      </c>
      <c r="E103" s="4" t="s">
        <v>111</v>
      </c>
      <c r="F103" s="5"/>
      <c r="G103" s="38"/>
      <c r="H103" s="13"/>
      <c r="J103" s="1"/>
      <c r="K103" s="6"/>
      <c r="L103" s="6"/>
      <c r="M103" s="1"/>
      <c r="O103" s="1"/>
      <c r="P103" s="6"/>
      <c r="Q103" s="6"/>
      <c r="R103" s="1"/>
      <c r="T103" s="1"/>
      <c r="U103" s="6"/>
      <c r="V103" s="6"/>
      <c r="W103" s="1"/>
    </row>
    <row r="104" spans="1:23" s="18" customFormat="1" ht="13.5" customHeight="1">
      <c r="A104" s="39" t="s">
        <v>7</v>
      </c>
      <c r="B104" s="31" t="s">
        <v>7</v>
      </c>
      <c r="C104" s="31"/>
      <c r="D104" s="40"/>
      <c r="E104" s="2"/>
      <c r="F104" s="3"/>
      <c r="G104" s="41"/>
      <c r="H104" s="12"/>
      <c r="J104" s="1"/>
      <c r="K104" s="6"/>
      <c r="L104" s="6"/>
      <c r="M104" s="1"/>
      <c r="O104" s="1"/>
      <c r="P104" s="6"/>
      <c r="Q104" s="6"/>
      <c r="R104" s="1"/>
      <c r="T104" s="1"/>
      <c r="U104" s="6"/>
      <c r="V104" s="6"/>
      <c r="W104" s="1"/>
    </row>
    <row r="105" spans="1:23" s="18" customFormat="1" ht="13.5" customHeight="1">
      <c r="A105" s="34" t="s">
        <v>7</v>
      </c>
      <c r="B105" s="30" t="s">
        <v>52</v>
      </c>
      <c r="C105" s="30" t="s">
        <v>1876</v>
      </c>
      <c r="D105" s="36">
        <f>ROUND((D97+D99)/150,0)</f>
        <v>5</v>
      </c>
      <c r="E105" s="4" t="s">
        <v>1880</v>
      </c>
      <c r="F105" s="5"/>
      <c r="G105" s="38"/>
      <c r="H105" s="13"/>
      <c r="J105" s="1"/>
      <c r="K105" s="6"/>
      <c r="L105" s="6"/>
      <c r="M105" s="1"/>
      <c r="O105" s="1"/>
      <c r="P105" s="6"/>
      <c r="Q105" s="6"/>
      <c r="R105" s="1"/>
      <c r="T105" s="1"/>
      <c r="U105" s="6"/>
      <c r="V105" s="6"/>
      <c r="W105" s="1"/>
    </row>
    <row r="106" spans="1:23" s="18" customFormat="1" ht="13.5" customHeight="1">
      <c r="A106" s="39" t="s">
        <v>7</v>
      </c>
      <c r="B106" s="31" t="s">
        <v>7</v>
      </c>
      <c r="C106" s="31"/>
      <c r="D106" s="40"/>
      <c r="E106" s="2"/>
      <c r="F106" s="3"/>
      <c r="G106" s="41"/>
      <c r="H106" s="12"/>
      <c r="J106" s="1"/>
      <c r="K106" s="6"/>
      <c r="L106" s="6"/>
      <c r="M106" s="1"/>
      <c r="O106" s="1"/>
      <c r="P106" s="6"/>
      <c r="Q106" s="6"/>
      <c r="R106" s="1"/>
      <c r="T106" s="1"/>
      <c r="U106" s="6"/>
      <c r="V106" s="6"/>
      <c r="W106" s="1"/>
    </row>
    <row r="107" spans="1:23" s="18" customFormat="1" ht="13.5" customHeight="1">
      <c r="A107" s="34" t="s">
        <v>7</v>
      </c>
      <c r="B107" s="30" t="s">
        <v>52</v>
      </c>
      <c r="C107" s="30" t="s">
        <v>1878</v>
      </c>
      <c r="D107" s="36">
        <f>(D97+D99)</f>
        <v>816</v>
      </c>
      <c r="E107" s="4" t="s">
        <v>111</v>
      </c>
      <c r="F107" s="5"/>
      <c r="G107" s="38"/>
      <c r="H107" s="13"/>
      <c r="J107" s="1"/>
      <c r="K107" s="6"/>
      <c r="L107" s="6"/>
      <c r="M107" s="1"/>
      <c r="O107" s="1"/>
      <c r="P107" s="6"/>
      <c r="Q107" s="6"/>
      <c r="R107" s="1"/>
      <c r="T107" s="1"/>
      <c r="U107" s="6"/>
      <c r="V107" s="6"/>
      <c r="W107" s="1"/>
    </row>
    <row r="108" spans="1:23" s="18" customFormat="1" ht="13.5" customHeight="1">
      <c r="A108" s="39" t="s">
        <v>7</v>
      </c>
      <c r="B108" s="31"/>
      <c r="C108" s="31"/>
      <c r="D108" s="40"/>
      <c r="E108" s="2"/>
      <c r="F108" s="3"/>
      <c r="G108" s="41"/>
      <c r="H108" s="12"/>
      <c r="J108" s="1"/>
      <c r="K108" s="6"/>
      <c r="L108" s="6"/>
      <c r="M108" s="1"/>
      <c r="O108" s="1"/>
      <c r="P108" s="6"/>
      <c r="Q108" s="6"/>
      <c r="R108" s="1"/>
      <c r="T108" s="1"/>
      <c r="U108" s="6"/>
      <c r="V108" s="6"/>
      <c r="W108" s="1"/>
    </row>
    <row r="109" spans="1:23" s="18" customFormat="1" ht="13.5" customHeight="1">
      <c r="A109" s="34" t="s">
        <v>7</v>
      </c>
      <c r="B109" s="30"/>
      <c r="C109" s="30"/>
      <c r="D109" s="36"/>
      <c r="E109" s="4"/>
      <c r="F109" s="5"/>
      <c r="G109" s="38"/>
      <c r="H109" s="13"/>
      <c r="J109" s="1"/>
      <c r="K109" s="6"/>
      <c r="L109" s="6"/>
      <c r="M109" s="1"/>
      <c r="O109" s="1"/>
      <c r="P109" s="6"/>
      <c r="Q109" s="6"/>
      <c r="R109" s="1"/>
      <c r="T109" s="1"/>
      <c r="U109" s="6"/>
      <c r="V109" s="6"/>
      <c r="W109" s="1"/>
    </row>
    <row r="110" spans="1:23" s="18" customFormat="1" ht="13.5" customHeight="1">
      <c r="A110" s="39" t="s">
        <v>7</v>
      </c>
      <c r="B110" s="31"/>
      <c r="C110" s="31"/>
      <c r="D110" s="40"/>
      <c r="E110" s="2"/>
      <c r="F110" s="3"/>
      <c r="G110" s="41"/>
      <c r="H110" s="12"/>
      <c r="J110" s="1"/>
      <c r="K110" s="6"/>
      <c r="L110" s="6"/>
      <c r="M110" s="1"/>
      <c r="O110" s="1"/>
      <c r="P110" s="6"/>
      <c r="Q110" s="6"/>
      <c r="R110" s="1"/>
      <c r="T110" s="1"/>
      <c r="U110" s="6"/>
      <c r="V110" s="6"/>
      <c r="W110" s="1"/>
    </row>
    <row r="111" spans="1:23" s="18" customFormat="1" ht="13.5" customHeight="1">
      <c r="A111" s="34" t="s">
        <v>7</v>
      </c>
      <c r="B111" s="30"/>
      <c r="C111" s="30"/>
      <c r="D111" s="36"/>
      <c r="E111" s="4"/>
      <c r="F111" s="5"/>
      <c r="G111" s="38" t="str">
        <f>IF(OR(D111="",F111=""),"",TRUNC(D111*F111,0))</f>
        <v/>
      </c>
      <c r="H111" s="13" t="s">
        <v>7</v>
      </c>
      <c r="J111" s="1"/>
      <c r="K111" s="6"/>
      <c r="L111" s="6"/>
      <c r="M111" s="1"/>
      <c r="O111" s="1"/>
      <c r="P111" s="6"/>
      <c r="Q111" s="6"/>
      <c r="R111" s="1"/>
      <c r="T111" s="1"/>
      <c r="U111" s="6"/>
      <c r="V111" s="6"/>
      <c r="W111" s="1"/>
    </row>
    <row r="112" spans="1:23" s="18" customFormat="1" ht="13.5" customHeight="1">
      <c r="A112" s="7"/>
      <c r="B112" s="31"/>
      <c r="C112" s="31"/>
      <c r="D112" s="15"/>
      <c r="E112" s="2"/>
      <c r="F112" s="3"/>
      <c r="G112" s="3"/>
      <c r="H112" s="12"/>
      <c r="J112" s="1"/>
      <c r="K112" s="6"/>
      <c r="L112" s="6"/>
      <c r="M112" s="1"/>
      <c r="O112" s="1"/>
      <c r="P112" s="6"/>
      <c r="Q112" s="6"/>
      <c r="R112" s="1"/>
      <c r="T112" s="1"/>
      <c r="U112" s="6"/>
      <c r="V112" s="6"/>
      <c r="W112" s="1"/>
    </row>
    <row r="113" spans="1:23" s="18" customFormat="1" ht="13.5" customHeight="1">
      <c r="A113" s="8"/>
      <c r="B113" s="30"/>
      <c r="C113" s="30"/>
      <c r="D113" s="16"/>
      <c r="E113" s="4"/>
      <c r="F113" s="5"/>
      <c r="G113" s="5"/>
      <c r="H113" s="13"/>
      <c r="J113" s="1"/>
      <c r="K113" s="6"/>
      <c r="L113" s="6"/>
      <c r="M113" s="1"/>
      <c r="O113" s="1"/>
      <c r="P113" s="6"/>
      <c r="Q113" s="6"/>
      <c r="R113" s="1"/>
      <c r="T113" s="1"/>
      <c r="U113" s="6"/>
      <c r="V113" s="6"/>
      <c r="W113" s="1"/>
    </row>
    <row r="114" spans="1:23" s="18" customFormat="1" ht="13.5" customHeight="1">
      <c r="A114" s="7"/>
      <c r="B114" s="31"/>
      <c r="C114" s="31"/>
      <c r="D114" s="15"/>
      <c r="E114" s="2"/>
      <c r="F114" s="3"/>
      <c r="G114" s="3"/>
      <c r="H114" s="12"/>
      <c r="J114" s="1"/>
      <c r="K114" s="6"/>
      <c r="L114" s="6"/>
      <c r="M114" s="1"/>
      <c r="O114" s="1"/>
      <c r="P114" s="6"/>
      <c r="Q114" s="6"/>
      <c r="R114" s="1"/>
      <c r="T114" s="1"/>
      <c r="U114" s="6"/>
      <c r="V114" s="6"/>
      <c r="W114" s="1"/>
    </row>
    <row r="115" spans="1:23" s="18" customFormat="1" ht="13.5" customHeight="1">
      <c r="A115" s="8"/>
      <c r="B115" s="30"/>
      <c r="C115" s="30"/>
      <c r="D115" s="16"/>
      <c r="E115" s="4"/>
      <c r="F115" s="5"/>
      <c r="G115" s="5"/>
      <c r="H115" s="13"/>
      <c r="J115" s="1"/>
      <c r="K115" s="6"/>
      <c r="L115" s="6"/>
      <c r="M115" s="1"/>
      <c r="O115" s="1"/>
      <c r="P115" s="6"/>
      <c r="Q115" s="6"/>
      <c r="R115" s="1"/>
      <c r="T115" s="1"/>
      <c r="U115" s="6"/>
      <c r="V115" s="6"/>
      <c r="W115" s="1"/>
    </row>
    <row r="116" spans="1:23" s="18" customFormat="1" ht="13.5" customHeight="1">
      <c r="A116" s="7"/>
      <c r="B116" s="31"/>
      <c r="C116" s="31"/>
      <c r="D116" s="15"/>
      <c r="E116" s="2"/>
      <c r="F116" s="3"/>
      <c r="G116" s="3"/>
      <c r="H116" s="12"/>
      <c r="J116" s="1"/>
      <c r="K116" s="6"/>
      <c r="L116" s="6"/>
      <c r="M116" s="1"/>
      <c r="O116" s="1"/>
      <c r="P116" s="6"/>
      <c r="Q116" s="6"/>
      <c r="R116" s="1"/>
      <c r="T116" s="1"/>
      <c r="U116" s="6"/>
      <c r="V116" s="6"/>
      <c r="W116" s="1"/>
    </row>
    <row r="117" spans="1:23" s="18" customFormat="1" ht="13.5" customHeight="1">
      <c r="A117" s="8"/>
      <c r="B117" s="30"/>
      <c r="C117" s="30"/>
      <c r="D117" s="16"/>
      <c r="E117" s="4"/>
      <c r="F117" s="5"/>
      <c r="G117" s="5"/>
      <c r="H117" s="13"/>
      <c r="J117" s="1"/>
      <c r="K117" s="6"/>
      <c r="L117" s="6"/>
      <c r="M117" s="1"/>
      <c r="O117" s="1"/>
      <c r="P117" s="6"/>
      <c r="Q117" s="6"/>
      <c r="R117" s="1"/>
      <c r="T117" s="1"/>
      <c r="U117" s="6"/>
      <c r="V117" s="6"/>
      <c r="W117" s="1"/>
    </row>
    <row r="118" spans="1:23" s="18" customFormat="1" ht="13.5" customHeight="1">
      <c r="A118" s="7"/>
      <c r="B118" s="31"/>
      <c r="C118" s="31"/>
      <c r="D118" s="15"/>
      <c r="E118" s="2"/>
      <c r="F118" s="3"/>
      <c r="G118" s="3"/>
      <c r="H118" s="12"/>
      <c r="J118" s="1"/>
      <c r="K118" s="6"/>
      <c r="L118" s="6"/>
      <c r="M118" s="1"/>
      <c r="O118" s="1"/>
      <c r="P118" s="6"/>
      <c r="Q118" s="6"/>
      <c r="R118" s="1"/>
      <c r="T118" s="1"/>
      <c r="U118" s="6"/>
      <c r="V118" s="6"/>
      <c r="W118" s="1"/>
    </row>
    <row r="119" spans="1:23" s="18" customFormat="1" ht="13.5" customHeight="1">
      <c r="A119" s="8"/>
      <c r="B119" s="30"/>
      <c r="C119" s="30"/>
      <c r="D119" s="16"/>
      <c r="E119" s="4"/>
      <c r="F119" s="5"/>
      <c r="G119" s="5"/>
      <c r="H119" s="13"/>
      <c r="J119" s="1"/>
      <c r="K119" s="6"/>
      <c r="L119" s="6"/>
      <c r="M119" s="1"/>
      <c r="O119" s="1"/>
      <c r="P119" s="6"/>
      <c r="Q119" s="6"/>
      <c r="R119" s="1"/>
      <c r="T119" s="1"/>
      <c r="U119" s="6"/>
      <c r="V119" s="6"/>
      <c r="W119" s="1"/>
    </row>
    <row r="120" spans="1:23" s="18" customFormat="1" ht="13.5" customHeight="1">
      <c r="A120" s="7"/>
      <c r="B120" s="31"/>
      <c r="C120" s="31"/>
      <c r="D120" s="15"/>
      <c r="E120" s="2"/>
      <c r="F120" s="3"/>
      <c r="G120" s="3"/>
      <c r="H120" s="12"/>
      <c r="J120" s="1"/>
      <c r="K120" s="6"/>
      <c r="L120" s="6"/>
      <c r="M120" s="1"/>
      <c r="O120" s="1"/>
      <c r="P120" s="6"/>
      <c r="Q120" s="6"/>
      <c r="R120" s="1"/>
      <c r="T120" s="1"/>
      <c r="U120" s="6"/>
      <c r="V120" s="6"/>
      <c r="W120" s="1"/>
    </row>
    <row r="121" spans="1:23" s="18" customFormat="1" ht="13.5" customHeight="1">
      <c r="A121" s="8"/>
      <c r="B121" s="30"/>
      <c r="C121" s="30"/>
      <c r="D121" s="16"/>
      <c r="E121" s="4"/>
      <c r="F121" s="5"/>
      <c r="G121" s="5"/>
      <c r="H121" s="13"/>
      <c r="J121" s="1"/>
      <c r="K121" s="6"/>
      <c r="L121" s="6"/>
      <c r="M121" s="1"/>
      <c r="O121" s="1"/>
      <c r="P121" s="6"/>
      <c r="Q121" s="6"/>
      <c r="R121" s="1"/>
      <c r="T121" s="1"/>
      <c r="U121" s="6"/>
      <c r="V121" s="6"/>
      <c r="W121" s="1"/>
    </row>
    <row r="122" spans="1:23" s="18" customFormat="1" ht="13.5" customHeight="1">
      <c r="A122" s="7"/>
      <c r="B122" s="31"/>
      <c r="C122" s="31"/>
      <c r="D122" s="15"/>
      <c r="E122" s="2"/>
      <c r="F122" s="3"/>
      <c r="G122" s="3"/>
      <c r="H122" s="12"/>
      <c r="J122" s="1"/>
      <c r="K122" s="6"/>
      <c r="L122" s="6"/>
      <c r="M122" s="1"/>
      <c r="O122" s="1"/>
      <c r="P122" s="6"/>
      <c r="Q122" s="6"/>
      <c r="R122" s="1"/>
      <c r="T122" s="1"/>
      <c r="U122" s="6"/>
      <c r="V122" s="6"/>
      <c r="W122" s="1"/>
    </row>
    <row r="123" spans="1:23" s="18" customFormat="1" ht="13.5" customHeight="1">
      <c r="A123" s="8"/>
      <c r="B123" s="30"/>
      <c r="C123" s="30" t="s">
        <v>7</v>
      </c>
      <c r="D123" s="16"/>
      <c r="E123" s="4"/>
      <c r="F123" s="5"/>
      <c r="G123" s="5"/>
      <c r="H123" s="13" t="s">
        <v>7</v>
      </c>
      <c r="J123" s="1"/>
      <c r="K123" s="6"/>
      <c r="L123" s="6"/>
      <c r="M123" s="1"/>
      <c r="O123" s="1"/>
      <c r="P123" s="6"/>
      <c r="Q123" s="6"/>
      <c r="R123" s="1"/>
      <c r="T123" s="1"/>
      <c r="U123" s="6"/>
      <c r="V123" s="6"/>
      <c r="W123" s="1"/>
    </row>
    <row r="124" spans="1:23" s="18" customFormat="1" ht="13.5" customHeight="1">
      <c r="A124" s="7"/>
      <c r="B124" s="31"/>
      <c r="C124" s="31"/>
      <c r="D124" s="15"/>
      <c r="E124" s="2"/>
      <c r="F124" s="3"/>
      <c r="G124" s="3"/>
      <c r="H124" s="12"/>
      <c r="J124" s="1"/>
      <c r="K124" s="6"/>
      <c r="L124" s="6"/>
      <c r="M124" s="1"/>
      <c r="O124" s="1"/>
      <c r="P124" s="6"/>
      <c r="Q124" s="6"/>
      <c r="R124" s="1"/>
      <c r="T124" s="1"/>
      <c r="U124" s="6"/>
      <c r="V124" s="6"/>
      <c r="W124" s="1"/>
    </row>
    <row r="125" spans="1:23" s="18" customFormat="1" ht="13.5" customHeight="1">
      <c r="A125" s="8"/>
      <c r="B125" s="30" t="s">
        <v>7</v>
      </c>
      <c r="C125" s="30" t="s">
        <v>7</v>
      </c>
      <c r="D125" s="16"/>
      <c r="E125" s="4"/>
      <c r="F125" s="5"/>
      <c r="G125" s="38"/>
      <c r="H125" s="13" t="s">
        <v>7</v>
      </c>
      <c r="J125" s="1"/>
      <c r="K125" s="6"/>
      <c r="L125" s="6"/>
      <c r="M125" s="1"/>
      <c r="O125" s="1"/>
      <c r="P125" s="6"/>
      <c r="Q125" s="6"/>
      <c r="R125" s="1"/>
      <c r="T125" s="1"/>
      <c r="U125" s="6"/>
      <c r="V125" s="6"/>
      <c r="W125" s="1"/>
    </row>
    <row r="126" spans="1:23" s="18" customFormat="1" ht="13.5" customHeight="1">
      <c r="A126" s="7"/>
      <c r="B126" s="31"/>
      <c r="C126" s="31" t="s">
        <v>7</v>
      </c>
      <c r="D126" s="15"/>
      <c r="E126" s="2"/>
      <c r="F126" s="3"/>
      <c r="G126" s="41"/>
      <c r="H126" s="12" t="s">
        <v>7</v>
      </c>
      <c r="J126" s="1"/>
      <c r="K126" s="6"/>
      <c r="L126" s="6"/>
      <c r="M126" s="1"/>
      <c r="O126" s="1"/>
      <c r="P126" s="6"/>
      <c r="Q126" s="6"/>
      <c r="R126" s="1"/>
      <c r="T126" s="1"/>
      <c r="U126" s="6"/>
      <c r="V126" s="6"/>
      <c r="W126" s="1"/>
    </row>
    <row r="127" spans="1:23" s="18" customFormat="1" ht="13.5" customHeight="1">
      <c r="A127" s="9"/>
      <c r="B127" s="32" t="s">
        <v>63</v>
      </c>
      <c r="C127" s="32"/>
      <c r="D127" s="17"/>
      <c r="E127" s="10"/>
      <c r="F127" s="11"/>
      <c r="G127" s="11"/>
      <c r="H127" s="14"/>
      <c r="J127" s="1"/>
      <c r="K127" s="6"/>
      <c r="L127" s="6"/>
      <c r="M127" s="1"/>
      <c r="O127" s="1"/>
      <c r="P127" s="6"/>
      <c r="Q127" s="6"/>
      <c r="R127" s="1"/>
      <c r="T127" s="1"/>
      <c r="U127" s="6"/>
      <c r="V127" s="6"/>
      <c r="W127" s="1"/>
    </row>
    <row r="128" spans="1:23" s="18" customFormat="1" ht="13.5" customHeight="1">
      <c r="A128" s="1"/>
      <c r="B128" s="1"/>
      <c r="C128" s="1"/>
      <c r="E128" s="1"/>
      <c r="F128" s="6"/>
      <c r="G128" s="6"/>
      <c r="H128" s="1"/>
      <c r="J128" s="1"/>
      <c r="K128" s="6"/>
      <c r="L128" s="6"/>
      <c r="M128" s="1"/>
      <c r="O128" s="1"/>
      <c r="P128" s="6"/>
      <c r="Q128" s="6"/>
      <c r="R128" s="1"/>
      <c r="T128" s="1"/>
      <c r="U128" s="6"/>
      <c r="V128" s="6"/>
      <c r="W128" s="1"/>
    </row>
    <row r="129" spans="1:23" s="18" customFormat="1" ht="13.5" customHeight="1">
      <c r="A129" s="1"/>
      <c r="B129" s="1"/>
      <c r="C129" s="1"/>
      <c r="E129" s="1"/>
      <c r="F129" s="6"/>
      <c r="G129" s="6"/>
      <c r="H129" s="48"/>
      <c r="J129" s="1"/>
      <c r="K129" s="6"/>
      <c r="L129" s="6"/>
      <c r="M129" s="1"/>
      <c r="O129" s="1"/>
      <c r="P129" s="6"/>
      <c r="Q129" s="6"/>
      <c r="R129" s="1"/>
      <c r="T129" s="1"/>
      <c r="U129" s="6"/>
      <c r="V129" s="6"/>
      <c r="W129" s="1"/>
    </row>
    <row r="130" spans="1:23" s="49" customFormat="1" ht="21.4" customHeight="1">
      <c r="A130" s="364"/>
      <c r="B130" s="365"/>
      <c r="C130" s="365"/>
      <c r="D130" s="365"/>
      <c r="E130" s="365"/>
      <c r="F130" s="365"/>
      <c r="G130" s="365"/>
      <c r="H130" s="365"/>
    </row>
    <row r="131" spans="1:23" s="49" customFormat="1" ht="13.5" customHeight="1">
      <c r="A131" s="50" t="s">
        <v>62</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33" t="s">
        <v>7</v>
      </c>
      <c r="B133" s="29" t="s">
        <v>7</v>
      </c>
      <c r="C133" s="29" t="s">
        <v>7</v>
      </c>
      <c r="D133" s="21"/>
      <c r="E133" s="20"/>
      <c r="F133" s="22"/>
      <c r="G133" s="22"/>
      <c r="H133" s="23"/>
    </row>
    <row r="134" spans="1:23" ht="13.5" customHeight="1">
      <c r="A134" s="34"/>
      <c r="B134" s="30"/>
      <c r="C134" s="30" t="s">
        <v>7</v>
      </c>
      <c r="D134" s="16"/>
      <c r="E134" s="4"/>
      <c r="F134" s="5"/>
      <c r="G134" s="5"/>
      <c r="H134" s="13" t="s">
        <v>7</v>
      </c>
    </row>
    <row r="135" spans="1:23" ht="13.5" customHeight="1">
      <c r="A135" s="39" t="s">
        <v>7</v>
      </c>
      <c r="B135" s="31" t="s">
        <v>7</v>
      </c>
      <c r="C135" s="31" t="s">
        <v>7</v>
      </c>
      <c r="D135" s="40"/>
      <c r="E135" s="2" t="s">
        <v>7</v>
      </c>
      <c r="F135" s="3"/>
      <c r="G135" s="41"/>
      <c r="H135" s="12" t="s">
        <v>7</v>
      </c>
    </row>
    <row r="136" spans="1:23" ht="13.5" customHeight="1">
      <c r="A136" s="34" t="s">
        <v>302</v>
      </c>
      <c r="B136" s="30" t="s">
        <v>1481</v>
      </c>
      <c r="C136" s="30" t="s">
        <v>7</v>
      </c>
      <c r="D136" s="36"/>
      <c r="E136" s="4" t="s">
        <v>7</v>
      </c>
      <c r="F136" s="5"/>
      <c r="G136" s="38">
        <v>0</v>
      </c>
      <c r="H136" s="13" t="s">
        <v>7</v>
      </c>
    </row>
    <row r="137" spans="1:23" ht="13.5" customHeight="1">
      <c r="A137" s="7"/>
      <c r="B137" s="31"/>
      <c r="C137" s="31"/>
      <c r="D137" s="15"/>
      <c r="E137" s="2" t="s">
        <v>7</v>
      </c>
      <c r="F137" s="3"/>
      <c r="G137" s="41"/>
      <c r="H137" s="12"/>
    </row>
    <row r="138" spans="1:23" ht="13.5" customHeight="1">
      <c r="A138" s="8"/>
      <c r="B138" s="30" t="s">
        <v>1882</v>
      </c>
      <c r="C138" s="30" t="s">
        <v>413</v>
      </c>
      <c r="D138" s="16">
        <v>1.1000000000000001</v>
      </c>
      <c r="E138" s="4" t="s">
        <v>111</v>
      </c>
      <c r="F138" s="5"/>
      <c r="G138" s="38"/>
      <c r="H138" s="13"/>
    </row>
    <row r="139" spans="1:23" ht="13.5" customHeight="1">
      <c r="A139" s="39" t="s">
        <v>7</v>
      </c>
      <c r="B139" s="31"/>
      <c r="C139" s="31"/>
      <c r="D139" s="40"/>
      <c r="E139" s="2" t="s">
        <v>7</v>
      </c>
      <c r="F139" s="3"/>
      <c r="G139" s="41"/>
      <c r="H139" s="12"/>
    </row>
    <row r="140" spans="1:23" ht="13.5" customHeight="1">
      <c r="A140" s="34" t="s">
        <v>7</v>
      </c>
      <c r="B140" s="30" t="s">
        <v>1883</v>
      </c>
      <c r="C140" s="30" t="s">
        <v>413</v>
      </c>
      <c r="D140" s="66">
        <v>18.600000000000001</v>
      </c>
      <c r="E140" s="4" t="s">
        <v>111</v>
      </c>
      <c r="F140" s="5"/>
      <c r="G140" s="38"/>
      <c r="H140" s="13"/>
    </row>
    <row r="141" spans="1:23" ht="13.5" customHeight="1">
      <c r="A141" s="39" t="s">
        <v>7</v>
      </c>
      <c r="B141" s="31" t="s">
        <v>7</v>
      </c>
      <c r="C141" s="31"/>
      <c r="D141" s="40"/>
      <c r="E141" s="2" t="s">
        <v>7</v>
      </c>
      <c r="F141" s="3"/>
      <c r="G141" s="41"/>
      <c r="H141" s="12"/>
    </row>
    <row r="142" spans="1:23" s="18" customFormat="1" ht="13.5" customHeight="1">
      <c r="A142" s="34" t="s">
        <v>7</v>
      </c>
      <c r="B142" s="30" t="s">
        <v>1873</v>
      </c>
      <c r="C142" s="30" t="s">
        <v>724</v>
      </c>
      <c r="D142" s="66">
        <f>D138+D140</f>
        <v>19.700000000000003</v>
      </c>
      <c r="E142" s="4" t="s">
        <v>111</v>
      </c>
      <c r="F142" s="5"/>
      <c r="G142" s="38"/>
      <c r="H142" s="13"/>
      <c r="J142" s="1"/>
      <c r="K142" s="6"/>
      <c r="L142" s="6"/>
      <c r="M142" s="1"/>
      <c r="O142" s="1"/>
      <c r="P142" s="6"/>
      <c r="Q142" s="6"/>
      <c r="R142" s="1"/>
      <c r="T142" s="1"/>
      <c r="U142" s="6"/>
      <c r="V142" s="6"/>
      <c r="W142" s="1"/>
    </row>
    <row r="143" spans="1:23" s="18" customFormat="1" ht="13.5" customHeight="1">
      <c r="A143" s="39" t="s">
        <v>7</v>
      </c>
      <c r="B143" s="31" t="s">
        <v>7</v>
      </c>
      <c r="C143" s="31"/>
      <c r="D143" s="40"/>
      <c r="E143" s="2"/>
      <c r="F143" s="3"/>
      <c r="G143" s="41"/>
      <c r="H143" s="12"/>
      <c r="J143" s="1"/>
      <c r="K143" s="6"/>
      <c r="L143" s="6"/>
      <c r="M143" s="1"/>
      <c r="O143" s="1"/>
      <c r="P143" s="6"/>
      <c r="Q143" s="6"/>
      <c r="R143" s="1"/>
      <c r="T143" s="1"/>
      <c r="U143" s="6"/>
      <c r="V143" s="6"/>
      <c r="W143" s="1"/>
    </row>
    <row r="144" spans="1:23" s="18" customFormat="1" ht="13.5" customHeight="1">
      <c r="A144" s="34" t="s">
        <v>7</v>
      </c>
      <c r="B144" s="30" t="s">
        <v>1881</v>
      </c>
      <c r="C144" s="30" t="s">
        <v>1875</v>
      </c>
      <c r="D144" s="66">
        <v>1</v>
      </c>
      <c r="E144" s="4" t="s">
        <v>1879</v>
      </c>
      <c r="F144" s="5"/>
      <c r="G144" s="38"/>
      <c r="H144" s="13"/>
      <c r="J144" s="1"/>
      <c r="K144" s="6"/>
      <c r="L144" s="6"/>
      <c r="M144" s="1"/>
      <c r="O144" s="1"/>
      <c r="P144" s="6"/>
      <c r="Q144" s="6"/>
      <c r="R144" s="1"/>
      <c r="T144" s="1"/>
      <c r="U144" s="6"/>
      <c r="V144" s="6"/>
      <c r="W144" s="1"/>
    </row>
    <row r="145" spans="1:23" s="18" customFormat="1" ht="13.5" customHeight="1">
      <c r="A145" s="39" t="s">
        <v>7</v>
      </c>
      <c r="B145" s="31" t="s">
        <v>7</v>
      </c>
      <c r="C145" s="31"/>
      <c r="D145" s="40"/>
      <c r="E145" s="2"/>
      <c r="F145" s="3"/>
      <c r="G145" s="41"/>
      <c r="H145" s="12"/>
      <c r="J145" s="1"/>
      <c r="K145" s="6"/>
      <c r="L145" s="6"/>
      <c r="M145" s="1"/>
      <c r="O145" s="1"/>
      <c r="P145" s="6"/>
      <c r="Q145" s="6"/>
      <c r="R145" s="1"/>
      <c r="T145" s="1"/>
      <c r="U145" s="6"/>
      <c r="V145" s="6"/>
      <c r="W145" s="1"/>
    </row>
    <row r="146" spans="1:23" s="18" customFormat="1" ht="13.5" customHeight="1">
      <c r="A146" s="34" t="s">
        <v>7</v>
      </c>
      <c r="B146" s="30" t="s">
        <v>1881</v>
      </c>
      <c r="C146" s="30" t="s">
        <v>1877</v>
      </c>
      <c r="D146" s="66">
        <f>D138+D140</f>
        <v>19.700000000000003</v>
      </c>
      <c r="E146" s="4" t="s">
        <v>111</v>
      </c>
      <c r="F146" s="5"/>
      <c r="G146" s="38"/>
      <c r="H146" s="13"/>
      <c r="J146" s="1"/>
      <c r="K146" s="6"/>
      <c r="L146" s="6"/>
      <c r="M146" s="1"/>
      <c r="O146" s="1"/>
      <c r="P146" s="6"/>
      <c r="Q146" s="6"/>
      <c r="R146" s="1"/>
      <c r="T146" s="1"/>
      <c r="U146" s="6"/>
      <c r="V146" s="6"/>
      <c r="W146" s="1"/>
    </row>
    <row r="147" spans="1:23" s="18" customFormat="1" ht="13.5" customHeight="1">
      <c r="A147" s="39" t="s">
        <v>7</v>
      </c>
      <c r="B147" s="31"/>
      <c r="C147" s="31"/>
      <c r="D147" s="40"/>
      <c r="E147" s="2"/>
      <c r="F147" s="3"/>
      <c r="G147" s="41"/>
      <c r="H147" s="12"/>
      <c r="J147" s="1"/>
      <c r="K147" s="6"/>
      <c r="L147" s="6"/>
      <c r="M147" s="1"/>
      <c r="O147" s="1"/>
      <c r="P147" s="6"/>
      <c r="Q147" s="6"/>
      <c r="R147" s="1"/>
      <c r="T147" s="1"/>
      <c r="U147" s="6"/>
      <c r="V147" s="6"/>
      <c r="W147" s="1"/>
    </row>
    <row r="148" spans="1:23" s="18" customFormat="1" ht="13.5" customHeight="1">
      <c r="A148" s="34" t="s">
        <v>7</v>
      </c>
      <c r="B148" s="30"/>
      <c r="C148" s="30"/>
      <c r="D148" s="36"/>
      <c r="E148" s="4"/>
      <c r="F148" s="5"/>
      <c r="G148" s="38"/>
      <c r="H148" s="13"/>
      <c r="J148" s="1"/>
      <c r="K148" s="6"/>
      <c r="L148" s="6"/>
      <c r="M148" s="1"/>
      <c r="O148" s="1"/>
      <c r="P148" s="6"/>
      <c r="Q148" s="6"/>
      <c r="R148" s="1"/>
      <c r="T148" s="1"/>
      <c r="U148" s="6"/>
      <c r="V148" s="6"/>
      <c r="W148" s="1"/>
    </row>
    <row r="149" spans="1:23" s="18" customFormat="1" ht="13.5" customHeight="1">
      <c r="A149" s="39" t="s">
        <v>7</v>
      </c>
      <c r="B149" s="31"/>
      <c r="C149" s="31"/>
      <c r="D149" s="40"/>
      <c r="E149" s="2"/>
      <c r="F149" s="3"/>
      <c r="G149" s="41"/>
      <c r="H149" s="12"/>
      <c r="J149" s="1"/>
      <c r="K149" s="6"/>
      <c r="L149" s="6"/>
      <c r="M149" s="1"/>
      <c r="O149" s="1"/>
      <c r="P149" s="6"/>
      <c r="Q149" s="6"/>
      <c r="R149" s="1"/>
      <c r="T149" s="1"/>
      <c r="U149" s="6"/>
      <c r="V149" s="6"/>
      <c r="W149" s="1"/>
    </row>
    <row r="150" spans="1:23" s="18" customFormat="1" ht="13.5" customHeight="1">
      <c r="A150" s="34" t="s">
        <v>7</v>
      </c>
      <c r="B150" s="69"/>
      <c r="C150" s="30"/>
      <c r="D150" s="36"/>
      <c r="E150" s="4"/>
      <c r="F150" s="5"/>
      <c r="G150" s="38"/>
      <c r="H150" s="13"/>
      <c r="J150" s="1"/>
      <c r="K150" s="6"/>
      <c r="L150" s="6"/>
      <c r="M150" s="1"/>
      <c r="O150" s="1"/>
      <c r="P150" s="6"/>
      <c r="Q150" s="6"/>
      <c r="R150" s="1"/>
      <c r="T150" s="1"/>
      <c r="U150" s="6"/>
      <c r="V150" s="6"/>
      <c r="W150" s="1"/>
    </row>
    <row r="151" spans="1:23" s="18" customFormat="1" ht="13.5" customHeight="1">
      <c r="A151" s="39" t="s">
        <v>7</v>
      </c>
      <c r="B151" s="31"/>
      <c r="C151" s="31"/>
      <c r="D151" s="40"/>
      <c r="E151" s="2"/>
      <c r="F151" s="3"/>
      <c r="G151" s="41"/>
      <c r="H151" s="12"/>
      <c r="J151" s="1"/>
      <c r="K151" s="6"/>
      <c r="L151" s="6"/>
      <c r="M151" s="1"/>
      <c r="O151" s="1"/>
      <c r="P151" s="6"/>
      <c r="Q151" s="6"/>
      <c r="R151" s="1"/>
      <c r="T151" s="1"/>
      <c r="U151" s="6"/>
      <c r="V151" s="6"/>
      <c r="W151" s="1"/>
    </row>
    <row r="152" spans="1:23" s="18" customFormat="1" ht="13.5" customHeight="1">
      <c r="A152" s="34" t="s">
        <v>7</v>
      </c>
      <c r="B152" s="30"/>
      <c r="C152" s="30"/>
      <c r="D152" s="36"/>
      <c r="E152" s="4"/>
      <c r="F152" s="5"/>
      <c r="G152" s="38"/>
      <c r="H152" s="13"/>
      <c r="J152" s="1"/>
      <c r="K152" s="6"/>
      <c r="L152" s="6"/>
      <c r="M152" s="1"/>
      <c r="O152" s="1"/>
      <c r="P152" s="6"/>
      <c r="Q152" s="6"/>
      <c r="R152" s="1"/>
      <c r="T152" s="1"/>
      <c r="U152" s="6"/>
      <c r="V152" s="6"/>
      <c r="W152" s="1"/>
    </row>
    <row r="153" spans="1:23" s="18" customFormat="1" ht="13.5" customHeight="1">
      <c r="A153" s="39" t="s">
        <v>7</v>
      </c>
      <c r="B153" s="31"/>
      <c r="C153" s="31"/>
      <c r="D153" s="40"/>
      <c r="E153" s="2"/>
      <c r="F153" s="3"/>
      <c r="G153" s="41"/>
      <c r="H153" s="12" t="s">
        <v>7</v>
      </c>
      <c r="J153" s="1"/>
      <c r="K153" s="6"/>
      <c r="L153" s="6"/>
      <c r="M153" s="1"/>
      <c r="O153" s="1"/>
      <c r="P153" s="6"/>
      <c r="Q153" s="6"/>
      <c r="R153" s="1"/>
      <c r="T153" s="1"/>
      <c r="U153" s="6"/>
      <c r="V153" s="6"/>
      <c r="W153" s="1"/>
    </row>
    <row r="154" spans="1:23" s="18" customFormat="1" ht="13.5" customHeight="1">
      <c r="A154" s="34" t="s">
        <v>7</v>
      </c>
      <c r="B154" s="30"/>
      <c r="C154" s="30"/>
      <c r="D154" s="36"/>
      <c r="E154" s="4"/>
      <c r="F154" s="5"/>
      <c r="G154" s="38" t="str">
        <f>IF(OR(D154="",F154=""),"",TRUNC(D154*F154,0))</f>
        <v/>
      </c>
      <c r="H154" s="13" t="s">
        <v>7</v>
      </c>
      <c r="J154" s="1"/>
      <c r="K154" s="6"/>
      <c r="L154" s="6"/>
      <c r="M154" s="1"/>
      <c r="O154" s="1"/>
      <c r="P154" s="6"/>
      <c r="Q154" s="6"/>
      <c r="R154" s="1"/>
      <c r="T154" s="1"/>
      <c r="U154" s="6"/>
      <c r="V154" s="6"/>
      <c r="W154" s="1"/>
    </row>
    <row r="155" spans="1:23" s="18" customFormat="1" ht="13.5" customHeight="1">
      <c r="A155" s="7"/>
      <c r="B155" s="31"/>
      <c r="C155" s="31"/>
      <c r="D155" s="40"/>
      <c r="E155" s="2"/>
      <c r="F155" s="3"/>
      <c r="G155" s="41"/>
      <c r="H155" s="12"/>
      <c r="J155" s="1"/>
      <c r="K155" s="6"/>
      <c r="L155" s="6"/>
      <c r="M155" s="1"/>
      <c r="O155" s="1"/>
      <c r="P155" s="6"/>
      <c r="Q155" s="6"/>
      <c r="R155" s="1"/>
      <c r="T155" s="1"/>
      <c r="U155" s="6"/>
      <c r="V155" s="6"/>
      <c r="W155" s="1"/>
    </row>
    <row r="156" spans="1:23" s="18" customFormat="1" ht="13.5" customHeight="1">
      <c r="A156" s="8"/>
      <c r="B156" s="30"/>
      <c r="C156" s="30"/>
      <c r="D156" s="36"/>
      <c r="E156" s="4"/>
      <c r="F156" s="5"/>
      <c r="G156" s="38"/>
      <c r="H156" s="13"/>
      <c r="J156" s="1"/>
      <c r="K156" s="6"/>
      <c r="L156" s="6"/>
      <c r="M156" s="1"/>
      <c r="O156" s="1"/>
      <c r="P156" s="6"/>
      <c r="Q156" s="6"/>
      <c r="R156" s="1"/>
      <c r="T156" s="1"/>
      <c r="U156" s="6"/>
      <c r="V156" s="6"/>
      <c r="W156" s="1"/>
    </row>
    <row r="157" spans="1:23" s="18" customFormat="1" ht="13.5" customHeight="1">
      <c r="A157" s="7"/>
      <c r="B157" s="31"/>
      <c r="C157" s="31"/>
      <c r="D157" s="40"/>
      <c r="E157" s="2"/>
      <c r="F157" s="3"/>
      <c r="G157" s="41"/>
      <c r="H157" s="12"/>
      <c r="J157" s="1"/>
      <c r="K157" s="6"/>
      <c r="L157" s="6"/>
      <c r="M157" s="1"/>
      <c r="O157" s="1"/>
      <c r="P157" s="6"/>
      <c r="Q157" s="6"/>
      <c r="R157" s="1"/>
      <c r="T157" s="1"/>
      <c r="U157" s="6"/>
      <c r="V157" s="6"/>
      <c r="W157" s="1"/>
    </row>
    <row r="158" spans="1:23" s="18" customFormat="1" ht="13.5" customHeight="1">
      <c r="A158" s="8"/>
      <c r="B158" s="30"/>
      <c r="C158" s="30"/>
      <c r="D158" s="36"/>
      <c r="E158" s="4"/>
      <c r="F158" s="5"/>
      <c r="G158" s="38"/>
      <c r="H158" s="13"/>
      <c r="J158" s="1"/>
      <c r="K158" s="6"/>
      <c r="L158" s="6"/>
      <c r="M158" s="1"/>
      <c r="O158" s="1"/>
      <c r="P158" s="6"/>
      <c r="Q158" s="6"/>
      <c r="R158" s="1"/>
      <c r="T158" s="1"/>
      <c r="U158" s="6"/>
      <c r="V158" s="6"/>
      <c r="W158" s="1"/>
    </row>
    <row r="159" spans="1:23" s="18" customFormat="1" ht="13.5" customHeight="1">
      <c r="A159" s="7"/>
      <c r="B159" s="31"/>
      <c r="C159" s="31"/>
      <c r="D159" s="40"/>
      <c r="E159" s="2"/>
      <c r="F159" s="3"/>
      <c r="G159" s="41"/>
      <c r="H159" s="12"/>
      <c r="J159" s="1"/>
      <c r="K159" s="6"/>
      <c r="L159" s="6"/>
      <c r="M159" s="1"/>
      <c r="O159" s="1"/>
      <c r="P159" s="6"/>
      <c r="Q159" s="6"/>
      <c r="R159" s="1"/>
      <c r="T159" s="1"/>
      <c r="U159" s="6"/>
      <c r="V159" s="6"/>
      <c r="W159" s="1"/>
    </row>
    <row r="160" spans="1:23" s="18" customFormat="1" ht="13.5" customHeight="1">
      <c r="A160" s="8"/>
      <c r="B160" s="30"/>
      <c r="C160" s="30"/>
      <c r="D160" s="36"/>
      <c r="E160" s="4"/>
      <c r="F160" s="5"/>
      <c r="G160" s="38"/>
      <c r="H160" s="13"/>
      <c r="J160" s="1"/>
      <c r="K160" s="6"/>
      <c r="L160" s="6"/>
      <c r="M160" s="1"/>
      <c r="O160" s="1"/>
      <c r="P160" s="6"/>
      <c r="Q160" s="6"/>
      <c r="R160" s="1"/>
      <c r="T160" s="1"/>
      <c r="U160" s="6"/>
      <c r="V160" s="6"/>
      <c r="W160" s="1"/>
    </row>
    <row r="161" spans="1:23" s="18" customFormat="1" ht="13.5" customHeight="1">
      <c r="A161" s="7"/>
      <c r="B161" s="31"/>
      <c r="C161" s="31"/>
      <c r="D161" s="15"/>
      <c r="E161" s="2"/>
      <c r="F161" s="3"/>
      <c r="G161" s="3"/>
      <c r="H161" s="12"/>
      <c r="J161" s="1"/>
      <c r="K161" s="6"/>
      <c r="L161" s="6"/>
      <c r="M161" s="1"/>
      <c r="O161" s="1"/>
      <c r="P161" s="6"/>
      <c r="Q161" s="6"/>
      <c r="R161" s="1"/>
      <c r="T161" s="1"/>
      <c r="U161" s="6"/>
      <c r="V161" s="6"/>
      <c r="W161" s="1"/>
    </row>
    <row r="162" spans="1:23" s="18" customFormat="1" ht="13.5" customHeight="1">
      <c r="A162" s="8"/>
      <c r="B162" s="30"/>
      <c r="C162" s="30"/>
      <c r="D162" s="16"/>
      <c r="E162" s="4"/>
      <c r="F162" s="5"/>
      <c r="G162" s="5"/>
      <c r="H162" s="13"/>
      <c r="J162" s="1"/>
      <c r="K162" s="6"/>
      <c r="L162" s="6"/>
      <c r="M162" s="1"/>
      <c r="O162" s="1"/>
      <c r="P162" s="6"/>
      <c r="Q162" s="6"/>
      <c r="R162" s="1"/>
      <c r="T162" s="1"/>
      <c r="U162" s="6"/>
      <c r="V162" s="6"/>
      <c r="W162" s="1"/>
    </row>
    <row r="163" spans="1:23" s="18" customFormat="1" ht="13.5" customHeight="1">
      <c r="A163" s="7"/>
      <c r="B163" s="31"/>
      <c r="C163" s="31"/>
      <c r="D163" s="15"/>
      <c r="E163" s="2"/>
      <c r="F163" s="3"/>
      <c r="G163" s="3"/>
      <c r="H163" s="12"/>
      <c r="J163" s="1"/>
      <c r="K163" s="6"/>
      <c r="L163" s="6"/>
      <c r="M163" s="1"/>
      <c r="O163" s="1"/>
      <c r="P163" s="6"/>
      <c r="Q163" s="6"/>
      <c r="R163" s="1"/>
      <c r="T163" s="1"/>
      <c r="U163" s="6"/>
      <c r="V163" s="6"/>
      <c r="W163" s="1"/>
    </row>
    <row r="164" spans="1:23" s="18" customFormat="1" ht="13.5" customHeight="1">
      <c r="A164" s="8"/>
      <c r="B164" s="30"/>
      <c r="C164" s="30"/>
      <c r="D164" s="16"/>
      <c r="E164" s="4"/>
      <c r="F164" s="5"/>
      <c r="G164" s="5"/>
      <c r="H164" s="13"/>
      <c r="J164" s="1"/>
      <c r="K164" s="6"/>
      <c r="L164" s="6"/>
      <c r="M164" s="1"/>
      <c r="O164" s="1"/>
      <c r="P164" s="6"/>
      <c r="Q164" s="6"/>
      <c r="R164" s="1"/>
      <c r="T164" s="1"/>
      <c r="U164" s="6"/>
      <c r="V164" s="6"/>
      <c r="W164" s="1"/>
    </row>
    <row r="165" spans="1:23" s="18" customFormat="1" ht="13.5" customHeight="1">
      <c r="A165" s="7"/>
      <c r="B165" s="31"/>
      <c r="C165" s="31"/>
      <c r="D165" s="15"/>
      <c r="E165" s="2"/>
      <c r="F165" s="3"/>
      <c r="G165" s="3"/>
      <c r="H165" s="12"/>
      <c r="J165" s="1"/>
      <c r="K165" s="6"/>
      <c r="L165" s="6"/>
      <c r="M165" s="1"/>
      <c r="O165" s="1"/>
      <c r="P165" s="6"/>
      <c r="Q165" s="6"/>
      <c r="R165" s="1"/>
      <c r="T165" s="1"/>
      <c r="U165" s="6"/>
      <c r="V165" s="6"/>
      <c r="W165" s="1"/>
    </row>
    <row r="166" spans="1:23" s="18" customFormat="1" ht="13.5" customHeight="1">
      <c r="A166" s="8"/>
      <c r="B166" s="30"/>
      <c r="C166" s="30" t="s">
        <v>7</v>
      </c>
      <c r="D166" s="16"/>
      <c r="E166" s="4"/>
      <c r="F166" s="5"/>
      <c r="G166" s="5"/>
      <c r="H166" s="13" t="s">
        <v>7</v>
      </c>
      <c r="J166" s="1"/>
      <c r="K166" s="6"/>
      <c r="L166" s="6"/>
      <c r="M166" s="1"/>
      <c r="O166" s="1"/>
      <c r="P166" s="6"/>
      <c r="Q166" s="6"/>
      <c r="R166" s="1"/>
      <c r="T166" s="1"/>
      <c r="U166" s="6"/>
      <c r="V166" s="6"/>
      <c r="W166" s="1"/>
    </row>
    <row r="167" spans="1:23" s="18" customFormat="1" ht="13.5" customHeight="1">
      <c r="A167" s="7"/>
      <c r="B167" s="31"/>
      <c r="C167" s="31"/>
      <c r="D167" s="15"/>
      <c r="E167" s="2"/>
      <c r="F167" s="3"/>
      <c r="G167" s="3"/>
      <c r="H167" s="12"/>
      <c r="J167" s="1"/>
      <c r="K167" s="6"/>
      <c r="L167" s="6"/>
      <c r="M167" s="1"/>
      <c r="O167" s="1"/>
      <c r="P167" s="6"/>
      <c r="Q167" s="6"/>
      <c r="R167" s="1"/>
      <c r="T167" s="1"/>
      <c r="U167" s="6"/>
      <c r="V167" s="6"/>
      <c r="W167" s="1"/>
    </row>
    <row r="168" spans="1:23" s="18" customFormat="1" ht="13.5" customHeight="1">
      <c r="A168" s="8"/>
      <c r="B168" s="30" t="s">
        <v>7</v>
      </c>
      <c r="C168" s="30" t="s">
        <v>7</v>
      </c>
      <c r="D168" s="16"/>
      <c r="E168" s="4"/>
      <c r="F168" s="5"/>
      <c r="G168" s="38"/>
      <c r="H168" s="13" t="s">
        <v>7</v>
      </c>
      <c r="J168" s="1"/>
      <c r="K168" s="6"/>
      <c r="L168" s="6"/>
      <c r="M168" s="1"/>
      <c r="O168" s="1"/>
      <c r="P168" s="6"/>
      <c r="Q168" s="6"/>
      <c r="R168" s="1"/>
      <c r="T168" s="1"/>
      <c r="U168" s="6"/>
      <c r="V168" s="6"/>
      <c r="W168" s="1"/>
    </row>
    <row r="169" spans="1:23" s="18" customFormat="1" ht="13.5" customHeight="1">
      <c r="A169" s="7"/>
      <c r="B169" s="31"/>
      <c r="C169" s="31" t="s">
        <v>7</v>
      </c>
      <c r="D169" s="15"/>
      <c r="E169" s="2"/>
      <c r="F169" s="3"/>
      <c r="G169" s="41"/>
      <c r="H169" s="12" t="s">
        <v>7</v>
      </c>
      <c r="J169" s="1"/>
      <c r="K169" s="6"/>
      <c r="L169" s="6"/>
      <c r="M169" s="1"/>
      <c r="O169" s="1"/>
      <c r="P169" s="6"/>
      <c r="Q169" s="6"/>
      <c r="R169" s="1"/>
      <c r="T169" s="1"/>
      <c r="U169" s="6"/>
      <c r="V169" s="6"/>
      <c r="W169" s="1"/>
    </row>
    <row r="170" spans="1:23" s="18" customFormat="1" ht="13.5" customHeight="1">
      <c r="A170" s="9"/>
      <c r="B170" s="32" t="s">
        <v>63</v>
      </c>
      <c r="C170" s="32"/>
      <c r="D170" s="17"/>
      <c r="E170" s="10"/>
      <c r="F170" s="11"/>
      <c r="G170" s="11"/>
      <c r="H170" s="14"/>
      <c r="J170" s="1"/>
      <c r="K170" s="6"/>
      <c r="L170" s="6"/>
      <c r="M170" s="1"/>
      <c r="O170" s="1"/>
      <c r="P170" s="6"/>
      <c r="Q170" s="6"/>
      <c r="R170" s="1"/>
      <c r="T170" s="1"/>
      <c r="U170" s="6"/>
      <c r="V170" s="6"/>
      <c r="W170" s="1"/>
    </row>
    <row r="171" spans="1:23" s="18" customFormat="1" ht="13.5" customHeight="1">
      <c r="A171" s="1"/>
      <c r="B171" s="1"/>
      <c r="C171" s="1"/>
      <c r="E171" s="1"/>
      <c r="F171" s="6"/>
      <c r="G171" s="6"/>
      <c r="H171" s="1"/>
      <c r="J171" s="1"/>
      <c r="K171" s="6"/>
      <c r="L171" s="6"/>
      <c r="M171" s="1"/>
      <c r="O171" s="1"/>
      <c r="P171" s="6"/>
      <c r="Q171" s="6"/>
      <c r="R171" s="1"/>
      <c r="T171" s="1"/>
      <c r="U171" s="6"/>
      <c r="V171" s="6"/>
      <c r="W171" s="1"/>
    </row>
    <row r="172" spans="1:23" s="18" customFormat="1" ht="13.5" customHeight="1">
      <c r="A172" s="1"/>
      <c r="B172" s="1"/>
      <c r="C172" s="1"/>
      <c r="E172" s="1"/>
      <c r="F172" s="6"/>
      <c r="G172" s="6"/>
      <c r="H172" s="48"/>
      <c r="J172" s="1"/>
      <c r="K172" s="6"/>
      <c r="L172" s="6"/>
      <c r="M172" s="1"/>
      <c r="O172" s="1"/>
      <c r="P172" s="6"/>
      <c r="Q172" s="6"/>
      <c r="R172" s="1"/>
      <c r="T172" s="1"/>
      <c r="U172" s="6"/>
      <c r="V172" s="6"/>
      <c r="W172" s="1"/>
    </row>
    <row r="173" spans="1:23" s="49" customFormat="1" ht="21.4" customHeight="1">
      <c r="A173" s="364"/>
      <c r="B173" s="365"/>
      <c r="C173" s="365"/>
      <c r="D173" s="365"/>
      <c r="E173" s="365"/>
      <c r="F173" s="365"/>
      <c r="G173" s="365"/>
      <c r="H173" s="365"/>
    </row>
    <row r="174" spans="1:23" s="49" customFormat="1" ht="13.5" customHeight="1">
      <c r="A174" s="50" t="s">
        <v>62</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28"/>
      <c r="L175" s="28"/>
      <c r="M175" s="27"/>
      <c r="N175" s="27"/>
      <c r="O175" s="27"/>
      <c r="P175" s="28"/>
      <c r="Q175" s="28"/>
      <c r="R175" s="27"/>
      <c r="S175" s="27"/>
      <c r="T175" s="27"/>
      <c r="U175" s="28"/>
      <c r="V175" s="28"/>
      <c r="W175" s="27"/>
    </row>
    <row r="176" spans="1:23" ht="13.5" customHeight="1">
      <c r="A176" s="33" t="s">
        <v>7</v>
      </c>
      <c r="B176" s="29" t="s">
        <v>7</v>
      </c>
      <c r="C176" s="29" t="s">
        <v>7</v>
      </c>
      <c r="D176" s="21"/>
      <c r="E176" s="20"/>
      <c r="F176" s="22"/>
      <c r="G176" s="22"/>
      <c r="H176" s="23"/>
    </row>
    <row r="177" spans="1:23" ht="13.5" customHeight="1">
      <c r="A177" s="34" t="s">
        <v>19</v>
      </c>
      <c r="B177" s="30" t="s">
        <v>20</v>
      </c>
      <c r="C177" s="30" t="s">
        <v>7</v>
      </c>
      <c r="D177" s="16"/>
      <c r="E177" s="4"/>
      <c r="F177" s="5"/>
      <c r="G177" s="5"/>
      <c r="H177" s="13" t="s">
        <v>7</v>
      </c>
    </row>
    <row r="178" spans="1:23" ht="13.5" customHeight="1">
      <c r="A178" s="7"/>
      <c r="B178" s="31"/>
      <c r="C178" s="31"/>
      <c r="D178" s="15"/>
      <c r="E178" s="2"/>
      <c r="F178" s="3"/>
      <c r="G178" s="3"/>
      <c r="H178" s="12"/>
    </row>
    <row r="179" spans="1:23" ht="13.5" customHeight="1">
      <c r="A179" s="8"/>
      <c r="B179" s="30" t="s">
        <v>134</v>
      </c>
      <c r="C179" s="30"/>
      <c r="D179" s="16"/>
      <c r="E179" s="4"/>
      <c r="F179" s="5"/>
      <c r="G179" s="5"/>
      <c r="H179" s="13" t="s">
        <v>7</v>
      </c>
    </row>
    <row r="180" spans="1:23" ht="13.5" customHeight="1">
      <c r="A180" s="39" t="s">
        <v>7</v>
      </c>
      <c r="B180" s="31" t="s">
        <v>7</v>
      </c>
      <c r="C180" s="31" t="s">
        <v>7</v>
      </c>
      <c r="D180" s="40"/>
      <c r="E180" s="2" t="s">
        <v>7</v>
      </c>
      <c r="F180" s="3"/>
      <c r="G180" s="41"/>
      <c r="H180" s="12"/>
    </row>
    <row r="181" spans="1:23" ht="13.5" customHeight="1">
      <c r="A181" s="34" t="s">
        <v>7</v>
      </c>
      <c r="B181" s="30" t="s">
        <v>53</v>
      </c>
      <c r="C181" s="30" t="s">
        <v>50</v>
      </c>
      <c r="D181" s="36">
        <v>1938</v>
      </c>
      <c r="E181" s="4" t="s">
        <v>113</v>
      </c>
      <c r="F181" s="5"/>
      <c r="G181" s="38"/>
      <c r="H181" s="13"/>
    </row>
    <row r="182" spans="1:23" ht="13.5" customHeight="1">
      <c r="A182" s="39" t="s">
        <v>7</v>
      </c>
      <c r="B182" s="31" t="s">
        <v>7</v>
      </c>
      <c r="C182" s="31" t="s">
        <v>7</v>
      </c>
      <c r="D182" s="40"/>
      <c r="E182" s="2" t="s">
        <v>7</v>
      </c>
      <c r="F182" s="3"/>
      <c r="G182" s="41"/>
      <c r="H182" s="12"/>
    </row>
    <row r="183" spans="1:23" ht="13.5" customHeight="1">
      <c r="A183" s="34" t="s">
        <v>7</v>
      </c>
      <c r="B183" s="30" t="s">
        <v>727</v>
      </c>
      <c r="C183" s="30" t="s">
        <v>1449</v>
      </c>
      <c r="D183" s="36">
        <v>501</v>
      </c>
      <c r="E183" s="4" t="s">
        <v>113</v>
      </c>
      <c r="F183" s="5"/>
      <c r="G183" s="38"/>
      <c r="H183" s="13"/>
    </row>
    <row r="184" spans="1:23" ht="13.5" customHeight="1">
      <c r="A184" s="39" t="s">
        <v>7</v>
      </c>
      <c r="B184" s="31" t="s">
        <v>7</v>
      </c>
      <c r="C184" s="31" t="s">
        <v>7</v>
      </c>
      <c r="D184" s="40"/>
      <c r="E184" s="2" t="s">
        <v>7</v>
      </c>
      <c r="F184" s="3"/>
      <c r="G184" s="41"/>
      <c r="H184" s="12"/>
    </row>
    <row r="185" spans="1:23" ht="13.5" customHeight="1">
      <c r="A185" s="34" t="s">
        <v>7</v>
      </c>
      <c r="B185" s="30" t="s">
        <v>54</v>
      </c>
      <c r="C185" s="30" t="s">
        <v>7</v>
      </c>
      <c r="D185" s="36">
        <f>SUM(D180:D183)</f>
        <v>2439</v>
      </c>
      <c r="E185" s="4" t="s">
        <v>113</v>
      </c>
      <c r="F185" s="5"/>
      <c r="G185" s="38"/>
      <c r="H185" s="13"/>
    </row>
    <row r="186" spans="1:23" ht="13.5" customHeight="1">
      <c r="A186" s="7"/>
      <c r="B186" s="31"/>
      <c r="C186" s="31"/>
      <c r="D186" s="15"/>
      <c r="E186" s="2"/>
      <c r="F186" s="3"/>
      <c r="G186" s="41"/>
      <c r="H186" s="12"/>
    </row>
    <row r="187" spans="1:23" ht="13.5" customHeight="1">
      <c r="A187" s="8"/>
      <c r="B187" s="30" t="s">
        <v>1511</v>
      </c>
      <c r="C187" s="30" t="s">
        <v>1816</v>
      </c>
      <c r="D187" s="16">
        <v>26.8</v>
      </c>
      <c r="E187" s="4" t="s">
        <v>71</v>
      </c>
      <c r="F187" s="5"/>
      <c r="G187" s="38"/>
      <c r="H187" s="13"/>
    </row>
    <row r="188" spans="1:23" ht="13.5" customHeight="1">
      <c r="A188" s="7"/>
      <c r="B188" s="31"/>
      <c r="C188" s="31"/>
      <c r="D188" s="15"/>
      <c r="E188" s="2"/>
      <c r="F188" s="3"/>
      <c r="G188" s="41"/>
      <c r="H188" s="12"/>
    </row>
    <row r="189" spans="1:23" ht="13.5" customHeight="1">
      <c r="A189" s="8"/>
      <c r="B189" s="30" t="s">
        <v>1815</v>
      </c>
      <c r="C189" s="30" t="s">
        <v>1817</v>
      </c>
      <c r="D189" s="16">
        <v>5</v>
      </c>
      <c r="E189" s="4" t="s">
        <v>59</v>
      </c>
      <c r="F189" s="5"/>
      <c r="G189" s="38"/>
      <c r="H189" s="13"/>
    </row>
    <row r="190" spans="1:23" s="18" customFormat="1" ht="13.5" customHeight="1">
      <c r="A190" s="7"/>
      <c r="B190" s="31"/>
      <c r="C190" s="31"/>
      <c r="D190" s="15"/>
      <c r="E190" s="2"/>
      <c r="F190" s="3"/>
      <c r="G190" s="3"/>
      <c r="H190" s="12"/>
      <c r="J190" s="1"/>
      <c r="K190" s="6"/>
      <c r="L190" s="6"/>
      <c r="M190" s="1"/>
      <c r="O190" s="1"/>
      <c r="P190" s="6"/>
      <c r="Q190" s="6"/>
      <c r="R190" s="1"/>
      <c r="T190" s="1"/>
      <c r="U190" s="6"/>
      <c r="V190" s="6"/>
      <c r="W190" s="1"/>
    </row>
    <row r="191" spans="1:23" s="18" customFormat="1" ht="13.5" customHeight="1">
      <c r="A191" s="8"/>
      <c r="B191" s="30"/>
      <c r="C191" s="30"/>
      <c r="D191" s="16"/>
      <c r="E191" s="4"/>
      <c r="F191" s="5"/>
      <c r="G191" s="5"/>
      <c r="H191" s="13"/>
      <c r="J191" s="1"/>
      <c r="K191" s="6"/>
      <c r="L191" s="6"/>
      <c r="M191" s="1"/>
      <c r="O191" s="1"/>
      <c r="P191" s="6"/>
      <c r="Q191" s="6"/>
      <c r="R191" s="1"/>
      <c r="T191" s="1"/>
      <c r="U191" s="6"/>
      <c r="V191" s="6"/>
      <c r="W191" s="1"/>
    </row>
    <row r="192" spans="1:23" s="18" customFormat="1" ht="13.5" customHeight="1">
      <c r="A192" s="7"/>
      <c r="B192" s="31"/>
      <c r="C192" s="31"/>
      <c r="D192" s="15"/>
      <c r="E192" s="2"/>
      <c r="F192" s="3"/>
      <c r="G192" s="3"/>
      <c r="H192" s="12"/>
      <c r="J192" s="1"/>
      <c r="K192" s="6"/>
      <c r="L192" s="6"/>
      <c r="M192" s="1"/>
      <c r="O192" s="1"/>
      <c r="P192" s="6"/>
      <c r="Q192" s="6"/>
      <c r="R192" s="1"/>
      <c r="T192" s="1"/>
      <c r="U192" s="6"/>
      <c r="V192" s="6"/>
      <c r="W192" s="1"/>
    </row>
    <row r="193" spans="1:23" s="18" customFormat="1" ht="13.5" customHeight="1">
      <c r="A193" s="8"/>
      <c r="B193" s="30"/>
      <c r="C193" s="30"/>
      <c r="D193" s="16"/>
      <c r="E193" s="4"/>
      <c r="F193" s="5"/>
      <c r="G193" s="5"/>
      <c r="H193" s="13"/>
      <c r="J193" s="1"/>
      <c r="K193" s="6"/>
      <c r="L193" s="6"/>
      <c r="M193" s="1"/>
      <c r="O193" s="1"/>
      <c r="P193" s="6"/>
      <c r="Q193" s="6"/>
      <c r="R193" s="1"/>
      <c r="T193" s="1"/>
      <c r="U193" s="6"/>
      <c r="V193" s="6"/>
      <c r="W193" s="1"/>
    </row>
    <row r="194" spans="1:23" s="18" customFormat="1" ht="13.5" customHeight="1">
      <c r="A194" s="7"/>
      <c r="B194" s="31"/>
      <c r="C194" s="31"/>
      <c r="D194" s="15"/>
      <c r="E194" s="2"/>
      <c r="F194" s="3"/>
      <c r="G194" s="3"/>
      <c r="H194" s="12"/>
      <c r="J194" s="1"/>
      <c r="K194" s="6"/>
      <c r="L194" s="6"/>
      <c r="M194" s="1"/>
      <c r="O194" s="1"/>
      <c r="P194" s="6"/>
      <c r="Q194" s="6"/>
      <c r="R194" s="1"/>
      <c r="T194" s="1"/>
      <c r="U194" s="6"/>
      <c r="V194" s="6"/>
      <c r="W194" s="1"/>
    </row>
    <row r="195" spans="1:23" s="18" customFormat="1" ht="13.5" customHeight="1">
      <c r="A195" s="8"/>
      <c r="B195" s="30"/>
      <c r="C195" s="30"/>
      <c r="D195" s="16"/>
      <c r="E195" s="4"/>
      <c r="F195" s="5"/>
      <c r="G195" s="5"/>
      <c r="H195" s="13"/>
      <c r="J195" s="1"/>
      <c r="K195" s="6"/>
      <c r="L195" s="6"/>
      <c r="M195" s="1"/>
      <c r="O195" s="1"/>
      <c r="P195" s="6"/>
      <c r="Q195" s="6"/>
      <c r="R195" s="1"/>
      <c r="T195" s="1"/>
      <c r="U195" s="6"/>
      <c r="V195" s="6"/>
      <c r="W195" s="1"/>
    </row>
    <row r="196" spans="1:23" s="18" customFormat="1" ht="13.5" customHeight="1">
      <c r="A196" s="7"/>
      <c r="B196" s="31"/>
      <c r="C196" s="31"/>
      <c r="D196" s="15"/>
      <c r="E196" s="2"/>
      <c r="F196" s="3"/>
      <c r="G196" s="3"/>
      <c r="H196" s="12"/>
      <c r="J196" s="1"/>
      <c r="K196" s="6"/>
      <c r="L196" s="6"/>
      <c r="M196" s="1"/>
      <c r="O196" s="1"/>
      <c r="P196" s="6"/>
      <c r="Q196" s="6"/>
      <c r="R196" s="1"/>
      <c r="T196" s="1"/>
      <c r="U196" s="6"/>
      <c r="V196" s="6"/>
      <c r="W196" s="1"/>
    </row>
    <row r="197" spans="1:23" s="18" customFormat="1" ht="13.5" customHeight="1">
      <c r="A197" s="8"/>
      <c r="B197" s="30"/>
      <c r="C197" s="30"/>
      <c r="D197" s="16"/>
      <c r="E197" s="4"/>
      <c r="F197" s="5"/>
      <c r="G197" s="5"/>
      <c r="H197" s="13"/>
      <c r="J197" s="1"/>
      <c r="K197" s="6"/>
      <c r="L197" s="6"/>
      <c r="M197" s="1"/>
      <c r="O197" s="1"/>
      <c r="P197" s="6"/>
      <c r="Q197" s="6"/>
      <c r="R197" s="1"/>
      <c r="T197" s="1"/>
      <c r="U197" s="6"/>
      <c r="V197" s="6"/>
      <c r="W197" s="1"/>
    </row>
    <row r="198" spans="1:23" s="18" customFormat="1" ht="13.5" customHeight="1">
      <c r="A198" s="7"/>
      <c r="B198" s="31"/>
      <c r="C198" s="31"/>
      <c r="D198" s="15"/>
      <c r="E198" s="2"/>
      <c r="F198" s="3"/>
      <c r="G198" s="3"/>
      <c r="H198" s="12"/>
      <c r="J198" s="1"/>
      <c r="K198" s="6"/>
      <c r="L198" s="6"/>
      <c r="M198" s="1"/>
      <c r="O198" s="1"/>
      <c r="P198" s="6"/>
      <c r="Q198" s="6"/>
      <c r="R198" s="1"/>
      <c r="T198" s="1"/>
      <c r="U198" s="6"/>
      <c r="V198" s="6"/>
      <c r="W198" s="1"/>
    </row>
    <row r="199" spans="1:23" s="18" customFormat="1" ht="13.5" customHeight="1">
      <c r="A199" s="8"/>
      <c r="B199" s="30"/>
      <c r="C199" s="30"/>
      <c r="D199" s="16"/>
      <c r="E199" s="4"/>
      <c r="F199" s="5"/>
      <c r="G199" s="5"/>
      <c r="H199" s="13"/>
      <c r="J199" s="1"/>
      <c r="K199" s="6"/>
      <c r="L199" s="6"/>
      <c r="M199" s="1"/>
      <c r="O199" s="1"/>
      <c r="P199" s="6"/>
      <c r="Q199" s="6"/>
      <c r="R199" s="1"/>
      <c r="T199" s="1"/>
      <c r="U199" s="6"/>
      <c r="V199" s="6"/>
      <c r="W199" s="1"/>
    </row>
    <row r="200" spans="1:23" s="18" customFormat="1" ht="13.5" customHeight="1">
      <c r="A200" s="7"/>
      <c r="B200" s="31"/>
      <c r="C200" s="31"/>
      <c r="D200" s="15"/>
      <c r="E200" s="2"/>
      <c r="F200" s="3"/>
      <c r="G200" s="3"/>
      <c r="H200" s="12"/>
      <c r="J200" s="1"/>
      <c r="K200" s="6"/>
      <c r="L200" s="6"/>
      <c r="M200" s="1"/>
      <c r="O200" s="1"/>
      <c r="P200" s="6"/>
      <c r="Q200" s="6"/>
      <c r="R200" s="1"/>
      <c r="T200" s="1"/>
      <c r="U200" s="6"/>
      <c r="V200" s="6"/>
      <c r="W200" s="1"/>
    </row>
    <row r="201" spans="1:23" s="18" customFormat="1" ht="13.5" customHeight="1">
      <c r="A201" s="8"/>
      <c r="B201" s="30"/>
      <c r="C201" s="30"/>
      <c r="D201" s="16"/>
      <c r="E201" s="4"/>
      <c r="F201" s="5"/>
      <c r="G201" s="5"/>
      <c r="H201" s="13"/>
      <c r="J201" s="1"/>
      <c r="K201" s="6"/>
      <c r="L201" s="6"/>
      <c r="M201" s="1"/>
      <c r="O201" s="1"/>
      <c r="P201" s="6"/>
      <c r="Q201" s="6"/>
      <c r="R201" s="1"/>
      <c r="T201" s="1"/>
      <c r="U201" s="6"/>
      <c r="V201" s="6"/>
      <c r="W201" s="1"/>
    </row>
    <row r="202" spans="1:23" s="18" customFormat="1" ht="13.5" customHeight="1">
      <c r="A202" s="7"/>
      <c r="B202" s="31"/>
      <c r="C202" s="31"/>
      <c r="D202" s="15"/>
      <c r="E202" s="2"/>
      <c r="F202" s="3"/>
      <c r="G202" s="3"/>
      <c r="H202" s="12"/>
      <c r="J202" s="1"/>
      <c r="K202" s="6"/>
      <c r="L202" s="6"/>
      <c r="M202" s="1"/>
      <c r="O202" s="1"/>
      <c r="P202" s="6"/>
      <c r="Q202" s="6"/>
      <c r="R202" s="1"/>
      <c r="T202" s="1"/>
      <c r="U202" s="6"/>
      <c r="V202" s="6"/>
      <c r="W202" s="1"/>
    </row>
    <row r="203" spans="1:23" s="18" customFormat="1" ht="13.5" customHeight="1">
      <c r="A203" s="8"/>
      <c r="B203" s="30"/>
      <c r="C203" s="30"/>
      <c r="D203" s="16"/>
      <c r="E203" s="4"/>
      <c r="F203" s="5"/>
      <c r="G203" s="5"/>
      <c r="H203" s="13"/>
      <c r="J203" s="1"/>
      <c r="K203" s="6"/>
      <c r="L203" s="6"/>
      <c r="M203" s="1"/>
      <c r="O203" s="1"/>
      <c r="P203" s="6"/>
      <c r="Q203" s="6"/>
      <c r="R203" s="1"/>
      <c r="T203" s="1"/>
      <c r="U203" s="6"/>
      <c r="V203" s="6"/>
      <c r="W203" s="1"/>
    </row>
    <row r="204" spans="1:23" s="18" customFormat="1" ht="13.5" customHeight="1">
      <c r="A204" s="7"/>
      <c r="B204" s="31"/>
      <c r="C204" s="31"/>
      <c r="D204" s="15"/>
      <c r="E204" s="2"/>
      <c r="F204" s="3"/>
      <c r="G204" s="3"/>
      <c r="H204" s="12"/>
      <c r="J204" s="1"/>
      <c r="K204" s="6"/>
      <c r="L204" s="6"/>
      <c r="M204" s="1"/>
      <c r="O204" s="1"/>
      <c r="P204" s="6"/>
      <c r="Q204" s="6"/>
      <c r="R204" s="1"/>
      <c r="T204" s="1"/>
      <c r="U204" s="6"/>
      <c r="V204" s="6"/>
      <c r="W204" s="1"/>
    </row>
    <row r="205" spans="1:23" s="18" customFormat="1" ht="13.5" customHeight="1">
      <c r="A205" s="8"/>
      <c r="B205" s="30"/>
      <c r="C205" s="30"/>
      <c r="D205" s="16"/>
      <c r="E205" s="4"/>
      <c r="F205" s="5"/>
      <c r="G205" s="5"/>
      <c r="H205" s="13"/>
      <c r="J205" s="1"/>
      <c r="K205" s="6"/>
      <c r="L205" s="6"/>
      <c r="M205" s="1"/>
      <c r="O205" s="1"/>
      <c r="P205" s="6"/>
      <c r="Q205" s="6"/>
      <c r="R205" s="1"/>
      <c r="T205" s="1"/>
      <c r="U205" s="6"/>
      <c r="V205" s="6"/>
      <c r="W205" s="1"/>
    </row>
    <row r="206" spans="1:23" ht="13.5" customHeight="1">
      <c r="A206" s="7"/>
      <c r="B206" s="31"/>
      <c r="C206" s="31"/>
      <c r="D206" s="15"/>
      <c r="E206" s="2"/>
      <c r="F206" s="3"/>
      <c r="G206" s="3"/>
      <c r="H206" s="12"/>
    </row>
    <row r="207" spans="1:23" ht="13.5" customHeight="1">
      <c r="A207" s="8"/>
      <c r="B207" s="30"/>
      <c r="C207" s="30"/>
      <c r="D207" s="16"/>
      <c r="E207" s="4"/>
      <c r="F207" s="5"/>
      <c r="G207" s="5"/>
      <c r="H207" s="13"/>
    </row>
    <row r="208" spans="1:23" ht="13.5" customHeight="1">
      <c r="A208" s="7"/>
      <c r="B208" s="31"/>
      <c r="C208" s="31"/>
      <c r="D208" s="15"/>
      <c r="E208" s="2"/>
      <c r="F208" s="3"/>
      <c r="G208" s="3"/>
      <c r="H208" s="12"/>
    </row>
    <row r="209" spans="1:23" ht="13.5" customHeight="1">
      <c r="A209" s="8"/>
      <c r="B209" s="30"/>
      <c r="C209" s="30" t="s">
        <v>7</v>
      </c>
      <c r="D209" s="16"/>
      <c r="E209" s="4"/>
      <c r="F209" s="5"/>
      <c r="G209" s="5"/>
      <c r="H209" s="13" t="s">
        <v>7</v>
      </c>
    </row>
    <row r="210" spans="1:23" ht="13.5" customHeight="1">
      <c r="A210" s="7"/>
      <c r="B210" s="31"/>
      <c r="C210" s="31"/>
      <c r="D210" s="15"/>
      <c r="E210" s="2"/>
      <c r="F210" s="3"/>
      <c r="G210" s="3"/>
      <c r="H210" s="12"/>
    </row>
    <row r="211" spans="1:23" ht="13.5" customHeight="1">
      <c r="A211" s="8"/>
      <c r="B211" s="30" t="s">
        <v>7</v>
      </c>
      <c r="C211" s="30" t="s">
        <v>7</v>
      </c>
      <c r="D211" s="16"/>
      <c r="E211" s="4"/>
      <c r="F211" s="5"/>
      <c r="G211" s="38"/>
      <c r="H211" s="13" t="s">
        <v>7</v>
      </c>
    </row>
    <row r="212" spans="1:23" ht="13.5" customHeight="1">
      <c r="A212" s="7"/>
      <c r="B212" s="31"/>
      <c r="C212" s="31" t="s">
        <v>7</v>
      </c>
      <c r="D212" s="15"/>
      <c r="E212" s="2"/>
      <c r="F212" s="3"/>
      <c r="G212" s="41"/>
      <c r="H212" s="12" t="s">
        <v>7</v>
      </c>
    </row>
    <row r="213" spans="1:23" ht="13.5" customHeight="1">
      <c r="A213" s="9"/>
      <c r="B213" s="32" t="s">
        <v>63</v>
      </c>
      <c r="C213" s="32"/>
      <c r="D213" s="17"/>
      <c r="E213" s="10"/>
      <c r="F213" s="11"/>
      <c r="G213" s="11"/>
      <c r="H213" s="14"/>
    </row>
    <row r="214" spans="1:23" ht="13.5" customHeight="1"/>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62</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28"/>
      <c r="L218" s="28"/>
      <c r="M218" s="27"/>
      <c r="N218" s="27"/>
      <c r="O218" s="27"/>
      <c r="P218" s="28"/>
      <c r="Q218" s="28"/>
      <c r="R218" s="27"/>
      <c r="S218" s="27"/>
      <c r="T218" s="27"/>
      <c r="U218" s="28"/>
      <c r="V218" s="28"/>
      <c r="W218" s="27"/>
    </row>
    <row r="219" spans="1:23" ht="13.5" customHeight="1">
      <c r="A219" s="33" t="s">
        <v>7</v>
      </c>
      <c r="B219" s="29" t="s">
        <v>7</v>
      </c>
      <c r="C219" s="29" t="s">
        <v>7</v>
      </c>
      <c r="D219" s="21"/>
      <c r="E219" s="20"/>
      <c r="F219" s="22"/>
      <c r="G219" s="22"/>
      <c r="H219" s="23"/>
    </row>
    <row r="220" spans="1:23" ht="13.5" customHeight="1">
      <c r="A220" s="34"/>
      <c r="B220" s="30"/>
      <c r="C220" s="30" t="s">
        <v>7</v>
      </c>
      <c r="D220" s="16"/>
      <c r="E220" s="4"/>
      <c r="F220" s="5"/>
      <c r="G220" s="5"/>
      <c r="H220" s="13" t="s">
        <v>7</v>
      </c>
    </row>
    <row r="221" spans="1:23" ht="13.5" customHeight="1">
      <c r="A221" s="39" t="s">
        <v>7</v>
      </c>
      <c r="B221" s="31" t="s">
        <v>7</v>
      </c>
      <c r="C221" s="31" t="s">
        <v>7</v>
      </c>
      <c r="D221" s="40"/>
      <c r="E221" s="2" t="s">
        <v>7</v>
      </c>
      <c r="F221" s="3"/>
      <c r="G221" s="41"/>
      <c r="H221" s="12" t="s">
        <v>7</v>
      </c>
    </row>
    <row r="222" spans="1:23" ht="13.5" customHeight="1">
      <c r="A222" s="34" t="s">
        <v>302</v>
      </c>
      <c r="B222" s="30" t="s">
        <v>1481</v>
      </c>
      <c r="C222" s="30" t="s">
        <v>7</v>
      </c>
      <c r="D222" s="36"/>
      <c r="E222" s="4" t="s">
        <v>7</v>
      </c>
      <c r="F222" s="5"/>
      <c r="G222" s="38">
        <v>0</v>
      </c>
      <c r="H222" s="13" t="s">
        <v>7</v>
      </c>
    </row>
    <row r="223" spans="1:23" ht="13.5" customHeight="1">
      <c r="A223" s="7"/>
      <c r="B223" s="31"/>
      <c r="C223" s="31"/>
      <c r="D223" s="15"/>
      <c r="E223" s="2"/>
      <c r="F223" s="3"/>
      <c r="G223" s="41"/>
      <c r="H223" s="12"/>
    </row>
    <row r="224" spans="1:23" ht="13.5" customHeight="1">
      <c r="A224" s="8"/>
      <c r="B224" s="30" t="s">
        <v>115</v>
      </c>
      <c r="C224" s="30" t="s">
        <v>418</v>
      </c>
      <c r="D224" s="16">
        <v>10.5</v>
      </c>
      <c r="E224" s="4" t="s">
        <v>1884</v>
      </c>
      <c r="F224" s="5"/>
      <c r="G224" s="38"/>
      <c r="H224" s="13"/>
    </row>
    <row r="225" spans="1:23" ht="13.5" customHeight="1">
      <c r="A225" s="39" t="s">
        <v>7</v>
      </c>
      <c r="B225" s="31"/>
      <c r="C225" s="31"/>
      <c r="D225" s="40"/>
      <c r="E225" s="2"/>
      <c r="F225" s="3"/>
      <c r="G225" s="41"/>
      <c r="H225" s="12"/>
    </row>
    <row r="226" spans="1:23" ht="13.5" customHeight="1">
      <c r="A226" s="34" t="s">
        <v>7</v>
      </c>
      <c r="B226" s="30" t="s">
        <v>727</v>
      </c>
      <c r="C226" s="30" t="s">
        <v>1449</v>
      </c>
      <c r="D226" s="66">
        <v>58.3</v>
      </c>
      <c r="E226" s="4" t="s">
        <v>1884</v>
      </c>
      <c r="F226" s="5"/>
      <c r="G226" s="38"/>
      <c r="H226" s="13"/>
    </row>
    <row r="227" spans="1:23" ht="13.5" customHeight="1">
      <c r="A227" s="39" t="s">
        <v>7</v>
      </c>
      <c r="B227" s="31"/>
      <c r="C227" s="31"/>
      <c r="D227" s="40"/>
      <c r="E227" s="2"/>
      <c r="F227" s="3"/>
      <c r="G227" s="41"/>
      <c r="H227" s="12"/>
    </row>
    <row r="228" spans="1:23" s="18" customFormat="1" ht="13.5" customHeight="1">
      <c r="A228" s="34" t="s">
        <v>7</v>
      </c>
      <c r="B228" s="30" t="s">
        <v>1869</v>
      </c>
      <c r="C228" s="30" t="s">
        <v>1870</v>
      </c>
      <c r="D228" s="66">
        <v>16.3</v>
      </c>
      <c r="E228" s="4" t="s">
        <v>113</v>
      </c>
      <c r="F228" s="5"/>
      <c r="G228" s="38"/>
      <c r="H228" s="13"/>
      <c r="J228" s="1"/>
      <c r="K228" s="6"/>
      <c r="L228" s="6"/>
      <c r="M228" s="1"/>
      <c r="O228" s="1"/>
      <c r="P228" s="6"/>
      <c r="Q228" s="6"/>
      <c r="R228" s="1"/>
      <c r="T228" s="1"/>
      <c r="U228" s="6"/>
      <c r="V228" s="6"/>
      <c r="W228" s="1"/>
    </row>
    <row r="229" spans="1:23" s="18" customFormat="1" ht="13.5" customHeight="1">
      <c r="A229" s="39" t="s">
        <v>7</v>
      </c>
      <c r="B229" s="31"/>
      <c r="C229" s="31"/>
      <c r="D229" s="40"/>
      <c r="E229" s="2"/>
      <c r="F229" s="3"/>
      <c r="G229" s="41"/>
      <c r="H229" s="12"/>
      <c r="J229" s="1"/>
      <c r="K229" s="6"/>
      <c r="L229" s="6"/>
      <c r="M229" s="1"/>
      <c r="O229" s="1"/>
      <c r="P229" s="6"/>
      <c r="Q229" s="6"/>
      <c r="R229" s="1"/>
      <c r="T229" s="1"/>
      <c r="U229" s="6"/>
      <c r="V229" s="6"/>
      <c r="W229" s="1"/>
    </row>
    <row r="230" spans="1:23" s="18" customFormat="1" ht="13.5" customHeight="1">
      <c r="A230" s="34" t="s">
        <v>7</v>
      </c>
      <c r="B230" s="30" t="s">
        <v>728</v>
      </c>
      <c r="C230" s="30" t="s">
        <v>729</v>
      </c>
      <c r="D230" s="66">
        <v>17.7</v>
      </c>
      <c r="E230" s="4" t="s">
        <v>71</v>
      </c>
      <c r="F230" s="5"/>
      <c r="G230" s="38"/>
      <c r="H230" s="13"/>
      <c r="J230" s="1"/>
      <c r="K230" s="6"/>
      <c r="L230" s="6"/>
      <c r="M230" s="1"/>
      <c r="O230" s="1"/>
      <c r="P230" s="6"/>
      <c r="Q230" s="6"/>
      <c r="R230" s="1"/>
      <c r="T230" s="1"/>
      <c r="U230" s="6"/>
      <c r="V230" s="6"/>
      <c r="W230" s="1"/>
    </row>
    <row r="231" spans="1:23" s="18" customFormat="1" ht="13.5" customHeight="1">
      <c r="A231" s="39" t="s">
        <v>7</v>
      </c>
      <c r="B231" s="31"/>
      <c r="C231" s="31"/>
      <c r="D231" s="40"/>
      <c r="E231" s="2"/>
      <c r="F231" s="3"/>
      <c r="G231" s="41"/>
      <c r="H231" s="12"/>
      <c r="J231" s="1"/>
      <c r="K231" s="6"/>
      <c r="L231" s="6"/>
      <c r="M231" s="1"/>
      <c r="O231" s="1"/>
      <c r="P231" s="6"/>
      <c r="Q231" s="6"/>
      <c r="R231" s="1"/>
      <c r="T231" s="1"/>
      <c r="U231" s="6"/>
      <c r="V231" s="6"/>
      <c r="W231" s="1"/>
    </row>
    <row r="232" spans="1:23" s="18" customFormat="1" ht="13.5" customHeight="1">
      <c r="A232" s="34" t="s">
        <v>7</v>
      </c>
      <c r="B232" s="30"/>
      <c r="C232" s="30"/>
      <c r="D232" s="36"/>
      <c r="E232" s="4"/>
      <c r="F232" s="5"/>
      <c r="G232" s="38"/>
      <c r="H232" s="13"/>
      <c r="J232" s="1"/>
      <c r="K232" s="6"/>
      <c r="L232" s="6"/>
      <c r="M232" s="1"/>
      <c r="O232" s="1"/>
      <c r="P232" s="6"/>
      <c r="Q232" s="6"/>
      <c r="R232" s="1"/>
      <c r="T232" s="1"/>
      <c r="U232" s="6"/>
      <c r="V232" s="6"/>
      <c r="W232" s="1"/>
    </row>
    <row r="233" spans="1:23" s="18" customFormat="1" ht="13.5" customHeight="1">
      <c r="A233" s="39" t="s">
        <v>7</v>
      </c>
      <c r="B233" s="31"/>
      <c r="C233" s="31"/>
      <c r="D233" s="40"/>
      <c r="E233" s="2"/>
      <c r="F233" s="3"/>
      <c r="G233" s="41"/>
      <c r="H233" s="12" t="s">
        <v>7</v>
      </c>
      <c r="J233" s="1"/>
      <c r="K233" s="6"/>
      <c r="L233" s="6"/>
      <c r="M233" s="1"/>
      <c r="O233" s="1"/>
      <c r="P233" s="6"/>
      <c r="Q233" s="6"/>
      <c r="R233" s="1"/>
      <c r="T233" s="1"/>
      <c r="U233" s="6"/>
      <c r="V233" s="6"/>
      <c r="W233" s="1"/>
    </row>
    <row r="234" spans="1:23" s="18" customFormat="1" ht="13.5" customHeight="1">
      <c r="A234" s="34" t="s">
        <v>7</v>
      </c>
      <c r="B234" s="30"/>
      <c r="C234" s="30"/>
      <c r="D234" s="36"/>
      <c r="E234" s="4"/>
      <c r="F234" s="5"/>
      <c r="G234" s="38">
        <v>0</v>
      </c>
      <c r="H234" s="13" t="s">
        <v>7</v>
      </c>
      <c r="J234" s="1"/>
      <c r="K234" s="6"/>
      <c r="L234" s="6"/>
      <c r="M234" s="1"/>
      <c r="O234" s="1"/>
      <c r="P234" s="6"/>
      <c r="Q234" s="6"/>
      <c r="R234" s="1"/>
      <c r="T234" s="1"/>
      <c r="U234" s="6"/>
      <c r="V234" s="6"/>
      <c r="W234" s="1"/>
    </row>
    <row r="235" spans="1:23" s="18" customFormat="1" ht="13.5" customHeight="1">
      <c r="A235" s="39" t="s">
        <v>7</v>
      </c>
      <c r="B235" s="31"/>
      <c r="C235" s="31"/>
      <c r="D235" s="40"/>
      <c r="E235" s="2"/>
      <c r="F235" s="3"/>
      <c r="G235" s="41"/>
      <c r="H235" s="12" t="s">
        <v>7</v>
      </c>
      <c r="J235" s="1"/>
      <c r="K235" s="6"/>
      <c r="L235" s="6"/>
      <c r="M235" s="1"/>
      <c r="O235" s="1"/>
      <c r="P235" s="6"/>
      <c r="Q235" s="6"/>
      <c r="R235" s="1"/>
      <c r="T235" s="1"/>
      <c r="U235" s="6"/>
      <c r="V235" s="6"/>
      <c r="W235" s="1"/>
    </row>
    <row r="236" spans="1:23" s="18" customFormat="1" ht="13.5" customHeight="1">
      <c r="A236" s="34" t="s">
        <v>7</v>
      </c>
      <c r="B236" s="30"/>
      <c r="C236" s="30"/>
      <c r="D236" s="36"/>
      <c r="E236" s="4"/>
      <c r="F236" s="5"/>
      <c r="G236" s="38" t="str">
        <f>IF(OR(D236="",F236=""),"",TRUNC(D236*F236,0))</f>
        <v/>
      </c>
      <c r="H236" s="13" t="s">
        <v>7</v>
      </c>
      <c r="J236" s="1"/>
      <c r="K236" s="6"/>
      <c r="L236" s="6"/>
      <c r="M236" s="1"/>
      <c r="O236" s="1"/>
      <c r="P236" s="6"/>
      <c r="Q236" s="6"/>
      <c r="R236" s="1"/>
      <c r="T236" s="1"/>
      <c r="U236" s="6"/>
      <c r="V236" s="6"/>
      <c r="W236" s="1"/>
    </row>
    <row r="237" spans="1:23" s="18" customFormat="1" ht="13.5" customHeight="1">
      <c r="A237" s="39" t="s">
        <v>7</v>
      </c>
      <c r="B237" s="31"/>
      <c r="C237" s="31"/>
      <c r="D237" s="40"/>
      <c r="E237" s="2"/>
      <c r="F237" s="3"/>
      <c r="G237" s="41"/>
      <c r="H237" s="12" t="s">
        <v>7</v>
      </c>
      <c r="J237" s="1"/>
      <c r="K237" s="6"/>
      <c r="L237" s="6"/>
      <c r="M237" s="1"/>
      <c r="O237" s="1"/>
      <c r="P237" s="6"/>
      <c r="Q237" s="6"/>
      <c r="R237" s="1"/>
      <c r="T237" s="1"/>
      <c r="U237" s="6"/>
      <c r="V237" s="6"/>
      <c r="W237" s="1"/>
    </row>
    <row r="238" spans="1:23" s="18" customFormat="1" ht="13.5" customHeight="1">
      <c r="A238" s="34" t="s">
        <v>7</v>
      </c>
      <c r="B238" s="30"/>
      <c r="C238" s="30"/>
      <c r="D238" s="36"/>
      <c r="E238" s="4"/>
      <c r="F238" s="5"/>
      <c r="G238" s="38">
        <v>0</v>
      </c>
      <c r="H238" s="13" t="s">
        <v>7</v>
      </c>
      <c r="J238" s="1"/>
      <c r="K238" s="6"/>
      <c r="L238" s="6"/>
      <c r="M238" s="1"/>
      <c r="O238" s="1"/>
      <c r="P238" s="6"/>
      <c r="Q238" s="6"/>
      <c r="R238" s="1"/>
      <c r="T238" s="1"/>
      <c r="U238" s="6"/>
      <c r="V238" s="6"/>
      <c r="W238" s="1"/>
    </row>
    <row r="239" spans="1:23" s="18" customFormat="1" ht="13.5" customHeight="1">
      <c r="A239" s="39" t="s">
        <v>7</v>
      </c>
      <c r="B239" s="31"/>
      <c r="C239" s="31"/>
      <c r="D239" s="40"/>
      <c r="E239" s="2"/>
      <c r="F239" s="3"/>
      <c r="G239" s="41"/>
      <c r="H239" s="12" t="s">
        <v>7</v>
      </c>
      <c r="J239" s="1"/>
      <c r="K239" s="6"/>
      <c r="L239" s="6"/>
      <c r="M239" s="1"/>
      <c r="O239" s="1"/>
      <c r="P239" s="6"/>
      <c r="Q239" s="6"/>
      <c r="R239" s="1"/>
      <c r="T239" s="1"/>
      <c r="U239" s="6"/>
      <c r="V239" s="6"/>
      <c r="W239" s="1"/>
    </row>
    <row r="240" spans="1:23" s="18" customFormat="1" ht="13.5" customHeight="1">
      <c r="A240" s="34" t="s">
        <v>7</v>
      </c>
      <c r="B240" s="30"/>
      <c r="C240" s="30"/>
      <c r="D240" s="36"/>
      <c r="E240" s="4"/>
      <c r="F240" s="5"/>
      <c r="G240" s="38" t="str">
        <f>IF(OR(D240="",F240=""),"",TRUNC(D240*F240,0))</f>
        <v/>
      </c>
      <c r="H240" s="13" t="s">
        <v>7</v>
      </c>
      <c r="J240" s="1"/>
      <c r="K240" s="6"/>
      <c r="L240" s="6"/>
      <c r="M240" s="1"/>
      <c r="O240" s="1"/>
      <c r="P240" s="6"/>
      <c r="Q240" s="6"/>
      <c r="R240" s="1"/>
      <c r="T240" s="1"/>
      <c r="U240" s="6"/>
      <c r="V240" s="6"/>
      <c r="W240" s="1"/>
    </row>
    <row r="241" spans="1:23" s="18" customFormat="1" ht="13.5" customHeight="1">
      <c r="A241" s="7"/>
      <c r="B241" s="31"/>
      <c r="C241" s="31"/>
      <c r="D241" s="15"/>
      <c r="E241" s="2"/>
      <c r="F241" s="3"/>
      <c r="G241" s="3"/>
      <c r="H241" s="12"/>
      <c r="J241" s="1"/>
      <c r="K241" s="6"/>
      <c r="L241" s="6"/>
      <c r="M241" s="1"/>
      <c r="O241" s="1"/>
      <c r="P241" s="6"/>
      <c r="Q241" s="6"/>
      <c r="R241" s="1"/>
      <c r="T241" s="1"/>
      <c r="U241" s="6"/>
      <c r="V241" s="6"/>
      <c r="W241" s="1"/>
    </row>
    <row r="242" spans="1:23" s="18" customFormat="1" ht="13.5" customHeight="1">
      <c r="A242" s="8"/>
      <c r="B242" s="30"/>
      <c r="C242" s="30"/>
      <c r="D242" s="16"/>
      <c r="E242" s="4"/>
      <c r="F242" s="5"/>
      <c r="G242" s="5"/>
      <c r="H242" s="13"/>
      <c r="J242" s="1"/>
      <c r="K242" s="6"/>
      <c r="L242" s="6"/>
      <c r="M242" s="1"/>
      <c r="O242" s="1"/>
      <c r="P242" s="6"/>
      <c r="Q242" s="6"/>
      <c r="R242" s="1"/>
      <c r="T242" s="1"/>
      <c r="U242" s="6"/>
      <c r="V242" s="6"/>
      <c r="W242" s="1"/>
    </row>
    <row r="243" spans="1:23" s="18" customFormat="1" ht="13.5" customHeight="1">
      <c r="A243" s="7"/>
      <c r="B243" s="31"/>
      <c r="C243" s="31"/>
      <c r="D243" s="15"/>
      <c r="E243" s="2"/>
      <c r="F243" s="3"/>
      <c r="G243" s="3"/>
      <c r="H243" s="12"/>
      <c r="J243" s="1"/>
      <c r="K243" s="6"/>
      <c r="L243" s="6"/>
      <c r="M243" s="1"/>
      <c r="O243" s="1"/>
      <c r="P243" s="6"/>
      <c r="Q243" s="6"/>
      <c r="R243" s="1"/>
      <c r="T243" s="1"/>
      <c r="U243" s="6"/>
      <c r="V243" s="6"/>
      <c r="W243" s="1"/>
    </row>
    <row r="244" spans="1:23" s="18" customFormat="1" ht="13.5" customHeight="1">
      <c r="A244" s="8"/>
      <c r="B244" s="30"/>
      <c r="C244" s="30"/>
      <c r="D244" s="16"/>
      <c r="E244" s="4"/>
      <c r="F244" s="5"/>
      <c r="G244" s="5"/>
      <c r="H244" s="13"/>
      <c r="J244" s="1"/>
      <c r="K244" s="6"/>
      <c r="L244" s="6"/>
      <c r="M244" s="1"/>
      <c r="O244" s="1"/>
      <c r="P244" s="6"/>
      <c r="Q244" s="6"/>
      <c r="R244" s="1"/>
      <c r="T244" s="1"/>
      <c r="U244" s="6"/>
      <c r="V244" s="6"/>
      <c r="W244" s="1"/>
    </row>
    <row r="245" spans="1:23" s="18" customFormat="1" ht="13.5" customHeight="1">
      <c r="A245" s="7"/>
      <c r="B245" s="31"/>
      <c r="C245" s="31"/>
      <c r="D245" s="15"/>
      <c r="E245" s="2"/>
      <c r="F245" s="3"/>
      <c r="G245" s="3"/>
      <c r="H245" s="12"/>
      <c r="J245" s="1"/>
      <c r="K245" s="6"/>
      <c r="L245" s="6"/>
      <c r="M245" s="1"/>
      <c r="O245" s="1"/>
      <c r="P245" s="6"/>
      <c r="Q245" s="6"/>
      <c r="R245" s="1"/>
      <c r="T245" s="1"/>
      <c r="U245" s="6"/>
      <c r="V245" s="6"/>
      <c r="W245" s="1"/>
    </row>
    <row r="246" spans="1:23" s="18" customFormat="1" ht="13.5" customHeight="1">
      <c r="A246" s="8"/>
      <c r="B246" s="30"/>
      <c r="C246" s="30"/>
      <c r="D246" s="16"/>
      <c r="E246" s="4"/>
      <c r="F246" s="5"/>
      <c r="G246" s="5"/>
      <c r="H246" s="13"/>
      <c r="J246" s="1"/>
      <c r="K246" s="6"/>
      <c r="L246" s="6"/>
      <c r="M246" s="1"/>
      <c r="O246" s="1"/>
      <c r="P246" s="6"/>
      <c r="Q246" s="6"/>
      <c r="R246" s="1"/>
      <c r="T246" s="1"/>
      <c r="U246" s="6"/>
      <c r="V246" s="6"/>
      <c r="W246" s="1"/>
    </row>
    <row r="247" spans="1:23" s="18" customFormat="1" ht="13.5" customHeight="1">
      <c r="A247" s="7"/>
      <c r="B247" s="31"/>
      <c r="C247" s="31"/>
      <c r="D247" s="15"/>
      <c r="E247" s="2"/>
      <c r="F247" s="3"/>
      <c r="G247" s="3"/>
      <c r="H247" s="12"/>
      <c r="J247" s="1"/>
      <c r="K247" s="6"/>
      <c r="L247" s="6"/>
      <c r="M247" s="1"/>
      <c r="O247" s="1"/>
      <c r="P247" s="6"/>
      <c r="Q247" s="6"/>
      <c r="R247" s="1"/>
      <c r="T247" s="1"/>
      <c r="U247" s="6"/>
      <c r="V247" s="6"/>
      <c r="W247" s="1"/>
    </row>
    <row r="248" spans="1:23" s="18" customFormat="1" ht="13.5" customHeight="1">
      <c r="A248" s="8"/>
      <c r="B248" s="30"/>
      <c r="C248" s="30"/>
      <c r="D248" s="16"/>
      <c r="E248" s="4"/>
      <c r="F248" s="5"/>
      <c r="G248" s="5"/>
      <c r="H248" s="13"/>
      <c r="J248" s="1"/>
      <c r="K248" s="6"/>
      <c r="L248" s="6"/>
      <c r="M248" s="1"/>
      <c r="O248" s="1"/>
      <c r="P248" s="6"/>
      <c r="Q248" s="6"/>
      <c r="R248" s="1"/>
      <c r="T248" s="1"/>
      <c r="U248" s="6"/>
      <c r="V248" s="6"/>
      <c r="W248" s="1"/>
    </row>
    <row r="249" spans="1:23" s="18" customFormat="1" ht="13.5" customHeight="1">
      <c r="A249" s="7"/>
      <c r="B249" s="31"/>
      <c r="C249" s="31"/>
      <c r="D249" s="15"/>
      <c r="E249" s="2"/>
      <c r="F249" s="3"/>
      <c r="G249" s="3"/>
      <c r="H249" s="12"/>
      <c r="J249" s="1"/>
      <c r="K249" s="6"/>
      <c r="L249" s="6"/>
      <c r="M249" s="1"/>
      <c r="O249" s="1"/>
      <c r="P249" s="6"/>
      <c r="Q249" s="6"/>
      <c r="R249" s="1"/>
      <c r="T249" s="1"/>
      <c r="U249" s="6"/>
      <c r="V249" s="6"/>
      <c r="W249" s="1"/>
    </row>
    <row r="250" spans="1:23" s="18" customFormat="1" ht="13.5" customHeight="1">
      <c r="A250" s="8"/>
      <c r="B250" s="30"/>
      <c r="C250" s="30"/>
      <c r="D250" s="16"/>
      <c r="E250" s="4"/>
      <c r="F250" s="5"/>
      <c r="G250" s="5"/>
      <c r="H250" s="13"/>
      <c r="J250" s="1"/>
      <c r="K250" s="6"/>
      <c r="L250" s="6"/>
      <c r="M250" s="1"/>
      <c r="O250" s="1"/>
      <c r="P250" s="6"/>
      <c r="Q250" s="6"/>
      <c r="R250" s="1"/>
      <c r="T250" s="1"/>
      <c r="U250" s="6"/>
      <c r="V250" s="6"/>
      <c r="W250" s="1"/>
    </row>
    <row r="251" spans="1:23" s="18" customFormat="1" ht="13.5" customHeight="1">
      <c r="A251" s="7"/>
      <c r="B251" s="31"/>
      <c r="C251" s="31"/>
      <c r="D251" s="15"/>
      <c r="E251" s="2"/>
      <c r="F251" s="3"/>
      <c r="G251" s="3"/>
      <c r="H251" s="12"/>
      <c r="J251" s="1"/>
      <c r="K251" s="6"/>
      <c r="L251" s="6"/>
      <c r="M251" s="1"/>
      <c r="O251" s="1"/>
      <c r="P251" s="6"/>
      <c r="Q251" s="6"/>
      <c r="R251" s="1"/>
      <c r="T251" s="1"/>
      <c r="U251" s="6"/>
      <c r="V251" s="6"/>
      <c r="W251" s="1"/>
    </row>
    <row r="252" spans="1:23" s="18" customFormat="1" ht="13.5" customHeight="1">
      <c r="A252" s="8"/>
      <c r="B252" s="30"/>
      <c r="C252" s="30" t="s">
        <v>7</v>
      </c>
      <c r="D252" s="16"/>
      <c r="E252" s="4"/>
      <c r="F252" s="5"/>
      <c r="G252" s="5"/>
      <c r="H252" s="13" t="s">
        <v>7</v>
      </c>
      <c r="J252" s="1"/>
      <c r="K252" s="6"/>
      <c r="L252" s="6"/>
      <c r="M252" s="1"/>
      <c r="O252" s="1"/>
      <c r="P252" s="6"/>
      <c r="Q252" s="6"/>
      <c r="R252" s="1"/>
      <c r="T252" s="1"/>
      <c r="U252" s="6"/>
      <c r="V252" s="6"/>
      <c r="W252" s="1"/>
    </row>
    <row r="253" spans="1:23" s="18" customFormat="1" ht="13.5" customHeight="1">
      <c r="A253" s="7"/>
      <c r="B253" s="31"/>
      <c r="C253" s="31"/>
      <c r="D253" s="15"/>
      <c r="E253" s="2"/>
      <c r="F253" s="3"/>
      <c r="G253" s="3"/>
      <c r="H253" s="12"/>
      <c r="J253" s="1"/>
      <c r="K253" s="6"/>
      <c r="L253" s="6"/>
      <c r="M253" s="1"/>
      <c r="O253" s="1"/>
      <c r="P253" s="6"/>
      <c r="Q253" s="6"/>
      <c r="R253" s="1"/>
      <c r="T253" s="1"/>
      <c r="U253" s="6"/>
      <c r="V253" s="6"/>
      <c r="W253" s="1"/>
    </row>
    <row r="254" spans="1:23" s="18" customFormat="1" ht="13.5" customHeight="1">
      <c r="A254" s="8"/>
      <c r="B254" s="30" t="s">
        <v>7</v>
      </c>
      <c r="C254" s="30" t="s">
        <v>7</v>
      </c>
      <c r="D254" s="16"/>
      <c r="E254" s="4"/>
      <c r="F254" s="5"/>
      <c r="G254" s="38"/>
      <c r="H254" s="13" t="s">
        <v>7</v>
      </c>
      <c r="J254" s="1"/>
      <c r="K254" s="6"/>
      <c r="L254" s="6"/>
      <c r="M254" s="1"/>
      <c r="O254" s="1"/>
      <c r="P254" s="6"/>
      <c r="Q254" s="6"/>
      <c r="R254" s="1"/>
      <c r="T254" s="1"/>
      <c r="U254" s="6"/>
      <c r="V254" s="6"/>
      <c r="W254" s="1"/>
    </row>
    <row r="255" spans="1:23" s="18" customFormat="1" ht="13.5" customHeight="1">
      <c r="A255" s="7"/>
      <c r="B255" s="31"/>
      <c r="C255" s="31" t="s">
        <v>7</v>
      </c>
      <c r="D255" s="15"/>
      <c r="E255" s="2"/>
      <c r="F255" s="3"/>
      <c r="G255" s="41"/>
      <c r="H255" s="12" t="s">
        <v>7</v>
      </c>
      <c r="J255" s="1"/>
      <c r="K255" s="6"/>
      <c r="L255" s="6"/>
      <c r="M255" s="1"/>
      <c r="O255" s="1"/>
      <c r="P255" s="6"/>
      <c r="Q255" s="6"/>
      <c r="R255" s="1"/>
      <c r="T255" s="1"/>
      <c r="U255" s="6"/>
      <c r="V255" s="6"/>
      <c r="W255" s="1"/>
    </row>
    <row r="256" spans="1:23" s="18" customFormat="1" ht="13.5" customHeight="1">
      <c r="A256" s="9"/>
      <c r="B256" s="32" t="s">
        <v>63</v>
      </c>
      <c r="C256" s="32"/>
      <c r="D256" s="17"/>
      <c r="E256" s="10"/>
      <c r="F256" s="11"/>
      <c r="G256" s="11"/>
      <c r="H256" s="14"/>
      <c r="J256" s="1"/>
      <c r="K256" s="6"/>
      <c r="L256" s="6"/>
      <c r="M256" s="1"/>
      <c r="O256" s="1"/>
      <c r="P256" s="6"/>
      <c r="Q256" s="6"/>
      <c r="R256" s="1"/>
      <c r="T256" s="1"/>
      <c r="U256" s="6"/>
      <c r="V256" s="6"/>
      <c r="W256" s="1"/>
    </row>
    <row r="257" spans="1:23" s="18" customFormat="1" ht="13.5" customHeight="1">
      <c r="A257" s="1"/>
      <c r="B257" s="1"/>
      <c r="C257" s="1"/>
      <c r="E257" s="1"/>
      <c r="F257" s="6"/>
      <c r="G257" s="6"/>
      <c r="H257" s="1"/>
      <c r="J257" s="1"/>
      <c r="K257" s="6"/>
      <c r="L257" s="6"/>
      <c r="M257" s="1"/>
      <c r="O257" s="1"/>
      <c r="P257" s="6"/>
      <c r="Q257" s="6"/>
      <c r="R257" s="1"/>
      <c r="T257" s="1"/>
      <c r="U257" s="6"/>
      <c r="V257" s="6"/>
      <c r="W257" s="1"/>
    </row>
    <row r="258" spans="1:23" s="18" customFormat="1" ht="13.5" customHeight="1">
      <c r="A258" s="1"/>
      <c r="B258" s="1"/>
      <c r="C258" s="1"/>
      <c r="E258" s="1"/>
      <c r="F258" s="6"/>
      <c r="G258" s="6"/>
      <c r="H258" s="48"/>
      <c r="J258" s="1"/>
      <c r="K258" s="6"/>
      <c r="L258" s="6"/>
      <c r="M258" s="1"/>
      <c r="O258" s="1"/>
      <c r="P258" s="6"/>
      <c r="Q258" s="6"/>
      <c r="R258" s="1"/>
      <c r="T258" s="1"/>
      <c r="U258" s="6"/>
      <c r="V258" s="6"/>
      <c r="W258" s="1"/>
    </row>
    <row r="259" spans="1:23" s="49" customFormat="1" ht="21.4" customHeight="1">
      <c r="A259" s="364"/>
      <c r="B259" s="365"/>
      <c r="C259" s="365"/>
      <c r="D259" s="365"/>
      <c r="E259" s="365"/>
      <c r="F259" s="365"/>
      <c r="G259" s="365"/>
      <c r="H259" s="365"/>
    </row>
    <row r="260" spans="1:23" s="49" customFormat="1" ht="13.5" customHeight="1">
      <c r="A260" s="50" t="s">
        <v>62</v>
      </c>
      <c r="B260" s="50"/>
      <c r="C260" s="51"/>
      <c r="D260" s="51"/>
      <c r="E260" s="52"/>
      <c r="F260" s="51"/>
      <c r="G260" s="50"/>
      <c r="H260" s="53"/>
    </row>
    <row r="261" spans="1:23" ht="21.6" customHeight="1">
      <c r="A261" s="362" t="s">
        <v>0</v>
      </c>
      <c r="B261" s="363"/>
      <c r="C261" s="24" t="s">
        <v>1</v>
      </c>
      <c r="D261" s="24" t="s">
        <v>2</v>
      </c>
      <c r="E261" s="24" t="s">
        <v>3</v>
      </c>
      <c r="F261" s="25" t="s">
        <v>4</v>
      </c>
      <c r="G261" s="25" t="s">
        <v>5</v>
      </c>
      <c r="H261" s="26" t="s">
        <v>6</v>
      </c>
      <c r="I261" s="27"/>
      <c r="J261" s="27"/>
      <c r="K261" s="28"/>
      <c r="L261" s="28"/>
      <c r="M261" s="27"/>
      <c r="N261" s="27"/>
      <c r="O261" s="27"/>
      <c r="P261" s="28"/>
      <c r="Q261" s="28"/>
      <c r="R261" s="27"/>
      <c r="S261" s="27"/>
      <c r="T261" s="27"/>
      <c r="U261" s="28"/>
      <c r="V261" s="28"/>
      <c r="W261" s="27"/>
    </row>
    <row r="262" spans="1:23" ht="13.5" customHeight="1">
      <c r="A262" s="33" t="s">
        <v>7</v>
      </c>
      <c r="B262" s="29" t="s">
        <v>7</v>
      </c>
      <c r="C262" s="29" t="s">
        <v>7</v>
      </c>
      <c r="D262" s="21"/>
      <c r="E262" s="20"/>
      <c r="F262" s="22"/>
      <c r="G262" s="22"/>
      <c r="H262" s="23"/>
    </row>
    <row r="263" spans="1:23" ht="13.5" customHeight="1">
      <c r="A263" s="34" t="s">
        <v>21</v>
      </c>
      <c r="B263" s="30" t="s">
        <v>527</v>
      </c>
      <c r="C263" s="30" t="s">
        <v>7</v>
      </c>
      <c r="D263" s="16"/>
      <c r="E263" s="4"/>
      <c r="F263" s="5"/>
      <c r="G263" s="5"/>
      <c r="H263" s="13" t="s">
        <v>7</v>
      </c>
    </row>
    <row r="264" spans="1:23" ht="13.5" customHeight="1">
      <c r="A264" s="7"/>
      <c r="B264" s="31"/>
      <c r="C264" s="31"/>
      <c r="D264" s="15"/>
      <c r="E264" s="2"/>
      <c r="F264" s="3"/>
      <c r="G264" s="3"/>
      <c r="H264" s="12"/>
    </row>
    <row r="265" spans="1:23" s="18" customFormat="1" ht="13.5" customHeight="1">
      <c r="A265" s="34"/>
      <c r="B265" s="30"/>
      <c r="C265" s="30"/>
      <c r="D265" s="16"/>
      <c r="E265" s="4"/>
      <c r="F265" s="5"/>
      <c r="G265" s="5"/>
      <c r="H265" s="13" t="s">
        <v>7</v>
      </c>
      <c r="J265" s="1"/>
      <c r="K265" s="6"/>
      <c r="L265" s="6"/>
      <c r="M265" s="1"/>
      <c r="O265" s="1"/>
      <c r="P265" s="6"/>
      <c r="Q265" s="6"/>
      <c r="R265" s="1"/>
      <c r="T265" s="1"/>
      <c r="U265" s="6"/>
      <c r="V265" s="6"/>
      <c r="W265" s="1"/>
    </row>
    <row r="266" spans="1:23" s="18" customFormat="1" ht="13.5" customHeight="1">
      <c r="A266" s="39" t="s">
        <v>7</v>
      </c>
      <c r="B266" s="31" t="s">
        <v>7</v>
      </c>
      <c r="C266" s="31" t="s">
        <v>7</v>
      </c>
      <c r="D266" s="40"/>
      <c r="E266" s="2" t="s">
        <v>7</v>
      </c>
      <c r="F266" s="3"/>
      <c r="G266" s="41"/>
      <c r="H266" s="12" t="s">
        <v>7</v>
      </c>
      <c r="J266" s="1"/>
      <c r="K266" s="6"/>
      <c r="L266" s="6"/>
      <c r="M266" s="1"/>
      <c r="O266" s="1"/>
      <c r="P266" s="6"/>
      <c r="Q266" s="6"/>
      <c r="R266" s="1"/>
      <c r="T266" s="1"/>
      <c r="U266" s="6"/>
      <c r="V266" s="6"/>
      <c r="W266" s="1"/>
    </row>
    <row r="267" spans="1:23" s="18" customFormat="1" ht="13.5" customHeight="1">
      <c r="A267" s="34" t="s">
        <v>7</v>
      </c>
      <c r="B267" s="30" t="s">
        <v>1833</v>
      </c>
      <c r="C267" s="30"/>
      <c r="D267" s="36"/>
      <c r="E267" s="4"/>
      <c r="F267" s="5"/>
      <c r="G267" s="38" t="str">
        <f>IF(OR(D267="",F267=""),"",TRUNC(D267*F267,0))</f>
        <v/>
      </c>
      <c r="H267" s="13" t="s">
        <v>7</v>
      </c>
      <c r="J267" s="1"/>
      <c r="K267" s="6"/>
      <c r="L267" s="6"/>
      <c r="M267" s="1"/>
      <c r="O267" s="1"/>
      <c r="P267" s="6"/>
      <c r="Q267" s="6"/>
      <c r="R267" s="1"/>
      <c r="T267" s="1"/>
      <c r="U267" s="6"/>
      <c r="V267" s="6"/>
      <c r="W267" s="1"/>
    </row>
    <row r="268" spans="1:23" s="18" customFormat="1" ht="13.5" customHeight="1">
      <c r="A268" s="7"/>
      <c r="B268" s="31"/>
      <c r="C268" s="31"/>
      <c r="D268" s="15"/>
      <c r="E268" s="2"/>
      <c r="F268" s="3"/>
      <c r="G268" s="3"/>
      <c r="H268" s="12"/>
      <c r="J268" s="1"/>
      <c r="K268" s="6"/>
      <c r="L268" s="6"/>
      <c r="M268" s="1"/>
      <c r="O268" s="1"/>
      <c r="P268" s="6"/>
      <c r="Q268" s="6"/>
      <c r="R268" s="1"/>
      <c r="T268" s="1"/>
      <c r="U268" s="6"/>
      <c r="V268" s="6"/>
      <c r="W268" s="1"/>
    </row>
    <row r="269" spans="1:23" s="18" customFormat="1" ht="13.5" customHeight="1">
      <c r="A269" s="8"/>
      <c r="B269" s="30" t="s">
        <v>1834</v>
      </c>
      <c r="C269" s="30" t="s">
        <v>1835</v>
      </c>
      <c r="D269" s="16">
        <v>199</v>
      </c>
      <c r="E269" s="4" t="s">
        <v>1836</v>
      </c>
      <c r="F269" s="5"/>
      <c r="G269" s="5"/>
      <c r="H269" s="13"/>
      <c r="J269" s="1"/>
      <c r="K269" s="6"/>
      <c r="L269" s="6"/>
      <c r="M269" s="1"/>
      <c r="O269" s="1"/>
      <c r="P269" s="6"/>
      <c r="Q269" s="6"/>
      <c r="R269" s="1"/>
      <c r="T269" s="1"/>
      <c r="U269" s="6"/>
      <c r="V269" s="6"/>
      <c r="W269" s="1"/>
    </row>
    <row r="270" spans="1:23" s="18" customFormat="1" ht="13.5" customHeight="1">
      <c r="A270" s="7"/>
      <c r="B270" s="31"/>
      <c r="C270" s="31"/>
      <c r="D270" s="15"/>
      <c r="E270" s="2"/>
      <c r="F270" s="3"/>
      <c r="G270" s="3"/>
      <c r="H270" s="12"/>
      <c r="J270" s="1"/>
      <c r="K270" s="6"/>
      <c r="L270" s="6"/>
      <c r="M270" s="1"/>
      <c r="O270" s="1"/>
      <c r="P270" s="6"/>
      <c r="Q270" s="6"/>
      <c r="R270" s="1"/>
      <c r="T270" s="1"/>
      <c r="U270" s="6"/>
      <c r="V270" s="6"/>
      <c r="W270" s="1"/>
    </row>
    <row r="271" spans="1:23" s="18" customFormat="1" ht="13.5" customHeight="1">
      <c r="A271" s="8"/>
      <c r="B271" s="30" t="s">
        <v>1837</v>
      </c>
      <c r="C271" s="30" t="s">
        <v>1838</v>
      </c>
      <c r="D271" s="16">
        <v>313</v>
      </c>
      <c r="E271" s="4" t="s">
        <v>1836</v>
      </c>
      <c r="F271" s="5"/>
      <c r="G271" s="5"/>
      <c r="H271" s="13"/>
      <c r="J271" s="1"/>
      <c r="K271" s="6"/>
      <c r="L271" s="6"/>
      <c r="M271" s="1"/>
      <c r="O271" s="1"/>
      <c r="P271" s="6"/>
      <c r="Q271" s="6"/>
      <c r="R271" s="1"/>
      <c r="T271" s="1"/>
      <c r="U271" s="6"/>
      <c r="V271" s="6"/>
      <c r="W271" s="1"/>
    </row>
    <row r="272" spans="1:23" s="18" customFormat="1" ht="13.5" customHeight="1">
      <c r="A272" s="7"/>
      <c r="B272" s="31"/>
      <c r="C272" s="31"/>
      <c r="D272" s="15"/>
      <c r="E272" s="2"/>
      <c r="F272" s="3"/>
      <c r="G272" s="3"/>
      <c r="H272" s="12"/>
      <c r="J272" s="1"/>
      <c r="K272" s="6"/>
      <c r="L272" s="6"/>
      <c r="M272" s="1"/>
      <c r="O272" s="1"/>
      <c r="P272" s="6"/>
      <c r="Q272" s="6"/>
      <c r="R272" s="1"/>
      <c r="T272" s="1"/>
      <c r="U272" s="6"/>
      <c r="V272" s="6"/>
      <c r="W272" s="1"/>
    </row>
    <row r="273" spans="1:23" s="18" customFormat="1" ht="13.5" customHeight="1">
      <c r="A273" s="8"/>
      <c r="B273" s="30" t="s">
        <v>1839</v>
      </c>
      <c r="C273" s="30" t="s">
        <v>1840</v>
      </c>
      <c r="D273" s="16">
        <v>199</v>
      </c>
      <c r="E273" s="4" t="s">
        <v>1836</v>
      </c>
      <c r="F273" s="5"/>
      <c r="G273" s="5"/>
      <c r="H273" s="13"/>
      <c r="J273" s="1"/>
      <c r="K273" s="6"/>
      <c r="L273" s="6"/>
      <c r="M273" s="1"/>
      <c r="O273" s="1"/>
      <c r="P273" s="6"/>
      <c r="Q273" s="6"/>
      <c r="R273" s="1"/>
      <c r="T273" s="1"/>
      <c r="U273" s="6"/>
      <c r="V273" s="6"/>
      <c r="W273" s="1"/>
    </row>
    <row r="274" spans="1:23" s="18" customFormat="1" ht="13.5" customHeight="1">
      <c r="A274" s="7"/>
      <c r="B274" s="31"/>
      <c r="C274" s="31"/>
      <c r="D274" s="15"/>
      <c r="E274" s="2"/>
      <c r="F274" s="3"/>
      <c r="G274" s="3"/>
      <c r="H274" s="12"/>
      <c r="J274" s="1"/>
      <c r="K274" s="6"/>
      <c r="L274" s="6"/>
      <c r="M274" s="1"/>
      <c r="O274" s="1"/>
      <c r="P274" s="6"/>
      <c r="Q274" s="6"/>
      <c r="R274" s="1"/>
      <c r="T274" s="1"/>
      <c r="U274" s="6"/>
      <c r="V274" s="6"/>
      <c r="W274" s="1"/>
    </row>
    <row r="275" spans="1:23" s="18" customFormat="1" ht="13.5" customHeight="1">
      <c r="A275" s="8"/>
      <c r="B275" s="30" t="s">
        <v>1839</v>
      </c>
      <c r="C275" s="30" t="s">
        <v>1841</v>
      </c>
      <c r="D275" s="16">
        <v>220</v>
      </c>
      <c r="E275" s="4" t="s">
        <v>1836</v>
      </c>
      <c r="F275" s="5"/>
      <c r="G275" s="5"/>
      <c r="H275" s="13"/>
      <c r="J275" s="1"/>
      <c r="K275" s="6"/>
      <c r="L275" s="6"/>
      <c r="M275" s="1"/>
      <c r="O275" s="1"/>
      <c r="P275" s="6"/>
      <c r="Q275" s="6"/>
      <c r="R275" s="1"/>
      <c r="T275" s="1"/>
      <c r="U275" s="6"/>
      <c r="V275" s="6"/>
      <c r="W275" s="1"/>
    </row>
    <row r="276" spans="1:23" s="18" customFormat="1" ht="13.5" customHeight="1">
      <c r="A276" s="7"/>
      <c r="B276" s="31"/>
      <c r="C276" s="31"/>
      <c r="D276" s="15"/>
      <c r="E276" s="2"/>
      <c r="F276" s="3"/>
      <c r="G276" s="3"/>
      <c r="H276" s="12"/>
      <c r="J276" s="1"/>
      <c r="K276" s="6"/>
      <c r="L276" s="6"/>
      <c r="M276" s="1"/>
      <c r="O276" s="1"/>
      <c r="P276" s="6"/>
      <c r="Q276" s="6"/>
      <c r="R276" s="1"/>
      <c r="T276" s="1"/>
      <c r="U276" s="6"/>
      <c r="V276" s="6"/>
      <c r="W276" s="1"/>
    </row>
    <row r="277" spans="1:23" s="18" customFormat="1" ht="13.5" customHeight="1">
      <c r="A277" s="8"/>
      <c r="B277" s="30" t="s">
        <v>1834</v>
      </c>
      <c r="C277" s="30" t="s">
        <v>1842</v>
      </c>
      <c r="D277" s="67">
        <v>41</v>
      </c>
      <c r="E277" s="4" t="s">
        <v>1836</v>
      </c>
      <c r="F277" s="5"/>
      <c r="G277" s="5"/>
      <c r="H277" s="13"/>
      <c r="J277" s="1"/>
      <c r="K277" s="6"/>
      <c r="L277" s="6"/>
      <c r="M277" s="1"/>
      <c r="O277" s="1"/>
      <c r="P277" s="6"/>
      <c r="Q277" s="6"/>
      <c r="R277" s="1"/>
      <c r="T277" s="1"/>
      <c r="U277" s="6"/>
      <c r="V277" s="6"/>
      <c r="W277" s="1"/>
    </row>
    <row r="278" spans="1:23" s="18" customFormat="1" ht="13.5" customHeight="1">
      <c r="A278" s="7"/>
      <c r="B278" s="31"/>
      <c r="C278" s="31"/>
      <c r="D278" s="15"/>
      <c r="E278" s="2"/>
      <c r="F278" s="3"/>
      <c r="G278" s="3"/>
      <c r="H278" s="12"/>
      <c r="J278" s="1"/>
      <c r="K278" s="6"/>
      <c r="L278" s="6"/>
      <c r="M278" s="1"/>
      <c r="O278" s="1"/>
      <c r="P278" s="6"/>
      <c r="Q278" s="6"/>
      <c r="R278" s="1"/>
      <c r="T278" s="1"/>
      <c r="U278" s="6"/>
      <c r="V278" s="6"/>
      <c r="W278" s="1"/>
    </row>
    <row r="279" spans="1:23" s="18" customFormat="1" ht="13.5" customHeight="1">
      <c r="A279" s="8"/>
      <c r="B279" s="30" t="s">
        <v>1834</v>
      </c>
      <c r="C279" s="30" t="s">
        <v>1843</v>
      </c>
      <c r="D279" s="67">
        <v>51</v>
      </c>
      <c r="E279" s="4" t="s">
        <v>1836</v>
      </c>
      <c r="F279" s="5"/>
      <c r="G279" s="5"/>
      <c r="H279" s="13"/>
      <c r="J279" s="1"/>
      <c r="K279" s="6"/>
      <c r="L279" s="6"/>
      <c r="M279" s="1"/>
      <c r="O279" s="1"/>
      <c r="P279" s="6"/>
      <c r="Q279" s="6"/>
      <c r="R279" s="1"/>
      <c r="T279" s="1"/>
      <c r="U279" s="6"/>
      <c r="V279" s="6"/>
      <c r="W279" s="1"/>
    </row>
    <row r="280" spans="1:23" s="18" customFormat="1" ht="13.5" customHeight="1">
      <c r="A280" s="7"/>
      <c r="B280" s="31"/>
      <c r="C280" s="31"/>
      <c r="D280" s="15"/>
      <c r="E280" s="2"/>
      <c r="F280" s="3"/>
      <c r="G280" s="3"/>
      <c r="H280" s="12"/>
      <c r="J280" s="1"/>
      <c r="K280" s="6"/>
      <c r="L280" s="6"/>
      <c r="M280" s="1"/>
      <c r="O280" s="1"/>
      <c r="P280" s="6"/>
      <c r="Q280" s="6"/>
      <c r="R280" s="1"/>
      <c r="T280" s="1"/>
      <c r="U280" s="6"/>
      <c r="V280" s="6"/>
      <c r="W280" s="1"/>
    </row>
    <row r="281" spans="1:23" s="18" customFormat="1" ht="13.5" customHeight="1">
      <c r="A281" s="8"/>
      <c r="B281" s="30" t="s">
        <v>1834</v>
      </c>
      <c r="C281" s="30" t="s">
        <v>1844</v>
      </c>
      <c r="D281" s="67">
        <v>2</v>
      </c>
      <c r="E281" s="4" t="s">
        <v>1836</v>
      </c>
      <c r="F281" s="5"/>
      <c r="G281" s="5"/>
      <c r="H281" s="13"/>
      <c r="J281" s="1"/>
      <c r="K281" s="6"/>
      <c r="L281" s="6"/>
      <c r="M281" s="1"/>
      <c r="O281" s="1"/>
      <c r="P281" s="6"/>
      <c r="Q281" s="6"/>
      <c r="R281" s="1"/>
      <c r="T281" s="1"/>
      <c r="U281" s="6"/>
      <c r="V281" s="6"/>
      <c r="W281" s="1"/>
    </row>
    <row r="282" spans="1:23" s="18" customFormat="1" ht="13.5" customHeight="1">
      <c r="A282" s="7"/>
      <c r="B282" s="31"/>
      <c r="C282" s="31"/>
      <c r="D282" s="15"/>
      <c r="E282" s="2"/>
      <c r="F282" s="3"/>
      <c r="G282" s="3"/>
      <c r="H282" s="12"/>
      <c r="J282" s="1"/>
      <c r="K282" s="6"/>
      <c r="L282" s="6"/>
      <c r="M282" s="1"/>
      <c r="O282" s="1"/>
      <c r="P282" s="6"/>
      <c r="Q282" s="6"/>
      <c r="R282" s="1"/>
      <c r="T282" s="1"/>
      <c r="U282" s="6"/>
      <c r="V282" s="6"/>
      <c r="W282" s="1"/>
    </row>
    <row r="283" spans="1:23" s="18" customFormat="1" ht="13.5" customHeight="1">
      <c r="A283" s="8"/>
      <c r="B283" s="30" t="s">
        <v>1834</v>
      </c>
      <c r="C283" s="30" t="s">
        <v>1845</v>
      </c>
      <c r="D283" s="67">
        <v>14</v>
      </c>
      <c r="E283" s="4" t="s">
        <v>1836</v>
      </c>
      <c r="F283" s="5"/>
      <c r="G283" s="5"/>
      <c r="H283" s="13"/>
      <c r="J283" s="1"/>
      <c r="K283" s="6"/>
      <c r="L283" s="6"/>
      <c r="M283" s="1"/>
      <c r="O283" s="1"/>
      <c r="P283" s="6"/>
      <c r="Q283" s="6"/>
      <c r="R283" s="1"/>
      <c r="T283" s="1"/>
      <c r="U283" s="6"/>
      <c r="V283" s="6"/>
      <c r="W283" s="1"/>
    </row>
    <row r="284" spans="1:23" s="18" customFormat="1" ht="13.5" customHeight="1">
      <c r="A284" s="7"/>
      <c r="B284" s="31"/>
      <c r="C284" s="31"/>
      <c r="D284" s="15"/>
      <c r="E284" s="2"/>
      <c r="F284" s="3"/>
      <c r="G284" s="3"/>
      <c r="H284" s="12"/>
      <c r="J284" s="1"/>
      <c r="K284" s="6"/>
      <c r="L284" s="6"/>
      <c r="M284" s="1"/>
      <c r="O284" s="1"/>
      <c r="P284" s="6"/>
      <c r="Q284" s="6"/>
      <c r="R284" s="1"/>
      <c r="T284" s="1"/>
      <c r="U284" s="6"/>
      <c r="V284" s="6"/>
      <c r="W284" s="1"/>
    </row>
    <row r="285" spans="1:23" s="18" customFormat="1" ht="13.5" customHeight="1">
      <c r="A285" s="8"/>
      <c r="B285" s="30" t="s">
        <v>1834</v>
      </c>
      <c r="C285" s="30" t="s">
        <v>1846</v>
      </c>
      <c r="D285" s="16">
        <v>147</v>
      </c>
      <c r="E285" s="4" t="s">
        <v>1836</v>
      </c>
      <c r="F285" s="5"/>
      <c r="G285" s="5"/>
      <c r="H285" s="13"/>
      <c r="J285" s="1"/>
      <c r="K285" s="6"/>
      <c r="L285" s="6"/>
      <c r="M285" s="1"/>
      <c r="O285" s="1"/>
      <c r="P285" s="6"/>
      <c r="Q285" s="6"/>
      <c r="R285" s="1"/>
      <c r="T285" s="1"/>
      <c r="U285" s="6"/>
      <c r="V285" s="6"/>
      <c r="W285" s="1"/>
    </row>
    <row r="286" spans="1:23" s="18" customFormat="1" ht="13.5" customHeight="1">
      <c r="A286" s="7"/>
      <c r="B286" s="31"/>
      <c r="C286" s="31"/>
      <c r="D286" s="15"/>
      <c r="E286" s="2"/>
      <c r="F286" s="3"/>
      <c r="G286" s="3"/>
      <c r="H286" s="12"/>
      <c r="J286" s="1"/>
      <c r="K286" s="6"/>
      <c r="L286" s="6"/>
      <c r="M286" s="1"/>
      <c r="O286" s="1"/>
      <c r="P286" s="6"/>
      <c r="Q286" s="6"/>
      <c r="R286" s="1"/>
      <c r="T286" s="1"/>
      <c r="U286" s="6"/>
      <c r="V286" s="6"/>
      <c r="W286" s="1"/>
    </row>
    <row r="287" spans="1:23" s="18" customFormat="1" ht="13.5" customHeight="1">
      <c r="A287" s="8"/>
      <c r="B287" s="30" t="s">
        <v>1834</v>
      </c>
      <c r="C287" s="30" t="s">
        <v>1847</v>
      </c>
      <c r="D287" s="67">
        <v>26</v>
      </c>
      <c r="E287" s="4" t="s">
        <v>1836</v>
      </c>
      <c r="F287" s="5"/>
      <c r="G287" s="5"/>
      <c r="H287" s="13"/>
      <c r="J287" s="1"/>
      <c r="K287" s="6"/>
      <c r="L287" s="6"/>
      <c r="M287" s="1"/>
      <c r="O287" s="1"/>
      <c r="P287" s="6"/>
      <c r="Q287" s="6"/>
      <c r="R287" s="1"/>
      <c r="T287" s="1"/>
      <c r="U287" s="6"/>
      <c r="V287" s="6"/>
      <c r="W287" s="1"/>
    </row>
    <row r="288" spans="1:23" s="18" customFormat="1" ht="13.5" customHeight="1">
      <c r="A288" s="7"/>
      <c r="B288" s="31"/>
      <c r="C288" s="31"/>
      <c r="D288" s="15"/>
      <c r="E288" s="2"/>
      <c r="F288" s="3"/>
      <c r="G288" s="3"/>
      <c r="H288" s="12"/>
      <c r="J288" s="1"/>
      <c r="K288" s="6"/>
      <c r="L288" s="6"/>
      <c r="M288" s="1"/>
      <c r="O288" s="1"/>
      <c r="P288" s="6"/>
      <c r="Q288" s="6"/>
      <c r="R288" s="1"/>
      <c r="T288" s="1"/>
      <c r="U288" s="6"/>
      <c r="V288" s="6"/>
      <c r="W288" s="1"/>
    </row>
    <row r="289" spans="1:23" s="18" customFormat="1" ht="13.5" customHeight="1">
      <c r="A289" s="8"/>
      <c r="B289" s="30" t="s">
        <v>1848</v>
      </c>
      <c r="C289" s="30" t="s">
        <v>1849</v>
      </c>
      <c r="D289" s="67">
        <v>1</v>
      </c>
      <c r="E289" s="4" t="s">
        <v>1836</v>
      </c>
      <c r="F289" s="5"/>
      <c r="G289" s="5"/>
      <c r="H289" s="13"/>
      <c r="J289" s="1"/>
      <c r="K289" s="6"/>
      <c r="L289" s="6"/>
      <c r="M289" s="1"/>
      <c r="O289" s="1"/>
      <c r="P289" s="6"/>
      <c r="Q289" s="6"/>
      <c r="R289" s="1"/>
      <c r="T289" s="1"/>
      <c r="U289" s="6"/>
      <c r="V289" s="6"/>
      <c r="W289" s="1"/>
    </row>
    <row r="290" spans="1:23" s="18" customFormat="1" ht="13.5" customHeight="1">
      <c r="A290" s="7"/>
      <c r="B290" s="31"/>
      <c r="C290" s="31"/>
      <c r="D290" s="15"/>
      <c r="E290" s="2"/>
      <c r="F290" s="3"/>
      <c r="G290" s="3"/>
      <c r="H290" s="12"/>
      <c r="J290" s="1"/>
      <c r="K290" s="6"/>
      <c r="L290" s="6"/>
      <c r="M290" s="1"/>
      <c r="O290" s="1"/>
      <c r="P290" s="6"/>
      <c r="Q290" s="6"/>
      <c r="R290" s="1"/>
      <c r="T290" s="1"/>
      <c r="U290" s="6"/>
      <c r="V290" s="6"/>
      <c r="W290" s="1"/>
    </row>
    <row r="291" spans="1:23" s="18" customFormat="1" ht="13.5" customHeight="1">
      <c r="A291" s="8"/>
      <c r="B291" s="30" t="s">
        <v>1850</v>
      </c>
      <c r="C291" s="30" t="s">
        <v>1851</v>
      </c>
      <c r="D291" s="67">
        <v>12</v>
      </c>
      <c r="E291" s="4" t="s">
        <v>1836</v>
      </c>
      <c r="F291" s="5"/>
      <c r="G291" s="5"/>
      <c r="H291" s="13"/>
      <c r="J291" s="1"/>
      <c r="K291" s="6"/>
      <c r="L291" s="6"/>
      <c r="M291" s="1"/>
      <c r="O291" s="1"/>
      <c r="P291" s="6"/>
      <c r="Q291" s="6"/>
      <c r="R291" s="1"/>
      <c r="T291" s="1"/>
      <c r="U291" s="6"/>
      <c r="V291" s="6"/>
      <c r="W291" s="1"/>
    </row>
    <row r="292" spans="1:23" s="18" customFormat="1" ht="13.5" customHeight="1">
      <c r="A292" s="7"/>
      <c r="B292" s="31"/>
      <c r="C292" s="31"/>
      <c r="D292" s="40"/>
      <c r="E292" s="2"/>
      <c r="F292" s="3"/>
      <c r="G292" s="3"/>
      <c r="H292" s="12"/>
      <c r="J292" s="1"/>
      <c r="K292" s="6"/>
      <c r="L292" s="6"/>
      <c r="M292" s="1"/>
      <c r="O292" s="1"/>
      <c r="P292" s="6"/>
      <c r="Q292" s="6"/>
      <c r="R292" s="1"/>
      <c r="T292" s="1"/>
      <c r="U292" s="6"/>
      <c r="V292" s="6"/>
      <c r="W292" s="1"/>
    </row>
    <row r="293" spans="1:23" s="18" customFormat="1" ht="13.5" customHeight="1">
      <c r="A293" s="8"/>
      <c r="B293" s="30" t="s">
        <v>1852</v>
      </c>
      <c r="C293" s="30"/>
      <c r="D293" s="36">
        <v>1</v>
      </c>
      <c r="E293" s="4" t="s">
        <v>250</v>
      </c>
      <c r="F293" s="5"/>
      <c r="G293" s="5"/>
      <c r="H293" s="13"/>
      <c r="J293" s="1"/>
      <c r="K293" s="6"/>
      <c r="L293" s="6"/>
      <c r="M293" s="1"/>
      <c r="O293" s="1"/>
      <c r="P293" s="6"/>
      <c r="Q293" s="6"/>
      <c r="R293" s="1"/>
      <c r="T293" s="1"/>
      <c r="U293" s="6"/>
      <c r="V293" s="6"/>
      <c r="W293" s="1"/>
    </row>
    <row r="294" spans="1:23" s="18" customFormat="1" ht="13.5" customHeight="1">
      <c r="A294" s="7"/>
      <c r="B294" s="31"/>
      <c r="C294" s="31"/>
      <c r="D294" s="15"/>
      <c r="E294" s="2"/>
      <c r="F294" s="3"/>
      <c r="G294" s="3"/>
      <c r="H294" s="12"/>
      <c r="J294" s="1"/>
      <c r="K294" s="6"/>
      <c r="L294" s="6"/>
      <c r="M294" s="1"/>
      <c r="O294" s="1"/>
      <c r="P294" s="6"/>
      <c r="Q294" s="6"/>
      <c r="R294" s="1"/>
      <c r="T294" s="1"/>
      <c r="U294" s="6"/>
      <c r="V294" s="6"/>
      <c r="W294" s="1"/>
    </row>
    <row r="295" spans="1:23" s="18" customFormat="1" ht="13.5" customHeight="1">
      <c r="A295" s="8"/>
      <c r="B295" s="30"/>
      <c r="C295" s="30" t="s">
        <v>7</v>
      </c>
      <c r="D295" s="16"/>
      <c r="E295" s="4"/>
      <c r="F295" s="5"/>
      <c r="G295" s="5"/>
      <c r="H295" s="13"/>
      <c r="J295" s="1"/>
      <c r="K295" s="6"/>
      <c r="L295" s="6"/>
      <c r="M295" s="1"/>
      <c r="O295" s="1"/>
      <c r="P295" s="6"/>
      <c r="Q295" s="6"/>
      <c r="R295" s="1"/>
      <c r="T295" s="1"/>
      <c r="U295" s="6"/>
      <c r="V295" s="6"/>
      <c r="W295" s="1"/>
    </row>
    <row r="296" spans="1:23" s="18" customFormat="1" ht="13.5" customHeight="1">
      <c r="A296" s="7"/>
      <c r="B296" s="31"/>
      <c r="C296" s="31"/>
      <c r="D296" s="15"/>
      <c r="E296" s="2"/>
      <c r="F296" s="3"/>
      <c r="G296" s="3"/>
      <c r="H296" s="12"/>
      <c r="J296" s="1"/>
      <c r="K296" s="6"/>
      <c r="L296" s="6"/>
      <c r="M296" s="1"/>
      <c r="O296" s="1"/>
      <c r="P296" s="6"/>
      <c r="Q296" s="6"/>
      <c r="R296" s="1"/>
      <c r="T296" s="1"/>
      <c r="U296" s="6"/>
      <c r="V296" s="6"/>
      <c r="W296" s="1"/>
    </row>
    <row r="297" spans="1:23" ht="13.5" customHeight="1">
      <c r="A297" s="8"/>
      <c r="B297" s="30" t="s">
        <v>7</v>
      </c>
      <c r="C297" s="30" t="s">
        <v>7</v>
      </c>
      <c r="D297" s="16"/>
      <c r="E297" s="4"/>
      <c r="F297" s="5"/>
      <c r="G297" s="38"/>
      <c r="H297" s="13" t="s">
        <v>7</v>
      </c>
    </row>
    <row r="298" spans="1:23" ht="13.5" customHeight="1">
      <c r="A298" s="7"/>
      <c r="B298" s="31"/>
      <c r="C298" s="31"/>
      <c r="D298" s="15"/>
      <c r="E298" s="2"/>
      <c r="F298" s="3"/>
      <c r="G298" s="41"/>
      <c r="H298" s="12" t="s">
        <v>7</v>
      </c>
    </row>
    <row r="299" spans="1:23" ht="13.5" customHeight="1">
      <c r="A299" s="9"/>
      <c r="B299" s="32"/>
      <c r="C299" s="32"/>
      <c r="D299" s="17"/>
      <c r="E299" s="10"/>
      <c r="F299" s="11"/>
      <c r="G299" s="11"/>
      <c r="H299" s="14"/>
    </row>
    <row r="300" spans="1:23" ht="13.5" customHeight="1"/>
    <row r="301" spans="1:23" ht="13.5" customHeight="1">
      <c r="H301" s="48"/>
    </row>
    <row r="302" spans="1:23" s="49" customFormat="1" ht="21.4" customHeight="1">
      <c r="A302" s="364"/>
      <c r="B302" s="365"/>
      <c r="C302" s="365"/>
      <c r="D302" s="365"/>
      <c r="E302" s="365"/>
      <c r="F302" s="365"/>
      <c r="G302" s="365"/>
      <c r="H302" s="365"/>
    </row>
    <row r="303" spans="1:23" s="49" customFormat="1" ht="13.5" customHeight="1">
      <c r="A303" s="50" t="s">
        <v>62</v>
      </c>
      <c r="B303" s="50"/>
      <c r="C303" s="51"/>
      <c r="D303" s="51"/>
      <c r="E303" s="52"/>
      <c r="F303" s="51"/>
      <c r="G303" s="50"/>
      <c r="H303" s="53"/>
    </row>
    <row r="304" spans="1:23" ht="21.6" customHeight="1">
      <c r="A304" s="362" t="s">
        <v>0</v>
      </c>
      <c r="B304" s="363"/>
      <c r="C304" s="24" t="s">
        <v>1</v>
      </c>
      <c r="D304" s="24" t="s">
        <v>2</v>
      </c>
      <c r="E304" s="24" t="s">
        <v>3</v>
      </c>
      <c r="F304" s="25" t="s">
        <v>4</v>
      </c>
      <c r="G304" s="25" t="s">
        <v>5</v>
      </c>
      <c r="H304" s="26" t="s">
        <v>6</v>
      </c>
      <c r="I304" s="27"/>
      <c r="J304" s="27"/>
      <c r="K304" s="28"/>
      <c r="L304" s="28"/>
      <c r="M304" s="27"/>
      <c r="N304" s="27"/>
      <c r="O304" s="27"/>
      <c r="P304" s="28"/>
      <c r="Q304" s="28"/>
      <c r="R304" s="27"/>
      <c r="S304" s="27"/>
      <c r="T304" s="27"/>
      <c r="U304" s="28"/>
      <c r="V304" s="28"/>
      <c r="W304" s="27"/>
    </row>
    <row r="305" spans="1:23" ht="13.5" customHeight="1">
      <c r="A305" s="33" t="s">
        <v>7</v>
      </c>
      <c r="B305" s="29" t="s">
        <v>7</v>
      </c>
      <c r="C305" s="29" t="s">
        <v>7</v>
      </c>
      <c r="D305" s="21"/>
      <c r="E305" s="20"/>
      <c r="F305" s="22"/>
      <c r="G305" s="22"/>
      <c r="H305" s="23"/>
    </row>
    <row r="306" spans="1:23" ht="13.5" customHeight="1">
      <c r="A306" s="34"/>
      <c r="B306" s="30"/>
      <c r="C306" s="30" t="s">
        <v>7</v>
      </c>
      <c r="D306" s="16"/>
      <c r="E306" s="4"/>
      <c r="F306" s="5"/>
      <c r="G306" s="5"/>
      <c r="H306" s="13" t="s">
        <v>7</v>
      </c>
    </row>
    <row r="307" spans="1:23" ht="13.5" customHeight="1">
      <c r="A307" s="7"/>
      <c r="B307" s="31"/>
      <c r="C307" s="31"/>
      <c r="D307" s="15"/>
      <c r="E307" s="2"/>
      <c r="F307" s="3"/>
      <c r="G307" s="3"/>
      <c r="H307" s="12"/>
    </row>
    <row r="308" spans="1:23" s="18" customFormat="1" ht="13.5" customHeight="1">
      <c r="A308" s="34"/>
      <c r="B308" s="30" t="s">
        <v>1865</v>
      </c>
      <c r="C308" s="30"/>
      <c r="D308" s="16"/>
      <c r="E308" s="4"/>
      <c r="F308" s="5"/>
      <c r="G308" s="5"/>
      <c r="H308" s="13" t="s">
        <v>7</v>
      </c>
      <c r="J308" s="1"/>
      <c r="K308" s="6"/>
      <c r="L308" s="6"/>
      <c r="M308" s="1"/>
      <c r="O308" s="1"/>
      <c r="P308" s="6"/>
      <c r="Q308" s="6"/>
      <c r="R308" s="1"/>
      <c r="T308" s="1"/>
      <c r="U308" s="6"/>
      <c r="V308" s="6"/>
      <c r="W308" s="1"/>
    </row>
    <row r="309" spans="1:23" s="18" customFormat="1" ht="13.5" customHeight="1">
      <c r="A309" s="39" t="s">
        <v>7</v>
      </c>
      <c r="B309" s="31"/>
      <c r="C309" s="31"/>
      <c r="D309" s="40"/>
      <c r="E309" s="2"/>
      <c r="F309" s="3"/>
      <c r="G309" s="3"/>
      <c r="H309" s="12"/>
      <c r="J309" s="1"/>
      <c r="K309" s="6"/>
      <c r="L309" s="6"/>
      <c r="M309" s="1"/>
      <c r="O309" s="1"/>
      <c r="P309" s="6"/>
      <c r="Q309" s="6"/>
      <c r="R309" s="1"/>
      <c r="T309" s="1"/>
      <c r="U309" s="6"/>
      <c r="V309" s="6"/>
      <c r="W309" s="1"/>
    </row>
    <row r="310" spans="1:23" s="18" customFormat="1" ht="13.5" customHeight="1">
      <c r="A310" s="34" t="s">
        <v>7</v>
      </c>
      <c r="B310" s="30"/>
      <c r="C310" s="30"/>
      <c r="D310" s="36"/>
      <c r="E310" s="4"/>
      <c r="F310" s="5"/>
      <c r="G310" s="5"/>
      <c r="H310" s="13"/>
      <c r="J310" s="1"/>
      <c r="K310" s="6"/>
      <c r="L310" s="6"/>
      <c r="M310" s="1"/>
      <c r="O310" s="1"/>
      <c r="P310" s="6"/>
      <c r="Q310" s="6"/>
      <c r="R310" s="1"/>
      <c r="T310" s="1"/>
      <c r="U310" s="6"/>
      <c r="V310" s="6"/>
      <c r="W310" s="1"/>
    </row>
    <row r="311" spans="1:23" s="18" customFormat="1" ht="13.5" customHeight="1">
      <c r="A311" s="7"/>
      <c r="B311" s="31"/>
      <c r="C311" s="31"/>
      <c r="D311" s="15"/>
      <c r="E311" s="2"/>
      <c r="F311" s="3"/>
      <c r="G311" s="3"/>
      <c r="H311" s="12"/>
      <c r="J311" s="1"/>
      <c r="K311" s="6"/>
      <c r="L311" s="6"/>
      <c r="M311" s="1"/>
      <c r="O311" s="1"/>
      <c r="P311" s="6"/>
      <c r="Q311" s="6"/>
      <c r="R311" s="1"/>
      <c r="T311" s="1"/>
      <c r="U311" s="6"/>
      <c r="V311" s="6"/>
      <c r="W311" s="1"/>
    </row>
    <row r="312" spans="1:23" s="18" customFormat="1" ht="13.5" customHeight="1">
      <c r="A312" s="8"/>
      <c r="B312" s="30" t="s">
        <v>1853</v>
      </c>
      <c r="C312" s="30"/>
      <c r="D312" s="36">
        <v>1212</v>
      </c>
      <c r="E312" s="4" t="s">
        <v>1836</v>
      </c>
      <c r="F312" s="5"/>
      <c r="G312" s="5"/>
      <c r="H312" s="13"/>
      <c r="J312" s="1"/>
      <c r="K312" s="6"/>
      <c r="L312" s="6"/>
      <c r="M312" s="1"/>
      <c r="O312" s="1"/>
      <c r="P312" s="6"/>
      <c r="Q312" s="6"/>
      <c r="R312" s="1"/>
      <c r="T312" s="1"/>
      <c r="U312" s="6"/>
      <c r="V312" s="6"/>
      <c r="W312" s="1"/>
    </row>
    <row r="313" spans="1:23" s="18" customFormat="1" ht="13.5" customHeight="1">
      <c r="A313" s="7"/>
      <c r="B313" s="31"/>
      <c r="C313" s="31"/>
      <c r="D313" s="15"/>
      <c r="E313" s="2"/>
      <c r="F313" s="3"/>
      <c r="G313" s="3"/>
      <c r="H313" s="12"/>
      <c r="J313" s="1"/>
      <c r="K313" s="6"/>
      <c r="L313" s="6"/>
      <c r="M313" s="1"/>
      <c r="O313" s="1"/>
      <c r="P313" s="6"/>
      <c r="Q313" s="6"/>
      <c r="R313" s="1"/>
      <c r="T313" s="1"/>
      <c r="U313" s="6"/>
      <c r="V313" s="6"/>
      <c r="W313" s="1"/>
    </row>
    <row r="314" spans="1:23" s="18" customFormat="1" ht="13.5" customHeight="1">
      <c r="A314" s="8"/>
      <c r="B314" s="30" t="s">
        <v>1854</v>
      </c>
      <c r="C314" s="30"/>
      <c r="D314" s="36">
        <v>1212</v>
      </c>
      <c r="E314" s="4" t="s">
        <v>1836</v>
      </c>
      <c r="F314" s="5"/>
      <c r="G314" s="5"/>
      <c r="H314" s="13"/>
      <c r="J314" s="1"/>
      <c r="K314" s="6"/>
      <c r="L314" s="6"/>
      <c r="M314" s="1"/>
      <c r="O314" s="1"/>
      <c r="P314" s="6"/>
      <c r="Q314" s="6"/>
      <c r="R314" s="1"/>
      <c r="T314" s="1"/>
      <c r="U314" s="6"/>
      <c r="V314" s="6"/>
      <c r="W314" s="1"/>
    </row>
    <row r="315" spans="1:23" s="18" customFormat="1" ht="13.5" customHeight="1">
      <c r="A315" s="7"/>
      <c r="B315" s="31"/>
      <c r="C315" s="31"/>
      <c r="D315" s="15"/>
      <c r="E315" s="2"/>
      <c r="F315" s="3"/>
      <c r="G315" s="3"/>
      <c r="H315" s="12"/>
      <c r="J315" s="1"/>
      <c r="K315" s="6"/>
      <c r="L315" s="6"/>
      <c r="M315" s="1"/>
      <c r="O315" s="1"/>
      <c r="P315" s="6"/>
      <c r="Q315" s="6"/>
      <c r="R315" s="1"/>
      <c r="T315" s="1"/>
      <c r="U315" s="6"/>
      <c r="V315" s="6"/>
      <c r="W315" s="1"/>
    </row>
    <row r="316" spans="1:23" s="18" customFormat="1" ht="13.5" customHeight="1">
      <c r="A316" s="8"/>
      <c r="B316" s="30" t="s">
        <v>1855</v>
      </c>
      <c r="C316" s="30"/>
      <c r="D316" s="36">
        <v>1225</v>
      </c>
      <c r="E316" s="4" t="s">
        <v>1836</v>
      </c>
      <c r="F316" s="5"/>
      <c r="G316" s="5"/>
      <c r="H316" s="13"/>
      <c r="J316" s="1"/>
      <c r="K316" s="6"/>
      <c r="L316" s="6"/>
      <c r="M316" s="1"/>
      <c r="O316" s="1"/>
      <c r="P316" s="6"/>
      <c r="Q316" s="6"/>
      <c r="R316" s="1"/>
      <c r="T316" s="1"/>
      <c r="U316" s="6"/>
      <c r="V316" s="6"/>
      <c r="W316" s="1"/>
    </row>
    <row r="317" spans="1:23" s="18" customFormat="1" ht="13.5" customHeight="1">
      <c r="A317" s="7"/>
      <c r="B317" s="31"/>
      <c r="C317" s="31"/>
      <c r="D317" s="15"/>
      <c r="E317" s="2"/>
      <c r="F317" s="3"/>
      <c r="G317" s="3"/>
      <c r="H317" s="12"/>
      <c r="J317" s="1"/>
      <c r="K317" s="6"/>
      <c r="L317" s="6"/>
      <c r="M317" s="1"/>
      <c r="O317" s="1"/>
      <c r="P317" s="6"/>
      <c r="Q317" s="6"/>
      <c r="R317" s="1"/>
      <c r="T317" s="1"/>
      <c r="U317" s="6"/>
      <c r="V317" s="6"/>
      <c r="W317" s="1"/>
    </row>
    <row r="318" spans="1:23" s="18" customFormat="1" ht="13.5" customHeight="1">
      <c r="A318" s="8"/>
      <c r="B318" s="30" t="s">
        <v>1856</v>
      </c>
      <c r="C318" s="30" t="s">
        <v>1857</v>
      </c>
      <c r="D318" s="36">
        <v>1225</v>
      </c>
      <c r="E318" s="4" t="s">
        <v>1836</v>
      </c>
      <c r="F318" s="5"/>
      <c r="G318" s="5"/>
      <c r="H318" s="13"/>
      <c r="J318" s="1"/>
      <c r="K318" s="6"/>
      <c r="L318" s="6"/>
      <c r="M318" s="1"/>
      <c r="O318" s="1"/>
      <c r="P318" s="6"/>
      <c r="Q318" s="6"/>
      <c r="R318" s="1"/>
      <c r="T318" s="1"/>
      <c r="U318" s="6"/>
      <c r="V318" s="6"/>
      <c r="W318" s="1"/>
    </row>
    <row r="319" spans="1:23" s="18" customFormat="1" ht="13.5" customHeight="1">
      <c r="A319" s="7"/>
      <c r="B319" s="31"/>
      <c r="C319" s="31"/>
      <c r="D319" s="15"/>
      <c r="E319" s="2"/>
      <c r="F319" s="3"/>
      <c r="G319" s="3"/>
      <c r="H319" s="12"/>
      <c r="J319" s="1"/>
      <c r="K319" s="6"/>
      <c r="L319" s="6"/>
      <c r="M319" s="1"/>
      <c r="O319" s="1"/>
      <c r="P319" s="6"/>
      <c r="Q319" s="6"/>
      <c r="R319" s="1"/>
      <c r="T319" s="1"/>
      <c r="U319" s="6"/>
      <c r="V319" s="6"/>
      <c r="W319" s="1"/>
    </row>
    <row r="320" spans="1:23" s="18" customFormat="1" ht="13.5" customHeight="1">
      <c r="A320" s="8"/>
      <c r="B320" s="30" t="s">
        <v>1169</v>
      </c>
      <c r="C320" s="30" t="s">
        <v>1858</v>
      </c>
      <c r="D320" s="36">
        <v>1225</v>
      </c>
      <c r="E320" s="4" t="s">
        <v>1836</v>
      </c>
      <c r="F320" s="5"/>
      <c r="G320" s="5"/>
      <c r="H320" s="13"/>
      <c r="J320" s="1"/>
      <c r="K320" s="6"/>
      <c r="L320" s="6"/>
      <c r="M320" s="1"/>
      <c r="O320" s="1"/>
      <c r="P320" s="6"/>
      <c r="Q320" s="6"/>
      <c r="R320" s="1"/>
      <c r="T320" s="1"/>
      <c r="U320" s="6"/>
      <c r="V320" s="6"/>
      <c r="W320" s="1"/>
    </row>
    <row r="321" spans="1:23" s="18" customFormat="1" ht="13.5" customHeight="1">
      <c r="A321" s="7"/>
      <c r="B321" s="31"/>
      <c r="C321" s="31"/>
      <c r="D321" s="15"/>
      <c r="E321" s="2"/>
      <c r="F321" s="3"/>
      <c r="G321" s="3"/>
      <c r="H321" s="12"/>
      <c r="J321" s="1"/>
      <c r="K321" s="6"/>
      <c r="L321" s="6"/>
      <c r="M321" s="1"/>
      <c r="O321" s="1"/>
      <c r="P321" s="6"/>
      <c r="Q321" s="6"/>
      <c r="R321" s="1"/>
      <c r="T321" s="1"/>
      <c r="U321" s="6"/>
      <c r="V321" s="6"/>
      <c r="W321" s="1"/>
    </row>
    <row r="322" spans="1:23" s="18" customFormat="1" ht="13.5" customHeight="1">
      <c r="A322" s="8"/>
      <c r="B322" s="30" t="s">
        <v>1859</v>
      </c>
      <c r="C322" s="30"/>
      <c r="D322" s="36">
        <v>1225</v>
      </c>
      <c r="E322" s="4" t="s">
        <v>1836</v>
      </c>
      <c r="F322" s="5"/>
      <c r="G322" s="5"/>
      <c r="H322" s="13"/>
      <c r="J322" s="1"/>
      <c r="K322" s="6"/>
      <c r="L322" s="6"/>
      <c r="M322" s="1"/>
      <c r="O322" s="1"/>
      <c r="P322" s="6"/>
      <c r="Q322" s="6"/>
      <c r="R322" s="1"/>
      <c r="T322" s="1"/>
      <c r="U322" s="6"/>
      <c r="V322" s="6"/>
      <c r="W322" s="1"/>
    </row>
    <row r="323" spans="1:23" s="18" customFormat="1" ht="13.5" customHeight="1">
      <c r="A323" s="7"/>
      <c r="B323" s="31"/>
      <c r="C323" s="31"/>
      <c r="D323" s="15"/>
      <c r="E323" s="2"/>
      <c r="F323" s="3"/>
      <c r="G323" s="3"/>
      <c r="H323" s="12"/>
      <c r="J323" s="1"/>
      <c r="K323" s="6"/>
      <c r="L323" s="6"/>
      <c r="M323" s="1"/>
      <c r="O323" s="1"/>
      <c r="P323" s="6"/>
      <c r="Q323" s="6"/>
      <c r="R323" s="1"/>
      <c r="T323" s="1"/>
      <c r="U323" s="6"/>
      <c r="V323" s="6"/>
      <c r="W323" s="1"/>
    </row>
    <row r="324" spans="1:23" s="18" customFormat="1" ht="13.5" customHeight="1">
      <c r="A324" s="8"/>
      <c r="B324" s="30" t="s">
        <v>1860</v>
      </c>
      <c r="C324" s="30" t="s">
        <v>1861</v>
      </c>
      <c r="D324" s="36">
        <v>1225</v>
      </c>
      <c r="E324" s="4" t="s">
        <v>1836</v>
      </c>
      <c r="F324" s="5"/>
      <c r="G324" s="5"/>
      <c r="H324" s="13"/>
      <c r="J324" s="1"/>
      <c r="K324" s="6"/>
      <c r="L324" s="6"/>
      <c r="M324" s="1"/>
      <c r="O324" s="1"/>
      <c r="P324" s="6"/>
      <c r="Q324" s="6"/>
      <c r="R324" s="1"/>
      <c r="T324" s="1"/>
      <c r="U324" s="6"/>
      <c r="V324" s="6"/>
      <c r="W324" s="1"/>
    </row>
    <row r="325" spans="1:23" s="18" customFormat="1" ht="13.5" customHeight="1">
      <c r="A325" s="7"/>
      <c r="B325" s="31"/>
      <c r="C325" s="31"/>
      <c r="D325" s="15"/>
      <c r="E325" s="2"/>
      <c r="F325" s="3"/>
      <c r="G325" s="3"/>
      <c r="H325" s="12"/>
      <c r="J325" s="1"/>
      <c r="K325" s="6"/>
      <c r="L325" s="6"/>
      <c r="M325" s="1"/>
      <c r="O325" s="1"/>
      <c r="P325" s="6"/>
      <c r="Q325" s="6"/>
      <c r="R325" s="1"/>
      <c r="T325" s="1"/>
      <c r="U325" s="6"/>
      <c r="V325" s="6"/>
      <c r="W325" s="1"/>
    </row>
    <row r="326" spans="1:23" s="18" customFormat="1" ht="13.5" customHeight="1">
      <c r="A326" s="8"/>
      <c r="B326" s="30" t="s">
        <v>1862</v>
      </c>
      <c r="C326" s="30"/>
      <c r="D326" s="36">
        <v>1225</v>
      </c>
      <c r="E326" s="4" t="s">
        <v>1836</v>
      </c>
      <c r="F326" s="5"/>
      <c r="G326" s="5"/>
      <c r="H326" s="13"/>
      <c r="J326" s="1"/>
      <c r="K326" s="6"/>
      <c r="L326" s="6"/>
      <c r="M326" s="1"/>
      <c r="O326" s="1"/>
      <c r="P326" s="6"/>
      <c r="Q326" s="6"/>
      <c r="R326" s="1"/>
      <c r="T326" s="1"/>
      <c r="U326" s="6"/>
      <c r="V326" s="6"/>
      <c r="W326" s="1"/>
    </row>
    <row r="327" spans="1:23" s="18" customFormat="1" ht="13.5" customHeight="1">
      <c r="A327" s="7"/>
      <c r="B327" s="31"/>
      <c r="C327" s="31"/>
      <c r="D327" s="15"/>
      <c r="E327" s="2"/>
      <c r="F327" s="3"/>
      <c r="G327" s="3"/>
      <c r="H327" s="12"/>
      <c r="J327" s="1"/>
      <c r="K327" s="6"/>
      <c r="L327" s="6"/>
      <c r="M327" s="1"/>
      <c r="O327" s="1"/>
      <c r="P327" s="6"/>
      <c r="Q327" s="6"/>
      <c r="R327" s="1"/>
      <c r="T327" s="1"/>
      <c r="U327" s="6"/>
      <c r="V327" s="6"/>
      <c r="W327" s="1"/>
    </row>
    <row r="328" spans="1:23" s="18" customFormat="1" ht="13.5" customHeight="1">
      <c r="A328" s="8"/>
      <c r="B328" s="30" t="s">
        <v>1863</v>
      </c>
      <c r="C328" s="30"/>
      <c r="D328" s="36">
        <v>1225</v>
      </c>
      <c r="E328" s="4" t="s">
        <v>1836</v>
      </c>
      <c r="F328" s="5"/>
      <c r="G328" s="5"/>
      <c r="H328" s="13"/>
      <c r="J328" s="1"/>
      <c r="K328" s="6"/>
      <c r="L328" s="6"/>
      <c r="M328" s="1"/>
      <c r="O328" s="1"/>
      <c r="P328" s="6"/>
      <c r="Q328" s="6"/>
      <c r="R328" s="1"/>
      <c r="T328" s="1"/>
      <c r="U328" s="6"/>
      <c r="V328" s="6"/>
      <c r="W328" s="1"/>
    </row>
    <row r="329" spans="1:23" s="18" customFormat="1" ht="13.5" customHeight="1">
      <c r="A329" s="7"/>
      <c r="B329" s="31"/>
      <c r="C329" s="31"/>
      <c r="D329" s="15"/>
      <c r="E329" s="2"/>
      <c r="F329" s="3"/>
      <c r="G329" s="3"/>
      <c r="H329" s="12"/>
      <c r="J329" s="1"/>
      <c r="K329" s="6"/>
      <c r="L329" s="6"/>
      <c r="M329" s="1"/>
      <c r="O329" s="1"/>
      <c r="P329" s="6"/>
      <c r="Q329" s="6"/>
      <c r="R329" s="1"/>
      <c r="T329" s="1"/>
      <c r="U329" s="6"/>
      <c r="V329" s="6"/>
      <c r="W329" s="1"/>
    </row>
    <row r="330" spans="1:23" s="18" customFormat="1" ht="13.5" customHeight="1">
      <c r="A330" s="8"/>
      <c r="B330" s="30" t="s">
        <v>1864</v>
      </c>
      <c r="C330" s="30"/>
      <c r="D330" s="16">
        <v>1</v>
      </c>
      <c r="E330" s="4" t="s">
        <v>250</v>
      </c>
      <c r="F330" s="42"/>
      <c r="G330" s="5"/>
      <c r="H330" s="13"/>
      <c r="J330" s="1"/>
      <c r="K330" s="6"/>
      <c r="L330" s="6"/>
      <c r="M330" s="1"/>
      <c r="O330" s="1"/>
      <c r="P330" s="6"/>
      <c r="Q330" s="6"/>
      <c r="R330" s="1"/>
      <c r="T330" s="1"/>
      <c r="U330" s="6"/>
      <c r="V330" s="6"/>
      <c r="W330" s="1"/>
    </row>
    <row r="331" spans="1:23" s="18" customFormat="1" ht="13.5" customHeight="1">
      <c r="A331" s="7"/>
      <c r="B331" s="31"/>
      <c r="C331" s="31"/>
      <c r="D331" s="15"/>
      <c r="E331" s="2"/>
      <c r="F331" s="3"/>
      <c r="G331" s="3"/>
      <c r="H331" s="12"/>
      <c r="J331" s="1"/>
      <c r="K331" s="6"/>
      <c r="L331" s="6"/>
      <c r="M331" s="1"/>
      <c r="O331" s="1"/>
      <c r="P331" s="6"/>
      <c r="Q331" s="6"/>
      <c r="R331" s="1"/>
      <c r="T331" s="1"/>
      <c r="U331" s="6"/>
      <c r="V331" s="6"/>
      <c r="W331" s="1"/>
    </row>
    <row r="332" spans="1:23" s="18" customFormat="1" ht="13.5" customHeight="1">
      <c r="A332" s="8"/>
      <c r="B332" s="30" t="s">
        <v>1962</v>
      </c>
      <c r="C332" s="30"/>
      <c r="D332" s="16">
        <v>1</v>
      </c>
      <c r="E332" s="4" t="s">
        <v>250</v>
      </c>
      <c r="F332" s="42"/>
      <c r="G332" s="5"/>
      <c r="H332" s="13"/>
      <c r="J332" s="1"/>
      <c r="K332" s="6"/>
      <c r="L332" s="6"/>
      <c r="M332" s="1"/>
      <c r="O332" s="1"/>
      <c r="P332" s="6"/>
      <c r="Q332" s="6"/>
      <c r="R332" s="1"/>
      <c r="T332" s="1"/>
      <c r="U332" s="6"/>
      <c r="V332" s="6"/>
      <c r="W332" s="1"/>
    </row>
    <row r="333" spans="1:23" s="18" customFormat="1" ht="13.5" customHeight="1">
      <c r="A333" s="7"/>
      <c r="B333" s="31"/>
      <c r="C333" s="31"/>
      <c r="D333" s="15"/>
      <c r="E333" s="2"/>
      <c r="F333" s="3"/>
      <c r="G333" s="3"/>
      <c r="H333" s="12"/>
      <c r="J333" s="1"/>
      <c r="K333" s="6"/>
      <c r="L333" s="6"/>
      <c r="M333" s="1"/>
      <c r="O333" s="1"/>
      <c r="P333" s="6"/>
      <c r="Q333" s="6"/>
      <c r="R333" s="1"/>
      <c r="T333" s="1"/>
      <c r="U333" s="6"/>
      <c r="V333" s="6"/>
      <c r="W333" s="1"/>
    </row>
    <row r="334" spans="1:23" s="18" customFormat="1" ht="13.5" customHeight="1">
      <c r="A334" s="8"/>
      <c r="B334" s="30" t="s">
        <v>1888</v>
      </c>
      <c r="C334" s="30" t="s">
        <v>1889</v>
      </c>
      <c r="D334" s="16">
        <v>48</v>
      </c>
      <c r="E334" s="4" t="s">
        <v>1829</v>
      </c>
      <c r="F334" s="5"/>
      <c r="G334" s="5"/>
      <c r="H334" s="13"/>
      <c r="J334" s="1"/>
      <c r="K334" s="6"/>
      <c r="L334" s="6"/>
      <c r="M334" s="1"/>
      <c r="O334" s="1"/>
      <c r="P334" s="6"/>
      <c r="Q334" s="6"/>
      <c r="R334" s="1"/>
      <c r="T334" s="1"/>
      <c r="U334" s="6"/>
      <c r="V334" s="6"/>
      <c r="W334" s="1"/>
    </row>
    <row r="335" spans="1:23" s="18" customFormat="1" ht="13.5" customHeight="1">
      <c r="A335" s="7"/>
      <c r="B335" s="31"/>
      <c r="C335" s="31"/>
      <c r="D335" s="15"/>
      <c r="E335" s="2"/>
      <c r="F335" s="3"/>
      <c r="G335" s="3"/>
      <c r="H335" s="12"/>
      <c r="J335" s="1"/>
      <c r="K335" s="6"/>
      <c r="L335" s="6"/>
      <c r="M335" s="1"/>
      <c r="O335" s="1"/>
      <c r="P335" s="6"/>
      <c r="Q335" s="6"/>
      <c r="R335" s="1"/>
      <c r="T335" s="1"/>
      <c r="U335" s="6"/>
      <c r="V335" s="6"/>
      <c r="W335" s="1"/>
    </row>
    <row r="336" spans="1:23" s="18" customFormat="1" ht="13.5" customHeight="1">
      <c r="A336" s="8"/>
      <c r="B336" s="30"/>
      <c r="C336" s="30"/>
      <c r="D336" s="16"/>
      <c r="E336" s="4"/>
      <c r="F336" s="5"/>
      <c r="G336" s="5"/>
      <c r="H336" s="13"/>
      <c r="J336" s="1"/>
      <c r="K336" s="6"/>
      <c r="L336" s="6"/>
      <c r="M336" s="1"/>
      <c r="O336" s="1"/>
      <c r="P336" s="6"/>
      <c r="Q336" s="6"/>
      <c r="R336" s="1"/>
      <c r="T336" s="1"/>
      <c r="U336" s="6"/>
      <c r="V336" s="6"/>
      <c r="W336" s="1"/>
    </row>
    <row r="337" spans="1:23" s="18" customFormat="1" ht="13.5" customHeight="1">
      <c r="A337" s="7"/>
      <c r="B337" s="31"/>
      <c r="C337" s="31"/>
      <c r="D337" s="15"/>
      <c r="E337" s="2"/>
      <c r="F337" s="3"/>
      <c r="G337" s="3"/>
      <c r="H337" s="12"/>
      <c r="J337" s="1"/>
      <c r="K337" s="6"/>
      <c r="L337" s="6"/>
      <c r="M337" s="1"/>
      <c r="O337" s="1"/>
      <c r="P337" s="6"/>
      <c r="Q337" s="6"/>
      <c r="R337" s="1"/>
      <c r="T337" s="1"/>
      <c r="U337" s="6"/>
      <c r="V337" s="6"/>
      <c r="W337" s="1"/>
    </row>
    <row r="338" spans="1:23" s="18" customFormat="1" ht="13.5" customHeight="1">
      <c r="A338" s="8"/>
      <c r="B338" s="30"/>
      <c r="C338" s="30"/>
      <c r="D338" s="16"/>
      <c r="E338" s="4"/>
      <c r="F338" s="5"/>
      <c r="G338" s="5"/>
      <c r="H338" s="13"/>
      <c r="J338" s="1"/>
      <c r="K338" s="6"/>
      <c r="L338" s="6"/>
      <c r="M338" s="1"/>
      <c r="O338" s="1"/>
      <c r="P338" s="6"/>
      <c r="Q338" s="6"/>
      <c r="R338" s="1"/>
      <c r="T338" s="1"/>
      <c r="U338" s="6"/>
      <c r="V338" s="6"/>
      <c r="W338" s="1"/>
    </row>
    <row r="339" spans="1:23" s="18" customFormat="1" ht="13.5" customHeight="1">
      <c r="A339" s="7"/>
      <c r="B339" s="31"/>
      <c r="C339" s="31"/>
      <c r="D339" s="15"/>
      <c r="E339" s="2"/>
      <c r="F339" s="3"/>
      <c r="G339" s="3"/>
      <c r="H339" s="12"/>
      <c r="J339" s="1"/>
      <c r="K339" s="6"/>
      <c r="L339" s="6"/>
      <c r="M339" s="1"/>
      <c r="O339" s="1"/>
      <c r="P339" s="6"/>
      <c r="Q339" s="6"/>
      <c r="R339" s="1"/>
      <c r="T339" s="1"/>
      <c r="U339" s="6"/>
      <c r="V339" s="6"/>
      <c r="W339" s="1"/>
    </row>
    <row r="340" spans="1:23" ht="13.5" customHeight="1">
      <c r="A340" s="8"/>
      <c r="B340" s="30" t="s">
        <v>7</v>
      </c>
      <c r="C340" s="30" t="s">
        <v>7</v>
      </c>
      <c r="D340" s="16"/>
      <c r="E340" s="4"/>
      <c r="F340" s="5"/>
      <c r="G340" s="38"/>
      <c r="H340" s="13"/>
    </row>
    <row r="341" spans="1:23" ht="13.5" customHeight="1">
      <c r="A341" s="7"/>
      <c r="B341" s="31"/>
      <c r="C341" s="31" t="s">
        <v>7</v>
      </c>
      <c r="D341" s="15"/>
      <c r="E341" s="2"/>
      <c r="F341" s="3"/>
      <c r="G341" s="41"/>
      <c r="H341" s="12"/>
    </row>
    <row r="342" spans="1:23" ht="13.5" customHeight="1">
      <c r="A342" s="9"/>
      <c r="B342" s="32" t="s">
        <v>63</v>
      </c>
      <c r="C342" s="32"/>
      <c r="D342" s="17"/>
      <c r="E342" s="10"/>
      <c r="F342" s="11"/>
      <c r="G342" s="11"/>
      <c r="H342" s="14"/>
    </row>
    <row r="343" spans="1:23" ht="13.5" customHeight="1"/>
    <row r="344" spans="1:23" ht="13.5" customHeight="1">
      <c r="H344" s="48"/>
    </row>
  </sheetData>
  <mergeCells count="16">
    <mergeCell ref="A132:B132"/>
    <mergeCell ref="A1:H1"/>
    <mergeCell ref="A3:B3"/>
    <mergeCell ref="A44:H44"/>
    <mergeCell ref="A46:B46"/>
    <mergeCell ref="A87:H87"/>
    <mergeCell ref="A89:B89"/>
    <mergeCell ref="A130:H130"/>
    <mergeCell ref="A304:B304"/>
    <mergeCell ref="A173:H173"/>
    <mergeCell ref="A175:B175"/>
    <mergeCell ref="A216:H216"/>
    <mergeCell ref="A218:B218"/>
    <mergeCell ref="A259:H259"/>
    <mergeCell ref="A261:B261"/>
    <mergeCell ref="A302:H302"/>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7" manualBreakCount="7">
    <brk id="43" max="7" man="1"/>
    <brk id="86" max="16383" man="1"/>
    <brk id="129" max="7" man="1"/>
    <brk id="172" max="16383" man="1"/>
    <brk id="215" max="7" man="1"/>
    <brk id="258" max="16383" man="1"/>
    <brk id="301"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9411-B8FF-4A35-8006-FC6F27D53E2F}">
  <sheetPr>
    <tabColor theme="0" tint="-0.249977111117893"/>
  </sheetPr>
  <dimension ref="A1:W43"/>
  <sheetViews>
    <sheetView view="pageBreakPreview" topLeftCell="A19" zoomScale="70" zoomScaleNormal="85" zoomScaleSheetLayoutView="70" workbookViewId="0">
      <selection activeCell="E46" sqref="E46"/>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22</v>
      </c>
      <c r="B5" s="30" t="s">
        <v>23</v>
      </c>
      <c r="C5" s="30" t="s">
        <v>7</v>
      </c>
      <c r="D5" s="16"/>
      <c r="E5" s="4"/>
      <c r="F5" s="5"/>
      <c r="G5" s="5"/>
      <c r="H5" s="13" t="s">
        <v>7</v>
      </c>
    </row>
    <row r="6" spans="1:23" ht="13.5" customHeight="1">
      <c r="A6" s="39" t="s">
        <v>7</v>
      </c>
      <c r="B6" s="31"/>
      <c r="C6" s="31"/>
      <c r="D6" s="40"/>
      <c r="E6" s="2"/>
      <c r="F6" s="3"/>
      <c r="G6" s="41"/>
      <c r="H6" s="12" t="s">
        <v>7</v>
      </c>
    </row>
    <row r="7" spans="1:23" ht="13.5" customHeight="1">
      <c r="A7" s="34" t="s">
        <v>301</v>
      </c>
      <c r="B7" s="30" t="s">
        <v>750</v>
      </c>
      <c r="C7" s="30"/>
      <c r="D7" s="36" t="s">
        <v>7</v>
      </c>
      <c r="E7" s="4"/>
      <c r="F7" s="5"/>
      <c r="G7" s="38">
        <v>0</v>
      </c>
      <c r="H7" s="13" t="s">
        <v>7</v>
      </c>
    </row>
    <row r="8" spans="1:23" ht="13.5" customHeight="1">
      <c r="A8" s="39" t="s">
        <v>7</v>
      </c>
      <c r="B8" s="31" t="s">
        <v>731</v>
      </c>
      <c r="C8" s="31"/>
      <c r="D8" s="40"/>
      <c r="E8" s="2"/>
      <c r="F8" s="3"/>
      <c r="G8" s="41"/>
      <c r="H8" s="12"/>
    </row>
    <row r="9" spans="1:23" ht="13.5" customHeight="1">
      <c r="A9" s="34" t="s">
        <v>7</v>
      </c>
      <c r="B9" s="30" t="s">
        <v>732</v>
      </c>
      <c r="C9" s="30" t="s">
        <v>733</v>
      </c>
      <c r="D9" s="66">
        <v>85.1</v>
      </c>
      <c r="E9" s="4" t="s">
        <v>113</v>
      </c>
      <c r="F9" s="5"/>
      <c r="G9" s="38"/>
      <c r="H9" s="13"/>
    </row>
    <row r="10" spans="1:23" ht="13.5" customHeight="1">
      <c r="A10" s="39" t="s">
        <v>7</v>
      </c>
      <c r="B10" s="31" t="s">
        <v>734</v>
      </c>
      <c r="C10" s="31"/>
      <c r="D10" s="40"/>
      <c r="E10" s="2"/>
      <c r="F10" s="3"/>
      <c r="G10" s="41"/>
      <c r="H10" s="12"/>
    </row>
    <row r="11" spans="1:23" ht="13.5" customHeight="1">
      <c r="A11" s="34" t="s">
        <v>7</v>
      </c>
      <c r="B11" s="30" t="s">
        <v>735</v>
      </c>
      <c r="C11" s="30" t="s">
        <v>736</v>
      </c>
      <c r="D11" s="66">
        <v>17.7</v>
      </c>
      <c r="E11" s="4" t="s">
        <v>71</v>
      </c>
      <c r="F11" s="5"/>
      <c r="G11" s="38"/>
      <c r="H11" s="13"/>
    </row>
    <row r="12" spans="1:23" s="18" customFormat="1" ht="13.5" customHeight="1">
      <c r="A12" s="39" t="s">
        <v>7</v>
      </c>
      <c r="B12" s="31" t="s">
        <v>737</v>
      </c>
      <c r="C12" s="31"/>
      <c r="D12" s="40"/>
      <c r="E12" s="2"/>
      <c r="F12" s="3"/>
      <c r="G12" s="41"/>
      <c r="H12" s="12"/>
      <c r="J12" s="1"/>
      <c r="K12" s="6"/>
      <c r="L12" s="6"/>
      <c r="M12" s="1"/>
      <c r="O12" s="1"/>
      <c r="P12" s="6"/>
      <c r="Q12" s="6"/>
      <c r="R12" s="1"/>
      <c r="T12" s="1"/>
      <c r="U12" s="6"/>
      <c r="V12" s="6"/>
      <c r="W12" s="1"/>
    </row>
    <row r="13" spans="1:23" s="18" customFormat="1" ht="13.5" customHeight="1">
      <c r="A13" s="34" t="s">
        <v>7</v>
      </c>
      <c r="B13" s="30" t="s">
        <v>735</v>
      </c>
      <c r="C13" s="30" t="s">
        <v>738</v>
      </c>
      <c r="D13" s="66">
        <v>29.9</v>
      </c>
      <c r="E13" s="4" t="s">
        <v>71</v>
      </c>
      <c r="F13" s="5"/>
      <c r="G13" s="38"/>
      <c r="H13" s="13"/>
      <c r="J13" s="1"/>
      <c r="K13" s="6"/>
      <c r="L13" s="6"/>
      <c r="M13" s="1"/>
      <c r="O13" s="1"/>
      <c r="P13" s="6"/>
      <c r="Q13" s="6"/>
      <c r="R13" s="1"/>
      <c r="T13" s="1"/>
      <c r="U13" s="6"/>
      <c r="V13" s="6"/>
      <c r="W13" s="1"/>
    </row>
    <row r="14" spans="1:23" s="18" customFormat="1" ht="13.5" customHeight="1">
      <c r="A14" s="7"/>
      <c r="B14" s="31" t="s">
        <v>739</v>
      </c>
      <c r="C14" s="31" t="s">
        <v>7</v>
      </c>
      <c r="D14" s="15"/>
      <c r="E14" s="2"/>
      <c r="F14" s="3"/>
      <c r="G14" s="41"/>
      <c r="H14" s="12"/>
      <c r="J14" s="1"/>
      <c r="K14" s="6"/>
      <c r="L14" s="6"/>
      <c r="M14" s="1"/>
      <c r="O14" s="1"/>
      <c r="P14" s="6"/>
      <c r="Q14" s="6"/>
      <c r="R14" s="1"/>
      <c r="T14" s="1"/>
      <c r="U14" s="6"/>
      <c r="V14" s="6"/>
      <c r="W14" s="1"/>
    </row>
    <row r="15" spans="1:23" s="18" customFormat="1" ht="13.5" customHeight="1">
      <c r="A15" s="8"/>
      <c r="B15" s="30" t="s">
        <v>735</v>
      </c>
      <c r="C15" s="30" t="s">
        <v>738</v>
      </c>
      <c r="D15" s="16">
        <v>503</v>
      </c>
      <c r="E15" s="4" t="s">
        <v>71</v>
      </c>
      <c r="F15" s="5"/>
      <c r="G15" s="38"/>
      <c r="H15" s="13"/>
      <c r="J15" s="1"/>
      <c r="K15" s="6"/>
      <c r="L15" s="6"/>
      <c r="M15" s="1"/>
      <c r="O15" s="1"/>
      <c r="P15" s="6"/>
      <c r="Q15" s="6"/>
      <c r="R15" s="1"/>
      <c r="T15" s="1"/>
      <c r="U15" s="6"/>
      <c r="V15" s="6"/>
      <c r="W15" s="1"/>
    </row>
    <row r="16" spans="1:23" s="18" customFormat="1" ht="13.5" customHeight="1">
      <c r="A16" s="7"/>
      <c r="B16" s="31"/>
      <c r="C16" s="31"/>
      <c r="D16" s="15"/>
      <c r="E16" s="2"/>
      <c r="F16" s="3"/>
      <c r="G16" s="3"/>
      <c r="H16" s="12"/>
      <c r="J16" s="1"/>
      <c r="K16" s="6"/>
      <c r="L16" s="6"/>
      <c r="M16" s="1"/>
      <c r="O16" s="1"/>
      <c r="P16" s="6"/>
      <c r="Q16" s="6"/>
      <c r="R16" s="1"/>
      <c r="T16" s="1"/>
      <c r="U16" s="6"/>
      <c r="V16" s="6"/>
      <c r="W16" s="1"/>
    </row>
    <row r="17" spans="1:23" s="18" customFormat="1" ht="13.5" customHeight="1">
      <c r="A17" s="8"/>
      <c r="B17" s="30" t="s">
        <v>63</v>
      </c>
      <c r="C17" s="30"/>
      <c r="D17" s="16"/>
      <c r="E17" s="4"/>
      <c r="F17" s="5"/>
      <c r="G17" s="5"/>
      <c r="H17" s="13"/>
      <c r="J17" s="1"/>
      <c r="K17" s="6"/>
      <c r="L17" s="6"/>
      <c r="M17" s="1"/>
      <c r="O17" s="1"/>
      <c r="P17" s="6"/>
      <c r="Q17" s="6"/>
      <c r="R17" s="1"/>
      <c r="T17" s="1"/>
      <c r="U17" s="6"/>
      <c r="V17" s="6"/>
      <c r="W17" s="1"/>
    </row>
    <row r="18" spans="1:23" s="18" customFormat="1" ht="13.5" customHeight="1">
      <c r="A18" s="7"/>
      <c r="B18" s="31"/>
      <c r="C18" s="31"/>
      <c r="D18" s="15"/>
      <c r="E18" s="2"/>
      <c r="F18" s="3"/>
      <c r="G18" s="3"/>
      <c r="H18" s="12"/>
      <c r="J18" s="1"/>
      <c r="K18" s="6"/>
      <c r="L18" s="6"/>
      <c r="M18" s="1"/>
      <c r="O18" s="1"/>
      <c r="P18" s="6"/>
      <c r="Q18" s="6"/>
      <c r="R18" s="1"/>
      <c r="T18" s="1"/>
      <c r="U18" s="6"/>
      <c r="V18" s="6"/>
      <c r="W18" s="1"/>
    </row>
    <row r="19" spans="1:23" s="18" customFormat="1" ht="13.5" customHeight="1">
      <c r="A19" s="8"/>
      <c r="B19" s="30"/>
      <c r="C19" s="30"/>
      <c r="D19" s="16" t="s">
        <v>7</v>
      </c>
      <c r="E19" s="4"/>
      <c r="F19" s="5"/>
      <c r="G19" s="5"/>
      <c r="H19" s="13"/>
      <c r="J19" s="1"/>
      <c r="K19" s="6"/>
      <c r="L19" s="6"/>
      <c r="M19" s="1"/>
      <c r="O19" s="1"/>
      <c r="P19" s="6"/>
      <c r="Q19" s="6"/>
      <c r="R19" s="1"/>
      <c r="T19" s="1"/>
      <c r="U19" s="6"/>
      <c r="V19" s="6"/>
      <c r="W19" s="1"/>
    </row>
    <row r="20" spans="1:23" s="18" customFormat="1" ht="13.5" customHeight="1">
      <c r="A20" s="7"/>
      <c r="B20" s="31"/>
      <c r="C20" s="31"/>
      <c r="D20" s="15"/>
      <c r="E20" s="2"/>
      <c r="F20" s="3"/>
      <c r="G20" s="3"/>
      <c r="H20" s="12"/>
      <c r="J20" s="1"/>
      <c r="K20" s="6"/>
      <c r="L20" s="6"/>
      <c r="M20" s="1"/>
      <c r="O20" s="1"/>
      <c r="P20" s="6"/>
      <c r="Q20" s="6"/>
      <c r="R20" s="1"/>
      <c r="T20" s="1"/>
      <c r="U20" s="6"/>
      <c r="V20" s="6"/>
      <c r="W20" s="1"/>
    </row>
    <row r="21" spans="1:23" s="18" customFormat="1" ht="13.5" customHeight="1">
      <c r="A21" s="34" t="s">
        <v>311</v>
      </c>
      <c r="B21" s="30" t="s">
        <v>634</v>
      </c>
      <c r="C21" s="30"/>
      <c r="D21" s="16" t="s">
        <v>7</v>
      </c>
      <c r="E21" s="4"/>
      <c r="F21" s="5"/>
      <c r="G21" s="5"/>
      <c r="H21" s="13"/>
      <c r="J21" s="1"/>
      <c r="K21" s="6"/>
      <c r="L21" s="6"/>
      <c r="M21" s="1"/>
      <c r="O21" s="1"/>
      <c r="P21" s="6"/>
      <c r="Q21" s="6"/>
      <c r="R21" s="1"/>
      <c r="T21" s="1"/>
      <c r="U21" s="6"/>
      <c r="V21" s="6"/>
      <c r="W21" s="1"/>
    </row>
    <row r="22" spans="1:23" s="18" customFormat="1" ht="13.5" customHeight="1">
      <c r="A22" s="7"/>
      <c r="B22" s="31" t="s">
        <v>740</v>
      </c>
      <c r="C22" s="31" t="s">
        <v>7</v>
      </c>
      <c r="D22" s="15"/>
      <c r="E22" s="2"/>
      <c r="F22" s="3"/>
      <c r="G22" s="41"/>
      <c r="H22" s="12"/>
      <c r="J22" s="1"/>
      <c r="K22" s="6"/>
      <c r="L22" s="6"/>
      <c r="M22" s="1"/>
      <c r="O22" s="1"/>
      <c r="P22" s="6"/>
      <c r="Q22" s="6"/>
      <c r="R22" s="1"/>
      <c r="T22" s="1"/>
      <c r="U22" s="6"/>
      <c r="V22" s="6"/>
      <c r="W22" s="1"/>
    </row>
    <row r="23" spans="1:23" s="18" customFormat="1" ht="13.5" customHeight="1">
      <c r="A23" s="8"/>
      <c r="B23" s="30" t="s">
        <v>735</v>
      </c>
      <c r="C23" s="30" t="s">
        <v>741</v>
      </c>
      <c r="D23" s="16">
        <v>44.8</v>
      </c>
      <c r="E23" s="4" t="s">
        <v>71</v>
      </c>
      <c r="F23" s="5"/>
      <c r="G23" s="38"/>
      <c r="H23" s="13"/>
      <c r="J23" s="1"/>
      <c r="K23" s="6"/>
      <c r="L23" s="6"/>
      <c r="M23" s="1"/>
      <c r="O23" s="1"/>
      <c r="P23" s="6"/>
      <c r="Q23" s="6"/>
      <c r="R23" s="1"/>
      <c r="T23" s="1"/>
      <c r="U23" s="6"/>
      <c r="V23" s="6"/>
      <c r="W23" s="1"/>
    </row>
    <row r="24" spans="1:23" s="18" customFormat="1" ht="13.5" customHeight="1">
      <c r="A24" s="7"/>
      <c r="B24" s="31" t="s">
        <v>742</v>
      </c>
      <c r="C24" s="31" t="s">
        <v>7</v>
      </c>
      <c r="D24" s="15"/>
      <c r="E24" s="2"/>
      <c r="F24" s="3"/>
      <c r="G24" s="41"/>
      <c r="H24" s="12"/>
      <c r="J24" s="1"/>
      <c r="K24" s="6"/>
      <c r="L24" s="6"/>
      <c r="M24" s="1"/>
      <c r="O24" s="1"/>
      <c r="P24" s="6"/>
      <c r="Q24" s="6"/>
      <c r="R24" s="1"/>
      <c r="T24" s="1"/>
      <c r="U24" s="6"/>
      <c r="V24" s="6"/>
      <c r="W24" s="1"/>
    </row>
    <row r="25" spans="1:23" s="18" customFormat="1" ht="13.5" customHeight="1">
      <c r="A25" s="8"/>
      <c r="B25" s="30" t="s">
        <v>735</v>
      </c>
      <c r="C25" s="30" t="s">
        <v>741</v>
      </c>
      <c r="D25" s="16">
        <v>2.2999999999999998</v>
      </c>
      <c r="E25" s="4" t="s">
        <v>71</v>
      </c>
      <c r="F25" s="5"/>
      <c r="G25" s="38"/>
      <c r="H25" s="13"/>
      <c r="J25" s="1"/>
      <c r="K25" s="6"/>
      <c r="L25" s="6"/>
      <c r="M25" s="1"/>
      <c r="O25" s="1"/>
      <c r="P25" s="6"/>
      <c r="Q25" s="6"/>
      <c r="R25" s="1"/>
      <c r="T25" s="1"/>
      <c r="U25" s="6"/>
      <c r="V25" s="6"/>
      <c r="W25" s="1"/>
    </row>
    <row r="26" spans="1:23" s="18" customFormat="1" ht="13.5" customHeight="1">
      <c r="A26" s="7"/>
      <c r="B26" s="31" t="s">
        <v>743</v>
      </c>
      <c r="C26" s="31" t="s">
        <v>7</v>
      </c>
      <c r="D26" s="15"/>
      <c r="E26" s="2"/>
      <c r="F26" s="3"/>
      <c r="G26" s="41"/>
      <c r="H26" s="12"/>
      <c r="J26" s="1"/>
      <c r="K26" s="6"/>
      <c r="L26" s="6"/>
      <c r="M26" s="1"/>
      <c r="O26" s="1"/>
      <c r="P26" s="6"/>
      <c r="Q26" s="6"/>
      <c r="R26" s="1"/>
      <c r="T26" s="1"/>
      <c r="U26" s="6"/>
      <c r="V26" s="6"/>
      <c r="W26" s="1"/>
    </row>
    <row r="27" spans="1:23" s="18" customFormat="1" ht="13.5" customHeight="1">
      <c r="A27" s="8"/>
      <c r="B27" s="30" t="s">
        <v>735</v>
      </c>
      <c r="C27" s="30" t="s">
        <v>741</v>
      </c>
      <c r="D27" s="16">
        <v>4.5</v>
      </c>
      <c r="E27" s="4" t="s">
        <v>71</v>
      </c>
      <c r="F27" s="5"/>
      <c r="G27" s="38"/>
      <c r="H27" s="13"/>
      <c r="J27" s="1"/>
      <c r="K27" s="6"/>
      <c r="L27" s="6"/>
      <c r="M27" s="1"/>
      <c r="O27" s="1"/>
      <c r="P27" s="6"/>
      <c r="Q27" s="6"/>
      <c r="R27" s="1"/>
      <c r="T27" s="1"/>
      <c r="U27" s="6"/>
      <c r="V27" s="6"/>
      <c r="W27" s="1"/>
    </row>
    <row r="28" spans="1:23" s="18" customFormat="1" ht="13.5" customHeight="1">
      <c r="A28" s="7"/>
      <c r="B28" s="31"/>
      <c r="C28" s="31"/>
      <c r="D28" s="15"/>
      <c r="E28" s="2"/>
      <c r="F28" s="3"/>
      <c r="G28" s="3"/>
      <c r="H28" s="12"/>
      <c r="J28" s="1"/>
      <c r="K28" s="6"/>
      <c r="L28" s="6"/>
      <c r="M28" s="1"/>
      <c r="O28" s="1"/>
      <c r="P28" s="6"/>
      <c r="Q28" s="6"/>
      <c r="R28" s="1"/>
      <c r="T28" s="1"/>
      <c r="U28" s="6"/>
      <c r="V28" s="6"/>
      <c r="W28" s="1"/>
    </row>
    <row r="29" spans="1:23" s="18" customFormat="1" ht="13.5" customHeight="1">
      <c r="A29" s="8"/>
      <c r="B29" s="30" t="s">
        <v>63</v>
      </c>
      <c r="C29" s="30"/>
      <c r="D29" s="16"/>
      <c r="E29" s="4"/>
      <c r="F29" s="5"/>
      <c r="G29" s="5"/>
      <c r="H29" s="13"/>
      <c r="J29" s="1"/>
      <c r="K29" s="6"/>
      <c r="L29" s="6"/>
      <c r="M29" s="1"/>
      <c r="O29" s="1"/>
      <c r="P29" s="6"/>
      <c r="Q29" s="6"/>
      <c r="R29" s="1"/>
      <c r="T29" s="1"/>
      <c r="U29" s="6"/>
      <c r="V29" s="6"/>
      <c r="W29" s="1"/>
    </row>
    <row r="30" spans="1:23" s="18" customFormat="1" ht="13.5" customHeight="1">
      <c r="A30" s="7"/>
      <c r="B30" s="31"/>
      <c r="C30" s="31"/>
      <c r="D30" s="15"/>
      <c r="E30" s="2"/>
      <c r="F30" s="3"/>
      <c r="G30" s="3"/>
      <c r="H30" s="12"/>
      <c r="J30" s="1"/>
      <c r="K30" s="6"/>
      <c r="L30" s="6"/>
      <c r="M30" s="1"/>
      <c r="O30" s="1"/>
      <c r="P30" s="6"/>
      <c r="Q30" s="6"/>
      <c r="R30" s="1"/>
      <c r="T30" s="1"/>
      <c r="U30" s="6"/>
      <c r="V30" s="6"/>
      <c r="W30" s="1"/>
    </row>
    <row r="31" spans="1:23" s="18" customFormat="1" ht="13.5" customHeight="1">
      <c r="A31" s="8"/>
      <c r="B31" s="30"/>
      <c r="C31" s="30"/>
      <c r="D31" s="16"/>
      <c r="E31" s="4"/>
      <c r="F31" s="5"/>
      <c r="G31" s="5"/>
      <c r="H31" s="13"/>
      <c r="J31" s="1"/>
      <c r="K31" s="6"/>
      <c r="L31" s="6"/>
      <c r="M31" s="1"/>
      <c r="O31" s="1"/>
      <c r="P31" s="6"/>
      <c r="Q31" s="6"/>
      <c r="R31" s="1"/>
      <c r="T31" s="1"/>
      <c r="U31" s="6"/>
      <c r="V31" s="6"/>
      <c r="W31" s="1"/>
    </row>
    <row r="32" spans="1:23" s="18" customFormat="1" ht="13.5" customHeight="1">
      <c r="A32" s="7"/>
      <c r="B32" s="31"/>
      <c r="C32" s="31"/>
      <c r="D32" s="15"/>
      <c r="E32" s="2"/>
      <c r="F32" s="3"/>
      <c r="G32" s="3"/>
      <c r="H32" s="12"/>
      <c r="J32" s="1"/>
      <c r="K32" s="6"/>
      <c r="L32" s="6"/>
      <c r="M32" s="1"/>
      <c r="O32" s="1"/>
      <c r="P32" s="6"/>
      <c r="Q32" s="6"/>
      <c r="R32" s="1"/>
      <c r="T32" s="1"/>
      <c r="U32" s="6"/>
      <c r="V32" s="6"/>
      <c r="W32" s="1"/>
    </row>
    <row r="33" spans="1:23" s="18" customFormat="1" ht="13.5" customHeight="1">
      <c r="A33" s="8"/>
      <c r="B33" s="30"/>
      <c r="C33" s="30"/>
      <c r="D33" s="16"/>
      <c r="E33" s="4"/>
      <c r="F33" s="5"/>
      <c r="G33" s="5"/>
      <c r="H33" s="13"/>
      <c r="J33" s="1"/>
      <c r="K33" s="6"/>
      <c r="L33" s="6"/>
      <c r="M33" s="1"/>
      <c r="O33" s="1"/>
      <c r="P33" s="6"/>
      <c r="Q33" s="6"/>
      <c r="R33" s="1"/>
      <c r="T33" s="1"/>
      <c r="U33" s="6"/>
      <c r="V33" s="6"/>
      <c r="W33" s="1"/>
    </row>
    <row r="34" spans="1:23" s="18" customFormat="1" ht="13.5" customHeight="1">
      <c r="A34" s="7"/>
      <c r="B34" s="31"/>
      <c r="C34" s="31"/>
      <c r="D34" s="15"/>
      <c r="E34" s="2"/>
      <c r="F34" s="3"/>
      <c r="G34" s="3"/>
      <c r="H34" s="12"/>
      <c r="J34" s="1"/>
      <c r="K34" s="6"/>
      <c r="L34" s="6"/>
      <c r="M34" s="1"/>
      <c r="O34" s="1"/>
      <c r="P34" s="6"/>
      <c r="Q34" s="6"/>
      <c r="R34" s="1"/>
      <c r="T34" s="1"/>
      <c r="U34" s="6"/>
      <c r="V34" s="6"/>
      <c r="W34" s="1"/>
    </row>
    <row r="35" spans="1:23" s="18" customFormat="1" ht="13.5" customHeight="1">
      <c r="A35" s="8"/>
      <c r="B35" s="30"/>
      <c r="C35" s="30"/>
      <c r="D35" s="16"/>
      <c r="E35" s="4"/>
      <c r="F35" s="5"/>
      <c r="G35" s="5"/>
      <c r="H35" s="13"/>
      <c r="J35" s="1"/>
      <c r="K35" s="6"/>
      <c r="L35" s="6"/>
      <c r="M35" s="1"/>
      <c r="O35" s="1"/>
      <c r="P35" s="6"/>
      <c r="Q35" s="6"/>
      <c r="R35" s="1"/>
      <c r="T35" s="1"/>
      <c r="U35" s="6"/>
      <c r="V35" s="6"/>
      <c r="W35" s="1"/>
    </row>
    <row r="36" spans="1:23" s="18" customFormat="1" ht="13.5" customHeight="1">
      <c r="A36" s="7"/>
      <c r="B36" s="31"/>
      <c r="C36" s="31"/>
      <c r="D36" s="15"/>
      <c r="E36" s="2"/>
      <c r="F36" s="3"/>
      <c r="G36" s="3"/>
      <c r="H36" s="12"/>
      <c r="J36" s="1"/>
      <c r="K36" s="6"/>
      <c r="L36" s="6"/>
      <c r="M36" s="1"/>
      <c r="O36" s="1"/>
      <c r="P36" s="6"/>
      <c r="Q36" s="6"/>
      <c r="R36" s="1"/>
      <c r="T36" s="1"/>
      <c r="U36" s="6"/>
      <c r="V36" s="6"/>
      <c r="W36" s="1"/>
    </row>
    <row r="37" spans="1:23" s="18" customFormat="1" ht="13.5" customHeight="1">
      <c r="A37" s="8"/>
      <c r="B37" s="30"/>
      <c r="C37" s="30" t="s">
        <v>7</v>
      </c>
      <c r="D37" s="16"/>
      <c r="E37" s="4"/>
      <c r="F37" s="5"/>
      <c r="G37" s="5"/>
      <c r="H37" s="13" t="s">
        <v>7</v>
      </c>
      <c r="J37" s="1"/>
      <c r="K37" s="6"/>
      <c r="L37" s="6"/>
      <c r="M37" s="1"/>
      <c r="O37" s="1"/>
      <c r="P37" s="6"/>
      <c r="Q37" s="6"/>
      <c r="R37" s="1"/>
      <c r="T37" s="1"/>
      <c r="U37" s="6"/>
      <c r="V37" s="6"/>
      <c r="W37" s="1"/>
    </row>
    <row r="38" spans="1:23" s="18" customFormat="1" ht="13.5" customHeight="1">
      <c r="A38" s="7"/>
      <c r="B38" s="31"/>
      <c r="C38" s="31"/>
      <c r="D38" s="15"/>
      <c r="E38" s="2"/>
      <c r="F38" s="3"/>
      <c r="G38" s="3"/>
      <c r="H38" s="12"/>
      <c r="J38" s="1"/>
      <c r="K38" s="6"/>
      <c r="L38" s="6"/>
      <c r="M38" s="1"/>
      <c r="O38" s="1"/>
      <c r="P38" s="6"/>
      <c r="Q38" s="6"/>
      <c r="R38" s="1"/>
      <c r="T38" s="1"/>
      <c r="U38" s="6"/>
      <c r="V38" s="6"/>
      <c r="W38" s="1"/>
    </row>
    <row r="39" spans="1:23" s="18" customFormat="1" ht="13.5" customHeight="1">
      <c r="A39" s="8"/>
      <c r="B39" s="30"/>
      <c r="C39" s="30" t="s">
        <v>7</v>
      </c>
      <c r="D39" s="16"/>
      <c r="E39" s="4"/>
      <c r="F39" s="5"/>
      <c r="G39" s="38"/>
      <c r="H39" s="13" t="s">
        <v>7</v>
      </c>
      <c r="J39" s="1"/>
      <c r="K39" s="6"/>
      <c r="L39" s="6"/>
      <c r="M39" s="1"/>
      <c r="O39" s="1"/>
      <c r="P39" s="6"/>
      <c r="Q39" s="6"/>
      <c r="R39" s="1"/>
      <c r="T39" s="1"/>
      <c r="U39" s="6"/>
      <c r="V39" s="6"/>
      <c r="W39" s="1"/>
    </row>
    <row r="40" spans="1:23" s="18" customFormat="1" ht="13.5" customHeight="1">
      <c r="A40" s="7"/>
      <c r="B40" s="31"/>
      <c r="C40" s="31"/>
      <c r="D40" s="15"/>
      <c r="E40" s="2"/>
      <c r="F40" s="3"/>
      <c r="G40" s="41"/>
      <c r="H40" s="12"/>
      <c r="J40" s="1"/>
      <c r="K40" s="6"/>
      <c r="L40" s="6"/>
      <c r="M40" s="1"/>
      <c r="O40" s="1"/>
      <c r="P40" s="6"/>
      <c r="Q40" s="6"/>
      <c r="R40" s="1"/>
      <c r="T40" s="1"/>
      <c r="U40" s="6"/>
      <c r="V40" s="6"/>
      <c r="W40" s="1"/>
    </row>
    <row r="41" spans="1:23" s="18" customFormat="1" ht="13.5" customHeight="1">
      <c r="A41" s="9"/>
      <c r="B41" s="32"/>
      <c r="C41" s="32"/>
      <c r="D41" s="17"/>
      <c r="E41" s="10"/>
      <c r="F41" s="11"/>
      <c r="G41" s="11"/>
      <c r="H41" s="14"/>
      <c r="J41" s="1"/>
      <c r="K41" s="6"/>
      <c r="L41" s="6"/>
      <c r="M41" s="1"/>
      <c r="O41" s="1"/>
      <c r="P41" s="6"/>
      <c r="Q41" s="6"/>
      <c r="R41" s="1"/>
      <c r="T41" s="1"/>
      <c r="U41" s="6"/>
      <c r="V41" s="6"/>
      <c r="W41" s="1"/>
    </row>
    <row r="42" spans="1:23" s="18" customFormat="1" ht="13.5" customHeight="1">
      <c r="A42" s="1"/>
      <c r="B42" s="1"/>
      <c r="C42" s="1"/>
      <c r="E42" s="1"/>
      <c r="F42" s="6"/>
      <c r="G42" s="6"/>
      <c r="H42" s="1"/>
      <c r="J42" s="1"/>
      <c r="K42" s="6"/>
      <c r="L42" s="6"/>
      <c r="M42" s="1"/>
      <c r="O42" s="1"/>
      <c r="P42" s="6"/>
      <c r="Q42" s="6"/>
      <c r="R42" s="1"/>
      <c r="T42" s="1"/>
      <c r="U42" s="6"/>
      <c r="V42" s="6"/>
      <c r="W42" s="1"/>
    </row>
    <row r="43" spans="1:23" s="18" customFormat="1" ht="13.5" customHeight="1">
      <c r="A43" s="1"/>
      <c r="B43" s="1"/>
      <c r="C43" s="1"/>
      <c r="E43" s="1"/>
      <c r="F43" s="6"/>
      <c r="G43" s="6"/>
      <c r="H43" s="48"/>
      <c r="J43" s="1"/>
      <c r="K43" s="6"/>
      <c r="L43" s="6"/>
      <c r="M43" s="1"/>
      <c r="O43" s="1"/>
      <c r="P43" s="6"/>
      <c r="Q43" s="6"/>
      <c r="R43" s="1"/>
      <c r="T43" s="1"/>
      <c r="U43" s="6"/>
      <c r="V43" s="6"/>
      <c r="W43" s="1"/>
    </row>
  </sheetData>
  <mergeCells count="2">
    <mergeCell ref="A1:H1"/>
    <mergeCell ref="A3:B3"/>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24828-103A-4D1B-BA8C-1C04CBAF241C}">
  <sheetPr>
    <tabColor theme="0" tint="-0.249977111117893"/>
  </sheetPr>
  <dimension ref="A1:W43"/>
  <sheetViews>
    <sheetView view="pageBreakPreview" zoomScale="70" zoomScaleNormal="100" zoomScaleSheetLayoutView="70" workbookViewId="0">
      <selection activeCell="D46" sqref="D46"/>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24</v>
      </c>
      <c r="B5" s="30" t="s">
        <v>25</v>
      </c>
      <c r="C5" s="30" t="s">
        <v>7</v>
      </c>
      <c r="D5" s="16"/>
      <c r="E5" s="4"/>
      <c r="F5" s="5"/>
      <c r="G5" s="5"/>
      <c r="H5" s="13" t="s">
        <v>7</v>
      </c>
    </row>
    <row r="6" spans="1:23" ht="13.5" customHeight="1">
      <c r="A6" s="39" t="s">
        <v>7</v>
      </c>
      <c r="B6" s="31"/>
      <c r="C6" s="31"/>
      <c r="D6" s="40"/>
      <c r="E6" s="2"/>
      <c r="F6" s="3"/>
      <c r="G6" s="41"/>
      <c r="H6" s="12" t="s">
        <v>7</v>
      </c>
    </row>
    <row r="7" spans="1:23" ht="13.5" customHeight="1">
      <c r="A7" s="34" t="s">
        <v>301</v>
      </c>
      <c r="B7" s="30" t="s">
        <v>750</v>
      </c>
      <c r="C7" s="30"/>
      <c r="D7" s="36" t="s">
        <v>7</v>
      </c>
      <c r="E7" s="4"/>
      <c r="F7" s="5"/>
      <c r="G7" s="38"/>
      <c r="H7" s="13"/>
    </row>
    <row r="8" spans="1:23" ht="13.5" customHeight="1">
      <c r="A8" s="39" t="s">
        <v>7</v>
      </c>
      <c r="B8" s="31" t="s">
        <v>744</v>
      </c>
      <c r="C8" s="31"/>
      <c r="D8" s="40"/>
      <c r="E8" s="2"/>
      <c r="F8" s="3"/>
      <c r="G8" s="41"/>
      <c r="H8" s="12"/>
    </row>
    <row r="9" spans="1:23" ht="13.5" customHeight="1">
      <c r="A9" s="34" t="s">
        <v>7</v>
      </c>
      <c r="B9" s="30" t="s">
        <v>745</v>
      </c>
      <c r="C9" s="30" t="s">
        <v>746</v>
      </c>
      <c r="D9" s="66">
        <v>4.8</v>
      </c>
      <c r="E9" s="4" t="s">
        <v>113</v>
      </c>
      <c r="F9" s="5"/>
      <c r="G9" s="38"/>
      <c r="H9" s="13"/>
    </row>
    <row r="10" spans="1:23" s="18" customFormat="1" ht="13.5" customHeight="1">
      <c r="A10" s="7"/>
      <c r="B10" s="31"/>
      <c r="C10" s="31"/>
      <c r="D10" s="15"/>
      <c r="E10" s="2"/>
      <c r="F10" s="3"/>
      <c r="G10" s="3"/>
      <c r="H10" s="12"/>
      <c r="J10" s="1"/>
      <c r="K10" s="6"/>
      <c r="L10" s="6"/>
      <c r="M10" s="1"/>
      <c r="O10" s="1"/>
      <c r="P10" s="6"/>
      <c r="Q10" s="6"/>
      <c r="R10" s="1"/>
      <c r="T10" s="1"/>
      <c r="U10" s="6"/>
      <c r="V10" s="6"/>
      <c r="W10" s="1"/>
    </row>
    <row r="11" spans="1:23" s="18" customFormat="1" ht="13.5" customHeight="1">
      <c r="A11" s="8"/>
      <c r="B11" s="30" t="s">
        <v>63</v>
      </c>
      <c r="C11" s="30"/>
      <c r="D11" s="16"/>
      <c r="E11" s="4"/>
      <c r="F11" s="5"/>
      <c r="G11" s="5"/>
      <c r="H11" s="13"/>
      <c r="J11" s="1"/>
      <c r="K11" s="6"/>
      <c r="L11" s="6"/>
      <c r="M11" s="1"/>
      <c r="O11" s="1"/>
      <c r="P11" s="6"/>
      <c r="Q11" s="6"/>
      <c r="R11" s="1"/>
      <c r="T11" s="1"/>
      <c r="U11" s="6"/>
      <c r="V11" s="6"/>
      <c r="W11" s="1"/>
    </row>
    <row r="12" spans="1:23" ht="13.5" customHeight="1">
      <c r="A12" s="7"/>
      <c r="B12" s="31"/>
      <c r="C12" s="31"/>
      <c r="D12" s="15"/>
      <c r="E12" s="2"/>
      <c r="F12" s="3"/>
      <c r="G12" s="3"/>
      <c r="H12" s="12"/>
    </row>
    <row r="13" spans="1:23" ht="13.5" customHeight="1">
      <c r="A13" s="8"/>
      <c r="B13" s="30"/>
      <c r="C13" s="30"/>
      <c r="D13" s="16" t="s">
        <v>7</v>
      </c>
      <c r="E13" s="4"/>
      <c r="F13" s="5"/>
      <c r="G13" s="5"/>
      <c r="H13" s="13"/>
    </row>
    <row r="14" spans="1:23" ht="13.5" customHeight="1">
      <c r="A14" s="7"/>
      <c r="B14" s="31"/>
      <c r="C14" s="31"/>
      <c r="D14" s="15"/>
      <c r="E14" s="2"/>
      <c r="F14" s="3"/>
      <c r="G14" s="3"/>
      <c r="H14" s="12"/>
    </row>
    <row r="15" spans="1:23" ht="13.5" customHeight="1">
      <c r="A15" s="34" t="s">
        <v>311</v>
      </c>
      <c r="B15" s="30" t="s">
        <v>634</v>
      </c>
      <c r="C15" s="30"/>
      <c r="D15" s="16" t="s">
        <v>7</v>
      </c>
      <c r="E15" s="4"/>
      <c r="F15" s="5"/>
      <c r="G15" s="5"/>
      <c r="H15" s="13"/>
    </row>
    <row r="16" spans="1:23" ht="13.5" customHeight="1">
      <c r="A16" s="7"/>
      <c r="B16" s="31" t="s">
        <v>7</v>
      </c>
      <c r="C16" s="31" t="s">
        <v>7</v>
      </c>
      <c r="D16" s="15"/>
      <c r="E16" s="2"/>
      <c r="F16" s="3"/>
      <c r="G16" s="41"/>
      <c r="H16" s="12"/>
    </row>
    <row r="17" spans="1:23" ht="13.5" customHeight="1">
      <c r="A17" s="8"/>
      <c r="B17" s="30" t="s">
        <v>747</v>
      </c>
      <c r="C17" s="30" t="s">
        <v>748</v>
      </c>
      <c r="D17" s="16">
        <v>15.9</v>
      </c>
      <c r="E17" s="4" t="s">
        <v>113</v>
      </c>
      <c r="F17" s="5"/>
      <c r="G17" s="38"/>
      <c r="H17" s="13"/>
    </row>
    <row r="18" spans="1:23" ht="13.5" customHeight="1">
      <c r="A18" s="7"/>
      <c r="B18" s="31" t="s">
        <v>7</v>
      </c>
      <c r="C18" s="31" t="s">
        <v>7</v>
      </c>
      <c r="D18" s="15"/>
      <c r="E18" s="2"/>
      <c r="F18" s="3"/>
      <c r="G18" s="41"/>
      <c r="H18" s="12"/>
    </row>
    <row r="19" spans="1:23" s="18" customFormat="1" ht="13.5" customHeight="1">
      <c r="A19" s="8"/>
      <c r="B19" s="30" t="s">
        <v>749</v>
      </c>
      <c r="C19" s="30" t="s">
        <v>748</v>
      </c>
      <c r="D19" s="16">
        <v>12.1</v>
      </c>
      <c r="E19" s="4" t="s">
        <v>71</v>
      </c>
      <c r="F19" s="5"/>
      <c r="G19" s="38"/>
      <c r="H19" s="13"/>
      <c r="J19" s="1"/>
      <c r="K19" s="6"/>
      <c r="L19" s="6"/>
      <c r="M19" s="1"/>
      <c r="O19" s="1"/>
      <c r="P19" s="6"/>
      <c r="Q19" s="6"/>
      <c r="R19" s="1"/>
      <c r="T19" s="1"/>
      <c r="U19" s="6"/>
      <c r="V19" s="6"/>
      <c r="W19" s="1"/>
    </row>
    <row r="20" spans="1:23" s="18" customFormat="1" ht="13.5" customHeight="1">
      <c r="A20" s="7"/>
      <c r="B20" s="31"/>
      <c r="C20" s="31"/>
      <c r="D20" s="15"/>
      <c r="E20" s="2"/>
      <c r="F20" s="3"/>
      <c r="G20" s="3"/>
      <c r="H20" s="12"/>
      <c r="J20" s="1"/>
      <c r="K20" s="6"/>
      <c r="L20" s="6"/>
      <c r="M20" s="1"/>
      <c r="O20" s="1"/>
      <c r="P20" s="6"/>
      <c r="Q20" s="6"/>
      <c r="R20" s="1"/>
      <c r="T20" s="1"/>
      <c r="U20" s="6"/>
      <c r="V20" s="6"/>
      <c r="W20" s="1"/>
    </row>
    <row r="21" spans="1:23" s="18" customFormat="1" ht="13.5" customHeight="1">
      <c r="A21" s="8"/>
      <c r="B21" s="30" t="s">
        <v>63</v>
      </c>
      <c r="C21" s="30"/>
      <c r="D21" s="16"/>
      <c r="E21" s="4"/>
      <c r="F21" s="5"/>
      <c r="G21" s="5"/>
      <c r="H21" s="13"/>
      <c r="J21" s="1"/>
      <c r="K21" s="6"/>
      <c r="L21" s="6"/>
      <c r="M21" s="1"/>
      <c r="O21" s="1"/>
      <c r="P21" s="6"/>
      <c r="Q21" s="6"/>
      <c r="R21" s="1"/>
      <c r="T21" s="1"/>
      <c r="U21" s="6"/>
      <c r="V21" s="6"/>
      <c r="W21" s="1"/>
    </row>
    <row r="22" spans="1:23" s="18" customFormat="1" ht="13.5" customHeight="1">
      <c r="A22" s="7"/>
      <c r="B22" s="31"/>
      <c r="C22" s="31"/>
      <c r="D22" s="15"/>
      <c r="E22" s="2"/>
      <c r="F22" s="3"/>
      <c r="G22" s="3"/>
      <c r="H22" s="12"/>
      <c r="J22" s="1"/>
      <c r="K22" s="6"/>
      <c r="L22" s="6"/>
      <c r="M22" s="1"/>
      <c r="O22" s="1"/>
      <c r="P22" s="6"/>
      <c r="Q22" s="6"/>
      <c r="R22" s="1"/>
      <c r="T22" s="1"/>
      <c r="U22" s="6"/>
      <c r="V22" s="6"/>
      <c r="W22" s="1"/>
    </row>
    <row r="23" spans="1:23" s="18" customFormat="1" ht="13.5" customHeight="1">
      <c r="A23" s="8"/>
      <c r="B23" s="30"/>
      <c r="C23" s="30"/>
      <c r="D23" s="16"/>
      <c r="E23" s="4"/>
      <c r="F23" s="5"/>
      <c r="G23" s="5"/>
      <c r="H23" s="13"/>
      <c r="J23" s="1"/>
      <c r="K23" s="6"/>
      <c r="L23" s="6"/>
      <c r="M23" s="1"/>
      <c r="O23" s="1"/>
      <c r="P23" s="6"/>
      <c r="Q23" s="6"/>
      <c r="R23" s="1"/>
      <c r="T23" s="1"/>
      <c r="U23" s="6"/>
      <c r="V23" s="6"/>
      <c r="W23" s="1"/>
    </row>
    <row r="24" spans="1:23" s="18" customFormat="1" ht="13.5" customHeight="1">
      <c r="A24" s="7"/>
      <c r="B24" s="31"/>
      <c r="C24" s="31"/>
      <c r="D24" s="15"/>
      <c r="E24" s="2"/>
      <c r="F24" s="3"/>
      <c r="G24" s="3"/>
      <c r="H24" s="12"/>
      <c r="J24" s="1"/>
      <c r="K24" s="6"/>
      <c r="L24" s="6"/>
      <c r="M24" s="1"/>
      <c r="O24" s="1"/>
      <c r="P24" s="6"/>
      <c r="Q24" s="6"/>
      <c r="R24" s="1"/>
      <c r="T24" s="1"/>
      <c r="U24" s="6"/>
      <c r="V24" s="6"/>
      <c r="W24" s="1"/>
    </row>
    <row r="25" spans="1:23" s="18" customFormat="1" ht="13.5" customHeight="1">
      <c r="A25" s="8"/>
      <c r="B25" s="30"/>
      <c r="C25" s="30"/>
      <c r="D25" s="16"/>
      <c r="E25" s="4"/>
      <c r="F25" s="5"/>
      <c r="G25" s="5"/>
      <c r="H25" s="13"/>
      <c r="J25" s="1"/>
      <c r="K25" s="6"/>
      <c r="L25" s="6"/>
      <c r="M25" s="1"/>
      <c r="O25" s="1"/>
      <c r="P25" s="6"/>
      <c r="Q25" s="6"/>
      <c r="R25" s="1"/>
      <c r="T25" s="1"/>
      <c r="U25" s="6"/>
      <c r="V25" s="6"/>
      <c r="W25" s="1"/>
    </row>
    <row r="26" spans="1:23" s="18" customFormat="1" ht="13.5" customHeight="1">
      <c r="A26" s="7"/>
      <c r="B26" s="31"/>
      <c r="C26" s="31"/>
      <c r="D26" s="15"/>
      <c r="E26" s="2"/>
      <c r="F26" s="3"/>
      <c r="G26" s="3"/>
      <c r="H26" s="12"/>
      <c r="J26" s="1"/>
      <c r="K26" s="6"/>
      <c r="L26" s="6"/>
      <c r="M26" s="1"/>
      <c r="O26" s="1"/>
      <c r="P26" s="6"/>
      <c r="Q26" s="6"/>
      <c r="R26" s="1"/>
      <c r="T26" s="1"/>
      <c r="U26" s="6"/>
      <c r="V26" s="6"/>
      <c r="W26" s="1"/>
    </row>
    <row r="27" spans="1:23" s="18" customFormat="1" ht="13.5" customHeight="1">
      <c r="A27" s="8"/>
      <c r="B27" s="30"/>
      <c r="C27" s="30"/>
      <c r="D27" s="16"/>
      <c r="E27" s="4"/>
      <c r="F27" s="5"/>
      <c r="G27" s="5"/>
      <c r="H27" s="13"/>
      <c r="J27" s="1"/>
      <c r="K27" s="6"/>
      <c r="L27" s="6"/>
      <c r="M27" s="1"/>
      <c r="O27" s="1"/>
      <c r="P27" s="6"/>
      <c r="Q27" s="6"/>
      <c r="R27" s="1"/>
      <c r="T27" s="1"/>
      <c r="U27" s="6"/>
      <c r="V27" s="6"/>
      <c r="W27" s="1"/>
    </row>
    <row r="28" spans="1:23" s="18" customFormat="1" ht="13.5" customHeight="1">
      <c r="A28" s="7"/>
      <c r="B28" s="31"/>
      <c r="C28" s="31"/>
      <c r="D28" s="15"/>
      <c r="E28" s="2"/>
      <c r="F28" s="3"/>
      <c r="G28" s="3"/>
      <c r="H28" s="12"/>
      <c r="J28" s="1"/>
      <c r="K28" s="6"/>
      <c r="L28" s="6"/>
      <c r="M28" s="1"/>
      <c r="O28" s="1"/>
      <c r="P28" s="6"/>
      <c r="Q28" s="6"/>
      <c r="R28" s="1"/>
      <c r="T28" s="1"/>
      <c r="U28" s="6"/>
      <c r="V28" s="6"/>
      <c r="W28" s="1"/>
    </row>
    <row r="29" spans="1:23" s="18" customFormat="1" ht="13.5" customHeight="1">
      <c r="A29" s="8"/>
      <c r="B29" s="30"/>
      <c r="C29" s="30"/>
      <c r="D29" s="16"/>
      <c r="E29" s="4"/>
      <c r="F29" s="5"/>
      <c r="G29" s="5"/>
      <c r="H29" s="13"/>
      <c r="J29" s="1"/>
      <c r="K29" s="6"/>
      <c r="L29" s="6"/>
      <c r="M29" s="1"/>
      <c r="O29" s="1"/>
      <c r="P29" s="6"/>
      <c r="Q29" s="6"/>
      <c r="R29" s="1"/>
      <c r="T29" s="1"/>
      <c r="U29" s="6"/>
      <c r="V29" s="6"/>
      <c r="W29" s="1"/>
    </row>
    <row r="30" spans="1:23" s="18" customFormat="1" ht="13.5" customHeight="1">
      <c r="A30" s="7"/>
      <c r="B30" s="31"/>
      <c r="C30" s="31"/>
      <c r="D30" s="15"/>
      <c r="E30" s="2"/>
      <c r="F30" s="3"/>
      <c r="G30" s="3"/>
      <c r="H30" s="12"/>
      <c r="J30" s="1"/>
      <c r="K30" s="6"/>
      <c r="L30" s="6"/>
      <c r="M30" s="1"/>
      <c r="O30" s="1"/>
      <c r="P30" s="6"/>
      <c r="Q30" s="6"/>
      <c r="R30" s="1"/>
      <c r="T30" s="1"/>
      <c r="U30" s="6"/>
      <c r="V30" s="6"/>
      <c r="W30" s="1"/>
    </row>
    <row r="31" spans="1:23" s="18" customFormat="1" ht="13.5" customHeight="1">
      <c r="A31" s="8"/>
      <c r="B31" s="30"/>
      <c r="C31" s="30"/>
      <c r="D31" s="16"/>
      <c r="E31" s="4"/>
      <c r="F31" s="5"/>
      <c r="G31" s="5"/>
      <c r="H31" s="13"/>
      <c r="J31" s="1"/>
      <c r="K31" s="6"/>
      <c r="L31" s="6"/>
      <c r="M31" s="1"/>
      <c r="O31" s="1"/>
      <c r="P31" s="6"/>
      <c r="Q31" s="6"/>
      <c r="R31" s="1"/>
      <c r="T31" s="1"/>
      <c r="U31" s="6"/>
      <c r="V31" s="6"/>
      <c r="W31" s="1"/>
    </row>
    <row r="32" spans="1:23" s="18" customFormat="1" ht="13.5" customHeight="1">
      <c r="A32" s="7"/>
      <c r="B32" s="31"/>
      <c r="C32" s="31"/>
      <c r="D32" s="15"/>
      <c r="E32" s="2"/>
      <c r="F32" s="3"/>
      <c r="G32" s="3"/>
      <c r="H32" s="12"/>
      <c r="J32" s="1"/>
      <c r="K32" s="6"/>
      <c r="L32" s="6"/>
      <c r="M32" s="1"/>
      <c r="O32" s="1"/>
      <c r="P32" s="6"/>
      <c r="Q32" s="6"/>
      <c r="R32" s="1"/>
      <c r="T32" s="1"/>
      <c r="U32" s="6"/>
      <c r="V32" s="6"/>
      <c r="W32" s="1"/>
    </row>
    <row r="33" spans="1:8" ht="13.5" customHeight="1">
      <c r="A33" s="8"/>
      <c r="B33" s="30"/>
      <c r="C33" s="30"/>
      <c r="D33" s="16"/>
      <c r="E33" s="4"/>
      <c r="F33" s="5"/>
      <c r="G33" s="5"/>
      <c r="H33" s="13"/>
    </row>
    <row r="34" spans="1:8" ht="13.5" customHeight="1">
      <c r="A34" s="7"/>
      <c r="B34" s="31"/>
      <c r="C34" s="31"/>
      <c r="D34" s="15"/>
      <c r="E34" s="2"/>
      <c r="F34" s="3"/>
      <c r="G34" s="3"/>
      <c r="H34" s="12"/>
    </row>
    <row r="35" spans="1:8" ht="13.5" customHeight="1">
      <c r="A35" s="8"/>
      <c r="B35" s="30"/>
      <c r="C35" s="30"/>
      <c r="D35" s="16"/>
      <c r="E35" s="4"/>
      <c r="F35" s="5"/>
      <c r="G35" s="5"/>
      <c r="H35" s="13"/>
    </row>
    <row r="36" spans="1:8" ht="13.5" customHeight="1">
      <c r="A36" s="7"/>
      <c r="B36" s="31"/>
      <c r="C36" s="31"/>
      <c r="D36" s="15"/>
      <c r="E36" s="2"/>
      <c r="F36" s="3"/>
      <c r="G36" s="3"/>
      <c r="H36" s="12"/>
    </row>
    <row r="37" spans="1:8" ht="13.5" customHeight="1">
      <c r="A37" s="8"/>
      <c r="B37" s="30"/>
      <c r="C37" s="30" t="s">
        <v>7</v>
      </c>
      <c r="D37" s="16"/>
      <c r="E37" s="4"/>
      <c r="F37" s="5"/>
      <c r="G37" s="5"/>
      <c r="H37" s="13" t="s">
        <v>7</v>
      </c>
    </row>
    <row r="38" spans="1:8" ht="13.5" customHeight="1">
      <c r="A38" s="7"/>
      <c r="B38" s="31"/>
      <c r="C38" s="31"/>
      <c r="D38" s="15"/>
      <c r="E38" s="2"/>
      <c r="F38" s="3"/>
      <c r="G38" s="3"/>
      <c r="H38" s="12"/>
    </row>
    <row r="39" spans="1:8" ht="13.5" customHeight="1">
      <c r="A39" s="8"/>
      <c r="B39" s="30" t="s">
        <v>7</v>
      </c>
      <c r="C39" s="30" t="s">
        <v>7</v>
      </c>
      <c r="D39" s="16"/>
      <c r="E39" s="4"/>
      <c r="F39" s="5"/>
      <c r="G39" s="38"/>
      <c r="H39" s="13" t="s">
        <v>7</v>
      </c>
    </row>
    <row r="40" spans="1:8" ht="13.5" customHeight="1">
      <c r="A40" s="7"/>
      <c r="B40" s="31"/>
      <c r="C40" s="31"/>
      <c r="D40" s="15"/>
      <c r="E40" s="2"/>
      <c r="F40" s="3"/>
      <c r="G40" s="41"/>
      <c r="H40" s="12"/>
    </row>
    <row r="41" spans="1:8" ht="13.5" customHeight="1">
      <c r="A41" s="9"/>
      <c r="B41" s="32"/>
      <c r="C41" s="32"/>
      <c r="D41" s="17"/>
      <c r="E41" s="10"/>
      <c r="F41" s="11"/>
      <c r="G41" s="11"/>
      <c r="H41" s="14"/>
    </row>
    <row r="42" spans="1:8" ht="13.5" customHeight="1"/>
    <row r="43" spans="1:8" ht="13.5" customHeight="1">
      <c r="H43" s="48"/>
    </row>
  </sheetData>
  <mergeCells count="2">
    <mergeCell ref="A1:H1"/>
    <mergeCell ref="A3:B3"/>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56A6B-3B1E-42B7-8012-DB0A4871EF0D}">
  <sheetPr>
    <tabColor theme="0" tint="-0.249977111117893"/>
  </sheetPr>
  <dimension ref="A1:W1290"/>
  <sheetViews>
    <sheetView showZeros="0" view="pageBreakPreview" topLeftCell="A1261" zoomScale="85" zoomScaleNormal="100" zoomScaleSheetLayoutView="85" workbookViewId="0">
      <selection activeCell="F38" sqref="F38"/>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26</v>
      </c>
      <c r="B5" s="30" t="s">
        <v>27</v>
      </c>
      <c r="C5" s="30" t="s">
        <v>7</v>
      </c>
      <c r="D5" s="16"/>
      <c r="E5" s="4"/>
      <c r="F5" s="5"/>
      <c r="G5" s="5"/>
      <c r="H5" s="13" t="s">
        <v>7</v>
      </c>
    </row>
    <row r="6" spans="1:23" s="18" customFormat="1" ht="13.5" customHeight="1">
      <c r="A6" s="39" t="s">
        <v>7</v>
      </c>
      <c r="B6" s="31" t="s">
        <v>7</v>
      </c>
      <c r="C6" s="31" t="s">
        <v>7</v>
      </c>
      <c r="D6" s="40"/>
      <c r="E6" s="2" t="s">
        <v>7</v>
      </c>
      <c r="F6" s="3"/>
      <c r="G6" s="41"/>
      <c r="H6" s="12" t="s">
        <v>7</v>
      </c>
      <c r="J6" s="1"/>
      <c r="K6" s="6"/>
      <c r="L6" s="6"/>
      <c r="M6" s="1"/>
      <c r="O6" s="1"/>
      <c r="P6" s="6"/>
      <c r="Q6" s="6"/>
      <c r="R6" s="1"/>
      <c r="T6" s="1"/>
      <c r="U6" s="6"/>
      <c r="V6" s="6"/>
      <c r="W6" s="1"/>
    </row>
    <row r="7" spans="1:23" s="18" customFormat="1" ht="13.5" customHeight="1">
      <c r="A7" s="34" t="s">
        <v>301</v>
      </c>
      <c r="B7" s="30" t="s">
        <v>751</v>
      </c>
      <c r="C7" s="30" t="s">
        <v>7</v>
      </c>
      <c r="D7" s="36"/>
      <c r="E7" s="4" t="s">
        <v>7</v>
      </c>
      <c r="F7" s="5"/>
      <c r="G7" s="38">
        <v>0</v>
      </c>
      <c r="H7" s="13" t="s">
        <v>7</v>
      </c>
      <c r="J7" s="1"/>
      <c r="K7" s="6"/>
      <c r="L7" s="6"/>
      <c r="M7" s="1"/>
      <c r="O7" s="1"/>
      <c r="P7" s="6"/>
      <c r="Q7" s="6"/>
      <c r="R7" s="1"/>
      <c r="T7" s="1"/>
      <c r="U7" s="6"/>
      <c r="V7" s="6"/>
      <c r="W7" s="1"/>
    </row>
    <row r="8" spans="1:23" s="18" customFormat="1" ht="13.5" customHeight="1">
      <c r="A8" s="39" t="s">
        <v>7</v>
      </c>
      <c r="B8" s="31"/>
      <c r="C8" s="31"/>
      <c r="D8" s="40"/>
      <c r="E8" s="2"/>
      <c r="F8" s="3"/>
      <c r="G8" s="41"/>
      <c r="H8" s="12"/>
      <c r="J8" s="1"/>
      <c r="K8" s="6"/>
      <c r="L8" s="6"/>
      <c r="M8" s="1"/>
      <c r="O8" s="1"/>
      <c r="P8" s="6"/>
      <c r="Q8" s="6"/>
      <c r="R8" s="1"/>
      <c r="T8" s="1"/>
      <c r="U8" s="6"/>
      <c r="V8" s="6"/>
      <c r="W8" s="1"/>
    </row>
    <row r="9" spans="1:23" s="18" customFormat="1" ht="13.5" customHeight="1">
      <c r="A9" s="34" t="s">
        <v>7</v>
      </c>
      <c r="B9" s="30" t="s">
        <v>1579</v>
      </c>
      <c r="C9" s="30"/>
      <c r="D9" s="36"/>
      <c r="E9" s="4"/>
      <c r="F9" s="5"/>
      <c r="G9" s="38"/>
      <c r="H9" s="13"/>
      <c r="J9" s="1"/>
      <c r="K9" s="6"/>
      <c r="L9" s="6"/>
      <c r="M9" s="1"/>
      <c r="O9" s="1"/>
      <c r="P9" s="6"/>
      <c r="Q9" s="6"/>
      <c r="R9" s="1"/>
      <c r="T9" s="1"/>
      <c r="U9" s="6"/>
      <c r="V9" s="6"/>
      <c r="W9" s="1"/>
    </row>
    <row r="10" spans="1:23" s="18" customFormat="1" ht="13.5" customHeight="1">
      <c r="A10" s="39" t="s">
        <v>7</v>
      </c>
      <c r="B10" s="31"/>
      <c r="C10" s="31"/>
      <c r="D10" s="40"/>
      <c r="E10" s="2"/>
      <c r="F10" s="3"/>
      <c r="G10" s="41"/>
      <c r="H10" s="12"/>
      <c r="J10" s="1"/>
      <c r="K10" s="6"/>
      <c r="L10" s="6"/>
      <c r="M10" s="1"/>
      <c r="O10" s="1"/>
      <c r="P10" s="6"/>
      <c r="Q10" s="6"/>
      <c r="R10" s="1"/>
      <c r="T10" s="1"/>
      <c r="U10" s="6"/>
      <c r="V10" s="6"/>
      <c r="W10" s="1"/>
    </row>
    <row r="11" spans="1:23" s="18" customFormat="1" ht="13.5" customHeight="1">
      <c r="A11" s="34" t="s">
        <v>7</v>
      </c>
      <c r="B11" s="30" t="s">
        <v>1580</v>
      </c>
      <c r="C11" s="30"/>
      <c r="D11" s="36"/>
      <c r="E11" s="4"/>
      <c r="F11" s="5"/>
      <c r="G11" s="38"/>
      <c r="H11" s="13"/>
      <c r="J11" s="1"/>
      <c r="K11" s="6"/>
      <c r="L11" s="6"/>
      <c r="M11" s="1"/>
      <c r="O11" s="1"/>
      <c r="P11" s="6"/>
      <c r="Q11" s="6"/>
      <c r="R11" s="1"/>
      <c r="T11" s="1"/>
      <c r="U11" s="6"/>
      <c r="V11" s="6"/>
      <c r="W11" s="1"/>
    </row>
    <row r="12" spans="1:23" s="18" customFormat="1" ht="13.5" customHeight="1">
      <c r="A12" s="39" t="s">
        <v>7</v>
      </c>
      <c r="B12" s="31" t="s">
        <v>1581</v>
      </c>
      <c r="C12" s="31"/>
      <c r="D12" s="40"/>
      <c r="E12" s="2"/>
      <c r="F12" s="3"/>
      <c r="G12" s="41"/>
      <c r="H12" s="12"/>
      <c r="J12" s="1"/>
      <c r="K12" s="6"/>
      <c r="L12" s="6"/>
      <c r="M12" s="1"/>
      <c r="O12" s="1"/>
      <c r="P12" s="6"/>
      <c r="Q12" s="6"/>
      <c r="R12" s="1"/>
      <c r="T12" s="1"/>
      <c r="U12" s="6"/>
      <c r="V12" s="6"/>
      <c r="W12" s="1"/>
    </row>
    <row r="13" spans="1:23" s="18" customFormat="1" ht="13.5" customHeight="1">
      <c r="A13" s="34" t="s">
        <v>7</v>
      </c>
      <c r="B13" s="30" t="s">
        <v>1582</v>
      </c>
      <c r="C13" s="30" t="s">
        <v>1583</v>
      </c>
      <c r="D13" s="36">
        <v>23</v>
      </c>
      <c r="E13" s="4" t="s">
        <v>1584</v>
      </c>
      <c r="F13" s="5"/>
      <c r="G13" s="38"/>
      <c r="H13" s="13"/>
      <c r="J13" s="1"/>
      <c r="K13" s="6"/>
      <c r="L13" s="6"/>
      <c r="M13" s="1"/>
      <c r="O13" s="1"/>
      <c r="P13" s="6"/>
      <c r="Q13" s="6"/>
      <c r="R13" s="1"/>
      <c r="T13" s="1"/>
      <c r="U13" s="6"/>
      <c r="V13" s="6"/>
      <c r="W13" s="1"/>
    </row>
    <row r="14" spans="1:23" s="18" customFormat="1" ht="13.5" customHeight="1">
      <c r="A14" s="39" t="s">
        <v>7</v>
      </c>
      <c r="B14" s="31" t="s">
        <v>1581</v>
      </c>
      <c r="C14" s="31"/>
      <c r="D14" s="40"/>
      <c r="E14" s="2"/>
      <c r="F14" s="3"/>
      <c r="G14" s="41"/>
      <c r="H14" s="12"/>
      <c r="J14" s="1"/>
      <c r="K14" s="6"/>
      <c r="L14" s="6"/>
      <c r="M14" s="1"/>
      <c r="O14" s="1"/>
      <c r="P14" s="6"/>
      <c r="Q14" s="6"/>
      <c r="R14" s="1"/>
      <c r="T14" s="1"/>
      <c r="U14" s="6"/>
      <c r="V14" s="6"/>
      <c r="W14" s="1"/>
    </row>
    <row r="15" spans="1:23" s="18" customFormat="1" ht="13.5" customHeight="1">
      <c r="A15" s="34" t="s">
        <v>7</v>
      </c>
      <c r="B15" s="30" t="s">
        <v>1582</v>
      </c>
      <c r="C15" s="30" t="s">
        <v>1585</v>
      </c>
      <c r="D15" s="36">
        <v>5</v>
      </c>
      <c r="E15" s="4" t="s">
        <v>1584</v>
      </c>
      <c r="F15" s="5"/>
      <c r="G15" s="38"/>
      <c r="H15" s="57"/>
      <c r="I15" s="58"/>
      <c r="J15" s="59"/>
      <c r="K15" s="6"/>
      <c r="L15" s="6"/>
      <c r="M15" s="1"/>
      <c r="O15" s="1"/>
      <c r="P15" s="6"/>
      <c r="Q15" s="6"/>
      <c r="R15" s="1"/>
      <c r="T15" s="1"/>
      <c r="U15" s="6"/>
      <c r="V15" s="6"/>
      <c r="W15" s="1"/>
    </row>
    <row r="16" spans="1:23" s="18" customFormat="1" ht="13.5" customHeight="1">
      <c r="A16" s="7"/>
      <c r="B16" s="31" t="s">
        <v>1581</v>
      </c>
      <c r="C16" s="31"/>
      <c r="D16" s="15"/>
      <c r="E16" s="2"/>
      <c r="F16" s="3"/>
      <c r="G16" s="41"/>
      <c r="H16" s="12"/>
      <c r="J16" s="1"/>
      <c r="K16" s="6"/>
      <c r="L16" s="6"/>
      <c r="M16" s="1"/>
      <c r="O16" s="1"/>
      <c r="P16" s="6"/>
      <c r="Q16" s="6"/>
      <c r="R16" s="1"/>
      <c r="T16" s="1"/>
      <c r="U16" s="6"/>
      <c r="V16" s="6"/>
      <c r="W16" s="1"/>
    </row>
    <row r="17" spans="1:23" s="18" customFormat="1" ht="13.5" customHeight="1">
      <c r="A17" s="8"/>
      <c r="B17" s="30" t="s">
        <v>1582</v>
      </c>
      <c r="C17" s="30" t="s">
        <v>1586</v>
      </c>
      <c r="D17" s="16">
        <v>1</v>
      </c>
      <c r="E17" s="4" t="s">
        <v>1584</v>
      </c>
      <c r="F17" s="5"/>
      <c r="G17" s="38"/>
      <c r="H17" s="57"/>
      <c r="I17" s="58"/>
      <c r="J17" s="59"/>
      <c r="K17" s="6"/>
      <c r="L17" s="6"/>
      <c r="M17" s="1"/>
      <c r="O17" s="1"/>
      <c r="P17" s="6"/>
      <c r="Q17" s="6"/>
      <c r="R17" s="1"/>
      <c r="T17" s="1"/>
      <c r="U17" s="6"/>
      <c r="V17" s="6"/>
      <c r="W17" s="1"/>
    </row>
    <row r="18" spans="1:23" s="18" customFormat="1" ht="13.5" customHeight="1">
      <c r="A18" s="7"/>
      <c r="B18" s="31" t="s">
        <v>1587</v>
      </c>
      <c r="C18" s="31"/>
      <c r="D18" s="15"/>
      <c r="E18" s="2"/>
      <c r="F18" s="3"/>
      <c r="G18" s="41"/>
      <c r="H18" s="12"/>
      <c r="J18" s="1"/>
      <c r="K18" s="6"/>
      <c r="L18" s="6"/>
      <c r="M18" s="1"/>
      <c r="O18" s="1"/>
      <c r="P18" s="6"/>
      <c r="Q18" s="6"/>
      <c r="R18" s="1"/>
      <c r="T18" s="1"/>
      <c r="U18" s="6"/>
      <c r="V18" s="6"/>
      <c r="W18" s="1"/>
    </row>
    <row r="19" spans="1:23" s="18" customFormat="1" ht="13.5" customHeight="1">
      <c r="A19" s="8"/>
      <c r="B19" s="30" t="s">
        <v>1588</v>
      </c>
      <c r="C19" s="30" t="s">
        <v>1589</v>
      </c>
      <c r="D19" s="16">
        <v>117</v>
      </c>
      <c r="E19" s="4" t="s">
        <v>1584</v>
      </c>
      <c r="F19" s="5"/>
      <c r="G19" s="38"/>
      <c r="H19" s="13"/>
      <c r="J19" s="1"/>
      <c r="K19" s="6"/>
      <c r="L19" s="6"/>
      <c r="M19" s="1"/>
      <c r="O19" s="1"/>
      <c r="P19" s="6"/>
      <c r="Q19" s="6"/>
      <c r="R19" s="1"/>
      <c r="T19" s="1"/>
      <c r="U19" s="6"/>
      <c r="V19" s="6"/>
      <c r="W19" s="1"/>
    </row>
    <row r="20" spans="1:23" s="18" customFormat="1" ht="13.5" customHeight="1">
      <c r="A20" s="7"/>
      <c r="B20" s="31" t="s">
        <v>1587</v>
      </c>
      <c r="C20" s="31"/>
      <c r="D20" s="15"/>
      <c r="E20" s="2"/>
      <c r="F20" s="3"/>
      <c r="G20" s="41"/>
      <c r="H20" s="12"/>
      <c r="J20" s="1"/>
      <c r="K20" s="6"/>
      <c r="L20" s="6"/>
      <c r="M20" s="1"/>
      <c r="O20" s="1"/>
      <c r="P20" s="6"/>
      <c r="Q20" s="6"/>
      <c r="R20" s="1"/>
      <c r="T20" s="1"/>
      <c r="U20" s="6"/>
      <c r="V20" s="6"/>
      <c r="W20" s="1"/>
    </row>
    <row r="21" spans="1:23" s="18" customFormat="1" ht="13.5" customHeight="1">
      <c r="A21" s="8"/>
      <c r="B21" s="30" t="s">
        <v>1588</v>
      </c>
      <c r="C21" s="30" t="s">
        <v>1590</v>
      </c>
      <c r="D21" s="16">
        <v>29</v>
      </c>
      <c r="E21" s="4" t="s">
        <v>1584</v>
      </c>
      <c r="F21" s="5"/>
      <c r="G21" s="38"/>
      <c r="H21" s="57"/>
      <c r="I21" s="58"/>
      <c r="J21" s="59"/>
      <c r="K21" s="6"/>
      <c r="L21" s="6"/>
      <c r="M21" s="1"/>
      <c r="O21" s="1"/>
      <c r="P21" s="6"/>
      <c r="Q21" s="6"/>
      <c r="R21" s="1"/>
      <c r="T21" s="1"/>
      <c r="U21" s="6"/>
      <c r="V21" s="6"/>
      <c r="W21" s="1"/>
    </row>
    <row r="22" spans="1:23" s="18" customFormat="1" ht="13.5" customHeight="1">
      <c r="A22" s="7"/>
      <c r="B22" s="31" t="s">
        <v>1591</v>
      </c>
      <c r="C22" s="31"/>
      <c r="D22" s="15"/>
      <c r="E22" s="2"/>
      <c r="F22" s="3"/>
      <c r="G22" s="41"/>
      <c r="H22" s="12"/>
      <c r="J22" s="1"/>
      <c r="K22" s="6"/>
      <c r="L22" s="6"/>
      <c r="M22" s="1"/>
      <c r="O22" s="1"/>
      <c r="P22" s="6"/>
      <c r="Q22" s="6"/>
      <c r="R22" s="1"/>
      <c r="T22" s="1"/>
      <c r="U22" s="6"/>
      <c r="V22" s="6"/>
      <c r="W22" s="1"/>
    </row>
    <row r="23" spans="1:23" s="18" customFormat="1" ht="13.5" customHeight="1">
      <c r="A23" s="8"/>
      <c r="B23" s="30" t="s">
        <v>1582</v>
      </c>
      <c r="C23" s="30" t="s">
        <v>1592</v>
      </c>
      <c r="D23" s="16">
        <v>6</v>
      </c>
      <c r="E23" s="4" t="s">
        <v>1584</v>
      </c>
      <c r="F23" s="5"/>
      <c r="G23" s="38"/>
      <c r="H23" s="57"/>
      <c r="I23" s="58"/>
      <c r="J23" s="59"/>
      <c r="K23" s="6"/>
      <c r="L23" s="6"/>
      <c r="M23" s="1"/>
      <c r="O23" s="1"/>
      <c r="P23" s="6"/>
      <c r="Q23" s="6"/>
      <c r="R23" s="1"/>
      <c r="T23" s="1"/>
      <c r="U23" s="6"/>
      <c r="V23" s="6"/>
      <c r="W23" s="1"/>
    </row>
    <row r="24" spans="1:23" s="18" customFormat="1" ht="13.5" customHeight="1">
      <c r="A24" s="7"/>
      <c r="B24" s="31" t="s">
        <v>1593</v>
      </c>
      <c r="C24" s="31"/>
      <c r="D24" s="15"/>
      <c r="E24" s="2"/>
      <c r="F24" s="3"/>
      <c r="G24" s="41"/>
      <c r="H24" s="12"/>
      <c r="J24" s="1"/>
      <c r="K24" s="6"/>
      <c r="L24" s="6"/>
      <c r="M24" s="1"/>
      <c r="O24" s="1"/>
      <c r="P24" s="6"/>
      <c r="Q24" s="6"/>
      <c r="R24" s="1"/>
      <c r="T24" s="1"/>
      <c r="U24" s="6"/>
      <c r="V24" s="6"/>
      <c r="W24" s="1"/>
    </row>
    <row r="25" spans="1:23" s="18" customFormat="1" ht="13.5" customHeight="1">
      <c r="A25" s="8"/>
      <c r="B25" s="30" t="s">
        <v>1582</v>
      </c>
      <c r="C25" s="30" t="s">
        <v>1594</v>
      </c>
      <c r="D25" s="16">
        <v>3</v>
      </c>
      <c r="E25" s="4" t="s">
        <v>1584</v>
      </c>
      <c r="F25" s="5"/>
      <c r="G25" s="38"/>
      <c r="H25" s="57"/>
      <c r="I25" s="58"/>
      <c r="J25" s="59"/>
      <c r="K25" s="6"/>
      <c r="L25" s="6"/>
      <c r="M25" s="1"/>
      <c r="O25" s="1"/>
      <c r="P25" s="6"/>
      <c r="Q25" s="6"/>
      <c r="R25" s="1"/>
      <c r="T25" s="1"/>
      <c r="U25" s="6"/>
      <c r="V25" s="6"/>
      <c r="W25" s="1"/>
    </row>
    <row r="26" spans="1:23" s="18" customFormat="1" ht="13.5" customHeight="1">
      <c r="A26" s="7"/>
      <c r="B26" s="31" t="s">
        <v>1595</v>
      </c>
      <c r="C26" s="31"/>
      <c r="D26" s="15"/>
      <c r="E26" s="2"/>
      <c r="F26" s="3"/>
      <c r="G26" s="41"/>
      <c r="H26" s="12"/>
      <c r="J26" s="1"/>
      <c r="K26" s="6"/>
      <c r="L26" s="6"/>
      <c r="M26" s="1"/>
      <c r="O26" s="1"/>
      <c r="P26" s="6"/>
      <c r="Q26" s="6"/>
      <c r="R26" s="1"/>
      <c r="T26" s="1"/>
      <c r="U26" s="6"/>
      <c r="V26" s="6"/>
      <c r="W26" s="1"/>
    </row>
    <row r="27" spans="1:23" s="18" customFormat="1" ht="13.5" customHeight="1">
      <c r="A27" s="8"/>
      <c r="B27" s="30" t="s">
        <v>1582</v>
      </c>
      <c r="C27" s="30" t="s">
        <v>1596</v>
      </c>
      <c r="D27" s="16">
        <v>4</v>
      </c>
      <c r="E27" s="4" t="s">
        <v>1584</v>
      </c>
      <c r="F27" s="5"/>
      <c r="G27" s="38"/>
      <c r="H27" s="57"/>
      <c r="I27" s="58"/>
      <c r="J27" s="59"/>
      <c r="K27" s="6"/>
      <c r="L27" s="6"/>
      <c r="M27" s="1"/>
      <c r="O27" s="1"/>
      <c r="P27" s="6"/>
      <c r="Q27" s="6"/>
      <c r="R27" s="1"/>
      <c r="T27" s="1"/>
      <c r="U27" s="6"/>
      <c r="V27" s="6"/>
      <c r="W27" s="1"/>
    </row>
    <row r="28" spans="1:23" s="18" customFormat="1" ht="13.5" customHeight="1">
      <c r="A28" s="7"/>
      <c r="B28" s="31" t="s">
        <v>1595</v>
      </c>
      <c r="C28" s="31"/>
      <c r="D28" s="15"/>
      <c r="E28" s="2"/>
      <c r="F28" s="3"/>
      <c r="G28" s="41"/>
      <c r="H28" s="12"/>
      <c r="J28" s="1"/>
      <c r="K28" s="6"/>
      <c r="L28" s="6"/>
      <c r="M28" s="1"/>
      <c r="O28" s="1"/>
      <c r="P28" s="6"/>
      <c r="Q28" s="6"/>
      <c r="R28" s="1"/>
      <c r="T28" s="1"/>
      <c r="U28" s="6"/>
      <c r="V28" s="6"/>
      <c r="W28" s="1"/>
    </row>
    <row r="29" spans="1:23" s="18" customFormat="1" ht="13.5" customHeight="1">
      <c r="A29" s="8"/>
      <c r="B29" s="30" t="s">
        <v>1582</v>
      </c>
      <c r="C29" s="30" t="s">
        <v>1597</v>
      </c>
      <c r="D29" s="16">
        <v>4</v>
      </c>
      <c r="E29" s="4" t="s">
        <v>1584</v>
      </c>
      <c r="F29" s="5"/>
      <c r="G29" s="38"/>
      <c r="H29" s="57"/>
      <c r="I29" s="58"/>
      <c r="J29" s="59"/>
      <c r="K29" s="6"/>
      <c r="L29" s="6"/>
      <c r="M29" s="1"/>
      <c r="O29" s="1"/>
      <c r="P29" s="6"/>
      <c r="Q29" s="6"/>
      <c r="R29" s="1"/>
      <c r="T29" s="1"/>
      <c r="U29" s="6"/>
      <c r="V29" s="6"/>
      <c r="W29" s="1"/>
    </row>
    <row r="30" spans="1:23" s="18" customFormat="1" ht="13.5" customHeight="1">
      <c r="A30" s="7"/>
      <c r="B30" s="31" t="s">
        <v>1598</v>
      </c>
      <c r="C30" s="31"/>
      <c r="D30" s="15"/>
      <c r="E30" s="2"/>
      <c r="F30" s="3"/>
      <c r="G30" s="41"/>
      <c r="H30" s="12"/>
      <c r="J30" s="1"/>
      <c r="K30" s="6"/>
      <c r="L30" s="6"/>
      <c r="M30" s="1"/>
      <c r="O30" s="1"/>
      <c r="P30" s="6"/>
      <c r="Q30" s="6"/>
      <c r="R30" s="1"/>
      <c r="T30" s="1"/>
      <c r="U30" s="6"/>
      <c r="V30" s="6"/>
      <c r="W30" s="1"/>
    </row>
    <row r="31" spans="1:23" s="18" customFormat="1" ht="13.5" customHeight="1">
      <c r="A31" s="8"/>
      <c r="B31" s="30" t="s">
        <v>1582</v>
      </c>
      <c r="C31" s="30" t="s">
        <v>1599</v>
      </c>
      <c r="D31" s="16">
        <v>4</v>
      </c>
      <c r="E31" s="4" t="s">
        <v>1584</v>
      </c>
      <c r="F31" s="5"/>
      <c r="G31" s="38"/>
      <c r="H31" s="57"/>
      <c r="I31" s="58"/>
      <c r="J31" s="59"/>
      <c r="K31" s="6"/>
      <c r="L31" s="6"/>
      <c r="M31" s="1"/>
      <c r="O31" s="1"/>
      <c r="P31" s="6"/>
      <c r="Q31" s="6"/>
      <c r="R31" s="1"/>
      <c r="T31" s="1"/>
      <c r="U31" s="6"/>
      <c r="V31" s="6"/>
      <c r="W31" s="1"/>
    </row>
    <row r="32" spans="1:23" s="18" customFormat="1" ht="13.5" customHeight="1">
      <c r="A32" s="7"/>
      <c r="B32" s="31" t="s">
        <v>1598</v>
      </c>
      <c r="C32" s="31"/>
      <c r="D32" s="15"/>
      <c r="E32" s="2"/>
      <c r="F32" s="3"/>
      <c r="G32" s="41"/>
      <c r="H32" s="12"/>
      <c r="J32" s="1"/>
      <c r="K32" s="6"/>
      <c r="L32" s="6"/>
      <c r="M32" s="1"/>
      <c r="O32" s="1"/>
      <c r="P32" s="6"/>
      <c r="Q32" s="6"/>
      <c r="R32" s="1"/>
      <c r="T32" s="1"/>
      <c r="U32" s="6"/>
      <c r="V32" s="6"/>
      <c r="W32" s="1"/>
    </row>
    <row r="33" spans="1:23" s="18" customFormat="1" ht="13.5" customHeight="1">
      <c r="A33" s="8"/>
      <c r="B33" s="30" t="s">
        <v>1582</v>
      </c>
      <c r="C33" s="30" t="s">
        <v>1600</v>
      </c>
      <c r="D33" s="16">
        <v>2</v>
      </c>
      <c r="E33" s="4" t="s">
        <v>1584</v>
      </c>
      <c r="F33" s="5"/>
      <c r="G33" s="38"/>
      <c r="H33" s="57"/>
      <c r="I33" s="58"/>
      <c r="J33" s="59"/>
      <c r="K33" s="6"/>
      <c r="L33" s="6"/>
      <c r="M33" s="1"/>
      <c r="O33" s="1"/>
      <c r="P33" s="6"/>
      <c r="Q33" s="6"/>
      <c r="R33" s="1"/>
      <c r="T33" s="1"/>
      <c r="U33" s="6"/>
      <c r="V33" s="6"/>
      <c r="W33" s="1"/>
    </row>
    <row r="34" spans="1:23" s="18" customFormat="1" ht="13.5" customHeight="1">
      <c r="A34" s="7"/>
      <c r="B34" s="31" t="s">
        <v>1601</v>
      </c>
      <c r="C34" s="31"/>
      <c r="D34" s="15"/>
      <c r="E34" s="2"/>
      <c r="F34" s="3"/>
      <c r="G34" s="41"/>
      <c r="H34" s="12"/>
      <c r="J34" s="1"/>
      <c r="K34" s="6"/>
      <c r="L34" s="6"/>
      <c r="M34" s="1"/>
      <c r="O34" s="1"/>
      <c r="P34" s="6"/>
      <c r="Q34" s="6"/>
      <c r="R34" s="1"/>
      <c r="T34" s="1"/>
      <c r="U34" s="6"/>
      <c r="V34" s="6"/>
      <c r="W34" s="1"/>
    </row>
    <row r="35" spans="1:23" s="18" customFormat="1" ht="13.5" customHeight="1">
      <c r="A35" s="8"/>
      <c r="B35" s="30" t="s">
        <v>1582</v>
      </c>
      <c r="C35" s="30" t="s">
        <v>1602</v>
      </c>
      <c r="D35" s="16">
        <v>2</v>
      </c>
      <c r="E35" s="4" t="s">
        <v>1584</v>
      </c>
      <c r="F35" s="5"/>
      <c r="G35" s="38"/>
      <c r="H35" s="57"/>
      <c r="I35" s="58"/>
      <c r="J35" s="59"/>
      <c r="K35" s="6"/>
      <c r="L35" s="6"/>
      <c r="M35" s="1"/>
      <c r="O35" s="1"/>
      <c r="P35" s="6"/>
      <c r="Q35" s="6"/>
      <c r="R35" s="1"/>
      <c r="T35" s="1"/>
      <c r="U35" s="6"/>
      <c r="V35" s="6"/>
      <c r="W35" s="1"/>
    </row>
    <row r="36" spans="1:23" s="18" customFormat="1" ht="13.5" customHeight="1">
      <c r="A36" s="7"/>
      <c r="B36" s="31" t="s">
        <v>1601</v>
      </c>
      <c r="C36" s="31"/>
      <c r="D36" s="15"/>
      <c r="E36" s="2"/>
      <c r="F36" s="3"/>
      <c r="G36" s="41"/>
      <c r="H36" s="12"/>
      <c r="J36" s="1"/>
      <c r="K36" s="6"/>
      <c r="L36" s="6"/>
      <c r="M36" s="1"/>
      <c r="O36" s="1"/>
      <c r="P36" s="6"/>
      <c r="Q36" s="6"/>
      <c r="R36" s="1"/>
      <c r="T36" s="1"/>
      <c r="U36" s="6"/>
      <c r="V36" s="6"/>
      <c r="W36" s="1"/>
    </row>
    <row r="37" spans="1:23" s="18" customFormat="1" ht="13.5" customHeight="1">
      <c r="A37" s="8"/>
      <c r="B37" s="30" t="s">
        <v>1582</v>
      </c>
      <c r="C37" s="30" t="s">
        <v>1603</v>
      </c>
      <c r="D37" s="16">
        <v>4</v>
      </c>
      <c r="E37" s="4" t="s">
        <v>1584</v>
      </c>
      <c r="F37" s="5"/>
      <c r="G37" s="38"/>
      <c r="H37" s="57"/>
      <c r="I37" s="58"/>
      <c r="J37" s="59"/>
      <c r="K37" s="6"/>
      <c r="L37" s="6"/>
      <c r="M37" s="1"/>
      <c r="O37" s="1"/>
      <c r="P37" s="6"/>
      <c r="Q37" s="6"/>
      <c r="R37" s="1"/>
      <c r="T37" s="1"/>
      <c r="U37" s="6"/>
      <c r="V37" s="6"/>
      <c r="W37" s="1"/>
    </row>
    <row r="38" spans="1:23" ht="13.5" customHeight="1">
      <c r="A38" s="7"/>
      <c r="B38" s="31"/>
      <c r="C38" s="31"/>
      <c r="D38" s="15"/>
      <c r="E38" s="2"/>
      <c r="F38" s="3"/>
      <c r="G38" s="3"/>
      <c r="H38" s="12"/>
    </row>
    <row r="39" spans="1:23" ht="13.5" customHeight="1">
      <c r="A39" s="8"/>
      <c r="B39" s="30" t="s">
        <v>7</v>
      </c>
      <c r="C39" s="30" t="s">
        <v>7</v>
      </c>
      <c r="D39" s="16"/>
      <c r="E39" s="4"/>
      <c r="F39" s="5"/>
      <c r="G39" s="38"/>
      <c r="H39" s="13" t="s">
        <v>7</v>
      </c>
    </row>
    <row r="40" spans="1:23" ht="13.5" customHeight="1">
      <c r="A40" s="7"/>
      <c r="B40" s="31"/>
      <c r="C40" s="31"/>
      <c r="D40" s="15"/>
      <c r="E40" s="2"/>
      <c r="F40" s="3"/>
      <c r="G40" s="41"/>
      <c r="H40" s="12" t="s">
        <v>7</v>
      </c>
    </row>
    <row r="41" spans="1:23" ht="13.5" customHeight="1">
      <c r="A41" s="9"/>
      <c r="B41" s="32"/>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23" s="18" customFormat="1" ht="13.5" customHeight="1">
      <c r="A49" s="39" t="s">
        <v>7</v>
      </c>
      <c r="B49" s="31" t="s">
        <v>7</v>
      </c>
      <c r="C49" s="31" t="s">
        <v>7</v>
      </c>
      <c r="D49" s="40"/>
      <c r="E49" s="2" t="s">
        <v>7</v>
      </c>
      <c r="F49" s="3"/>
      <c r="G49" s="41"/>
      <c r="H49" s="12" t="s">
        <v>7</v>
      </c>
      <c r="J49" s="1"/>
      <c r="K49" s="6"/>
      <c r="L49" s="6"/>
      <c r="M49" s="1"/>
      <c r="O49" s="1"/>
      <c r="P49" s="6"/>
      <c r="Q49" s="6"/>
      <c r="R49" s="1"/>
      <c r="T49" s="1"/>
      <c r="U49" s="6"/>
      <c r="V49" s="6"/>
      <c r="W49" s="1"/>
    </row>
    <row r="50" spans="1:23" s="18" customFormat="1" ht="13.5" customHeight="1">
      <c r="A50" s="34"/>
      <c r="B50" s="30" t="s">
        <v>1155</v>
      </c>
      <c r="C50" s="30" t="s">
        <v>7</v>
      </c>
      <c r="D50" s="36"/>
      <c r="E50" s="4" t="s">
        <v>7</v>
      </c>
      <c r="F50" s="5"/>
      <c r="G50" s="38"/>
      <c r="H50" s="13"/>
      <c r="J50" s="1"/>
      <c r="K50" s="6"/>
      <c r="L50" s="6"/>
      <c r="M50" s="1"/>
      <c r="O50" s="1"/>
      <c r="P50" s="6"/>
      <c r="Q50" s="6"/>
      <c r="R50" s="1"/>
      <c r="T50" s="1"/>
      <c r="U50" s="6"/>
      <c r="V50" s="6"/>
      <c r="W50" s="1"/>
    </row>
    <row r="51" spans="1:23" s="18" customFormat="1" ht="13.5" customHeight="1">
      <c r="A51" s="39" t="s">
        <v>7</v>
      </c>
      <c r="B51" s="31" t="s">
        <v>1601</v>
      </c>
      <c r="C51" s="31"/>
      <c r="D51" s="40"/>
      <c r="E51" s="2"/>
      <c r="F51" s="3"/>
      <c r="G51" s="41"/>
      <c r="H51" s="12"/>
      <c r="J51" s="1"/>
      <c r="K51" s="6"/>
      <c r="L51" s="6"/>
      <c r="M51" s="1"/>
      <c r="O51" s="1"/>
      <c r="P51" s="6"/>
      <c r="Q51" s="6"/>
      <c r="R51" s="1"/>
      <c r="T51" s="1"/>
      <c r="U51" s="6"/>
      <c r="V51" s="6"/>
      <c r="W51" s="1"/>
    </row>
    <row r="52" spans="1:23" s="18" customFormat="1" ht="13.5" customHeight="1">
      <c r="A52" s="34" t="s">
        <v>7</v>
      </c>
      <c r="B52" s="30" t="s">
        <v>1582</v>
      </c>
      <c r="C52" s="30" t="s">
        <v>1615</v>
      </c>
      <c r="D52" s="36">
        <v>4</v>
      </c>
      <c r="E52" s="4" t="s">
        <v>1584</v>
      </c>
      <c r="F52" s="5"/>
      <c r="G52" s="38"/>
      <c r="H52" s="57"/>
      <c r="I52" s="58"/>
      <c r="J52" s="1"/>
      <c r="K52" s="6"/>
      <c r="L52" s="6"/>
      <c r="M52" s="1"/>
      <c r="O52" s="1"/>
      <c r="P52" s="6"/>
      <c r="Q52" s="6"/>
      <c r="R52" s="1"/>
      <c r="T52" s="1"/>
      <c r="U52" s="6"/>
      <c r="V52" s="6"/>
      <c r="W52" s="1"/>
    </row>
    <row r="53" spans="1:23" s="18" customFormat="1" ht="13.5" customHeight="1">
      <c r="A53" s="39" t="s">
        <v>7</v>
      </c>
      <c r="B53" s="31" t="s">
        <v>1616</v>
      </c>
      <c r="C53" s="31"/>
      <c r="D53" s="40"/>
      <c r="E53" s="2"/>
      <c r="F53" s="3"/>
      <c r="G53" s="41"/>
      <c r="H53" s="12"/>
      <c r="J53" s="1"/>
      <c r="K53" s="6"/>
      <c r="L53" s="6"/>
      <c r="M53" s="1"/>
      <c r="O53" s="1"/>
      <c r="P53" s="6"/>
      <c r="Q53" s="6"/>
      <c r="R53" s="1"/>
      <c r="T53" s="1"/>
      <c r="U53" s="6"/>
      <c r="V53" s="6"/>
      <c r="W53" s="1"/>
    </row>
    <row r="54" spans="1:23" s="18" customFormat="1" ht="13.5" customHeight="1">
      <c r="A54" s="34" t="s">
        <v>7</v>
      </c>
      <c r="B54" s="30" t="s">
        <v>1582</v>
      </c>
      <c r="C54" s="30" t="s">
        <v>1592</v>
      </c>
      <c r="D54" s="36">
        <v>11</v>
      </c>
      <c r="E54" s="4" t="s">
        <v>1584</v>
      </c>
      <c r="F54" s="5"/>
      <c r="G54" s="38"/>
      <c r="H54" s="57"/>
      <c r="I54" s="58"/>
      <c r="J54" s="1"/>
      <c r="K54" s="6"/>
      <c r="L54" s="6"/>
      <c r="M54" s="1"/>
      <c r="O54" s="1"/>
      <c r="P54" s="6"/>
      <c r="Q54" s="6"/>
      <c r="R54" s="1"/>
      <c r="T54" s="1"/>
      <c r="U54" s="6"/>
      <c r="V54" s="6"/>
      <c r="W54" s="1"/>
    </row>
    <row r="55" spans="1:23" s="18" customFormat="1" ht="13.5" customHeight="1">
      <c r="A55" s="39" t="s">
        <v>7</v>
      </c>
      <c r="B55" s="31" t="s">
        <v>1617</v>
      </c>
      <c r="C55" s="31"/>
      <c r="D55" s="40"/>
      <c r="E55" s="2"/>
      <c r="F55" s="3"/>
      <c r="G55" s="41"/>
      <c r="H55" s="12"/>
      <c r="J55" s="1"/>
      <c r="K55" s="6"/>
      <c r="L55" s="6"/>
      <c r="M55" s="1"/>
      <c r="O55" s="1"/>
      <c r="P55" s="6"/>
      <c r="Q55" s="6"/>
      <c r="R55" s="1"/>
      <c r="T55" s="1"/>
      <c r="U55" s="6"/>
      <c r="V55" s="6"/>
      <c r="W55" s="1"/>
    </row>
    <row r="56" spans="1:23" s="18" customFormat="1" ht="13.5" customHeight="1">
      <c r="A56" s="34" t="s">
        <v>7</v>
      </c>
      <c r="B56" s="30" t="s">
        <v>1582</v>
      </c>
      <c r="C56" s="30" t="s">
        <v>1618</v>
      </c>
      <c r="D56" s="36">
        <v>1</v>
      </c>
      <c r="E56" s="4" t="s">
        <v>1584</v>
      </c>
      <c r="F56" s="5"/>
      <c r="G56" s="38"/>
      <c r="H56" s="57"/>
      <c r="I56" s="58"/>
      <c r="J56" s="1"/>
      <c r="K56" s="6"/>
      <c r="L56" s="6"/>
      <c r="M56" s="1"/>
      <c r="O56" s="1"/>
      <c r="P56" s="6"/>
      <c r="Q56" s="6"/>
      <c r="R56" s="1"/>
      <c r="T56" s="1"/>
      <c r="U56" s="6"/>
      <c r="V56" s="6"/>
      <c r="W56" s="1"/>
    </row>
    <row r="57" spans="1:23" s="18" customFormat="1" ht="13.5" customHeight="1">
      <c r="A57" s="39" t="s">
        <v>7</v>
      </c>
      <c r="B57" s="31" t="s">
        <v>1619</v>
      </c>
      <c r="C57" s="31"/>
      <c r="D57" s="40"/>
      <c r="E57" s="2"/>
      <c r="F57" s="3"/>
      <c r="G57" s="41"/>
      <c r="H57" s="12"/>
      <c r="J57" s="1"/>
      <c r="K57" s="6"/>
      <c r="L57" s="6"/>
      <c r="M57" s="1"/>
      <c r="O57" s="1"/>
      <c r="P57" s="6"/>
      <c r="Q57" s="6"/>
      <c r="R57" s="1"/>
      <c r="T57" s="1"/>
      <c r="U57" s="6"/>
      <c r="V57" s="6"/>
      <c r="W57" s="1"/>
    </row>
    <row r="58" spans="1:23" s="18" customFormat="1" ht="13.5" customHeight="1">
      <c r="A58" s="34" t="s">
        <v>7</v>
      </c>
      <c r="B58" s="30" t="s">
        <v>1582</v>
      </c>
      <c r="C58" s="30" t="s">
        <v>1596</v>
      </c>
      <c r="D58" s="36">
        <v>8</v>
      </c>
      <c r="E58" s="4" t="s">
        <v>1584</v>
      </c>
      <c r="F58" s="5"/>
      <c r="G58" s="38"/>
      <c r="H58" s="57"/>
      <c r="I58" s="58"/>
      <c r="J58" s="1"/>
      <c r="K58" s="6"/>
      <c r="L58" s="6"/>
      <c r="M58" s="1"/>
      <c r="O58" s="1"/>
      <c r="P58" s="6"/>
      <c r="Q58" s="6"/>
      <c r="R58" s="1"/>
      <c r="T58" s="1"/>
      <c r="U58" s="6"/>
      <c r="V58" s="6"/>
      <c r="W58" s="1"/>
    </row>
    <row r="59" spans="1:23" s="18" customFormat="1" ht="13.5" customHeight="1">
      <c r="A59" s="7"/>
      <c r="B59" s="31" t="s">
        <v>1620</v>
      </c>
      <c r="C59" s="31"/>
      <c r="D59" s="15"/>
      <c r="E59" s="2"/>
      <c r="F59" s="3"/>
      <c r="G59" s="41"/>
      <c r="H59" s="12"/>
      <c r="J59" s="1"/>
      <c r="K59" s="6"/>
      <c r="L59" s="6"/>
      <c r="M59" s="1"/>
      <c r="O59" s="1"/>
      <c r="P59" s="6"/>
      <c r="Q59" s="6"/>
      <c r="R59" s="1"/>
      <c r="T59" s="1"/>
      <c r="U59" s="6"/>
      <c r="V59" s="6"/>
      <c r="W59" s="1"/>
    </row>
    <row r="60" spans="1:23" s="18" customFormat="1" ht="13.5" customHeight="1">
      <c r="A60" s="8"/>
      <c r="B60" s="30" t="s">
        <v>1582</v>
      </c>
      <c r="C60" s="30" t="s">
        <v>1603</v>
      </c>
      <c r="D60" s="16">
        <v>8</v>
      </c>
      <c r="E60" s="4" t="s">
        <v>1584</v>
      </c>
      <c r="F60" s="5"/>
      <c r="G60" s="38"/>
      <c r="H60" s="57"/>
      <c r="I60" s="58"/>
      <c r="J60" s="1"/>
      <c r="K60" s="6"/>
      <c r="L60" s="6"/>
      <c r="M60" s="1"/>
      <c r="O60" s="1"/>
      <c r="P60" s="6"/>
      <c r="Q60" s="6"/>
      <c r="R60" s="1"/>
      <c r="T60" s="1"/>
      <c r="U60" s="6"/>
      <c r="V60" s="6"/>
      <c r="W60" s="1"/>
    </row>
    <row r="61" spans="1:23" s="18" customFormat="1" ht="13.5" customHeight="1">
      <c r="A61" s="7"/>
      <c r="B61" s="31" t="s">
        <v>1621</v>
      </c>
      <c r="C61" s="31"/>
      <c r="D61" s="15"/>
      <c r="E61" s="2"/>
      <c r="F61" s="3"/>
      <c r="G61" s="41"/>
      <c r="H61" s="12"/>
      <c r="J61" s="1"/>
      <c r="K61" s="6"/>
      <c r="L61" s="6"/>
      <c r="M61" s="1"/>
      <c r="O61" s="1"/>
      <c r="P61" s="6"/>
      <c r="Q61" s="6"/>
      <c r="R61" s="1"/>
      <c r="T61" s="1"/>
      <c r="U61" s="6"/>
      <c r="V61" s="6"/>
      <c r="W61" s="1"/>
    </row>
    <row r="62" spans="1:23" s="18" customFormat="1" ht="13.5" customHeight="1">
      <c r="A62" s="8"/>
      <c r="B62" s="30" t="s">
        <v>1582</v>
      </c>
      <c r="C62" s="30" t="s">
        <v>1592</v>
      </c>
      <c r="D62" s="16">
        <v>7</v>
      </c>
      <c r="E62" s="4" t="s">
        <v>1584</v>
      </c>
      <c r="F62" s="5"/>
      <c r="G62" s="38"/>
      <c r="H62" s="57"/>
      <c r="I62" s="58"/>
      <c r="J62" s="1"/>
      <c r="K62" s="6"/>
      <c r="L62" s="6"/>
      <c r="M62" s="1"/>
      <c r="O62" s="1"/>
      <c r="P62" s="6"/>
      <c r="Q62" s="6"/>
      <c r="R62" s="1"/>
      <c r="T62" s="1"/>
      <c r="U62" s="6"/>
      <c r="V62" s="6"/>
      <c r="W62" s="1"/>
    </row>
    <row r="63" spans="1:23" s="18" customFormat="1" ht="13.5" customHeight="1">
      <c r="A63" s="7"/>
      <c r="B63" s="31" t="s">
        <v>1621</v>
      </c>
      <c r="C63" s="31"/>
      <c r="D63" s="15"/>
      <c r="E63" s="2"/>
      <c r="F63" s="3"/>
      <c r="G63" s="41"/>
      <c r="H63" s="12"/>
      <c r="J63" s="1"/>
      <c r="K63" s="6"/>
      <c r="L63" s="6"/>
      <c r="M63" s="1"/>
      <c r="O63" s="1"/>
      <c r="P63" s="6"/>
      <c r="Q63" s="6"/>
      <c r="R63" s="1"/>
      <c r="T63" s="1"/>
      <c r="U63" s="6"/>
      <c r="V63" s="6"/>
      <c r="W63" s="1"/>
    </row>
    <row r="64" spans="1:23" s="18" customFormat="1" ht="13.5" customHeight="1">
      <c r="A64" s="8"/>
      <c r="B64" s="30" t="s">
        <v>1582</v>
      </c>
      <c r="C64" s="30" t="s">
        <v>1622</v>
      </c>
      <c r="D64" s="16">
        <v>2</v>
      </c>
      <c r="E64" s="4" t="s">
        <v>1584</v>
      </c>
      <c r="F64" s="5"/>
      <c r="G64" s="38"/>
      <c r="H64" s="57"/>
      <c r="I64" s="58"/>
      <c r="J64" s="1"/>
      <c r="K64" s="6"/>
      <c r="L64" s="6"/>
      <c r="M64" s="1"/>
      <c r="O64" s="1"/>
      <c r="P64" s="6"/>
      <c r="Q64" s="6"/>
      <c r="R64" s="1"/>
      <c r="T64" s="1"/>
      <c r="U64" s="6"/>
      <c r="V64" s="6"/>
      <c r="W64" s="1"/>
    </row>
    <row r="65" spans="1:23" s="18" customFormat="1" ht="13.5" customHeight="1">
      <c r="A65" s="7"/>
      <c r="B65" s="31" t="s">
        <v>1623</v>
      </c>
      <c r="C65" s="31"/>
      <c r="D65" s="15"/>
      <c r="E65" s="2"/>
      <c r="F65" s="3"/>
      <c r="G65" s="41"/>
      <c r="H65" s="12"/>
      <c r="J65" s="1"/>
      <c r="K65" s="6"/>
      <c r="L65" s="6"/>
      <c r="M65" s="1"/>
      <c r="O65" s="1"/>
      <c r="P65" s="6"/>
      <c r="Q65" s="6"/>
      <c r="R65" s="1"/>
      <c r="T65" s="1"/>
      <c r="U65" s="6"/>
      <c r="V65" s="6"/>
      <c r="W65" s="1"/>
    </row>
    <row r="66" spans="1:23" s="18" customFormat="1" ht="13.5" customHeight="1">
      <c r="A66" s="8"/>
      <c r="B66" s="30" t="s">
        <v>1582</v>
      </c>
      <c r="C66" s="30" t="s">
        <v>1594</v>
      </c>
      <c r="D66" s="16">
        <v>1</v>
      </c>
      <c r="E66" s="4" t="s">
        <v>1584</v>
      </c>
      <c r="F66" s="5"/>
      <c r="G66" s="38"/>
      <c r="H66" s="57"/>
      <c r="I66" s="58"/>
      <c r="J66" s="1"/>
      <c r="K66" s="6"/>
      <c r="L66" s="6"/>
      <c r="M66" s="1"/>
      <c r="O66" s="1"/>
      <c r="P66" s="6"/>
      <c r="Q66" s="6"/>
      <c r="R66" s="1"/>
      <c r="T66" s="1"/>
      <c r="U66" s="6"/>
      <c r="V66" s="6"/>
      <c r="W66" s="1"/>
    </row>
    <row r="67" spans="1:23" s="18" customFormat="1" ht="13.5" customHeight="1">
      <c r="A67" s="7"/>
      <c r="B67" s="31" t="s">
        <v>1624</v>
      </c>
      <c r="C67" s="31"/>
      <c r="D67" s="15"/>
      <c r="E67" s="2"/>
      <c r="F67" s="3"/>
      <c r="G67" s="41"/>
      <c r="H67" s="12"/>
      <c r="J67" s="1"/>
      <c r="K67" s="6"/>
      <c r="L67" s="6"/>
      <c r="M67" s="1"/>
      <c r="O67" s="1"/>
      <c r="P67" s="6"/>
      <c r="Q67" s="6"/>
      <c r="R67" s="1"/>
      <c r="T67" s="1"/>
      <c r="U67" s="6"/>
      <c r="V67" s="6"/>
      <c r="W67" s="1"/>
    </row>
    <row r="68" spans="1:23" s="18" customFormat="1" ht="13.5" customHeight="1">
      <c r="A68" s="8"/>
      <c r="B68" s="30" t="s">
        <v>1582</v>
      </c>
      <c r="C68" s="30" t="s">
        <v>1831</v>
      </c>
      <c r="D68" s="16">
        <v>19</v>
      </c>
      <c r="E68" s="4" t="s">
        <v>1584</v>
      </c>
      <c r="F68" s="5"/>
      <c r="G68" s="38"/>
      <c r="H68" s="13"/>
      <c r="J68" s="1"/>
      <c r="K68" s="6"/>
      <c r="L68" s="6"/>
      <c r="M68" s="1"/>
      <c r="O68" s="1"/>
      <c r="P68" s="6"/>
      <c r="Q68" s="6"/>
      <c r="R68" s="1"/>
      <c r="T68" s="1"/>
      <c r="U68" s="6"/>
      <c r="V68" s="6"/>
      <c r="W68" s="1"/>
    </row>
    <row r="69" spans="1:23" s="18" customFormat="1" ht="13.5" customHeight="1">
      <c r="A69" s="7"/>
      <c r="B69" s="31" t="s">
        <v>1624</v>
      </c>
      <c r="C69" s="31"/>
      <c r="D69" s="15"/>
      <c r="E69" s="2"/>
      <c r="F69" s="3"/>
      <c r="G69" s="41"/>
      <c r="H69" s="12"/>
      <c r="J69" s="1"/>
      <c r="K69" s="6"/>
      <c r="L69" s="6"/>
      <c r="M69" s="1"/>
      <c r="O69" s="1"/>
      <c r="P69" s="6"/>
      <c r="Q69" s="6"/>
      <c r="R69" s="1"/>
      <c r="T69" s="1"/>
      <c r="U69" s="6"/>
      <c r="V69" s="6"/>
      <c r="W69" s="1"/>
    </row>
    <row r="70" spans="1:23" s="18" customFormat="1" ht="13.5" customHeight="1">
      <c r="A70" s="8"/>
      <c r="B70" s="30" t="s">
        <v>1582</v>
      </c>
      <c r="C70" s="30" t="s">
        <v>1585</v>
      </c>
      <c r="D70" s="16">
        <v>8</v>
      </c>
      <c r="E70" s="4" t="s">
        <v>1584</v>
      </c>
      <c r="F70" s="5"/>
      <c r="G70" s="38"/>
      <c r="H70" s="57"/>
      <c r="I70" s="58"/>
      <c r="J70" s="1"/>
      <c r="K70" s="6"/>
      <c r="L70" s="6"/>
      <c r="M70" s="1"/>
      <c r="O70" s="1"/>
      <c r="P70" s="6"/>
      <c r="Q70" s="6"/>
      <c r="R70" s="1"/>
      <c r="T70" s="1"/>
      <c r="U70" s="6"/>
      <c r="V70" s="6"/>
      <c r="W70" s="1"/>
    </row>
    <row r="71" spans="1:23" s="18" customFormat="1" ht="13.5" customHeight="1">
      <c r="A71" s="7"/>
      <c r="B71" s="31" t="s">
        <v>1625</v>
      </c>
      <c r="C71" s="31"/>
      <c r="D71" s="15"/>
      <c r="E71" s="2"/>
      <c r="F71" s="3"/>
      <c r="G71" s="41"/>
      <c r="H71" s="12"/>
      <c r="J71" s="1"/>
      <c r="K71" s="6"/>
      <c r="L71" s="6"/>
      <c r="M71" s="1"/>
      <c r="O71" s="1"/>
      <c r="P71" s="6"/>
      <c r="Q71" s="6"/>
      <c r="R71" s="1"/>
      <c r="T71" s="1"/>
      <c r="U71" s="6"/>
      <c r="V71" s="6"/>
      <c r="W71" s="1"/>
    </row>
    <row r="72" spans="1:23" s="18" customFormat="1" ht="13.5" customHeight="1">
      <c r="A72" s="8"/>
      <c r="B72" s="30" t="s">
        <v>1582</v>
      </c>
      <c r="C72" s="30" t="s">
        <v>1583</v>
      </c>
      <c r="D72" s="16">
        <v>51</v>
      </c>
      <c r="E72" s="4" t="s">
        <v>1584</v>
      </c>
      <c r="F72" s="5"/>
      <c r="G72" s="38"/>
      <c r="H72" s="13"/>
      <c r="J72" s="1"/>
      <c r="K72" s="6"/>
      <c r="L72" s="6"/>
      <c r="M72" s="1"/>
      <c r="O72" s="1"/>
      <c r="P72" s="6"/>
      <c r="Q72" s="6"/>
      <c r="R72" s="1"/>
      <c r="T72" s="1"/>
      <c r="U72" s="6"/>
      <c r="V72" s="6"/>
      <c r="W72" s="1"/>
    </row>
    <row r="73" spans="1:23" s="18" customFormat="1" ht="13.5" customHeight="1">
      <c r="A73" s="7"/>
      <c r="B73" s="31" t="s">
        <v>1625</v>
      </c>
      <c r="C73" s="31"/>
      <c r="D73" s="15"/>
      <c r="E73" s="2"/>
      <c r="F73" s="3"/>
      <c r="G73" s="41"/>
      <c r="H73" s="12"/>
      <c r="J73" s="1"/>
      <c r="K73" s="6"/>
      <c r="L73" s="6"/>
      <c r="M73" s="1"/>
      <c r="O73" s="1"/>
      <c r="P73" s="6"/>
      <c r="Q73" s="6"/>
      <c r="R73" s="1"/>
      <c r="T73" s="1"/>
      <c r="U73" s="6"/>
      <c r="V73" s="6"/>
      <c r="W73" s="1"/>
    </row>
    <row r="74" spans="1:23" s="18" customFormat="1" ht="13.5" customHeight="1">
      <c r="A74" s="8"/>
      <c r="B74" s="30" t="s">
        <v>1582</v>
      </c>
      <c r="C74" s="30" t="s">
        <v>1585</v>
      </c>
      <c r="D74" s="16">
        <v>1</v>
      </c>
      <c r="E74" s="4" t="s">
        <v>1584</v>
      </c>
      <c r="F74" s="5"/>
      <c r="G74" s="38"/>
      <c r="H74" s="57"/>
      <c r="I74" s="58"/>
      <c r="J74" s="1"/>
      <c r="K74" s="6"/>
      <c r="L74" s="6"/>
      <c r="M74" s="1"/>
      <c r="O74" s="1"/>
      <c r="P74" s="6"/>
      <c r="Q74" s="6"/>
      <c r="R74" s="1"/>
      <c r="T74" s="1"/>
      <c r="U74" s="6"/>
      <c r="V74" s="6"/>
      <c r="W74" s="1"/>
    </row>
    <row r="75" spans="1:23" s="18" customFormat="1" ht="13.5" customHeight="1">
      <c r="A75" s="7"/>
      <c r="B75" s="31" t="s">
        <v>1626</v>
      </c>
      <c r="C75" s="31"/>
      <c r="D75" s="15"/>
      <c r="E75" s="2"/>
      <c r="F75" s="3"/>
      <c r="G75" s="41"/>
      <c r="H75" s="12"/>
      <c r="J75" s="1"/>
      <c r="K75" s="6"/>
      <c r="L75" s="6"/>
      <c r="M75" s="1"/>
      <c r="O75" s="1"/>
      <c r="P75" s="6"/>
      <c r="Q75" s="6"/>
      <c r="R75" s="1"/>
      <c r="T75" s="1"/>
      <c r="U75" s="6"/>
      <c r="V75" s="6"/>
      <c r="W75" s="1"/>
    </row>
    <row r="76" spans="1:23" s="18" customFormat="1" ht="13.5" customHeight="1">
      <c r="A76" s="8"/>
      <c r="B76" s="30" t="s">
        <v>1627</v>
      </c>
      <c r="C76" s="30" t="s">
        <v>1628</v>
      </c>
      <c r="D76" s="16">
        <v>2</v>
      </c>
      <c r="E76" s="4" t="s">
        <v>1584</v>
      </c>
      <c r="F76" s="5"/>
      <c r="G76" s="38"/>
      <c r="H76" s="57"/>
      <c r="I76" s="58"/>
      <c r="J76" s="1"/>
      <c r="K76" s="6"/>
      <c r="L76" s="6"/>
      <c r="M76" s="1"/>
      <c r="O76" s="1"/>
      <c r="P76" s="6"/>
      <c r="Q76" s="6"/>
      <c r="R76" s="1"/>
      <c r="T76" s="1"/>
      <c r="U76" s="6"/>
      <c r="V76" s="6"/>
      <c r="W76" s="1"/>
    </row>
    <row r="77" spans="1:23" s="18" customFormat="1" ht="13.5" customHeight="1">
      <c r="A77" s="7"/>
      <c r="B77" s="31" t="s">
        <v>1626</v>
      </c>
      <c r="C77" s="31"/>
      <c r="D77" s="15"/>
      <c r="E77" s="2"/>
      <c r="F77" s="3"/>
      <c r="G77" s="41"/>
      <c r="H77" s="12"/>
      <c r="J77" s="1"/>
      <c r="K77" s="6"/>
      <c r="L77" s="6"/>
      <c r="M77" s="1"/>
      <c r="O77" s="1"/>
      <c r="P77" s="6"/>
      <c r="Q77" s="6"/>
      <c r="R77" s="1"/>
      <c r="T77" s="1"/>
      <c r="U77" s="6"/>
      <c r="V77" s="6"/>
      <c r="W77" s="1"/>
    </row>
    <row r="78" spans="1:23" s="18" customFormat="1" ht="13.5" customHeight="1">
      <c r="A78" s="8"/>
      <c r="B78" s="30" t="s">
        <v>1627</v>
      </c>
      <c r="C78" s="30" t="s">
        <v>1583</v>
      </c>
      <c r="D78" s="16">
        <v>14</v>
      </c>
      <c r="E78" s="4" t="s">
        <v>1584</v>
      </c>
      <c r="F78" s="5"/>
      <c r="G78" s="38"/>
      <c r="H78" s="57"/>
      <c r="I78" s="58"/>
      <c r="J78" s="1"/>
      <c r="K78" s="6"/>
      <c r="L78" s="6"/>
      <c r="M78" s="1"/>
      <c r="O78" s="1"/>
      <c r="P78" s="6"/>
      <c r="Q78" s="6"/>
      <c r="R78" s="1"/>
      <c r="T78" s="1"/>
      <c r="U78" s="6"/>
      <c r="V78" s="6"/>
      <c r="W78" s="1"/>
    </row>
    <row r="79" spans="1:23" s="18" customFormat="1" ht="13.5" customHeight="1">
      <c r="A79" s="7"/>
      <c r="B79" s="31" t="s">
        <v>1626</v>
      </c>
      <c r="C79" s="31"/>
      <c r="D79" s="15"/>
      <c r="E79" s="2"/>
      <c r="F79" s="3"/>
      <c r="G79" s="41"/>
      <c r="H79" s="12"/>
      <c r="J79" s="1"/>
      <c r="K79" s="6"/>
      <c r="L79" s="6"/>
      <c r="M79" s="1"/>
      <c r="O79" s="1"/>
      <c r="P79" s="6"/>
      <c r="Q79" s="6"/>
      <c r="R79" s="1"/>
      <c r="T79" s="1"/>
      <c r="U79" s="6"/>
      <c r="V79" s="6"/>
      <c r="W79" s="1"/>
    </row>
    <row r="80" spans="1:23" s="18" customFormat="1" ht="13.5" customHeight="1">
      <c r="A80" s="8"/>
      <c r="B80" s="30" t="s">
        <v>1627</v>
      </c>
      <c r="C80" s="30" t="s">
        <v>1585</v>
      </c>
      <c r="D80" s="16">
        <v>17</v>
      </c>
      <c r="E80" s="4" t="s">
        <v>1584</v>
      </c>
      <c r="F80" s="5"/>
      <c r="G80" s="38"/>
      <c r="H80" s="57"/>
      <c r="I80" s="58"/>
      <c r="J80" s="1"/>
      <c r="K80" s="6"/>
      <c r="L80" s="6"/>
      <c r="M80" s="1"/>
      <c r="O80" s="1"/>
      <c r="P80" s="6"/>
      <c r="Q80" s="6"/>
      <c r="R80" s="1"/>
      <c r="T80" s="1"/>
      <c r="U80" s="6"/>
      <c r="V80" s="6"/>
      <c r="W80" s="1"/>
    </row>
    <row r="81" spans="1:23" ht="13.5" customHeight="1">
      <c r="A81" s="7"/>
      <c r="B81" s="31"/>
      <c r="C81" s="31"/>
      <c r="D81" s="15"/>
      <c r="E81" s="2"/>
      <c r="F81" s="3"/>
      <c r="G81" s="3"/>
      <c r="H81" s="12"/>
    </row>
    <row r="82" spans="1:23" ht="13.5" customHeight="1">
      <c r="A82" s="8"/>
      <c r="B82" s="30" t="s">
        <v>7</v>
      </c>
      <c r="C82" s="30" t="s">
        <v>7</v>
      </c>
      <c r="D82" s="16"/>
      <c r="E82" s="4"/>
      <c r="F82" s="5"/>
      <c r="G82" s="38"/>
      <c r="H82" s="13" t="s">
        <v>7</v>
      </c>
    </row>
    <row r="83" spans="1:23" ht="13.5" customHeight="1">
      <c r="A83" s="7"/>
      <c r="B83" s="31"/>
      <c r="C83" s="31"/>
      <c r="D83" s="15"/>
      <c r="E83" s="2"/>
      <c r="F83" s="3"/>
      <c r="G83" s="41"/>
      <c r="H83" s="12" t="s">
        <v>7</v>
      </c>
    </row>
    <row r="84" spans="1:23" ht="13.5" customHeight="1">
      <c r="A84" s="9"/>
      <c r="B84" s="32"/>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c r="B91" s="30"/>
      <c r="C91" s="30" t="s">
        <v>7</v>
      </c>
      <c r="D91" s="16"/>
      <c r="E91" s="4"/>
      <c r="F91" s="5"/>
      <c r="G91" s="5"/>
      <c r="H91" s="13" t="s">
        <v>7</v>
      </c>
    </row>
    <row r="92" spans="1:23" s="18" customFormat="1" ht="13.5" customHeight="1">
      <c r="A92" s="39" t="s">
        <v>7</v>
      </c>
      <c r="B92" s="31" t="s">
        <v>7</v>
      </c>
      <c r="C92" s="31" t="s">
        <v>7</v>
      </c>
      <c r="D92" s="40"/>
      <c r="E92" s="2" t="s">
        <v>7</v>
      </c>
      <c r="F92" s="3"/>
      <c r="G92" s="41"/>
      <c r="H92" s="12"/>
      <c r="J92" s="1"/>
      <c r="K92" s="6"/>
      <c r="L92" s="6"/>
      <c r="M92" s="1"/>
      <c r="O92" s="1"/>
      <c r="P92" s="6"/>
      <c r="Q92" s="6"/>
      <c r="R92" s="1"/>
      <c r="T92" s="1"/>
      <c r="U92" s="6"/>
      <c r="V92" s="6"/>
      <c r="W92" s="1"/>
    </row>
    <row r="93" spans="1:23" s="18" customFormat="1" ht="13.5" customHeight="1">
      <c r="A93" s="34"/>
      <c r="B93" s="30" t="s">
        <v>1155</v>
      </c>
      <c r="C93" s="30" t="s">
        <v>7</v>
      </c>
      <c r="D93" s="36"/>
      <c r="E93" s="4" t="s">
        <v>7</v>
      </c>
      <c r="F93" s="5"/>
      <c r="G93" s="38"/>
      <c r="H93" s="13"/>
      <c r="J93" s="1"/>
      <c r="K93" s="6"/>
      <c r="L93" s="6"/>
      <c r="M93" s="1"/>
      <c r="O93" s="1"/>
      <c r="P93" s="6"/>
      <c r="Q93" s="6"/>
      <c r="R93" s="1"/>
      <c r="T93" s="1"/>
      <c r="U93" s="6"/>
      <c r="V93" s="6"/>
      <c r="W93" s="1"/>
    </row>
    <row r="94" spans="1:23" s="18" customFormat="1" ht="13.5" customHeight="1">
      <c r="A94" s="39" t="s">
        <v>7</v>
      </c>
      <c r="B94" s="31" t="s">
        <v>1629</v>
      </c>
      <c r="C94" s="31"/>
      <c r="D94" s="40"/>
      <c r="E94" s="2"/>
      <c r="F94" s="3"/>
      <c r="G94" s="41"/>
      <c r="H94" s="12"/>
      <c r="J94" s="1"/>
      <c r="K94" s="6"/>
      <c r="L94" s="6"/>
      <c r="M94" s="1"/>
      <c r="O94" s="1"/>
      <c r="P94" s="6"/>
      <c r="Q94" s="6"/>
      <c r="R94" s="1"/>
      <c r="T94" s="1"/>
      <c r="U94" s="6"/>
      <c r="V94" s="6"/>
      <c r="W94" s="1"/>
    </row>
    <row r="95" spans="1:23" s="18" customFormat="1" ht="13.5" customHeight="1">
      <c r="A95" s="34" t="s">
        <v>7</v>
      </c>
      <c r="B95" s="30" t="s">
        <v>1627</v>
      </c>
      <c r="C95" s="30" t="s">
        <v>1583</v>
      </c>
      <c r="D95" s="36">
        <v>4</v>
      </c>
      <c r="E95" s="4" t="s">
        <v>1584</v>
      </c>
      <c r="F95" s="5"/>
      <c r="G95" s="38"/>
      <c r="H95" s="57"/>
      <c r="I95" s="58"/>
      <c r="J95" s="1"/>
      <c r="K95" s="6"/>
      <c r="L95" s="6"/>
      <c r="M95" s="1"/>
      <c r="O95" s="1"/>
      <c r="P95" s="6"/>
      <c r="Q95" s="6"/>
      <c r="R95" s="1"/>
      <c r="T95" s="1"/>
      <c r="U95" s="6"/>
      <c r="V95" s="6"/>
      <c r="W95" s="1"/>
    </row>
    <row r="96" spans="1:23" s="18" customFormat="1" ht="13.5" customHeight="1">
      <c r="A96" s="39" t="s">
        <v>7</v>
      </c>
      <c r="B96" s="31" t="s">
        <v>1629</v>
      </c>
      <c r="C96" s="31"/>
      <c r="D96" s="40"/>
      <c r="E96" s="2"/>
      <c r="F96" s="3"/>
      <c r="G96" s="41"/>
      <c r="H96" s="12"/>
      <c r="J96" s="1"/>
      <c r="K96" s="6"/>
      <c r="L96" s="6"/>
      <c r="M96" s="1"/>
      <c r="O96" s="1"/>
      <c r="P96" s="6"/>
      <c r="Q96" s="6"/>
      <c r="R96" s="1"/>
      <c r="T96" s="1"/>
      <c r="U96" s="6"/>
      <c r="V96" s="6"/>
      <c r="W96" s="1"/>
    </row>
    <row r="97" spans="1:23" s="18" customFormat="1" ht="13.5" customHeight="1">
      <c r="A97" s="34" t="s">
        <v>7</v>
      </c>
      <c r="B97" s="30" t="s">
        <v>1627</v>
      </c>
      <c r="C97" s="30" t="s">
        <v>1585</v>
      </c>
      <c r="D97" s="36">
        <v>6</v>
      </c>
      <c r="E97" s="4" t="s">
        <v>1584</v>
      </c>
      <c r="F97" s="5"/>
      <c r="G97" s="38"/>
      <c r="H97" s="57"/>
      <c r="I97" s="58"/>
      <c r="J97" s="1"/>
      <c r="K97" s="6"/>
      <c r="L97" s="6"/>
      <c r="M97" s="1"/>
      <c r="O97" s="1"/>
      <c r="P97" s="6"/>
      <c r="Q97" s="6"/>
      <c r="R97" s="1"/>
      <c r="T97" s="1"/>
      <c r="U97" s="6"/>
      <c r="V97" s="6"/>
      <c r="W97" s="1"/>
    </row>
    <row r="98" spans="1:23" s="18" customFormat="1" ht="13.5" customHeight="1">
      <c r="A98" s="39" t="s">
        <v>7</v>
      </c>
      <c r="B98" s="31" t="s">
        <v>1629</v>
      </c>
      <c r="C98" s="31"/>
      <c r="D98" s="40"/>
      <c r="E98" s="2"/>
      <c r="F98" s="3"/>
      <c r="G98" s="41"/>
      <c r="H98" s="12"/>
      <c r="J98" s="1"/>
      <c r="K98" s="6"/>
      <c r="L98" s="6"/>
      <c r="M98" s="1"/>
      <c r="O98" s="1"/>
      <c r="P98" s="6"/>
      <c r="Q98" s="6"/>
      <c r="R98" s="1"/>
      <c r="T98" s="1"/>
      <c r="U98" s="6"/>
      <c r="V98" s="6"/>
      <c r="W98" s="1"/>
    </row>
    <row r="99" spans="1:23" s="18" customFormat="1" ht="13.5" customHeight="1">
      <c r="A99" s="34" t="s">
        <v>7</v>
      </c>
      <c r="B99" s="30" t="s">
        <v>1627</v>
      </c>
      <c r="C99" s="30" t="s">
        <v>1586</v>
      </c>
      <c r="D99" s="36">
        <v>1</v>
      </c>
      <c r="E99" s="4" t="s">
        <v>1584</v>
      </c>
      <c r="F99" s="5"/>
      <c r="G99" s="38"/>
      <c r="H99" s="57"/>
      <c r="I99" s="58"/>
      <c r="J99" s="1"/>
      <c r="K99" s="6"/>
      <c r="L99" s="6"/>
      <c r="M99" s="1"/>
      <c r="O99" s="1"/>
      <c r="P99" s="6"/>
      <c r="Q99" s="6"/>
      <c r="R99" s="1"/>
      <c r="T99" s="1"/>
      <c r="U99" s="6"/>
      <c r="V99" s="6"/>
      <c r="W99" s="1"/>
    </row>
    <row r="100" spans="1:23" s="18" customFormat="1" ht="13.5" customHeight="1">
      <c r="A100" s="39" t="s">
        <v>7</v>
      </c>
      <c r="B100" s="31" t="s">
        <v>1630</v>
      </c>
      <c r="C100" s="31"/>
      <c r="D100" s="40"/>
      <c r="E100" s="2"/>
      <c r="F100" s="3"/>
      <c r="G100" s="41"/>
      <c r="H100" s="12"/>
      <c r="J100" s="1"/>
      <c r="K100" s="6"/>
      <c r="L100" s="6"/>
      <c r="M100" s="1"/>
      <c r="O100" s="1"/>
      <c r="P100" s="6"/>
      <c r="Q100" s="6"/>
      <c r="R100" s="1"/>
      <c r="T100" s="1"/>
      <c r="U100" s="6"/>
      <c r="V100" s="6"/>
      <c r="W100" s="1"/>
    </row>
    <row r="101" spans="1:23" s="18" customFormat="1" ht="13.5" customHeight="1">
      <c r="A101" s="34" t="s">
        <v>7</v>
      </c>
      <c r="B101" s="30" t="s">
        <v>1627</v>
      </c>
      <c r="C101" s="30" t="s">
        <v>1592</v>
      </c>
      <c r="D101" s="36">
        <v>3</v>
      </c>
      <c r="E101" s="4" t="s">
        <v>1584</v>
      </c>
      <c r="F101" s="5"/>
      <c r="G101" s="38"/>
      <c r="H101" s="57"/>
      <c r="I101" s="58"/>
      <c r="J101" s="1"/>
      <c r="K101" s="6"/>
      <c r="L101" s="6"/>
      <c r="M101" s="1"/>
      <c r="O101" s="1"/>
      <c r="P101" s="6"/>
      <c r="Q101" s="6"/>
      <c r="R101" s="1"/>
      <c r="T101" s="1"/>
      <c r="U101" s="6"/>
      <c r="V101" s="6"/>
      <c r="W101" s="1"/>
    </row>
    <row r="102" spans="1:23" s="18" customFormat="1" ht="13.5" customHeight="1">
      <c r="A102" s="7"/>
      <c r="B102" s="31" t="s">
        <v>1630</v>
      </c>
      <c r="C102" s="31"/>
      <c r="D102" s="15"/>
      <c r="E102" s="2"/>
      <c r="F102" s="3"/>
      <c r="G102" s="41"/>
      <c r="H102" s="12"/>
      <c r="J102" s="1"/>
      <c r="K102" s="6"/>
      <c r="L102" s="6"/>
      <c r="M102" s="1"/>
      <c r="O102" s="1"/>
      <c r="P102" s="6"/>
      <c r="Q102" s="6"/>
      <c r="R102" s="1"/>
      <c r="T102" s="1"/>
      <c r="U102" s="6"/>
      <c r="V102" s="6"/>
      <c r="W102" s="1"/>
    </row>
    <row r="103" spans="1:23" s="18" customFormat="1" ht="13.5" customHeight="1">
      <c r="A103" s="8"/>
      <c r="B103" s="30" t="s">
        <v>1627</v>
      </c>
      <c r="C103" s="30" t="s">
        <v>1622</v>
      </c>
      <c r="D103" s="16">
        <v>1</v>
      </c>
      <c r="E103" s="4" t="s">
        <v>1584</v>
      </c>
      <c r="F103" s="5"/>
      <c r="G103" s="38"/>
      <c r="H103" s="57"/>
      <c r="I103" s="58"/>
      <c r="J103" s="1"/>
      <c r="K103" s="6"/>
      <c r="L103" s="6"/>
      <c r="M103" s="1"/>
      <c r="O103" s="1"/>
      <c r="P103" s="6"/>
      <c r="Q103" s="6"/>
      <c r="R103" s="1"/>
      <c r="T103" s="1"/>
      <c r="U103" s="6"/>
      <c r="V103" s="6"/>
      <c r="W103" s="1"/>
    </row>
    <row r="104" spans="1:23" s="18" customFormat="1" ht="13.5" customHeight="1">
      <c r="A104" s="7"/>
      <c r="B104" s="31" t="s">
        <v>1631</v>
      </c>
      <c r="C104" s="31"/>
      <c r="D104" s="15"/>
      <c r="E104" s="2"/>
      <c r="F104" s="3"/>
      <c r="G104" s="41"/>
      <c r="H104" s="12"/>
      <c r="J104" s="1"/>
      <c r="K104" s="6"/>
      <c r="L104" s="6"/>
      <c r="M104" s="1"/>
      <c r="O104" s="1"/>
      <c r="P104" s="6"/>
      <c r="Q104" s="6"/>
      <c r="R104" s="1"/>
      <c r="T104" s="1"/>
      <c r="U104" s="6"/>
      <c r="V104" s="6"/>
      <c r="W104" s="1"/>
    </row>
    <row r="105" spans="1:23" s="18" customFormat="1" ht="13.5" customHeight="1">
      <c r="A105" s="8"/>
      <c r="B105" s="30" t="s">
        <v>1627</v>
      </c>
      <c r="C105" s="30" t="s">
        <v>1592</v>
      </c>
      <c r="D105" s="16">
        <v>1</v>
      </c>
      <c r="E105" s="4" t="s">
        <v>1584</v>
      </c>
      <c r="F105" s="5"/>
      <c r="G105" s="38"/>
      <c r="H105" s="57"/>
      <c r="I105" s="58"/>
      <c r="J105" s="1"/>
      <c r="K105" s="6"/>
      <c r="L105" s="6"/>
      <c r="M105" s="1"/>
      <c r="O105" s="1"/>
      <c r="P105" s="6"/>
      <c r="Q105" s="6"/>
      <c r="R105" s="1"/>
      <c r="T105" s="1"/>
      <c r="U105" s="6"/>
      <c r="V105" s="6"/>
      <c r="W105" s="1"/>
    </row>
    <row r="106" spans="1:23" s="18" customFormat="1" ht="13.5" customHeight="1">
      <c r="A106" s="7"/>
      <c r="B106" s="31" t="s">
        <v>1631</v>
      </c>
      <c r="C106" s="31"/>
      <c r="D106" s="15"/>
      <c r="E106" s="2"/>
      <c r="F106" s="3"/>
      <c r="G106" s="41"/>
      <c r="H106" s="12"/>
      <c r="J106" s="1"/>
      <c r="K106" s="6"/>
      <c r="L106" s="6"/>
      <c r="M106" s="1"/>
      <c r="O106" s="1"/>
      <c r="P106" s="6"/>
      <c r="Q106" s="6"/>
      <c r="R106" s="1"/>
      <c r="T106" s="1"/>
      <c r="U106" s="6"/>
      <c r="V106" s="6"/>
      <c r="W106" s="1"/>
    </row>
    <row r="107" spans="1:23" s="18" customFormat="1" ht="13.5" customHeight="1">
      <c r="A107" s="8"/>
      <c r="B107" s="30" t="s">
        <v>1627</v>
      </c>
      <c r="C107" s="30" t="s">
        <v>1622</v>
      </c>
      <c r="D107" s="16">
        <v>1</v>
      </c>
      <c r="E107" s="4" t="s">
        <v>1584</v>
      </c>
      <c r="F107" s="5"/>
      <c r="G107" s="38"/>
      <c r="H107" s="57"/>
      <c r="I107" s="58"/>
      <c r="J107" s="1"/>
      <c r="K107" s="6"/>
      <c r="L107" s="6"/>
      <c r="M107" s="1"/>
      <c r="O107" s="1"/>
      <c r="P107" s="6"/>
      <c r="Q107" s="6"/>
      <c r="R107" s="1"/>
      <c r="T107" s="1"/>
      <c r="U107" s="6"/>
      <c r="V107" s="6"/>
      <c r="W107" s="1"/>
    </row>
    <row r="108" spans="1:23" s="18" customFormat="1" ht="13.5" customHeight="1">
      <c r="A108" s="7"/>
      <c r="B108" s="31" t="s">
        <v>1632</v>
      </c>
      <c r="C108" s="31"/>
      <c r="D108" s="15"/>
      <c r="E108" s="2"/>
      <c r="F108" s="3"/>
      <c r="G108" s="41"/>
      <c r="H108" s="12"/>
      <c r="J108" s="1"/>
      <c r="K108" s="6"/>
      <c r="L108" s="6"/>
      <c r="M108" s="1"/>
      <c r="O108" s="1"/>
      <c r="P108" s="6"/>
      <c r="Q108" s="6"/>
      <c r="R108" s="1"/>
      <c r="T108" s="1"/>
      <c r="U108" s="6"/>
      <c r="V108" s="6"/>
      <c r="W108" s="1"/>
    </row>
    <row r="109" spans="1:23" s="18" customFormat="1" ht="13.5" customHeight="1">
      <c r="A109" s="8"/>
      <c r="B109" s="30" t="s">
        <v>1582</v>
      </c>
      <c r="C109" s="30" t="s">
        <v>1633</v>
      </c>
      <c r="D109" s="16">
        <v>227</v>
      </c>
      <c r="E109" s="4" t="s">
        <v>1584</v>
      </c>
      <c r="F109" s="5"/>
      <c r="G109" s="38"/>
      <c r="H109" s="57"/>
      <c r="I109" s="58"/>
      <c r="J109" s="1"/>
      <c r="K109" s="6"/>
      <c r="L109" s="6"/>
      <c r="M109" s="1"/>
      <c r="O109" s="1"/>
      <c r="P109" s="6"/>
      <c r="Q109" s="6"/>
      <c r="R109" s="1"/>
      <c r="T109" s="1"/>
      <c r="U109" s="6"/>
      <c r="V109" s="6"/>
      <c r="W109" s="1"/>
    </row>
    <row r="110" spans="1:23" s="18" customFormat="1" ht="13.5" customHeight="1">
      <c r="A110" s="7"/>
      <c r="B110" s="31" t="s">
        <v>1632</v>
      </c>
      <c r="C110" s="31"/>
      <c r="D110" s="15"/>
      <c r="E110" s="2"/>
      <c r="F110" s="3"/>
      <c r="G110" s="41"/>
      <c r="H110" s="12"/>
      <c r="J110" s="1"/>
      <c r="K110" s="6"/>
      <c r="L110" s="6"/>
      <c r="M110" s="1"/>
      <c r="O110" s="1"/>
      <c r="P110" s="6"/>
      <c r="Q110" s="6"/>
      <c r="R110" s="1"/>
      <c r="T110" s="1"/>
      <c r="U110" s="6"/>
      <c r="V110" s="6"/>
      <c r="W110" s="1"/>
    </row>
    <row r="111" spans="1:23" s="18" customFormat="1" ht="13.5" customHeight="1">
      <c r="A111" s="8"/>
      <c r="B111" s="30" t="s">
        <v>1582</v>
      </c>
      <c r="C111" s="30" t="s">
        <v>1634</v>
      </c>
      <c r="D111" s="16">
        <v>22</v>
      </c>
      <c r="E111" s="4" t="s">
        <v>1584</v>
      </c>
      <c r="F111" s="5"/>
      <c r="G111" s="38"/>
      <c r="H111" s="57"/>
      <c r="I111" s="58"/>
      <c r="J111" s="1"/>
      <c r="K111" s="6"/>
      <c r="L111" s="6"/>
      <c r="M111" s="1"/>
      <c r="O111" s="1"/>
      <c r="P111" s="6"/>
      <c r="Q111" s="6"/>
      <c r="R111" s="1"/>
      <c r="T111" s="1"/>
      <c r="U111" s="6"/>
      <c r="V111" s="6"/>
      <c r="W111" s="1"/>
    </row>
    <row r="112" spans="1:23" s="18" customFormat="1" ht="13.5" customHeight="1">
      <c r="A112" s="7"/>
      <c r="B112" s="31" t="s">
        <v>1635</v>
      </c>
      <c r="C112" s="31"/>
      <c r="D112" s="15"/>
      <c r="E112" s="2"/>
      <c r="F112" s="3"/>
      <c r="G112" s="41"/>
      <c r="H112" s="12"/>
      <c r="J112" s="1"/>
      <c r="K112" s="6"/>
      <c r="L112" s="6"/>
      <c r="M112" s="1"/>
      <c r="O112" s="1"/>
      <c r="P112" s="6"/>
      <c r="Q112" s="6"/>
      <c r="R112" s="1"/>
      <c r="T112" s="1"/>
      <c r="U112" s="6"/>
      <c r="V112" s="6"/>
      <c r="W112" s="1"/>
    </row>
    <row r="113" spans="1:23" s="18" customFormat="1" ht="13.5" customHeight="1">
      <c r="A113" s="8"/>
      <c r="B113" s="30" t="s">
        <v>1582</v>
      </c>
      <c r="C113" s="30" t="s">
        <v>1636</v>
      </c>
      <c r="D113" s="16">
        <v>140</v>
      </c>
      <c r="E113" s="4" t="s">
        <v>1584</v>
      </c>
      <c r="F113" s="5"/>
      <c r="G113" s="38"/>
      <c r="H113" s="57"/>
      <c r="I113" s="58"/>
      <c r="J113" s="1"/>
      <c r="K113" s="6"/>
      <c r="L113" s="6"/>
      <c r="M113" s="1"/>
      <c r="O113" s="1"/>
      <c r="P113" s="6"/>
      <c r="Q113" s="6"/>
      <c r="R113" s="1"/>
      <c r="T113" s="1"/>
      <c r="U113" s="6"/>
      <c r="V113" s="6"/>
      <c r="W113" s="1"/>
    </row>
    <row r="114" spans="1:23" s="18" customFormat="1" ht="13.5" customHeight="1">
      <c r="A114" s="7"/>
      <c r="B114" s="31" t="s">
        <v>1637</v>
      </c>
      <c r="C114" s="31"/>
      <c r="D114" s="15"/>
      <c r="E114" s="2"/>
      <c r="F114" s="3"/>
      <c r="G114" s="41"/>
      <c r="H114" s="12"/>
      <c r="J114" s="1"/>
      <c r="K114" s="6"/>
      <c r="L114" s="6"/>
      <c r="M114" s="1"/>
      <c r="O114" s="1"/>
      <c r="P114" s="6"/>
      <c r="Q114" s="6"/>
      <c r="R114" s="1"/>
      <c r="T114" s="1"/>
      <c r="U114" s="6"/>
      <c r="V114" s="6"/>
      <c r="W114" s="1"/>
    </row>
    <row r="115" spans="1:23" s="18" customFormat="1" ht="13.5" customHeight="1">
      <c r="A115" s="8"/>
      <c r="B115" s="30" t="s">
        <v>1582</v>
      </c>
      <c r="C115" s="30" t="s">
        <v>1636</v>
      </c>
      <c r="D115" s="16">
        <v>12</v>
      </c>
      <c r="E115" s="4" t="s">
        <v>1584</v>
      </c>
      <c r="F115" s="5"/>
      <c r="G115" s="38"/>
      <c r="H115" s="57"/>
      <c r="I115" s="58"/>
      <c r="J115" s="1"/>
      <c r="K115" s="6"/>
      <c r="L115" s="6"/>
      <c r="M115" s="1"/>
      <c r="O115" s="1"/>
      <c r="P115" s="6"/>
      <c r="Q115" s="6"/>
      <c r="R115" s="1"/>
      <c r="T115" s="1"/>
      <c r="U115" s="6"/>
      <c r="V115" s="6"/>
      <c r="W115" s="1"/>
    </row>
    <row r="116" spans="1:23" s="18" customFormat="1" ht="13.5" customHeight="1">
      <c r="A116" s="7"/>
      <c r="B116" s="31" t="s">
        <v>1637</v>
      </c>
      <c r="C116" s="31"/>
      <c r="D116" s="15"/>
      <c r="E116" s="2"/>
      <c r="F116" s="3"/>
      <c r="G116" s="41"/>
      <c r="H116" s="12"/>
      <c r="J116" s="1"/>
      <c r="K116" s="6"/>
      <c r="L116" s="6"/>
      <c r="M116" s="1"/>
      <c r="O116" s="1"/>
      <c r="P116" s="6"/>
      <c r="Q116" s="6"/>
      <c r="R116" s="1"/>
      <c r="T116" s="1"/>
      <c r="U116" s="6"/>
      <c r="V116" s="6"/>
      <c r="W116" s="1"/>
    </row>
    <row r="117" spans="1:23" s="18" customFormat="1" ht="13.5" customHeight="1">
      <c r="A117" s="8"/>
      <c r="B117" s="30" t="s">
        <v>1582</v>
      </c>
      <c r="C117" s="30" t="s">
        <v>1638</v>
      </c>
      <c r="D117" s="16">
        <v>52</v>
      </c>
      <c r="E117" s="4" t="s">
        <v>1584</v>
      </c>
      <c r="F117" s="5"/>
      <c r="G117" s="38"/>
      <c r="H117" s="57"/>
      <c r="I117" s="58"/>
      <c r="J117" s="1"/>
      <c r="K117" s="6"/>
      <c r="L117" s="6"/>
      <c r="M117" s="1"/>
      <c r="O117" s="1"/>
      <c r="P117" s="6"/>
      <c r="Q117" s="6"/>
      <c r="R117" s="1"/>
      <c r="T117" s="1"/>
      <c r="U117" s="6"/>
      <c r="V117" s="6"/>
      <c r="W117" s="1"/>
    </row>
    <row r="118" spans="1:23" s="18" customFormat="1" ht="13.5" customHeight="1">
      <c r="A118" s="7"/>
      <c r="B118" s="31" t="s">
        <v>1639</v>
      </c>
      <c r="C118" s="31"/>
      <c r="D118" s="15"/>
      <c r="E118" s="2"/>
      <c r="F118" s="3"/>
      <c r="G118" s="41"/>
      <c r="H118" s="12"/>
      <c r="J118" s="1"/>
      <c r="K118" s="6"/>
      <c r="L118" s="6"/>
      <c r="M118" s="1"/>
      <c r="O118" s="1"/>
      <c r="P118" s="6"/>
      <c r="Q118" s="6"/>
      <c r="R118" s="1"/>
      <c r="T118" s="1"/>
      <c r="U118" s="6"/>
      <c r="V118" s="6"/>
      <c r="W118" s="1"/>
    </row>
    <row r="119" spans="1:23" s="18" customFormat="1" ht="13.5" customHeight="1">
      <c r="A119" s="8"/>
      <c r="B119" s="30" t="s">
        <v>1640</v>
      </c>
      <c r="C119" s="30" t="s">
        <v>1583</v>
      </c>
      <c r="D119" s="16">
        <v>11</v>
      </c>
      <c r="E119" s="4" t="s">
        <v>1584</v>
      </c>
      <c r="F119" s="5"/>
      <c r="G119" s="38"/>
      <c r="H119" s="57"/>
      <c r="I119" s="58"/>
      <c r="J119" s="1"/>
      <c r="K119" s="6"/>
      <c r="L119" s="6"/>
      <c r="M119" s="1"/>
      <c r="O119" s="1"/>
      <c r="P119" s="6"/>
      <c r="Q119" s="6"/>
      <c r="R119" s="1"/>
      <c r="T119" s="1"/>
      <c r="U119" s="6"/>
      <c r="V119" s="6"/>
      <c r="W119" s="1"/>
    </row>
    <row r="120" spans="1:23" s="18" customFormat="1" ht="13.5" customHeight="1">
      <c r="A120" s="7"/>
      <c r="B120" s="31" t="s">
        <v>1639</v>
      </c>
      <c r="C120" s="31"/>
      <c r="D120" s="15"/>
      <c r="E120" s="2"/>
      <c r="F120" s="3"/>
      <c r="G120" s="41"/>
      <c r="H120" s="12"/>
      <c r="J120" s="1"/>
      <c r="K120" s="6"/>
      <c r="L120" s="6"/>
      <c r="M120" s="1"/>
      <c r="O120" s="1"/>
      <c r="P120" s="6"/>
      <c r="Q120" s="6"/>
      <c r="R120" s="1"/>
      <c r="T120" s="1"/>
      <c r="U120" s="6"/>
      <c r="V120" s="6"/>
      <c r="W120" s="1"/>
    </row>
    <row r="121" spans="1:23" s="18" customFormat="1" ht="13.5" customHeight="1">
      <c r="A121" s="8"/>
      <c r="B121" s="30" t="s">
        <v>1640</v>
      </c>
      <c r="C121" s="30" t="s">
        <v>1585</v>
      </c>
      <c r="D121" s="16">
        <v>9</v>
      </c>
      <c r="E121" s="4" t="s">
        <v>1584</v>
      </c>
      <c r="F121" s="5"/>
      <c r="G121" s="38"/>
      <c r="H121" s="57"/>
      <c r="I121" s="58"/>
      <c r="J121" s="1"/>
      <c r="K121" s="6"/>
      <c r="L121" s="6"/>
      <c r="M121" s="1"/>
      <c r="O121" s="1"/>
      <c r="P121" s="6"/>
      <c r="Q121" s="6"/>
      <c r="R121" s="1"/>
      <c r="T121" s="1"/>
      <c r="U121" s="6"/>
      <c r="V121" s="6"/>
      <c r="W121" s="1"/>
    </row>
    <row r="122" spans="1:23" s="18" customFormat="1" ht="13.5" customHeight="1">
      <c r="A122" s="7"/>
      <c r="B122" s="31" t="s">
        <v>1641</v>
      </c>
      <c r="C122" s="31"/>
      <c r="D122" s="15"/>
      <c r="E122" s="2"/>
      <c r="F122" s="3"/>
      <c r="G122" s="41"/>
      <c r="H122" s="12"/>
      <c r="J122" s="1"/>
      <c r="K122" s="6"/>
      <c r="L122" s="6"/>
      <c r="M122" s="1"/>
      <c r="O122" s="1"/>
      <c r="P122" s="6"/>
      <c r="Q122" s="6"/>
      <c r="R122" s="1"/>
      <c r="T122" s="1"/>
      <c r="U122" s="6"/>
      <c r="V122" s="6"/>
      <c r="W122" s="1"/>
    </row>
    <row r="123" spans="1:23" s="18" customFormat="1" ht="13.5" customHeight="1">
      <c r="A123" s="8"/>
      <c r="B123" s="30" t="s">
        <v>1642</v>
      </c>
      <c r="C123" s="30" t="s">
        <v>1643</v>
      </c>
      <c r="D123" s="16">
        <v>23</v>
      </c>
      <c r="E123" s="4" t="s">
        <v>1584</v>
      </c>
      <c r="F123" s="5"/>
      <c r="G123" s="38"/>
      <c r="H123" s="57"/>
      <c r="I123" s="58"/>
      <c r="J123" s="1"/>
      <c r="K123" s="6"/>
      <c r="L123" s="6"/>
      <c r="M123" s="1"/>
      <c r="O123" s="1"/>
      <c r="P123" s="6"/>
      <c r="Q123" s="6"/>
      <c r="R123" s="1"/>
      <c r="T123" s="1"/>
      <c r="U123" s="6"/>
      <c r="V123" s="6"/>
      <c r="W123" s="1"/>
    </row>
    <row r="124" spans="1:23" ht="13.5" customHeight="1">
      <c r="A124" s="7"/>
      <c r="B124" s="31"/>
      <c r="C124" s="31"/>
      <c r="D124" s="15"/>
      <c r="E124" s="2"/>
      <c r="F124" s="3"/>
      <c r="G124" s="3"/>
      <c r="H124" s="12"/>
    </row>
    <row r="125" spans="1:23" ht="13.5" customHeight="1">
      <c r="A125" s="8"/>
      <c r="B125" s="30" t="s">
        <v>7</v>
      </c>
      <c r="C125" s="30" t="s">
        <v>7</v>
      </c>
      <c r="D125" s="16"/>
      <c r="E125" s="4"/>
      <c r="F125" s="5"/>
      <c r="G125" s="38"/>
      <c r="H125" s="13" t="s">
        <v>7</v>
      </c>
    </row>
    <row r="126" spans="1:23" ht="13.5" customHeight="1">
      <c r="A126" s="7"/>
      <c r="B126" s="31"/>
      <c r="C126" s="31"/>
      <c r="D126" s="15"/>
      <c r="E126" s="2"/>
      <c r="F126" s="3"/>
      <c r="G126" s="41"/>
      <c r="H126" s="12" t="s">
        <v>7</v>
      </c>
    </row>
    <row r="127" spans="1:23" ht="13.5" customHeight="1">
      <c r="A127" s="9"/>
      <c r="B127" s="32"/>
      <c r="C127" s="32"/>
      <c r="D127" s="17"/>
      <c r="E127" s="10"/>
      <c r="F127" s="11"/>
      <c r="G127" s="11"/>
      <c r="H127" s="14"/>
    </row>
    <row r="128" spans="1:23" ht="13.5" customHeight="1"/>
    <row r="129" spans="1:23" ht="13.5" customHeight="1">
      <c r="H129" s="48"/>
    </row>
    <row r="130" spans="1:23" s="49" customFormat="1" ht="21.4" customHeight="1">
      <c r="A130" s="364"/>
      <c r="B130" s="365"/>
      <c r="C130" s="365"/>
      <c r="D130" s="365"/>
      <c r="E130" s="365"/>
      <c r="F130" s="365"/>
      <c r="G130" s="365"/>
      <c r="H130" s="365"/>
    </row>
    <row r="131" spans="1:23" s="49" customFormat="1" ht="13.5" customHeight="1">
      <c r="A131" s="50" t="s">
        <v>62</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33" t="s">
        <v>7</v>
      </c>
      <c r="B133" s="29" t="s">
        <v>7</v>
      </c>
      <c r="C133" s="29" t="s">
        <v>7</v>
      </c>
      <c r="D133" s="21"/>
      <c r="E133" s="20"/>
      <c r="F133" s="22"/>
      <c r="G133" s="22"/>
      <c r="H133" s="23"/>
    </row>
    <row r="134" spans="1:23" ht="13.5" customHeight="1">
      <c r="A134" s="34"/>
      <c r="B134" s="30"/>
      <c r="C134" s="30" t="s">
        <v>7</v>
      </c>
      <c r="D134" s="16"/>
      <c r="E134" s="4"/>
      <c r="F134" s="5"/>
      <c r="G134" s="5"/>
      <c r="H134" s="13" t="s">
        <v>7</v>
      </c>
    </row>
    <row r="135" spans="1:23" s="18" customFormat="1" ht="13.5" customHeight="1">
      <c r="A135" s="39" t="s">
        <v>7</v>
      </c>
      <c r="B135" s="31" t="s">
        <v>7</v>
      </c>
      <c r="C135" s="31" t="s">
        <v>7</v>
      </c>
      <c r="D135" s="40"/>
      <c r="E135" s="2" t="s">
        <v>7</v>
      </c>
      <c r="F135" s="3"/>
      <c r="G135" s="41"/>
      <c r="H135" s="12" t="s">
        <v>7</v>
      </c>
      <c r="J135" s="1"/>
      <c r="K135" s="6"/>
      <c r="L135" s="6"/>
      <c r="M135" s="1"/>
      <c r="O135" s="1"/>
      <c r="P135" s="6"/>
      <c r="Q135" s="6"/>
      <c r="R135" s="1"/>
      <c r="T135" s="1"/>
      <c r="U135" s="6"/>
      <c r="V135" s="6"/>
      <c r="W135" s="1"/>
    </row>
    <row r="136" spans="1:23" s="18" customFormat="1" ht="13.5" customHeight="1">
      <c r="A136" s="34"/>
      <c r="B136" s="30" t="s">
        <v>1155</v>
      </c>
      <c r="C136" s="30" t="s">
        <v>7</v>
      </c>
      <c r="D136" s="36"/>
      <c r="E136" s="4" t="s">
        <v>7</v>
      </c>
      <c r="F136" s="5"/>
      <c r="G136" s="38">
        <v>0</v>
      </c>
      <c r="H136" s="13" t="s">
        <v>7</v>
      </c>
      <c r="J136" s="1"/>
      <c r="K136" s="6"/>
      <c r="L136" s="6"/>
      <c r="M136" s="1"/>
      <c r="O136" s="1"/>
      <c r="P136" s="6"/>
      <c r="Q136" s="6"/>
      <c r="R136" s="1"/>
      <c r="T136" s="1"/>
      <c r="U136" s="6"/>
      <c r="V136" s="6"/>
      <c r="W136" s="1"/>
    </row>
    <row r="137" spans="1:23" s="18" customFormat="1" ht="13.5" customHeight="1">
      <c r="A137" s="39" t="s">
        <v>7</v>
      </c>
      <c r="B137" s="31" t="s">
        <v>1641</v>
      </c>
      <c r="C137" s="31"/>
      <c r="D137" s="40"/>
      <c r="E137" s="2"/>
      <c r="F137" s="3"/>
      <c r="G137" s="41"/>
      <c r="H137" s="12"/>
      <c r="J137" s="1"/>
      <c r="K137" s="6"/>
      <c r="L137" s="6"/>
      <c r="M137" s="1"/>
      <c r="O137" s="1"/>
      <c r="P137" s="6"/>
      <c r="Q137" s="6"/>
      <c r="R137" s="1"/>
      <c r="T137" s="1"/>
      <c r="U137" s="6"/>
      <c r="V137" s="6"/>
      <c r="W137" s="1"/>
    </row>
    <row r="138" spans="1:23" s="18" customFormat="1" ht="13.5" customHeight="1">
      <c r="A138" s="34" t="s">
        <v>7</v>
      </c>
      <c r="B138" s="30" t="s">
        <v>1642</v>
      </c>
      <c r="C138" s="30" t="s">
        <v>1644</v>
      </c>
      <c r="D138" s="36">
        <v>5</v>
      </c>
      <c r="E138" s="4" t="s">
        <v>1584</v>
      </c>
      <c r="F138" s="5"/>
      <c r="G138" s="38"/>
      <c r="H138" s="57"/>
      <c r="I138" s="58"/>
      <c r="J138" s="1"/>
      <c r="K138" s="6"/>
      <c r="L138" s="6"/>
      <c r="M138" s="1"/>
      <c r="O138" s="1"/>
      <c r="P138" s="6"/>
      <c r="Q138" s="6"/>
      <c r="R138" s="1"/>
      <c r="T138" s="1"/>
      <c r="U138" s="6"/>
      <c r="V138" s="6"/>
      <c r="W138" s="1"/>
    </row>
    <row r="139" spans="1:23" s="18" customFormat="1" ht="13.5" customHeight="1">
      <c r="A139" s="39" t="s">
        <v>7</v>
      </c>
      <c r="B139" s="31" t="s">
        <v>1645</v>
      </c>
      <c r="C139" s="31"/>
      <c r="D139" s="40"/>
      <c r="E139" s="2"/>
      <c r="F139" s="3"/>
      <c r="G139" s="41"/>
      <c r="H139" s="12"/>
      <c r="J139" s="1"/>
      <c r="K139" s="6"/>
      <c r="L139" s="6"/>
      <c r="M139" s="1"/>
      <c r="O139" s="1"/>
      <c r="P139" s="6"/>
      <c r="Q139" s="6"/>
      <c r="R139" s="1"/>
      <c r="T139" s="1"/>
      <c r="U139" s="6"/>
      <c r="V139" s="6"/>
      <c r="W139" s="1"/>
    </row>
    <row r="140" spans="1:23" s="18" customFormat="1" ht="13.5" customHeight="1">
      <c r="A140" s="34" t="s">
        <v>7</v>
      </c>
      <c r="B140" s="30" t="s">
        <v>1640</v>
      </c>
      <c r="C140" s="30" t="s">
        <v>1583</v>
      </c>
      <c r="D140" s="36">
        <v>18</v>
      </c>
      <c r="E140" s="4" t="s">
        <v>1584</v>
      </c>
      <c r="F140" s="5"/>
      <c r="G140" s="38"/>
      <c r="H140" s="57"/>
      <c r="I140" s="58"/>
      <c r="J140" s="1"/>
      <c r="K140" s="6"/>
      <c r="L140" s="6"/>
      <c r="M140" s="1"/>
      <c r="O140" s="1"/>
      <c r="P140" s="6"/>
      <c r="Q140" s="6"/>
      <c r="R140" s="1"/>
      <c r="T140" s="1"/>
      <c r="U140" s="6"/>
      <c r="V140" s="6"/>
      <c r="W140" s="1"/>
    </row>
    <row r="141" spans="1:23" s="18" customFormat="1" ht="13.5" customHeight="1">
      <c r="A141" s="39" t="s">
        <v>7</v>
      </c>
      <c r="B141" s="31" t="s">
        <v>1645</v>
      </c>
      <c r="C141" s="31"/>
      <c r="D141" s="40"/>
      <c r="E141" s="2"/>
      <c r="F141" s="3"/>
      <c r="G141" s="41"/>
      <c r="H141" s="12"/>
      <c r="J141" s="1"/>
      <c r="K141" s="6"/>
      <c r="L141" s="6"/>
      <c r="M141" s="1"/>
      <c r="O141" s="1"/>
      <c r="P141" s="6"/>
      <c r="Q141" s="6"/>
      <c r="R141" s="1"/>
      <c r="T141" s="1"/>
      <c r="U141" s="6"/>
      <c r="V141" s="6"/>
      <c r="W141" s="1"/>
    </row>
    <row r="142" spans="1:23" s="18" customFormat="1" ht="13.5" customHeight="1">
      <c r="A142" s="34" t="s">
        <v>7</v>
      </c>
      <c r="B142" s="30" t="s">
        <v>1640</v>
      </c>
      <c r="C142" s="30" t="s">
        <v>1585</v>
      </c>
      <c r="D142" s="36">
        <v>1</v>
      </c>
      <c r="E142" s="4" t="s">
        <v>1584</v>
      </c>
      <c r="F142" s="5"/>
      <c r="G142" s="38"/>
      <c r="H142" s="57"/>
      <c r="I142" s="58"/>
      <c r="J142" s="1"/>
      <c r="K142" s="6"/>
      <c r="L142" s="6"/>
      <c r="M142" s="1"/>
      <c r="O142" s="1"/>
      <c r="P142" s="6"/>
      <c r="Q142" s="6"/>
      <c r="R142" s="1"/>
      <c r="T142" s="1"/>
      <c r="U142" s="6"/>
      <c r="V142" s="6"/>
      <c r="W142" s="1"/>
    </row>
    <row r="143" spans="1:23" s="18" customFormat="1" ht="13.5" customHeight="1">
      <c r="A143" s="39" t="s">
        <v>7</v>
      </c>
      <c r="B143" s="31" t="s">
        <v>1646</v>
      </c>
      <c r="C143" s="31"/>
      <c r="D143" s="40"/>
      <c r="E143" s="2"/>
      <c r="F143" s="3"/>
      <c r="G143" s="41"/>
      <c r="H143" s="12"/>
      <c r="J143" s="1"/>
      <c r="K143" s="6"/>
      <c r="L143" s="6"/>
      <c r="M143" s="1"/>
      <c r="O143" s="1"/>
      <c r="P143" s="6"/>
      <c r="Q143" s="6"/>
      <c r="R143" s="1"/>
      <c r="T143" s="1"/>
      <c r="U143" s="6"/>
      <c r="V143" s="6"/>
      <c r="W143" s="1"/>
    </row>
    <row r="144" spans="1:23" s="18" customFormat="1" ht="13.5" customHeight="1">
      <c r="A144" s="34" t="s">
        <v>7</v>
      </c>
      <c r="B144" s="30" t="s">
        <v>1642</v>
      </c>
      <c r="C144" s="30" t="s">
        <v>1643</v>
      </c>
      <c r="D144" s="36">
        <v>4</v>
      </c>
      <c r="E144" s="4" t="s">
        <v>1584</v>
      </c>
      <c r="F144" s="5"/>
      <c r="G144" s="38"/>
      <c r="H144" s="57"/>
      <c r="I144" s="58"/>
      <c r="J144" s="1"/>
      <c r="K144" s="6"/>
      <c r="L144" s="6"/>
      <c r="M144" s="1"/>
      <c r="O144" s="1"/>
      <c r="P144" s="6"/>
      <c r="Q144" s="6"/>
      <c r="R144" s="1"/>
      <c r="T144" s="1"/>
      <c r="U144" s="6"/>
      <c r="V144" s="6"/>
      <c r="W144" s="1"/>
    </row>
    <row r="145" spans="1:23" s="18" customFormat="1" ht="13.5" customHeight="1">
      <c r="A145" s="7"/>
      <c r="B145" s="31" t="s">
        <v>1646</v>
      </c>
      <c r="C145" s="31"/>
      <c r="D145" s="15"/>
      <c r="E145" s="2"/>
      <c r="F145" s="3"/>
      <c r="G145" s="41"/>
      <c r="H145" s="12"/>
      <c r="J145" s="1"/>
      <c r="K145" s="6"/>
      <c r="L145" s="6"/>
      <c r="M145" s="1"/>
      <c r="O145" s="1"/>
      <c r="P145" s="6"/>
      <c r="Q145" s="6"/>
      <c r="R145" s="1"/>
      <c r="T145" s="1"/>
      <c r="U145" s="6"/>
      <c r="V145" s="6"/>
      <c r="W145" s="1"/>
    </row>
    <row r="146" spans="1:23" s="18" customFormat="1" ht="13.5" customHeight="1">
      <c r="A146" s="8"/>
      <c r="B146" s="30" t="s">
        <v>1642</v>
      </c>
      <c r="C146" s="30" t="s">
        <v>1644</v>
      </c>
      <c r="D146" s="16">
        <v>1</v>
      </c>
      <c r="E146" s="4" t="s">
        <v>1584</v>
      </c>
      <c r="F146" s="5"/>
      <c r="G146" s="38"/>
      <c r="H146" s="57"/>
      <c r="I146" s="58"/>
      <c r="J146" s="1"/>
      <c r="K146" s="6"/>
      <c r="L146" s="6"/>
      <c r="M146" s="1"/>
      <c r="O146" s="1"/>
      <c r="P146" s="6"/>
      <c r="Q146" s="6"/>
      <c r="R146" s="1"/>
      <c r="T146" s="1"/>
      <c r="U146" s="6"/>
      <c r="V146" s="6"/>
      <c r="W146" s="1"/>
    </row>
    <row r="147" spans="1:23" s="18" customFormat="1" ht="13.5" customHeight="1">
      <c r="A147" s="7"/>
      <c r="B147" s="31"/>
      <c r="C147" s="31"/>
      <c r="D147" s="15"/>
      <c r="E147" s="2"/>
      <c r="F147" s="3"/>
      <c r="G147" s="41"/>
      <c r="H147" s="12"/>
      <c r="J147" s="1"/>
      <c r="K147" s="6"/>
      <c r="L147" s="6"/>
      <c r="M147" s="1"/>
      <c r="O147" s="1"/>
      <c r="P147" s="6"/>
      <c r="Q147" s="6"/>
      <c r="R147" s="1"/>
      <c r="T147" s="1"/>
      <c r="U147" s="6"/>
      <c r="V147" s="6"/>
      <c r="W147" s="1"/>
    </row>
    <row r="148" spans="1:23" s="18" customFormat="1" ht="13.5" customHeight="1">
      <c r="A148" s="8"/>
      <c r="B148" s="30" t="s">
        <v>1647</v>
      </c>
      <c r="C148" s="30"/>
      <c r="D148" s="16">
        <v>1</v>
      </c>
      <c r="E148" s="4" t="s">
        <v>250</v>
      </c>
      <c r="F148" s="5"/>
      <c r="G148" s="38"/>
      <c r="H148" s="57"/>
      <c r="I148" s="58"/>
      <c r="J148" s="1"/>
      <c r="K148" s="6"/>
      <c r="L148" s="6"/>
      <c r="M148" s="1"/>
      <c r="O148" s="1"/>
      <c r="P148" s="6"/>
      <c r="Q148" s="6"/>
      <c r="R148" s="1"/>
      <c r="T148" s="1"/>
      <c r="U148" s="6"/>
      <c r="V148" s="6"/>
      <c r="W148" s="1"/>
    </row>
    <row r="149" spans="1:23" s="18" customFormat="1" ht="13.5" customHeight="1">
      <c r="A149" s="7"/>
      <c r="B149" s="31"/>
      <c r="C149" s="31"/>
      <c r="D149" s="15"/>
      <c r="E149" s="2"/>
      <c r="F149" s="3"/>
      <c r="G149" s="41"/>
      <c r="H149" s="12"/>
      <c r="J149" s="1"/>
      <c r="K149" s="6"/>
      <c r="L149" s="6"/>
      <c r="M149" s="1"/>
      <c r="O149" s="1"/>
      <c r="P149" s="6"/>
      <c r="Q149" s="6"/>
      <c r="R149" s="1"/>
      <c r="T149" s="1"/>
      <c r="U149" s="6"/>
      <c r="V149" s="6"/>
      <c r="W149" s="1"/>
    </row>
    <row r="150" spans="1:23" s="18" customFormat="1" ht="13.5" customHeight="1">
      <c r="A150" s="8"/>
      <c r="B150" s="30"/>
      <c r="C150" s="30"/>
      <c r="D150" s="16"/>
      <c r="E150" s="4"/>
      <c r="F150" s="5"/>
      <c r="G150" s="38"/>
      <c r="H150" s="57"/>
      <c r="I150" s="58"/>
      <c r="J150" s="1"/>
      <c r="K150" s="6"/>
      <c r="L150" s="6"/>
      <c r="M150" s="1"/>
      <c r="O150" s="1"/>
      <c r="P150" s="6"/>
      <c r="Q150" s="6"/>
      <c r="R150" s="1"/>
      <c r="T150" s="1"/>
      <c r="U150" s="6"/>
      <c r="V150" s="6"/>
      <c r="W150" s="1"/>
    </row>
    <row r="151" spans="1:23" s="18" customFormat="1" ht="13.5" customHeight="1">
      <c r="A151" s="7"/>
      <c r="B151" s="31"/>
      <c r="C151" s="31"/>
      <c r="D151" s="15"/>
      <c r="E151" s="2"/>
      <c r="F151" s="3"/>
      <c r="G151" s="41"/>
      <c r="H151" s="12"/>
      <c r="J151" s="1"/>
      <c r="K151" s="6"/>
      <c r="L151" s="6"/>
      <c r="M151" s="1"/>
      <c r="O151" s="1"/>
      <c r="P151" s="6"/>
      <c r="Q151" s="6"/>
      <c r="R151" s="1"/>
      <c r="T151" s="1"/>
      <c r="U151" s="6"/>
      <c r="V151" s="6"/>
      <c r="W151" s="1"/>
    </row>
    <row r="152" spans="1:23" s="18" customFormat="1" ht="13.5" customHeight="1">
      <c r="A152" s="8"/>
      <c r="B152" s="30" t="s">
        <v>1648</v>
      </c>
      <c r="C152" s="30"/>
      <c r="D152" s="16"/>
      <c r="E152" s="4"/>
      <c r="F152" s="5"/>
      <c r="G152" s="38"/>
      <c r="H152" s="57"/>
      <c r="I152" s="58"/>
      <c r="J152" s="1"/>
      <c r="K152" s="6"/>
      <c r="L152" s="6"/>
      <c r="M152" s="1"/>
      <c r="O152" s="1"/>
      <c r="P152" s="6"/>
      <c r="Q152" s="6"/>
      <c r="R152" s="1"/>
      <c r="T152" s="1"/>
      <c r="U152" s="6"/>
      <c r="V152" s="6"/>
      <c r="W152" s="1"/>
    </row>
    <row r="153" spans="1:23" s="18" customFormat="1" ht="13.5" customHeight="1">
      <c r="A153" s="7"/>
      <c r="B153" s="31" t="s">
        <v>1649</v>
      </c>
      <c r="C153" s="31"/>
      <c r="D153" s="15"/>
      <c r="E153" s="2"/>
      <c r="F153" s="3"/>
      <c r="G153" s="41"/>
      <c r="H153" s="12"/>
      <c r="J153" s="1"/>
      <c r="K153" s="6"/>
      <c r="L153" s="6"/>
      <c r="M153" s="1"/>
      <c r="O153" s="1"/>
      <c r="P153" s="6"/>
      <c r="Q153" s="6"/>
      <c r="R153" s="1"/>
      <c r="T153" s="1"/>
      <c r="U153" s="6"/>
      <c r="V153" s="6"/>
      <c r="W153" s="1"/>
    </row>
    <row r="154" spans="1:23" s="18" customFormat="1" ht="13.5" customHeight="1">
      <c r="A154" s="8"/>
      <c r="B154" s="30" t="s">
        <v>1650</v>
      </c>
      <c r="C154" s="30" t="s">
        <v>1651</v>
      </c>
      <c r="D154" s="16">
        <v>2</v>
      </c>
      <c r="E154" s="4" t="s">
        <v>1584</v>
      </c>
      <c r="F154" s="5"/>
      <c r="G154" s="38"/>
      <c r="H154" s="57"/>
      <c r="I154" s="58"/>
      <c r="J154" s="1"/>
      <c r="K154" s="6"/>
      <c r="L154" s="6"/>
      <c r="M154" s="1"/>
      <c r="O154" s="1"/>
      <c r="P154" s="6"/>
      <c r="Q154" s="6"/>
      <c r="R154" s="1"/>
      <c r="T154" s="1"/>
      <c r="U154" s="6"/>
      <c r="V154" s="6"/>
      <c r="W154" s="1"/>
    </row>
    <row r="155" spans="1:23" s="18" customFormat="1" ht="13.5" customHeight="1">
      <c r="A155" s="7"/>
      <c r="B155" s="31" t="s">
        <v>1652</v>
      </c>
      <c r="C155" s="31"/>
      <c r="D155" s="15"/>
      <c r="E155" s="2"/>
      <c r="F155" s="3"/>
      <c r="G155" s="41"/>
      <c r="H155" s="12"/>
      <c r="J155" s="1"/>
      <c r="K155" s="6"/>
      <c r="L155" s="6"/>
      <c r="M155" s="1"/>
      <c r="O155" s="1"/>
      <c r="P155" s="6"/>
      <c r="Q155" s="6"/>
      <c r="R155" s="1"/>
      <c r="T155" s="1"/>
      <c r="U155" s="6"/>
      <c r="V155" s="6"/>
      <c r="W155" s="1"/>
    </row>
    <row r="156" spans="1:23" s="18" customFormat="1" ht="13.5" customHeight="1">
      <c r="A156" s="8"/>
      <c r="B156" s="30" t="s">
        <v>1650</v>
      </c>
      <c r="C156" s="30" t="s">
        <v>1653</v>
      </c>
      <c r="D156" s="16">
        <v>2</v>
      </c>
      <c r="E156" s="4" t="s">
        <v>1584</v>
      </c>
      <c r="F156" s="5"/>
      <c r="G156" s="38"/>
      <c r="H156" s="57"/>
      <c r="I156" s="58"/>
      <c r="J156" s="1"/>
      <c r="K156" s="6"/>
      <c r="L156" s="6"/>
      <c r="M156" s="1"/>
      <c r="O156" s="1"/>
      <c r="P156" s="6"/>
      <c r="Q156" s="6"/>
      <c r="R156" s="1"/>
      <c r="T156" s="1"/>
      <c r="U156" s="6"/>
      <c r="V156" s="6"/>
      <c r="W156" s="1"/>
    </row>
    <row r="157" spans="1:23" s="18" customFormat="1" ht="13.5" customHeight="1">
      <c r="A157" s="7"/>
      <c r="B157" s="31"/>
      <c r="C157" s="31"/>
      <c r="D157" s="15"/>
      <c r="E157" s="2"/>
      <c r="F157" s="3"/>
      <c r="G157" s="41"/>
      <c r="H157" s="12"/>
      <c r="J157" s="1"/>
      <c r="K157" s="6"/>
      <c r="L157" s="6"/>
      <c r="M157" s="1"/>
      <c r="O157" s="1"/>
      <c r="P157" s="6"/>
      <c r="Q157" s="6"/>
      <c r="R157" s="1"/>
      <c r="T157" s="1"/>
      <c r="U157" s="6"/>
      <c r="V157" s="6"/>
      <c r="W157" s="1"/>
    </row>
    <row r="158" spans="1:23" s="18" customFormat="1" ht="13.5" customHeight="1">
      <c r="A158" s="8"/>
      <c r="B158" s="30" t="s">
        <v>1654</v>
      </c>
      <c r="C158" s="30"/>
      <c r="D158" s="16">
        <v>1</v>
      </c>
      <c r="E158" s="4" t="s">
        <v>250</v>
      </c>
      <c r="F158" s="5"/>
      <c r="G158" s="38"/>
      <c r="H158" s="57"/>
      <c r="I158" s="58"/>
      <c r="J158" s="1"/>
      <c r="K158" s="6"/>
      <c r="L158" s="6"/>
      <c r="M158" s="1"/>
      <c r="O158" s="1"/>
      <c r="P158" s="6"/>
      <c r="Q158" s="6"/>
      <c r="R158" s="1"/>
      <c r="T158" s="1"/>
      <c r="U158" s="6"/>
      <c r="V158" s="6"/>
      <c r="W158" s="1"/>
    </row>
    <row r="159" spans="1:23" s="18" customFormat="1" ht="13.5" customHeight="1">
      <c r="A159" s="7"/>
      <c r="B159" s="31"/>
      <c r="C159" s="31"/>
      <c r="D159" s="15"/>
      <c r="E159" s="2"/>
      <c r="F159" s="3"/>
      <c r="G159" s="41"/>
      <c r="H159" s="12"/>
      <c r="J159" s="1"/>
      <c r="K159" s="6"/>
      <c r="L159" s="6"/>
      <c r="M159" s="1"/>
      <c r="O159" s="1"/>
      <c r="P159" s="6"/>
      <c r="Q159" s="6"/>
      <c r="R159" s="1"/>
      <c r="T159" s="1"/>
      <c r="U159" s="6"/>
      <c r="V159" s="6"/>
      <c r="W159" s="1"/>
    </row>
    <row r="160" spans="1:23" s="18" customFormat="1" ht="13.5" customHeight="1">
      <c r="A160" s="8"/>
      <c r="B160" s="30"/>
      <c r="C160" s="30"/>
      <c r="D160" s="16"/>
      <c r="E160" s="4"/>
      <c r="F160" s="5"/>
      <c r="G160" s="38"/>
      <c r="H160" s="57"/>
      <c r="I160" s="58"/>
      <c r="J160" s="1"/>
      <c r="K160" s="6"/>
      <c r="L160" s="6"/>
      <c r="M160" s="1"/>
      <c r="O160" s="1"/>
      <c r="P160" s="6"/>
      <c r="Q160" s="6"/>
      <c r="R160" s="1"/>
      <c r="T160" s="1"/>
      <c r="U160" s="6"/>
      <c r="V160" s="6"/>
      <c r="W160" s="1"/>
    </row>
    <row r="161" spans="1:23" s="18" customFormat="1" ht="13.5" customHeight="1">
      <c r="A161" s="7"/>
      <c r="B161" s="31"/>
      <c r="C161" s="31"/>
      <c r="D161" s="15"/>
      <c r="E161" s="2"/>
      <c r="F161" s="3"/>
      <c r="G161" s="41"/>
      <c r="H161" s="12"/>
      <c r="J161" s="1"/>
      <c r="K161" s="6"/>
      <c r="L161" s="6"/>
      <c r="M161" s="1"/>
      <c r="O161" s="1"/>
      <c r="P161" s="6"/>
      <c r="Q161" s="6"/>
      <c r="R161" s="1"/>
      <c r="T161" s="1"/>
      <c r="U161" s="6"/>
      <c r="V161" s="6"/>
      <c r="W161" s="1"/>
    </row>
    <row r="162" spans="1:23" s="18" customFormat="1" ht="13.5" customHeight="1">
      <c r="A162" s="8"/>
      <c r="B162" s="30" t="s">
        <v>1655</v>
      </c>
      <c r="C162" s="30"/>
      <c r="D162" s="16"/>
      <c r="E162" s="4"/>
      <c r="F162" s="5"/>
      <c r="G162" s="38"/>
      <c r="H162" s="57"/>
      <c r="I162" s="58"/>
      <c r="J162" s="1"/>
      <c r="K162" s="6"/>
      <c r="L162" s="6"/>
      <c r="M162" s="1"/>
      <c r="O162" s="1"/>
      <c r="P162" s="6"/>
      <c r="Q162" s="6"/>
      <c r="R162" s="1"/>
      <c r="T162" s="1"/>
      <c r="U162" s="6"/>
      <c r="V162" s="6"/>
      <c r="W162" s="1"/>
    </row>
    <row r="163" spans="1:23" s="18" customFormat="1" ht="13.5" customHeight="1">
      <c r="A163" s="7"/>
      <c r="B163" s="31" t="s">
        <v>1656</v>
      </c>
      <c r="C163" s="31"/>
      <c r="D163" s="15"/>
      <c r="E163" s="2"/>
      <c r="F163" s="3"/>
      <c r="G163" s="41"/>
      <c r="H163" s="12"/>
      <c r="J163" s="1"/>
      <c r="K163" s="6"/>
      <c r="L163" s="6"/>
      <c r="M163" s="1"/>
      <c r="O163" s="1"/>
      <c r="P163" s="6"/>
      <c r="Q163" s="6"/>
      <c r="R163" s="1"/>
      <c r="T163" s="1"/>
      <c r="U163" s="6"/>
      <c r="V163" s="6"/>
      <c r="W163" s="1"/>
    </row>
    <row r="164" spans="1:23" s="18" customFormat="1" ht="13.5" customHeight="1">
      <c r="A164" s="8"/>
      <c r="B164" s="30" t="s">
        <v>1650</v>
      </c>
      <c r="C164" s="30" t="s">
        <v>1657</v>
      </c>
      <c r="D164" s="16">
        <v>6</v>
      </c>
      <c r="E164" s="4" t="s">
        <v>1584</v>
      </c>
      <c r="F164" s="5"/>
      <c r="G164" s="38"/>
      <c r="H164" s="57"/>
      <c r="I164" s="58"/>
      <c r="J164" s="1"/>
      <c r="K164" s="6"/>
      <c r="L164" s="6"/>
      <c r="M164" s="1"/>
      <c r="O164" s="1"/>
      <c r="P164" s="6"/>
      <c r="Q164" s="6"/>
      <c r="R164" s="1"/>
      <c r="T164" s="1"/>
      <c r="U164" s="6"/>
      <c r="V164" s="6"/>
      <c r="W164" s="1"/>
    </row>
    <row r="165" spans="1:23" s="18" customFormat="1" ht="13.5" customHeight="1">
      <c r="A165" s="7"/>
      <c r="B165" s="31" t="s">
        <v>1656</v>
      </c>
      <c r="C165" s="31"/>
      <c r="D165" s="15"/>
      <c r="E165" s="2"/>
      <c r="F165" s="3"/>
      <c r="G165" s="41"/>
      <c r="H165" s="12"/>
      <c r="J165" s="1"/>
      <c r="K165" s="6"/>
      <c r="L165" s="6"/>
      <c r="M165" s="1"/>
      <c r="O165" s="1"/>
      <c r="P165" s="6"/>
      <c r="Q165" s="6"/>
      <c r="R165" s="1"/>
      <c r="T165" s="1"/>
      <c r="U165" s="6"/>
      <c r="V165" s="6"/>
      <c r="W165" s="1"/>
    </row>
    <row r="166" spans="1:23" s="18" customFormat="1" ht="13.5" customHeight="1">
      <c r="A166" s="8"/>
      <c r="B166" s="30" t="s">
        <v>1650</v>
      </c>
      <c r="C166" s="30" t="s">
        <v>1658</v>
      </c>
      <c r="D166" s="16">
        <v>6</v>
      </c>
      <c r="E166" s="4" t="s">
        <v>1584</v>
      </c>
      <c r="F166" s="5"/>
      <c r="G166" s="38"/>
      <c r="H166" s="57"/>
      <c r="I166" s="58"/>
      <c r="J166" s="1"/>
      <c r="K166" s="6"/>
      <c r="L166" s="6"/>
      <c r="M166" s="1"/>
      <c r="O166" s="1"/>
      <c r="P166" s="6"/>
      <c r="Q166" s="6"/>
      <c r="R166" s="1"/>
      <c r="T166" s="1"/>
      <c r="U166" s="6"/>
      <c r="V166" s="6"/>
      <c r="W166" s="1"/>
    </row>
    <row r="167" spans="1:23" ht="13.5" customHeight="1">
      <c r="A167" s="7"/>
      <c r="B167" s="31"/>
      <c r="C167" s="31"/>
      <c r="D167" s="15"/>
      <c r="E167" s="2"/>
      <c r="F167" s="3"/>
      <c r="G167" s="3"/>
      <c r="H167" s="12"/>
    </row>
    <row r="168" spans="1:23" ht="13.5" customHeight="1">
      <c r="A168" s="8"/>
      <c r="B168" s="30" t="s">
        <v>7</v>
      </c>
      <c r="C168" s="30" t="s">
        <v>7</v>
      </c>
      <c r="D168" s="16"/>
      <c r="E168" s="4"/>
      <c r="F168" s="5"/>
      <c r="G168" s="38"/>
      <c r="H168" s="13"/>
    </row>
    <row r="169" spans="1:23" ht="13.5" customHeight="1">
      <c r="A169" s="7"/>
      <c r="B169" s="31"/>
      <c r="C169" s="31"/>
      <c r="D169" s="15"/>
      <c r="E169" s="2"/>
      <c r="F169" s="3"/>
      <c r="G169" s="41"/>
      <c r="H169" s="12"/>
    </row>
    <row r="170" spans="1:23" ht="13.5" customHeight="1">
      <c r="A170" s="9"/>
      <c r="B170" s="32"/>
      <c r="C170" s="32"/>
      <c r="D170" s="17"/>
      <c r="E170" s="10"/>
      <c r="F170" s="11"/>
      <c r="G170" s="11"/>
      <c r="H170" s="14"/>
    </row>
    <row r="171" spans="1:23" ht="13.5" customHeight="1"/>
    <row r="172" spans="1:23" ht="13.5" customHeight="1">
      <c r="H172" s="48"/>
    </row>
    <row r="173" spans="1:23" s="49" customFormat="1" ht="21.4" customHeight="1">
      <c r="A173" s="364"/>
      <c r="B173" s="365"/>
      <c r="C173" s="365"/>
      <c r="D173" s="365"/>
      <c r="E173" s="365"/>
      <c r="F173" s="365"/>
      <c r="G173" s="365"/>
      <c r="H173" s="365"/>
    </row>
    <row r="174" spans="1:23" s="49" customFormat="1" ht="13.5" customHeight="1">
      <c r="A174" s="50" t="s">
        <v>62</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28"/>
      <c r="L175" s="28"/>
      <c r="M175" s="27"/>
      <c r="N175" s="27"/>
      <c r="O175" s="27"/>
      <c r="P175" s="28"/>
      <c r="Q175" s="28"/>
      <c r="R175" s="27"/>
      <c r="S175" s="27"/>
      <c r="T175" s="27"/>
      <c r="U175" s="28"/>
      <c r="V175" s="28"/>
      <c r="W175" s="27"/>
    </row>
    <row r="176" spans="1:23" ht="13.5" customHeight="1">
      <c r="A176" s="33" t="s">
        <v>7</v>
      </c>
      <c r="B176" s="29" t="s">
        <v>7</v>
      </c>
      <c r="C176" s="29" t="s">
        <v>7</v>
      </c>
      <c r="D176" s="21"/>
      <c r="E176" s="20"/>
      <c r="F176" s="22"/>
      <c r="G176" s="22"/>
      <c r="H176" s="23"/>
    </row>
    <row r="177" spans="1:23" ht="13.5" customHeight="1">
      <c r="A177" s="34"/>
      <c r="B177" s="30"/>
      <c r="C177" s="30" t="s">
        <v>7</v>
      </c>
      <c r="D177" s="16"/>
      <c r="E177" s="4"/>
      <c r="F177" s="5"/>
      <c r="G177" s="5"/>
      <c r="H177" s="13" t="s">
        <v>7</v>
      </c>
    </row>
    <row r="178" spans="1:23" s="18" customFormat="1" ht="13.5" customHeight="1">
      <c r="A178" s="39" t="s">
        <v>7</v>
      </c>
      <c r="B178" s="31" t="s">
        <v>7</v>
      </c>
      <c r="C178" s="31" t="s">
        <v>7</v>
      </c>
      <c r="D178" s="40"/>
      <c r="E178" s="2" t="s">
        <v>7</v>
      </c>
      <c r="F178" s="3"/>
      <c r="G178" s="41"/>
      <c r="H178" s="12" t="s">
        <v>7</v>
      </c>
      <c r="J178" s="1"/>
      <c r="K178" s="6"/>
      <c r="L178" s="6"/>
      <c r="M178" s="1"/>
      <c r="O178" s="1"/>
      <c r="P178" s="6"/>
      <c r="Q178" s="6"/>
      <c r="R178" s="1"/>
      <c r="T178" s="1"/>
      <c r="U178" s="6"/>
      <c r="V178" s="6"/>
      <c r="W178" s="1"/>
    </row>
    <row r="179" spans="1:23" s="18" customFormat="1" ht="13.5" customHeight="1">
      <c r="A179" s="34"/>
      <c r="B179" s="30" t="s">
        <v>1155</v>
      </c>
      <c r="C179" s="30" t="s">
        <v>7</v>
      </c>
      <c r="D179" s="36"/>
      <c r="E179" s="4" t="s">
        <v>7</v>
      </c>
      <c r="F179" s="5"/>
      <c r="G179" s="38">
        <v>0</v>
      </c>
      <c r="H179" s="13" t="s">
        <v>7</v>
      </c>
      <c r="J179" s="1"/>
      <c r="K179" s="6"/>
      <c r="L179" s="6"/>
      <c r="M179" s="1"/>
      <c r="O179" s="1"/>
      <c r="P179" s="6"/>
      <c r="Q179" s="6"/>
      <c r="R179" s="1"/>
      <c r="T179" s="1"/>
      <c r="U179" s="6"/>
      <c r="V179" s="6"/>
      <c r="W179" s="1"/>
    </row>
    <row r="180" spans="1:23" s="18" customFormat="1" ht="13.5" customHeight="1">
      <c r="A180" s="39" t="s">
        <v>7</v>
      </c>
      <c r="B180" s="31" t="s">
        <v>1659</v>
      </c>
      <c r="C180" s="31"/>
      <c r="D180" s="40"/>
      <c r="E180" s="2"/>
      <c r="F180" s="3"/>
      <c r="G180" s="41"/>
      <c r="H180" s="12" t="s">
        <v>7</v>
      </c>
      <c r="J180" s="1"/>
      <c r="K180" s="6"/>
      <c r="L180" s="6"/>
      <c r="M180" s="1"/>
      <c r="O180" s="1"/>
      <c r="P180" s="6"/>
      <c r="Q180" s="6"/>
      <c r="R180" s="1"/>
      <c r="T180" s="1"/>
      <c r="U180" s="6"/>
      <c r="V180" s="6"/>
      <c r="W180" s="1"/>
    </row>
    <row r="181" spans="1:23" s="18" customFormat="1" ht="13.5" customHeight="1">
      <c r="A181" s="34" t="s">
        <v>7</v>
      </c>
      <c r="B181" s="30" t="s">
        <v>1650</v>
      </c>
      <c r="C181" s="30" t="s">
        <v>1660</v>
      </c>
      <c r="D181" s="36">
        <v>4</v>
      </c>
      <c r="E181" s="4" t="s">
        <v>1584</v>
      </c>
      <c r="F181" s="5"/>
      <c r="G181" s="38"/>
      <c r="H181" s="57"/>
      <c r="I181" s="58"/>
      <c r="J181" s="1"/>
      <c r="K181" s="6"/>
      <c r="L181" s="6"/>
      <c r="M181" s="1"/>
      <c r="O181" s="1"/>
      <c r="P181" s="6"/>
      <c r="Q181" s="6"/>
      <c r="R181" s="1"/>
      <c r="T181" s="1"/>
      <c r="U181" s="6"/>
      <c r="V181" s="6"/>
      <c r="W181" s="1"/>
    </row>
    <row r="182" spans="1:23" s="18" customFormat="1" ht="13.5" customHeight="1">
      <c r="A182" s="39" t="s">
        <v>7</v>
      </c>
      <c r="B182" s="31" t="s">
        <v>1659</v>
      </c>
      <c r="C182" s="31"/>
      <c r="D182" s="40"/>
      <c r="E182" s="2"/>
      <c r="F182" s="3"/>
      <c r="G182" s="41"/>
      <c r="H182" s="12"/>
      <c r="J182" s="1"/>
      <c r="K182" s="6"/>
      <c r="L182" s="6"/>
      <c r="M182" s="1"/>
      <c r="O182" s="1"/>
      <c r="P182" s="6"/>
      <c r="Q182" s="6"/>
      <c r="R182" s="1"/>
      <c r="T182" s="1"/>
      <c r="U182" s="6"/>
      <c r="V182" s="6"/>
      <c r="W182" s="1"/>
    </row>
    <row r="183" spans="1:23" s="18" customFormat="1" ht="13.5" customHeight="1">
      <c r="A183" s="34" t="s">
        <v>7</v>
      </c>
      <c r="B183" s="30" t="s">
        <v>1650</v>
      </c>
      <c r="C183" s="30" t="s">
        <v>1661</v>
      </c>
      <c r="D183" s="36">
        <v>8</v>
      </c>
      <c r="E183" s="4" t="s">
        <v>1584</v>
      </c>
      <c r="F183" s="5"/>
      <c r="G183" s="38"/>
      <c r="H183" s="57"/>
      <c r="I183" s="58"/>
      <c r="J183" s="1"/>
      <c r="K183" s="6"/>
      <c r="L183" s="6"/>
      <c r="M183" s="1"/>
      <c r="O183" s="1"/>
      <c r="P183" s="6"/>
      <c r="Q183" s="6"/>
      <c r="R183" s="1"/>
      <c r="T183" s="1"/>
      <c r="U183" s="6"/>
      <c r="V183" s="6"/>
      <c r="W183" s="1"/>
    </row>
    <row r="184" spans="1:23" s="18" customFormat="1" ht="13.5" customHeight="1">
      <c r="A184" s="39" t="s">
        <v>7</v>
      </c>
      <c r="B184" s="31"/>
      <c r="C184" s="31"/>
      <c r="D184" s="40"/>
      <c r="E184" s="2"/>
      <c r="F184" s="3"/>
      <c r="G184" s="41"/>
      <c r="H184" s="12"/>
      <c r="J184" s="1"/>
      <c r="K184" s="6"/>
      <c r="L184" s="6"/>
      <c r="M184" s="1"/>
      <c r="O184" s="1"/>
      <c r="P184" s="6"/>
      <c r="Q184" s="6"/>
      <c r="R184" s="1"/>
      <c r="T184" s="1"/>
      <c r="U184" s="6"/>
      <c r="V184" s="6"/>
      <c r="W184" s="1"/>
    </row>
    <row r="185" spans="1:23" s="18" customFormat="1" ht="13.5" customHeight="1">
      <c r="A185" s="34" t="s">
        <v>7</v>
      </c>
      <c r="B185" s="30" t="s">
        <v>1654</v>
      </c>
      <c r="C185" s="30"/>
      <c r="D185" s="36">
        <v>1</v>
      </c>
      <c r="E185" s="4" t="s">
        <v>250</v>
      </c>
      <c r="F185" s="5"/>
      <c r="G185" s="38"/>
      <c r="H185" s="57"/>
      <c r="I185" s="58"/>
      <c r="J185" s="1"/>
      <c r="K185" s="6"/>
      <c r="L185" s="6"/>
      <c r="M185" s="1"/>
      <c r="O185" s="1"/>
      <c r="P185" s="6"/>
      <c r="Q185" s="6"/>
      <c r="R185" s="1"/>
      <c r="T185" s="1"/>
      <c r="U185" s="6"/>
      <c r="V185" s="6"/>
      <c r="W185" s="1"/>
    </row>
    <row r="186" spans="1:23" s="18" customFormat="1" ht="13.5" customHeight="1">
      <c r="A186" s="39" t="s">
        <v>7</v>
      </c>
      <c r="B186" s="31"/>
      <c r="C186" s="31"/>
      <c r="D186" s="40"/>
      <c r="E186" s="2"/>
      <c r="F186" s="3"/>
      <c r="G186" s="41"/>
      <c r="H186" s="12"/>
      <c r="J186" s="1"/>
      <c r="K186" s="6"/>
      <c r="L186" s="6"/>
      <c r="M186" s="1"/>
      <c r="O186" s="1"/>
      <c r="P186" s="6"/>
      <c r="Q186" s="6"/>
      <c r="R186" s="1"/>
      <c r="T186" s="1"/>
      <c r="U186" s="6"/>
      <c r="V186" s="6"/>
      <c r="W186" s="1"/>
    </row>
    <row r="187" spans="1:23" s="18" customFormat="1" ht="13.5" customHeight="1">
      <c r="A187" s="34" t="s">
        <v>7</v>
      </c>
      <c r="B187" s="30" t="s">
        <v>1662</v>
      </c>
      <c r="C187" s="30"/>
      <c r="D187" s="36">
        <v>1</v>
      </c>
      <c r="E187" s="4" t="s">
        <v>250</v>
      </c>
      <c r="F187" s="5"/>
      <c r="G187" s="38"/>
      <c r="H187" s="57"/>
      <c r="I187" s="58"/>
      <c r="J187" s="1"/>
      <c r="K187" s="6"/>
      <c r="L187" s="6"/>
      <c r="M187" s="1"/>
      <c r="O187" s="1"/>
      <c r="P187" s="6"/>
      <c r="Q187" s="6"/>
      <c r="R187" s="1"/>
      <c r="T187" s="1"/>
      <c r="U187" s="6"/>
      <c r="V187" s="6"/>
      <c r="W187" s="1"/>
    </row>
    <row r="188" spans="1:23" s="18" customFormat="1" ht="13.5" customHeight="1">
      <c r="A188" s="7"/>
      <c r="B188" s="31"/>
      <c r="C188" s="31"/>
      <c r="D188" s="15"/>
      <c r="E188" s="2"/>
      <c r="F188" s="3"/>
      <c r="G188" s="41"/>
      <c r="H188" s="12"/>
      <c r="J188" s="1"/>
      <c r="K188" s="6"/>
      <c r="L188" s="6"/>
      <c r="M188" s="1"/>
      <c r="O188" s="1"/>
      <c r="P188" s="6"/>
      <c r="Q188" s="6"/>
      <c r="R188" s="1"/>
      <c r="T188" s="1"/>
      <c r="U188" s="6"/>
      <c r="V188" s="6"/>
      <c r="W188" s="1"/>
    </row>
    <row r="189" spans="1:23" s="18" customFormat="1" ht="13.5" customHeight="1">
      <c r="A189" s="8"/>
      <c r="B189" s="30"/>
      <c r="C189" s="30"/>
      <c r="D189" s="16"/>
      <c r="E189" s="4"/>
      <c r="F189" s="5"/>
      <c r="G189" s="38"/>
      <c r="H189" s="57"/>
      <c r="I189" s="58"/>
      <c r="J189" s="1"/>
      <c r="K189" s="6"/>
      <c r="L189" s="6"/>
      <c r="M189" s="1"/>
      <c r="O189" s="1"/>
      <c r="P189" s="6"/>
      <c r="Q189" s="6"/>
      <c r="R189" s="1"/>
      <c r="T189" s="1"/>
      <c r="U189" s="6"/>
      <c r="V189" s="6"/>
      <c r="W189" s="1"/>
    </row>
    <row r="190" spans="1:23" s="18" customFormat="1" ht="13.5" customHeight="1">
      <c r="A190" s="7"/>
      <c r="B190" s="31"/>
      <c r="C190" s="31"/>
      <c r="D190" s="15"/>
      <c r="E190" s="2"/>
      <c r="F190" s="3"/>
      <c r="G190" s="41"/>
      <c r="H190" s="12"/>
      <c r="J190" s="1"/>
      <c r="K190" s="6"/>
      <c r="L190" s="6"/>
      <c r="M190" s="1"/>
      <c r="O190" s="1"/>
      <c r="P190" s="6"/>
      <c r="Q190" s="6"/>
      <c r="R190" s="1"/>
      <c r="T190" s="1"/>
      <c r="U190" s="6"/>
      <c r="V190" s="6"/>
      <c r="W190" s="1"/>
    </row>
    <row r="191" spans="1:23" s="18" customFormat="1" ht="13.5" customHeight="1">
      <c r="A191" s="8"/>
      <c r="B191" s="30" t="s">
        <v>1663</v>
      </c>
      <c r="C191" s="30"/>
      <c r="D191" s="16"/>
      <c r="E191" s="4"/>
      <c r="F191" s="5"/>
      <c r="G191" s="38"/>
      <c r="H191" s="57"/>
      <c r="I191" s="58"/>
      <c r="J191" s="1"/>
      <c r="K191" s="6"/>
      <c r="L191" s="6"/>
      <c r="M191" s="1"/>
      <c r="O191" s="1"/>
      <c r="P191" s="6"/>
      <c r="Q191" s="6"/>
      <c r="R191" s="1"/>
      <c r="T191" s="1"/>
      <c r="U191" s="6"/>
      <c r="V191" s="6"/>
      <c r="W191" s="1"/>
    </row>
    <row r="192" spans="1:23" s="18" customFormat="1" ht="13.5" customHeight="1">
      <c r="A192" s="7"/>
      <c r="B192" s="31"/>
      <c r="C192" s="31"/>
      <c r="D192" s="15"/>
      <c r="E192" s="2"/>
      <c r="F192" s="3"/>
      <c r="G192" s="41"/>
      <c r="H192" s="12"/>
      <c r="J192" s="1"/>
      <c r="K192" s="6"/>
      <c r="L192" s="6"/>
      <c r="M192" s="1"/>
      <c r="O192" s="1"/>
      <c r="P192" s="6"/>
      <c r="Q192" s="6"/>
      <c r="R192" s="1"/>
      <c r="T192" s="1"/>
      <c r="U192" s="6"/>
      <c r="V192" s="6"/>
      <c r="W192" s="1"/>
    </row>
    <row r="193" spans="1:23" s="18" customFormat="1" ht="13.5" customHeight="1">
      <c r="A193" s="8"/>
      <c r="B193" s="30" t="s">
        <v>1664</v>
      </c>
      <c r="C193" s="30" t="s">
        <v>1665</v>
      </c>
      <c r="D193" s="16">
        <v>280</v>
      </c>
      <c r="E193" s="4" t="s">
        <v>1584</v>
      </c>
      <c r="F193" s="5"/>
      <c r="G193" s="38"/>
      <c r="H193" s="57"/>
      <c r="I193" s="58"/>
      <c r="J193" s="1"/>
      <c r="K193" s="6"/>
      <c r="L193" s="6"/>
      <c r="M193" s="1"/>
      <c r="O193" s="1"/>
      <c r="P193" s="6"/>
      <c r="Q193" s="6"/>
      <c r="R193" s="1"/>
      <c r="T193" s="1"/>
      <c r="U193" s="6"/>
      <c r="V193" s="6"/>
      <c r="W193" s="1"/>
    </row>
    <row r="194" spans="1:23" s="18" customFormat="1" ht="13.5" customHeight="1">
      <c r="A194" s="7"/>
      <c r="B194" s="31"/>
      <c r="C194" s="31"/>
      <c r="D194" s="15"/>
      <c r="E194" s="2"/>
      <c r="F194" s="3"/>
      <c r="G194" s="41"/>
      <c r="H194" s="12"/>
      <c r="J194" s="1"/>
      <c r="K194" s="6"/>
      <c r="L194" s="6"/>
      <c r="M194" s="1"/>
      <c r="O194" s="1"/>
      <c r="P194" s="6"/>
      <c r="Q194" s="6"/>
      <c r="R194" s="1"/>
      <c r="T194" s="1"/>
      <c r="U194" s="6"/>
      <c r="V194" s="6"/>
      <c r="W194" s="1"/>
    </row>
    <row r="195" spans="1:23" s="18" customFormat="1" ht="13.5" customHeight="1">
      <c r="A195" s="8"/>
      <c r="B195" s="30" t="s">
        <v>1666</v>
      </c>
      <c r="C195" s="30"/>
      <c r="D195" s="16">
        <v>96</v>
      </c>
      <c r="E195" s="4" t="s">
        <v>71</v>
      </c>
      <c r="F195" s="5"/>
      <c r="G195" s="38"/>
      <c r="H195" s="57"/>
      <c r="I195" s="58"/>
      <c r="J195" s="1"/>
      <c r="K195" s="6"/>
      <c r="L195" s="6"/>
      <c r="M195" s="1"/>
      <c r="O195" s="1"/>
      <c r="P195" s="6"/>
      <c r="Q195" s="6"/>
      <c r="R195" s="1"/>
      <c r="T195" s="1"/>
      <c r="U195" s="6"/>
      <c r="V195" s="6"/>
      <c r="W195" s="1"/>
    </row>
    <row r="196" spans="1:23" s="18" customFormat="1" ht="13.5" customHeight="1">
      <c r="A196" s="7"/>
      <c r="B196" s="31"/>
      <c r="C196" s="31"/>
      <c r="D196" s="15"/>
      <c r="E196" s="2"/>
      <c r="F196" s="3"/>
      <c r="G196" s="41"/>
      <c r="H196" s="12"/>
      <c r="J196" s="1"/>
      <c r="K196" s="6"/>
      <c r="L196" s="6"/>
      <c r="M196" s="1"/>
      <c r="O196" s="1"/>
      <c r="P196" s="6"/>
      <c r="Q196" s="6"/>
      <c r="R196" s="1"/>
      <c r="T196" s="1"/>
      <c r="U196" s="6"/>
      <c r="V196" s="6"/>
      <c r="W196" s="1"/>
    </row>
    <row r="197" spans="1:23" s="18" customFormat="1" ht="13.5" customHeight="1">
      <c r="A197" s="8"/>
      <c r="B197" s="30" t="s">
        <v>1667</v>
      </c>
      <c r="C197" s="30"/>
      <c r="D197" s="16">
        <v>246</v>
      </c>
      <c r="E197" s="4" t="s">
        <v>113</v>
      </c>
      <c r="F197" s="5"/>
      <c r="G197" s="38"/>
      <c r="H197" s="57"/>
      <c r="I197" s="98"/>
      <c r="J197" s="1"/>
      <c r="K197" s="6"/>
      <c r="L197" s="6"/>
      <c r="M197" s="1"/>
      <c r="O197" s="1"/>
      <c r="P197" s="6"/>
      <c r="Q197" s="6"/>
      <c r="R197" s="1"/>
      <c r="T197" s="1"/>
      <c r="U197" s="6"/>
      <c r="V197" s="6"/>
      <c r="W197" s="1"/>
    </row>
    <row r="198" spans="1:23" s="18" customFormat="1" ht="13.5" customHeight="1">
      <c r="A198" s="7"/>
      <c r="B198" s="31"/>
      <c r="C198" s="31"/>
      <c r="D198" s="15"/>
      <c r="E198" s="2"/>
      <c r="F198" s="3"/>
      <c r="G198" s="41"/>
      <c r="H198" s="12"/>
      <c r="J198" s="1"/>
      <c r="K198" s="6"/>
      <c r="L198" s="6"/>
      <c r="M198" s="1"/>
      <c r="O198" s="1"/>
      <c r="P198" s="6"/>
      <c r="Q198" s="6"/>
      <c r="R198" s="1"/>
      <c r="T198" s="1"/>
      <c r="U198" s="6"/>
      <c r="V198" s="6"/>
      <c r="W198" s="1"/>
    </row>
    <row r="199" spans="1:23" s="18" customFormat="1" ht="13.5" customHeight="1">
      <c r="A199" s="8"/>
      <c r="B199" s="30" t="s">
        <v>1668</v>
      </c>
      <c r="C199" s="30"/>
      <c r="D199" s="16">
        <v>251</v>
      </c>
      <c r="E199" s="4" t="s">
        <v>113</v>
      </c>
      <c r="F199" s="5"/>
      <c r="G199" s="38"/>
      <c r="H199" s="57"/>
      <c r="I199" s="98"/>
      <c r="J199" s="1"/>
      <c r="K199" s="6"/>
      <c r="L199" s="6"/>
      <c r="M199" s="1"/>
      <c r="O199" s="1"/>
      <c r="P199" s="6"/>
      <c r="Q199" s="6"/>
      <c r="R199" s="1"/>
      <c r="T199" s="1"/>
      <c r="U199" s="6"/>
      <c r="V199" s="6"/>
      <c r="W199" s="1"/>
    </row>
    <row r="200" spans="1:23" s="18" customFormat="1" ht="13.5" customHeight="1">
      <c r="A200" s="7"/>
      <c r="B200" s="31"/>
      <c r="C200" s="31"/>
      <c r="D200" s="15"/>
      <c r="E200" s="2"/>
      <c r="F200" s="3"/>
      <c r="G200" s="41"/>
      <c r="H200" s="12"/>
      <c r="J200" s="1"/>
      <c r="K200" s="6"/>
      <c r="L200" s="6"/>
      <c r="M200" s="1"/>
      <c r="O200" s="1"/>
      <c r="P200" s="6"/>
      <c r="Q200" s="6"/>
      <c r="R200" s="1"/>
      <c r="T200" s="1"/>
      <c r="U200" s="6"/>
      <c r="V200" s="6"/>
      <c r="W200" s="1"/>
    </row>
    <row r="201" spans="1:23" s="18" customFormat="1" ht="13.5" customHeight="1">
      <c r="A201" s="8"/>
      <c r="B201" s="30" t="s">
        <v>1669</v>
      </c>
      <c r="C201" s="30"/>
      <c r="D201" s="67">
        <v>10</v>
      </c>
      <c r="E201" s="4" t="s">
        <v>113</v>
      </c>
      <c r="F201" s="5"/>
      <c r="G201" s="38"/>
      <c r="H201" s="57"/>
      <c r="I201" s="58"/>
      <c r="J201" s="1"/>
      <c r="K201" s="6"/>
      <c r="L201" s="6"/>
      <c r="M201" s="1"/>
      <c r="O201" s="1"/>
      <c r="P201" s="6"/>
      <c r="Q201" s="6"/>
      <c r="R201" s="1"/>
      <c r="T201" s="1"/>
      <c r="U201" s="6"/>
      <c r="V201" s="6"/>
      <c r="W201" s="1"/>
    </row>
    <row r="202" spans="1:23" s="18" customFormat="1" ht="13.5" customHeight="1">
      <c r="A202" s="7"/>
      <c r="B202" s="31"/>
      <c r="C202" s="31"/>
      <c r="D202" s="15"/>
      <c r="E202" s="2"/>
      <c r="F202" s="3"/>
      <c r="G202" s="41"/>
      <c r="H202" s="12"/>
      <c r="J202" s="1"/>
      <c r="K202" s="6"/>
      <c r="L202" s="6"/>
      <c r="M202" s="1"/>
      <c r="O202" s="1"/>
      <c r="P202" s="6"/>
      <c r="Q202" s="6"/>
      <c r="R202" s="1"/>
      <c r="T202" s="1"/>
      <c r="U202" s="6"/>
      <c r="V202" s="6"/>
      <c r="W202" s="1"/>
    </row>
    <row r="203" spans="1:23" s="18" customFormat="1" ht="13.5" customHeight="1">
      <c r="A203" s="8"/>
      <c r="B203" s="30" t="s">
        <v>1670</v>
      </c>
      <c r="C203" s="30"/>
      <c r="D203" s="16">
        <v>278</v>
      </c>
      <c r="E203" s="4" t="s">
        <v>113</v>
      </c>
      <c r="F203" s="5"/>
      <c r="G203" s="38"/>
      <c r="H203" s="57"/>
      <c r="I203" s="58"/>
      <c r="J203" s="1"/>
      <c r="K203" s="6"/>
      <c r="L203" s="6"/>
      <c r="M203" s="1"/>
      <c r="O203" s="1"/>
      <c r="P203" s="6"/>
      <c r="Q203" s="6"/>
      <c r="R203" s="1"/>
      <c r="T203" s="1"/>
      <c r="U203" s="6"/>
      <c r="V203" s="6"/>
      <c r="W203" s="1"/>
    </row>
    <row r="204" spans="1:23" s="18" customFormat="1" ht="13.5" customHeight="1">
      <c r="A204" s="7"/>
      <c r="B204" s="31"/>
      <c r="C204" s="31"/>
      <c r="D204" s="15"/>
      <c r="E204" s="2"/>
      <c r="F204" s="3"/>
      <c r="G204" s="41"/>
      <c r="H204" s="12"/>
      <c r="J204" s="1"/>
      <c r="K204" s="6"/>
      <c r="L204" s="6"/>
      <c r="M204" s="1"/>
      <c r="O204" s="1"/>
      <c r="P204" s="6"/>
      <c r="Q204" s="6"/>
      <c r="R204" s="1"/>
      <c r="T204" s="1"/>
      <c r="U204" s="6"/>
      <c r="V204" s="6"/>
      <c r="W204" s="1"/>
    </row>
    <row r="205" spans="1:23" s="18" customFormat="1" ht="13.5" customHeight="1">
      <c r="A205" s="8"/>
      <c r="B205" s="30"/>
      <c r="C205" s="30"/>
      <c r="D205" s="67"/>
      <c r="E205" s="4"/>
      <c r="F205" s="5"/>
      <c r="G205" s="38"/>
      <c r="H205" s="57"/>
      <c r="I205" s="58"/>
      <c r="J205" s="1"/>
      <c r="K205" s="6"/>
      <c r="L205" s="6"/>
      <c r="M205" s="1"/>
      <c r="O205" s="1"/>
      <c r="P205" s="6"/>
      <c r="Q205" s="6"/>
      <c r="R205" s="1"/>
      <c r="T205" s="1"/>
      <c r="U205" s="6"/>
      <c r="V205" s="6"/>
      <c r="W205" s="1"/>
    </row>
    <row r="206" spans="1:23" s="18" customFormat="1" ht="13.5" customHeight="1">
      <c r="A206" s="7"/>
      <c r="B206" s="31"/>
      <c r="C206" s="31"/>
      <c r="D206" s="40"/>
      <c r="E206" s="2"/>
      <c r="F206" s="3"/>
      <c r="G206" s="41"/>
      <c r="H206" s="12"/>
      <c r="J206" s="1"/>
      <c r="K206" s="6"/>
      <c r="L206" s="6"/>
      <c r="M206" s="1"/>
      <c r="O206" s="1"/>
      <c r="P206" s="6"/>
      <c r="Q206" s="6"/>
      <c r="R206" s="1"/>
      <c r="T206" s="1"/>
      <c r="U206" s="6"/>
      <c r="V206" s="6"/>
      <c r="W206" s="1"/>
    </row>
    <row r="207" spans="1:23" s="18" customFormat="1" ht="13.5" customHeight="1">
      <c r="A207" s="8"/>
      <c r="B207" s="30" t="s">
        <v>1671</v>
      </c>
      <c r="C207" s="30"/>
      <c r="D207" s="36"/>
      <c r="E207" s="4"/>
      <c r="F207" s="5"/>
      <c r="G207" s="38"/>
      <c r="H207" s="13"/>
      <c r="I207" s="58"/>
      <c r="J207" s="1"/>
      <c r="K207" s="6"/>
      <c r="L207" s="6"/>
      <c r="M207" s="1"/>
      <c r="O207" s="1"/>
      <c r="P207" s="6"/>
      <c r="Q207" s="6"/>
      <c r="R207" s="1"/>
      <c r="T207" s="1"/>
      <c r="U207" s="6"/>
      <c r="V207" s="6"/>
      <c r="W207" s="1"/>
    </row>
    <row r="208" spans="1:23" s="18" customFormat="1" ht="13.5" customHeight="1">
      <c r="A208" s="7"/>
      <c r="B208" s="31"/>
      <c r="C208" s="31"/>
      <c r="D208" s="40"/>
      <c r="E208" s="2"/>
      <c r="F208" s="3"/>
      <c r="G208" s="41"/>
      <c r="H208" s="12"/>
      <c r="J208" s="1"/>
      <c r="K208" s="6"/>
      <c r="L208" s="6"/>
      <c r="M208" s="1"/>
      <c r="O208" s="1"/>
      <c r="P208" s="6"/>
      <c r="Q208" s="6"/>
      <c r="R208" s="1"/>
      <c r="T208" s="1"/>
      <c r="U208" s="6"/>
      <c r="V208" s="6"/>
      <c r="W208" s="1"/>
    </row>
    <row r="209" spans="1:23" s="18" customFormat="1" ht="13.5" customHeight="1">
      <c r="A209" s="8"/>
      <c r="B209" s="30" t="s">
        <v>1672</v>
      </c>
      <c r="C209" s="30"/>
      <c r="D209" s="36">
        <v>74</v>
      </c>
      <c r="E209" s="4" t="s">
        <v>1673</v>
      </c>
      <c r="F209" s="5"/>
      <c r="G209" s="38"/>
      <c r="H209" s="57"/>
      <c r="J209" s="1"/>
      <c r="K209" s="6"/>
      <c r="L209" s="6"/>
      <c r="M209" s="1"/>
      <c r="O209" s="1"/>
      <c r="P209" s="6"/>
      <c r="Q209" s="6"/>
      <c r="R209" s="1"/>
      <c r="T209" s="1"/>
      <c r="U209" s="6"/>
      <c r="V209" s="6"/>
      <c r="W209" s="1"/>
    </row>
    <row r="210" spans="1:23" ht="13.5" customHeight="1">
      <c r="A210" s="7"/>
      <c r="B210" s="31"/>
      <c r="C210" s="31"/>
      <c r="D210" s="15"/>
      <c r="E210" s="2"/>
      <c r="F210" s="3"/>
      <c r="G210" s="3"/>
      <c r="H210" s="12"/>
    </row>
    <row r="211" spans="1:23" ht="13.5" customHeight="1">
      <c r="A211" s="8"/>
      <c r="B211" s="30" t="s">
        <v>7</v>
      </c>
      <c r="C211" s="30" t="s">
        <v>7</v>
      </c>
      <c r="D211" s="16"/>
      <c r="E211" s="4"/>
      <c r="F211" s="5"/>
      <c r="G211" s="38"/>
      <c r="H211" s="13"/>
    </row>
    <row r="212" spans="1:23" ht="13.5" customHeight="1">
      <c r="A212" s="7"/>
      <c r="B212" s="31"/>
      <c r="C212" s="31"/>
      <c r="D212" s="15"/>
      <c r="E212" s="2"/>
      <c r="F212" s="3"/>
      <c r="G212" s="41"/>
      <c r="H212" s="12"/>
    </row>
    <row r="213" spans="1:23" ht="13.5" customHeight="1">
      <c r="A213" s="9"/>
      <c r="B213" s="32"/>
      <c r="C213" s="32"/>
      <c r="D213" s="17"/>
      <c r="E213" s="10"/>
      <c r="F213" s="11"/>
      <c r="G213" s="11"/>
      <c r="H213" s="14"/>
    </row>
    <row r="214" spans="1:23" ht="13.5" customHeight="1"/>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62</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28"/>
      <c r="L218" s="28"/>
      <c r="M218" s="27"/>
      <c r="N218" s="27"/>
      <c r="O218" s="27"/>
      <c r="P218" s="28"/>
      <c r="Q218" s="28"/>
      <c r="R218" s="27"/>
      <c r="S218" s="27"/>
      <c r="T218" s="27"/>
      <c r="U218" s="28"/>
      <c r="V218" s="28"/>
      <c r="W218" s="27"/>
    </row>
    <row r="219" spans="1:23" ht="13.5" customHeight="1">
      <c r="A219" s="33" t="s">
        <v>7</v>
      </c>
      <c r="B219" s="29" t="s">
        <v>7</v>
      </c>
      <c r="C219" s="29" t="s">
        <v>7</v>
      </c>
      <c r="D219" s="21"/>
      <c r="E219" s="20"/>
      <c r="F219" s="22"/>
      <c r="G219" s="22"/>
      <c r="H219" s="23"/>
    </row>
    <row r="220" spans="1:23" ht="13.5" customHeight="1">
      <c r="A220" s="34"/>
      <c r="B220" s="30"/>
      <c r="C220" s="30" t="s">
        <v>7</v>
      </c>
      <c r="D220" s="16"/>
      <c r="E220" s="4"/>
      <c r="F220" s="5"/>
      <c r="G220" s="5"/>
      <c r="H220" s="13" t="s">
        <v>7</v>
      </c>
    </row>
    <row r="221" spans="1:23" s="18" customFormat="1" ht="13.5" customHeight="1">
      <c r="A221" s="39" t="s">
        <v>7</v>
      </c>
      <c r="B221" s="31" t="s">
        <v>7</v>
      </c>
      <c r="C221" s="31" t="s">
        <v>7</v>
      </c>
      <c r="D221" s="40"/>
      <c r="E221" s="2" t="s">
        <v>7</v>
      </c>
      <c r="F221" s="3"/>
      <c r="G221" s="41"/>
      <c r="H221" s="12" t="s">
        <v>7</v>
      </c>
      <c r="J221" s="1"/>
      <c r="K221" s="6"/>
      <c r="L221" s="6"/>
      <c r="M221" s="1"/>
      <c r="O221" s="1"/>
      <c r="P221" s="6"/>
      <c r="Q221" s="6"/>
      <c r="R221" s="1"/>
      <c r="T221" s="1"/>
      <c r="U221" s="6"/>
      <c r="V221" s="6"/>
      <c r="W221" s="1"/>
    </row>
    <row r="222" spans="1:23" s="18" customFormat="1" ht="13.5" customHeight="1">
      <c r="A222" s="34"/>
      <c r="B222" s="30" t="s">
        <v>1155</v>
      </c>
      <c r="C222" s="30" t="s">
        <v>7</v>
      </c>
      <c r="D222" s="36"/>
      <c r="E222" s="4" t="s">
        <v>7</v>
      </c>
      <c r="F222" s="5"/>
      <c r="G222" s="38">
        <v>0</v>
      </c>
      <c r="H222" s="13" t="s">
        <v>7</v>
      </c>
      <c r="J222" s="1"/>
      <c r="K222" s="6"/>
      <c r="L222" s="6"/>
      <c r="M222" s="1"/>
      <c r="O222" s="1"/>
      <c r="P222" s="6"/>
      <c r="Q222" s="6"/>
      <c r="R222" s="1"/>
      <c r="T222" s="1"/>
      <c r="U222" s="6"/>
      <c r="V222" s="6"/>
      <c r="W222" s="1"/>
    </row>
    <row r="223" spans="1:23" s="18" customFormat="1" ht="13.5" customHeight="1">
      <c r="A223" s="39" t="s">
        <v>7</v>
      </c>
      <c r="B223" s="31"/>
      <c r="C223" s="31"/>
      <c r="D223" s="40"/>
      <c r="E223" s="2"/>
      <c r="F223" s="3"/>
      <c r="G223" s="41"/>
      <c r="H223" s="12"/>
      <c r="J223" s="1"/>
      <c r="K223" s="6"/>
      <c r="L223" s="6"/>
      <c r="M223" s="1"/>
      <c r="O223" s="1"/>
      <c r="P223" s="6"/>
      <c r="Q223" s="6"/>
      <c r="R223" s="1"/>
      <c r="T223" s="1"/>
      <c r="U223" s="6"/>
      <c r="V223" s="6"/>
      <c r="W223" s="1"/>
    </row>
    <row r="224" spans="1:23" s="18" customFormat="1" ht="13.5" customHeight="1">
      <c r="A224" s="34" t="s">
        <v>7</v>
      </c>
      <c r="B224" s="30" t="s">
        <v>1674</v>
      </c>
      <c r="C224" s="30"/>
      <c r="D224" s="36">
        <v>220</v>
      </c>
      <c r="E224" s="99" t="s">
        <v>1868</v>
      </c>
      <c r="F224" s="5"/>
      <c r="G224" s="38"/>
      <c r="H224" s="57"/>
      <c r="J224" s="1"/>
      <c r="K224" s="6"/>
      <c r="L224" s="6"/>
      <c r="M224" s="1"/>
      <c r="O224" s="1"/>
      <c r="P224" s="6"/>
      <c r="Q224" s="6"/>
      <c r="R224" s="1"/>
      <c r="T224" s="1"/>
      <c r="U224" s="6"/>
      <c r="V224" s="6"/>
      <c r="W224" s="1"/>
    </row>
    <row r="225" spans="1:23" s="18" customFormat="1" ht="13.5" customHeight="1">
      <c r="A225" s="39" t="s">
        <v>7</v>
      </c>
      <c r="B225" s="31"/>
      <c r="C225" s="31"/>
      <c r="D225" s="40"/>
      <c r="E225" s="2"/>
      <c r="F225" s="3"/>
      <c r="G225" s="41"/>
      <c r="H225" s="12"/>
      <c r="J225" s="1"/>
      <c r="K225" s="6"/>
      <c r="L225" s="6"/>
      <c r="M225" s="1"/>
      <c r="O225" s="1"/>
      <c r="P225" s="6"/>
      <c r="Q225" s="6"/>
      <c r="R225" s="1"/>
      <c r="T225" s="1"/>
      <c r="U225" s="6"/>
      <c r="V225" s="6"/>
      <c r="W225" s="1"/>
    </row>
    <row r="226" spans="1:23" s="18" customFormat="1" ht="13.5" customHeight="1">
      <c r="A226" s="34" t="s">
        <v>7</v>
      </c>
      <c r="B226" s="30" t="s">
        <v>1675</v>
      </c>
      <c r="C226" s="30"/>
      <c r="D226" s="36">
        <v>30</v>
      </c>
      <c r="E226" s="99" t="s">
        <v>1868</v>
      </c>
      <c r="F226" s="5"/>
      <c r="G226" s="38"/>
      <c r="H226" s="57"/>
      <c r="I226" s="58"/>
      <c r="J226" s="1"/>
      <c r="K226" s="6"/>
      <c r="L226" s="6"/>
      <c r="M226" s="1"/>
      <c r="O226" s="1"/>
      <c r="P226" s="6"/>
      <c r="Q226" s="6"/>
      <c r="R226" s="1"/>
      <c r="T226" s="1"/>
      <c r="U226" s="6"/>
      <c r="V226" s="6"/>
      <c r="W226" s="1"/>
    </row>
    <row r="227" spans="1:23" s="18" customFormat="1" ht="13.5" customHeight="1">
      <c r="A227" s="39" t="s">
        <v>7</v>
      </c>
      <c r="B227" s="31"/>
      <c r="C227" s="31"/>
      <c r="D227" s="15"/>
      <c r="E227" s="2"/>
      <c r="F227" s="3"/>
      <c r="G227" s="41"/>
      <c r="H227" s="12"/>
      <c r="J227" s="1"/>
      <c r="K227" s="6"/>
      <c r="L227" s="6"/>
      <c r="M227" s="1"/>
      <c r="O227" s="1"/>
      <c r="P227" s="6"/>
      <c r="Q227" s="6"/>
      <c r="R227" s="1"/>
      <c r="T227" s="1"/>
      <c r="U227" s="6"/>
      <c r="V227" s="6"/>
      <c r="W227" s="1"/>
    </row>
    <row r="228" spans="1:23" s="18" customFormat="1" ht="13.5" customHeight="1">
      <c r="A228" s="34" t="s">
        <v>7</v>
      </c>
      <c r="B228" s="30" t="s">
        <v>1676</v>
      </c>
      <c r="C228" s="30"/>
      <c r="D228" s="67">
        <v>17.600000000000001</v>
      </c>
      <c r="E228" s="4" t="s">
        <v>1677</v>
      </c>
      <c r="F228" s="5"/>
      <c r="G228" s="38"/>
      <c r="H228" s="57"/>
      <c r="I228" s="58"/>
      <c r="J228" s="1"/>
      <c r="K228" s="6"/>
      <c r="L228" s="6"/>
      <c r="M228" s="1"/>
      <c r="O228" s="1"/>
      <c r="P228" s="6"/>
      <c r="Q228" s="6"/>
      <c r="R228" s="1"/>
      <c r="T228" s="1"/>
      <c r="U228" s="6"/>
      <c r="V228" s="6"/>
      <c r="W228" s="1"/>
    </row>
    <row r="229" spans="1:23" s="18" customFormat="1" ht="13.5" customHeight="1">
      <c r="A229" s="39" t="s">
        <v>7</v>
      </c>
      <c r="B229" s="31"/>
      <c r="C229" s="31"/>
      <c r="D229" s="15"/>
      <c r="E229" s="2"/>
      <c r="F229" s="3"/>
      <c r="G229" s="41"/>
      <c r="H229" s="12"/>
      <c r="J229" s="1"/>
      <c r="K229" s="6"/>
      <c r="L229" s="6"/>
      <c r="M229" s="1"/>
      <c r="O229" s="1"/>
      <c r="P229" s="6"/>
      <c r="Q229" s="6"/>
      <c r="R229" s="1"/>
      <c r="T229" s="1"/>
      <c r="U229" s="6"/>
      <c r="V229" s="6"/>
      <c r="W229" s="1"/>
    </row>
    <row r="230" spans="1:23" s="18" customFormat="1" ht="13.5" customHeight="1">
      <c r="A230" s="34" t="s">
        <v>7</v>
      </c>
      <c r="B230" s="30" t="s">
        <v>1678</v>
      </c>
      <c r="C230" s="30"/>
      <c r="D230" s="67">
        <v>5.3</v>
      </c>
      <c r="E230" s="4" t="s">
        <v>1677</v>
      </c>
      <c r="F230" s="5"/>
      <c r="G230" s="38"/>
      <c r="H230" s="57"/>
      <c r="I230" s="58"/>
      <c r="J230" s="1"/>
      <c r="K230" s="6"/>
      <c r="L230" s="6"/>
      <c r="M230" s="1"/>
      <c r="O230" s="1"/>
      <c r="P230" s="6"/>
      <c r="Q230" s="6"/>
      <c r="R230" s="1"/>
      <c r="T230" s="1"/>
      <c r="U230" s="6"/>
      <c r="V230" s="6"/>
      <c r="W230" s="1"/>
    </row>
    <row r="231" spans="1:23" s="18" customFormat="1" ht="13.5" customHeight="1">
      <c r="A231" s="7"/>
      <c r="B231" s="31"/>
      <c r="C231" s="31"/>
      <c r="D231" s="15"/>
      <c r="E231" s="2"/>
      <c r="F231" s="3"/>
      <c r="G231" s="41"/>
      <c r="H231" s="12"/>
      <c r="J231" s="1"/>
      <c r="K231" s="6"/>
      <c r="L231" s="6"/>
      <c r="M231" s="1"/>
      <c r="O231" s="1"/>
      <c r="P231" s="6"/>
      <c r="Q231" s="6"/>
      <c r="R231" s="1"/>
      <c r="T231" s="1"/>
      <c r="U231" s="6"/>
      <c r="V231" s="6"/>
      <c r="W231" s="1"/>
    </row>
    <row r="232" spans="1:23" s="18" customFormat="1" ht="13.5" customHeight="1">
      <c r="A232" s="8"/>
      <c r="B232" s="30" t="s">
        <v>1679</v>
      </c>
      <c r="C232" s="30"/>
      <c r="D232" s="16">
        <v>246</v>
      </c>
      <c r="E232" s="4" t="s">
        <v>113</v>
      </c>
      <c r="F232" s="5"/>
      <c r="G232" s="38"/>
      <c r="H232" s="57"/>
      <c r="I232" s="58"/>
      <c r="J232" s="1"/>
      <c r="K232" s="6"/>
      <c r="L232" s="6"/>
      <c r="M232" s="1"/>
      <c r="O232" s="1"/>
      <c r="P232" s="6"/>
      <c r="Q232" s="6"/>
      <c r="R232" s="1"/>
      <c r="T232" s="1"/>
      <c r="U232" s="6"/>
      <c r="V232" s="6"/>
      <c r="W232" s="1"/>
    </row>
    <row r="233" spans="1:23" s="18" customFormat="1" ht="13.5" customHeight="1">
      <c r="A233" s="7"/>
      <c r="B233" s="31"/>
      <c r="C233" s="31"/>
      <c r="D233" s="15"/>
      <c r="E233" s="2"/>
      <c r="F233" s="3"/>
      <c r="G233" s="3"/>
      <c r="H233" s="12"/>
      <c r="J233" s="1"/>
      <c r="K233" s="6"/>
      <c r="L233" s="6"/>
      <c r="M233" s="1"/>
      <c r="O233" s="1"/>
      <c r="P233" s="6"/>
      <c r="Q233" s="6"/>
      <c r="R233" s="1"/>
      <c r="T233" s="1"/>
      <c r="U233" s="6"/>
      <c r="V233" s="6"/>
      <c r="W233" s="1"/>
    </row>
    <row r="234" spans="1:23" s="18" customFormat="1" ht="13.5" customHeight="1">
      <c r="A234" s="8"/>
      <c r="B234" s="30"/>
      <c r="C234" s="30"/>
      <c r="D234" s="16"/>
      <c r="E234" s="4"/>
      <c r="F234" s="5"/>
      <c r="G234" s="5"/>
      <c r="H234" s="13"/>
      <c r="I234" s="58"/>
      <c r="J234" s="1"/>
      <c r="K234" s="6"/>
      <c r="L234" s="6"/>
      <c r="M234" s="1"/>
      <c r="O234" s="1"/>
      <c r="P234" s="6"/>
      <c r="Q234" s="6"/>
      <c r="R234" s="1"/>
      <c r="T234" s="1"/>
      <c r="U234" s="6"/>
      <c r="V234" s="6"/>
      <c r="W234" s="1"/>
    </row>
    <row r="235" spans="1:23" s="18" customFormat="1" ht="13.5" customHeight="1">
      <c r="A235" s="7"/>
      <c r="B235" s="31"/>
      <c r="C235" s="31"/>
      <c r="D235" s="15"/>
      <c r="E235" s="2"/>
      <c r="F235" s="3"/>
      <c r="G235" s="3"/>
      <c r="H235" s="12"/>
      <c r="J235" s="1"/>
      <c r="K235" s="6"/>
      <c r="L235" s="6"/>
      <c r="M235" s="1"/>
      <c r="O235" s="1"/>
      <c r="P235" s="6"/>
      <c r="Q235" s="6"/>
      <c r="R235" s="1"/>
      <c r="T235" s="1"/>
      <c r="U235" s="6"/>
      <c r="V235" s="6"/>
      <c r="W235" s="1"/>
    </row>
    <row r="236" spans="1:23" s="18" customFormat="1" ht="13.5" customHeight="1">
      <c r="A236" s="8"/>
      <c r="B236" s="30" t="s">
        <v>1680</v>
      </c>
      <c r="C236" s="30"/>
      <c r="D236" s="16"/>
      <c r="E236" s="4"/>
      <c r="F236" s="5"/>
      <c r="G236" s="5"/>
      <c r="H236" s="13"/>
      <c r="I236" s="58"/>
      <c r="J236" s="1"/>
      <c r="K236" s="6"/>
      <c r="L236" s="6"/>
      <c r="M236" s="1"/>
      <c r="O236" s="1"/>
      <c r="P236" s="6"/>
      <c r="Q236" s="6"/>
      <c r="R236" s="1"/>
      <c r="T236" s="1"/>
      <c r="U236" s="6"/>
      <c r="V236" s="6"/>
      <c r="W236" s="1"/>
    </row>
    <row r="237" spans="1:23" s="18" customFormat="1" ht="13.5" customHeight="1">
      <c r="A237" s="7"/>
      <c r="B237" s="31"/>
      <c r="C237" s="31"/>
      <c r="D237" s="15"/>
      <c r="E237" s="2"/>
      <c r="F237" s="3"/>
      <c r="G237" s="41"/>
      <c r="H237" s="12"/>
      <c r="J237" s="1"/>
      <c r="K237" s="6"/>
      <c r="L237" s="6"/>
      <c r="M237" s="1"/>
      <c r="O237" s="1"/>
      <c r="P237" s="6"/>
      <c r="Q237" s="6"/>
      <c r="R237" s="1"/>
      <c r="T237" s="1"/>
      <c r="U237" s="6"/>
      <c r="V237" s="6"/>
      <c r="W237" s="1"/>
    </row>
    <row r="238" spans="1:23" s="18" customFormat="1" ht="13.5" customHeight="1">
      <c r="A238" s="8"/>
      <c r="B238" s="30" t="s">
        <v>1681</v>
      </c>
      <c r="C238" s="30"/>
      <c r="D238" s="67">
        <v>74.5</v>
      </c>
      <c r="E238" s="4" t="s">
        <v>1673</v>
      </c>
      <c r="F238" s="5"/>
      <c r="G238" s="38"/>
      <c r="H238" s="57"/>
      <c r="J238" s="1"/>
      <c r="K238" s="6"/>
      <c r="L238" s="6"/>
      <c r="M238" s="1"/>
      <c r="O238" s="1"/>
      <c r="P238" s="6"/>
      <c r="Q238" s="6"/>
      <c r="R238" s="1"/>
      <c r="T238" s="1"/>
      <c r="U238" s="6"/>
      <c r="V238" s="6"/>
      <c r="W238" s="1"/>
    </row>
    <row r="239" spans="1:23" s="18" customFormat="1" ht="13.5" customHeight="1">
      <c r="A239" s="7"/>
      <c r="B239" s="31"/>
      <c r="C239" s="31"/>
      <c r="D239" s="15"/>
      <c r="E239" s="2"/>
      <c r="F239" s="3"/>
      <c r="G239" s="41"/>
      <c r="H239" s="12"/>
      <c r="J239" s="1"/>
      <c r="K239" s="6"/>
      <c r="L239" s="6"/>
      <c r="M239" s="1"/>
      <c r="O239" s="1"/>
      <c r="P239" s="6"/>
      <c r="Q239" s="6"/>
      <c r="R239" s="1"/>
      <c r="T239" s="1"/>
      <c r="U239" s="6"/>
      <c r="V239" s="6"/>
      <c r="W239" s="1"/>
    </row>
    <row r="240" spans="1:23" s="18" customFormat="1" ht="13.5" customHeight="1">
      <c r="A240" s="8"/>
      <c r="B240" s="30" t="s">
        <v>1682</v>
      </c>
      <c r="C240" s="30"/>
      <c r="D240" s="67">
        <v>74.5</v>
      </c>
      <c r="E240" s="4" t="s">
        <v>1673</v>
      </c>
      <c r="F240" s="5"/>
      <c r="G240" s="38"/>
      <c r="H240" s="57"/>
      <c r="J240" s="1"/>
      <c r="K240" s="6"/>
      <c r="L240" s="6"/>
      <c r="M240" s="1"/>
      <c r="O240" s="1"/>
      <c r="P240" s="6"/>
      <c r="Q240" s="6"/>
      <c r="R240" s="1"/>
      <c r="T240" s="1"/>
      <c r="U240" s="6"/>
      <c r="V240" s="6"/>
      <c r="W240" s="1"/>
    </row>
    <row r="241" spans="1:23" s="18" customFormat="1" ht="13.5" customHeight="1">
      <c r="A241" s="7"/>
      <c r="B241" s="31"/>
      <c r="C241" s="31"/>
      <c r="D241" s="15"/>
      <c r="E241" s="2"/>
      <c r="F241" s="3"/>
      <c r="G241" s="41"/>
      <c r="H241" s="12"/>
      <c r="J241" s="1"/>
      <c r="K241" s="6"/>
      <c r="L241" s="6"/>
      <c r="M241" s="1"/>
      <c r="O241" s="1"/>
      <c r="P241" s="6"/>
      <c r="Q241" s="6"/>
      <c r="R241" s="1"/>
      <c r="T241" s="1"/>
      <c r="U241" s="6"/>
      <c r="V241" s="6"/>
      <c r="W241" s="1"/>
    </row>
    <row r="242" spans="1:23" s="18" customFormat="1" ht="13.5" customHeight="1">
      <c r="A242" s="8"/>
      <c r="B242" s="30" t="s">
        <v>1683</v>
      </c>
      <c r="C242" s="30"/>
      <c r="D242" s="16">
        <v>40</v>
      </c>
      <c r="E242" s="4" t="s">
        <v>1813</v>
      </c>
      <c r="F242" s="5"/>
      <c r="G242" s="38"/>
      <c r="H242" s="57"/>
      <c r="I242" s="58"/>
      <c r="J242" s="1"/>
      <c r="K242" s="6"/>
      <c r="L242" s="6"/>
      <c r="M242" s="1"/>
      <c r="O242" s="1"/>
      <c r="P242" s="6"/>
      <c r="Q242" s="6"/>
      <c r="R242" s="1"/>
      <c r="T242" s="1"/>
      <c r="U242" s="6"/>
      <c r="V242" s="6"/>
      <c r="W242" s="1"/>
    </row>
    <row r="243" spans="1:23" s="18" customFormat="1" ht="13.5" customHeight="1">
      <c r="A243" s="7"/>
      <c r="B243" s="31"/>
      <c r="C243" s="31"/>
      <c r="D243" s="15"/>
      <c r="E243" s="2"/>
      <c r="F243" s="3"/>
      <c r="G243" s="3"/>
      <c r="H243" s="12"/>
      <c r="J243" s="1"/>
      <c r="K243" s="6"/>
      <c r="L243" s="6"/>
      <c r="M243" s="1"/>
      <c r="O243" s="1"/>
      <c r="P243" s="6"/>
      <c r="Q243" s="6"/>
      <c r="R243" s="1"/>
      <c r="T243" s="1"/>
      <c r="U243" s="6"/>
      <c r="V243" s="6"/>
      <c r="W243" s="1"/>
    </row>
    <row r="244" spans="1:23" s="18" customFormat="1" ht="13.5" customHeight="1">
      <c r="A244" s="8"/>
      <c r="B244" s="30"/>
      <c r="C244" s="30"/>
      <c r="D244" s="16"/>
      <c r="E244" s="4"/>
      <c r="F244" s="5"/>
      <c r="G244" s="5"/>
      <c r="H244" s="13"/>
      <c r="I244" s="58"/>
      <c r="J244" s="1"/>
      <c r="K244" s="6"/>
      <c r="L244" s="6"/>
      <c r="M244" s="1"/>
      <c r="O244" s="1"/>
      <c r="P244" s="6"/>
      <c r="Q244" s="6"/>
      <c r="R244" s="1"/>
      <c r="T244" s="1"/>
      <c r="U244" s="6"/>
      <c r="V244" s="6"/>
      <c r="W244" s="1"/>
    </row>
    <row r="245" spans="1:23" s="18" customFormat="1" ht="13.5" customHeight="1">
      <c r="A245" s="7"/>
      <c r="B245" s="31"/>
      <c r="C245" s="31"/>
      <c r="D245" s="15"/>
      <c r="E245" s="2"/>
      <c r="F245" s="3"/>
      <c r="G245" s="3"/>
      <c r="H245" s="12"/>
      <c r="J245" s="1"/>
      <c r="K245" s="6"/>
      <c r="L245" s="6"/>
      <c r="M245" s="1"/>
      <c r="O245" s="1"/>
      <c r="P245" s="6"/>
      <c r="Q245" s="6"/>
      <c r="R245" s="1"/>
      <c r="T245" s="1"/>
      <c r="U245" s="6"/>
      <c r="V245" s="6"/>
      <c r="W245" s="1"/>
    </row>
    <row r="246" spans="1:23" s="18" customFormat="1" ht="13.5" customHeight="1">
      <c r="A246" s="8"/>
      <c r="B246" s="30" t="s">
        <v>1604</v>
      </c>
      <c r="C246" s="30"/>
      <c r="D246" s="16"/>
      <c r="E246" s="4"/>
      <c r="F246" s="5"/>
      <c r="G246" s="5"/>
      <c r="H246" s="13"/>
      <c r="I246" s="58"/>
      <c r="J246" s="1"/>
      <c r="K246" s="6"/>
      <c r="L246" s="6"/>
      <c r="M246" s="1"/>
      <c r="O246" s="1"/>
      <c r="P246" s="6"/>
      <c r="Q246" s="6"/>
      <c r="R246" s="1"/>
      <c r="T246" s="1"/>
      <c r="U246" s="6"/>
      <c r="V246" s="6"/>
      <c r="W246" s="1"/>
    </row>
    <row r="247" spans="1:23" s="18" customFormat="1" ht="13.5" customHeight="1">
      <c r="A247" s="7"/>
      <c r="B247" s="31"/>
      <c r="C247" s="31"/>
      <c r="D247" s="15"/>
      <c r="E247" s="2"/>
      <c r="F247" s="3"/>
      <c r="G247" s="41"/>
      <c r="H247" s="12"/>
      <c r="J247" s="1"/>
      <c r="K247" s="6"/>
      <c r="L247" s="6"/>
      <c r="M247" s="1"/>
      <c r="O247" s="1"/>
      <c r="P247" s="6"/>
      <c r="Q247" s="6"/>
      <c r="R247" s="1"/>
      <c r="T247" s="1"/>
      <c r="U247" s="6"/>
      <c r="V247" s="6"/>
      <c r="W247" s="1"/>
    </row>
    <row r="248" spans="1:23" s="18" customFormat="1" ht="13.5" customHeight="1">
      <c r="A248" s="8"/>
      <c r="B248" s="30" t="s">
        <v>1605</v>
      </c>
      <c r="C248" s="30"/>
      <c r="D248" s="16">
        <v>1</v>
      </c>
      <c r="E248" s="4" t="s">
        <v>250</v>
      </c>
      <c r="F248" s="5"/>
      <c r="G248" s="38"/>
      <c r="H248" s="57"/>
      <c r="J248" s="1"/>
      <c r="K248" s="6"/>
      <c r="L248" s="6"/>
      <c r="M248" s="1"/>
      <c r="O248" s="1"/>
      <c r="P248" s="6"/>
      <c r="Q248" s="6"/>
      <c r="R248" s="1"/>
      <c r="T248" s="1"/>
      <c r="U248" s="6"/>
      <c r="V248" s="6"/>
      <c r="W248" s="1"/>
    </row>
    <row r="249" spans="1:23" s="18" customFormat="1" ht="13.5" customHeight="1">
      <c r="A249" s="7"/>
      <c r="B249" s="31"/>
      <c r="C249" s="31"/>
      <c r="D249" s="40"/>
      <c r="E249" s="2"/>
      <c r="F249" s="3"/>
      <c r="G249" s="41"/>
      <c r="H249" s="12"/>
      <c r="J249" s="1"/>
      <c r="K249" s="6"/>
      <c r="L249" s="6"/>
      <c r="M249" s="1"/>
      <c r="O249" s="1"/>
      <c r="P249" s="6"/>
      <c r="Q249" s="6"/>
      <c r="R249" s="1"/>
      <c r="T249" s="1"/>
      <c r="U249" s="6"/>
      <c r="V249" s="6"/>
      <c r="W249" s="1"/>
    </row>
    <row r="250" spans="1:23" s="18" customFormat="1" ht="13.5" customHeight="1">
      <c r="A250" s="8"/>
      <c r="B250" s="30" t="s">
        <v>1606</v>
      </c>
      <c r="C250" s="30"/>
      <c r="D250" s="36">
        <v>1</v>
      </c>
      <c r="E250" s="4" t="s">
        <v>250</v>
      </c>
      <c r="F250" s="5"/>
      <c r="G250" s="38"/>
      <c r="H250" s="57"/>
      <c r="J250" s="1"/>
      <c r="K250" s="6"/>
      <c r="L250" s="6"/>
      <c r="M250" s="1"/>
      <c r="O250" s="1"/>
      <c r="P250" s="6"/>
      <c r="Q250" s="6"/>
      <c r="R250" s="1"/>
      <c r="T250" s="1"/>
      <c r="U250" s="6"/>
      <c r="V250" s="6"/>
      <c r="W250" s="1"/>
    </row>
    <row r="251" spans="1:23" s="18" customFormat="1" ht="13.5" customHeight="1">
      <c r="A251" s="7"/>
      <c r="B251" s="31"/>
      <c r="C251" s="31"/>
      <c r="D251" s="40"/>
      <c r="E251" s="2"/>
      <c r="F251" s="3"/>
      <c r="G251" s="41"/>
      <c r="H251" s="12"/>
      <c r="J251" s="1"/>
      <c r="K251" s="6"/>
      <c r="L251" s="6"/>
      <c r="M251" s="1"/>
      <c r="O251" s="1"/>
      <c r="P251" s="6"/>
      <c r="Q251" s="6"/>
      <c r="R251" s="1"/>
      <c r="T251" s="1"/>
      <c r="U251" s="6"/>
      <c r="V251" s="6"/>
      <c r="W251" s="1"/>
    </row>
    <row r="252" spans="1:23" s="18" customFormat="1" ht="13.5" customHeight="1">
      <c r="A252" s="8"/>
      <c r="B252" s="30" t="s">
        <v>1607</v>
      </c>
      <c r="C252" s="30"/>
      <c r="D252" s="36">
        <v>1</v>
      </c>
      <c r="E252" s="4" t="s">
        <v>404</v>
      </c>
      <c r="F252" s="5"/>
      <c r="G252" s="38"/>
      <c r="H252" s="57"/>
      <c r="I252" s="58"/>
      <c r="J252" s="1"/>
      <c r="K252" s="6"/>
      <c r="L252" s="6"/>
      <c r="M252" s="1"/>
      <c r="O252" s="1"/>
      <c r="P252" s="6"/>
      <c r="Q252" s="6"/>
      <c r="R252" s="1"/>
      <c r="T252" s="1"/>
      <c r="U252" s="6"/>
      <c r="V252" s="6"/>
      <c r="W252" s="1"/>
    </row>
    <row r="253" spans="1:23" ht="13.5" customHeight="1">
      <c r="A253" s="7"/>
      <c r="B253" s="31"/>
      <c r="C253" s="31"/>
      <c r="D253" s="15"/>
      <c r="E253" s="2"/>
      <c r="F253" s="3"/>
      <c r="G253" s="3"/>
      <c r="H253" s="12"/>
    </row>
    <row r="254" spans="1:23" ht="13.5" customHeight="1">
      <c r="A254" s="8"/>
      <c r="B254" s="30"/>
      <c r="C254" s="30"/>
      <c r="D254" s="16"/>
      <c r="E254" s="4"/>
      <c r="F254" s="5"/>
      <c r="G254" s="38"/>
      <c r="H254" s="13"/>
    </row>
    <row r="255" spans="1:23" ht="13.5" customHeight="1">
      <c r="A255" s="7"/>
      <c r="B255" s="31"/>
      <c r="C255" s="31"/>
      <c r="D255" s="15"/>
      <c r="E255" s="2"/>
      <c r="F255" s="3"/>
      <c r="G255" s="41"/>
      <c r="H255" s="12" t="s">
        <v>7</v>
      </c>
    </row>
    <row r="256" spans="1:23" ht="13.5" customHeight="1">
      <c r="A256" s="9"/>
      <c r="B256" s="32"/>
      <c r="C256" s="32"/>
      <c r="D256" s="17"/>
      <c r="E256" s="10"/>
      <c r="F256" s="11"/>
      <c r="G256" s="11"/>
      <c r="H256" s="14"/>
    </row>
    <row r="257" spans="1:23" ht="13.5" customHeight="1"/>
    <row r="258" spans="1:23" ht="13.5" customHeight="1">
      <c r="H258" s="48"/>
    </row>
    <row r="259" spans="1:23" s="49" customFormat="1" ht="21.4" customHeight="1">
      <c r="A259" s="364"/>
      <c r="B259" s="365"/>
      <c r="C259" s="365"/>
      <c r="D259" s="365"/>
      <c r="E259" s="365"/>
      <c r="F259" s="365"/>
      <c r="G259" s="365"/>
      <c r="H259" s="365"/>
    </row>
    <row r="260" spans="1:23" s="49" customFormat="1" ht="13.5" customHeight="1">
      <c r="A260" s="50" t="s">
        <v>62</v>
      </c>
      <c r="B260" s="50"/>
      <c r="C260" s="51"/>
      <c r="D260" s="51"/>
      <c r="E260" s="52"/>
      <c r="F260" s="51"/>
      <c r="G260" s="50"/>
      <c r="H260" s="53"/>
    </row>
    <row r="261" spans="1:23" ht="21.6" customHeight="1">
      <c r="A261" s="362" t="s">
        <v>0</v>
      </c>
      <c r="B261" s="363"/>
      <c r="C261" s="24" t="s">
        <v>1</v>
      </c>
      <c r="D261" s="24" t="s">
        <v>2</v>
      </c>
      <c r="E261" s="24" t="s">
        <v>3</v>
      </c>
      <c r="F261" s="25" t="s">
        <v>4</v>
      </c>
      <c r="G261" s="25" t="s">
        <v>5</v>
      </c>
      <c r="H261" s="26" t="s">
        <v>6</v>
      </c>
      <c r="I261" s="27"/>
      <c r="J261" s="27"/>
      <c r="K261" s="28"/>
      <c r="L261" s="28"/>
      <c r="M261" s="27"/>
      <c r="N261" s="27"/>
      <c r="O261" s="27"/>
      <c r="P261" s="28"/>
      <c r="Q261" s="28"/>
      <c r="R261" s="27"/>
      <c r="S261" s="27"/>
      <c r="T261" s="27"/>
      <c r="U261" s="28"/>
      <c r="V261" s="28"/>
      <c r="W261" s="27"/>
    </row>
    <row r="262" spans="1:23" ht="13.5" customHeight="1">
      <c r="A262" s="33" t="s">
        <v>7</v>
      </c>
      <c r="B262" s="29" t="s">
        <v>7</v>
      </c>
      <c r="C262" s="29" t="s">
        <v>7</v>
      </c>
      <c r="D262" s="21"/>
      <c r="E262" s="20"/>
      <c r="F262" s="22"/>
      <c r="G262" s="22"/>
      <c r="H262" s="23"/>
    </row>
    <row r="263" spans="1:23" ht="13.5" customHeight="1">
      <c r="A263" s="34"/>
      <c r="B263" s="30"/>
      <c r="C263" s="30" t="s">
        <v>7</v>
      </c>
      <c r="D263" s="16"/>
      <c r="E263" s="4"/>
      <c r="F263" s="5"/>
      <c r="G263" s="5"/>
      <c r="H263" s="13" t="s">
        <v>7</v>
      </c>
    </row>
    <row r="264" spans="1:23" s="18" customFormat="1" ht="13.5" customHeight="1">
      <c r="A264" s="39" t="s">
        <v>7</v>
      </c>
      <c r="B264" s="31" t="s">
        <v>7</v>
      </c>
      <c r="C264" s="31" t="s">
        <v>7</v>
      </c>
      <c r="D264" s="40"/>
      <c r="E264" s="2" t="s">
        <v>7</v>
      </c>
      <c r="F264" s="3"/>
      <c r="G264" s="41"/>
      <c r="H264" s="12" t="s">
        <v>7</v>
      </c>
      <c r="J264" s="1"/>
      <c r="K264" s="6"/>
      <c r="L264" s="6"/>
      <c r="M264" s="1"/>
      <c r="O264" s="1"/>
      <c r="P264" s="6"/>
      <c r="Q264" s="6"/>
      <c r="R264" s="1"/>
      <c r="T264" s="1"/>
      <c r="U264" s="6"/>
      <c r="V264" s="6"/>
      <c r="W264" s="1"/>
    </row>
    <row r="265" spans="1:23" s="18" customFormat="1" ht="13.5" customHeight="1">
      <c r="A265" s="34"/>
      <c r="B265" s="30" t="s">
        <v>1155</v>
      </c>
      <c r="C265" s="30" t="s">
        <v>7</v>
      </c>
      <c r="D265" s="36"/>
      <c r="E265" s="4" t="s">
        <v>7</v>
      </c>
      <c r="F265" s="5"/>
      <c r="G265" s="38">
        <v>0</v>
      </c>
      <c r="H265" s="13" t="s">
        <v>7</v>
      </c>
      <c r="J265" s="1"/>
      <c r="K265" s="6"/>
      <c r="L265" s="6"/>
      <c r="M265" s="1"/>
      <c r="O265" s="1"/>
      <c r="P265" s="6"/>
      <c r="Q265" s="6"/>
      <c r="R265" s="1"/>
      <c r="T265" s="1"/>
      <c r="U265" s="6"/>
      <c r="V265" s="6"/>
      <c r="W265" s="1"/>
    </row>
    <row r="266" spans="1:23" s="18" customFormat="1" ht="13.5" customHeight="1">
      <c r="A266" s="39" t="s">
        <v>7</v>
      </c>
      <c r="B266" s="31"/>
      <c r="C266" s="31"/>
      <c r="D266" s="40"/>
      <c r="E266" s="2"/>
      <c r="F266" s="3"/>
      <c r="G266" s="41"/>
      <c r="H266" s="12"/>
      <c r="J266" s="1"/>
      <c r="K266" s="6"/>
      <c r="L266" s="6"/>
      <c r="M266" s="1"/>
      <c r="O266" s="1"/>
      <c r="P266" s="6"/>
      <c r="Q266" s="6"/>
      <c r="R266" s="1"/>
      <c r="T266" s="1"/>
      <c r="U266" s="6"/>
      <c r="V266" s="6"/>
      <c r="W266" s="1"/>
    </row>
    <row r="267" spans="1:23" s="18" customFormat="1" ht="13.5" customHeight="1">
      <c r="A267" s="34" t="s">
        <v>7</v>
      </c>
      <c r="B267" s="30" t="s">
        <v>1963</v>
      </c>
      <c r="C267" s="30"/>
      <c r="D267" s="36">
        <v>246</v>
      </c>
      <c r="E267" s="4" t="s">
        <v>113</v>
      </c>
      <c r="F267" s="5"/>
      <c r="G267" s="38"/>
      <c r="H267" s="57"/>
      <c r="I267" s="58"/>
      <c r="J267" s="1"/>
      <c r="K267" s="6"/>
      <c r="L267" s="6"/>
      <c r="M267" s="1"/>
      <c r="O267" s="1"/>
      <c r="P267" s="6"/>
      <c r="Q267" s="6"/>
      <c r="R267" s="1"/>
      <c r="T267" s="1"/>
      <c r="U267" s="6"/>
      <c r="V267" s="6"/>
      <c r="W267" s="1"/>
    </row>
    <row r="268" spans="1:23" s="18" customFormat="1" ht="13.5" customHeight="1">
      <c r="A268" s="39" t="s">
        <v>7</v>
      </c>
      <c r="B268" s="31"/>
      <c r="C268" s="31"/>
      <c r="D268" s="15"/>
      <c r="E268" s="2"/>
      <c r="F268" s="3"/>
      <c r="G268" s="41"/>
      <c r="H268" s="12"/>
      <c r="J268" s="1"/>
      <c r="K268" s="6"/>
      <c r="L268" s="6"/>
      <c r="M268" s="1"/>
      <c r="O268" s="1"/>
      <c r="P268" s="6"/>
      <c r="Q268" s="6"/>
      <c r="R268" s="1"/>
      <c r="T268" s="1"/>
      <c r="U268" s="6"/>
      <c r="V268" s="6"/>
      <c r="W268" s="1"/>
    </row>
    <row r="269" spans="1:23" s="18" customFormat="1" ht="13.5" customHeight="1">
      <c r="A269" s="34" t="s">
        <v>7</v>
      </c>
      <c r="B269" s="30" t="s">
        <v>1608</v>
      </c>
      <c r="C269" s="30"/>
      <c r="D269" s="16">
        <v>246</v>
      </c>
      <c r="E269" s="4" t="s">
        <v>113</v>
      </c>
      <c r="F269" s="5"/>
      <c r="G269" s="38"/>
      <c r="H269" s="57"/>
      <c r="I269" s="58"/>
      <c r="J269" s="1"/>
      <c r="K269" s="6"/>
      <c r="L269" s="6"/>
      <c r="M269" s="1"/>
      <c r="O269" s="1"/>
      <c r="P269" s="6"/>
      <c r="Q269" s="6"/>
      <c r="R269" s="1"/>
      <c r="T269" s="1"/>
      <c r="U269" s="6"/>
      <c r="V269" s="6"/>
      <c r="W269" s="1"/>
    </row>
    <row r="270" spans="1:23" s="18" customFormat="1" ht="13.5" customHeight="1">
      <c r="A270" s="39" t="s">
        <v>7</v>
      </c>
      <c r="B270" s="31"/>
      <c r="C270" s="31"/>
      <c r="D270" s="15"/>
      <c r="E270" s="2"/>
      <c r="F270" s="3"/>
      <c r="G270" s="41"/>
      <c r="H270" s="12"/>
      <c r="J270" s="1"/>
      <c r="K270" s="6"/>
      <c r="L270" s="6"/>
      <c r="M270" s="1"/>
      <c r="O270" s="1"/>
      <c r="P270" s="6"/>
      <c r="Q270" s="6"/>
      <c r="R270" s="1"/>
      <c r="T270" s="1"/>
      <c r="U270" s="6"/>
      <c r="V270" s="6"/>
      <c r="W270" s="1"/>
    </row>
    <row r="271" spans="1:23" s="18" customFormat="1" ht="13.5" customHeight="1">
      <c r="A271" s="34" t="s">
        <v>7</v>
      </c>
      <c r="B271" s="30" t="s">
        <v>1609</v>
      </c>
      <c r="C271" s="30"/>
      <c r="D271" s="16">
        <v>246</v>
      </c>
      <c r="E271" s="4" t="s">
        <v>113</v>
      </c>
      <c r="F271" s="5"/>
      <c r="G271" s="38"/>
      <c r="H271" s="57"/>
      <c r="I271" s="58"/>
      <c r="J271" s="1"/>
      <c r="K271" s="6"/>
      <c r="L271" s="6"/>
      <c r="M271" s="1"/>
      <c r="O271" s="1"/>
      <c r="P271" s="6"/>
      <c r="Q271" s="6"/>
      <c r="R271" s="1"/>
      <c r="T271" s="1"/>
      <c r="U271" s="6"/>
      <c r="V271" s="6"/>
      <c r="W271" s="1"/>
    </row>
    <row r="272" spans="1:23" s="18" customFormat="1" ht="13.5" customHeight="1">
      <c r="A272" s="39" t="s">
        <v>7</v>
      </c>
      <c r="B272" s="31"/>
      <c r="C272" s="31"/>
      <c r="D272" s="15"/>
      <c r="E272" s="2"/>
      <c r="F272" s="3"/>
      <c r="G272" s="41"/>
      <c r="H272" s="12"/>
      <c r="J272" s="1"/>
      <c r="K272" s="6"/>
      <c r="L272" s="6"/>
      <c r="M272" s="1"/>
      <c r="O272" s="1"/>
      <c r="P272" s="6"/>
      <c r="Q272" s="6"/>
      <c r="R272" s="1"/>
      <c r="T272" s="1"/>
      <c r="U272" s="6"/>
      <c r="V272" s="6"/>
      <c r="W272" s="1"/>
    </row>
    <row r="273" spans="1:23" s="18" customFormat="1" ht="13.5" customHeight="1">
      <c r="A273" s="34" t="s">
        <v>7</v>
      </c>
      <c r="B273" s="30" t="s">
        <v>1610</v>
      </c>
      <c r="C273" s="30"/>
      <c r="D273" s="16">
        <v>1</v>
      </c>
      <c r="E273" s="4" t="s">
        <v>250</v>
      </c>
      <c r="F273" s="5"/>
      <c r="G273" s="38"/>
      <c r="H273" s="57"/>
      <c r="I273" s="58"/>
      <c r="J273" s="1"/>
      <c r="K273" s="6"/>
      <c r="L273" s="6"/>
      <c r="M273" s="1"/>
      <c r="O273" s="1"/>
      <c r="P273" s="6"/>
      <c r="Q273" s="6"/>
      <c r="R273" s="1"/>
      <c r="T273" s="1"/>
      <c r="U273" s="6"/>
      <c r="V273" s="6"/>
      <c r="W273" s="1"/>
    </row>
    <row r="274" spans="1:23" s="18" customFormat="1" ht="13.5" customHeight="1">
      <c r="A274" s="7"/>
      <c r="B274" s="31"/>
      <c r="C274" s="31"/>
      <c r="D274" s="15"/>
      <c r="E274" s="2"/>
      <c r="F274" s="3"/>
      <c r="G274" s="41"/>
      <c r="H274" s="12"/>
      <c r="J274" s="1"/>
      <c r="K274" s="6"/>
      <c r="L274" s="6"/>
      <c r="M274" s="1"/>
      <c r="O274" s="1"/>
      <c r="P274" s="6"/>
      <c r="Q274" s="6"/>
      <c r="R274" s="1"/>
      <c r="T274" s="1"/>
      <c r="U274" s="6"/>
      <c r="V274" s="6"/>
      <c r="W274" s="1"/>
    </row>
    <row r="275" spans="1:23" s="18" customFormat="1" ht="13.5" customHeight="1">
      <c r="A275" s="8"/>
      <c r="B275" s="30" t="s">
        <v>1611</v>
      </c>
      <c r="C275" s="30"/>
      <c r="D275" s="16">
        <v>1</v>
      </c>
      <c r="E275" s="4" t="s">
        <v>250</v>
      </c>
      <c r="F275" s="5"/>
      <c r="G275" s="38"/>
      <c r="H275" s="57"/>
      <c r="I275" s="58"/>
      <c r="J275" s="1"/>
      <c r="K275" s="6"/>
      <c r="L275" s="6"/>
      <c r="M275" s="1"/>
      <c r="O275" s="1"/>
      <c r="P275" s="6"/>
      <c r="Q275" s="6"/>
      <c r="R275" s="1"/>
      <c r="T275" s="1"/>
      <c r="U275" s="6"/>
      <c r="V275" s="6"/>
      <c r="W275" s="1"/>
    </row>
    <row r="276" spans="1:23" s="18" customFormat="1" ht="13.5" customHeight="1">
      <c r="A276" s="7"/>
      <c r="B276" s="31"/>
      <c r="C276" s="31"/>
      <c r="D276" s="15"/>
      <c r="E276" s="2"/>
      <c r="F276" s="3"/>
      <c r="G276" s="37"/>
      <c r="H276" s="12"/>
      <c r="J276" s="1"/>
      <c r="K276" s="6"/>
      <c r="L276" s="6"/>
      <c r="M276" s="1"/>
      <c r="O276" s="1"/>
      <c r="P276" s="6"/>
      <c r="Q276" s="6"/>
      <c r="R276" s="1"/>
      <c r="T276" s="1"/>
      <c r="U276" s="6"/>
      <c r="V276" s="6"/>
      <c r="W276" s="1"/>
    </row>
    <row r="277" spans="1:23" s="18" customFormat="1" ht="13.5" customHeight="1">
      <c r="A277" s="8"/>
      <c r="B277" s="30" t="s">
        <v>1612</v>
      </c>
      <c r="C277" s="30"/>
      <c r="D277" s="16">
        <v>1</v>
      </c>
      <c r="E277" s="4" t="s">
        <v>250</v>
      </c>
      <c r="F277" s="5"/>
      <c r="G277" s="101"/>
      <c r="H277" s="57"/>
      <c r="I277" s="58"/>
      <c r="J277" s="1"/>
      <c r="K277" s="6"/>
      <c r="L277" s="6"/>
      <c r="M277" s="1"/>
      <c r="O277" s="1"/>
      <c r="P277" s="6"/>
      <c r="Q277" s="6"/>
      <c r="R277" s="1"/>
      <c r="T277" s="1"/>
      <c r="U277" s="6"/>
      <c r="V277" s="6"/>
      <c r="W277" s="1"/>
    </row>
    <row r="278" spans="1:23" s="18" customFormat="1" ht="13.5" customHeight="1">
      <c r="A278" s="7"/>
      <c r="B278" s="31"/>
      <c r="C278" s="31"/>
      <c r="D278" s="15"/>
      <c r="E278" s="2"/>
      <c r="F278" s="3"/>
      <c r="G278" s="41"/>
      <c r="H278" s="12"/>
      <c r="J278" s="1"/>
      <c r="K278" s="6"/>
      <c r="L278" s="6"/>
      <c r="M278" s="1"/>
      <c r="O278" s="1"/>
      <c r="P278" s="6"/>
      <c r="Q278" s="6"/>
      <c r="R278" s="1"/>
      <c r="T278" s="1"/>
      <c r="U278" s="6"/>
      <c r="V278" s="6"/>
      <c r="W278" s="1"/>
    </row>
    <row r="279" spans="1:23" s="18" customFormat="1" ht="13.5" customHeight="1">
      <c r="A279" s="8"/>
      <c r="B279" s="30" t="s">
        <v>1613</v>
      </c>
      <c r="C279" s="30"/>
      <c r="D279" s="16">
        <v>1</v>
      </c>
      <c r="E279" s="4" t="s">
        <v>250</v>
      </c>
      <c r="F279" s="5"/>
      <c r="G279" s="38"/>
      <c r="H279" s="57"/>
      <c r="I279" s="58"/>
      <c r="J279" s="1"/>
      <c r="K279" s="6"/>
      <c r="L279" s="6"/>
      <c r="M279" s="1"/>
      <c r="O279" s="1"/>
      <c r="P279" s="6"/>
      <c r="Q279" s="6"/>
      <c r="R279" s="1"/>
      <c r="T279" s="1"/>
      <c r="U279" s="6"/>
      <c r="V279" s="6"/>
      <c r="W279" s="1"/>
    </row>
    <row r="280" spans="1:23" s="18" customFormat="1" ht="13.5" customHeight="1">
      <c r="A280" s="7"/>
      <c r="B280" s="31"/>
      <c r="C280" s="31"/>
      <c r="D280" s="15"/>
      <c r="E280" s="2"/>
      <c r="F280" s="3"/>
      <c r="G280" s="41"/>
      <c r="H280" s="12"/>
      <c r="J280" s="1"/>
      <c r="K280" s="6"/>
      <c r="L280" s="6"/>
      <c r="M280" s="1"/>
      <c r="O280" s="1"/>
      <c r="P280" s="6"/>
      <c r="Q280" s="6"/>
      <c r="R280" s="1"/>
      <c r="T280" s="1"/>
      <c r="U280" s="6"/>
      <c r="V280" s="6"/>
      <c r="W280" s="1"/>
    </row>
    <row r="281" spans="1:23" s="18" customFormat="1" ht="13.5" customHeight="1">
      <c r="A281" s="8"/>
      <c r="B281" s="30" t="s">
        <v>1614</v>
      </c>
      <c r="C281" s="30"/>
      <c r="D281" s="16">
        <v>1</v>
      </c>
      <c r="E281" s="4" t="s">
        <v>250</v>
      </c>
      <c r="F281" s="5"/>
      <c r="G281" s="38"/>
      <c r="H281" s="57"/>
      <c r="I281" s="58"/>
      <c r="J281" s="1"/>
      <c r="K281" s="6"/>
      <c r="L281" s="6"/>
      <c r="M281" s="1"/>
      <c r="O281" s="1"/>
      <c r="P281" s="6"/>
      <c r="Q281" s="6"/>
      <c r="R281" s="1"/>
      <c r="T281" s="1"/>
      <c r="U281" s="6"/>
      <c r="V281" s="6"/>
      <c r="W281" s="1"/>
    </row>
    <row r="282" spans="1:23" s="18" customFormat="1" ht="13.5" customHeight="1">
      <c r="A282" s="7"/>
      <c r="B282" s="31" t="s">
        <v>7</v>
      </c>
      <c r="C282" s="31" t="s">
        <v>7</v>
      </c>
      <c r="D282" s="40"/>
      <c r="E282" s="2" t="s">
        <v>7</v>
      </c>
      <c r="F282" s="3"/>
      <c r="G282" s="41"/>
      <c r="H282" s="12"/>
      <c r="J282" s="1"/>
      <c r="K282" s="6"/>
      <c r="L282" s="6"/>
      <c r="M282" s="1"/>
      <c r="O282" s="1"/>
      <c r="P282" s="6"/>
      <c r="Q282" s="6"/>
      <c r="R282" s="1"/>
      <c r="T282" s="1"/>
      <c r="U282" s="6"/>
      <c r="V282" s="6"/>
      <c r="W282" s="1"/>
    </row>
    <row r="283" spans="1:23" s="18" customFormat="1" ht="13.5" customHeight="1">
      <c r="A283" s="8"/>
      <c r="B283" s="30"/>
      <c r="C283" s="30"/>
      <c r="D283" s="36"/>
      <c r="E283" s="4"/>
      <c r="F283" s="5"/>
      <c r="G283" s="38"/>
      <c r="H283" s="13"/>
      <c r="I283" s="58"/>
      <c r="J283" s="1"/>
      <c r="K283" s="6"/>
      <c r="L283" s="6"/>
      <c r="M283" s="1"/>
      <c r="O283" s="1"/>
      <c r="P283" s="6"/>
      <c r="Q283" s="6"/>
      <c r="R283" s="1"/>
      <c r="T283" s="1"/>
      <c r="U283" s="6"/>
      <c r="V283" s="6"/>
      <c r="W283" s="1"/>
    </row>
    <row r="284" spans="1:23" s="18" customFormat="1" ht="13.5" customHeight="1">
      <c r="A284" s="7"/>
      <c r="B284" s="31"/>
      <c r="C284" s="31"/>
      <c r="D284" s="40"/>
      <c r="E284" s="2"/>
      <c r="F284" s="3"/>
      <c r="G284" s="41"/>
      <c r="H284" s="12"/>
      <c r="J284" s="1"/>
      <c r="K284" s="6"/>
      <c r="L284" s="6"/>
      <c r="M284" s="1"/>
      <c r="O284" s="1"/>
      <c r="P284" s="6"/>
      <c r="Q284" s="6"/>
      <c r="R284" s="1"/>
      <c r="T284" s="1"/>
      <c r="U284" s="6"/>
      <c r="V284" s="6"/>
      <c r="W284" s="1"/>
    </row>
    <row r="285" spans="1:23" s="18" customFormat="1" ht="13.5" customHeight="1">
      <c r="A285" s="8"/>
      <c r="B285" s="30" t="s">
        <v>1684</v>
      </c>
      <c r="C285" s="30"/>
      <c r="D285" s="36"/>
      <c r="E285" s="4"/>
      <c r="F285" s="5"/>
      <c r="G285" s="38"/>
      <c r="H285" s="13"/>
      <c r="I285" s="58"/>
      <c r="J285" s="1"/>
      <c r="K285" s="6"/>
      <c r="L285" s="6"/>
      <c r="M285" s="1"/>
      <c r="O285" s="1"/>
      <c r="P285" s="6"/>
      <c r="Q285" s="6"/>
      <c r="R285" s="1"/>
      <c r="T285" s="1"/>
      <c r="U285" s="6"/>
      <c r="V285" s="6"/>
      <c r="W285" s="1"/>
    </row>
    <row r="286" spans="1:23" s="18" customFormat="1" ht="13.5" customHeight="1">
      <c r="A286" s="7"/>
      <c r="B286" s="31"/>
      <c r="C286" s="31"/>
      <c r="D286" s="40"/>
      <c r="E286" s="2"/>
      <c r="F286" s="3"/>
      <c r="G286" s="41"/>
      <c r="H286" s="12"/>
      <c r="J286" s="1"/>
      <c r="K286" s="6"/>
      <c r="L286" s="6"/>
      <c r="M286" s="1"/>
      <c r="O286" s="1"/>
      <c r="P286" s="6"/>
      <c r="Q286" s="6"/>
      <c r="R286" s="1"/>
      <c r="T286" s="1"/>
      <c r="U286" s="6"/>
      <c r="V286" s="6"/>
      <c r="W286" s="1"/>
    </row>
    <row r="287" spans="1:23" s="18" customFormat="1" ht="13.5" customHeight="1">
      <c r="A287" s="8"/>
      <c r="B287" s="30" t="s">
        <v>1580</v>
      </c>
      <c r="C287" s="30"/>
      <c r="D287" s="36"/>
      <c r="E287" s="4"/>
      <c r="F287" s="5"/>
      <c r="G287" s="38"/>
      <c r="H287" s="13"/>
      <c r="I287" s="58"/>
      <c r="J287" s="1"/>
      <c r="K287" s="6"/>
      <c r="L287" s="6"/>
      <c r="M287" s="1"/>
      <c r="O287" s="1"/>
      <c r="P287" s="6"/>
      <c r="Q287" s="6"/>
      <c r="R287" s="1"/>
      <c r="T287" s="1"/>
      <c r="U287" s="6"/>
      <c r="V287" s="6"/>
      <c r="W287" s="1"/>
    </row>
    <row r="288" spans="1:23" s="18" customFormat="1" ht="13.5" customHeight="1">
      <c r="A288" s="7"/>
      <c r="B288" s="31" t="s">
        <v>1581</v>
      </c>
      <c r="C288" s="31"/>
      <c r="D288" s="40"/>
      <c r="E288" s="2"/>
      <c r="F288" s="3"/>
      <c r="G288" s="41"/>
      <c r="H288" s="12"/>
      <c r="J288" s="1"/>
      <c r="K288" s="6"/>
      <c r="L288" s="6"/>
      <c r="M288" s="1"/>
      <c r="O288" s="1"/>
      <c r="P288" s="6"/>
      <c r="Q288" s="6"/>
      <c r="R288" s="1"/>
      <c r="T288" s="1"/>
      <c r="U288" s="6"/>
      <c r="V288" s="6"/>
      <c r="W288" s="1"/>
    </row>
    <row r="289" spans="1:23" s="18" customFormat="1" ht="13.5" customHeight="1">
      <c r="A289" s="8"/>
      <c r="B289" s="30" t="s">
        <v>1582</v>
      </c>
      <c r="C289" s="30" t="s">
        <v>1583</v>
      </c>
      <c r="D289" s="36">
        <v>49</v>
      </c>
      <c r="E289" s="4" t="s">
        <v>1584</v>
      </c>
      <c r="F289" s="5"/>
      <c r="G289" s="38"/>
      <c r="H289" s="13"/>
      <c r="J289" s="1"/>
      <c r="K289" s="6"/>
      <c r="L289" s="6"/>
      <c r="M289" s="1"/>
      <c r="O289" s="1"/>
      <c r="P289" s="6"/>
      <c r="Q289" s="6"/>
      <c r="R289" s="1"/>
      <c r="T289" s="1"/>
      <c r="U289" s="6"/>
      <c r="V289" s="6"/>
      <c r="W289" s="1"/>
    </row>
    <row r="290" spans="1:23" s="18" customFormat="1" ht="13.5" customHeight="1">
      <c r="A290" s="7"/>
      <c r="B290" s="31" t="s">
        <v>1581</v>
      </c>
      <c r="C290" s="31"/>
      <c r="D290" s="40"/>
      <c r="E290" s="2"/>
      <c r="F290" s="3"/>
      <c r="G290" s="41"/>
      <c r="H290" s="12"/>
      <c r="J290" s="1"/>
      <c r="K290" s="6"/>
      <c r="L290" s="6"/>
      <c r="M290" s="1"/>
      <c r="O290" s="1"/>
      <c r="P290" s="6"/>
      <c r="Q290" s="6"/>
      <c r="R290" s="1"/>
      <c r="T290" s="1"/>
      <c r="U290" s="6"/>
      <c r="V290" s="6"/>
      <c r="W290" s="1"/>
    </row>
    <row r="291" spans="1:23" s="18" customFormat="1" ht="13.5" customHeight="1">
      <c r="A291" s="8"/>
      <c r="B291" s="30" t="s">
        <v>1582</v>
      </c>
      <c r="C291" s="30" t="s">
        <v>1585</v>
      </c>
      <c r="D291" s="36">
        <v>33</v>
      </c>
      <c r="E291" s="4" t="s">
        <v>1584</v>
      </c>
      <c r="F291" s="5"/>
      <c r="G291" s="38"/>
      <c r="H291" s="57"/>
      <c r="J291" s="1"/>
      <c r="K291" s="6"/>
      <c r="L291" s="6"/>
      <c r="M291" s="1"/>
      <c r="O291" s="1"/>
      <c r="P291" s="6"/>
      <c r="Q291" s="6"/>
      <c r="R291" s="1"/>
      <c r="T291" s="1"/>
      <c r="U291" s="6"/>
      <c r="V291" s="6"/>
      <c r="W291" s="1"/>
    </row>
    <row r="292" spans="1:23" s="18" customFormat="1" ht="13.5" customHeight="1">
      <c r="A292" s="7"/>
      <c r="B292" s="31" t="s">
        <v>1581</v>
      </c>
      <c r="C292" s="31"/>
      <c r="D292" s="15"/>
      <c r="E292" s="2"/>
      <c r="F292" s="3"/>
      <c r="G292" s="41"/>
      <c r="H292" s="12"/>
      <c r="J292" s="1"/>
      <c r="K292" s="6"/>
      <c r="L292" s="6"/>
      <c r="M292" s="1"/>
      <c r="O292" s="1"/>
      <c r="P292" s="6"/>
      <c r="Q292" s="6"/>
      <c r="R292" s="1"/>
      <c r="T292" s="1"/>
      <c r="U292" s="6"/>
      <c r="V292" s="6"/>
      <c r="W292" s="1"/>
    </row>
    <row r="293" spans="1:23" s="18" customFormat="1" ht="13.5" customHeight="1">
      <c r="A293" s="8"/>
      <c r="B293" s="30" t="s">
        <v>1582</v>
      </c>
      <c r="C293" s="30" t="s">
        <v>1586</v>
      </c>
      <c r="D293" s="16">
        <v>1</v>
      </c>
      <c r="E293" s="4" t="s">
        <v>1584</v>
      </c>
      <c r="F293" s="5"/>
      <c r="G293" s="38"/>
      <c r="H293" s="57"/>
      <c r="J293" s="1"/>
      <c r="K293" s="6"/>
      <c r="L293" s="6"/>
      <c r="M293" s="1"/>
      <c r="O293" s="1"/>
      <c r="P293" s="6"/>
      <c r="Q293" s="6"/>
      <c r="R293" s="1"/>
      <c r="T293" s="1"/>
      <c r="U293" s="6"/>
      <c r="V293" s="6"/>
      <c r="W293" s="1"/>
    </row>
    <row r="294" spans="1:23" s="18" customFormat="1" ht="13.5" customHeight="1">
      <c r="A294" s="7"/>
      <c r="B294" s="31" t="s">
        <v>1587</v>
      </c>
      <c r="C294" s="31"/>
      <c r="D294" s="15"/>
      <c r="E294" s="2"/>
      <c r="F294" s="3"/>
      <c r="G294" s="41"/>
      <c r="H294" s="12"/>
      <c r="J294" s="1"/>
      <c r="K294" s="6"/>
      <c r="L294" s="6"/>
      <c r="M294" s="1"/>
      <c r="O294" s="1"/>
      <c r="P294" s="6"/>
      <c r="Q294" s="6"/>
      <c r="R294" s="1"/>
      <c r="T294" s="1"/>
      <c r="U294" s="6"/>
      <c r="V294" s="6"/>
      <c r="W294" s="1"/>
    </row>
    <row r="295" spans="1:23" s="18" customFormat="1" ht="13.5" customHeight="1">
      <c r="A295" s="8"/>
      <c r="B295" s="30" t="s">
        <v>1588</v>
      </c>
      <c r="C295" s="30" t="s">
        <v>1589</v>
      </c>
      <c r="D295" s="16">
        <v>217</v>
      </c>
      <c r="E295" s="4" t="s">
        <v>1584</v>
      </c>
      <c r="F295" s="5"/>
      <c r="G295" s="38"/>
      <c r="H295" s="13"/>
      <c r="J295" s="1"/>
      <c r="K295" s="6"/>
      <c r="L295" s="6"/>
      <c r="M295" s="1"/>
      <c r="O295" s="1"/>
      <c r="P295" s="6"/>
      <c r="Q295" s="6"/>
      <c r="R295" s="1"/>
      <c r="T295" s="1"/>
      <c r="U295" s="6"/>
      <c r="V295" s="6"/>
      <c r="W295" s="1"/>
    </row>
    <row r="296" spans="1:23" ht="13.5" customHeight="1">
      <c r="A296" s="7"/>
      <c r="B296" s="31"/>
      <c r="C296" s="31"/>
      <c r="D296" s="15"/>
      <c r="E296" s="2"/>
      <c r="F296" s="3"/>
      <c r="G296" s="3"/>
      <c r="H296" s="12"/>
    </row>
    <row r="297" spans="1:23" ht="13.5" customHeight="1">
      <c r="A297" s="8"/>
      <c r="B297" s="30" t="s">
        <v>7</v>
      </c>
      <c r="C297" s="30" t="s">
        <v>7</v>
      </c>
      <c r="D297" s="16"/>
      <c r="E297" s="4"/>
      <c r="F297" s="5"/>
      <c r="G297" s="38"/>
      <c r="H297" s="13"/>
    </row>
    <row r="298" spans="1:23" ht="13.5" customHeight="1">
      <c r="A298" s="7"/>
      <c r="B298" s="31"/>
      <c r="C298" s="31"/>
      <c r="D298" s="15"/>
      <c r="E298" s="2"/>
      <c r="F298" s="3"/>
      <c r="G298" s="41"/>
      <c r="H298" s="12"/>
    </row>
    <row r="299" spans="1:23" ht="13.5" customHeight="1">
      <c r="A299" s="9"/>
      <c r="B299" s="32"/>
      <c r="C299" s="32"/>
      <c r="D299" s="17"/>
      <c r="E299" s="10"/>
      <c r="F299" s="11"/>
      <c r="G299" s="11"/>
      <c r="H299" s="14"/>
    </row>
    <row r="300" spans="1:23" ht="13.5" customHeight="1"/>
    <row r="301" spans="1:23" ht="13.5" customHeight="1">
      <c r="H301" s="48"/>
    </row>
    <row r="302" spans="1:23" s="49" customFormat="1" ht="21.4" customHeight="1">
      <c r="A302" s="364"/>
      <c r="B302" s="365"/>
      <c r="C302" s="365"/>
      <c r="D302" s="365"/>
      <c r="E302" s="365"/>
      <c r="F302" s="365"/>
      <c r="G302" s="365"/>
      <c r="H302" s="365"/>
    </row>
    <row r="303" spans="1:23" s="49" customFormat="1" ht="13.5" customHeight="1">
      <c r="A303" s="50" t="s">
        <v>62</v>
      </c>
      <c r="B303" s="50"/>
      <c r="C303" s="51"/>
      <c r="D303" s="51"/>
      <c r="E303" s="52"/>
      <c r="F303" s="51"/>
      <c r="G303" s="50"/>
      <c r="H303" s="53"/>
    </row>
    <row r="304" spans="1:23" ht="21.6" customHeight="1">
      <c r="A304" s="362" t="s">
        <v>0</v>
      </c>
      <c r="B304" s="363"/>
      <c r="C304" s="24" t="s">
        <v>1</v>
      </c>
      <c r="D304" s="24" t="s">
        <v>2</v>
      </c>
      <c r="E304" s="24" t="s">
        <v>3</v>
      </c>
      <c r="F304" s="25" t="s">
        <v>4</v>
      </c>
      <c r="G304" s="25" t="s">
        <v>5</v>
      </c>
      <c r="H304" s="26" t="s">
        <v>6</v>
      </c>
      <c r="I304" s="27"/>
      <c r="J304" s="27"/>
      <c r="K304" s="28"/>
      <c r="L304" s="28"/>
      <c r="M304" s="27"/>
      <c r="N304" s="27"/>
      <c r="O304" s="27"/>
      <c r="P304" s="28"/>
      <c r="Q304" s="28"/>
      <c r="R304" s="27"/>
      <c r="S304" s="27"/>
      <c r="T304" s="27"/>
      <c r="U304" s="28"/>
      <c r="V304" s="28"/>
      <c r="W304" s="27"/>
    </row>
    <row r="305" spans="1:23" ht="13.5" customHeight="1">
      <c r="A305" s="33" t="s">
        <v>7</v>
      </c>
      <c r="B305" s="29" t="s">
        <v>7</v>
      </c>
      <c r="C305" s="29" t="s">
        <v>7</v>
      </c>
      <c r="D305" s="21"/>
      <c r="E305" s="20"/>
      <c r="F305" s="22"/>
      <c r="G305" s="22"/>
      <c r="H305" s="23"/>
    </row>
    <row r="306" spans="1:23" ht="13.5" customHeight="1">
      <c r="A306" s="34"/>
      <c r="B306" s="30"/>
      <c r="C306" s="30" t="s">
        <v>7</v>
      </c>
      <c r="D306" s="16"/>
      <c r="E306" s="4"/>
      <c r="F306" s="5"/>
      <c r="G306" s="5"/>
      <c r="H306" s="13" t="s">
        <v>7</v>
      </c>
    </row>
    <row r="307" spans="1:23" s="18" customFormat="1" ht="13.5" customHeight="1">
      <c r="A307" s="39" t="s">
        <v>7</v>
      </c>
      <c r="B307" s="31" t="s">
        <v>7</v>
      </c>
      <c r="C307" s="31" t="s">
        <v>7</v>
      </c>
      <c r="D307" s="40"/>
      <c r="E307" s="2" t="s">
        <v>7</v>
      </c>
      <c r="F307" s="3"/>
      <c r="G307" s="41"/>
      <c r="H307" s="12" t="s">
        <v>7</v>
      </c>
      <c r="J307" s="1"/>
      <c r="K307" s="6"/>
      <c r="L307" s="6"/>
      <c r="M307" s="1"/>
      <c r="O307" s="1"/>
      <c r="P307" s="6"/>
      <c r="Q307" s="6"/>
      <c r="R307" s="1"/>
      <c r="T307" s="1"/>
      <c r="U307" s="6"/>
      <c r="V307" s="6"/>
      <c r="W307" s="1"/>
    </row>
    <row r="308" spans="1:23" s="18" customFormat="1" ht="13.5" customHeight="1">
      <c r="A308" s="34"/>
      <c r="B308" s="30" t="s">
        <v>1155</v>
      </c>
      <c r="C308" s="30" t="s">
        <v>7</v>
      </c>
      <c r="D308" s="36"/>
      <c r="E308" s="4" t="s">
        <v>7</v>
      </c>
      <c r="F308" s="5"/>
      <c r="G308" s="38">
        <v>0</v>
      </c>
      <c r="H308" s="13" t="s">
        <v>7</v>
      </c>
      <c r="J308" s="1"/>
      <c r="K308" s="6"/>
      <c r="L308" s="6"/>
      <c r="M308" s="1"/>
      <c r="O308" s="1"/>
      <c r="P308" s="6"/>
      <c r="Q308" s="6"/>
      <c r="R308" s="1"/>
      <c r="T308" s="1"/>
      <c r="U308" s="6"/>
      <c r="V308" s="6"/>
      <c r="W308" s="1"/>
    </row>
    <row r="309" spans="1:23" s="18" customFormat="1" ht="13.5" customHeight="1">
      <c r="A309" s="39" t="s">
        <v>7</v>
      </c>
      <c r="B309" s="31" t="s">
        <v>1685</v>
      </c>
      <c r="C309" s="31"/>
      <c r="D309" s="15"/>
      <c r="E309" s="2"/>
      <c r="F309" s="3"/>
      <c r="G309" s="41"/>
      <c r="H309" s="12"/>
      <c r="J309" s="1"/>
      <c r="K309" s="6"/>
      <c r="L309" s="6"/>
      <c r="M309" s="1"/>
      <c r="O309" s="1"/>
      <c r="P309" s="6"/>
      <c r="Q309" s="6"/>
      <c r="R309" s="1"/>
      <c r="T309" s="1"/>
      <c r="U309" s="6"/>
      <c r="V309" s="6"/>
      <c r="W309" s="1"/>
    </row>
    <row r="310" spans="1:23" s="18" customFormat="1" ht="13.5" customHeight="1">
      <c r="A310" s="34" t="s">
        <v>7</v>
      </c>
      <c r="B310" s="30" t="s">
        <v>1582</v>
      </c>
      <c r="C310" s="30" t="s">
        <v>1594</v>
      </c>
      <c r="D310" s="16">
        <v>15</v>
      </c>
      <c r="E310" s="4" t="s">
        <v>1584</v>
      </c>
      <c r="F310" s="5"/>
      <c r="G310" s="38"/>
      <c r="H310" s="57"/>
      <c r="J310" s="1"/>
      <c r="K310" s="6"/>
      <c r="L310" s="6"/>
      <c r="M310" s="1"/>
      <c r="O310" s="1"/>
      <c r="P310" s="6"/>
      <c r="Q310" s="6"/>
      <c r="R310" s="1"/>
      <c r="T310" s="1"/>
      <c r="U310" s="6"/>
      <c r="V310" s="6"/>
      <c r="W310" s="1"/>
    </row>
    <row r="311" spans="1:23" s="18" customFormat="1" ht="13.5" customHeight="1">
      <c r="A311" s="39" t="s">
        <v>7</v>
      </c>
      <c r="B311" s="31" t="s">
        <v>1685</v>
      </c>
      <c r="C311" s="31"/>
      <c r="D311" s="15"/>
      <c r="E311" s="2"/>
      <c r="F311" s="3"/>
      <c r="G311" s="41"/>
      <c r="H311" s="12"/>
      <c r="J311" s="1"/>
      <c r="K311" s="6"/>
      <c r="L311" s="6"/>
      <c r="M311" s="1"/>
      <c r="O311" s="1"/>
      <c r="P311" s="6"/>
      <c r="Q311" s="6"/>
      <c r="R311" s="1"/>
      <c r="T311" s="1"/>
      <c r="U311" s="6"/>
      <c r="V311" s="6"/>
      <c r="W311" s="1"/>
    </row>
    <row r="312" spans="1:23" s="18" customFormat="1" ht="13.5" customHeight="1">
      <c r="A312" s="34" t="s">
        <v>7</v>
      </c>
      <c r="B312" s="30" t="s">
        <v>1582</v>
      </c>
      <c r="C312" s="30" t="s">
        <v>1686</v>
      </c>
      <c r="D312" s="16">
        <v>1</v>
      </c>
      <c r="E312" s="4" t="s">
        <v>1584</v>
      </c>
      <c r="F312" s="5"/>
      <c r="G312" s="38"/>
      <c r="H312" s="57"/>
      <c r="J312" s="1"/>
      <c r="K312" s="6"/>
      <c r="L312" s="6"/>
      <c r="M312" s="1"/>
      <c r="O312" s="1"/>
      <c r="P312" s="6"/>
      <c r="Q312" s="6"/>
      <c r="R312" s="1"/>
      <c r="T312" s="1"/>
      <c r="U312" s="6"/>
      <c r="V312" s="6"/>
      <c r="W312" s="1"/>
    </row>
    <row r="313" spans="1:23" s="18" customFormat="1" ht="13.5" customHeight="1">
      <c r="A313" s="39" t="s">
        <v>7</v>
      </c>
      <c r="B313" s="31" t="s">
        <v>1687</v>
      </c>
      <c r="C313" s="31"/>
      <c r="D313" s="15"/>
      <c r="E313" s="2"/>
      <c r="F313" s="3"/>
      <c r="G313" s="41"/>
      <c r="H313" s="12"/>
      <c r="J313" s="1"/>
      <c r="K313" s="6"/>
      <c r="L313" s="6"/>
      <c r="M313" s="1"/>
      <c r="O313" s="1"/>
      <c r="P313" s="6"/>
      <c r="Q313" s="6"/>
      <c r="R313" s="1"/>
      <c r="T313" s="1"/>
      <c r="U313" s="6"/>
      <c r="V313" s="6"/>
      <c r="W313" s="1"/>
    </row>
    <row r="314" spans="1:23" s="18" customFormat="1" ht="13.5" customHeight="1">
      <c r="A314" s="34" t="s">
        <v>7</v>
      </c>
      <c r="B314" s="30" t="s">
        <v>1582</v>
      </c>
      <c r="C314" s="30" t="s">
        <v>1688</v>
      </c>
      <c r="D314" s="16">
        <v>2</v>
      </c>
      <c r="E314" s="4" t="s">
        <v>1584</v>
      </c>
      <c r="F314" s="5"/>
      <c r="G314" s="38"/>
      <c r="H314" s="57"/>
      <c r="J314" s="1"/>
      <c r="K314" s="6"/>
      <c r="L314" s="6"/>
      <c r="M314" s="1"/>
      <c r="O314" s="1"/>
      <c r="P314" s="6"/>
      <c r="Q314" s="6"/>
      <c r="R314" s="1"/>
      <c r="T314" s="1"/>
      <c r="U314" s="6"/>
      <c r="V314" s="6"/>
      <c r="W314" s="1"/>
    </row>
    <row r="315" spans="1:23" s="18" customFormat="1" ht="13.5" customHeight="1">
      <c r="A315" s="39" t="s">
        <v>7</v>
      </c>
      <c r="B315" s="31" t="s">
        <v>1689</v>
      </c>
      <c r="C315" s="31"/>
      <c r="D315" s="15"/>
      <c r="E315" s="2"/>
      <c r="F315" s="3"/>
      <c r="G315" s="41"/>
      <c r="H315" s="12"/>
      <c r="J315" s="1"/>
      <c r="K315" s="6"/>
      <c r="L315" s="6"/>
      <c r="M315" s="1"/>
      <c r="O315" s="1"/>
      <c r="P315" s="6"/>
      <c r="Q315" s="6"/>
      <c r="R315" s="1"/>
      <c r="T315" s="1"/>
      <c r="U315" s="6"/>
      <c r="V315" s="6"/>
      <c r="W315" s="1"/>
    </row>
    <row r="316" spans="1:23" s="18" customFormat="1" ht="13.5" customHeight="1">
      <c r="A316" s="34" t="s">
        <v>7</v>
      </c>
      <c r="B316" s="30" t="s">
        <v>1582</v>
      </c>
      <c r="C316" s="30" t="s">
        <v>1690</v>
      </c>
      <c r="D316" s="16">
        <v>5</v>
      </c>
      <c r="E316" s="4" t="s">
        <v>1584</v>
      </c>
      <c r="F316" s="5"/>
      <c r="G316" s="38"/>
      <c r="H316" s="57"/>
      <c r="I316" s="58"/>
      <c r="J316" s="1"/>
      <c r="K316" s="6"/>
      <c r="L316" s="6"/>
      <c r="M316" s="1"/>
      <c r="O316" s="1"/>
      <c r="P316" s="6"/>
      <c r="Q316" s="6"/>
      <c r="R316" s="1"/>
      <c r="T316" s="1"/>
      <c r="U316" s="6"/>
      <c r="V316" s="6"/>
      <c r="W316" s="1"/>
    </row>
    <row r="317" spans="1:23" s="18" customFormat="1" ht="13.5" customHeight="1">
      <c r="A317" s="7"/>
      <c r="B317" s="31" t="s">
        <v>1689</v>
      </c>
      <c r="C317" s="31"/>
      <c r="D317" s="15"/>
      <c r="E317" s="2"/>
      <c r="F317" s="3"/>
      <c r="G317" s="41"/>
      <c r="H317" s="12"/>
      <c r="J317" s="1"/>
      <c r="K317" s="6"/>
      <c r="L317" s="6"/>
      <c r="M317" s="1"/>
      <c r="O317" s="1"/>
      <c r="P317" s="6"/>
      <c r="Q317" s="6"/>
      <c r="R317" s="1"/>
      <c r="T317" s="1"/>
      <c r="U317" s="6"/>
      <c r="V317" s="6"/>
      <c r="W317" s="1"/>
    </row>
    <row r="318" spans="1:23" s="18" customFormat="1" ht="13.5" customHeight="1">
      <c r="A318" s="8"/>
      <c r="B318" s="30" t="s">
        <v>1582</v>
      </c>
      <c r="C318" s="30" t="s">
        <v>1691</v>
      </c>
      <c r="D318" s="16">
        <v>2</v>
      </c>
      <c r="E318" s="4" t="s">
        <v>1584</v>
      </c>
      <c r="F318" s="5"/>
      <c r="G318" s="38"/>
      <c r="H318" s="57"/>
      <c r="I318" s="58"/>
      <c r="J318" s="1"/>
      <c r="K318" s="6"/>
      <c r="L318" s="6"/>
      <c r="M318" s="1"/>
      <c r="O318" s="1"/>
      <c r="P318" s="6"/>
      <c r="Q318" s="6"/>
      <c r="R318" s="1"/>
      <c r="T318" s="1"/>
      <c r="U318" s="6"/>
      <c r="V318" s="6"/>
      <c r="W318" s="1"/>
    </row>
    <row r="319" spans="1:23" s="18" customFormat="1" ht="13.5" customHeight="1">
      <c r="A319" s="7"/>
      <c r="B319" s="31" t="s">
        <v>1689</v>
      </c>
      <c r="C319" s="31"/>
      <c r="D319" s="15"/>
      <c r="E319" s="2"/>
      <c r="F319" s="3"/>
      <c r="G319" s="41"/>
      <c r="H319" s="12"/>
      <c r="J319" s="1"/>
      <c r="K319" s="6"/>
      <c r="L319" s="6"/>
      <c r="M319" s="1"/>
      <c r="O319" s="1"/>
      <c r="P319" s="6"/>
      <c r="Q319" s="6"/>
      <c r="R319" s="1"/>
      <c r="T319" s="1"/>
      <c r="U319" s="6"/>
      <c r="V319" s="6"/>
      <c r="W319" s="1"/>
    </row>
    <row r="320" spans="1:23" s="18" customFormat="1" ht="13.5" customHeight="1">
      <c r="A320" s="8"/>
      <c r="B320" s="30" t="s">
        <v>1582</v>
      </c>
      <c r="C320" s="30" t="s">
        <v>1692</v>
      </c>
      <c r="D320" s="16">
        <v>2</v>
      </c>
      <c r="E320" s="4" t="s">
        <v>1584</v>
      </c>
      <c r="F320" s="5"/>
      <c r="G320" s="38"/>
      <c r="H320" s="57"/>
      <c r="J320" s="1"/>
      <c r="K320" s="6"/>
      <c r="L320" s="6"/>
      <c r="M320" s="1"/>
      <c r="O320" s="1"/>
      <c r="P320" s="6"/>
      <c r="Q320" s="6"/>
      <c r="R320" s="1"/>
      <c r="T320" s="1"/>
      <c r="U320" s="6"/>
      <c r="V320" s="6"/>
      <c r="W320" s="1"/>
    </row>
    <row r="321" spans="1:23" s="18" customFormat="1" ht="13.5" customHeight="1">
      <c r="A321" s="7"/>
      <c r="B321" s="31" t="s">
        <v>1689</v>
      </c>
      <c r="C321" s="31"/>
      <c r="D321" s="15"/>
      <c r="E321" s="2"/>
      <c r="F321" s="3"/>
      <c r="G321" s="41"/>
      <c r="H321" s="12"/>
      <c r="J321" s="1"/>
      <c r="K321" s="6"/>
      <c r="L321" s="6"/>
      <c r="M321" s="1"/>
      <c r="O321" s="1"/>
      <c r="P321" s="6"/>
      <c r="Q321" s="6"/>
      <c r="R321" s="1"/>
      <c r="T321" s="1"/>
      <c r="U321" s="6"/>
      <c r="V321" s="6"/>
      <c r="W321" s="1"/>
    </row>
    <row r="322" spans="1:23" s="18" customFormat="1" ht="13.5" customHeight="1">
      <c r="A322" s="8"/>
      <c r="B322" s="30" t="s">
        <v>1582</v>
      </c>
      <c r="C322" s="30" t="s">
        <v>1693</v>
      </c>
      <c r="D322" s="16">
        <v>1</v>
      </c>
      <c r="E322" s="4" t="s">
        <v>1584</v>
      </c>
      <c r="F322" s="5"/>
      <c r="G322" s="38"/>
      <c r="H322" s="57"/>
      <c r="I322" s="58"/>
      <c r="J322" s="1"/>
      <c r="K322" s="6"/>
      <c r="L322" s="6"/>
      <c r="M322" s="1"/>
      <c r="O322" s="1"/>
      <c r="P322" s="6"/>
      <c r="Q322" s="6"/>
      <c r="R322" s="1"/>
      <c r="T322" s="1"/>
      <c r="U322" s="6"/>
      <c r="V322" s="6"/>
      <c r="W322" s="1"/>
    </row>
    <row r="323" spans="1:23" s="18" customFormat="1" ht="13.5" customHeight="1">
      <c r="A323" s="7"/>
      <c r="B323" s="31" t="s">
        <v>1694</v>
      </c>
      <c r="C323" s="31"/>
      <c r="D323" s="15"/>
      <c r="E323" s="2"/>
      <c r="F323" s="3"/>
      <c r="G323" s="41"/>
      <c r="H323" s="12"/>
      <c r="J323" s="1"/>
      <c r="K323" s="6"/>
      <c r="L323" s="6"/>
      <c r="M323" s="1"/>
      <c r="O323" s="1"/>
      <c r="P323" s="6"/>
      <c r="Q323" s="6"/>
      <c r="R323" s="1"/>
      <c r="T323" s="1"/>
      <c r="U323" s="6"/>
      <c r="V323" s="6"/>
      <c r="W323" s="1"/>
    </row>
    <row r="324" spans="1:23" s="18" customFormat="1" ht="13.5" customHeight="1">
      <c r="A324" s="8"/>
      <c r="B324" s="30" t="s">
        <v>1582</v>
      </c>
      <c r="C324" s="30" t="s">
        <v>1600</v>
      </c>
      <c r="D324" s="16">
        <v>3</v>
      </c>
      <c r="E324" s="4" t="s">
        <v>1584</v>
      </c>
      <c r="F324" s="5"/>
      <c r="G324" s="38"/>
      <c r="H324" s="57"/>
      <c r="I324" s="58"/>
      <c r="J324" s="1"/>
      <c r="K324" s="6"/>
      <c r="L324" s="6"/>
      <c r="M324" s="1"/>
      <c r="O324" s="1"/>
      <c r="P324" s="6"/>
      <c r="Q324" s="6"/>
      <c r="R324" s="1"/>
      <c r="T324" s="1"/>
      <c r="U324" s="6"/>
      <c r="V324" s="6"/>
      <c r="W324" s="1"/>
    </row>
    <row r="325" spans="1:23" s="18" customFormat="1" ht="13.5" customHeight="1">
      <c r="A325" s="7"/>
      <c r="B325" s="31" t="s">
        <v>1694</v>
      </c>
      <c r="C325" s="31"/>
      <c r="D325" s="15"/>
      <c r="E325" s="2"/>
      <c r="F325" s="3"/>
      <c r="G325" s="41"/>
      <c r="H325" s="12"/>
      <c r="J325" s="1"/>
      <c r="K325" s="6"/>
      <c r="L325" s="6"/>
      <c r="M325" s="1"/>
      <c r="O325" s="1"/>
      <c r="P325" s="6"/>
      <c r="Q325" s="6"/>
      <c r="R325" s="1"/>
      <c r="T325" s="1"/>
      <c r="U325" s="6"/>
      <c r="V325" s="6"/>
      <c r="W325" s="1"/>
    </row>
    <row r="326" spans="1:23" s="18" customFormat="1" ht="13.5" customHeight="1">
      <c r="A326" s="8"/>
      <c r="B326" s="30" t="s">
        <v>1582</v>
      </c>
      <c r="C326" s="30" t="s">
        <v>1695</v>
      </c>
      <c r="D326" s="16">
        <v>4</v>
      </c>
      <c r="E326" s="4" t="s">
        <v>1584</v>
      </c>
      <c r="F326" s="5"/>
      <c r="G326" s="38"/>
      <c r="H326" s="57"/>
      <c r="I326" s="58"/>
      <c r="J326" s="1"/>
      <c r="K326" s="6"/>
      <c r="L326" s="6"/>
      <c r="M326" s="1"/>
      <c r="O326" s="1"/>
      <c r="P326" s="6"/>
      <c r="Q326" s="6"/>
      <c r="R326" s="1"/>
      <c r="T326" s="1"/>
      <c r="U326" s="6"/>
      <c r="V326" s="6"/>
      <c r="W326" s="1"/>
    </row>
    <row r="327" spans="1:23" s="18" customFormat="1" ht="13.5" customHeight="1">
      <c r="A327" s="7"/>
      <c r="B327" s="31" t="s">
        <v>1696</v>
      </c>
      <c r="C327" s="31"/>
      <c r="D327" s="40"/>
      <c r="E327" s="2"/>
      <c r="F327" s="3"/>
      <c r="G327" s="41"/>
      <c r="H327" s="12"/>
      <c r="J327" s="1"/>
      <c r="K327" s="6"/>
      <c r="L327" s="6"/>
      <c r="M327" s="1"/>
      <c r="O327" s="1"/>
      <c r="P327" s="6"/>
      <c r="Q327" s="6"/>
      <c r="R327" s="1"/>
      <c r="T327" s="1"/>
      <c r="U327" s="6"/>
      <c r="V327" s="6"/>
      <c r="W327" s="1"/>
    </row>
    <row r="328" spans="1:23" s="18" customFormat="1" ht="13.5" customHeight="1">
      <c r="A328" s="8"/>
      <c r="B328" s="30" t="s">
        <v>1582</v>
      </c>
      <c r="C328" s="30" t="s">
        <v>1602</v>
      </c>
      <c r="D328" s="36">
        <v>1</v>
      </c>
      <c r="E328" s="4" t="s">
        <v>1584</v>
      </c>
      <c r="F328" s="5"/>
      <c r="G328" s="38"/>
      <c r="H328" s="57"/>
      <c r="I328" s="58"/>
      <c r="J328" s="1"/>
      <c r="K328" s="6"/>
      <c r="L328" s="6"/>
      <c r="M328" s="1"/>
      <c r="O328" s="1"/>
      <c r="P328" s="6"/>
      <c r="Q328" s="6"/>
      <c r="R328" s="1"/>
      <c r="T328" s="1"/>
      <c r="U328" s="6"/>
      <c r="V328" s="6"/>
      <c r="W328" s="1"/>
    </row>
    <row r="329" spans="1:23" s="18" customFormat="1" ht="13.5" customHeight="1">
      <c r="A329" s="7"/>
      <c r="B329" s="31" t="s">
        <v>1696</v>
      </c>
      <c r="C329" s="31"/>
      <c r="D329" s="40"/>
      <c r="E329" s="2"/>
      <c r="F329" s="3"/>
      <c r="G329" s="41"/>
      <c r="H329" s="12"/>
      <c r="J329" s="1"/>
      <c r="K329" s="6"/>
      <c r="L329" s="6"/>
      <c r="M329" s="1"/>
      <c r="O329" s="1"/>
      <c r="P329" s="6"/>
      <c r="Q329" s="6"/>
      <c r="R329" s="1"/>
      <c r="T329" s="1"/>
      <c r="U329" s="6"/>
      <c r="V329" s="6"/>
      <c r="W329" s="1"/>
    </row>
    <row r="330" spans="1:23" s="18" customFormat="1" ht="13.5" customHeight="1">
      <c r="A330" s="8"/>
      <c r="B330" s="30" t="s">
        <v>1582</v>
      </c>
      <c r="C330" s="30" t="s">
        <v>1603</v>
      </c>
      <c r="D330" s="36">
        <v>32</v>
      </c>
      <c r="E330" s="4" t="s">
        <v>1584</v>
      </c>
      <c r="F330" s="5"/>
      <c r="G330" s="38"/>
      <c r="H330" s="57"/>
      <c r="I330" s="58"/>
      <c r="J330" s="1"/>
      <c r="K330" s="6"/>
      <c r="L330" s="6"/>
      <c r="M330" s="1"/>
      <c r="O330" s="1"/>
      <c r="P330" s="6"/>
      <c r="Q330" s="6"/>
      <c r="R330" s="1"/>
      <c r="T330" s="1"/>
      <c r="U330" s="6"/>
      <c r="V330" s="6"/>
      <c r="W330" s="1"/>
    </row>
    <row r="331" spans="1:23" s="18" customFormat="1" ht="13.5" customHeight="1">
      <c r="A331" s="7"/>
      <c r="B331" s="31" t="s">
        <v>1696</v>
      </c>
      <c r="C331" s="31"/>
      <c r="D331" s="40"/>
      <c r="E331" s="2"/>
      <c r="F331" s="3"/>
      <c r="G331" s="41"/>
      <c r="H331" s="12"/>
      <c r="J331" s="1"/>
      <c r="K331" s="6"/>
      <c r="L331" s="6"/>
      <c r="M331" s="1"/>
      <c r="O331" s="1"/>
      <c r="P331" s="6"/>
      <c r="Q331" s="6"/>
      <c r="R331" s="1"/>
      <c r="T331" s="1"/>
      <c r="U331" s="6"/>
      <c r="V331" s="6"/>
      <c r="W331" s="1"/>
    </row>
    <row r="332" spans="1:23" s="18" customFormat="1" ht="13.5" customHeight="1">
      <c r="A332" s="8"/>
      <c r="B332" s="30" t="s">
        <v>1582</v>
      </c>
      <c r="C332" s="30" t="s">
        <v>1615</v>
      </c>
      <c r="D332" s="36">
        <v>12</v>
      </c>
      <c r="E332" s="4" t="s">
        <v>1584</v>
      </c>
      <c r="F332" s="5"/>
      <c r="G332" s="38"/>
      <c r="H332" s="57"/>
      <c r="I332" s="58"/>
      <c r="J332" s="1"/>
      <c r="K332" s="6"/>
      <c r="L332" s="6"/>
      <c r="M332" s="1"/>
      <c r="O332" s="1"/>
      <c r="P332" s="6"/>
      <c r="Q332" s="6"/>
      <c r="R332" s="1"/>
      <c r="T332" s="1"/>
      <c r="U332" s="6"/>
      <c r="V332" s="6"/>
      <c r="W332" s="1"/>
    </row>
    <row r="333" spans="1:23" s="18" customFormat="1" ht="13.5" customHeight="1">
      <c r="A333" s="7"/>
      <c r="B333" s="31" t="s">
        <v>1696</v>
      </c>
      <c r="C333" s="31"/>
      <c r="D333" s="40"/>
      <c r="E333" s="2"/>
      <c r="F333" s="3"/>
      <c r="G333" s="41"/>
      <c r="H333" s="12"/>
      <c r="J333" s="1"/>
      <c r="K333" s="6"/>
      <c r="L333" s="6"/>
      <c r="M333" s="1"/>
      <c r="O333" s="1"/>
      <c r="P333" s="6"/>
      <c r="Q333" s="6"/>
      <c r="R333" s="1"/>
      <c r="T333" s="1"/>
      <c r="U333" s="6"/>
      <c r="V333" s="6"/>
      <c r="W333" s="1"/>
    </row>
    <row r="334" spans="1:23" s="18" customFormat="1" ht="13.5" customHeight="1">
      <c r="A334" s="8"/>
      <c r="B334" s="30" t="s">
        <v>1582</v>
      </c>
      <c r="C334" s="30" t="s">
        <v>1697</v>
      </c>
      <c r="D334" s="36">
        <v>1</v>
      </c>
      <c r="E334" s="4" t="s">
        <v>1584</v>
      </c>
      <c r="F334" s="5"/>
      <c r="G334" s="38"/>
      <c r="H334" s="57"/>
      <c r="I334" s="58"/>
      <c r="J334" s="1"/>
      <c r="K334" s="6"/>
      <c r="L334" s="6"/>
      <c r="M334" s="1"/>
      <c r="O334" s="1"/>
      <c r="P334" s="6"/>
      <c r="Q334" s="6"/>
      <c r="R334" s="1"/>
      <c r="T334" s="1"/>
      <c r="U334" s="6"/>
      <c r="V334" s="6"/>
      <c r="W334" s="1"/>
    </row>
    <row r="335" spans="1:23" s="18" customFormat="1" ht="13.5" customHeight="1">
      <c r="A335" s="7"/>
      <c r="B335" s="31" t="s">
        <v>1698</v>
      </c>
      <c r="C335" s="31"/>
      <c r="D335" s="15"/>
      <c r="E335" s="2"/>
      <c r="F335" s="3"/>
      <c r="G335" s="41"/>
      <c r="H335" s="12"/>
      <c r="J335" s="1"/>
      <c r="K335" s="6"/>
      <c r="L335" s="6"/>
      <c r="M335" s="1"/>
      <c r="O335" s="1"/>
      <c r="P335" s="6"/>
      <c r="Q335" s="6"/>
      <c r="R335" s="1"/>
      <c r="T335" s="1"/>
      <c r="U335" s="6"/>
      <c r="V335" s="6"/>
      <c r="W335" s="1"/>
    </row>
    <row r="336" spans="1:23" s="18" customFormat="1" ht="13.5" customHeight="1">
      <c r="A336" s="8"/>
      <c r="B336" s="30" t="s">
        <v>1582</v>
      </c>
      <c r="C336" s="30" t="s">
        <v>1699</v>
      </c>
      <c r="D336" s="16">
        <v>2</v>
      </c>
      <c r="E336" s="4" t="s">
        <v>1584</v>
      </c>
      <c r="F336" s="5"/>
      <c r="G336" s="38"/>
      <c r="H336" s="57"/>
      <c r="I336" s="58"/>
      <c r="J336" s="1"/>
      <c r="K336" s="6"/>
      <c r="L336" s="6"/>
      <c r="M336" s="1"/>
      <c r="O336" s="1"/>
      <c r="P336" s="6"/>
      <c r="Q336" s="6"/>
      <c r="R336" s="1"/>
      <c r="T336" s="1"/>
      <c r="U336" s="6"/>
      <c r="V336" s="6"/>
      <c r="W336" s="1"/>
    </row>
    <row r="337" spans="1:23" s="18" customFormat="1" ht="13.5" customHeight="1">
      <c r="A337" s="7"/>
      <c r="B337" s="31" t="s">
        <v>1698</v>
      </c>
      <c r="C337" s="31"/>
      <c r="D337" s="15"/>
      <c r="E337" s="2"/>
      <c r="F337" s="3"/>
      <c r="G337" s="41"/>
      <c r="H337" s="12"/>
      <c r="J337" s="1"/>
      <c r="K337" s="6"/>
      <c r="L337" s="6"/>
      <c r="M337" s="1"/>
      <c r="O337" s="1"/>
      <c r="P337" s="6"/>
      <c r="Q337" s="6"/>
      <c r="R337" s="1"/>
      <c r="T337" s="1"/>
      <c r="U337" s="6"/>
      <c r="V337" s="6"/>
      <c r="W337" s="1"/>
    </row>
    <row r="338" spans="1:23" s="18" customFormat="1" ht="13.5" customHeight="1">
      <c r="A338" s="8"/>
      <c r="B338" s="30" t="s">
        <v>1582</v>
      </c>
      <c r="C338" s="30" t="s">
        <v>1592</v>
      </c>
      <c r="D338" s="16">
        <v>12</v>
      </c>
      <c r="E338" s="4" t="s">
        <v>1584</v>
      </c>
      <c r="F338" s="5"/>
      <c r="G338" s="38"/>
      <c r="H338" s="57"/>
      <c r="I338" s="58"/>
      <c r="J338" s="1"/>
      <c r="K338" s="6"/>
      <c r="L338" s="6"/>
      <c r="M338" s="1"/>
      <c r="O338" s="1"/>
      <c r="P338" s="6"/>
      <c r="Q338" s="6"/>
      <c r="R338" s="1"/>
      <c r="T338" s="1"/>
      <c r="U338" s="6"/>
      <c r="V338" s="6"/>
      <c r="W338" s="1"/>
    </row>
    <row r="339" spans="1:23" ht="13.5" customHeight="1">
      <c r="A339" s="7"/>
      <c r="B339" s="31"/>
      <c r="C339" s="31"/>
      <c r="D339" s="15"/>
      <c r="E339" s="2"/>
      <c r="F339" s="3"/>
      <c r="G339" s="3"/>
      <c r="H339" s="12"/>
    </row>
    <row r="340" spans="1:23" ht="13.5" customHeight="1">
      <c r="A340" s="8"/>
      <c r="B340" s="30" t="s">
        <v>7</v>
      </c>
      <c r="C340" s="30" t="s">
        <v>7</v>
      </c>
      <c r="D340" s="16"/>
      <c r="E340" s="4"/>
      <c r="F340" s="5"/>
      <c r="G340" s="38"/>
      <c r="H340" s="13" t="s">
        <v>7</v>
      </c>
    </row>
    <row r="341" spans="1:23" ht="13.5" customHeight="1">
      <c r="A341" s="7"/>
      <c r="B341" s="31"/>
      <c r="C341" s="31"/>
      <c r="D341" s="15"/>
      <c r="E341" s="2"/>
      <c r="F341" s="3"/>
      <c r="G341" s="41"/>
      <c r="H341" s="12" t="s">
        <v>7</v>
      </c>
    </row>
    <row r="342" spans="1:23" ht="13.5" customHeight="1">
      <c r="A342" s="9"/>
      <c r="B342" s="32"/>
      <c r="C342" s="32"/>
      <c r="D342" s="17"/>
      <c r="E342" s="10"/>
      <c r="F342" s="11"/>
      <c r="G342" s="11"/>
      <c r="H342" s="14"/>
    </row>
    <row r="343" spans="1:23" ht="13.5" customHeight="1"/>
    <row r="344" spans="1:23" ht="13.5" customHeight="1">
      <c r="H344" s="48"/>
    </row>
    <row r="345" spans="1:23" s="49" customFormat="1" ht="21.4" customHeight="1">
      <c r="A345" s="364"/>
      <c r="B345" s="365"/>
      <c r="C345" s="365"/>
      <c r="D345" s="365"/>
      <c r="E345" s="365"/>
      <c r="F345" s="365"/>
      <c r="G345" s="365"/>
      <c r="H345" s="365"/>
    </row>
    <row r="346" spans="1:23" s="49" customFormat="1" ht="13.5" customHeight="1">
      <c r="A346" s="50" t="s">
        <v>62</v>
      </c>
      <c r="B346" s="50"/>
      <c r="C346" s="51"/>
      <c r="D346" s="51"/>
      <c r="E346" s="52"/>
      <c r="F346" s="51"/>
      <c r="G346" s="50"/>
      <c r="H346" s="53"/>
    </row>
    <row r="347" spans="1:23" ht="21.6" customHeight="1">
      <c r="A347" s="362" t="s">
        <v>0</v>
      </c>
      <c r="B347" s="363"/>
      <c r="C347" s="24" t="s">
        <v>1</v>
      </c>
      <c r="D347" s="24" t="s">
        <v>2</v>
      </c>
      <c r="E347" s="24" t="s">
        <v>3</v>
      </c>
      <c r="F347" s="25" t="s">
        <v>4</v>
      </c>
      <c r="G347" s="25" t="s">
        <v>5</v>
      </c>
      <c r="H347" s="26" t="s">
        <v>6</v>
      </c>
      <c r="I347" s="27"/>
      <c r="J347" s="27"/>
      <c r="K347" s="28"/>
      <c r="L347" s="28"/>
      <c r="M347" s="27"/>
      <c r="N347" s="27"/>
      <c r="O347" s="27"/>
      <c r="P347" s="28"/>
      <c r="Q347" s="28"/>
      <c r="R347" s="27"/>
      <c r="S347" s="27"/>
      <c r="T347" s="27"/>
      <c r="U347" s="28"/>
      <c r="V347" s="28"/>
      <c r="W347" s="27"/>
    </row>
    <row r="348" spans="1:23" ht="13.5" customHeight="1">
      <c r="A348" s="33" t="s">
        <v>7</v>
      </c>
      <c r="B348" s="29" t="s">
        <v>7</v>
      </c>
      <c r="C348" s="29" t="s">
        <v>7</v>
      </c>
      <c r="D348" s="21"/>
      <c r="E348" s="20"/>
      <c r="F348" s="22"/>
      <c r="G348" s="22"/>
      <c r="H348" s="23"/>
    </row>
    <row r="349" spans="1:23" ht="13.5" customHeight="1">
      <c r="A349" s="34"/>
      <c r="B349" s="30"/>
      <c r="C349" s="30" t="s">
        <v>7</v>
      </c>
      <c r="D349" s="16"/>
      <c r="E349" s="4"/>
      <c r="F349" s="5"/>
      <c r="G349" s="5"/>
      <c r="H349" s="13" t="s">
        <v>7</v>
      </c>
    </row>
    <row r="350" spans="1:23" s="18" customFormat="1" ht="13.5" customHeight="1">
      <c r="A350" s="39" t="s">
        <v>7</v>
      </c>
      <c r="B350" s="31" t="s">
        <v>7</v>
      </c>
      <c r="C350" s="31" t="s">
        <v>7</v>
      </c>
      <c r="D350" s="40"/>
      <c r="E350" s="2" t="s">
        <v>7</v>
      </c>
      <c r="F350" s="3"/>
      <c r="G350" s="41"/>
      <c r="H350" s="12" t="s">
        <v>7</v>
      </c>
      <c r="J350" s="1"/>
      <c r="K350" s="6"/>
      <c r="L350" s="6"/>
      <c r="M350" s="1"/>
      <c r="O350" s="1"/>
      <c r="P350" s="6"/>
      <c r="Q350" s="6"/>
      <c r="R350" s="1"/>
      <c r="T350" s="1"/>
      <c r="U350" s="6"/>
      <c r="V350" s="6"/>
      <c r="W350" s="1"/>
    </row>
    <row r="351" spans="1:23" s="18" customFormat="1" ht="13.5" customHeight="1">
      <c r="A351" s="34"/>
      <c r="B351" s="30" t="s">
        <v>1155</v>
      </c>
      <c r="C351" s="30" t="s">
        <v>7</v>
      </c>
      <c r="D351" s="36"/>
      <c r="E351" s="4" t="s">
        <v>7</v>
      </c>
      <c r="F351" s="5"/>
      <c r="G351" s="38">
        <v>0</v>
      </c>
      <c r="H351" s="13" t="s">
        <v>7</v>
      </c>
      <c r="J351" s="1"/>
      <c r="K351" s="6"/>
      <c r="L351" s="6"/>
      <c r="M351" s="1"/>
      <c r="O351" s="1"/>
      <c r="P351" s="6"/>
      <c r="Q351" s="6"/>
      <c r="R351" s="1"/>
      <c r="T351" s="1"/>
      <c r="U351" s="6"/>
      <c r="V351" s="6"/>
      <c r="W351" s="1"/>
    </row>
    <row r="352" spans="1:23" s="18" customFormat="1" ht="13.5" customHeight="1">
      <c r="A352" s="39" t="s">
        <v>7</v>
      </c>
      <c r="B352" s="31" t="s">
        <v>1698</v>
      </c>
      <c r="C352" s="31"/>
      <c r="D352" s="15"/>
      <c r="E352" s="2"/>
      <c r="F352" s="3"/>
      <c r="G352" s="41"/>
      <c r="H352" s="12" t="s">
        <v>7</v>
      </c>
      <c r="J352" s="1"/>
      <c r="K352" s="6"/>
      <c r="L352" s="6"/>
      <c r="M352" s="1"/>
      <c r="O352" s="1"/>
      <c r="P352" s="6"/>
      <c r="Q352" s="6"/>
      <c r="R352" s="1"/>
      <c r="T352" s="1"/>
      <c r="U352" s="6"/>
      <c r="V352" s="6"/>
      <c r="W352" s="1"/>
    </row>
    <row r="353" spans="1:23" s="18" customFormat="1" ht="13.5" customHeight="1">
      <c r="A353" s="34" t="s">
        <v>7</v>
      </c>
      <c r="B353" s="30" t="s">
        <v>1582</v>
      </c>
      <c r="C353" s="30" t="s">
        <v>1622</v>
      </c>
      <c r="D353" s="16">
        <v>9</v>
      </c>
      <c r="E353" s="4" t="s">
        <v>1584</v>
      </c>
      <c r="F353" s="5"/>
      <c r="G353" s="38"/>
      <c r="H353" s="57"/>
      <c r="I353" s="58"/>
      <c r="J353" s="1"/>
      <c r="K353" s="6"/>
      <c r="L353" s="6"/>
      <c r="M353" s="1"/>
      <c r="O353" s="1"/>
      <c r="P353" s="6"/>
      <c r="Q353" s="6"/>
      <c r="R353" s="1"/>
      <c r="T353" s="1"/>
      <c r="U353" s="6"/>
      <c r="V353" s="6"/>
      <c r="W353" s="1"/>
    </row>
    <row r="354" spans="1:23" s="18" customFormat="1" ht="13.5" customHeight="1">
      <c r="A354" s="39" t="s">
        <v>7</v>
      </c>
      <c r="B354" s="31" t="s">
        <v>1698</v>
      </c>
      <c r="C354" s="31"/>
      <c r="D354" s="15"/>
      <c r="E354" s="2"/>
      <c r="F354" s="3"/>
      <c r="G354" s="41"/>
      <c r="H354" s="12"/>
      <c r="J354" s="1"/>
      <c r="K354" s="6"/>
      <c r="L354" s="6"/>
      <c r="M354" s="1"/>
      <c r="O354" s="1"/>
      <c r="P354" s="6"/>
      <c r="Q354" s="6"/>
      <c r="R354" s="1"/>
      <c r="T354" s="1"/>
      <c r="U354" s="6"/>
      <c r="V354" s="6"/>
      <c r="W354" s="1"/>
    </row>
    <row r="355" spans="1:23" s="18" customFormat="1" ht="13.5" customHeight="1">
      <c r="A355" s="34" t="s">
        <v>7</v>
      </c>
      <c r="B355" s="30" t="s">
        <v>1582</v>
      </c>
      <c r="C355" s="30" t="s">
        <v>1700</v>
      </c>
      <c r="D355" s="16">
        <v>1</v>
      </c>
      <c r="E355" s="4" t="s">
        <v>1584</v>
      </c>
      <c r="F355" s="5"/>
      <c r="G355" s="38"/>
      <c r="H355" s="57"/>
      <c r="I355" s="58"/>
      <c r="J355" s="1"/>
      <c r="K355" s="6"/>
      <c r="L355" s="6"/>
      <c r="M355" s="1"/>
      <c r="O355" s="1"/>
      <c r="P355" s="6"/>
      <c r="Q355" s="6"/>
      <c r="R355" s="1"/>
      <c r="T355" s="1"/>
      <c r="U355" s="6"/>
      <c r="V355" s="6"/>
      <c r="W355" s="1"/>
    </row>
    <row r="356" spans="1:23" s="18" customFormat="1" ht="13.5" customHeight="1">
      <c r="A356" s="39" t="s">
        <v>7</v>
      </c>
      <c r="B356" s="31" t="s">
        <v>1701</v>
      </c>
      <c r="C356" s="31"/>
      <c r="D356" s="15"/>
      <c r="E356" s="2"/>
      <c r="F356" s="3"/>
      <c r="G356" s="41"/>
      <c r="H356" s="12"/>
      <c r="J356" s="1"/>
      <c r="K356" s="6"/>
      <c r="L356" s="6"/>
      <c r="M356" s="1"/>
      <c r="O356" s="1"/>
      <c r="P356" s="6"/>
      <c r="Q356" s="6"/>
      <c r="R356" s="1"/>
      <c r="T356" s="1"/>
      <c r="U356" s="6"/>
      <c r="V356" s="6"/>
      <c r="W356" s="1"/>
    </row>
    <row r="357" spans="1:23" s="18" customFormat="1" ht="13.5" customHeight="1">
      <c r="A357" s="34" t="s">
        <v>7</v>
      </c>
      <c r="B357" s="30" t="s">
        <v>1582</v>
      </c>
      <c r="C357" s="30" t="s">
        <v>1594</v>
      </c>
      <c r="D357" s="16">
        <v>1</v>
      </c>
      <c r="E357" s="4" t="s">
        <v>1584</v>
      </c>
      <c r="F357" s="5"/>
      <c r="G357" s="38"/>
      <c r="H357" s="57"/>
      <c r="I357" s="58"/>
      <c r="J357" s="1"/>
      <c r="K357" s="6"/>
      <c r="L357" s="6"/>
      <c r="M357" s="1"/>
      <c r="O357" s="1"/>
      <c r="P357" s="6"/>
      <c r="Q357" s="6"/>
      <c r="R357" s="1"/>
      <c r="T357" s="1"/>
      <c r="U357" s="6"/>
      <c r="V357" s="6"/>
      <c r="W357" s="1"/>
    </row>
    <row r="358" spans="1:23" s="18" customFormat="1" ht="13.5" customHeight="1">
      <c r="A358" s="39" t="s">
        <v>7</v>
      </c>
      <c r="B358" s="31" t="s">
        <v>1702</v>
      </c>
      <c r="C358" s="31"/>
      <c r="D358" s="15"/>
      <c r="E358" s="2"/>
      <c r="F358" s="3"/>
      <c r="G358" s="41"/>
      <c r="H358" s="12"/>
      <c r="J358" s="1"/>
      <c r="K358" s="6"/>
      <c r="L358" s="6"/>
      <c r="M358" s="1"/>
      <c r="O358" s="1"/>
      <c r="P358" s="6"/>
      <c r="Q358" s="6"/>
      <c r="R358" s="1"/>
      <c r="T358" s="1"/>
      <c r="U358" s="6"/>
      <c r="V358" s="6"/>
      <c r="W358" s="1"/>
    </row>
    <row r="359" spans="1:23" s="18" customFormat="1" ht="13.5" customHeight="1">
      <c r="A359" s="34" t="s">
        <v>7</v>
      </c>
      <c r="B359" s="30" t="s">
        <v>1582</v>
      </c>
      <c r="C359" s="30" t="s">
        <v>1583</v>
      </c>
      <c r="D359" s="16">
        <v>4</v>
      </c>
      <c r="E359" s="4" t="s">
        <v>1584</v>
      </c>
      <c r="F359" s="5"/>
      <c r="G359" s="38"/>
      <c r="H359" s="13"/>
      <c r="I359" s="58"/>
      <c r="J359" s="1"/>
      <c r="K359" s="6"/>
      <c r="L359" s="6"/>
      <c r="M359" s="1"/>
      <c r="O359" s="1"/>
      <c r="P359" s="6"/>
      <c r="Q359" s="6"/>
      <c r="R359" s="1"/>
      <c r="T359" s="1"/>
      <c r="U359" s="6"/>
      <c r="V359" s="6"/>
      <c r="W359" s="1"/>
    </row>
    <row r="360" spans="1:23" s="18" customFormat="1" ht="13.5" customHeight="1">
      <c r="A360" s="7"/>
      <c r="B360" s="31" t="s">
        <v>1702</v>
      </c>
      <c r="C360" s="31"/>
      <c r="D360" s="15"/>
      <c r="E360" s="2"/>
      <c r="F360" s="3"/>
      <c r="G360" s="41"/>
      <c r="H360" s="12"/>
      <c r="J360" s="1"/>
      <c r="K360" s="6"/>
      <c r="L360" s="6"/>
      <c r="M360" s="1"/>
      <c r="O360" s="1"/>
      <c r="P360" s="6"/>
      <c r="Q360" s="6"/>
      <c r="R360" s="1"/>
      <c r="T360" s="1"/>
      <c r="U360" s="6"/>
      <c r="V360" s="6"/>
      <c r="W360" s="1"/>
    </row>
    <row r="361" spans="1:23" s="18" customFormat="1" ht="13.5" customHeight="1">
      <c r="A361" s="8"/>
      <c r="B361" s="30" t="s">
        <v>1582</v>
      </c>
      <c r="C361" s="30" t="s">
        <v>1586</v>
      </c>
      <c r="D361" s="16">
        <v>1</v>
      </c>
      <c r="E361" s="4" t="s">
        <v>1584</v>
      </c>
      <c r="F361" s="5"/>
      <c r="G361" s="38"/>
      <c r="H361" s="57"/>
      <c r="I361" s="58"/>
      <c r="J361" s="1"/>
      <c r="K361" s="6"/>
      <c r="L361" s="6"/>
      <c r="M361" s="1"/>
      <c r="O361" s="1"/>
      <c r="P361" s="6"/>
      <c r="Q361" s="6"/>
      <c r="R361" s="1"/>
      <c r="T361" s="1"/>
      <c r="U361" s="6"/>
      <c r="V361" s="6"/>
      <c r="W361" s="1"/>
    </row>
    <row r="362" spans="1:23" s="18" customFormat="1" ht="13.5" customHeight="1">
      <c r="A362" s="7"/>
      <c r="B362" s="31" t="s">
        <v>1703</v>
      </c>
      <c r="C362" s="31"/>
      <c r="D362" s="15"/>
      <c r="E362" s="2"/>
      <c r="F362" s="3"/>
      <c r="G362" s="41"/>
      <c r="H362" s="12"/>
      <c r="J362" s="1"/>
      <c r="K362" s="6"/>
      <c r="L362" s="6"/>
      <c r="M362" s="1"/>
      <c r="O362" s="1"/>
      <c r="P362" s="6"/>
      <c r="Q362" s="6"/>
      <c r="R362" s="1"/>
      <c r="T362" s="1"/>
      <c r="U362" s="6"/>
      <c r="V362" s="6"/>
      <c r="W362" s="1"/>
    </row>
    <row r="363" spans="1:23" s="18" customFormat="1" ht="13.5" customHeight="1">
      <c r="A363" s="8"/>
      <c r="B363" s="30" t="s">
        <v>1582</v>
      </c>
      <c r="C363" s="30" t="s">
        <v>1688</v>
      </c>
      <c r="D363" s="16">
        <v>1</v>
      </c>
      <c r="E363" s="4" t="s">
        <v>1584</v>
      </c>
      <c r="F363" s="5"/>
      <c r="G363" s="38"/>
      <c r="H363" s="57"/>
      <c r="I363" s="58"/>
      <c r="J363" s="1"/>
      <c r="K363" s="6"/>
      <c r="L363" s="6"/>
      <c r="M363" s="1"/>
      <c r="O363" s="1"/>
      <c r="P363" s="6"/>
      <c r="Q363" s="6"/>
      <c r="R363" s="1"/>
      <c r="T363" s="1"/>
      <c r="U363" s="6"/>
      <c r="V363" s="6"/>
      <c r="W363" s="1"/>
    </row>
    <row r="364" spans="1:23" s="18" customFormat="1" ht="13.5" customHeight="1">
      <c r="A364" s="7"/>
      <c r="B364" s="31" t="s">
        <v>1703</v>
      </c>
      <c r="C364" s="31"/>
      <c r="D364" s="15"/>
      <c r="E364" s="2"/>
      <c r="F364" s="3"/>
      <c r="G364" s="41"/>
      <c r="H364" s="12"/>
      <c r="J364" s="1"/>
      <c r="K364" s="6"/>
      <c r="L364" s="6"/>
      <c r="M364" s="1"/>
      <c r="O364" s="1"/>
      <c r="P364" s="6"/>
      <c r="Q364" s="6"/>
      <c r="R364" s="1"/>
      <c r="T364" s="1"/>
      <c r="U364" s="6"/>
      <c r="V364" s="6"/>
      <c r="W364" s="1"/>
    </row>
    <row r="365" spans="1:23" s="18" customFormat="1" ht="13.5" customHeight="1">
      <c r="A365" s="8"/>
      <c r="B365" s="30" t="s">
        <v>1582</v>
      </c>
      <c r="C365" s="30" t="s">
        <v>1653</v>
      </c>
      <c r="D365" s="16">
        <v>1</v>
      </c>
      <c r="E365" s="4" t="s">
        <v>1584</v>
      </c>
      <c r="F365" s="5"/>
      <c r="G365" s="38"/>
      <c r="H365" s="57"/>
      <c r="I365" s="58"/>
      <c r="J365" s="1"/>
      <c r="K365" s="6"/>
      <c r="L365" s="6"/>
      <c r="M365" s="1"/>
      <c r="O365" s="1"/>
      <c r="P365" s="6"/>
      <c r="Q365" s="6"/>
      <c r="R365" s="1"/>
      <c r="T365" s="1"/>
      <c r="U365" s="6"/>
      <c r="V365" s="6"/>
      <c r="W365" s="1"/>
    </row>
    <row r="366" spans="1:23" s="18" customFormat="1" ht="13.5" customHeight="1">
      <c r="A366" s="7"/>
      <c r="B366" s="31" t="s">
        <v>1703</v>
      </c>
      <c r="C366" s="31"/>
      <c r="D366" s="15"/>
      <c r="E366" s="2"/>
      <c r="F366" s="3"/>
      <c r="G366" s="41"/>
      <c r="H366" s="12"/>
      <c r="J366" s="1"/>
      <c r="K366" s="6"/>
      <c r="L366" s="6"/>
      <c r="M366" s="1"/>
      <c r="O366" s="1"/>
      <c r="P366" s="6"/>
      <c r="Q366" s="6"/>
      <c r="R366" s="1"/>
      <c r="T366" s="1"/>
      <c r="U366" s="6"/>
      <c r="V366" s="6"/>
      <c r="W366" s="1"/>
    </row>
    <row r="367" spans="1:23" s="18" customFormat="1" ht="13.5" customHeight="1">
      <c r="A367" s="8"/>
      <c r="B367" s="30" t="s">
        <v>1582</v>
      </c>
      <c r="C367" s="30" t="s">
        <v>1704</v>
      </c>
      <c r="D367" s="16">
        <v>1</v>
      </c>
      <c r="E367" s="4" t="s">
        <v>1584</v>
      </c>
      <c r="F367" s="5"/>
      <c r="G367" s="38"/>
      <c r="H367" s="57"/>
      <c r="I367" s="58"/>
      <c r="J367" s="1"/>
      <c r="K367" s="6"/>
      <c r="L367" s="6"/>
      <c r="M367" s="1"/>
      <c r="O367" s="1"/>
      <c r="P367" s="6"/>
      <c r="Q367" s="6"/>
      <c r="R367" s="1"/>
      <c r="T367" s="1"/>
      <c r="U367" s="6"/>
      <c r="V367" s="6"/>
      <c r="W367" s="1"/>
    </row>
    <row r="368" spans="1:23" s="18" customFormat="1" ht="13.5" customHeight="1">
      <c r="A368" s="7"/>
      <c r="B368" s="31" t="s">
        <v>1703</v>
      </c>
      <c r="C368" s="31"/>
      <c r="D368" s="15"/>
      <c r="E368" s="2"/>
      <c r="F368" s="3"/>
      <c r="G368" s="41"/>
      <c r="H368" s="12"/>
      <c r="J368" s="1"/>
      <c r="K368" s="6"/>
      <c r="L368" s="6"/>
      <c r="M368" s="1"/>
      <c r="O368" s="1"/>
      <c r="P368" s="6"/>
      <c r="Q368" s="6"/>
      <c r="R368" s="1"/>
      <c r="T368" s="1"/>
      <c r="U368" s="6"/>
      <c r="V368" s="6"/>
      <c r="W368" s="1"/>
    </row>
    <row r="369" spans="1:23" s="18" customFormat="1" ht="13.5" customHeight="1">
      <c r="A369" s="8"/>
      <c r="B369" s="30" t="s">
        <v>1582</v>
      </c>
      <c r="C369" s="30" t="s">
        <v>1705</v>
      </c>
      <c r="D369" s="16">
        <v>1</v>
      </c>
      <c r="E369" s="4" t="s">
        <v>1584</v>
      </c>
      <c r="F369" s="5"/>
      <c r="G369" s="38"/>
      <c r="H369" s="57"/>
      <c r="I369" s="58"/>
      <c r="J369" s="1"/>
      <c r="K369" s="6"/>
      <c r="L369" s="6"/>
      <c r="M369" s="1"/>
      <c r="O369" s="1"/>
      <c r="P369" s="6"/>
      <c r="Q369" s="6"/>
      <c r="R369" s="1"/>
      <c r="T369" s="1"/>
      <c r="U369" s="6"/>
      <c r="V369" s="6"/>
      <c r="W369" s="1"/>
    </row>
    <row r="370" spans="1:23" s="18" customFormat="1" ht="13.5" customHeight="1">
      <c r="A370" s="7"/>
      <c r="B370" s="31" t="s">
        <v>1706</v>
      </c>
      <c r="C370" s="31"/>
      <c r="D370" s="40"/>
      <c r="E370" s="2"/>
      <c r="F370" s="3"/>
      <c r="G370" s="41"/>
      <c r="H370" s="12"/>
      <c r="J370" s="1"/>
      <c r="K370" s="6"/>
      <c r="L370" s="6"/>
      <c r="M370" s="1"/>
      <c r="O370" s="1"/>
      <c r="P370" s="6"/>
      <c r="Q370" s="6"/>
      <c r="R370" s="1"/>
      <c r="T370" s="1"/>
      <c r="U370" s="6"/>
      <c r="V370" s="6"/>
      <c r="W370" s="1"/>
    </row>
    <row r="371" spans="1:23" s="18" customFormat="1" ht="13.5" customHeight="1">
      <c r="A371" s="8"/>
      <c r="B371" s="30" t="s">
        <v>1582</v>
      </c>
      <c r="C371" s="30" t="s">
        <v>1691</v>
      </c>
      <c r="D371" s="36">
        <v>7</v>
      </c>
      <c r="E371" s="4" t="s">
        <v>1584</v>
      </c>
      <c r="F371" s="5"/>
      <c r="G371" s="38"/>
      <c r="H371" s="57"/>
      <c r="J371" s="1"/>
      <c r="K371" s="6"/>
      <c r="L371" s="6"/>
      <c r="M371" s="1"/>
      <c r="O371" s="1"/>
      <c r="P371" s="6"/>
      <c r="Q371" s="6"/>
      <c r="R371" s="1"/>
      <c r="T371" s="1"/>
      <c r="U371" s="6"/>
      <c r="V371" s="6"/>
      <c r="W371" s="1"/>
    </row>
    <row r="372" spans="1:23" s="18" customFormat="1" ht="13.5" customHeight="1">
      <c r="A372" s="7"/>
      <c r="B372" s="31" t="s">
        <v>1706</v>
      </c>
      <c r="C372" s="31"/>
      <c r="D372" s="40"/>
      <c r="E372" s="2"/>
      <c r="F372" s="3"/>
      <c r="G372" s="41"/>
      <c r="H372" s="12"/>
      <c r="J372" s="1"/>
      <c r="K372" s="6"/>
      <c r="L372" s="6"/>
      <c r="M372" s="1"/>
      <c r="O372" s="1"/>
      <c r="P372" s="6"/>
      <c r="Q372" s="6"/>
      <c r="R372" s="1"/>
      <c r="T372" s="1"/>
      <c r="U372" s="6"/>
      <c r="V372" s="6"/>
      <c r="W372" s="1"/>
    </row>
    <row r="373" spans="1:23" s="18" customFormat="1" ht="13.5" customHeight="1">
      <c r="A373" s="8"/>
      <c r="B373" s="30" t="s">
        <v>1582</v>
      </c>
      <c r="C373" s="30" t="s">
        <v>1692</v>
      </c>
      <c r="D373" s="36">
        <v>14</v>
      </c>
      <c r="E373" s="4" t="s">
        <v>1584</v>
      </c>
      <c r="F373" s="5"/>
      <c r="G373" s="38"/>
      <c r="H373" s="57"/>
      <c r="I373" s="58"/>
      <c r="J373" s="1"/>
      <c r="K373" s="6"/>
      <c r="L373" s="6"/>
      <c r="M373" s="1"/>
      <c r="O373" s="1"/>
      <c r="P373" s="6"/>
      <c r="Q373" s="6"/>
      <c r="R373" s="1"/>
      <c r="T373" s="1"/>
      <c r="U373" s="6"/>
      <c r="V373" s="6"/>
      <c r="W373" s="1"/>
    </row>
    <row r="374" spans="1:23" s="18" customFormat="1" ht="13.5" customHeight="1">
      <c r="A374" s="7"/>
      <c r="B374" s="31" t="s">
        <v>1707</v>
      </c>
      <c r="C374" s="31"/>
      <c r="D374" s="40"/>
      <c r="E374" s="2"/>
      <c r="F374" s="3"/>
      <c r="G374" s="41"/>
      <c r="H374" s="12"/>
      <c r="J374" s="1"/>
      <c r="K374" s="6"/>
      <c r="L374" s="6"/>
      <c r="M374" s="1"/>
      <c r="O374" s="1"/>
      <c r="P374" s="6"/>
      <c r="Q374" s="6"/>
      <c r="R374" s="1"/>
      <c r="T374" s="1"/>
      <c r="U374" s="6"/>
      <c r="V374" s="6"/>
      <c r="W374" s="1"/>
    </row>
    <row r="375" spans="1:23" s="18" customFormat="1" ht="13.5" customHeight="1">
      <c r="A375" s="8"/>
      <c r="B375" s="30" t="s">
        <v>1582</v>
      </c>
      <c r="C375" s="30" t="s">
        <v>1599</v>
      </c>
      <c r="D375" s="36">
        <v>2</v>
      </c>
      <c r="E375" s="4" t="s">
        <v>1584</v>
      </c>
      <c r="F375" s="5"/>
      <c r="G375" s="38"/>
      <c r="H375" s="57"/>
      <c r="I375" s="58"/>
      <c r="J375" s="1"/>
      <c r="K375" s="6"/>
      <c r="L375" s="6"/>
      <c r="M375" s="1"/>
      <c r="O375" s="1"/>
      <c r="P375" s="6"/>
      <c r="Q375" s="6"/>
      <c r="R375" s="1"/>
      <c r="T375" s="1"/>
      <c r="U375" s="6"/>
      <c r="V375" s="6"/>
      <c r="W375" s="1"/>
    </row>
    <row r="376" spans="1:23" s="18" customFormat="1" ht="13.5" customHeight="1">
      <c r="A376" s="7"/>
      <c r="B376" s="31" t="s">
        <v>1707</v>
      </c>
      <c r="C376" s="31"/>
      <c r="D376" s="40"/>
      <c r="E376" s="2"/>
      <c r="F376" s="3"/>
      <c r="G376" s="41"/>
      <c r="H376" s="12"/>
      <c r="J376" s="1"/>
      <c r="K376" s="6"/>
      <c r="L376" s="6"/>
      <c r="M376" s="1"/>
      <c r="O376" s="1"/>
      <c r="P376" s="6"/>
      <c r="Q376" s="6"/>
      <c r="R376" s="1"/>
      <c r="T376" s="1"/>
      <c r="U376" s="6"/>
      <c r="V376" s="6"/>
      <c r="W376" s="1"/>
    </row>
    <row r="377" spans="1:23" s="18" customFormat="1" ht="13.5" customHeight="1">
      <c r="A377" s="8"/>
      <c r="B377" s="30" t="s">
        <v>1582</v>
      </c>
      <c r="C377" s="30" t="s">
        <v>1600</v>
      </c>
      <c r="D377" s="36">
        <v>1</v>
      </c>
      <c r="E377" s="4" t="s">
        <v>1584</v>
      </c>
      <c r="F377" s="5"/>
      <c r="G377" s="38"/>
      <c r="H377" s="57"/>
      <c r="I377" s="58"/>
      <c r="J377" s="1"/>
      <c r="K377" s="6"/>
      <c r="L377" s="6"/>
      <c r="M377" s="1"/>
      <c r="O377" s="1"/>
      <c r="P377" s="6"/>
      <c r="Q377" s="6"/>
      <c r="R377" s="1"/>
      <c r="T377" s="1"/>
      <c r="U377" s="6"/>
      <c r="V377" s="6"/>
      <c r="W377" s="1"/>
    </row>
    <row r="378" spans="1:23" s="18" customFormat="1" ht="13.5" customHeight="1">
      <c r="A378" s="7"/>
      <c r="B378" s="31" t="s">
        <v>1707</v>
      </c>
      <c r="C378" s="31"/>
      <c r="D378" s="15"/>
      <c r="E378" s="2"/>
      <c r="F378" s="3"/>
      <c r="G378" s="41"/>
      <c r="H378" s="12"/>
      <c r="J378" s="1"/>
      <c r="K378" s="6"/>
      <c r="L378" s="6"/>
      <c r="M378" s="1"/>
      <c r="O378" s="1"/>
      <c r="P378" s="6"/>
      <c r="Q378" s="6"/>
      <c r="R378" s="1"/>
      <c r="T378" s="1"/>
      <c r="U378" s="6"/>
      <c r="V378" s="6"/>
      <c r="W378" s="1"/>
    </row>
    <row r="379" spans="1:23" s="18" customFormat="1" ht="13.5" customHeight="1">
      <c r="A379" s="8"/>
      <c r="B379" s="30" t="s">
        <v>1582</v>
      </c>
      <c r="C379" s="30" t="s">
        <v>1695</v>
      </c>
      <c r="D379" s="16">
        <v>3</v>
      </c>
      <c r="E379" s="4" t="s">
        <v>1584</v>
      </c>
      <c r="F379" s="5"/>
      <c r="G379" s="38"/>
      <c r="H379" s="57"/>
      <c r="I379" s="58"/>
      <c r="J379" s="1"/>
      <c r="K379" s="6"/>
      <c r="L379" s="6"/>
      <c r="M379" s="1"/>
      <c r="O379" s="1"/>
      <c r="P379" s="6"/>
      <c r="Q379" s="6"/>
      <c r="R379" s="1"/>
      <c r="T379" s="1"/>
      <c r="U379" s="6"/>
      <c r="V379" s="6"/>
      <c r="W379" s="1"/>
    </row>
    <row r="380" spans="1:23" s="18" customFormat="1" ht="13.5" customHeight="1">
      <c r="A380" s="7"/>
      <c r="B380" s="31" t="s">
        <v>1708</v>
      </c>
      <c r="C380" s="31"/>
      <c r="D380" s="15"/>
      <c r="E380" s="2"/>
      <c r="F380" s="3"/>
      <c r="G380" s="41"/>
      <c r="H380" s="12"/>
      <c r="J380" s="1"/>
      <c r="K380" s="6"/>
      <c r="L380" s="6"/>
      <c r="M380" s="1"/>
      <c r="O380" s="1"/>
      <c r="P380" s="6"/>
      <c r="Q380" s="6"/>
      <c r="R380" s="1"/>
      <c r="T380" s="1"/>
      <c r="U380" s="6"/>
      <c r="V380" s="6"/>
      <c r="W380" s="1"/>
    </row>
    <row r="381" spans="1:23" s="18" customFormat="1" ht="13.5" customHeight="1">
      <c r="A381" s="8"/>
      <c r="B381" s="30" t="s">
        <v>1582</v>
      </c>
      <c r="C381" s="30" t="s">
        <v>1602</v>
      </c>
      <c r="D381" s="16">
        <v>3</v>
      </c>
      <c r="E381" s="4" t="s">
        <v>1584</v>
      </c>
      <c r="F381" s="5"/>
      <c r="G381" s="38"/>
      <c r="H381" s="57"/>
      <c r="I381" s="58"/>
      <c r="J381" s="1"/>
      <c r="K381" s="6"/>
      <c r="L381" s="6"/>
      <c r="M381" s="1"/>
      <c r="O381" s="1"/>
      <c r="P381" s="6"/>
      <c r="Q381" s="6"/>
      <c r="R381" s="1"/>
      <c r="T381" s="1"/>
      <c r="U381" s="6"/>
      <c r="V381" s="6"/>
      <c r="W381" s="1"/>
    </row>
    <row r="382" spans="1:23" ht="13.5" customHeight="1">
      <c r="A382" s="7"/>
      <c r="B382" s="31"/>
      <c r="C382" s="31"/>
      <c r="D382" s="15"/>
      <c r="E382" s="2"/>
      <c r="F382" s="3"/>
      <c r="G382" s="3"/>
      <c r="H382" s="12"/>
    </row>
    <row r="383" spans="1:23" ht="13.5" customHeight="1">
      <c r="A383" s="8"/>
      <c r="B383" s="30" t="s">
        <v>7</v>
      </c>
      <c r="C383" s="30" t="s">
        <v>7</v>
      </c>
      <c r="D383" s="16"/>
      <c r="E383" s="4"/>
      <c r="F383" s="5"/>
      <c r="G383" s="38"/>
      <c r="H383" s="13"/>
    </row>
    <row r="384" spans="1:23" ht="13.5" customHeight="1">
      <c r="A384" s="7"/>
      <c r="B384" s="31"/>
      <c r="C384" s="31"/>
      <c r="D384" s="15"/>
      <c r="E384" s="2"/>
      <c r="F384" s="3"/>
      <c r="G384" s="41"/>
      <c r="H384" s="12"/>
    </row>
    <row r="385" spans="1:23" ht="13.5" customHeight="1">
      <c r="A385" s="9"/>
      <c r="B385" s="32"/>
      <c r="C385" s="32"/>
      <c r="D385" s="17"/>
      <c r="E385" s="10"/>
      <c r="F385" s="11"/>
      <c r="G385" s="11"/>
      <c r="H385" s="14"/>
    </row>
    <row r="386" spans="1:23" ht="13.5" customHeight="1"/>
    <row r="387" spans="1:23" ht="13.5" customHeight="1">
      <c r="H387" s="48"/>
    </row>
    <row r="388" spans="1:23" s="49" customFormat="1" ht="21.4" customHeight="1">
      <c r="A388" s="364"/>
      <c r="B388" s="365"/>
      <c r="C388" s="365"/>
      <c r="D388" s="365"/>
      <c r="E388" s="365"/>
      <c r="F388" s="365"/>
      <c r="G388" s="365"/>
      <c r="H388" s="365"/>
    </row>
    <row r="389" spans="1:23" s="49" customFormat="1" ht="13.5" customHeight="1">
      <c r="A389" s="50" t="s">
        <v>62</v>
      </c>
      <c r="B389" s="50"/>
      <c r="C389" s="51"/>
      <c r="D389" s="51"/>
      <c r="E389" s="52"/>
      <c r="F389" s="51"/>
      <c r="G389" s="50"/>
      <c r="H389" s="53"/>
    </row>
    <row r="390" spans="1:23" ht="21.6" customHeight="1">
      <c r="A390" s="362" t="s">
        <v>0</v>
      </c>
      <c r="B390" s="363"/>
      <c r="C390" s="24" t="s">
        <v>1</v>
      </c>
      <c r="D390" s="24" t="s">
        <v>2</v>
      </c>
      <c r="E390" s="24" t="s">
        <v>3</v>
      </c>
      <c r="F390" s="25" t="s">
        <v>4</v>
      </c>
      <c r="G390" s="25" t="s">
        <v>5</v>
      </c>
      <c r="H390" s="26" t="s">
        <v>6</v>
      </c>
      <c r="I390" s="27"/>
      <c r="J390" s="27"/>
      <c r="K390" s="28"/>
      <c r="L390" s="28"/>
      <c r="M390" s="27"/>
      <c r="N390" s="27"/>
      <c r="O390" s="27"/>
      <c r="P390" s="28"/>
      <c r="Q390" s="28"/>
      <c r="R390" s="27"/>
      <c r="S390" s="27"/>
      <c r="T390" s="27"/>
      <c r="U390" s="28"/>
      <c r="V390" s="28"/>
      <c r="W390" s="27"/>
    </row>
    <row r="391" spans="1:23" ht="13.5" customHeight="1">
      <c r="A391" s="33" t="s">
        <v>7</v>
      </c>
      <c r="B391" s="29" t="s">
        <v>7</v>
      </c>
      <c r="C391" s="29" t="s">
        <v>7</v>
      </c>
      <c r="D391" s="21"/>
      <c r="E391" s="20"/>
      <c r="F391" s="22"/>
      <c r="G391" s="22"/>
      <c r="H391" s="23"/>
    </row>
    <row r="392" spans="1:23" ht="13.5" customHeight="1">
      <c r="A392" s="34"/>
      <c r="B392" s="30"/>
      <c r="C392" s="30" t="s">
        <v>7</v>
      </c>
      <c r="D392" s="16"/>
      <c r="E392" s="4"/>
      <c r="F392" s="5"/>
      <c r="G392" s="5"/>
      <c r="H392" s="13" t="s">
        <v>7</v>
      </c>
    </row>
    <row r="393" spans="1:23" s="18" customFormat="1" ht="13.5" customHeight="1">
      <c r="A393" s="39" t="s">
        <v>7</v>
      </c>
      <c r="B393" s="31" t="s">
        <v>7</v>
      </c>
      <c r="C393" s="31" t="s">
        <v>7</v>
      </c>
      <c r="D393" s="40"/>
      <c r="E393" s="2" t="s">
        <v>7</v>
      </c>
      <c r="F393" s="3"/>
      <c r="G393" s="41"/>
      <c r="H393" s="12" t="s">
        <v>7</v>
      </c>
      <c r="J393" s="1"/>
      <c r="K393" s="6"/>
      <c r="L393" s="6"/>
      <c r="M393" s="1"/>
      <c r="O393" s="1"/>
      <c r="P393" s="6"/>
      <c r="Q393" s="6"/>
      <c r="R393" s="1"/>
      <c r="T393" s="1"/>
      <c r="U393" s="6"/>
      <c r="V393" s="6"/>
      <c r="W393" s="1"/>
    </row>
    <row r="394" spans="1:23" s="18" customFormat="1" ht="13.5" customHeight="1">
      <c r="A394" s="34"/>
      <c r="B394" s="30" t="s">
        <v>1155</v>
      </c>
      <c r="C394" s="30" t="s">
        <v>7</v>
      </c>
      <c r="D394" s="36"/>
      <c r="E394" s="4" t="s">
        <v>7</v>
      </c>
      <c r="F394" s="5"/>
      <c r="G394" s="38">
        <v>0</v>
      </c>
      <c r="H394" s="13" t="s">
        <v>7</v>
      </c>
      <c r="J394" s="1"/>
      <c r="K394" s="6"/>
      <c r="L394" s="6"/>
      <c r="M394" s="1"/>
      <c r="O394" s="1"/>
      <c r="P394" s="6"/>
      <c r="Q394" s="6"/>
      <c r="R394" s="1"/>
      <c r="T394" s="1"/>
      <c r="U394" s="6"/>
      <c r="V394" s="6"/>
      <c r="W394" s="1"/>
    </row>
    <row r="395" spans="1:23" s="18" customFormat="1" ht="13.5" customHeight="1">
      <c r="A395" s="39" t="s">
        <v>7</v>
      </c>
      <c r="B395" s="31" t="s">
        <v>1708</v>
      </c>
      <c r="C395" s="31"/>
      <c r="D395" s="15"/>
      <c r="E395" s="2"/>
      <c r="F395" s="3"/>
      <c r="G395" s="41"/>
      <c r="H395" s="12" t="s">
        <v>7</v>
      </c>
      <c r="J395" s="1"/>
      <c r="K395" s="6"/>
      <c r="L395" s="6"/>
      <c r="M395" s="1"/>
      <c r="O395" s="1"/>
      <c r="P395" s="6"/>
      <c r="Q395" s="6"/>
      <c r="R395" s="1"/>
      <c r="T395" s="1"/>
      <c r="U395" s="6"/>
      <c r="V395" s="6"/>
      <c r="W395" s="1"/>
    </row>
    <row r="396" spans="1:23" s="18" customFormat="1" ht="13.5" customHeight="1">
      <c r="A396" s="34" t="s">
        <v>7</v>
      </c>
      <c r="B396" s="30" t="s">
        <v>1582</v>
      </c>
      <c r="C396" s="30" t="s">
        <v>1603</v>
      </c>
      <c r="D396" s="16">
        <v>7</v>
      </c>
      <c r="E396" s="4" t="s">
        <v>1584</v>
      </c>
      <c r="F396" s="5"/>
      <c r="G396" s="38"/>
      <c r="H396" s="57"/>
      <c r="I396" s="58"/>
      <c r="J396" s="1"/>
      <c r="K396" s="6"/>
      <c r="L396" s="6"/>
      <c r="M396" s="1"/>
      <c r="O396" s="1"/>
      <c r="P396" s="6"/>
      <c r="Q396" s="6"/>
      <c r="R396" s="1"/>
      <c r="T396" s="1"/>
      <c r="U396" s="6"/>
      <c r="V396" s="6"/>
      <c r="W396" s="1"/>
    </row>
    <row r="397" spans="1:23" s="18" customFormat="1" ht="13.5" customHeight="1">
      <c r="A397" s="39" t="s">
        <v>7</v>
      </c>
      <c r="B397" s="31" t="s">
        <v>1708</v>
      </c>
      <c r="C397" s="31"/>
      <c r="D397" s="15"/>
      <c r="E397" s="2"/>
      <c r="F397" s="3"/>
      <c r="G397" s="41"/>
      <c r="H397" s="12"/>
      <c r="J397" s="1"/>
      <c r="K397" s="6"/>
      <c r="L397" s="6"/>
      <c r="M397" s="1"/>
      <c r="O397" s="1"/>
      <c r="P397" s="6"/>
      <c r="Q397" s="6"/>
      <c r="R397" s="1"/>
      <c r="T397" s="1"/>
      <c r="U397" s="6"/>
      <c r="V397" s="6"/>
      <c r="W397" s="1"/>
    </row>
    <row r="398" spans="1:23" s="18" customFormat="1" ht="13.5" customHeight="1">
      <c r="A398" s="34" t="s">
        <v>7</v>
      </c>
      <c r="B398" s="30" t="s">
        <v>1582</v>
      </c>
      <c r="C398" s="30" t="s">
        <v>1615</v>
      </c>
      <c r="D398" s="16">
        <v>15</v>
      </c>
      <c r="E398" s="4" t="s">
        <v>1584</v>
      </c>
      <c r="F398" s="5"/>
      <c r="G398" s="38"/>
      <c r="H398" s="57"/>
      <c r="I398" s="58"/>
      <c r="J398" s="1"/>
      <c r="K398" s="6"/>
      <c r="L398" s="6"/>
      <c r="M398" s="1"/>
      <c r="O398" s="1"/>
      <c r="P398" s="6"/>
      <c r="Q398" s="6"/>
      <c r="R398" s="1"/>
      <c r="T398" s="1"/>
      <c r="U398" s="6"/>
      <c r="V398" s="6"/>
      <c r="W398" s="1"/>
    </row>
    <row r="399" spans="1:23" s="18" customFormat="1" ht="13.5" customHeight="1">
      <c r="A399" s="39" t="s">
        <v>7</v>
      </c>
      <c r="B399" s="31" t="s">
        <v>1709</v>
      </c>
      <c r="C399" s="31"/>
      <c r="D399" s="15"/>
      <c r="E399" s="2"/>
      <c r="F399" s="3"/>
      <c r="G399" s="41"/>
      <c r="H399" s="12"/>
      <c r="J399" s="1"/>
      <c r="K399" s="6"/>
      <c r="L399" s="6"/>
      <c r="M399" s="1"/>
      <c r="O399" s="1"/>
      <c r="P399" s="6"/>
      <c r="Q399" s="6"/>
      <c r="R399" s="1"/>
      <c r="T399" s="1"/>
      <c r="U399" s="6"/>
      <c r="V399" s="6"/>
      <c r="W399" s="1"/>
    </row>
    <row r="400" spans="1:23" s="18" customFormat="1" ht="13.5" customHeight="1">
      <c r="A400" s="34" t="s">
        <v>7</v>
      </c>
      <c r="B400" s="30" t="s">
        <v>1582</v>
      </c>
      <c r="C400" s="30" t="s">
        <v>1583</v>
      </c>
      <c r="D400" s="16">
        <v>138</v>
      </c>
      <c r="E400" s="4" t="s">
        <v>1584</v>
      </c>
      <c r="F400" s="5"/>
      <c r="G400" s="38"/>
      <c r="H400" s="13"/>
      <c r="I400" s="58"/>
      <c r="J400" s="1"/>
      <c r="K400" s="6"/>
      <c r="L400" s="6"/>
      <c r="M400" s="1"/>
      <c r="O400" s="1"/>
      <c r="P400" s="6"/>
      <c r="Q400" s="6"/>
      <c r="R400" s="1"/>
      <c r="T400" s="1"/>
      <c r="U400" s="6"/>
      <c r="V400" s="6"/>
      <c r="W400" s="1"/>
    </row>
    <row r="401" spans="1:23" s="18" customFormat="1" ht="13.5" customHeight="1">
      <c r="A401" s="39" t="s">
        <v>7</v>
      </c>
      <c r="B401" s="31" t="s">
        <v>1710</v>
      </c>
      <c r="C401" s="31"/>
      <c r="D401" s="15"/>
      <c r="E401" s="2"/>
      <c r="F401" s="3"/>
      <c r="G401" s="41"/>
      <c r="H401" s="12"/>
      <c r="J401" s="1"/>
      <c r="K401" s="6"/>
      <c r="L401" s="6"/>
      <c r="M401" s="1"/>
      <c r="O401" s="1"/>
      <c r="P401" s="6"/>
      <c r="Q401" s="6"/>
      <c r="R401" s="1"/>
      <c r="T401" s="1"/>
      <c r="U401" s="6"/>
      <c r="V401" s="6"/>
      <c r="W401" s="1"/>
    </row>
    <row r="402" spans="1:23" s="18" customFormat="1" ht="13.5" customHeight="1">
      <c r="A402" s="34" t="s">
        <v>7</v>
      </c>
      <c r="B402" s="30" t="s">
        <v>1582</v>
      </c>
      <c r="C402" s="30" t="s">
        <v>1603</v>
      </c>
      <c r="D402" s="16">
        <v>6</v>
      </c>
      <c r="E402" s="4" t="s">
        <v>1584</v>
      </c>
      <c r="F402" s="5"/>
      <c r="G402" s="38"/>
      <c r="H402" s="57"/>
      <c r="I402" s="58"/>
      <c r="J402" s="1"/>
      <c r="K402" s="6"/>
      <c r="L402" s="6"/>
      <c r="M402" s="1"/>
      <c r="O402" s="1"/>
      <c r="P402" s="6"/>
      <c r="Q402" s="6"/>
      <c r="R402" s="1"/>
      <c r="T402" s="1"/>
      <c r="U402" s="6"/>
      <c r="V402" s="6"/>
      <c r="W402" s="1"/>
    </row>
    <row r="403" spans="1:23" s="18" customFormat="1" ht="13.5" customHeight="1">
      <c r="A403" s="7"/>
      <c r="B403" s="31" t="s">
        <v>1710</v>
      </c>
      <c r="C403" s="31"/>
      <c r="D403" s="15"/>
      <c r="E403" s="2"/>
      <c r="F403" s="3"/>
      <c r="G403" s="41"/>
      <c r="H403" s="12"/>
      <c r="J403" s="1"/>
      <c r="K403" s="6"/>
      <c r="L403" s="6"/>
      <c r="M403" s="1"/>
      <c r="O403" s="1"/>
      <c r="P403" s="6"/>
      <c r="Q403" s="6"/>
      <c r="R403" s="1"/>
      <c r="T403" s="1"/>
      <c r="U403" s="6"/>
      <c r="V403" s="6"/>
      <c r="W403" s="1"/>
    </row>
    <row r="404" spans="1:23" s="18" customFormat="1" ht="13.5" customHeight="1">
      <c r="A404" s="8"/>
      <c r="B404" s="30" t="s">
        <v>1582</v>
      </c>
      <c r="C404" s="30" t="s">
        <v>1615</v>
      </c>
      <c r="D404" s="16">
        <v>4</v>
      </c>
      <c r="E404" s="4" t="s">
        <v>1584</v>
      </c>
      <c r="F404" s="5"/>
      <c r="G404" s="38"/>
      <c r="H404" s="57"/>
      <c r="I404" s="58"/>
      <c r="J404" s="1"/>
      <c r="K404" s="6"/>
      <c r="L404" s="6"/>
      <c r="M404" s="1"/>
      <c r="O404" s="1"/>
      <c r="P404" s="6"/>
      <c r="Q404" s="6"/>
      <c r="R404" s="1"/>
      <c r="T404" s="1"/>
      <c r="U404" s="6"/>
      <c r="V404" s="6"/>
      <c r="W404" s="1"/>
    </row>
    <row r="405" spans="1:23" s="18" customFormat="1" ht="13.5" customHeight="1">
      <c r="A405" s="7"/>
      <c r="B405" s="31" t="s">
        <v>1711</v>
      </c>
      <c r="C405" s="31"/>
      <c r="D405" s="15"/>
      <c r="E405" s="2"/>
      <c r="F405" s="3"/>
      <c r="G405" s="41"/>
      <c r="H405" s="12"/>
      <c r="J405" s="1"/>
      <c r="K405" s="6"/>
      <c r="L405" s="6"/>
      <c r="M405" s="1"/>
      <c r="O405" s="1"/>
      <c r="P405" s="6"/>
      <c r="Q405" s="6"/>
      <c r="R405" s="1"/>
      <c r="T405" s="1"/>
      <c r="U405" s="6"/>
      <c r="V405" s="6"/>
      <c r="W405" s="1"/>
    </row>
    <row r="406" spans="1:23" s="18" customFormat="1" ht="13.5" customHeight="1">
      <c r="A406" s="8"/>
      <c r="B406" s="30" t="s">
        <v>1627</v>
      </c>
      <c r="C406" s="30" t="s">
        <v>1712</v>
      </c>
      <c r="D406" s="16">
        <v>1</v>
      </c>
      <c r="E406" s="4" t="s">
        <v>1584</v>
      </c>
      <c r="F406" s="5"/>
      <c r="G406" s="38"/>
      <c r="H406" s="57"/>
      <c r="I406" s="58"/>
      <c r="J406" s="1"/>
      <c r="K406" s="6"/>
      <c r="L406" s="6"/>
      <c r="M406" s="1"/>
      <c r="O406" s="1"/>
      <c r="P406" s="6"/>
      <c r="Q406" s="6"/>
      <c r="R406" s="1"/>
      <c r="T406" s="1"/>
      <c r="U406" s="6"/>
      <c r="V406" s="6"/>
      <c r="W406" s="1"/>
    </row>
    <row r="407" spans="1:23" s="18" customFormat="1" ht="13.5" customHeight="1">
      <c r="A407" s="7"/>
      <c r="B407" s="31" t="s">
        <v>1711</v>
      </c>
      <c r="C407" s="31"/>
      <c r="D407" s="15"/>
      <c r="E407" s="2"/>
      <c r="F407" s="3"/>
      <c r="G407" s="41"/>
      <c r="H407" s="12"/>
      <c r="J407" s="1"/>
      <c r="K407" s="6"/>
      <c r="L407" s="6"/>
      <c r="M407" s="1"/>
      <c r="O407" s="1"/>
      <c r="P407" s="6"/>
      <c r="Q407" s="6"/>
      <c r="R407" s="1"/>
      <c r="T407" s="1"/>
      <c r="U407" s="6"/>
      <c r="V407" s="6"/>
      <c r="W407" s="1"/>
    </row>
    <row r="408" spans="1:23" s="18" customFormat="1" ht="13.5" customHeight="1">
      <c r="A408" s="8"/>
      <c r="B408" s="30" t="s">
        <v>1627</v>
      </c>
      <c r="C408" s="30" t="s">
        <v>1713</v>
      </c>
      <c r="D408" s="16">
        <v>3</v>
      </c>
      <c r="E408" s="4" t="s">
        <v>1584</v>
      </c>
      <c r="F408" s="5"/>
      <c r="G408" s="38"/>
      <c r="H408" s="57"/>
      <c r="I408" s="58"/>
      <c r="J408" s="1"/>
      <c r="K408" s="6"/>
      <c r="L408" s="6"/>
      <c r="M408" s="1"/>
      <c r="O408" s="1"/>
      <c r="P408" s="6"/>
      <c r="Q408" s="6"/>
      <c r="R408" s="1"/>
      <c r="T408" s="1"/>
      <c r="U408" s="6"/>
      <c r="V408" s="6"/>
      <c r="W408" s="1"/>
    </row>
    <row r="409" spans="1:23" s="18" customFormat="1" ht="13.5" customHeight="1">
      <c r="A409" s="7"/>
      <c r="B409" s="31" t="s">
        <v>1629</v>
      </c>
      <c r="C409" s="31"/>
      <c r="D409" s="15"/>
      <c r="E409" s="2"/>
      <c r="F409" s="3"/>
      <c r="G409" s="41"/>
      <c r="H409" s="12"/>
      <c r="J409" s="1"/>
      <c r="K409" s="6"/>
      <c r="L409" s="6"/>
      <c r="M409" s="1"/>
      <c r="O409" s="1"/>
      <c r="P409" s="6"/>
      <c r="Q409" s="6"/>
      <c r="R409" s="1"/>
      <c r="T409" s="1"/>
      <c r="U409" s="6"/>
      <c r="V409" s="6"/>
      <c r="W409" s="1"/>
    </row>
    <row r="410" spans="1:23" s="18" customFormat="1" ht="13.5" customHeight="1">
      <c r="A410" s="8"/>
      <c r="B410" s="30" t="s">
        <v>1627</v>
      </c>
      <c r="C410" s="30" t="s">
        <v>1628</v>
      </c>
      <c r="D410" s="16">
        <v>13</v>
      </c>
      <c r="E410" s="4" t="s">
        <v>1584</v>
      </c>
      <c r="F410" s="5"/>
      <c r="G410" s="38"/>
      <c r="H410" s="57"/>
      <c r="I410" s="58"/>
      <c r="J410" s="1"/>
      <c r="K410" s="6"/>
      <c r="L410" s="6"/>
      <c r="M410" s="1"/>
      <c r="O410" s="1"/>
      <c r="P410" s="6"/>
      <c r="Q410" s="6"/>
      <c r="R410" s="1"/>
      <c r="T410" s="1"/>
      <c r="U410" s="6"/>
      <c r="V410" s="6"/>
      <c r="W410" s="1"/>
    </row>
    <row r="411" spans="1:23" s="18" customFormat="1" ht="13.5" customHeight="1">
      <c r="A411" s="7"/>
      <c r="B411" s="31" t="s">
        <v>1629</v>
      </c>
      <c r="C411" s="31"/>
      <c r="D411" s="15"/>
      <c r="E411" s="2"/>
      <c r="F411" s="3"/>
      <c r="G411" s="41"/>
      <c r="H411" s="12"/>
      <c r="J411" s="1"/>
      <c r="K411" s="6"/>
      <c r="L411" s="6"/>
      <c r="M411" s="1"/>
      <c r="O411" s="1"/>
      <c r="P411" s="6"/>
      <c r="Q411" s="6"/>
      <c r="R411" s="1"/>
      <c r="T411" s="1"/>
      <c r="U411" s="6"/>
      <c r="V411" s="6"/>
      <c r="W411" s="1"/>
    </row>
    <row r="412" spans="1:23" s="18" customFormat="1" ht="13.5" customHeight="1">
      <c r="A412" s="8"/>
      <c r="B412" s="30" t="s">
        <v>1627</v>
      </c>
      <c r="C412" s="30" t="s">
        <v>1583</v>
      </c>
      <c r="D412" s="16">
        <v>61</v>
      </c>
      <c r="E412" s="4" t="s">
        <v>1584</v>
      </c>
      <c r="F412" s="5"/>
      <c r="G412" s="38"/>
      <c r="H412" s="57"/>
      <c r="J412" s="1"/>
      <c r="K412" s="6"/>
      <c r="L412" s="6"/>
      <c r="M412" s="1"/>
      <c r="O412" s="1"/>
      <c r="P412" s="6"/>
      <c r="Q412" s="6"/>
      <c r="R412" s="1"/>
      <c r="T412" s="1"/>
      <c r="U412" s="6"/>
      <c r="V412" s="6"/>
      <c r="W412" s="1"/>
    </row>
    <row r="413" spans="1:23" s="18" customFormat="1" ht="13.5" customHeight="1">
      <c r="A413" s="7"/>
      <c r="B413" s="31" t="s">
        <v>1629</v>
      </c>
      <c r="C413" s="31"/>
      <c r="D413" s="40"/>
      <c r="E413" s="2"/>
      <c r="F413" s="3"/>
      <c r="G413" s="41"/>
      <c r="H413" s="12"/>
      <c r="J413" s="1"/>
      <c r="K413" s="6"/>
      <c r="L413" s="6"/>
      <c r="M413" s="1"/>
      <c r="O413" s="1"/>
      <c r="P413" s="6"/>
      <c r="Q413" s="6"/>
      <c r="R413" s="1"/>
      <c r="T413" s="1"/>
      <c r="U413" s="6"/>
      <c r="V413" s="6"/>
      <c r="W413" s="1"/>
    </row>
    <row r="414" spans="1:23" s="18" customFormat="1" ht="13.5" customHeight="1">
      <c r="A414" s="8"/>
      <c r="B414" s="30" t="s">
        <v>1627</v>
      </c>
      <c r="C414" s="30" t="s">
        <v>1585</v>
      </c>
      <c r="D414" s="36">
        <v>50</v>
      </c>
      <c r="E414" s="4" t="s">
        <v>1584</v>
      </c>
      <c r="F414" s="5"/>
      <c r="G414" s="38"/>
      <c r="H414" s="57"/>
      <c r="I414" s="58"/>
      <c r="J414" s="1"/>
      <c r="K414" s="6"/>
      <c r="L414" s="6"/>
      <c r="M414" s="1"/>
      <c r="O414" s="1"/>
      <c r="P414" s="6"/>
      <c r="Q414" s="6"/>
      <c r="R414" s="1"/>
      <c r="T414" s="1"/>
      <c r="U414" s="6"/>
      <c r="V414" s="6"/>
      <c r="W414" s="1"/>
    </row>
    <row r="415" spans="1:23" s="18" customFormat="1" ht="13.5" customHeight="1">
      <c r="A415" s="7"/>
      <c r="B415" s="31" t="s">
        <v>1714</v>
      </c>
      <c r="C415" s="31"/>
      <c r="D415" s="40"/>
      <c r="E415" s="2"/>
      <c r="F415" s="3"/>
      <c r="G415" s="41"/>
      <c r="H415" s="12"/>
      <c r="J415" s="1"/>
      <c r="K415" s="6"/>
      <c r="L415" s="6"/>
      <c r="M415" s="1"/>
      <c r="O415" s="1"/>
      <c r="P415" s="6"/>
      <c r="Q415" s="6"/>
      <c r="R415" s="1"/>
      <c r="T415" s="1"/>
      <c r="U415" s="6"/>
      <c r="V415" s="6"/>
      <c r="W415" s="1"/>
    </row>
    <row r="416" spans="1:23" s="18" customFormat="1" ht="13.5" customHeight="1">
      <c r="A416" s="8"/>
      <c r="B416" s="30" t="s">
        <v>1627</v>
      </c>
      <c r="C416" s="30" t="s">
        <v>1583</v>
      </c>
      <c r="D416" s="36">
        <v>38</v>
      </c>
      <c r="E416" s="4" t="s">
        <v>1584</v>
      </c>
      <c r="F416" s="5"/>
      <c r="G416" s="38"/>
      <c r="H416" s="57"/>
      <c r="I416" s="58"/>
      <c r="J416" s="1"/>
      <c r="K416" s="6"/>
      <c r="L416" s="6"/>
      <c r="M416" s="1"/>
      <c r="O416" s="1"/>
      <c r="P416" s="6"/>
      <c r="Q416" s="6"/>
      <c r="R416" s="1"/>
      <c r="T416" s="1"/>
      <c r="U416" s="6"/>
      <c r="V416" s="6"/>
      <c r="W416" s="1"/>
    </row>
    <row r="417" spans="1:23" s="18" customFormat="1" ht="13.5" customHeight="1">
      <c r="A417" s="7"/>
      <c r="B417" s="31" t="s">
        <v>1714</v>
      </c>
      <c r="C417" s="31"/>
      <c r="D417" s="40"/>
      <c r="E417" s="2"/>
      <c r="F417" s="3"/>
      <c r="G417" s="41"/>
      <c r="H417" s="12"/>
      <c r="J417" s="1"/>
      <c r="K417" s="6"/>
      <c r="L417" s="6"/>
      <c r="M417" s="1"/>
      <c r="O417" s="1"/>
      <c r="P417" s="6"/>
      <c r="Q417" s="6"/>
      <c r="R417" s="1"/>
      <c r="T417" s="1"/>
      <c r="U417" s="6"/>
      <c r="V417" s="6"/>
      <c r="W417" s="1"/>
    </row>
    <row r="418" spans="1:23" s="18" customFormat="1" ht="13.5" customHeight="1">
      <c r="A418" s="8"/>
      <c r="B418" s="30" t="s">
        <v>1627</v>
      </c>
      <c r="C418" s="30" t="s">
        <v>1586</v>
      </c>
      <c r="D418" s="36">
        <v>1</v>
      </c>
      <c r="E418" s="4" t="s">
        <v>1584</v>
      </c>
      <c r="F418" s="5"/>
      <c r="G418" s="38"/>
      <c r="H418" s="57"/>
      <c r="I418" s="58"/>
      <c r="J418" s="1"/>
      <c r="K418" s="6"/>
      <c r="L418" s="6"/>
      <c r="M418" s="1"/>
      <c r="O418" s="1"/>
      <c r="P418" s="6"/>
      <c r="Q418" s="6"/>
      <c r="R418" s="1"/>
      <c r="T418" s="1"/>
      <c r="U418" s="6"/>
      <c r="V418" s="6"/>
      <c r="W418" s="1"/>
    </row>
    <row r="419" spans="1:23" s="18" customFormat="1" ht="13.5" customHeight="1">
      <c r="A419" s="7"/>
      <c r="B419" s="31" t="s">
        <v>1715</v>
      </c>
      <c r="C419" s="31"/>
      <c r="D419" s="40"/>
      <c r="E419" s="2"/>
      <c r="F419" s="3"/>
      <c r="G419" s="41"/>
      <c r="H419" s="12"/>
      <c r="J419" s="1"/>
      <c r="K419" s="6"/>
      <c r="L419" s="6"/>
      <c r="M419" s="1"/>
      <c r="O419" s="1"/>
      <c r="P419" s="6"/>
      <c r="Q419" s="6"/>
      <c r="R419" s="1"/>
      <c r="T419" s="1"/>
      <c r="U419" s="6"/>
      <c r="V419" s="6"/>
      <c r="W419" s="1"/>
    </row>
    <row r="420" spans="1:23" s="18" customFormat="1" ht="13.5" customHeight="1">
      <c r="A420" s="8"/>
      <c r="B420" s="30" t="s">
        <v>1582</v>
      </c>
      <c r="C420" s="30" t="s">
        <v>1716</v>
      </c>
      <c r="D420" s="36">
        <v>3</v>
      </c>
      <c r="E420" s="4" t="s">
        <v>1584</v>
      </c>
      <c r="F420" s="5"/>
      <c r="G420" s="38"/>
      <c r="H420" s="57"/>
      <c r="I420" s="58"/>
      <c r="J420" s="1"/>
      <c r="K420" s="6"/>
      <c r="L420" s="6"/>
      <c r="M420" s="1"/>
      <c r="O420" s="1"/>
      <c r="P420" s="6"/>
      <c r="Q420" s="6"/>
      <c r="R420" s="1"/>
      <c r="T420" s="1"/>
      <c r="U420" s="6"/>
      <c r="V420" s="6"/>
      <c r="W420" s="1"/>
    </row>
    <row r="421" spans="1:23" s="18" customFormat="1" ht="13.5" customHeight="1">
      <c r="A421" s="7"/>
      <c r="B421" s="31" t="s">
        <v>1715</v>
      </c>
      <c r="C421" s="31"/>
      <c r="D421" s="15"/>
      <c r="E421" s="2"/>
      <c r="F421" s="3"/>
      <c r="G421" s="41"/>
      <c r="H421" s="12"/>
      <c r="J421" s="1"/>
      <c r="K421" s="6"/>
      <c r="L421" s="6"/>
      <c r="M421" s="1"/>
      <c r="O421" s="1"/>
      <c r="P421" s="6"/>
      <c r="Q421" s="6"/>
      <c r="R421" s="1"/>
      <c r="T421" s="1"/>
      <c r="U421" s="6"/>
      <c r="V421" s="6"/>
      <c r="W421" s="1"/>
    </row>
    <row r="422" spans="1:23" s="18" customFormat="1" ht="13.5" customHeight="1">
      <c r="A422" s="8"/>
      <c r="B422" s="30" t="s">
        <v>1582</v>
      </c>
      <c r="C422" s="30" t="s">
        <v>1717</v>
      </c>
      <c r="D422" s="16">
        <v>260</v>
      </c>
      <c r="E422" s="4" t="s">
        <v>1584</v>
      </c>
      <c r="F422" s="5"/>
      <c r="G422" s="38"/>
      <c r="H422" s="57"/>
      <c r="I422" s="58"/>
      <c r="J422" s="1"/>
      <c r="K422" s="6"/>
      <c r="L422" s="6"/>
      <c r="M422" s="1"/>
      <c r="O422" s="1"/>
      <c r="P422" s="6"/>
      <c r="Q422" s="6"/>
      <c r="R422" s="1"/>
      <c r="T422" s="1"/>
      <c r="U422" s="6"/>
      <c r="V422" s="6"/>
      <c r="W422" s="1"/>
    </row>
    <row r="423" spans="1:23" s="18" customFormat="1" ht="13.5" customHeight="1">
      <c r="A423" s="7"/>
      <c r="B423" s="31" t="s">
        <v>1715</v>
      </c>
      <c r="C423" s="31"/>
      <c r="D423" s="15"/>
      <c r="E423" s="2"/>
      <c r="F423" s="3"/>
      <c r="G423" s="41"/>
      <c r="H423" s="12"/>
      <c r="J423" s="1"/>
      <c r="K423" s="6"/>
      <c r="L423" s="6"/>
      <c r="M423" s="1"/>
      <c r="O423" s="1"/>
      <c r="P423" s="6"/>
      <c r="Q423" s="6"/>
      <c r="R423" s="1"/>
      <c r="T423" s="1"/>
      <c r="U423" s="6"/>
      <c r="V423" s="6"/>
      <c r="W423" s="1"/>
    </row>
    <row r="424" spans="1:23" s="18" customFormat="1" ht="13.5" customHeight="1">
      <c r="A424" s="8"/>
      <c r="B424" s="30" t="s">
        <v>1582</v>
      </c>
      <c r="C424" s="30" t="s">
        <v>1718</v>
      </c>
      <c r="D424" s="16">
        <v>110</v>
      </c>
      <c r="E424" s="4" t="s">
        <v>1584</v>
      </c>
      <c r="F424" s="5"/>
      <c r="G424" s="38"/>
      <c r="H424" s="57"/>
      <c r="I424" s="58"/>
      <c r="J424" s="1"/>
      <c r="K424" s="6"/>
      <c r="L424" s="6"/>
      <c r="M424" s="1"/>
      <c r="O424" s="1"/>
      <c r="P424" s="6"/>
      <c r="Q424" s="6"/>
      <c r="R424" s="1"/>
      <c r="T424" s="1"/>
      <c r="U424" s="6"/>
      <c r="V424" s="6"/>
      <c r="W424" s="1"/>
    </row>
    <row r="425" spans="1:23" ht="13.5" customHeight="1">
      <c r="A425" s="7"/>
      <c r="B425" s="31"/>
      <c r="C425" s="31"/>
      <c r="D425" s="15"/>
      <c r="E425" s="2"/>
      <c r="F425" s="3"/>
      <c r="G425" s="3"/>
      <c r="H425" s="12"/>
    </row>
    <row r="426" spans="1:23" ht="13.5" customHeight="1">
      <c r="A426" s="8"/>
      <c r="B426" s="30" t="s">
        <v>7</v>
      </c>
      <c r="C426" s="30" t="s">
        <v>7</v>
      </c>
      <c r="D426" s="16"/>
      <c r="E426" s="4"/>
      <c r="F426" s="5"/>
      <c r="G426" s="38"/>
      <c r="H426" s="13"/>
    </row>
    <row r="427" spans="1:23" ht="13.5" customHeight="1">
      <c r="A427" s="7"/>
      <c r="B427" s="31"/>
      <c r="C427" s="31"/>
      <c r="D427" s="15"/>
      <c r="E427" s="2"/>
      <c r="F427" s="3"/>
      <c r="G427" s="41"/>
      <c r="H427" s="12"/>
    </row>
    <row r="428" spans="1:23" ht="13.5" customHeight="1">
      <c r="A428" s="9"/>
      <c r="B428" s="32"/>
      <c r="C428" s="32"/>
      <c r="D428" s="17"/>
      <c r="E428" s="10"/>
      <c r="F428" s="11"/>
      <c r="G428" s="11"/>
      <c r="H428" s="14"/>
    </row>
    <row r="429" spans="1:23" ht="13.5" customHeight="1"/>
    <row r="430" spans="1:23" ht="13.5" customHeight="1">
      <c r="H430" s="48"/>
    </row>
    <row r="431" spans="1:23" s="49" customFormat="1" ht="21.4" customHeight="1">
      <c r="A431" s="364"/>
      <c r="B431" s="365"/>
      <c r="C431" s="365"/>
      <c r="D431" s="365"/>
      <c r="E431" s="365"/>
      <c r="F431" s="365"/>
      <c r="G431" s="365"/>
      <c r="H431" s="365"/>
    </row>
    <row r="432" spans="1:23" s="49" customFormat="1" ht="13.5" customHeight="1">
      <c r="A432" s="50" t="s">
        <v>62</v>
      </c>
      <c r="B432" s="50"/>
      <c r="C432" s="51"/>
      <c r="D432" s="51"/>
      <c r="E432" s="52"/>
      <c r="F432" s="51"/>
      <c r="G432" s="50"/>
      <c r="H432" s="53"/>
    </row>
    <row r="433" spans="1:23" ht="21.6" customHeight="1">
      <c r="A433" s="362" t="s">
        <v>0</v>
      </c>
      <c r="B433" s="363"/>
      <c r="C433" s="24" t="s">
        <v>1</v>
      </c>
      <c r="D433" s="24" t="s">
        <v>2</v>
      </c>
      <c r="E433" s="24" t="s">
        <v>3</v>
      </c>
      <c r="F433" s="25" t="s">
        <v>4</v>
      </c>
      <c r="G433" s="25" t="s">
        <v>5</v>
      </c>
      <c r="H433" s="26" t="s">
        <v>6</v>
      </c>
      <c r="I433" s="27"/>
      <c r="J433" s="27"/>
      <c r="K433" s="28"/>
      <c r="L433" s="28"/>
      <c r="M433" s="27"/>
      <c r="N433" s="27"/>
      <c r="O433" s="27"/>
      <c r="P433" s="28"/>
      <c r="Q433" s="28"/>
      <c r="R433" s="27"/>
      <c r="S433" s="27"/>
      <c r="T433" s="27"/>
      <c r="U433" s="28"/>
      <c r="V433" s="28"/>
      <c r="W433" s="27"/>
    </row>
    <row r="434" spans="1:23" ht="13.5" customHeight="1">
      <c r="A434" s="33" t="s">
        <v>7</v>
      </c>
      <c r="B434" s="29" t="s">
        <v>7</v>
      </c>
      <c r="C434" s="29" t="s">
        <v>7</v>
      </c>
      <c r="D434" s="21"/>
      <c r="E434" s="20"/>
      <c r="F434" s="22"/>
      <c r="G434" s="22"/>
      <c r="H434" s="23"/>
    </row>
    <row r="435" spans="1:23" ht="13.5" customHeight="1">
      <c r="A435" s="34"/>
      <c r="B435" s="30"/>
      <c r="C435" s="30" t="s">
        <v>7</v>
      </c>
      <c r="D435" s="16"/>
      <c r="E435" s="4"/>
      <c r="F435" s="5"/>
      <c r="G435" s="5"/>
      <c r="H435" s="13" t="s">
        <v>7</v>
      </c>
    </row>
    <row r="436" spans="1:23" s="18" customFormat="1" ht="13.5" customHeight="1">
      <c r="A436" s="39" t="s">
        <v>7</v>
      </c>
      <c r="B436" s="31" t="s">
        <v>7</v>
      </c>
      <c r="C436" s="31" t="s">
        <v>7</v>
      </c>
      <c r="D436" s="40"/>
      <c r="E436" s="2" t="s">
        <v>7</v>
      </c>
      <c r="F436" s="3"/>
      <c r="G436" s="41"/>
      <c r="H436" s="12" t="s">
        <v>7</v>
      </c>
      <c r="J436" s="1"/>
      <c r="K436" s="6"/>
      <c r="L436" s="6"/>
      <c r="M436" s="1"/>
      <c r="O436" s="1"/>
      <c r="P436" s="6"/>
      <c r="Q436" s="6"/>
      <c r="R436" s="1"/>
      <c r="T436" s="1"/>
      <c r="U436" s="6"/>
      <c r="V436" s="6"/>
      <c r="W436" s="1"/>
    </row>
    <row r="437" spans="1:23" s="18" customFormat="1" ht="13.5" customHeight="1">
      <c r="A437" s="34"/>
      <c r="B437" s="30" t="s">
        <v>1155</v>
      </c>
      <c r="C437" s="30" t="s">
        <v>7</v>
      </c>
      <c r="D437" s="36"/>
      <c r="E437" s="4" t="s">
        <v>7</v>
      </c>
      <c r="F437" s="5"/>
      <c r="G437" s="38">
        <v>0</v>
      </c>
      <c r="H437" s="13" t="s">
        <v>7</v>
      </c>
      <c r="J437" s="1"/>
      <c r="K437" s="6"/>
      <c r="L437" s="6"/>
      <c r="M437" s="1"/>
      <c r="O437" s="1"/>
      <c r="P437" s="6"/>
      <c r="Q437" s="6"/>
      <c r="R437" s="1"/>
      <c r="T437" s="1"/>
      <c r="U437" s="6"/>
      <c r="V437" s="6"/>
      <c r="W437" s="1"/>
    </row>
    <row r="438" spans="1:23" s="18" customFormat="1" ht="13.5" customHeight="1">
      <c r="A438" s="39" t="s">
        <v>7</v>
      </c>
      <c r="B438" s="31" t="s">
        <v>1637</v>
      </c>
      <c r="C438" s="31"/>
      <c r="D438" s="15"/>
      <c r="E438" s="2"/>
      <c r="F438" s="3"/>
      <c r="G438" s="41"/>
      <c r="H438" s="12"/>
      <c r="J438" s="1"/>
      <c r="K438" s="6"/>
      <c r="L438" s="6"/>
      <c r="M438" s="1"/>
      <c r="O438" s="1"/>
      <c r="P438" s="6"/>
      <c r="Q438" s="6"/>
      <c r="R438" s="1"/>
      <c r="T438" s="1"/>
      <c r="U438" s="6"/>
      <c r="V438" s="6"/>
      <c r="W438" s="1"/>
    </row>
    <row r="439" spans="1:23" s="18" customFormat="1" ht="13.5" customHeight="1">
      <c r="A439" s="34" t="s">
        <v>7</v>
      </c>
      <c r="B439" s="30" t="s">
        <v>1588</v>
      </c>
      <c r="C439" s="30" t="s">
        <v>1636</v>
      </c>
      <c r="D439" s="16">
        <v>200</v>
      </c>
      <c r="E439" s="4" t="s">
        <v>1584</v>
      </c>
      <c r="F439" s="5"/>
      <c r="G439" s="38"/>
      <c r="H439" s="57"/>
      <c r="I439" s="58"/>
      <c r="J439" s="1"/>
      <c r="K439" s="6"/>
      <c r="L439" s="6"/>
      <c r="M439" s="1"/>
      <c r="O439" s="1"/>
      <c r="P439" s="6"/>
      <c r="Q439" s="6"/>
      <c r="R439" s="1"/>
      <c r="T439" s="1"/>
      <c r="U439" s="6"/>
      <c r="V439" s="6"/>
      <c r="W439" s="1"/>
    </row>
    <row r="440" spans="1:23" s="18" customFormat="1" ht="13.5" customHeight="1">
      <c r="A440" s="39" t="s">
        <v>7</v>
      </c>
      <c r="B440" s="31" t="s">
        <v>1637</v>
      </c>
      <c r="C440" s="31"/>
      <c r="D440" s="15"/>
      <c r="E440" s="2"/>
      <c r="F440" s="3"/>
      <c r="G440" s="41"/>
      <c r="H440" s="12"/>
      <c r="J440" s="1"/>
      <c r="K440" s="6"/>
      <c r="L440" s="6"/>
      <c r="M440" s="1"/>
      <c r="O440" s="1"/>
      <c r="P440" s="6"/>
      <c r="Q440" s="6"/>
      <c r="R440" s="1"/>
      <c r="T440" s="1"/>
      <c r="U440" s="6"/>
      <c r="V440" s="6"/>
      <c r="W440" s="1"/>
    </row>
    <row r="441" spans="1:23" s="18" customFormat="1" ht="13.5" customHeight="1">
      <c r="A441" s="34" t="s">
        <v>7</v>
      </c>
      <c r="B441" s="30" t="s">
        <v>1588</v>
      </c>
      <c r="C441" s="30" t="s">
        <v>1638</v>
      </c>
      <c r="D441" s="16">
        <v>85</v>
      </c>
      <c r="E441" s="4" t="s">
        <v>1584</v>
      </c>
      <c r="F441" s="5"/>
      <c r="G441" s="38"/>
      <c r="H441" s="57"/>
      <c r="I441" s="58"/>
      <c r="J441" s="1"/>
      <c r="K441" s="6"/>
      <c r="L441" s="6"/>
      <c r="M441" s="1"/>
      <c r="O441" s="1"/>
      <c r="P441" s="6"/>
      <c r="Q441" s="6"/>
      <c r="R441" s="1"/>
      <c r="T441" s="1"/>
      <c r="U441" s="6"/>
      <c r="V441" s="6"/>
      <c r="W441" s="1"/>
    </row>
    <row r="442" spans="1:23" s="18" customFormat="1" ht="13.5" customHeight="1">
      <c r="A442" s="39" t="s">
        <v>7</v>
      </c>
      <c r="B442" s="31" t="s">
        <v>1637</v>
      </c>
      <c r="C442" s="31"/>
      <c r="D442" s="15"/>
      <c r="E442" s="2"/>
      <c r="F442" s="3"/>
      <c r="G442" s="41"/>
      <c r="H442" s="12"/>
      <c r="J442" s="1"/>
      <c r="K442" s="6"/>
      <c r="L442" s="6"/>
      <c r="M442" s="1"/>
      <c r="O442" s="1"/>
      <c r="P442" s="6"/>
      <c r="Q442" s="6"/>
      <c r="R442" s="1"/>
      <c r="T442" s="1"/>
      <c r="U442" s="6"/>
      <c r="V442" s="6"/>
      <c r="W442" s="1"/>
    </row>
    <row r="443" spans="1:23" s="18" customFormat="1" ht="13.5" customHeight="1">
      <c r="A443" s="34" t="s">
        <v>7</v>
      </c>
      <c r="B443" s="30" t="s">
        <v>1588</v>
      </c>
      <c r="C443" s="30" t="s">
        <v>1719</v>
      </c>
      <c r="D443" s="16">
        <v>230</v>
      </c>
      <c r="E443" s="4" t="s">
        <v>1584</v>
      </c>
      <c r="F443" s="5"/>
      <c r="G443" s="38"/>
      <c r="H443" s="57"/>
      <c r="I443" s="58"/>
      <c r="J443" s="1"/>
      <c r="K443" s="6"/>
      <c r="L443" s="6"/>
      <c r="M443" s="1"/>
      <c r="O443" s="1"/>
      <c r="P443" s="6"/>
      <c r="Q443" s="6"/>
      <c r="R443" s="1"/>
      <c r="T443" s="1"/>
      <c r="U443" s="6"/>
      <c r="V443" s="6"/>
      <c r="W443" s="1"/>
    </row>
    <row r="444" spans="1:23" s="18" customFormat="1" ht="13.5" customHeight="1">
      <c r="A444" s="39" t="s">
        <v>7</v>
      </c>
      <c r="B444" s="31" t="s">
        <v>1720</v>
      </c>
      <c r="C444" s="31"/>
      <c r="D444" s="15"/>
      <c r="E444" s="2"/>
      <c r="F444" s="3"/>
      <c r="G444" s="41"/>
      <c r="H444" s="12"/>
      <c r="J444" s="1"/>
      <c r="K444" s="6"/>
      <c r="L444" s="6"/>
      <c r="M444" s="1"/>
      <c r="O444" s="1"/>
      <c r="P444" s="6"/>
      <c r="Q444" s="6"/>
      <c r="R444" s="1"/>
      <c r="T444" s="1"/>
      <c r="U444" s="6"/>
      <c r="V444" s="6"/>
      <c r="W444" s="1"/>
    </row>
    <row r="445" spans="1:23" s="18" customFormat="1" ht="13.5" customHeight="1">
      <c r="A445" s="34" t="s">
        <v>7</v>
      </c>
      <c r="B445" s="30" t="s">
        <v>1588</v>
      </c>
      <c r="C445" s="30" t="s">
        <v>1638</v>
      </c>
      <c r="D445" s="16">
        <v>165</v>
      </c>
      <c r="E445" s="4" t="s">
        <v>1584</v>
      </c>
      <c r="F445" s="5"/>
      <c r="G445" s="38"/>
      <c r="H445" s="57"/>
      <c r="I445" s="58"/>
      <c r="J445" s="1"/>
      <c r="K445" s="6"/>
      <c r="L445" s="6"/>
      <c r="M445" s="1"/>
      <c r="O445" s="1"/>
      <c r="P445" s="6"/>
      <c r="Q445" s="6"/>
      <c r="R445" s="1"/>
      <c r="T445" s="1"/>
      <c r="U445" s="6"/>
      <c r="V445" s="6"/>
      <c r="W445" s="1"/>
    </row>
    <row r="446" spans="1:23" s="18" customFormat="1" ht="13.5" customHeight="1">
      <c r="A446" s="7"/>
      <c r="B446" s="31" t="s">
        <v>1646</v>
      </c>
      <c r="C446" s="31"/>
      <c r="D446" s="15"/>
      <c r="E446" s="2"/>
      <c r="F446" s="3"/>
      <c r="G446" s="41"/>
      <c r="H446" s="12"/>
      <c r="J446" s="1"/>
      <c r="K446" s="6"/>
      <c r="L446" s="6"/>
      <c r="M446" s="1"/>
      <c r="O446" s="1"/>
      <c r="P446" s="6"/>
      <c r="Q446" s="6"/>
      <c r="R446" s="1"/>
      <c r="T446" s="1"/>
      <c r="U446" s="6"/>
      <c r="V446" s="6"/>
      <c r="W446" s="1"/>
    </row>
    <row r="447" spans="1:23" s="18" customFormat="1" ht="13.5" customHeight="1">
      <c r="A447" s="8"/>
      <c r="B447" s="30" t="s">
        <v>1642</v>
      </c>
      <c r="C447" s="30" t="s">
        <v>1643</v>
      </c>
      <c r="D447" s="16">
        <v>82</v>
      </c>
      <c r="E447" s="4" t="s">
        <v>1584</v>
      </c>
      <c r="F447" s="5"/>
      <c r="G447" s="38"/>
      <c r="H447" s="57"/>
      <c r="I447" s="58"/>
      <c r="J447" s="1"/>
      <c r="K447" s="6"/>
      <c r="L447" s="6"/>
      <c r="M447" s="1"/>
      <c r="O447" s="1"/>
      <c r="P447" s="6"/>
      <c r="Q447" s="6"/>
      <c r="R447" s="1"/>
      <c r="T447" s="1"/>
      <c r="U447" s="6"/>
      <c r="V447" s="6"/>
      <c r="W447" s="1"/>
    </row>
    <row r="448" spans="1:23" s="18" customFormat="1" ht="13.5" customHeight="1">
      <c r="A448" s="7"/>
      <c r="B448" s="31" t="s">
        <v>1646</v>
      </c>
      <c r="C448" s="31"/>
      <c r="D448" s="15"/>
      <c r="E448" s="2"/>
      <c r="F448" s="3"/>
      <c r="G448" s="41"/>
      <c r="H448" s="12"/>
      <c r="J448" s="1"/>
      <c r="K448" s="6"/>
      <c r="L448" s="6"/>
      <c r="M448" s="1"/>
      <c r="O448" s="1"/>
      <c r="P448" s="6"/>
      <c r="Q448" s="6"/>
      <c r="R448" s="1"/>
      <c r="T448" s="1"/>
      <c r="U448" s="6"/>
      <c r="V448" s="6"/>
      <c r="W448" s="1"/>
    </row>
    <row r="449" spans="1:23" s="18" customFormat="1" ht="13.5" customHeight="1">
      <c r="A449" s="8"/>
      <c r="B449" s="30" t="s">
        <v>1642</v>
      </c>
      <c r="C449" s="30" t="s">
        <v>1644</v>
      </c>
      <c r="D449" s="16">
        <v>107</v>
      </c>
      <c r="E449" s="4" t="s">
        <v>1584</v>
      </c>
      <c r="F449" s="5"/>
      <c r="G449" s="38"/>
      <c r="H449" s="57"/>
      <c r="I449" s="58"/>
      <c r="J449" s="1"/>
      <c r="K449" s="6"/>
      <c r="L449" s="6"/>
      <c r="M449" s="1"/>
      <c r="O449" s="1"/>
      <c r="P449" s="6"/>
      <c r="Q449" s="6"/>
      <c r="R449" s="1"/>
      <c r="T449" s="1"/>
      <c r="U449" s="6"/>
      <c r="V449" s="6"/>
      <c r="W449" s="1"/>
    </row>
    <row r="450" spans="1:23" s="18" customFormat="1" ht="13.5" customHeight="1">
      <c r="A450" s="7"/>
      <c r="B450" s="31" t="s">
        <v>1646</v>
      </c>
      <c r="C450" s="31"/>
      <c r="D450" s="15"/>
      <c r="E450" s="2"/>
      <c r="F450" s="3"/>
      <c r="G450" s="41"/>
      <c r="H450" s="12"/>
      <c r="J450" s="1"/>
      <c r="K450" s="6"/>
      <c r="L450" s="6"/>
      <c r="M450" s="1"/>
      <c r="O450" s="1"/>
      <c r="P450" s="6"/>
      <c r="Q450" s="6"/>
      <c r="R450" s="1"/>
      <c r="T450" s="1"/>
      <c r="U450" s="6"/>
      <c r="V450" s="6"/>
      <c r="W450" s="1"/>
    </row>
    <row r="451" spans="1:23" s="18" customFormat="1" ht="13.5" customHeight="1">
      <c r="A451" s="8"/>
      <c r="B451" s="30" t="s">
        <v>1642</v>
      </c>
      <c r="C451" s="30" t="s">
        <v>1721</v>
      </c>
      <c r="D451" s="16">
        <v>1</v>
      </c>
      <c r="E451" s="4" t="s">
        <v>1584</v>
      </c>
      <c r="F451" s="5"/>
      <c r="G451" s="38"/>
      <c r="H451" s="57"/>
      <c r="I451" s="58"/>
      <c r="J451" s="1"/>
      <c r="K451" s="6"/>
      <c r="L451" s="6"/>
      <c r="M451" s="1"/>
      <c r="O451" s="1"/>
      <c r="P451" s="6"/>
      <c r="Q451" s="6"/>
      <c r="R451" s="1"/>
      <c r="T451" s="1"/>
      <c r="U451" s="6"/>
      <c r="V451" s="6"/>
      <c r="W451" s="1"/>
    </row>
    <row r="452" spans="1:23" s="18" customFormat="1" ht="13.5" customHeight="1">
      <c r="A452" s="7"/>
      <c r="B452" s="31" t="s">
        <v>1722</v>
      </c>
      <c r="C452" s="31"/>
      <c r="D452" s="15"/>
      <c r="E452" s="2"/>
      <c r="F452" s="3"/>
      <c r="G452" s="41"/>
      <c r="H452" s="12"/>
      <c r="J452" s="1"/>
      <c r="K452" s="6"/>
      <c r="L452" s="6"/>
      <c r="M452" s="1"/>
      <c r="O452" s="1"/>
      <c r="P452" s="6"/>
      <c r="Q452" s="6"/>
      <c r="R452" s="1"/>
      <c r="T452" s="1"/>
      <c r="U452" s="6"/>
      <c r="V452" s="6"/>
      <c r="W452" s="1"/>
    </row>
    <row r="453" spans="1:23" s="18" customFormat="1" ht="13.5" customHeight="1">
      <c r="A453" s="8"/>
      <c r="B453" s="30" t="s">
        <v>1642</v>
      </c>
      <c r="C453" s="30" t="s">
        <v>1643</v>
      </c>
      <c r="D453" s="16">
        <v>51</v>
      </c>
      <c r="E453" s="4" t="s">
        <v>1584</v>
      </c>
      <c r="F453" s="5"/>
      <c r="G453" s="38"/>
      <c r="H453" s="57"/>
      <c r="I453" s="58"/>
      <c r="J453" s="1"/>
      <c r="K453" s="6"/>
      <c r="L453" s="6"/>
      <c r="M453" s="1"/>
      <c r="O453" s="1"/>
      <c r="P453" s="6"/>
      <c r="Q453" s="6"/>
      <c r="R453" s="1"/>
      <c r="T453" s="1"/>
      <c r="U453" s="6"/>
      <c r="V453" s="6"/>
      <c r="W453" s="1"/>
    </row>
    <row r="454" spans="1:23" s="18" customFormat="1" ht="13.5" customHeight="1">
      <c r="A454" s="7"/>
      <c r="B454" s="31" t="s">
        <v>1722</v>
      </c>
      <c r="C454" s="31"/>
      <c r="D454" s="15"/>
      <c r="E454" s="2"/>
      <c r="F454" s="3"/>
      <c r="G454" s="41"/>
      <c r="H454" s="12"/>
      <c r="J454" s="1"/>
      <c r="K454" s="6"/>
      <c r="L454" s="6"/>
      <c r="M454" s="1"/>
      <c r="O454" s="1"/>
      <c r="P454" s="6"/>
      <c r="Q454" s="6"/>
      <c r="R454" s="1"/>
      <c r="T454" s="1"/>
      <c r="U454" s="6"/>
      <c r="V454" s="6"/>
      <c r="W454" s="1"/>
    </row>
    <row r="455" spans="1:23" s="18" customFormat="1" ht="13.5" customHeight="1">
      <c r="A455" s="8"/>
      <c r="B455" s="30" t="s">
        <v>1642</v>
      </c>
      <c r="C455" s="30" t="s">
        <v>1721</v>
      </c>
      <c r="D455" s="16">
        <v>1</v>
      </c>
      <c r="E455" s="4" t="s">
        <v>1584</v>
      </c>
      <c r="F455" s="5"/>
      <c r="G455" s="38"/>
      <c r="H455" s="57"/>
      <c r="I455" s="58"/>
      <c r="J455" s="1"/>
      <c r="K455" s="6"/>
      <c r="L455" s="6"/>
      <c r="M455" s="1"/>
      <c r="O455" s="1"/>
      <c r="P455" s="6"/>
      <c r="Q455" s="6"/>
      <c r="R455" s="1"/>
      <c r="T455" s="1"/>
      <c r="U455" s="6"/>
      <c r="V455" s="6"/>
      <c r="W455" s="1"/>
    </row>
    <row r="456" spans="1:23" s="18" customFormat="1" ht="13.5" customHeight="1">
      <c r="A456" s="7"/>
      <c r="B456" s="31"/>
      <c r="C456" s="31"/>
      <c r="D456" s="40"/>
      <c r="E456" s="2"/>
      <c r="F456" s="3"/>
      <c r="G456" s="41"/>
      <c r="H456" s="12"/>
      <c r="J456" s="1"/>
      <c r="K456" s="6"/>
      <c r="L456" s="6"/>
      <c r="M456" s="1"/>
      <c r="O456" s="1"/>
      <c r="P456" s="6"/>
      <c r="Q456" s="6"/>
      <c r="R456" s="1"/>
      <c r="T456" s="1"/>
      <c r="U456" s="6"/>
      <c r="V456" s="6"/>
      <c r="W456" s="1"/>
    </row>
    <row r="457" spans="1:23" s="18" customFormat="1" ht="13.5" customHeight="1">
      <c r="A457" s="8"/>
      <c r="B457" s="30" t="s">
        <v>1723</v>
      </c>
      <c r="C457" s="30"/>
      <c r="D457" s="36">
        <v>1</v>
      </c>
      <c r="E457" s="4" t="s">
        <v>250</v>
      </c>
      <c r="F457" s="5"/>
      <c r="G457" s="38"/>
      <c r="H457" s="57"/>
      <c r="I457" s="58"/>
      <c r="J457" s="1"/>
      <c r="K457" s="6"/>
      <c r="L457" s="6"/>
      <c r="M457" s="1"/>
      <c r="O457" s="1"/>
      <c r="P457" s="6"/>
      <c r="Q457" s="6"/>
      <c r="R457" s="1"/>
      <c r="T457" s="1"/>
      <c r="U457" s="6"/>
      <c r="V457" s="6"/>
      <c r="W457" s="1"/>
    </row>
    <row r="458" spans="1:23" s="18" customFormat="1" ht="13.5" customHeight="1">
      <c r="A458" s="7"/>
      <c r="B458" s="31"/>
      <c r="C458" s="31"/>
      <c r="D458" s="15"/>
      <c r="E458" s="2"/>
      <c r="F458" s="3"/>
      <c r="G458" s="41"/>
      <c r="H458" s="12"/>
      <c r="J458" s="1"/>
      <c r="K458" s="6"/>
      <c r="L458" s="6"/>
      <c r="M458" s="1"/>
      <c r="O458" s="1"/>
      <c r="P458" s="6"/>
      <c r="Q458" s="6"/>
      <c r="R458" s="1"/>
      <c r="T458" s="1"/>
      <c r="U458" s="6"/>
      <c r="V458" s="6"/>
      <c r="W458" s="1"/>
    </row>
    <row r="459" spans="1:23" s="18" customFormat="1" ht="13.5" customHeight="1">
      <c r="A459" s="8"/>
      <c r="B459" s="30"/>
      <c r="C459" s="30"/>
      <c r="D459" s="16"/>
      <c r="E459" s="4"/>
      <c r="F459" s="5"/>
      <c r="G459" s="38"/>
      <c r="H459" s="57"/>
      <c r="I459" s="58"/>
      <c r="J459" s="1"/>
      <c r="K459" s="6"/>
      <c r="L459" s="6"/>
      <c r="M459" s="1"/>
      <c r="O459" s="1"/>
      <c r="P459" s="6"/>
      <c r="Q459" s="6"/>
      <c r="R459" s="1"/>
      <c r="T459" s="1"/>
      <c r="U459" s="6"/>
      <c r="V459" s="6"/>
      <c r="W459" s="1"/>
    </row>
    <row r="460" spans="1:23" s="18" customFormat="1" ht="13.5" customHeight="1">
      <c r="A460" s="7"/>
      <c r="B460" s="31"/>
      <c r="C460" s="31"/>
      <c r="D460" s="40"/>
      <c r="E460" s="2"/>
      <c r="F460" s="3"/>
      <c r="G460" s="41"/>
      <c r="H460" s="12"/>
      <c r="J460" s="1"/>
      <c r="K460" s="6"/>
      <c r="L460" s="6"/>
      <c r="M460" s="1"/>
      <c r="O460" s="1"/>
      <c r="P460" s="6"/>
      <c r="Q460" s="6"/>
      <c r="R460" s="1"/>
      <c r="T460" s="1"/>
      <c r="U460" s="6"/>
      <c r="V460" s="6"/>
      <c r="W460" s="1"/>
    </row>
    <row r="461" spans="1:23" s="18" customFormat="1" ht="13.5" customHeight="1">
      <c r="A461" s="8"/>
      <c r="B461" s="30" t="s">
        <v>1648</v>
      </c>
      <c r="C461" s="30"/>
      <c r="D461" s="36"/>
      <c r="E461" s="4"/>
      <c r="F461" s="5"/>
      <c r="G461" s="38"/>
      <c r="H461" s="57"/>
      <c r="I461" s="58"/>
      <c r="J461" s="1"/>
      <c r="K461" s="6"/>
      <c r="L461" s="6"/>
      <c r="M461" s="1"/>
      <c r="O461" s="1"/>
      <c r="P461" s="6"/>
      <c r="Q461" s="6"/>
      <c r="R461" s="1"/>
      <c r="T461" s="1"/>
      <c r="U461" s="6"/>
      <c r="V461" s="6"/>
      <c r="W461" s="1"/>
    </row>
    <row r="462" spans="1:23" s="18" customFormat="1" ht="13.5" customHeight="1">
      <c r="A462" s="7"/>
      <c r="B462" s="31" t="s">
        <v>1724</v>
      </c>
      <c r="C462" s="31"/>
      <c r="D462" s="40"/>
      <c r="E462" s="2"/>
      <c r="F462" s="3"/>
      <c r="G462" s="41"/>
      <c r="H462" s="12"/>
      <c r="J462" s="1"/>
      <c r="K462" s="6"/>
      <c r="L462" s="6"/>
      <c r="M462" s="1"/>
      <c r="O462" s="1"/>
      <c r="P462" s="6"/>
      <c r="Q462" s="6"/>
      <c r="R462" s="1"/>
      <c r="T462" s="1"/>
      <c r="U462" s="6"/>
      <c r="V462" s="6"/>
      <c r="W462" s="1"/>
    </row>
    <row r="463" spans="1:23" s="18" customFormat="1" ht="13.5" customHeight="1">
      <c r="A463" s="8"/>
      <c r="B463" s="30" t="s">
        <v>1650</v>
      </c>
      <c r="C463" s="30" t="s">
        <v>1725</v>
      </c>
      <c r="D463" s="36">
        <v>1</v>
      </c>
      <c r="E463" s="4" t="s">
        <v>1584</v>
      </c>
      <c r="F463" s="5"/>
      <c r="G463" s="38"/>
      <c r="H463" s="57"/>
      <c r="I463" s="58"/>
      <c r="J463" s="1"/>
      <c r="K463" s="6"/>
      <c r="L463" s="6"/>
      <c r="M463" s="1"/>
      <c r="O463" s="1"/>
      <c r="P463" s="6"/>
      <c r="Q463" s="6"/>
      <c r="R463" s="1"/>
      <c r="T463" s="1"/>
      <c r="U463" s="6"/>
      <c r="V463" s="6"/>
      <c r="W463" s="1"/>
    </row>
    <row r="464" spans="1:23" s="18" customFormat="1" ht="13.5" customHeight="1">
      <c r="A464" s="7"/>
      <c r="B464" s="31" t="s">
        <v>1724</v>
      </c>
      <c r="C464" s="31"/>
      <c r="D464" s="15"/>
      <c r="E464" s="2"/>
      <c r="F464" s="3"/>
      <c r="G464" s="41"/>
      <c r="H464" s="12"/>
      <c r="J464" s="1"/>
      <c r="K464" s="6"/>
      <c r="L464" s="6"/>
      <c r="M464" s="1"/>
      <c r="O464" s="1"/>
      <c r="P464" s="6"/>
      <c r="Q464" s="6"/>
      <c r="R464" s="1"/>
      <c r="T464" s="1"/>
      <c r="U464" s="6"/>
      <c r="V464" s="6"/>
      <c r="W464" s="1"/>
    </row>
    <row r="465" spans="1:23" s="18" customFormat="1" ht="13.5" customHeight="1">
      <c r="A465" s="8"/>
      <c r="B465" s="30" t="s">
        <v>1650</v>
      </c>
      <c r="C465" s="30" t="s">
        <v>1726</v>
      </c>
      <c r="D465" s="16">
        <v>1</v>
      </c>
      <c r="E465" s="4" t="s">
        <v>1584</v>
      </c>
      <c r="F465" s="5"/>
      <c r="G465" s="38"/>
      <c r="H465" s="57"/>
      <c r="I465" s="58"/>
      <c r="J465" s="1"/>
      <c r="K465" s="6"/>
      <c r="L465" s="6"/>
      <c r="M465" s="1"/>
      <c r="O465" s="1"/>
      <c r="P465" s="6"/>
      <c r="Q465" s="6"/>
      <c r="R465" s="1"/>
      <c r="T465" s="1"/>
      <c r="U465" s="6"/>
      <c r="V465" s="6"/>
      <c r="W465" s="1"/>
    </row>
    <row r="466" spans="1:23" s="18" customFormat="1" ht="13.5" customHeight="1">
      <c r="A466" s="7"/>
      <c r="B466" s="31" t="s">
        <v>1724</v>
      </c>
      <c r="C466" s="31"/>
      <c r="D466" s="15"/>
      <c r="E466" s="2"/>
      <c r="F466" s="3"/>
      <c r="G466" s="41"/>
      <c r="H466" s="12"/>
      <c r="J466" s="1"/>
      <c r="K466" s="6"/>
      <c r="L466" s="6"/>
      <c r="M466" s="1"/>
      <c r="O466" s="1"/>
      <c r="P466" s="6"/>
      <c r="Q466" s="6"/>
      <c r="R466" s="1"/>
      <c r="T466" s="1"/>
      <c r="U466" s="6"/>
      <c r="V466" s="6"/>
      <c r="W466" s="1"/>
    </row>
    <row r="467" spans="1:23" s="18" customFormat="1" ht="13.5" customHeight="1">
      <c r="A467" s="8"/>
      <c r="B467" s="30" t="s">
        <v>1650</v>
      </c>
      <c r="C467" s="30" t="s">
        <v>1727</v>
      </c>
      <c r="D467" s="16">
        <v>1</v>
      </c>
      <c r="E467" s="4" t="s">
        <v>1584</v>
      </c>
      <c r="F467" s="5"/>
      <c r="G467" s="38"/>
      <c r="H467" s="57"/>
      <c r="I467" s="58"/>
      <c r="J467" s="1"/>
      <c r="K467" s="6"/>
      <c r="L467" s="6"/>
      <c r="M467" s="1"/>
      <c r="O467" s="1"/>
      <c r="P467" s="6"/>
      <c r="Q467" s="6"/>
      <c r="R467" s="1"/>
      <c r="T467" s="1"/>
      <c r="U467" s="6"/>
      <c r="V467" s="6"/>
      <c r="W467" s="1"/>
    </row>
    <row r="468" spans="1:23" ht="13.5" customHeight="1">
      <c r="A468" s="7"/>
      <c r="B468" s="31"/>
      <c r="C468" s="31"/>
      <c r="D468" s="15"/>
      <c r="E468" s="2"/>
      <c r="F468" s="3"/>
      <c r="G468" s="3"/>
      <c r="H468" s="12"/>
    </row>
    <row r="469" spans="1:23" ht="13.5" customHeight="1">
      <c r="A469" s="8"/>
      <c r="B469" s="30" t="s">
        <v>7</v>
      </c>
      <c r="C469" s="30" t="s">
        <v>7</v>
      </c>
      <c r="D469" s="16"/>
      <c r="E469" s="4"/>
      <c r="F469" s="5"/>
      <c r="G469" s="38"/>
      <c r="H469" s="13"/>
    </row>
    <row r="470" spans="1:23" ht="13.5" customHeight="1">
      <c r="A470" s="7"/>
      <c r="B470" s="31"/>
      <c r="C470" s="31"/>
      <c r="D470" s="15"/>
      <c r="E470" s="2"/>
      <c r="F470" s="3"/>
      <c r="G470" s="41"/>
      <c r="H470" s="12" t="s">
        <v>7</v>
      </c>
    </row>
    <row r="471" spans="1:23" ht="13.5" customHeight="1">
      <c r="A471" s="9"/>
      <c r="B471" s="32"/>
      <c r="C471" s="32"/>
      <c r="D471" s="17"/>
      <c r="E471" s="10"/>
      <c r="F471" s="11"/>
      <c r="G471" s="11"/>
      <c r="H471" s="14"/>
    </row>
    <row r="472" spans="1:23" ht="13.5" customHeight="1"/>
    <row r="473" spans="1:23" ht="13.5" customHeight="1">
      <c r="H473" s="48"/>
    </row>
    <row r="474" spans="1:23" s="49" customFormat="1" ht="21.4" customHeight="1">
      <c r="A474" s="364"/>
      <c r="B474" s="365"/>
      <c r="C474" s="365"/>
      <c r="D474" s="365"/>
      <c r="E474" s="365"/>
      <c r="F474" s="365"/>
      <c r="G474" s="365"/>
      <c r="H474" s="365"/>
    </row>
    <row r="475" spans="1:23" s="49" customFormat="1" ht="13.5" customHeight="1">
      <c r="A475" s="50" t="s">
        <v>62</v>
      </c>
      <c r="B475" s="50"/>
      <c r="C475" s="51"/>
      <c r="D475" s="51"/>
      <c r="E475" s="52"/>
      <c r="F475" s="51"/>
      <c r="G475" s="50"/>
      <c r="H475" s="53"/>
    </row>
    <row r="476" spans="1:23" ht="21.6" customHeight="1">
      <c r="A476" s="362" t="s">
        <v>0</v>
      </c>
      <c r="B476" s="363"/>
      <c r="C476" s="24" t="s">
        <v>1</v>
      </c>
      <c r="D476" s="24" t="s">
        <v>2</v>
      </c>
      <c r="E476" s="24" t="s">
        <v>3</v>
      </c>
      <c r="F476" s="25" t="s">
        <v>4</v>
      </c>
      <c r="G476" s="25" t="s">
        <v>5</v>
      </c>
      <c r="H476" s="26" t="s">
        <v>6</v>
      </c>
      <c r="I476" s="27"/>
      <c r="J476" s="27"/>
      <c r="K476" s="28"/>
      <c r="L476" s="28"/>
      <c r="M476" s="27"/>
      <c r="N476" s="27"/>
      <c r="O476" s="27"/>
      <c r="P476" s="28"/>
      <c r="Q476" s="28"/>
      <c r="R476" s="27"/>
      <c r="S476" s="27"/>
      <c r="T476" s="27"/>
      <c r="U476" s="28"/>
      <c r="V476" s="28"/>
      <c r="W476" s="27"/>
    </row>
    <row r="477" spans="1:23" ht="13.5" customHeight="1">
      <c r="A477" s="33" t="s">
        <v>7</v>
      </c>
      <c r="B477" s="29" t="s">
        <v>7</v>
      </c>
      <c r="C477" s="29" t="s">
        <v>7</v>
      </c>
      <c r="D477" s="21"/>
      <c r="E477" s="20"/>
      <c r="F477" s="22"/>
      <c r="G477" s="22"/>
      <c r="H477" s="23"/>
    </row>
    <row r="478" spans="1:23" ht="13.5" customHeight="1">
      <c r="A478" s="34"/>
      <c r="B478" s="30"/>
      <c r="C478" s="30" t="s">
        <v>7</v>
      </c>
      <c r="D478" s="16"/>
      <c r="E478" s="4"/>
      <c r="F478" s="5"/>
      <c r="G478" s="5"/>
      <c r="H478" s="13" t="s">
        <v>7</v>
      </c>
    </row>
    <row r="479" spans="1:23" s="18" customFormat="1" ht="13.5" customHeight="1">
      <c r="A479" s="39" t="s">
        <v>7</v>
      </c>
      <c r="B479" s="31" t="s">
        <v>7</v>
      </c>
      <c r="C479" s="31" t="s">
        <v>7</v>
      </c>
      <c r="D479" s="40"/>
      <c r="E479" s="2" t="s">
        <v>7</v>
      </c>
      <c r="F479" s="3"/>
      <c r="G479" s="41"/>
      <c r="H479" s="12" t="s">
        <v>7</v>
      </c>
      <c r="J479" s="1"/>
      <c r="K479" s="6"/>
      <c r="L479" s="6"/>
      <c r="M479" s="1"/>
      <c r="O479" s="1"/>
      <c r="P479" s="6"/>
      <c r="Q479" s="6"/>
      <c r="R479" s="1"/>
      <c r="T479" s="1"/>
      <c r="U479" s="6"/>
      <c r="V479" s="6"/>
      <c r="W479" s="1"/>
    </row>
    <row r="480" spans="1:23" s="18" customFormat="1" ht="13.5" customHeight="1">
      <c r="A480" s="34"/>
      <c r="B480" s="30" t="s">
        <v>1155</v>
      </c>
      <c r="C480" s="30" t="s">
        <v>7</v>
      </c>
      <c r="D480" s="36"/>
      <c r="E480" s="4" t="s">
        <v>7</v>
      </c>
      <c r="F480" s="5"/>
      <c r="G480" s="38"/>
      <c r="H480" s="13"/>
      <c r="J480" s="1"/>
      <c r="K480" s="6"/>
      <c r="L480" s="6"/>
      <c r="M480" s="1"/>
      <c r="O480" s="1"/>
      <c r="P480" s="6"/>
      <c r="Q480" s="6"/>
      <c r="R480" s="1"/>
      <c r="T480" s="1"/>
      <c r="U480" s="6"/>
      <c r="V480" s="6"/>
      <c r="W480" s="1"/>
    </row>
    <row r="481" spans="1:23" s="18" customFormat="1" ht="13.5" customHeight="1">
      <c r="A481" s="39" t="s">
        <v>7</v>
      </c>
      <c r="B481" s="31" t="s">
        <v>1724</v>
      </c>
      <c r="C481" s="31"/>
      <c r="D481" s="15"/>
      <c r="E481" s="2"/>
      <c r="F481" s="3"/>
      <c r="G481" s="41"/>
      <c r="H481" s="12"/>
      <c r="J481" s="1"/>
      <c r="K481" s="6"/>
      <c r="L481" s="6"/>
      <c r="M481" s="1"/>
      <c r="O481" s="1"/>
      <c r="P481" s="6"/>
      <c r="Q481" s="6"/>
      <c r="R481" s="1"/>
      <c r="T481" s="1"/>
      <c r="U481" s="6"/>
      <c r="V481" s="6"/>
      <c r="W481" s="1"/>
    </row>
    <row r="482" spans="1:23" s="18" customFormat="1" ht="13.5" customHeight="1">
      <c r="A482" s="34" t="s">
        <v>7</v>
      </c>
      <c r="B482" s="30" t="s">
        <v>1650</v>
      </c>
      <c r="C482" s="30" t="s">
        <v>1728</v>
      </c>
      <c r="D482" s="16">
        <v>1</v>
      </c>
      <c r="E482" s="4" t="s">
        <v>1584</v>
      </c>
      <c r="F482" s="5"/>
      <c r="G482" s="38"/>
      <c r="H482" s="57"/>
      <c r="I482" s="58"/>
      <c r="J482" s="1"/>
      <c r="K482" s="6"/>
      <c r="L482" s="6"/>
      <c r="M482" s="1"/>
      <c r="O482" s="1"/>
      <c r="P482" s="6"/>
      <c r="Q482" s="6"/>
      <c r="R482" s="1"/>
      <c r="T482" s="1"/>
      <c r="U482" s="6"/>
      <c r="V482" s="6"/>
      <c r="W482" s="1"/>
    </row>
    <row r="483" spans="1:23" s="18" customFormat="1" ht="13.5" customHeight="1">
      <c r="A483" s="39" t="s">
        <v>7</v>
      </c>
      <c r="B483" s="31" t="s">
        <v>1729</v>
      </c>
      <c r="C483" s="31"/>
      <c r="D483" s="15"/>
      <c r="E483" s="2"/>
      <c r="F483" s="3"/>
      <c r="G483" s="41"/>
      <c r="H483" s="12"/>
      <c r="J483" s="1"/>
      <c r="K483" s="6"/>
      <c r="L483" s="6"/>
      <c r="M483" s="1"/>
      <c r="O483" s="1"/>
      <c r="P483" s="6"/>
      <c r="Q483" s="6"/>
      <c r="R483" s="1"/>
      <c r="T483" s="1"/>
      <c r="U483" s="6"/>
      <c r="V483" s="6"/>
      <c r="W483" s="1"/>
    </row>
    <row r="484" spans="1:23" s="18" customFormat="1" ht="13.5" customHeight="1">
      <c r="A484" s="34" t="s">
        <v>7</v>
      </c>
      <c r="B484" s="30" t="s">
        <v>1650</v>
      </c>
      <c r="C484" s="30" t="s">
        <v>1730</v>
      </c>
      <c r="D484" s="16">
        <v>4</v>
      </c>
      <c r="E484" s="4" t="s">
        <v>1584</v>
      </c>
      <c r="F484" s="5"/>
      <c r="G484" s="38"/>
      <c r="H484" s="57"/>
      <c r="I484" s="58"/>
      <c r="J484" s="1"/>
      <c r="K484" s="6"/>
      <c r="L484" s="6"/>
      <c r="M484" s="1"/>
      <c r="O484" s="1"/>
      <c r="P484" s="6"/>
      <c r="Q484" s="6"/>
      <c r="R484" s="1"/>
      <c r="T484" s="1"/>
      <c r="U484" s="6"/>
      <c r="V484" s="6"/>
      <c r="W484" s="1"/>
    </row>
    <row r="485" spans="1:23" s="18" customFormat="1" ht="13.5" customHeight="1">
      <c r="A485" s="39" t="s">
        <v>7</v>
      </c>
      <c r="B485" s="31" t="s">
        <v>1729</v>
      </c>
      <c r="C485" s="31"/>
      <c r="D485" s="15"/>
      <c r="E485" s="2"/>
      <c r="F485" s="3"/>
      <c r="G485" s="41"/>
      <c r="H485" s="12"/>
      <c r="J485" s="1"/>
      <c r="K485" s="6"/>
      <c r="L485" s="6"/>
      <c r="M485" s="1"/>
      <c r="O485" s="1"/>
      <c r="P485" s="6"/>
      <c r="Q485" s="6"/>
      <c r="R485" s="1"/>
      <c r="T485" s="1"/>
      <c r="U485" s="6"/>
      <c r="V485" s="6"/>
      <c r="W485" s="1"/>
    </row>
    <row r="486" spans="1:23" s="18" customFormat="1" ht="13.5" customHeight="1">
      <c r="A486" s="34" t="s">
        <v>7</v>
      </c>
      <c r="B486" s="30" t="s">
        <v>1650</v>
      </c>
      <c r="C486" s="30" t="s">
        <v>1731</v>
      </c>
      <c r="D486" s="16">
        <v>5</v>
      </c>
      <c r="E486" s="4" t="s">
        <v>1584</v>
      </c>
      <c r="F486" s="5"/>
      <c r="G486" s="38"/>
      <c r="H486" s="57"/>
      <c r="I486" s="58"/>
      <c r="J486" s="1"/>
      <c r="K486" s="6"/>
      <c r="L486" s="6"/>
      <c r="M486" s="1"/>
      <c r="O486" s="1"/>
      <c r="P486" s="6"/>
      <c r="Q486" s="6"/>
      <c r="R486" s="1"/>
      <c r="T486" s="1"/>
      <c r="U486" s="6"/>
      <c r="V486" s="6"/>
      <c r="W486" s="1"/>
    </row>
    <row r="487" spans="1:23" s="18" customFormat="1" ht="13.5" customHeight="1">
      <c r="A487" s="39" t="s">
        <v>7</v>
      </c>
      <c r="B487" s="31" t="s">
        <v>1729</v>
      </c>
      <c r="C487" s="31"/>
      <c r="D487" s="15"/>
      <c r="E487" s="2"/>
      <c r="F487" s="3"/>
      <c r="G487" s="41"/>
      <c r="H487" s="12"/>
      <c r="J487" s="1"/>
      <c r="K487" s="6"/>
      <c r="L487" s="6"/>
      <c r="M487" s="1"/>
      <c r="O487" s="1"/>
      <c r="P487" s="6"/>
      <c r="Q487" s="6"/>
      <c r="R487" s="1"/>
      <c r="T487" s="1"/>
      <c r="U487" s="6"/>
      <c r="V487" s="6"/>
      <c r="W487" s="1"/>
    </row>
    <row r="488" spans="1:23" s="18" customFormat="1" ht="13.5" customHeight="1">
      <c r="A488" s="34" t="s">
        <v>7</v>
      </c>
      <c r="B488" s="30" t="s">
        <v>1650</v>
      </c>
      <c r="C488" s="30" t="s">
        <v>1732</v>
      </c>
      <c r="D488" s="16">
        <v>1</v>
      </c>
      <c r="E488" s="4" t="s">
        <v>1584</v>
      </c>
      <c r="F488" s="5"/>
      <c r="G488" s="38"/>
      <c r="H488" s="57"/>
      <c r="I488" s="58"/>
      <c r="J488" s="1"/>
      <c r="K488" s="6"/>
      <c r="L488" s="6"/>
      <c r="M488" s="1"/>
      <c r="O488" s="1"/>
      <c r="P488" s="6"/>
      <c r="Q488" s="6"/>
      <c r="R488" s="1"/>
      <c r="T488" s="1"/>
      <c r="U488" s="6"/>
      <c r="V488" s="6"/>
      <c r="W488" s="1"/>
    </row>
    <row r="489" spans="1:23" s="18" customFormat="1" ht="13.5" customHeight="1">
      <c r="A489" s="7"/>
      <c r="B489" s="31" t="s">
        <v>1733</v>
      </c>
      <c r="C489" s="31"/>
      <c r="D489" s="15"/>
      <c r="E489" s="2"/>
      <c r="F489" s="3"/>
      <c r="G489" s="41"/>
      <c r="H489" s="12"/>
      <c r="J489" s="1"/>
      <c r="K489" s="6"/>
      <c r="L489" s="6"/>
      <c r="M489" s="1"/>
      <c r="O489" s="1"/>
      <c r="P489" s="6"/>
      <c r="Q489" s="6"/>
      <c r="R489" s="1"/>
      <c r="T489" s="1"/>
      <c r="U489" s="6"/>
      <c r="V489" s="6"/>
      <c r="W489" s="1"/>
    </row>
    <row r="490" spans="1:23" s="18" customFormat="1" ht="13.5" customHeight="1">
      <c r="A490" s="8"/>
      <c r="B490" s="30" t="s">
        <v>1650</v>
      </c>
      <c r="C490" s="30" t="s">
        <v>1734</v>
      </c>
      <c r="D490" s="16">
        <v>1</v>
      </c>
      <c r="E490" s="4" t="s">
        <v>1584</v>
      </c>
      <c r="F490" s="5"/>
      <c r="G490" s="38"/>
      <c r="H490" s="57"/>
      <c r="I490" s="58"/>
      <c r="J490" s="1"/>
      <c r="K490" s="6"/>
      <c r="L490" s="6"/>
      <c r="M490" s="1"/>
      <c r="O490" s="1"/>
      <c r="P490" s="6"/>
      <c r="Q490" s="6"/>
      <c r="R490" s="1"/>
      <c r="T490" s="1"/>
      <c r="U490" s="6"/>
      <c r="V490" s="6"/>
      <c r="W490" s="1"/>
    </row>
    <row r="491" spans="1:23" s="18" customFormat="1" ht="13.5" customHeight="1">
      <c r="A491" s="7"/>
      <c r="B491" s="31" t="s">
        <v>1733</v>
      </c>
      <c r="C491" s="31"/>
      <c r="D491" s="15"/>
      <c r="E491" s="2"/>
      <c r="F491" s="3"/>
      <c r="G491" s="41"/>
      <c r="H491" s="12"/>
      <c r="J491" s="1"/>
      <c r="K491" s="6"/>
      <c r="L491" s="6"/>
      <c r="M491" s="1"/>
      <c r="O491" s="1"/>
      <c r="P491" s="6"/>
      <c r="Q491" s="6"/>
      <c r="R491" s="1"/>
      <c r="T491" s="1"/>
      <c r="U491" s="6"/>
      <c r="V491" s="6"/>
      <c r="W491" s="1"/>
    </row>
    <row r="492" spans="1:23" s="18" customFormat="1" ht="13.5" customHeight="1">
      <c r="A492" s="8"/>
      <c r="B492" s="30" t="s">
        <v>1650</v>
      </c>
      <c r="C492" s="30" t="s">
        <v>1735</v>
      </c>
      <c r="D492" s="16">
        <v>1</v>
      </c>
      <c r="E492" s="4" t="s">
        <v>1584</v>
      </c>
      <c r="F492" s="5"/>
      <c r="G492" s="38"/>
      <c r="H492" s="57"/>
      <c r="I492" s="58"/>
      <c r="J492" s="1"/>
      <c r="K492" s="6"/>
      <c r="L492" s="6"/>
      <c r="M492" s="1"/>
      <c r="O492" s="1"/>
      <c r="P492" s="6"/>
      <c r="Q492" s="6"/>
      <c r="R492" s="1"/>
      <c r="T492" s="1"/>
      <c r="U492" s="6"/>
      <c r="V492" s="6"/>
      <c r="W492" s="1"/>
    </row>
    <row r="493" spans="1:23" s="18" customFormat="1" ht="13.5" customHeight="1">
      <c r="A493" s="7"/>
      <c r="B493" s="31" t="s">
        <v>1736</v>
      </c>
      <c r="C493" s="31"/>
      <c r="D493" s="15"/>
      <c r="E493" s="2"/>
      <c r="F493" s="3"/>
      <c r="G493" s="41"/>
      <c r="H493" s="12"/>
      <c r="J493" s="1"/>
      <c r="K493" s="6"/>
      <c r="L493" s="6"/>
      <c r="M493" s="1"/>
      <c r="O493" s="1"/>
      <c r="P493" s="6"/>
      <c r="Q493" s="6"/>
      <c r="R493" s="1"/>
      <c r="T493" s="1"/>
      <c r="U493" s="6"/>
      <c r="V493" s="6"/>
      <c r="W493" s="1"/>
    </row>
    <row r="494" spans="1:23" s="18" customFormat="1" ht="13.5" customHeight="1">
      <c r="A494" s="8"/>
      <c r="B494" s="30" t="s">
        <v>1650</v>
      </c>
      <c r="C494" s="30" t="s">
        <v>1737</v>
      </c>
      <c r="D494" s="16">
        <v>1</v>
      </c>
      <c r="E494" s="4" t="s">
        <v>1584</v>
      </c>
      <c r="F494" s="5"/>
      <c r="G494" s="38"/>
      <c r="H494" s="57"/>
      <c r="I494" s="58"/>
      <c r="J494" s="1"/>
      <c r="K494" s="6"/>
      <c r="L494" s="6"/>
      <c r="M494" s="1"/>
      <c r="O494" s="1"/>
      <c r="P494" s="6"/>
      <c r="Q494" s="6"/>
      <c r="R494" s="1"/>
      <c r="T494" s="1"/>
      <c r="U494" s="6"/>
      <c r="V494" s="6"/>
      <c r="W494" s="1"/>
    </row>
    <row r="495" spans="1:23" s="18" customFormat="1" ht="13.5" customHeight="1">
      <c r="A495" s="7"/>
      <c r="B495" s="31" t="s">
        <v>1736</v>
      </c>
      <c r="C495" s="31"/>
      <c r="D495" s="15"/>
      <c r="E495" s="2"/>
      <c r="F495" s="3"/>
      <c r="G495" s="41"/>
      <c r="H495" s="12"/>
      <c r="J495" s="1"/>
      <c r="K495" s="6"/>
      <c r="L495" s="6"/>
      <c r="M495" s="1"/>
      <c r="O495" s="1"/>
      <c r="P495" s="6"/>
      <c r="Q495" s="6"/>
      <c r="R495" s="1"/>
      <c r="T495" s="1"/>
      <c r="U495" s="6"/>
      <c r="V495" s="6"/>
      <c r="W495" s="1"/>
    </row>
    <row r="496" spans="1:23" s="18" customFormat="1" ht="13.5" customHeight="1">
      <c r="A496" s="8"/>
      <c r="B496" s="30" t="s">
        <v>1650</v>
      </c>
      <c r="C496" s="30" t="s">
        <v>1688</v>
      </c>
      <c r="D496" s="16">
        <v>1</v>
      </c>
      <c r="E496" s="4" t="s">
        <v>1584</v>
      </c>
      <c r="F496" s="5"/>
      <c r="G496" s="38"/>
      <c r="H496" s="57"/>
      <c r="I496" s="58"/>
      <c r="J496" s="1"/>
      <c r="K496" s="6"/>
      <c r="L496" s="6"/>
      <c r="M496" s="1"/>
      <c r="O496" s="1"/>
      <c r="P496" s="6"/>
      <c r="Q496" s="6"/>
      <c r="R496" s="1"/>
      <c r="T496" s="1"/>
      <c r="U496" s="6"/>
      <c r="V496" s="6"/>
      <c r="W496" s="1"/>
    </row>
    <row r="497" spans="1:23" s="18" customFormat="1" ht="13.5" customHeight="1">
      <c r="A497" s="7"/>
      <c r="B497" s="31" t="s">
        <v>1736</v>
      </c>
      <c r="C497" s="31"/>
      <c r="D497" s="15"/>
      <c r="E497" s="2"/>
      <c r="F497" s="3"/>
      <c r="G497" s="41"/>
      <c r="H497" s="12"/>
      <c r="J497" s="1"/>
      <c r="K497" s="6"/>
      <c r="L497" s="6"/>
      <c r="M497" s="1"/>
      <c r="O497" s="1"/>
      <c r="P497" s="6"/>
      <c r="Q497" s="6"/>
      <c r="R497" s="1"/>
      <c r="T497" s="1"/>
      <c r="U497" s="6"/>
      <c r="V497" s="6"/>
      <c r="W497" s="1"/>
    </row>
    <row r="498" spans="1:23" s="18" customFormat="1" ht="13.5" customHeight="1">
      <c r="A498" s="8"/>
      <c r="B498" s="30" t="s">
        <v>1650</v>
      </c>
      <c r="C498" s="30" t="s">
        <v>1653</v>
      </c>
      <c r="D498" s="16">
        <v>1</v>
      </c>
      <c r="E498" s="4" t="s">
        <v>1584</v>
      </c>
      <c r="F498" s="5"/>
      <c r="G498" s="38"/>
      <c r="H498" s="57"/>
      <c r="I498" s="58"/>
      <c r="J498" s="1"/>
      <c r="K498" s="6"/>
      <c r="L498" s="6"/>
      <c r="M498" s="1"/>
      <c r="O498" s="1"/>
      <c r="P498" s="6"/>
      <c r="Q498" s="6"/>
      <c r="R498" s="1"/>
      <c r="T498" s="1"/>
      <c r="U498" s="6"/>
      <c r="V498" s="6"/>
      <c r="W498" s="1"/>
    </row>
    <row r="499" spans="1:23" s="18" customFormat="1" ht="13.5" customHeight="1">
      <c r="A499" s="7"/>
      <c r="B499" s="31" t="s">
        <v>1738</v>
      </c>
      <c r="C499" s="31"/>
      <c r="D499" s="40"/>
      <c r="E499" s="2"/>
      <c r="F499" s="3"/>
      <c r="G499" s="41"/>
      <c r="H499" s="12"/>
      <c r="J499" s="1"/>
      <c r="K499" s="6"/>
      <c r="L499" s="6"/>
      <c r="M499" s="1"/>
      <c r="O499" s="1"/>
      <c r="P499" s="6"/>
      <c r="Q499" s="6"/>
      <c r="R499" s="1"/>
      <c r="T499" s="1"/>
      <c r="U499" s="6"/>
      <c r="V499" s="6"/>
      <c r="W499" s="1"/>
    </row>
    <row r="500" spans="1:23" s="18" customFormat="1" ht="13.5" customHeight="1">
      <c r="A500" s="8"/>
      <c r="B500" s="30" t="s">
        <v>1650</v>
      </c>
      <c r="C500" s="30" t="s">
        <v>1739</v>
      </c>
      <c r="D500" s="36">
        <v>11</v>
      </c>
      <c r="E500" s="4" t="s">
        <v>1584</v>
      </c>
      <c r="F500" s="5"/>
      <c r="G500" s="38"/>
      <c r="H500" s="57"/>
      <c r="I500" s="58"/>
      <c r="J500" s="1"/>
      <c r="K500" s="6"/>
      <c r="L500" s="6"/>
      <c r="M500" s="1"/>
      <c r="O500" s="1"/>
      <c r="P500" s="6"/>
      <c r="Q500" s="6"/>
      <c r="R500" s="1"/>
      <c r="T500" s="1"/>
      <c r="U500" s="6"/>
      <c r="V500" s="6"/>
      <c r="W500" s="1"/>
    </row>
    <row r="501" spans="1:23" s="18" customFormat="1" ht="13.5" customHeight="1">
      <c r="A501" s="7"/>
      <c r="B501" s="31" t="s">
        <v>1740</v>
      </c>
      <c r="C501" s="31"/>
      <c r="D501" s="40"/>
      <c r="E501" s="2"/>
      <c r="F501" s="3"/>
      <c r="G501" s="41"/>
      <c r="H501" s="12"/>
      <c r="J501" s="1"/>
      <c r="K501" s="6"/>
      <c r="L501" s="6"/>
      <c r="M501" s="1"/>
      <c r="O501" s="1"/>
      <c r="P501" s="6"/>
      <c r="Q501" s="6"/>
      <c r="R501" s="1"/>
      <c r="T501" s="1"/>
      <c r="U501" s="6"/>
      <c r="V501" s="6"/>
      <c r="W501" s="1"/>
    </row>
    <row r="502" spans="1:23" s="18" customFormat="1" ht="13.5" customHeight="1">
      <c r="A502" s="8"/>
      <c r="B502" s="30" t="s">
        <v>1650</v>
      </c>
      <c r="C502" s="30" t="s">
        <v>1732</v>
      </c>
      <c r="D502" s="36">
        <v>5</v>
      </c>
      <c r="E502" s="4" t="s">
        <v>1584</v>
      </c>
      <c r="F502" s="5"/>
      <c r="G502" s="38"/>
      <c r="H502" s="57"/>
      <c r="I502" s="58"/>
      <c r="J502" s="1"/>
      <c r="K502" s="6"/>
      <c r="L502" s="6"/>
      <c r="M502" s="1"/>
      <c r="O502" s="1"/>
      <c r="P502" s="6"/>
      <c r="Q502" s="6"/>
      <c r="R502" s="1"/>
      <c r="T502" s="1"/>
      <c r="U502" s="6"/>
      <c r="V502" s="6"/>
      <c r="W502" s="1"/>
    </row>
    <row r="503" spans="1:23" s="18" customFormat="1" ht="13.5" customHeight="1">
      <c r="A503" s="7"/>
      <c r="B503" s="31" t="s">
        <v>1738</v>
      </c>
      <c r="C503" s="31"/>
      <c r="D503" s="40"/>
      <c r="E503" s="2"/>
      <c r="F503" s="3"/>
      <c r="G503" s="41"/>
      <c r="H503" s="12"/>
      <c r="J503" s="1"/>
      <c r="K503" s="6"/>
      <c r="L503" s="6"/>
      <c r="M503" s="1"/>
      <c r="O503" s="1"/>
      <c r="P503" s="6"/>
      <c r="Q503" s="6"/>
      <c r="R503" s="1"/>
      <c r="T503" s="1"/>
      <c r="U503" s="6"/>
      <c r="V503" s="6"/>
      <c r="W503" s="1"/>
    </row>
    <row r="504" spans="1:23" s="18" customFormat="1" ht="13.5" customHeight="1">
      <c r="A504" s="8"/>
      <c r="B504" s="30" t="s">
        <v>1650</v>
      </c>
      <c r="C504" s="30" t="s">
        <v>1741</v>
      </c>
      <c r="D504" s="36">
        <v>3</v>
      </c>
      <c r="E504" s="4" t="s">
        <v>1584</v>
      </c>
      <c r="F504" s="5"/>
      <c r="G504" s="38"/>
      <c r="H504" s="57"/>
      <c r="I504" s="58"/>
      <c r="J504" s="1"/>
      <c r="K504" s="6"/>
      <c r="L504" s="6"/>
      <c r="M504" s="1"/>
      <c r="O504" s="1"/>
      <c r="P504" s="6"/>
      <c r="Q504" s="6"/>
      <c r="R504" s="1"/>
      <c r="T504" s="1"/>
      <c r="U504" s="6"/>
      <c r="V504" s="6"/>
      <c r="W504" s="1"/>
    </row>
    <row r="505" spans="1:23" s="18" customFormat="1" ht="13.5" customHeight="1">
      <c r="A505" s="7"/>
      <c r="B505" s="31" t="s">
        <v>1742</v>
      </c>
      <c r="C505" s="31"/>
      <c r="D505" s="40"/>
      <c r="E505" s="2"/>
      <c r="F505" s="3"/>
      <c r="G505" s="41"/>
      <c r="H505" s="12"/>
      <c r="J505" s="1"/>
      <c r="K505" s="6"/>
      <c r="L505" s="6"/>
      <c r="M505" s="1"/>
      <c r="O505" s="1"/>
      <c r="P505" s="6"/>
      <c r="Q505" s="6"/>
      <c r="R505" s="1"/>
      <c r="T505" s="1"/>
      <c r="U505" s="6"/>
      <c r="V505" s="6"/>
      <c r="W505" s="1"/>
    </row>
    <row r="506" spans="1:23" s="18" customFormat="1" ht="13.5" customHeight="1">
      <c r="A506" s="8"/>
      <c r="B506" s="30" t="s">
        <v>1650</v>
      </c>
      <c r="C506" s="30" t="s">
        <v>1743</v>
      </c>
      <c r="D506" s="36">
        <v>1</v>
      </c>
      <c r="E506" s="4" t="s">
        <v>1584</v>
      </c>
      <c r="F506" s="5"/>
      <c r="G506" s="38"/>
      <c r="H506" s="57"/>
      <c r="I506" s="58"/>
      <c r="J506" s="1"/>
      <c r="K506" s="6"/>
      <c r="L506" s="6"/>
      <c r="M506" s="1"/>
      <c r="O506" s="1"/>
      <c r="P506" s="6"/>
      <c r="Q506" s="6"/>
      <c r="R506" s="1"/>
      <c r="T506" s="1"/>
      <c r="U506" s="6"/>
      <c r="V506" s="6"/>
      <c r="W506" s="1"/>
    </row>
    <row r="507" spans="1:23" s="18" customFormat="1" ht="13.5" customHeight="1">
      <c r="A507" s="7"/>
      <c r="B507" s="31" t="s">
        <v>1742</v>
      </c>
      <c r="C507" s="31"/>
      <c r="D507" s="15"/>
      <c r="E507" s="2"/>
      <c r="F507" s="3"/>
      <c r="G507" s="41"/>
      <c r="H507" s="12"/>
      <c r="J507" s="1"/>
      <c r="K507" s="6"/>
      <c r="L507" s="6"/>
      <c r="M507" s="1"/>
      <c r="O507" s="1"/>
      <c r="P507" s="6"/>
      <c r="Q507" s="6"/>
      <c r="R507" s="1"/>
      <c r="T507" s="1"/>
      <c r="U507" s="6"/>
      <c r="V507" s="6"/>
      <c r="W507" s="1"/>
    </row>
    <row r="508" spans="1:23" s="18" customFormat="1" ht="13.5" customHeight="1">
      <c r="A508" s="8"/>
      <c r="B508" s="30" t="s">
        <v>1650</v>
      </c>
      <c r="C508" s="30" t="s">
        <v>1744</v>
      </c>
      <c r="D508" s="16">
        <v>1</v>
      </c>
      <c r="E508" s="4" t="s">
        <v>1584</v>
      </c>
      <c r="F508" s="5"/>
      <c r="G508" s="38"/>
      <c r="H508" s="57"/>
      <c r="I508" s="58"/>
      <c r="J508" s="1"/>
      <c r="K508" s="6"/>
      <c r="L508" s="6"/>
      <c r="M508" s="1"/>
      <c r="O508" s="1"/>
      <c r="P508" s="6"/>
      <c r="Q508" s="6"/>
      <c r="R508" s="1"/>
      <c r="T508" s="1"/>
      <c r="U508" s="6"/>
      <c r="V508" s="6"/>
      <c r="W508" s="1"/>
    </row>
    <row r="509" spans="1:23" s="18" customFormat="1" ht="13.5" customHeight="1">
      <c r="A509" s="7"/>
      <c r="B509" s="31" t="s">
        <v>1742</v>
      </c>
      <c r="C509" s="31"/>
      <c r="D509" s="15"/>
      <c r="E509" s="2"/>
      <c r="F509" s="3"/>
      <c r="G509" s="41"/>
      <c r="H509" s="12"/>
      <c r="J509" s="1"/>
      <c r="K509" s="6"/>
      <c r="L509" s="6"/>
      <c r="M509" s="1"/>
      <c r="O509" s="1"/>
      <c r="P509" s="6"/>
      <c r="Q509" s="6"/>
      <c r="R509" s="1"/>
      <c r="T509" s="1"/>
      <c r="U509" s="6"/>
      <c r="V509" s="6"/>
      <c r="W509" s="1"/>
    </row>
    <row r="510" spans="1:23" s="18" customFormat="1" ht="13.5" customHeight="1">
      <c r="A510" s="8"/>
      <c r="B510" s="30" t="s">
        <v>1650</v>
      </c>
      <c r="C510" s="30" t="s">
        <v>1745</v>
      </c>
      <c r="D510" s="16">
        <v>1</v>
      </c>
      <c r="E510" s="4" t="s">
        <v>1584</v>
      </c>
      <c r="F510" s="5"/>
      <c r="G510" s="38"/>
      <c r="H510" s="57"/>
      <c r="I510" s="58"/>
      <c r="J510" s="1"/>
      <c r="K510" s="6"/>
      <c r="L510" s="6"/>
      <c r="M510" s="1"/>
      <c r="O510" s="1"/>
      <c r="P510" s="6"/>
      <c r="Q510" s="6"/>
      <c r="R510" s="1"/>
      <c r="T510" s="1"/>
      <c r="U510" s="6"/>
      <c r="V510" s="6"/>
      <c r="W510" s="1"/>
    </row>
    <row r="511" spans="1:23" ht="13.5" customHeight="1">
      <c r="A511" s="7"/>
      <c r="B511" s="31"/>
      <c r="C511" s="31"/>
      <c r="D511" s="15"/>
      <c r="E511" s="2"/>
      <c r="F511" s="3"/>
      <c r="G511" s="3"/>
      <c r="H511" s="12"/>
    </row>
    <row r="512" spans="1:23" ht="13.5" customHeight="1">
      <c r="A512" s="8"/>
      <c r="B512" s="30" t="s">
        <v>7</v>
      </c>
      <c r="C512" s="30" t="s">
        <v>7</v>
      </c>
      <c r="D512" s="16"/>
      <c r="E512" s="4"/>
      <c r="F512" s="5"/>
      <c r="G512" s="38"/>
      <c r="H512" s="13" t="s">
        <v>7</v>
      </c>
    </row>
    <row r="513" spans="1:23" ht="13.5" customHeight="1">
      <c r="A513" s="7"/>
      <c r="B513" s="31"/>
      <c r="C513" s="31"/>
      <c r="D513" s="15"/>
      <c r="E513" s="2"/>
      <c r="F513" s="3"/>
      <c r="G513" s="41"/>
      <c r="H513" s="12" t="s">
        <v>7</v>
      </c>
    </row>
    <row r="514" spans="1:23" ht="13.5" customHeight="1">
      <c r="A514" s="9"/>
      <c r="B514" s="32"/>
      <c r="C514" s="32"/>
      <c r="D514" s="17"/>
      <c r="E514" s="10"/>
      <c r="F514" s="11"/>
      <c r="G514" s="11"/>
      <c r="H514" s="14"/>
    </row>
    <row r="515" spans="1:23" ht="13.5" customHeight="1"/>
    <row r="516" spans="1:23" ht="13.5" customHeight="1">
      <c r="H516" s="48"/>
    </row>
    <row r="517" spans="1:23" s="49" customFormat="1" ht="21.4" customHeight="1">
      <c r="A517" s="364"/>
      <c r="B517" s="365"/>
      <c r="C517" s="365"/>
      <c r="D517" s="365"/>
      <c r="E517" s="365"/>
      <c r="F517" s="365"/>
      <c r="G517" s="365"/>
      <c r="H517" s="365"/>
    </row>
    <row r="518" spans="1:23" s="49" customFormat="1" ht="13.5" customHeight="1">
      <c r="A518" s="50" t="s">
        <v>62</v>
      </c>
      <c r="B518" s="50"/>
      <c r="C518" s="51"/>
      <c r="D518" s="51"/>
      <c r="E518" s="52"/>
      <c r="F518" s="51"/>
      <c r="G518" s="50"/>
      <c r="H518" s="53"/>
    </row>
    <row r="519" spans="1:23" ht="21.6" customHeight="1">
      <c r="A519" s="362" t="s">
        <v>0</v>
      </c>
      <c r="B519" s="363"/>
      <c r="C519" s="24" t="s">
        <v>1</v>
      </c>
      <c r="D519" s="24" t="s">
        <v>2</v>
      </c>
      <c r="E519" s="24" t="s">
        <v>3</v>
      </c>
      <c r="F519" s="25" t="s">
        <v>4</v>
      </c>
      <c r="G519" s="25" t="s">
        <v>5</v>
      </c>
      <c r="H519" s="26" t="s">
        <v>6</v>
      </c>
      <c r="I519" s="27"/>
      <c r="J519" s="27"/>
      <c r="K519" s="28"/>
      <c r="L519" s="28"/>
      <c r="M519" s="27"/>
      <c r="N519" s="27"/>
      <c r="O519" s="27"/>
      <c r="P519" s="28"/>
      <c r="Q519" s="28"/>
      <c r="R519" s="27"/>
      <c r="S519" s="27"/>
      <c r="T519" s="27"/>
      <c r="U519" s="28"/>
      <c r="V519" s="28"/>
      <c r="W519" s="27"/>
    </row>
    <row r="520" spans="1:23" ht="13.5" customHeight="1">
      <c r="A520" s="33" t="s">
        <v>7</v>
      </c>
      <c r="B520" s="29" t="s">
        <v>7</v>
      </c>
      <c r="C520" s="29" t="s">
        <v>7</v>
      </c>
      <c r="D520" s="21"/>
      <c r="E520" s="20"/>
      <c r="F520" s="22"/>
      <c r="G520" s="22"/>
      <c r="H520" s="23"/>
    </row>
    <row r="521" spans="1:23" ht="13.5" customHeight="1">
      <c r="A521" s="34"/>
      <c r="B521" s="30"/>
      <c r="C521" s="30" t="s">
        <v>7</v>
      </c>
      <c r="D521" s="16"/>
      <c r="E521" s="4"/>
      <c r="F521" s="5"/>
      <c r="G521" s="5"/>
      <c r="H521" s="13" t="s">
        <v>7</v>
      </c>
    </row>
    <row r="522" spans="1:23" s="18" customFormat="1" ht="13.5" customHeight="1">
      <c r="A522" s="39" t="s">
        <v>7</v>
      </c>
      <c r="B522" s="31" t="s">
        <v>7</v>
      </c>
      <c r="C522" s="31" t="s">
        <v>7</v>
      </c>
      <c r="D522" s="40"/>
      <c r="E522" s="2" t="s">
        <v>7</v>
      </c>
      <c r="F522" s="3"/>
      <c r="G522" s="41"/>
      <c r="H522" s="12" t="s">
        <v>7</v>
      </c>
      <c r="J522" s="1"/>
      <c r="K522" s="6"/>
      <c r="L522" s="6"/>
      <c r="M522" s="1"/>
      <c r="O522" s="1"/>
      <c r="P522" s="6"/>
      <c r="Q522" s="6"/>
      <c r="R522" s="1"/>
      <c r="T522" s="1"/>
      <c r="U522" s="6"/>
      <c r="V522" s="6"/>
      <c r="W522" s="1"/>
    </row>
    <row r="523" spans="1:23" s="18" customFormat="1" ht="13.5" customHeight="1">
      <c r="A523" s="34"/>
      <c r="B523" s="30" t="s">
        <v>1155</v>
      </c>
      <c r="C523" s="30" t="s">
        <v>7</v>
      </c>
      <c r="D523" s="36"/>
      <c r="E523" s="4" t="s">
        <v>7</v>
      </c>
      <c r="F523" s="5"/>
      <c r="G523" s="38"/>
      <c r="H523" s="13"/>
      <c r="J523" s="1"/>
      <c r="K523" s="6"/>
      <c r="L523" s="6"/>
      <c r="M523" s="1"/>
      <c r="O523" s="1"/>
      <c r="P523" s="6"/>
      <c r="Q523" s="6"/>
      <c r="R523" s="1"/>
      <c r="T523" s="1"/>
      <c r="U523" s="6"/>
      <c r="V523" s="6"/>
      <c r="W523" s="1"/>
    </row>
    <row r="524" spans="1:23" s="18" customFormat="1" ht="13.5" customHeight="1">
      <c r="A524" s="39" t="s">
        <v>7</v>
      </c>
      <c r="B524" s="31" t="s">
        <v>1746</v>
      </c>
      <c r="C524" s="31"/>
      <c r="D524" s="15"/>
      <c r="E524" s="2"/>
      <c r="F524" s="3"/>
      <c r="G524" s="41"/>
      <c r="H524" s="12"/>
      <c r="J524" s="1"/>
      <c r="K524" s="6"/>
      <c r="L524" s="6"/>
      <c r="M524" s="1"/>
      <c r="O524" s="1"/>
      <c r="P524" s="6"/>
      <c r="Q524" s="6"/>
      <c r="R524" s="1"/>
      <c r="T524" s="1"/>
      <c r="U524" s="6"/>
      <c r="V524" s="6"/>
      <c r="W524" s="1"/>
    </row>
    <row r="525" spans="1:23" s="18" customFormat="1" ht="13.5" customHeight="1">
      <c r="A525" s="34" t="s">
        <v>7</v>
      </c>
      <c r="B525" s="30" t="s">
        <v>1650</v>
      </c>
      <c r="C525" s="30" t="s">
        <v>1747</v>
      </c>
      <c r="D525" s="16">
        <v>7</v>
      </c>
      <c r="E525" s="4" t="s">
        <v>1584</v>
      </c>
      <c r="F525" s="5"/>
      <c r="G525" s="38"/>
      <c r="H525" s="57"/>
      <c r="I525" s="58"/>
      <c r="J525" s="1"/>
      <c r="K525" s="6"/>
      <c r="L525" s="6"/>
      <c r="M525" s="1"/>
      <c r="O525" s="1"/>
      <c r="P525" s="6"/>
      <c r="Q525" s="6"/>
      <c r="R525" s="1"/>
      <c r="T525" s="1"/>
      <c r="U525" s="6"/>
      <c r="V525" s="6"/>
      <c r="W525" s="1"/>
    </row>
    <row r="526" spans="1:23" s="18" customFormat="1" ht="13.5" customHeight="1">
      <c r="A526" s="39" t="s">
        <v>7</v>
      </c>
      <c r="B526" s="31"/>
      <c r="C526" s="31"/>
      <c r="D526" s="15"/>
      <c r="E526" s="2"/>
      <c r="F526" s="3"/>
      <c r="G526" s="41"/>
      <c r="H526" s="12"/>
      <c r="J526" s="1"/>
      <c r="K526" s="6"/>
      <c r="L526" s="6"/>
      <c r="M526" s="1"/>
      <c r="O526" s="1"/>
      <c r="P526" s="6"/>
      <c r="Q526" s="6"/>
      <c r="R526" s="1"/>
      <c r="T526" s="1"/>
      <c r="U526" s="6"/>
      <c r="V526" s="6"/>
      <c r="W526" s="1"/>
    </row>
    <row r="527" spans="1:23" s="18" customFormat="1" ht="13.5" customHeight="1">
      <c r="A527" s="34" t="s">
        <v>7</v>
      </c>
      <c r="B527" s="30" t="s">
        <v>1654</v>
      </c>
      <c r="C527" s="30"/>
      <c r="D527" s="16">
        <v>1</v>
      </c>
      <c r="E527" s="4" t="s">
        <v>250</v>
      </c>
      <c r="F527" s="5"/>
      <c r="G527" s="38"/>
      <c r="H527" s="57"/>
      <c r="I527" s="58"/>
      <c r="J527" s="1"/>
      <c r="K527" s="6"/>
      <c r="L527" s="6"/>
      <c r="M527" s="1"/>
      <c r="O527" s="1"/>
      <c r="P527" s="6"/>
      <c r="Q527" s="6"/>
      <c r="R527" s="1"/>
      <c r="T527" s="1"/>
      <c r="U527" s="6"/>
      <c r="V527" s="6"/>
      <c r="W527" s="1"/>
    </row>
    <row r="528" spans="1:23" s="18" customFormat="1" ht="13.5" customHeight="1">
      <c r="A528" s="39" t="s">
        <v>7</v>
      </c>
      <c r="B528" s="31"/>
      <c r="C528" s="31"/>
      <c r="D528" s="40"/>
      <c r="E528" s="2"/>
      <c r="F528" s="3"/>
      <c r="G528" s="41"/>
      <c r="H528" s="12"/>
      <c r="J528" s="1"/>
      <c r="K528" s="6"/>
      <c r="L528" s="6"/>
      <c r="M528" s="1"/>
      <c r="O528" s="1"/>
      <c r="P528" s="6"/>
      <c r="Q528" s="6"/>
      <c r="R528" s="1"/>
      <c r="T528" s="1"/>
      <c r="U528" s="6"/>
      <c r="V528" s="6"/>
      <c r="W528" s="1"/>
    </row>
    <row r="529" spans="1:23" s="18" customFormat="1" ht="13.5" customHeight="1">
      <c r="A529" s="34" t="s">
        <v>7</v>
      </c>
      <c r="B529" s="30"/>
      <c r="C529" s="30"/>
      <c r="D529" s="36"/>
      <c r="E529" s="4"/>
      <c r="F529" s="5"/>
      <c r="G529" s="38"/>
      <c r="H529" s="57"/>
      <c r="I529" s="58"/>
      <c r="J529" s="1"/>
      <c r="K529" s="6"/>
      <c r="L529" s="6"/>
      <c r="M529" s="1"/>
      <c r="O529" s="1"/>
      <c r="P529" s="6"/>
      <c r="Q529" s="6"/>
      <c r="R529" s="1"/>
      <c r="T529" s="1"/>
      <c r="U529" s="6"/>
      <c r="V529" s="6"/>
      <c r="W529" s="1"/>
    </row>
    <row r="530" spans="1:23" s="18" customFormat="1" ht="13.5" customHeight="1">
      <c r="A530" s="39" t="s">
        <v>7</v>
      </c>
      <c r="B530" s="31"/>
      <c r="C530" s="31"/>
      <c r="D530" s="15"/>
      <c r="E530" s="2"/>
      <c r="F530" s="3"/>
      <c r="G530" s="41"/>
      <c r="H530" s="12"/>
      <c r="J530" s="1"/>
      <c r="K530" s="6"/>
      <c r="L530" s="6"/>
      <c r="M530" s="1"/>
      <c r="O530" s="1"/>
      <c r="P530" s="6"/>
      <c r="Q530" s="6"/>
      <c r="R530" s="1"/>
      <c r="T530" s="1"/>
      <c r="U530" s="6"/>
      <c r="V530" s="6"/>
      <c r="W530" s="1"/>
    </row>
    <row r="531" spans="1:23" s="18" customFormat="1" ht="13.5" customHeight="1">
      <c r="A531" s="34" t="s">
        <v>7</v>
      </c>
      <c r="B531" s="30" t="s">
        <v>1655</v>
      </c>
      <c r="C531" s="30"/>
      <c r="D531" s="16"/>
      <c r="E531" s="4"/>
      <c r="F531" s="5"/>
      <c r="G531" s="38"/>
      <c r="H531" s="57"/>
      <c r="I531" s="58"/>
      <c r="J531" s="1"/>
      <c r="K531" s="6"/>
      <c r="L531" s="6"/>
      <c r="M531" s="1"/>
      <c r="O531" s="1"/>
      <c r="P531" s="6"/>
      <c r="Q531" s="6"/>
      <c r="R531" s="1"/>
      <c r="T531" s="1"/>
      <c r="U531" s="6"/>
      <c r="V531" s="6"/>
      <c r="W531" s="1"/>
    </row>
    <row r="532" spans="1:23" s="18" customFormat="1" ht="13.5" customHeight="1">
      <c r="A532" s="7"/>
      <c r="B532" s="31" t="s">
        <v>1748</v>
      </c>
      <c r="C532" s="31"/>
      <c r="D532" s="15"/>
      <c r="E532" s="2"/>
      <c r="F532" s="3"/>
      <c r="G532" s="41"/>
      <c r="H532" s="12"/>
      <c r="J532" s="1"/>
      <c r="K532" s="6"/>
      <c r="L532" s="6"/>
      <c r="M532" s="1"/>
      <c r="O532" s="1"/>
      <c r="P532" s="6"/>
      <c r="Q532" s="6"/>
      <c r="R532" s="1"/>
      <c r="T532" s="1"/>
      <c r="U532" s="6"/>
      <c r="V532" s="6"/>
      <c r="W532" s="1"/>
    </row>
    <row r="533" spans="1:23" s="18" customFormat="1" ht="13.5" customHeight="1">
      <c r="A533" s="8"/>
      <c r="B533" s="30" t="s">
        <v>1650</v>
      </c>
      <c r="C533" s="30" t="s">
        <v>1734</v>
      </c>
      <c r="D533" s="16">
        <v>6</v>
      </c>
      <c r="E533" s="4" t="s">
        <v>1584</v>
      </c>
      <c r="F533" s="5"/>
      <c r="G533" s="38"/>
      <c r="H533" s="57"/>
      <c r="I533" s="58"/>
      <c r="J533" s="1"/>
      <c r="K533" s="6"/>
      <c r="L533" s="6"/>
      <c r="M533" s="1"/>
      <c r="O533" s="1"/>
      <c r="P533" s="6"/>
      <c r="Q533" s="6"/>
      <c r="R533" s="1"/>
      <c r="T533" s="1"/>
      <c r="U533" s="6"/>
      <c r="V533" s="6"/>
      <c r="W533" s="1"/>
    </row>
    <row r="534" spans="1:23" s="18" customFormat="1" ht="13.5" customHeight="1">
      <c r="A534" s="7"/>
      <c r="B534" s="31" t="s">
        <v>1748</v>
      </c>
      <c r="C534" s="31"/>
      <c r="D534" s="15"/>
      <c r="E534" s="2"/>
      <c r="F534" s="3"/>
      <c r="G534" s="41"/>
      <c r="H534" s="12"/>
      <c r="J534" s="1"/>
      <c r="K534" s="6"/>
      <c r="L534" s="6"/>
      <c r="M534" s="1"/>
      <c r="O534" s="1"/>
      <c r="P534" s="6"/>
      <c r="Q534" s="6"/>
      <c r="R534" s="1"/>
      <c r="T534" s="1"/>
      <c r="U534" s="6"/>
      <c r="V534" s="6"/>
      <c r="W534" s="1"/>
    </row>
    <row r="535" spans="1:23" s="18" customFormat="1" ht="13.5" customHeight="1">
      <c r="A535" s="8"/>
      <c r="B535" s="30" t="s">
        <v>1650</v>
      </c>
      <c r="C535" s="30" t="s">
        <v>1735</v>
      </c>
      <c r="D535" s="16">
        <v>12</v>
      </c>
      <c r="E535" s="4" t="s">
        <v>1584</v>
      </c>
      <c r="F535" s="5"/>
      <c r="G535" s="38"/>
      <c r="H535" s="57"/>
      <c r="I535" s="58"/>
      <c r="J535" s="1"/>
      <c r="K535" s="6"/>
      <c r="L535" s="6"/>
      <c r="M535" s="1"/>
      <c r="O535" s="1"/>
      <c r="P535" s="6"/>
      <c r="Q535" s="6"/>
      <c r="R535" s="1"/>
      <c r="T535" s="1"/>
      <c r="U535" s="6"/>
      <c r="V535" s="6"/>
      <c r="W535" s="1"/>
    </row>
    <row r="536" spans="1:23" s="18" customFormat="1" ht="13.5" customHeight="1">
      <c r="A536" s="7"/>
      <c r="B536" s="31" t="s">
        <v>1748</v>
      </c>
      <c r="C536" s="31"/>
      <c r="D536" s="15"/>
      <c r="E536" s="2"/>
      <c r="F536" s="3"/>
      <c r="G536" s="41"/>
      <c r="H536" s="12"/>
      <c r="J536" s="1"/>
      <c r="K536" s="6"/>
      <c r="L536" s="6"/>
      <c r="M536" s="1"/>
      <c r="O536" s="1"/>
      <c r="P536" s="6"/>
      <c r="Q536" s="6"/>
      <c r="R536" s="1"/>
      <c r="T536" s="1"/>
      <c r="U536" s="6"/>
      <c r="V536" s="6"/>
      <c r="W536" s="1"/>
    </row>
    <row r="537" spans="1:23" s="18" customFormat="1" ht="13.5" customHeight="1">
      <c r="A537" s="8"/>
      <c r="B537" s="30" t="s">
        <v>1650</v>
      </c>
      <c r="C537" s="30" t="s">
        <v>1749</v>
      </c>
      <c r="D537" s="16">
        <v>53</v>
      </c>
      <c r="E537" s="4" t="s">
        <v>1584</v>
      </c>
      <c r="F537" s="5"/>
      <c r="G537" s="38"/>
      <c r="H537" s="57"/>
      <c r="I537" s="58"/>
      <c r="J537" s="1"/>
      <c r="K537" s="6"/>
      <c r="L537" s="6"/>
      <c r="M537" s="1"/>
      <c r="O537" s="1"/>
      <c r="P537" s="6"/>
      <c r="Q537" s="6"/>
      <c r="R537" s="1"/>
      <c r="T537" s="1"/>
      <c r="U537" s="6"/>
      <c r="V537" s="6"/>
      <c r="W537" s="1"/>
    </row>
    <row r="538" spans="1:23" s="18" customFormat="1" ht="13.5" customHeight="1">
      <c r="A538" s="7"/>
      <c r="B538" s="31" t="s">
        <v>1748</v>
      </c>
      <c r="C538" s="31"/>
      <c r="D538" s="15"/>
      <c r="E538" s="2"/>
      <c r="F538" s="3"/>
      <c r="G538" s="41"/>
      <c r="H538" s="12"/>
      <c r="J538" s="1"/>
      <c r="K538" s="6"/>
      <c r="L538" s="6"/>
      <c r="M538" s="1"/>
      <c r="O538" s="1"/>
      <c r="P538" s="6"/>
      <c r="Q538" s="6"/>
      <c r="R538" s="1"/>
      <c r="T538" s="1"/>
      <c r="U538" s="6"/>
      <c r="V538" s="6"/>
      <c r="W538" s="1"/>
    </row>
    <row r="539" spans="1:23" s="18" customFormat="1" ht="13.5" customHeight="1">
      <c r="A539" s="8"/>
      <c r="B539" s="30" t="s">
        <v>1650</v>
      </c>
      <c r="C539" s="30" t="s">
        <v>1750</v>
      </c>
      <c r="D539" s="16">
        <v>87</v>
      </c>
      <c r="E539" s="4" t="s">
        <v>1584</v>
      </c>
      <c r="F539" s="5"/>
      <c r="G539" s="38"/>
      <c r="H539" s="57"/>
      <c r="I539" s="58"/>
      <c r="J539" s="1"/>
      <c r="K539" s="6"/>
      <c r="L539" s="6"/>
      <c r="M539" s="1"/>
      <c r="O539" s="1"/>
      <c r="P539" s="6"/>
      <c r="Q539" s="6"/>
      <c r="R539" s="1"/>
      <c r="T539" s="1"/>
      <c r="U539" s="6"/>
      <c r="V539" s="6"/>
      <c r="W539" s="1"/>
    </row>
    <row r="540" spans="1:23" s="18" customFormat="1" ht="13.5" customHeight="1">
      <c r="A540" s="7"/>
      <c r="B540" s="31"/>
      <c r="C540" s="31"/>
      <c r="D540" s="40"/>
      <c r="E540" s="2"/>
      <c r="F540" s="3"/>
      <c r="G540" s="41"/>
      <c r="H540" s="12"/>
      <c r="J540" s="1"/>
      <c r="K540" s="6"/>
      <c r="L540" s="6"/>
      <c r="M540" s="1"/>
      <c r="O540" s="1"/>
      <c r="P540" s="6"/>
      <c r="Q540" s="6"/>
      <c r="R540" s="1"/>
      <c r="T540" s="1"/>
      <c r="U540" s="6"/>
      <c r="V540" s="6"/>
      <c r="W540" s="1"/>
    </row>
    <row r="541" spans="1:23" s="18" customFormat="1" ht="13.5" customHeight="1">
      <c r="A541" s="8"/>
      <c r="B541" s="30" t="s">
        <v>1654</v>
      </c>
      <c r="C541" s="30"/>
      <c r="D541" s="36">
        <v>1</v>
      </c>
      <c r="E541" s="4" t="s">
        <v>250</v>
      </c>
      <c r="F541" s="5"/>
      <c r="G541" s="38"/>
      <c r="H541" s="57"/>
      <c r="I541" s="58"/>
      <c r="J541" s="1"/>
      <c r="K541" s="6"/>
      <c r="L541" s="6"/>
      <c r="M541" s="1"/>
      <c r="O541" s="1"/>
      <c r="P541" s="6"/>
      <c r="Q541" s="6"/>
      <c r="R541" s="1"/>
      <c r="T541" s="1"/>
      <c r="U541" s="6"/>
      <c r="V541" s="6"/>
      <c r="W541" s="1"/>
    </row>
    <row r="542" spans="1:23" s="18" customFormat="1" ht="13.5" customHeight="1">
      <c r="A542" s="7"/>
      <c r="B542" s="31"/>
      <c r="C542" s="31"/>
      <c r="D542" s="40"/>
      <c r="E542" s="2"/>
      <c r="F542" s="3"/>
      <c r="G542" s="41"/>
      <c r="H542" s="12"/>
      <c r="J542" s="1"/>
      <c r="K542" s="6"/>
      <c r="L542" s="6"/>
      <c r="M542" s="1"/>
      <c r="O542" s="1"/>
      <c r="P542" s="6"/>
      <c r="Q542" s="6"/>
      <c r="R542" s="1"/>
      <c r="T542" s="1"/>
      <c r="U542" s="6"/>
      <c r="V542" s="6"/>
      <c r="W542" s="1"/>
    </row>
    <row r="543" spans="1:23" s="18" customFormat="1" ht="13.5" customHeight="1">
      <c r="A543" s="8"/>
      <c r="B543" s="30" t="s">
        <v>1662</v>
      </c>
      <c r="C543" s="30"/>
      <c r="D543" s="36">
        <v>1</v>
      </c>
      <c r="E543" s="4" t="s">
        <v>250</v>
      </c>
      <c r="F543" s="5"/>
      <c r="G543" s="38"/>
      <c r="H543" s="57"/>
      <c r="I543" s="58"/>
      <c r="J543" s="1"/>
      <c r="K543" s="6"/>
      <c r="L543" s="6"/>
      <c r="M543" s="1"/>
      <c r="O543" s="1"/>
      <c r="P543" s="6"/>
      <c r="Q543" s="6"/>
      <c r="R543" s="1"/>
      <c r="T543" s="1"/>
      <c r="U543" s="6"/>
      <c r="V543" s="6"/>
      <c r="W543" s="1"/>
    </row>
    <row r="544" spans="1:23" s="18" customFormat="1" ht="13.5" customHeight="1">
      <c r="A544" s="7"/>
      <c r="B544" s="31"/>
      <c r="C544" s="31"/>
      <c r="D544" s="15"/>
      <c r="E544" s="2"/>
      <c r="F544" s="3"/>
      <c r="G544" s="41"/>
      <c r="H544" s="12"/>
      <c r="J544" s="1"/>
      <c r="K544" s="6"/>
      <c r="L544" s="6"/>
      <c r="M544" s="1"/>
      <c r="O544" s="1"/>
      <c r="P544" s="6"/>
      <c r="Q544" s="6"/>
      <c r="R544" s="1"/>
      <c r="T544" s="1"/>
      <c r="U544" s="6"/>
      <c r="V544" s="6"/>
      <c r="W544" s="1"/>
    </row>
    <row r="545" spans="1:23" s="18" customFormat="1" ht="13.5" customHeight="1">
      <c r="A545" s="8"/>
      <c r="B545" s="30"/>
      <c r="C545" s="30"/>
      <c r="D545" s="16"/>
      <c r="E545" s="4"/>
      <c r="F545" s="5"/>
      <c r="G545" s="38"/>
      <c r="H545" s="57"/>
      <c r="I545" s="58"/>
      <c r="J545" s="1"/>
      <c r="K545" s="6"/>
      <c r="L545" s="6"/>
      <c r="M545" s="1"/>
      <c r="O545" s="1"/>
      <c r="P545" s="6"/>
      <c r="Q545" s="6"/>
      <c r="R545" s="1"/>
      <c r="T545" s="1"/>
      <c r="U545" s="6"/>
      <c r="V545" s="6"/>
      <c r="W545" s="1"/>
    </row>
    <row r="546" spans="1:23" s="18" customFormat="1" ht="13.5" customHeight="1">
      <c r="A546" s="7"/>
      <c r="B546" s="31"/>
      <c r="C546" s="31"/>
      <c r="D546" s="15"/>
      <c r="E546" s="2"/>
      <c r="F546" s="3"/>
      <c r="G546" s="41"/>
      <c r="H546" s="12"/>
      <c r="J546" s="1"/>
      <c r="K546" s="6"/>
      <c r="L546" s="6"/>
      <c r="M546" s="1"/>
      <c r="O546" s="1"/>
      <c r="P546" s="6"/>
      <c r="Q546" s="6"/>
      <c r="R546" s="1"/>
      <c r="T546" s="1"/>
      <c r="U546" s="6"/>
      <c r="V546" s="6"/>
      <c r="W546" s="1"/>
    </row>
    <row r="547" spans="1:23" s="18" customFormat="1" ht="13.5" customHeight="1">
      <c r="A547" s="8"/>
      <c r="B547" s="30" t="s">
        <v>1663</v>
      </c>
      <c r="C547" s="30"/>
      <c r="D547" s="16"/>
      <c r="E547" s="4"/>
      <c r="F547" s="5"/>
      <c r="G547" s="38"/>
      <c r="H547" s="57"/>
      <c r="I547" s="58"/>
      <c r="J547" s="1"/>
      <c r="K547" s="6"/>
      <c r="L547" s="6"/>
      <c r="M547" s="1"/>
      <c r="O547" s="1"/>
      <c r="P547" s="6"/>
      <c r="Q547" s="6"/>
      <c r="R547" s="1"/>
      <c r="T547" s="1"/>
      <c r="U547" s="6"/>
      <c r="V547" s="6"/>
      <c r="W547" s="1"/>
    </row>
    <row r="548" spans="1:23" s="18" customFormat="1" ht="13.5" customHeight="1">
      <c r="A548" s="7"/>
      <c r="B548" s="31"/>
      <c r="C548" s="31"/>
      <c r="D548" s="15"/>
      <c r="E548" s="2"/>
      <c r="F548" s="3"/>
      <c r="G548" s="41"/>
      <c r="H548" s="12"/>
      <c r="J548" s="1"/>
      <c r="K548" s="6"/>
      <c r="L548" s="6"/>
      <c r="M548" s="1"/>
      <c r="O548" s="1"/>
      <c r="P548" s="6"/>
      <c r="Q548" s="6"/>
      <c r="R548" s="1"/>
      <c r="T548" s="1"/>
      <c r="U548" s="6"/>
      <c r="V548" s="6"/>
      <c r="W548" s="1"/>
    </row>
    <row r="549" spans="1:23" s="18" customFormat="1" ht="13.5" customHeight="1">
      <c r="A549" s="8"/>
      <c r="B549" s="30" t="s">
        <v>1664</v>
      </c>
      <c r="C549" s="30" t="s">
        <v>1751</v>
      </c>
      <c r="D549" s="16">
        <v>400</v>
      </c>
      <c r="E549" s="4" t="s">
        <v>1584</v>
      </c>
      <c r="F549" s="5"/>
      <c r="G549" s="38"/>
      <c r="H549" s="57"/>
      <c r="I549" s="58"/>
      <c r="J549" s="1"/>
      <c r="K549" s="6"/>
      <c r="L549" s="6"/>
      <c r="M549" s="1"/>
      <c r="O549" s="1"/>
      <c r="P549" s="6"/>
      <c r="Q549" s="6"/>
      <c r="R549" s="1"/>
      <c r="T549" s="1"/>
      <c r="U549" s="6"/>
      <c r="V549" s="6"/>
      <c r="W549" s="1"/>
    </row>
    <row r="550" spans="1:23" s="18" customFormat="1" ht="13.5" customHeight="1">
      <c r="A550" s="7"/>
      <c r="B550" s="31"/>
      <c r="C550" s="31"/>
      <c r="D550" s="15"/>
      <c r="E550" s="2"/>
      <c r="F550" s="3"/>
      <c r="G550" s="41"/>
      <c r="H550" s="12"/>
      <c r="J550" s="1"/>
      <c r="K550" s="6"/>
      <c r="L550" s="6"/>
      <c r="M550" s="1"/>
      <c r="O550" s="1"/>
      <c r="P550" s="6"/>
      <c r="Q550" s="6"/>
      <c r="R550" s="1"/>
      <c r="T550" s="1"/>
      <c r="U550" s="6"/>
      <c r="V550" s="6"/>
      <c r="W550" s="1"/>
    </row>
    <row r="551" spans="1:23" s="18" customFormat="1" ht="13.5" customHeight="1">
      <c r="A551" s="8"/>
      <c r="B551" s="30" t="s">
        <v>1666</v>
      </c>
      <c r="C551" s="30"/>
      <c r="D551" s="16">
        <v>288</v>
      </c>
      <c r="E551" s="4" t="s">
        <v>71</v>
      </c>
      <c r="F551" s="5"/>
      <c r="G551" s="38"/>
      <c r="H551" s="57"/>
      <c r="I551" s="58"/>
      <c r="J551" s="1"/>
      <c r="K551" s="6"/>
      <c r="L551" s="6"/>
      <c r="M551" s="1"/>
      <c r="O551" s="1"/>
      <c r="P551" s="6"/>
      <c r="Q551" s="6"/>
      <c r="R551" s="1"/>
      <c r="T551" s="1"/>
      <c r="U551" s="6"/>
      <c r="V551" s="6"/>
      <c r="W551" s="1"/>
    </row>
    <row r="552" spans="1:23" s="18" customFormat="1" ht="13.5" customHeight="1">
      <c r="A552" s="7"/>
      <c r="B552" s="31"/>
      <c r="C552" s="31"/>
      <c r="D552" s="15"/>
      <c r="E552" s="2"/>
      <c r="F552" s="3"/>
      <c r="G552" s="41"/>
      <c r="H552" s="12"/>
      <c r="J552" s="1"/>
      <c r="K552" s="6"/>
      <c r="L552" s="6"/>
      <c r="M552" s="1"/>
      <c r="O552" s="1"/>
      <c r="P552" s="6"/>
      <c r="Q552" s="6"/>
      <c r="R552" s="1"/>
      <c r="T552" s="1"/>
      <c r="U552" s="6"/>
      <c r="V552" s="6"/>
      <c r="W552" s="1"/>
    </row>
    <row r="553" spans="1:23" s="18" customFormat="1" ht="13.5" customHeight="1">
      <c r="A553" s="8"/>
      <c r="B553" s="30" t="s">
        <v>1667</v>
      </c>
      <c r="C553" s="30"/>
      <c r="D553" s="16">
        <v>376</v>
      </c>
      <c r="E553" s="4" t="s">
        <v>113</v>
      </c>
      <c r="F553" s="5"/>
      <c r="G553" s="38"/>
      <c r="H553" s="57"/>
      <c r="I553" s="58"/>
      <c r="J553" s="1"/>
      <c r="K553" s="6"/>
      <c r="L553" s="6"/>
      <c r="M553" s="1"/>
      <c r="O553" s="1"/>
      <c r="P553" s="6"/>
      <c r="Q553" s="6"/>
      <c r="R553" s="1"/>
      <c r="T553" s="1"/>
      <c r="U553" s="6"/>
      <c r="V553" s="6"/>
      <c r="W553" s="1"/>
    </row>
    <row r="554" spans="1:23" ht="13.5" customHeight="1">
      <c r="A554" s="7"/>
      <c r="B554" s="31"/>
      <c r="C554" s="31"/>
      <c r="D554" s="15"/>
      <c r="E554" s="2"/>
      <c r="F554" s="3"/>
      <c r="G554" s="3"/>
      <c r="H554" s="12"/>
    </row>
    <row r="555" spans="1:23" ht="13.5" customHeight="1">
      <c r="A555" s="8"/>
      <c r="B555" s="30" t="s">
        <v>7</v>
      </c>
      <c r="C555" s="30" t="s">
        <v>7</v>
      </c>
      <c r="D555" s="16"/>
      <c r="E555" s="4"/>
      <c r="F555" s="5"/>
      <c r="G555" s="38"/>
      <c r="H555" s="13"/>
    </row>
    <row r="556" spans="1:23" ht="13.5" customHeight="1">
      <c r="A556" s="7"/>
      <c r="B556" s="31"/>
      <c r="C556" s="31"/>
      <c r="D556" s="15"/>
      <c r="E556" s="2"/>
      <c r="F556" s="3"/>
      <c r="G556" s="41"/>
      <c r="H556" s="12" t="s">
        <v>7</v>
      </c>
    </row>
    <row r="557" spans="1:23" ht="13.5" customHeight="1">
      <c r="A557" s="9"/>
      <c r="B557" s="32"/>
      <c r="C557" s="32"/>
      <c r="D557" s="17"/>
      <c r="E557" s="10"/>
      <c r="F557" s="11"/>
      <c r="G557" s="11"/>
      <c r="H557" s="14"/>
    </row>
    <row r="558" spans="1:23" ht="13.5" customHeight="1"/>
    <row r="559" spans="1:23" ht="13.5" customHeight="1">
      <c r="H559" s="48"/>
    </row>
    <row r="560" spans="1:23" s="49" customFormat="1" ht="21.4" customHeight="1">
      <c r="A560" s="364"/>
      <c r="B560" s="365"/>
      <c r="C560" s="365"/>
      <c r="D560" s="365"/>
      <c r="E560" s="365"/>
      <c r="F560" s="365"/>
      <c r="G560" s="365"/>
      <c r="H560" s="365"/>
    </row>
    <row r="561" spans="1:23" s="49" customFormat="1" ht="13.5" customHeight="1">
      <c r="A561" s="50" t="s">
        <v>62</v>
      </c>
      <c r="B561" s="50"/>
      <c r="C561" s="51"/>
      <c r="D561" s="51"/>
      <c r="E561" s="52"/>
      <c r="F561" s="51"/>
      <c r="G561" s="50"/>
      <c r="H561" s="53"/>
    </row>
    <row r="562" spans="1:23" ht="21.6" customHeight="1">
      <c r="A562" s="362" t="s">
        <v>0</v>
      </c>
      <c r="B562" s="363"/>
      <c r="C562" s="24" t="s">
        <v>1</v>
      </c>
      <c r="D562" s="24" t="s">
        <v>2</v>
      </c>
      <c r="E562" s="24" t="s">
        <v>3</v>
      </c>
      <c r="F562" s="25" t="s">
        <v>4</v>
      </c>
      <c r="G562" s="25" t="s">
        <v>5</v>
      </c>
      <c r="H562" s="26" t="s">
        <v>6</v>
      </c>
      <c r="I562" s="27"/>
      <c r="J562" s="27"/>
      <c r="K562" s="28"/>
      <c r="L562" s="28"/>
      <c r="M562" s="27"/>
      <c r="N562" s="27"/>
      <c r="O562" s="27"/>
      <c r="P562" s="28"/>
      <c r="Q562" s="28"/>
      <c r="R562" s="27"/>
      <c r="S562" s="27"/>
      <c r="T562" s="27"/>
      <c r="U562" s="28"/>
      <c r="V562" s="28"/>
      <c r="W562" s="27"/>
    </row>
    <row r="563" spans="1:23" ht="13.5" customHeight="1">
      <c r="A563" s="33" t="s">
        <v>7</v>
      </c>
      <c r="B563" s="29" t="s">
        <v>7</v>
      </c>
      <c r="C563" s="29" t="s">
        <v>7</v>
      </c>
      <c r="D563" s="21"/>
      <c r="E563" s="20"/>
      <c r="F563" s="22"/>
      <c r="G563" s="22"/>
      <c r="H563" s="23"/>
    </row>
    <row r="564" spans="1:23" ht="13.5" customHeight="1">
      <c r="A564" s="34"/>
      <c r="B564" s="30"/>
      <c r="C564" s="30" t="s">
        <v>7</v>
      </c>
      <c r="D564" s="16"/>
      <c r="E564" s="4"/>
      <c r="F564" s="5"/>
      <c r="G564" s="5"/>
      <c r="H564" s="13" t="s">
        <v>7</v>
      </c>
    </row>
    <row r="565" spans="1:23" s="18" customFormat="1" ht="13.5" customHeight="1">
      <c r="A565" s="39" t="s">
        <v>7</v>
      </c>
      <c r="B565" s="31" t="s">
        <v>7</v>
      </c>
      <c r="C565" s="31" t="s">
        <v>7</v>
      </c>
      <c r="D565" s="40"/>
      <c r="E565" s="2" t="s">
        <v>7</v>
      </c>
      <c r="F565" s="3"/>
      <c r="G565" s="41"/>
      <c r="H565" s="12" t="s">
        <v>7</v>
      </c>
      <c r="J565" s="1"/>
      <c r="K565" s="6"/>
      <c r="L565" s="6"/>
      <c r="M565" s="1"/>
      <c r="O565" s="1"/>
      <c r="P565" s="6"/>
      <c r="Q565" s="6"/>
      <c r="R565" s="1"/>
      <c r="T565" s="1"/>
      <c r="U565" s="6"/>
      <c r="V565" s="6"/>
      <c r="W565" s="1"/>
    </row>
    <row r="566" spans="1:23" s="18" customFormat="1" ht="13.5" customHeight="1">
      <c r="A566" s="34"/>
      <c r="B566" s="30" t="s">
        <v>1155</v>
      </c>
      <c r="C566" s="30" t="s">
        <v>7</v>
      </c>
      <c r="D566" s="36"/>
      <c r="E566" s="4" t="s">
        <v>7</v>
      </c>
      <c r="F566" s="5"/>
      <c r="G566" s="38"/>
      <c r="H566" s="13"/>
      <c r="J566" s="1"/>
      <c r="K566" s="6"/>
      <c r="L566" s="6"/>
      <c r="M566" s="1"/>
      <c r="O566" s="1"/>
      <c r="P566" s="6"/>
      <c r="Q566" s="6"/>
      <c r="R566" s="1"/>
      <c r="T566" s="1"/>
      <c r="U566" s="6"/>
      <c r="V566" s="6"/>
      <c r="W566" s="1"/>
    </row>
    <row r="567" spans="1:23" s="18" customFormat="1" ht="13.5" customHeight="1">
      <c r="A567" s="39" t="s">
        <v>7</v>
      </c>
      <c r="B567" s="31"/>
      <c r="C567" s="31"/>
      <c r="D567" s="15"/>
      <c r="E567" s="2"/>
      <c r="F567" s="3"/>
      <c r="G567" s="41"/>
      <c r="H567" s="12"/>
      <c r="J567" s="1"/>
      <c r="K567" s="6"/>
      <c r="L567" s="6"/>
      <c r="M567" s="1"/>
      <c r="O567" s="1"/>
      <c r="P567" s="6"/>
      <c r="Q567" s="6"/>
      <c r="R567" s="1"/>
      <c r="T567" s="1"/>
      <c r="U567" s="6"/>
      <c r="V567" s="6"/>
      <c r="W567" s="1"/>
    </row>
    <row r="568" spans="1:23" s="18" customFormat="1" ht="13.5" customHeight="1">
      <c r="A568" s="34" t="s">
        <v>7</v>
      </c>
      <c r="B568" s="30" t="s">
        <v>1668</v>
      </c>
      <c r="C568" s="30"/>
      <c r="D568" s="16">
        <v>565</v>
      </c>
      <c r="E568" s="4" t="s">
        <v>113</v>
      </c>
      <c r="F568" s="5"/>
      <c r="G568" s="38"/>
      <c r="H568" s="57"/>
      <c r="I568" s="58"/>
      <c r="J568" s="1"/>
      <c r="K568" s="6"/>
      <c r="L568" s="6"/>
      <c r="M568" s="1"/>
      <c r="O568" s="1"/>
      <c r="P568" s="6"/>
      <c r="Q568" s="6"/>
      <c r="R568" s="1"/>
      <c r="T568" s="1"/>
      <c r="U568" s="6"/>
      <c r="V568" s="6"/>
      <c r="W568" s="1"/>
    </row>
    <row r="569" spans="1:23" s="18" customFormat="1" ht="13.5" customHeight="1">
      <c r="A569" s="39" t="s">
        <v>7</v>
      </c>
      <c r="B569" s="31"/>
      <c r="C569" s="31"/>
      <c r="D569" s="15"/>
      <c r="E569" s="2"/>
      <c r="F569" s="3"/>
      <c r="G569" s="41"/>
      <c r="H569" s="12"/>
      <c r="J569" s="1"/>
      <c r="K569" s="6"/>
      <c r="L569" s="6"/>
      <c r="M569" s="1"/>
      <c r="O569" s="1"/>
      <c r="P569" s="6"/>
      <c r="Q569" s="6"/>
      <c r="R569" s="1"/>
      <c r="T569" s="1"/>
      <c r="U569" s="6"/>
      <c r="V569" s="6"/>
      <c r="W569" s="1"/>
    </row>
    <row r="570" spans="1:23" s="18" customFormat="1" ht="13.5" customHeight="1">
      <c r="A570" s="34" t="s">
        <v>7</v>
      </c>
      <c r="B570" s="30" t="s">
        <v>1670</v>
      </c>
      <c r="C570" s="30"/>
      <c r="D570" s="16">
        <v>879</v>
      </c>
      <c r="E570" s="4" t="s">
        <v>113</v>
      </c>
      <c r="F570" s="5"/>
      <c r="G570" s="38"/>
      <c r="H570" s="57"/>
      <c r="I570" s="58"/>
      <c r="J570" s="1"/>
      <c r="K570" s="6"/>
      <c r="L570" s="6"/>
      <c r="M570" s="1"/>
      <c r="O570" s="1"/>
      <c r="P570" s="6"/>
      <c r="Q570" s="6"/>
      <c r="R570" s="1"/>
      <c r="T570" s="1"/>
      <c r="U570" s="6"/>
      <c r="V570" s="6"/>
      <c r="W570" s="1"/>
    </row>
    <row r="571" spans="1:23" s="18" customFormat="1" ht="13.5" customHeight="1">
      <c r="A571" s="39" t="s">
        <v>7</v>
      </c>
      <c r="B571" s="31"/>
      <c r="C571" s="31"/>
      <c r="D571" s="15"/>
      <c r="E571" s="2"/>
      <c r="F571" s="3"/>
      <c r="G571" s="41"/>
      <c r="H571" s="12"/>
      <c r="J571" s="1"/>
      <c r="K571" s="6"/>
      <c r="L571" s="6"/>
      <c r="M571" s="1"/>
      <c r="O571" s="1"/>
      <c r="P571" s="6"/>
      <c r="Q571" s="6"/>
      <c r="R571" s="1"/>
      <c r="T571" s="1"/>
      <c r="U571" s="6"/>
      <c r="V571" s="6"/>
      <c r="W571" s="1"/>
    </row>
    <row r="572" spans="1:23" s="18" customFormat="1" ht="13.5" customHeight="1">
      <c r="A572" s="34" t="s">
        <v>7</v>
      </c>
      <c r="B572" s="30" t="s">
        <v>1669</v>
      </c>
      <c r="C572" s="30"/>
      <c r="D572" s="16">
        <v>40</v>
      </c>
      <c r="E572" s="4" t="s">
        <v>113</v>
      </c>
      <c r="F572" s="5"/>
      <c r="G572" s="38"/>
      <c r="H572" s="57"/>
      <c r="I572" s="58"/>
      <c r="J572" s="1"/>
      <c r="K572" s="6"/>
      <c r="L572" s="6"/>
      <c r="M572" s="1"/>
      <c r="O572" s="1"/>
      <c r="P572" s="6"/>
      <c r="Q572" s="6"/>
      <c r="R572" s="1"/>
      <c r="T572" s="1"/>
      <c r="U572" s="6"/>
      <c r="V572" s="6"/>
      <c r="W572" s="1"/>
    </row>
    <row r="573" spans="1:23" s="18" customFormat="1" ht="13.5" customHeight="1">
      <c r="A573" s="39" t="s">
        <v>7</v>
      </c>
      <c r="B573" s="31"/>
      <c r="C573" s="31"/>
      <c r="D573" s="15"/>
      <c r="E573" s="2"/>
      <c r="F573" s="3"/>
      <c r="G573" s="41"/>
      <c r="H573" s="12"/>
      <c r="J573" s="1"/>
      <c r="K573" s="6"/>
      <c r="L573" s="6"/>
      <c r="M573" s="1"/>
      <c r="O573" s="1"/>
      <c r="P573" s="6"/>
      <c r="Q573" s="6"/>
      <c r="R573" s="1"/>
      <c r="T573" s="1"/>
      <c r="U573" s="6"/>
      <c r="V573" s="6"/>
      <c r="W573" s="1"/>
    </row>
    <row r="574" spans="1:23" s="18" customFormat="1" ht="13.5" customHeight="1">
      <c r="A574" s="34" t="s">
        <v>7</v>
      </c>
      <c r="B574" s="30" t="s">
        <v>1671</v>
      </c>
      <c r="C574" s="30"/>
      <c r="D574" s="16"/>
      <c r="E574" s="4"/>
      <c r="F574" s="5"/>
      <c r="G574" s="38"/>
      <c r="H574" s="57"/>
      <c r="I574" s="58"/>
      <c r="J574" s="1"/>
      <c r="K574" s="6"/>
      <c r="L574" s="6"/>
      <c r="M574" s="1"/>
      <c r="O574" s="1"/>
      <c r="P574" s="6"/>
      <c r="Q574" s="6"/>
      <c r="R574" s="1"/>
      <c r="T574" s="1"/>
      <c r="U574" s="6"/>
      <c r="V574" s="6"/>
      <c r="W574" s="1"/>
    </row>
    <row r="575" spans="1:23" s="18" customFormat="1" ht="13.5" customHeight="1">
      <c r="A575" s="7"/>
      <c r="B575" s="31"/>
      <c r="C575" s="31"/>
      <c r="D575" s="40"/>
      <c r="E575" s="2"/>
      <c r="F575" s="3"/>
      <c r="G575" s="41"/>
      <c r="H575" s="12"/>
      <c r="J575" s="1"/>
      <c r="K575" s="6"/>
      <c r="L575" s="6"/>
      <c r="M575" s="1"/>
      <c r="O575" s="1"/>
      <c r="P575" s="6"/>
      <c r="Q575" s="6"/>
      <c r="R575" s="1"/>
      <c r="T575" s="1"/>
      <c r="U575" s="6"/>
      <c r="V575" s="6"/>
      <c r="W575" s="1"/>
    </row>
    <row r="576" spans="1:23" s="18" customFormat="1" ht="13.5" customHeight="1">
      <c r="A576" s="8"/>
      <c r="B576" s="30" t="s">
        <v>1672</v>
      </c>
      <c r="C576" s="30"/>
      <c r="D576" s="36">
        <v>186</v>
      </c>
      <c r="E576" s="4" t="s">
        <v>1673</v>
      </c>
      <c r="F576" s="5"/>
      <c r="G576" s="38"/>
      <c r="H576" s="57"/>
      <c r="I576" s="58"/>
      <c r="J576" s="1"/>
      <c r="K576" s="6"/>
      <c r="L576" s="6"/>
      <c r="M576" s="1"/>
      <c r="O576" s="1"/>
      <c r="P576" s="6"/>
      <c r="Q576" s="6"/>
      <c r="R576" s="1"/>
      <c r="T576" s="1"/>
      <c r="U576" s="6"/>
      <c r="V576" s="6"/>
      <c r="W576" s="1"/>
    </row>
    <row r="577" spans="1:23" s="18" customFormat="1" ht="13.5" customHeight="1">
      <c r="A577" s="7"/>
      <c r="B577" s="31"/>
      <c r="C577" s="31"/>
      <c r="D577" s="40"/>
      <c r="E577" s="2"/>
      <c r="F577" s="3"/>
      <c r="G577" s="41"/>
      <c r="H577" s="12"/>
      <c r="J577" s="1"/>
      <c r="K577" s="6"/>
      <c r="L577" s="6"/>
      <c r="M577" s="1"/>
      <c r="O577" s="1"/>
      <c r="P577" s="6"/>
      <c r="Q577" s="6"/>
      <c r="R577" s="1"/>
      <c r="T577" s="1"/>
      <c r="U577" s="6"/>
      <c r="V577" s="6"/>
      <c r="W577" s="1"/>
    </row>
    <row r="578" spans="1:23" s="18" customFormat="1" ht="13.5" customHeight="1">
      <c r="A578" s="8"/>
      <c r="B578" s="30" t="s">
        <v>1674</v>
      </c>
      <c r="C578" s="30"/>
      <c r="D578" s="36">
        <v>416</v>
      </c>
      <c r="E578" s="4" t="s">
        <v>1868</v>
      </c>
      <c r="F578" s="5"/>
      <c r="G578" s="38"/>
      <c r="H578" s="57"/>
      <c r="I578" s="58"/>
      <c r="J578" s="1"/>
      <c r="K578" s="6"/>
      <c r="L578" s="6"/>
      <c r="M578" s="1"/>
      <c r="O578" s="1"/>
      <c r="P578" s="6"/>
      <c r="Q578" s="6"/>
      <c r="R578" s="1"/>
      <c r="T578" s="1"/>
      <c r="U578" s="6"/>
      <c r="V578" s="6"/>
      <c r="W578" s="1"/>
    </row>
    <row r="579" spans="1:23" s="18" customFormat="1" ht="13.5" customHeight="1">
      <c r="A579" s="7"/>
      <c r="B579" s="31"/>
      <c r="C579" s="31"/>
      <c r="D579" s="40"/>
      <c r="E579" s="2"/>
      <c r="F579" s="3"/>
      <c r="G579" s="41"/>
      <c r="H579" s="12"/>
      <c r="J579" s="1"/>
      <c r="K579" s="6"/>
      <c r="L579" s="6"/>
      <c r="M579" s="1"/>
      <c r="O579" s="1"/>
      <c r="P579" s="6"/>
      <c r="Q579" s="6"/>
      <c r="R579" s="1"/>
      <c r="T579" s="1"/>
      <c r="U579" s="6"/>
      <c r="V579" s="6"/>
      <c r="W579" s="1"/>
    </row>
    <row r="580" spans="1:23" s="18" customFormat="1" ht="13.5" customHeight="1">
      <c r="A580" s="8"/>
      <c r="B580" s="30" t="s">
        <v>1679</v>
      </c>
      <c r="C580" s="30"/>
      <c r="D580" s="36">
        <v>358</v>
      </c>
      <c r="E580" s="4" t="s">
        <v>113</v>
      </c>
      <c r="F580" s="5"/>
      <c r="G580" s="38"/>
      <c r="H580" s="57"/>
      <c r="I580" s="58"/>
      <c r="J580" s="1"/>
      <c r="K580" s="6"/>
      <c r="L580" s="6"/>
      <c r="M580" s="1"/>
      <c r="O580" s="1"/>
      <c r="P580" s="6"/>
      <c r="Q580" s="6"/>
      <c r="R580" s="1"/>
      <c r="T580" s="1"/>
      <c r="U580" s="6"/>
      <c r="V580" s="6"/>
      <c r="W580" s="1"/>
    </row>
    <row r="581" spans="1:23" s="18" customFormat="1" ht="13.5" customHeight="1">
      <c r="A581" s="7"/>
      <c r="B581" s="31"/>
      <c r="C581" s="31"/>
      <c r="D581" s="40"/>
      <c r="E581" s="2"/>
      <c r="F581" s="3"/>
      <c r="G581" s="41"/>
      <c r="H581" s="12"/>
      <c r="J581" s="1"/>
      <c r="K581" s="6"/>
      <c r="L581" s="6"/>
      <c r="M581" s="1"/>
      <c r="O581" s="1"/>
      <c r="P581" s="6"/>
      <c r="Q581" s="6"/>
      <c r="R581" s="1"/>
      <c r="T581" s="1"/>
      <c r="U581" s="6"/>
      <c r="V581" s="6"/>
      <c r="W581" s="1"/>
    </row>
    <row r="582" spans="1:23" s="18" customFormat="1" ht="13.5" customHeight="1">
      <c r="A582" s="8"/>
      <c r="B582" s="30" t="s">
        <v>1676</v>
      </c>
      <c r="C582" s="30"/>
      <c r="D582" s="36">
        <v>23</v>
      </c>
      <c r="E582" s="4" t="s">
        <v>1677</v>
      </c>
      <c r="F582" s="5"/>
      <c r="G582" s="38"/>
      <c r="H582" s="57"/>
      <c r="I582" s="98"/>
      <c r="J582" s="1"/>
      <c r="K582" s="6"/>
      <c r="L582" s="6"/>
      <c r="M582" s="1"/>
      <c r="O582" s="1"/>
      <c r="P582" s="6"/>
      <c r="Q582" s="6"/>
      <c r="R582" s="1"/>
      <c r="T582" s="1"/>
      <c r="U582" s="6"/>
      <c r="V582" s="6"/>
      <c r="W582" s="1"/>
    </row>
    <row r="583" spans="1:23" s="18" customFormat="1" ht="13.5" customHeight="1">
      <c r="A583" s="7"/>
      <c r="B583" s="31"/>
      <c r="C583" s="31"/>
      <c r="D583" s="15"/>
      <c r="E583" s="2"/>
      <c r="F583" s="3"/>
      <c r="G583" s="41"/>
      <c r="H583" s="12"/>
      <c r="J583" s="1"/>
      <c r="K583" s="6"/>
      <c r="L583" s="6"/>
      <c r="M583" s="1"/>
      <c r="O583" s="1"/>
      <c r="P583" s="6"/>
      <c r="Q583" s="6"/>
      <c r="R583" s="1"/>
      <c r="T583" s="1"/>
      <c r="U583" s="6"/>
      <c r="V583" s="6"/>
      <c r="W583" s="1"/>
    </row>
    <row r="584" spans="1:23" s="18" customFormat="1" ht="13.5" customHeight="1">
      <c r="A584" s="8"/>
      <c r="B584" s="30" t="s">
        <v>1680</v>
      </c>
      <c r="C584" s="30"/>
      <c r="D584" s="16"/>
      <c r="E584" s="4"/>
      <c r="F584" s="5"/>
      <c r="G584" s="38"/>
      <c r="H584" s="57"/>
      <c r="I584" s="98"/>
      <c r="J584" s="1"/>
      <c r="K584" s="6"/>
      <c r="L584" s="6"/>
      <c r="M584" s="1"/>
      <c r="O584" s="1"/>
      <c r="P584" s="6"/>
      <c r="Q584" s="6"/>
      <c r="R584" s="1"/>
      <c r="T584" s="1"/>
      <c r="U584" s="6"/>
      <c r="V584" s="6"/>
      <c r="W584" s="1"/>
    </row>
    <row r="585" spans="1:23" s="18" customFormat="1" ht="13.5" customHeight="1">
      <c r="A585" s="7"/>
      <c r="B585" s="31"/>
      <c r="C585" s="31"/>
      <c r="D585" s="15"/>
      <c r="E585" s="2"/>
      <c r="F585" s="3"/>
      <c r="G585" s="41"/>
      <c r="H585" s="12"/>
      <c r="J585" s="1"/>
      <c r="K585" s="6"/>
      <c r="L585" s="6"/>
      <c r="M585" s="1"/>
      <c r="O585" s="1"/>
      <c r="P585" s="6"/>
      <c r="Q585" s="6"/>
      <c r="R585" s="1"/>
      <c r="T585" s="1"/>
      <c r="U585" s="6"/>
      <c r="V585" s="6"/>
      <c r="W585" s="1"/>
    </row>
    <row r="586" spans="1:23" s="18" customFormat="1" ht="13.5" customHeight="1">
      <c r="A586" s="8"/>
      <c r="B586" s="30" t="s">
        <v>1752</v>
      </c>
      <c r="C586" s="30"/>
      <c r="D586" s="16">
        <v>185.56</v>
      </c>
      <c r="E586" s="4" t="s">
        <v>1673</v>
      </c>
      <c r="F586" s="5"/>
      <c r="G586" s="38"/>
      <c r="H586" s="57"/>
      <c r="I586" s="58"/>
      <c r="J586" s="1"/>
      <c r="K586" s="6"/>
      <c r="L586" s="6"/>
      <c r="M586" s="1"/>
      <c r="O586" s="1"/>
      <c r="P586" s="6"/>
      <c r="Q586" s="6"/>
      <c r="R586" s="1"/>
      <c r="T586" s="1"/>
      <c r="U586" s="6"/>
      <c r="V586" s="6"/>
      <c r="W586" s="1"/>
    </row>
    <row r="587" spans="1:23" s="18" customFormat="1" ht="13.5" customHeight="1">
      <c r="A587" s="7"/>
      <c r="B587" s="31"/>
      <c r="C587" s="31"/>
      <c r="D587" s="15"/>
      <c r="E587" s="2"/>
      <c r="F587" s="3"/>
      <c r="G587" s="41"/>
      <c r="H587" s="12"/>
      <c r="J587" s="1"/>
      <c r="K587" s="6"/>
      <c r="L587" s="6"/>
      <c r="M587" s="1"/>
      <c r="O587" s="1"/>
      <c r="P587" s="6"/>
      <c r="Q587" s="6"/>
      <c r="R587" s="1"/>
      <c r="T587" s="1"/>
      <c r="U587" s="6"/>
      <c r="V587" s="6"/>
      <c r="W587" s="1"/>
    </row>
    <row r="588" spans="1:23" s="18" customFormat="1" ht="13.5" customHeight="1">
      <c r="A588" s="8"/>
      <c r="B588" s="30" t="s">
        <v>1682</v>
      </c>
      <c r="C588" s="30"/>
      <c r="D588" s="16">
        <v>185.56</v>
      </c>
      <c r="E588" s="4" t="s">
        <v>1673</v>
      </c>
      <c r="F588" s="5"/>
      <c r="G588" s="38"/>
      <c r="H588" s="57"/>
      <c r="I588" s="58"/>
      <c r="J588" s="1"/>
      <c r="K588" s="6"/>
      <c r="L588" s="6"/>
      <c r="M588" s="1"/>
      <c r="O588" s="1"/>
      <c r="P588" s="6"/>
      <c r="Q588" s="6"/>
      <c r="R588" s="1"/>
      <c r="T588" s="1"/>
      <c r="U588" s="6"/>
      <c r="V588" s="6"/>
      <c r="W588" s="1"/>
    </row>
    <row r="589" spans="1:23" s="18" customFormat="1" ht="13.5" customHeight="1">
      <c r="A589" s="7"/>
      <c r="B589" s="31"/>
      <c r="C589" s="31"/>
      <c r="D589" s="15"/>
      <c r="E589" s="2"/>
      <c r="F589" s="3"/>
      <c r="G589" s="41"/>
      <c r="H589" s="12"/>
      <c r="J589" s="1"/>
      <c r="K589" s="6"/>
      <c r="L589" s="6"/>
      <c r="M589" s="1"/>
      <c r="O589" s="1"/>
      <c r="P589" s="6"/>
      <c r="Q589" s="6"/>
      <c r="R589" s="1"/>
      <c r="T589" s="1"/>
      <c r="U589" s="6"/>
      <c r="V589" s="6"/>
      <c r="W589" s="1"/>
    </row>
    <row r="590" spans="1:23" s="18" customFormat="1" ht="13.5" customHeight="1">
      <c r="A590" s="8"/>
      <c r="B590" s="30" t="s">
        <v>1604</v>
      </c>
      <c r="C590" s="30"/>
      <c r="D590" s="16"/>
      <c r="E590" s="4"/>
      <c r="F590" s="5"/>
      <c r="G590" s="38"/>
      <c r="H590" s="57"/>
      <c r="I590" s="58"/>
      <c r="J590" s="1"/>
      <c r="K590" s="6"/>
      <c r="L590" s="6"/>
      <c r="M590" s="1"/>
      <c r="O590" s="1"/>
      <c r="P590" s="6"/>
      <c r="Q590" s="6"/>
      <c r="R590" s="1"/>
      <c r="T590" s="1"/>
      <c r="U590" s="6"/>
      <c r="V590" s="6"/>
      <c r="W590" s="1"/>
    </row>
    <row r="591" spans="1:23" s="18" customFormat="1" ht="13.5" customHeight="1">
      <c r="A591" s="7"/>
      <c r="B591" s="31"/>
      <c r="C591" s="31"/>
      <c r="D591" s="15"/>
      <c r="E591" s="2"/>
      <c r="F591" s="3"/>
      <c r="G591" s="41"/>
      <c r="H591" s="12"/>
      <c r="J591" s="1"/>
      <c r="K591" s="6"/>
      <c r="L591" s="6"/>
      <c r="M591" s="1"/>
      <c r="O591" s="1"/>
      <c r="P591" s="6"/>
      <c r="Q591" s="6"/>
      <c r="R591" s="1"/>
      <c r="T591" s="1"/>
      <c r="U591" s="6"/>
      <c r="V591" s="6"/>
      <c r="W591" s="1"/>
    </row>
    <row r="592" spans="1:23" s="18" customFormat="1" ht="13.5" customHeight="1">
      <c r="A592" s="8"/>
      <c r="B592" s="30" t="s">
        <v>1605</v>
      </c>
      <c r="C592" s="30"/>
      <c r="D592" s="16">
        <v>1</v>
      </c>
      <c r="E592" s="4" t="s">
        <v>250</v>
      </c>
      <c r="F592" s="5"/>
      <c r="G592" s="38"/>
      <c r="H592" s="57"/>
      <c r="I592" s="58"/>
      <c r="J592" s="1"/>
      <c r="K592" s="6"/>
      <c r="L592" s="6"/>
      <c r="M592" s="1"/>
      <c r="O592" s="1"/>
      <c r="P592" s="6"/>
      <c r="Q592" s="6"/>
      <c r="R592" s="1"/>
      <c r="T592" s="1"/>
      <c r="U592" s="6"/>
      <c r="V592" s="6"/>
      <c r="W592" s="1"/>
    </row>
    <row r="593" spans="1:23" s="18" customFormat="1" ht="13.5" customHeight="1">
      <c r="A593" s="7"/>
      <c r="B593" s="31"/>
      <c r="C593" s="31"/>
      <c r="D593" s="15"/>
      <c r="E593" s="2"/>
      <c r="F593" s="3"/>
      <c r="G593" s="41"/>
      <c r="H593" s="12"/>
      <c r="J593" s="1"/>
      <c r="K593" s="6"/>
      <c r="L593" s="6"/>
      <c r="M593" s="1"/>
      <c r="O593" s="1"/>
      <c r="P593" s="6"/>
      <c r="Q593" s="6"/>
      <c r="R593" s="1"/>
      <c r="T593" s="1"/>
      <c r="U593" s="6"/>
      <c r="V593" s="6"/>
      <c r="W593" s="1"/>
    </row>
    <row r="594" spans="1:23" s="18" customFormat="1" ht="13.5" customHeight="1">
      <c r="A594" s="8"/>
      <c r="B594" s="30" t="s">
        <v>1606</v>
      </c>
      <c r="C594" s="30"/>
      <c r="D594" s="16">
        <v>1</v>
      </c>
      <c r="E594" s="4" t="s">
        <v>250</v>
      </c>
      <c r="F594" s="5"/>
      <c r="G594" s="38"/>
      <c r="H594" s="57"/>
      <c r="I594" s="58"/>
      <c r="J594" s="1"/>
      <c r="K594" s="6"/>
      <c r="L594" s="6"/>
      <c r="M594" s="1"/>
      <c r="O594" s="1"/>
      <c r="P594" s="6"/>
      <c r="Q594" s="6"/>
      <c r="R594" s="1"/>
      <c r="T594" s="1"/>
      <c r="U594" s="6"/>
      <c r="V594" s="6"/>
      <c r="W594" s="1"/>
    </row>
    <row r="595" spans="1:23" s="18" customFormat="1" ht="13.5" customHeight="1">
      <c r="A595" s="7"/>
      <c r="B595" s="31"/>
      <c r="C595" s="31"/>
      <c r="D595" s="15"/>
      <c r="E595" s="2"/>
      <c r="F595" s="3"/>
      <c r="G595" s="41"/>
      <c r="H595" s="12"/>
      <c r="J595" s="1"/>
      <c r="K595" s="6"/>
      <c r="L595" s="6"/>
      <c r="M595" s="1"/>
      <c r="O595" s="1"/>
      <c r="P595" s="6"/>
      <c r="Q595" s="6"/>
      <c r="R595" s="1"/>
      <c r="T595" s="1"/>
      <c r="U595" s="6"/>
      <c r="V595" s="6"/>
      <c r="W595" s="1"/>
    </row>
    <row r="596" spans="1:23" s="18" customFormat="1" ht="13.5" customHeight="1">
      <c r="A596" s="8"/>
      <c r="B596" s="30" t="s">
        <v>1607</v>
      </c>
      <c r="C596" s="30"/>
      <c r="D596" s="16">
        <v>1</v>
      </c>
      <c r="E596" s="4" t="s">
        <v>404</v>
      </c>
      <c r="F596" s="5"/>
      <c r="G596" s="38"/>
      <c r="H596" s="57"/>
      <c r="I596" s="58"/>
      <c r="J596" s="1"/>
      <c r="K596" s="6"/>
      <c r="L596" s="6"/>
      <c r="M596" s="1"/>
      <c r="O596" s="1"/>
      <c r="P596" s="6"/>
      <c r="Q596" s="6"/>
      <c r="R596" s="1"/>
      <c r="T596" s="1"/>
      <c r="U596" s="6"/>
      <c r="V596" s="6"/>
      <c r="W596" s="1"/>
    </row>
    <row r="597" spans="1:23" ht="13.5" customHeight="1">
      <c r="A597" s="7"/>
      <c r="B597" s="31"/>
      <c r="C597" s="31"/>
      <c r="D597" s="15"/>
      <c r="E597" s="2"/>
      <c r="F597" s="3"/>
      <c r="G597" s="3"/>
      <c r="H597" s="12"/>
    </row>
    <row r="598" spans="1:23" ht="13.5" customHeight="1">
      <c r="A598" s="8"/>
      <c r="B598" s="30" t="s">
        <v>7</v>
      </c>
      <c r="C598" s="30" t="s">
        <v>7</v>
      </c>
      <c r="D598" s="16"/>
      <c r="E598" s="4"/>
      <c r="F598" s="5"/>
      <c r="G598" s="38"/>
      <c r="H598" s="13" t="s">
        <v>7</v>
      </c>
    </row>
    <row r="599" spans="1:23" ht="13.5" customHeight="1">
      <c r="A599" s="7"/>
      <c r="B599" s="31"/>
      <c r="C599" s="31"/>
      <c r="D599" s="15"/>
      <c r="E599" s="2"/>
      <c r="F599" s="3"/>
      <c r="G599" s="41"/>
      <c r="H599" s="12" t="s">
        <v>7</v>
      </c>
    </row>
    <row r="600" spans="1:23" ht="13.5" customHeight="1">
      <c r="A600" s="9"/>
      <c r="B600" s="32"/>
      <c r="C600" s="32"/>
      <c r="D600" s="17"/>
      <c r="E600" s="10"/>
      <c r="F600" s="11"/>
      <c r="G600" s="11"/>
      <c r="H600" s="14"/>
    </row>
    <row r="601" spans="1:23" ht="13.5" customHeight="1"/>
    <row r="602" spans="1:23" ht="13.5" customHeight="1">
      <c r="H602" s="48"/>
    </row>
    <row r="603" spans="1:23" s="49" customFormat="1" ht="21.4" customHeight="1">
      <c r="A603" s="364"/>
      <c r="B603" s="365"/>
      <c r="C603" s="365"/>
      <c r="D603" s="365"/>
      <c r="E603" s="365"/>
      <c r="F603" s="365"/>
      <c r="G603" s="365"/>
      <c r="H603" s="365"/>
    </row>
    <row r="604" spans="1:23" s="49" customFormat="1" ht="13.5" customHeight="1">
      <c r="A604" s="50" t="s">
        <v>62</v>
      </c>
      <c r="B604" s="50"/>
      <c r="C604" s="51"/>
      <c r="D604" s="51"/>
      <c r="E604" s="52"/>
      <c r="F604" s="51"/>
      <c r="G604" s="50"/>
      <c r="H604" s="53"/>
    </row>
    <row r="605" spans="1:23" ht="21.6" customHeight="1">
      <c r="A605" s="362" t="s">
        <v>0</v>
      </c>
      <c r="B605" s="363"/>
      <c r="C605" s="24" t="s">
        <v>1</v>
      </c>
      <c r="D605" s="24" t="s">
        <v>2</v>
      </c>
      <c r="E605" s="24" t="s">
        <v>3</v>
      </c>
      <c r="F605" s="25" t="s">
        <v>4</v>
      </c>
      <c r="G605" s="25" t="s">
        <v>5</v>
      </c>
      <c r="H605" s="26" t="s">
        <v>6</v>
      </c>
      <c r="I605" s="27"/>
      <c r="J605" s="27"/>
      <c r="K605" s="28"/>
      <c r="L605" s="28"/>
      <c r="M605" s="27"/>
      <c r="N605" s="27"/>
      <c r="O605" s="27"/>
      <c r="P605" s="28"/>
      <c r="Q605" s="28"/>
      <c r="R605" s="27"/>
      <c r="S605" s="27"/>
      <c r="T605" s="27"/>
      <c r="U605" s="28"/>
      <c r="V605" s="28"/>
      <c r="W605" s="27"/>
    </row>
    <row r="606" spans="1:23" ht="13.5" customHeight="1">
      <c r="A606" s="33" t="s">
        <v>7</v>
      </c>
      <c r="B606" s="29" t="s">
        <v>7</v>
      </c>
      <c r="C606" s="29" t="s">
        <v>7</v>
      </c>
      <c r="D606" s="21"/>
      <c r="E606" s="20"/>
      <c r="F606" s="22"/>
      <c r="G606" s="22"/>
      <c r="H606" s="23"/>
    </row>
    <row r="607" spans="1:23" ht="13.5" customHeight="1">
      <c r="A607" s="34"/>
      <c r="B607" s="30"/>
      <c r="C607" s="30" t="s">
        <v>7</v>
      </c>
      <c r="D607" s="16"/>
      <c r="E607" s="4"/>
      <c r="F607" s="5"/>
      <c r="G607" s="5"/>
      <c r="H607" s="13" t="s">
        <v>7</v>
      </c>
    </row>
    <row r="608" spans="1:23" s="18" customFormat="1" ht="13.5" customHeight="1">
      <c r="A608" s="39" t="s">
        <v>7</v>
      </c>
      <c r="B608" s="31" t="s">
        <v>7</v>
      </c>
      <c r="C608" s="31" t="s">
        <v>7</v>
      </c>
      <c r="D608" s="40"/>
      <c r="E608" s="2" t="s">
        <v>7</v>
      </c>
      <c r="F608" s="3"/>
      <c r="G608" s="41"/>
      <c r="H608" s="12" t="s">
        <v>7</v>
      </c>
      <c r="J608" s="1"/>
      <c r="K608" s="6"/>
      <c r="L608" s="6"/>
      <c r="M608" s="1"/>
      <c r="O608" s="1"/>
      <c r="P608" s="6"/>
      <c r="Q608" s="6"/>
      <c r="R608" s="1"/>
      <c r="T608" s="1"/>
      <c r="U608" s="6"/>
      <c r="V608" s="6"/>
      <c r="W608" s="1"/>
    </row>
    <row r="609" spans="1:23" s="18" customFormat="1" ht="13.5" customHeight="1">
      <c r="A609" s="34"/>
      <c r="B609" s="30" t="s">
        <v>1155</v>
      </c>
      <c r="C609" s="30" t="s">
        <v>7</v>
      </c>
      <c r="D609" s="36"/>
      <c r="E609" s="4" t="s">
        <v>7</v>
      </c>
      <c r="F609" s="5"/>
      <c r="G609" s="38">
        <v>0</v>
      </c>
      <c r="H609" s="13" t="s">
        <v>7</v>
      </c>
      <c r="J609" s="1"/>
      <c r="K609" s="6"/>
      <c r="L609" s="6"/>
      <c r="M609" s="1"/>
      <c r="O609" s="1"/>
      <c r="P609" s="6"/>
      <c r="Q609" s="6"/>
      <c r="R609" s="1"/>
      <c r="T609" s="1"/>
      <c r="U609" s="6"/>
      <c r="V609" s="6"/>
      <c r="W609" s="1"/>
    </row>
    <row r="610" spans="1:23" s="18" customFormat="1" ht="13.5" customHeight="1">
      <c r="A610" s="7"/>
      <c r="B610" s="31"/>
      <c r="C610" s="31"/>
      <c r="D610" s="15"/>
      <c r="E610" s="2"/>
      <c r="F610" s="3"/>
      <c r="G610" s="41"/>
      <c r="H610" s="12"/>
      <c r="J610" s="1"/>
      <c r="K610" s="6"/>
      <c r="L610" s="6"/>
      <c r="M610" s="1"/>
      <c r="O610" s="1"/>
      <c r="P610" s="6"/>
      <c r="Q610" s="6"/>
      <c r="R610" s="1"/>
      <c r="T610" s="1"/>
      <c r="U610" s="6"/>
      <c r="V610" s="6"/>
      <c r="W610" s="1"/>
    </row>
    <row r="611" spans="1:23" s="18" customFormat="1" ht="13.5" customHeight="1">
      <c r="A611" s="8"/>
      <c r="B611" s="30" t="s">
        <v>1964</v>
      </c>
      <c r="C611" s="30"/>
      <c r="D611" s="16">
        <v>613</v>
      </c>
      <c r="E611" s="4" t="s">
        <v>113</v>
      </c>
      <c r="F611" s="5"/>
      <c r="G611" s="38"/>
      <c r="H611" s="57"/>
      <c r="I611" s="58"/>
      <c r="J611" s="1"/>
      <c r="K611" s="6"/>
      <c r="L611" s="6"/>
      <c r="M611" s="1"/>
      <c r="O611" s="1"/>
      <c r="P611" s="6"/>
      <c r="Q611" s="6"/>
      <c r="R611" s="1"/>
      <c r="T611" s="1"/>
      <c r="U611" s="6"/>
      <c r="V611" s="6"/>
      <c r="W611" s="1"/>
    </row>
    <row r="612" spans="1:23" s="18" customFormat="1" ht="13.5" customHeight="1">
      <c r="A612" s="39" t="s">
        <v>7</v>
      </c>
      <c r="B612" s="31"/>
      <c r="C612" s="31"/>
      <c r="D612" s="40"/>
      <c r="E612" s="2"/>
      <c r="F612" s="3"/>
      <c r="G612" s="41"/>
      <c r="H612" s="12"/>
      <c r="J612" s="1"/>
      <c r="K612" s="6"/>
      <c r="L612" s="6"/>
      <c r="M612" s="1"/>
      <c r="O612" s="1"/>
      <c r="P612" s="6"/>
      <c r="Q612" s="6"/>
      <c r="R612" s="1"/>
      <c r="T612" s="1"/>
      <c r="U612" s="6"/>
      <c r="V612" s="6"/>
      <c r="W612" s="1"/>
    </row>
    <row r="613" spans="1:23" s="18" customFormat="1" ht="13.5" customHeight="1">
      <c r="A613" s="34" t="s">
        <v>7</v>
      </c>
      <c r="B613" s="30" t="s">
        <v>1608</v>
      </c>
      <c r="C613" s="30"/>
      <c r="D613" s="36">
        <v>613</v>
      </c>
      <c r="E613" s="4" t="s">
        <v>113</v>
      </c>
      <c r="F613" s="5"/>
      <c r="G613" s="38"/>
      <c r="H613" s="57"/>
      <c r="I613" s="58"/>
      <c r="J613" s="1"/>
      <c r="K613" s="6"/>
      <c r="L613" s="6"/>
      <c r="M613" s="1"/>
      <c r="O613" s="1"/>
      <c r="P613" s="6"/>
      <c r="Q613" s="6"/>
      <c r="R613" s="1"/>
      <c r="T613" s="1"/>
      <c r="U613" s="6"/>
      <c r="V613" s="6"/>
      <c r="W613" s="1"/>
    </row>
    <row r="614" spans="1:23" s="18" customFormat="1" ht="13.5" customHeight="1">
      <c r="A614" s="39" t="s">
        <v>7</v>
      </c>
      <c r="B614" s="31"/>
      <c r="C614" s="31"/>
      <c r="D614" s="40"/>
      <c r="E614" s="2"/>
      <c r="F614" s="3"/>
      <c r="G614" s="41"/>
      <c r="H614" s="12"/>
      <c r="J614" s="1"/>
      <c r="K614" s="6"/>
      <c r="L614" s="6"/>
      <c r="M614" s="1"/>
      <c r="O614" s="1"/>
      <c r="P614" s="6"/>
      <c r="Q614" s="6"/>
      <c r="R614" s="1"/>
      <c r="T614" s="1"/>
      <c r="U614" s="6"/>
      <c r="V614" s="6"/>
      <c r="W614" s="1"/>
    </row>
    <row r="615" spans="1:23" s="18" customFormat="1" ht="13.5" customHeight="1">
      <c r="A615" s="34" t="s">
        <v>7</v>
      </c>
      <c r="B615" s="30" t="s">
        <v>1609</v>
      </c>
      <c r="C615" s="30"/>
      <c r="D615" s="36">
        <v>613</v>
      </c>
      <c r="E615" s="4" t="s">
        <v>113</v>
      </c>
      <c r="F615" s="5"/>
      <c r="G615" s="38"/>
      <c r="H615" s="57"/>
      <c r="I615" s="58"/>
      <c r="J615" s="1"/>
      <c r="K615" s="6"/>
      <c r="L615" s="6"/>
      <c r="M615" s="1"/>
      <c r="O615" s="1"/>
      <c r="P615" s="6"/>
      <c r="Q615" s="6"/>
      <c r="R615" s="1"/>
      <c r="T615" s="1"/>
      <c r="U615" s="6"/>
      <c r="V615" s="6"/>
      <c r="W615" s="1"/>
    </row>
    <row r="616" spans="1:23" s="18" customFormat="1" ht="13.5" customHeight="1">
      <c r="A616" s="39" t="s">
        <v>7</v>
      </c>
      <c r="B616" s="31"/>
      <c r="C616" s="31"/>
      <c r="D616" s="40"/>
      <c r="E616" s="2"/>
      <c r="F616" s="3"/>
      <c r="G616" s="41"/>
      <c r="H616" s="12"/>
      <c r="J616" s="1"/>
      <c r="K616" s="6"/>
      <c r="L616" s="6"/>
      <c r="M616" s="1"/>
      <c r="O616" s="1"/>
      <c r="P616" s="6"/>
      <c r="Q616" s="6"/>
      <c r="R616" s="1"/>
      <c r="T616" s="1"/>
      <c r="U616" s="6"/>
      <c r="V616" s="6"/>
      <c r="W616" s="1"/>
    </row>
    <row r="617" spans="1:23" s="18" customFormat="1" ht="13.5" customHeight="1">
      <c r="A617" s="34" t="s">
        <v>7</v>
      </c>
      <c r="B617" s="30" t="s">
        <v>1610</v>
      </c>
      <c r="C617" s="30"/>
      <c r="D617" s="36">
        <v>1</v>
      </c>
      <c r="E617" s="4" t="s">
        <v>250</v>
      </c>
      <c r="F617" s="5"/>
      <c r="G617" s="38"/>
      <c r="H617" s="57"/>
      <c r="I617" s="58"/>
      <c r="J617" s="1"/>
      <c r="K617" s="6"/>
      <c r="L617" s="6"/>
      <c r="M617" s="1"/>
      <c r="O617" s="1"/>
      <c r="P617" s="6"/>
      <c r="Q617" s="6"/>
      <c r="R617" s="1"/>
      <c r="T617" s="1"/>
      <c r="U617" s="6"/>
      <c r="V617" s="6"/>
      <c r="W617" s="1"/>
    </row>
    <row r="618" spans="1:23" s="18" customFormat="1" ht="13.5" customHeight="1">
      <c r="A618" s="39" t="s">
        <v>7</v>
      </c>
      <c r="B618" s="31"/>
      <c r="C618" s="31"/>
      <c r="D618" s="40"/>
      <c r="E618" s="2"/>
      <c r="F618" s="3"/>
      <c r="G618" s="41"/>
      <c r="H618" s="12"/>
      <c r="J618" s="1"/>
      <c r="K618" s="6"/>
      <c r="L618" s="6"/>
      <c r="M618" s="1"/>
      <c r="O618" s="1"/>
      <c r="P618" s="6"/>
      <c r="Q618" s="6"/>
      <c r="R618" s="1"/>
      <c r="T618" s="1"/>
      <c r="U618" s="6"/>
      <c r="V618" s="6"/>
      <c r="W618" s="1"/>
    </row>
    <row r="619" spans="1:23" s="18" customFormat="1" ht="13.5" customHeight="1">
      <c r="A619" s="34" t="s">
        <v>7</v>
      </c>
      <c r="B619" s="30" t="s">
        <v>1611</v>
      </c>
      <c r="C619" s="30"/>
      <c r="D619" s="36">
        <v>1</v>
      </c>
      <c r="E619" s="4" t="s">
        <v>250</v>
      </c>
      <c r="F619" s="5"/>
      <c r="G619" s="38"/>
      <c r="H619" s="57"/>
      <c r="I619" s="58"/>
      <c r="J619" s="1"/>
      <c r="K619" s="6"/>
      <c r="L619" s="6"/>
      <c r="M619" s="1"/>
      <c r="O619" s="1"/>
      <c r="P619" s="6"/>
      <c r="Q619" s="6"/>
      <c r="R619" s="1"/>
      <c r="T619" s="1"/>
      <c r="U619" s="6"/>
      <c r="V619" s="6"/>
      <c r="W619" s="1"/>
    </row>
    <row r="620" spans="1:23" s="18" customFormat="1" ht="13.5" customHeight="1">
      <c r="A620" s="7"/>
      <c r="B620" s="31"/>
      <c r="C620" s="31"/>
      <c r="D620" s="15"/>
      <c r="E620" s="2"/>
      <c r="F620" s="3"/>
      <c r="G620" s="41"/>
      <c r="H620" s="12"/>
      <c r="J620" s="1"/>
      <c r="K620" s="6"/>
      <c r="L620" s="6"/>
      <c r="M620" s="1"/>
      <c r="O620" s="1"/>
      <c r="P620" s="6"/>
      <c r="Q620" s="6"/>
      <c r="R620" s="1"/>
      <c r="T620" s="1"/>
      <c r="U620" s="6"/>
      <c r="V620" s="6"/>
      <c r="W620" s="1"/>
    </row>
    <row r="621" spans="1:23" s="18" customFormat="1" ht="13.5" customHeight="1">
      <c r="A621" s="8"/>
      <c r="B621" s="30" t="s">
        <v>1612</v>
      </c>
      <c r="C621" s="30"/>
      <c r="D621" s="16">
        <v>1</v>
      </c>
      <c r="E621" s="4" t="s">
        <v>250</v>
      </c>
      <c r="F621" s="5"/>
      <c r="G621" s="38"/>
      <c r="H621" s="57"/>
      <c r="I621" s="58"/>
      <c r="J621" s="1"/>
      <c r="K621" s="6"/>
      <c r="L621" s="6"/>
      <c r="M621" s="1"/>
      <c r="O621" s="1"/>
      <c r="P621" s="6"/>
      <c r="Q621" s="6"/>
      <c r="R621" s="1"/>
      <c r="T621" s="1"/>
      <c r="U621" s="6"/>
      <c r="V621" s="6"/>
      <c r="W621" s="1"/>
    </row>
    <row r="622" spans="1:23" s="18" customFormat="1" ht="13.5" customHeight="1">
      <c r="A622" s="7"/>
      <c r="B622" s="31"/>
      <c r="C622" s="31"/>
      <c r="D622" s="15"/>
      <c r="E622" s="2"/>
      <c r="F622" s="3"/>
      <c r="G622" s="41"/>
      <c r="H622" s="12"/>
      <c r="J622" s="1"/>
      <c r="K622" s="6"/>
      <c r="L622" s="6"/>
      <c r="M622" s="1"/>
      <c r="O622" s="1"/>
      <c r="P622" s="6"/>
      <c r="Q622" s="6"/>
      <c r="R622" s="1"/>
      <c r="T622" s="1"/>
      <c r="U622" s="6"/>
      <c r="V622" s="6"/>
      <c r="W622" s="1"/>
    </row>
    <row r="623" spans="1:23" s="18" customFormat="1" ht="13.5" customHeight="1">
      <c r="A623" s="8"/>
      <c r="B623" s="30" t="s">
        <v>1613</v>
      </c>
      <c r="C623" s="30"/>
      <c r="D623" s="16">
        <v>1</v>
      </c>
      <c r="E623" s="4" t="s">
        <v>250</v>
      </c>
      <c r="F623" s="5"/>
      <c r="G623" s="38"/>
      <c r="H623" s="57"/>
      <c r="I623" s="58"/>
      <c r="J623" s="1"/>
      <c r="K623" s="6"/>
      <c r="L623" s="6"/>
      <c r="M623" s="1"/>
      <c r="O623" s="1"/>
      <c r="P623" s="6"/>
      <c r="Q623" s="6"/>
      <c r="R623" s="1"/>
      <c r="T623" s="1"/>
      <c r="U623" s="6"/>
      <c r="V623" s="6"/>
      <c r="W623" s="1"/>
    </row>
    <row r="624" spans="1:23" s="18" customFormat="1" ht="13.5" customHeight="1">
      <c r="A624" s="7"/>
      <c r="B624" s="31"/>
      <c r="C624" s="31"/>
      <c r="D624" s="15"/>
      <c r="E624" s="2"/>
      <c r="F624" s="3"/>
      <c r="G624" s="41"/>
      <c r="H624" s="12"/>
      <c r="J624" s="1"/>
      <c r="K624" s="6"/>
      <c r="L624" s="6"/>
      <c r="M624" s="1"/>
      <c r="O624" s="1"/>
      <c r="P624" s="6"/>
      <c r="Q624" s="6"/>
      <c r="R624" s="1"/>
      <c r="T624" s="1"/>
      <c r="U624" s="6"/>
      <c r="V624" s="6"/>
      <c r="W624" s="1"/>
    </row>
    <row r="625" spans="1:23" s="18" customFormat="1" ht="13.5" customHeight="1">
      <c r="A625" s="8"/>
      <c r="B625" s="30" t="s">
        <v>1614</v>
      </c>
      <c r="C625" s="30"/>
      <c r="D625" s="16">
        <v>1</v>
      </c>
      <c r="E625" s="4" t="s">
        <v>250</v>
      </c>
      <c r="F625" s="5"/>
      <c r="G625" s="38"/>
      <c r="H625" s="57"/>
      <c r="I625" s="58"/>
      <c r="J625" s="1"/>
      <c r="K625" s="6"/>
      <c r="L625" s="6"/>
      <c r="M625" s="1"/>
      <c r="O625" s="1"/>
      <c r="P625" s="6"/>
      <c r="Q625" s="6"/>
      <c r="R625" s="1"/>
      <c r="T625" s="1"/>
      <c r="U625" s="6"/>
      <c r="V625" s="6"/>
      <c r="W625" s="1"/>
    </row>
    <row r="626" spans="1:23" s="18" customFormat="1" ht="13.5" customHeight="1">
      <c r="A626" s="7"/>
      <c r="B626" s="31"/>
      <c r="C626" s="31"/>
      <c r="D626" s="15"/>
      <c r="E626" s="2"/>
      <c r="F626" s="3"/>
      <c r="G626" s="41"/>
      <c r="H626" s="12"/>
      <c r="J626" s="1"/>
      <c r="K626" s="6"/>
      <c r="L626" s="6"/>
      <c r="M626" s="1"/>
      <c r="O626" s="1"/>
      <c r="P626" s="6"/>
      <c r="Q626" s="6"/>
      <c r="R626" s="1"/>
      <c r="T626" s="1"/>
      <c r="U626" s="6"/>
      <c r="V626" s="6"/>
      <c r="W626" s="1"/>
    </row>
    <row r="627" spans="1:23" s="18" customFormat="1" ht="13.5" customHeight="1">
      <c r="A627" s="8"/>
      <c r="B627" s="30"/>
      <c r="C627" s="30"/>
      <c r="D627" s="16"/>
      <c r="E627" s="4"/>
      <c r="F627" s="5"/>
      <c r="G627" s="38"/>
      <c r="H627" s="57"/>
      <c r="I627" s="58"/>
      <c r="J627" s="1"/>
      <c r="K627" s="6"/>
      <c r="L627" s="6"/>
      <c r="M627" s="1"/>
      <c r="O627" s="1"/>
      <c r="P627" s="6"/>
      <c r="Q627" s="6"/>
      <c r="R627" s="1"/>
      <c r="T627" s="1"/>
      <c r="U627" s="6"/>
      <c r="V627" s="6"/>
      <c r="W627" s="1"/>
    </row>
    <row r="628" spans="1:23" s="18" customFormat="1" ht="13.5" customHeight="1">
      <c r="A628" s="7"/>
      <c r="B628" s="31"/>
      <c r="C628" s="31"/>
      <c r="D628" s="40"/>
      <c r="E628" s="2"/>
      <c r="F628" s="3"/>
      <c r="G628" s="41"/>
      <c r="H628" s="12"/>
      <c r="J628" s="1"/>
      <c r="K628" s="6"/>
      <c r="L628" s="6"/>
      <c r="M628" s="1"/>
      <c r="O628" s="1"/>
      <c r="P628" s="6"/>
      <c r="Q628" s="6"/>
      <c r="R628" s="1"/>
      <c r="T628" s="1"/>
      <c r="U628" s="6"/>
      <c r="V628" s="6"/>
      <c r="W628" s="1"/>
    </row>
    <row r="629" spans="1:23" s="18" customFormat="1" ht="13.5" customHeight="1">
      <c r="A629" s="8"/>
      <c r="B629" s="30" t="s">
        <v>1753</v>
      </c>
      <c r="C629" s="30"/>
      <c r="D629" s="36"/>
      <c r="E629" s="4"/>
      <c r="F629" s="5"/>
      <c r="G629" s="38"/>
      <c r="H629" s="13"/>
      <c r="I629" s="58"/>
      <c r="J629" s="1"/>
      <c r="K629" s="6"/>
      <c r="L629" s="6"/>
      <c r="M629" s="1"/>
      <c r="O629" s="1"/>
      <c r="P629" s="6"/>
      <c r="Q629" s="6"/>
      <c r="R629" s="1"/>
      <c r="T629" s="1"/>
      <c r="U629" s="6"/>
      <c r="V629" s="6"/>
      <c r="W629" s="1"/>
    </row>
    <row r="630" spans="1:23" s="18" customFormat="1" ht="13.5" customHeight="1">
      <c r="A630" s="7"/>
      <c r="B630" s="31"/>
      <c r="C630" s="31"/>
      <c r="D630" s="40"/>
      <c r="E630" s="2"/>
      <c r="F630" s="3"/>
      <c r="G630" s="41"/>
      <c r="H630" s="12"/>
      <c r="J630" s="1"/>
      <c r="K630" s="6"/>
      <c r="L630" s="6"/>
      <c r="M630" s="1"/>
      <c r="O630" s="1"/>
      <c r="P630" s="6"/>
      <c r="Q630" s="6"/>
      <c r="R630" s="1"/>
      <c r="T630" s="1"/>
      <c r="U630" s="6"/>
      <c r="V630" s="6"/>
      <c r="W630" s="1"/>
    </row>
    <row r="631" spans="1:23" s="18" customFormat="1" ht="13.5" customHeight="1">
      <c r="A631" s="8"/>
      <c r="B631" s="30" t="s">
        <v>1580</v>
      </c>
      <c r="C631" s="30"/>
      <c r="D631" s="36"/>
      <c r="E631" s="4"/>
      <c r="F631" s="5"/>
      <c r="G631" s="38"/>
      <c r="H631" s="13"/>
      <c r="I631" s="58"/>
      <c r="J631" s="1"/>
      <c r="K631" s="6"/>
      <c r="L631" s="6"/>
      <c r="M631" s="1"/>
      <c r="O631" s="1"/>
      <c r="P631" s="6"/>
      <c r="Q631" s="6"/>
      <c r="R631" s="1"/>
      <c r="T631" s="1"/>
      <c r="U631" s="6"/>
      <c r="V631" s="6"/>
      <c r="W631" s="1"/>
    </row>
    <row r="632" spans="1:23" s="18" customFormat="1" ht="13.5" customHeight="1">
      <c r="A632" s="7"/>
      <c r="B632" s="31" t="s">
        <v>1581</v>
      </c>
      <c r="C632" s="31"/>
      <c r="D632" s="40"/>
      <c r="E632" s="2"/>
      <c r="F632" s="3"/>
      <c r="G632" s="41"/>
      <c r="H632" s="12"/>
      <c r="J632" s="1"/>
      <c r="K632" s="6"/>
      <c r="L632" s="6"/>
      <c r="M632" s="1"/>
      <c r="O632" s="1"/>
      <c r="P632" s="6"/>
      <c r="Q632" s="6"/>
      <c r="R632" s="1"/>
      <c r="T632" s="1"/>
      <c r="U632" s="6"/>
      <c r="V632" s="6"/>
      <c r="W632" s="1"/>
    </row>
    <row r="633" spans="1:23" s="18" customFormat="1" ht="13.5" customHeight="1">
      <c r="A633" s="8"/>
      <c r="B633" s="30" t="s">
        <v>1582</v>
      </c>
      <c r="C633" s="30" t="s">
        <v>1583</v>
      </c>
      <c r="D633" s="36">
        <v>130</v>
      </c>
      <c r="E633" s="4" t="s">
        <v>1584</v>
      </c>
      <c r="F633" s="5"/>
      <c r="G633" s="38"/>
      <c r="H633" s="13"/>
      <c r="I633" s="58"/>
      <c r="J633" s="1"/>
      <c r="K633" s="6"/>
      <c r="L633" s="6"/>
      <c r="M633" s="1"/>
      <c r="O633" s="1"/>
      <c r="P633" s="6"/>
      <c r="Q633" s="6"/>
      <c r="R633" s="1"/>
      <c r="T633" s="1"/>
      <c r="U633" s="6"/>
      <c r="V633" s="6"/>
      <c r="W633" s="1"/>
    </row>
    <row r="634" spans="1:23" s="18" customFormat="1" ht="13.5" customHeight="1">
      <c r="A634" s="7"/>
      <c r="B634" s="31" t="s">
        <v>1581</v>
      </c>
      <c r="C634" s="31"/>
      <c r="D634" s="40"/>
      <c r="E634" s="2"/>
      <c r="F634" s="3"/>
      <c r="G634" s="41"/>
      <c r="H634" s="12"/>
      <c r="J634" s="1"/>
      <c r="K634" s="6"/>
      <c r="L634" s="6"/>
      <c r="M634" s="1"/>
      <c r="O634" s="1"/>
      <c r="P634" s="6"/>
      <c r="Q634" s="6"/>
      <c r="R634" s="1"/>
      <c r="T634" s="1"/>
      <c r="U634" s="6"/>
      <c r="V634" s="6"/>
      <c r="W634" s="1"/>
    </row>
    <row r="635" spans="1:23" s="18" customFormat="1" ht="13.5" customHeight="1">
      <c r="A635" s="8"/>
      <c r="B635" s="30" t="s">
        <v>1582</v>
      </c>
      <c r="C635" s="30" t="s">
        <v>1585</v>
      </c>
      <c r="D635" s="36">
        <v>30</v>
      </c>
      <c r="E635" s="4" t="s">
        <v>1584</v>
      </c>
      <c r="F635" s="5"/>
      <c r="G635" s="38"/>
      <c r="H635" s="57"/>
      <c r="I635" s="58"/>
      <c r="J635" s="1"/>
      <c r="K635" s="6"/>
      <c r="L635" s="6"/>
      <c r="M635" s="1"/>
      <c r="O635" s="1"/>
      <c r="P635" s="6"/>
      <c r="Q635" s="6"/>
      <c r="R635" s="1"/>
      <c r="T635" s="1"/>
      <c r="U635" s="6"/>
      <c r="V635" s="6"/>
      <c r="W635" s="1"/>
    </row>
    <row r="636" spans="1:23" s="18" customFormat="1" ht="13.5" customHeight="1">
      <c r="A636" s="7"/>
      <c r="B636" s="31" t="s">
        <v>1581</v>
      </c>
      <c r="C636" s="31"/>
      <c r="D636" s="15"/>
      <c r="E636" s="2"/>
      <c r="F636" s="3"/>
      <c r="G636" s="41"/>
      <c r="H636" s="12"/>
      <c r="J636" s="1"/>
      <c r="K636" s="6"/>
      <c r="L636" s="6"/>
      <c r="M636" s="1"/>
      <c r="O636" s="1"/>
      <c r="P636" s="6"/>
      <c r="Q636" s="6"/>
      <c r="R636" s="1"/>
      <c r="T636" s="1"/>
      <c r="U636" s="6"/>
      <c r="V636" s="6"/>
      <c r="W636" s="1"/>
    </row>
    <row r="637" spans="1:23" s="18" customFormat="1" ht="13.5" customHeight="1">
      <c r="A637" s="8"/>
      <c r="B637" s="30" t="s">
        <v>1582</v>
      </c>
      <c r="C637" s="30" t="s">
        <v>1586</v>
      </c>
      <c r="D637" s="16">
        <v>1</v>
      </c>
      <c r="E637" s="4" t="s">
        <v>1584</v>
      </c>
      <c r="F637" s="5"/>
      <c r="G637" s="38"/>
      <c r="H637" s="57"/>
      <c r="I637" s="58"/>
      <c r="J637" s="1"/>
      <c r="K637" s="6"/>
      <c r="L637" s="6"/>
      <c r="M637" s="1"/>
      <c r="O637" s="1"/>
      <c r="P637" s="6"/>
      <c r="Q637" s="6"/>
      <c r="R637" s="1"/>
      <c r="T637" s="1"/>
      <c r="U637" s="6"/>
      <c r="V637" s="6"/>
      <c r="W637" s="1"/>
    </row>
    <row r="638" spans="1:23" s="18" customFormat="1" ht="13.5" customHeight="1">
      <c r="A638" s="7"/>
      <c r="B638" s="31" t="s">
        <v>1587</v>
      </c>
      <c r="C638" s="31"/>
      <c r="D638" s="15"/>
      <c r="E638" s="2"/>
      <c r="F638" s="3"/>
      <c r="G638" s="41"/>
      <c r="H638" s="12"/>
      <c r="J638" s="1"/>
      <c r="K638" s="6"/>
      <c r="L638" s="6"/>
      <c r="M638" s="1"/>
      <c r="O638" s="1"/>
      <c r="P638" s="6"/>
      <c r="Q638" s="6"/>
      <c r="R638" s="1"/>
      <c r="T638" s="1"/>
      <c r="U638" s="6"/>
      <c r="V638" s="6"/>
      <c r="W638" s="1"/>
    </row>
    <row r="639" spans="1:23" s="18" customFormat="1" ht="13.5" customHeight="1">
      <c r="A639" s="8"/>
      <c r="B639" s="30" t="s">
        <v>1588</v>
      </c>
      <c r="C639" s="30" t="s">
        <v>1589</v>
      </c>
      <c r="D639" s="16">
        <v>424</v>
      </c>
      <c r="E639" s="4" t="s">
        <v>1584</v>
      </c>
      <c r="F639" s="5"/>
      <c r="G639" s="38"/>
      <c r="H639" s="13"/>
      <c r="I639" s="58"/>
      <c r="J639" s="1"/>
      <c r="K639" s="6"/>
      <c r="L639" s="6"/>
      <c r="M639" s="1"/>
      <c r="O639" s="1"/>
      <c r="P639" s="6"/>
      <c r="Q639" s="6"/>
      <c r="R639" s="1"/>
      <c r="T639" s="1"/>
      <c r="U639" s="6"/>
      <c r="V639" s="6"/>
      <c r="W639" s="1"/>
    </row>
    <row r="640" spans="1:23" ht="13.5" customHeight="1">
      <c r="A640" s="7"/>
      <c r="B640" s="31"/>
      <c r="C640" s="31"/>
      <c r="D640" s="15"/>
      <c r="E640" s="2"/>
      <c r="F640" s="3"/>
      <c r="G640" s="3"/>
      <c r="H640" s="12"/>
    </row>
    <row r="641" spans="1:23" ht="13.5" customHeight="1">
      <c r="A641" s="8"/>
      <c r="B641" s="30" t="s">
        <v>7</v>
      </c>
      <c r="C641" s="30" t="s">
        <v>7</v>
      </c>
      <c r="D641" s="16"/>
      <c r="E641" s="4"/>
      <c r="F641" s="5"/>
      <c r="G641" s="38"/>
      <c r="H641" s="13"/>
    </row>
    <row r="642" spans="1:23" ht="13.5" customHeight="1">
      <c r="A642" s="7"/>
      <c r="B642" s="31"/>
      <c r="C642" s="31"/>
      <c r="D642" s="15"/>
      <c r="E642" s="2"/>
      <c r="F642" s="3"/>
      <c r="G642" s="41"/>
      <c r="H642" s="12" t="s">
        <v>7</v>
      </c>
    </row>
    <row r="643" spans="1:23" ht="13.5" customHeight="1">
      <c r="A643" s="9"/>
      <c r="B643" s="32"/>
      <c r="C643" s="32"/>
      <c r="D643" s="17"/>
      <c r="E643" s="10"/>
      <c r="F643" s="11"/>
      <c r="G643" s="11"/>
      <c r="H643" s="14"/>
    </row>
    <row r="644" spans="1:23" ht="13.5" customHeight="1"/>
    <row r="645" spans="1:23" ht="13.5" customHeight="1">
      <c r="H645" s="48"/>
    </row>
    <row r="646" spans="1:23" s="49" customFormat="1" ht="21.4" customHeight="1">
      <c r="A646" s="364"/>
      <c r="B646" s="365"/>
      <c r="C646" s="365"/>
      <c r="D646" s="365"/>
      <c r="E646" s="365"/>
      <c r="F646" s="365"/>
      <c r="G646" s="365"/>
      <c r="H646" s="365"/>
    </row>
    <row r="647" spans="1:23" s="49" customFormat="1" ht="13.5" customHeight="1">
      <c r="A647" s="50" t="s">
        <v>62</v>
      </c>
      <c r="B647" s="50"/>
      <c r="C647" s="51"/>
      <c r="D647" s="51"/>
      <c r="E647" s="52"/>
      <c r="F647" s="51"/>
      <c r="G647" s="50"/>
      <c r="H647" s="53"/>
    </row>
    <row r="648" spans="1:23" ht="21.6" customHeight="1">
      <c r="A648" s="362" t="s">
        <v>0</v>
      </c>
      <c r="B648" s="363"/>
      <c r="C648" s="24" t="s">
        <v>1</v>
      </c>
      <c r="D648" s="24" t="s">
        <v>2</v>
      </c>
      <c r="E648" s="24" t="s">
        <v>3</v>
      </c>
      <c r="F648" s="25" t="s">
        <v>4</v>
      </c>
      <c r="G648" s="25" t="s">
        <v>5</v>
      </c>
      <c r="H648" s="26" t="s">
        <v>6</v>
      </c>
      <c r="I648" s="27"/>
      <c r="J648" s="27"/>
      <c r="K648" s="28"/>
      <c r="L648" s="28"/>
      <c r="M648" s="27"/>
      <c r="N648" s="27"/>
      <c r="O648" s="27"/>
      <c r="P648" s="28"/>
      <c r="Q648" s="28"/>
      <c r="R648" s="27"/>
      <c r="S648" s="27"/>
      <c r="T648" s="27"/>
      <c r="U648" s="28"/>
      <c r="V648" s="28"/>
      <c r="W648" s="27"/>
    </row>
    <row r="649" spans="1:23" ht="13.5" customHeight="1">
      <c r="A649" s="33" t="s">
        <v>7</v>
      </c>
      <c r="B649" s="29" t="s">
        <v>7</v>
      </c>
      <c r="C649" s="29" t="s">
        <v>7</v>
      </c>
      <c r="D649" s="21"/>
      <c r="E649" s="20"/>
      <c r="F649" s="22"/>
      <c r="G649" s="22"/>
      <c r="H649" s="23"/>
    </row>
    <row r="650" spans="1:23" ht="13.5" customHeight="1">
      <c r="A650" s="34"/>
      <c r="B650" s="30"/>
      <c r="C650" s="30" t="s">
        <v>7</v>
      </c>
      <c r="D650" s="16"/>
      <c r="E650" s="4"/>
      <c r="F650" s="5"/>
      <c r="G650" s="5"/>
      <c r="H650" s="13" t="s">
        <v>7</v>
      </c>
    </row>
    <row r="651" spans="1:23" s="18" customFormat="1" ht="13.5" customHeight="1">
      <c r="A651" s="7"/>
      <c r="B651" s="31"/>
      <c r="C651" s="31"/>
      <c r="D651" s="15"/>
      <c r="E651" s="2"/>
      <c r="F651" s="3"/>
      <c r="G651" s="41"/>
      <c r="H651" s="12"/>
      <c r="J651" s="1"/>
      <c r="K651" s="6"/>
      <c r="L651" s="6"/>
      <c r="M651" s="1"/>
      <c r="O651" s="1"/>
      <c r="P651" s="6"/>
      <c r="Q651" s="6"/>
      <c r="R651" s="1"/>
      <c r="T651" s="1"/>
      <c r="U651" s="6"/>
      <c r="V651" s="6"/>
      <c r="W651" s="1"/>
    </row>
    <row r="652" spans="1:23" s="18" customFormat="1" ht="13.5" customHeight="1">
      <c r="A652" s="8"/>
      <c r="B652" s="30" t="s">
        <v>1155</v>
      </c>
      <c r="C652" s="30"/>
      <c r="D652" s="16"/>
      <c r="E652" s="4"/>
      <c r="F652" s="5"/>
      <c r="G652" s="38"/>
      <c r="H652" s="57"/>
      <c r="I652" s="58"/>
      <c r="J652" s="1"/>
      <c r="K652" s="6"/>
      <c r="L652" s="6"/>
      <c r="M652" s="1"/>
      <c r="O652" s="1"/>
      <c r="P652" s="6"/>
      <c r="Q652" s="6"/>
      <c r="R652" s="1"/>
      <c r="T652" s="1"/>
      <c r="U652" s="6"/>
      <c r="V652" s="6"/>
      <c r="W652" s="1"/>
    </row>
    <row r="653" spans="1:23" s="18" customFormat="1" ht="13.5" customHeight="1">
      <c r="A653" s="39" t="s">
        <v>7</v>
      </c>
      <c r="B653" s="31" t="s">
        <v>1587</v>
      </c>
      <c r="C653" s="31"/>
      <c r="D653" s="15"/>
      <c r="E653" s="2"/>
      <c r="F653" s="3"/>
      <c r="G653" s="41"/>
      <c r="H653" s="12"/>
      <c r="J653" s="1"/>
      <c r="K653" s="6"/>
      <c r="L653" s="6"/>
      <c r="M653" s="1"/>
      <c r="O653" s="1"/>
      <c r="P653" s="6"/>
      <c r="Q653" s="6"/>
      <c r="R653" s="1"/>
      <c r="T653" s="1"/>
      <c r="U653" s="6"/>
      <c r="V653" s="6"/>
      <c r="W653" s="1"/>
    </row>
    <row r="654" spans="1:23" s="18" customFormat="1" ht="13.5" customHeight="1">
      <c r="A654" s="34"/>
      <c r="B654" s="30" t="s">
        <v>1588</v>
      </c>
      <c r="C654" s="30" t="s">
        <v>1590</v>
      </c>
      <c r="D654" s="16">
        <v>1</v>
      </c>
      <c r="E654" s="4" t="s">
        <v>1584</v>
      </c>
      <c r="F654" s="5"/>
      <c r="G654" s="38"/>
      <c r="H654" s="57"/>
      <c r="I654" s="58"/>
      <c r="J654" s="1"/>
      <c r="K654" s="6"/>
      <c r="L654" s="6"/>
      <c r="M654" s="1"/>
      <c r="O654" s="1"/>
      <c r="P654" s="6"/>
      <c r="Q654" s="6"/>
      <c r="R654" s="1"/>
      <c r="T654" s="1"/>
      <c r="U654" s="6"/>
      <c r="V654" s="6"/>
      <c r="W654" s="1"/>
    </row>
    <row r="655" spans="1:23" s="18" customFormat="1" ht="13.5" customHeight="1">
      <c r="A655" s="39" t="s">
        <v>7</v>
      </c>
      <c r="B655" s="31" t="s">
        <v>1685</v>
      </c>
      <c r="C655" s="31"/>
      <c r="D655" s="15"/>
      <c r="E655" s="2"/>
      <c r="F655" s="3"/>
      <c r="G655" s="41"/>
      <c r="H655" s="12"/>
      <c r="J655" s="1"/>
      <c r="K655" s="6"/>
      <c r="L655" s="6"/>
      <c r="M655" s="1"/>
      <c r="O655" s="1"/>
      <c r="P655" s="6"/>
      <c r="Q655" s="6"/>
      <c r="R655" s="1"/>
      <c r="T655" s="1"/>
      <c r="U655" s="6"/>
      <c r="V655" s="6"/>
      <c r="W655" s="1"/>
    </row>
    <row r="656" spans="1:23" s="18" customFormat="1" ht="13.5" customHeight="1">
      <c r="A656" s="34" t="s">
        <v>7</v>
      </c>
      <c r="B656" s="30" t="s">
        <v>1582</v>
      </c>
      <c r="C656" s="30" t="s">
        <v>1594</v>
      </c>
      <c r="D656" s="16">
        <v>31</v>
      </c>
      <c r="E656" s="4" t="s">
        <v>1584</v>
      </c>
      <c r="F656" s="5"/>
      <c r="G656" s="38"/>
      <c r="H656" s="57"/>
      <c r="I656" s="58"/>
      <c r="J656" s="1"/>
      <c r="K656" s="6"/>
      <c r="L656" s="6"/>
      <c r="M656" s="1"/>
      <c r="O656" s="1"/>
      <c r="P656" s="6"/>
      <c r="Q656" s="6"/>
      <c r="R656" s="1"/>
      <c r="T656" s="1"/>
      <c r="U656" s="6"/>
      <c r="V656" s="6"/>
      <c r="W656" s="1"/>
    </row>
    <row r="657" spans="1:23" s="18" customFormat="1" ht="13.5" customHeight="1">
      <c r="A657" s="39" t="s">
        <v>7</v>
      </c>
      <c r="B657" s="31" t="s">
        <v>1685</v>
      </c>
      <c r="C657" s="31"/>
      <c r="D657" s="15"/>
      <c r="E657" s="2"/>
      <c r="F657" s="3"/>
      <c r="G657" s="41"/>
      <c r="H657" s="12"/>
      <c r="J657" s="1"/>
      <c r="K657" s="6"/>
      <c r="L657" s="6"/>
      <c r="M657" s="1"/>
      <c r="O657" s="1"/>
      <c r="P657" s="6"/>
      <c r="Q657" s="6"/>
      <c r="R657" s="1"/>
      <c r="T657" s="1"/>
      <c r="U657" s="6"/>
      <c r="V657" s="6"/>
      <c r="W657" s="1"/>
    </row>
    <row r="658" spans="1:23" s="18" customFormat="1" ht="13.5" customHeight="1">
      <c r="A658" s="34" t="s">
        <v>7</v>
      </c>
      <c r="B658" s="30" t="s">
        <v>1582</v>
      </c>
      <c r="C658" s="30" t="s">
        <v>1618</v>
      </c>
      <c r="D658" s="16">
        <v>1</v>
      </c>
      <c r="E658" s="4" t="s">
        <v>1584</v>
      </c>
      <c r="F658" s="5"/>
      <c r="G658" s="38"/>
      <c r="H658" s="57"/>
      <c r="I658" s="58"/>
      <c r="J658" s="1"/>
      <c r="K658" s="6"/>
      <c r="L658" s="6"/>
      <c r="M658" s="1"/>
      <c r="O658" s="1"/>
      <c r="P658" s="6"/>
      <c r="Q658" s="6"/>
      <c r="R658" s="1"/>
      <c r="T658" s="1"/>
      <c r="U658" s="6"/>
      <c r="V658" s="6"/>
      <c r="W658" s="1"/>
    </row>
    <row r="659" spans="1:23" s="18" customFormat="1" ht="13.5" customHeight="1">
      <c r="A659" s="39" t="s">
        <v>7</v>
      </c>
      <c r="B659" s="31" t="s">
        <v>1689</v>
      </c>
      <c r="C659" s="31"/>
      <c r="D659" s="15"/>
      <c r="E659" s="2"/>
      <c r="F659" s="3"/>
      <c r="G659" s="41"/>
      <c r="H659" s="12"/>
      <c r="J659" s="1"/>
      <c r="K659" s="6"/>
      <c r="L659" s="6"/>
      <c r="M659" s="1"/>
      <c r="O659" s="1"/>
      <c r="P659" s="6"/>
      <c r="Q659" s="6"/>
      <c r="R659" s="1"/>
      <c r="T659" s="1"/>
      <c r="U659" s="6"/>
      <c r="V659" s="6"/>
      <c r="W659" s="1"/>
    </row>
    <row r="660" spans="1:23" s="18" customFormat="1" ht="13.5" customHeight="1">
      <c r="A660" s="34" t="s">
        <v>7</v>
      </c>
      <c r="B660" s="30" t="s">
        <v>1627</v>
      </c>
      <c r="C660" s="30" t="s">
        <v>1754</v>
      </c>
      <c r="D660" s="16">
        <v>2</v>
      </c>
      <c r="E660" s="4" t="s">
        <v>1584</v>
      </c>
      <c r="F660" s="5"/>
      <c r="G660" s="38"/>
      <c r="H660" s="57"/>
      <c r="I660" s="58"/>
      <c r="J660" s="1"/>
      <c r="K660" s="6"/>
      <c r="L660" s="6"/>
      <c r="M660" s="1"/>
      <c r="O660" s="1"/>
      <c r="P660" s="6"/>
      <c r="Q660" s="6"/>
      <c r="R660" s="1"/>
      <c r="T660" s="1"/>
      <c r="U660" s="6"/>
      <c r="V660" s="6"/>
      <c r="W660" s="1"/>
    </row>
    <row r="661" spans="1:23" s="18" customFormat="1" ht="13.5" customHeight="1">
      <c r="A661" s="39" t="s">
        <v>7</v>
      </c>
      <c r="B661" s="31" t="s">
        <v>1689</v>
      </c>
      <c r="C661" s="31"/>
      <c r="D661" s="15"/>
      <c r="E661" s="2"/>
      <c r="F661" s="3"/>
      <c r="G661" s="41"/>
      <c r="H661" s="12"/>
      <c r="J661" s="1"/>
      <c r="K661" s="6"/>
      <c r="L661" s="6"/>
      <c r="M661" s="1"/>
      <c r="O661" s="1"/>
      <c r="P661" s="6"/>
      <c r="Q661" s="6"/>
      <c r="R661" s="1"/>
      <c r="T661" s="1"/>
      <c r="U661" s="6"/>
      <c r="V661" s="6"/>
      <c r="W661" s="1"/>
    </row>
    <row r="662" spans="1:23" s="18" customFormat="1" ht="13.5" customHeight="1">
      <c r="A662" s="34" t="s">
        <v>7</v>
      </c>
      <c r="B662" s="30" t="s">
        <v>1627</v>
      </c>
      <c r="C662" s="30" t="s">
        <v>1691</v>
      </c>
      <c r="D662" s="16">
        <v>26</v>
      </c>
      <c r="E662" s="4" t="s">
        <v>1584</v>
      </c>
      <c r="F662" s="5"/>
      <c r="G662" s="38"/>
      <c r="H662" s="57"/>
      <c r="I662" s="58"/>
      <c r="J662" s="1"/>
      <c r="K662" s="6"/>
      <c r="L662" s="6"/>
      <c r="M662" s="1"/>
      <c r="O662" s="1"/>
      <c r="P662" s="6"/>
      <c r="Q662" s="6"/>
      <c r="R662" s="1"/>
      <c r="T662" s="1"/>
      <c r="U662" s="6"/>
      <c r="V662" s="6"/>
      <c r="W662" s="1"/>
    </row>
    <row r="663" spans="1:23" s="18" customFormat="1" ht="13.5" customHeight="1">
      <c r="A663" s="7"/>
      <c r="B663" s="31" t="s">
        <v>1689</v>
      </c>
      <c r="C663" s="31"/>
      <c r="D663" s="15"/>
      <c r="E663" s="2"/>
      <c r="F663" s="3"/>
      <c r="G663" s="41"/>
      <c r="H663" s="12"/>
      <c r="J663" s="1"/>
      <c r="K663" s="6"/>
      <c r="L663" s="6"/>
      <c r="M663" s="1"/>
      <c r="O663" s="1"/>
      <c r="P663" s="6"/>
      <c r="Q663" s="6"/>
      <c r="R663" s="1"/>
      <c r="T663" s="1"/>
      <c r="U663" s="6"/>
      <c r="V663" s="6"/>
      <c r="W663" s="1"/>
    </row>
    <row r="664" spans="1:23" s="18" customFormat="1" ht="13.5" customHeight="1">
      <c r="A664" s="8"/>
      <c r="B664" s="30" t="s">
        <v>1627</v>
      </c>
      <c r="C664" s="30" t="s">
        <v>1692</v>
      </c>
      <c r="D664" s="16">
        <v>12</v>
      </c>
      <c r="E664" s="4" t="s">
        <v>1584</v>
      </c>
      <c r="F664" s="5"/>
      <c r="G664" s="38"/>
      <c r="H664" s="57"/>
      <c r="I664" s="58"/>
      <c r="J664" s="1"/>
      <c r="K664" s="6"/>
      <c r="L664" s="6"/>
      <c r="M664" s="1"/>
      <c r="O664" s="1"/>
      <c r="P664" s="6"/>
      <c r="Q664" s="6"/>
      <c r="R664" s="1"/>
      <c r="T664" s="1"/>
      <c r="U664" s="6"/>
      <c r="V664" s="6"/>
      <c r="W664" s="1"/>
    </row>
    <row r="665" spans="1:23" s="18" customFormat="1" ht="13.5" customHeight="1">
      <c r="A665" s="7"/>
      <c r="B665" s="31" t="s">
        <v>1694</v>
      </c>
      <c r="C665" s="31"/>
      <c r="D665" s="15"/>
      <c r="E665" s="2"/>
      <c r="F665" s="3"/>
      <c r="G665" s="41"/>
      <c r="H665" s="12"/>
      <c r="J665" s="1"/>
      <c r="K665" s="6"/>
      <c r="L665" s="6"/>
      <c r="M665" s="1"/>
      <c r="O665" s="1"/>
      <c r="P665" s="6"/>
      <c r="Q665" s="6"/>
      <c r="R665" s="1"/>
      <c r="T665" s="1"/>
      <c r="U665" s="6"/>
      <c r="V665" s="6"/>
      <c r="W665" s="1"/>
    </row>
    <row r="666" spans="1:23" s="18" customFormat="1" ht="13.5" customHeight="1">
      <c r="A666" s="8"/>
      <c r="B666" s="30" t="s">
        <v>1627</v>
      </c>
      <c r="C666" s="30" t="s">
        <v>1600</v>
      </c>
      <c r="D666" s="16">
        <v>26</v>
      </c>
      <c r="E666" s="4" t="s">
        <v>1584</v>
      </c>
      <c r="F666" s="5"/>
      <c r="G666" s="38"/>
      <c r="H666" s="57"/>
      <c r="I666" s="58"/>
      <c r="J666" s="1"/>
      <c r="K666" s="6"/>
      <c r="L666" s="6"/>
      <c r="M666" s="1"/>
      <c r="O666" s="1"/>
      <c r="P666" s="6"/>
      <c r="Q666" s="6"/>
      <c r="R666" s="1"/>
      <c r="T666" s="1"/>
      <c r="U666" s="6"/>
      <c r="V666" s="6"/>
      <c r="W666" s="1"/>
    </row>
    <row r="667" spans="1:23" s="18" customFormat="1" ht="13.5" customHeight="1">
      <c r="A667" s="7"/>
      <c r="B667" s="31" t="s">
        <v>1694</v>
      </c>
      <c r="C667" s="31"/>
      <c r="D667" s="15"/>
      <c r="E667" s="2"/>
      <c r="F667" s="3"/>
      <c r="G667" s="41"/>
      <c r="H667" s="12"/>
      <c r="J667" s="1"/>
      <c r="K667" s="6"/>
      <c r="L667" s="6"/>
      <c r="M667" s="1"/>
      <c r="O667" s="1"/>
      <c r="P667" s="6"/>
      <c r="Q667" s="6"/>
      <c r="R667" s="1"/>
      <c r="T667" s="1"/>
      <c r="U667" s="6"/>
      <c r="V667" s="6"/>
      <c r="W667" s="1"/>
    </row>
    <row r="668" spans="1:23" s="18" customFormat="1" ht="13.5" customHeight="1">
      <c r="A668" s="8"/>
      <c r="B668" s="30" t="s">
        <v>1627</v>
      </c>
      <c r="C668" s="30" t="s">
        <v>1695</v>
      </c>
      <c r="D668" s="16">
        <v>24</v>
      </c>
      <c r="E668" s="4" t="s">
        <v>1584</v>
      </c>
      <c r="F668" s="5"/>
      <c r="G668" s="38"/>
      <c r="H668" s="57"/>
      <c r="I668" s="58"/>
      <c r="J668" s="1"/>
      <c r="K668" s="6"/>
      <c r="L668" s="6"/>
      <c r="M668" s="1"/>
      <c r="O668" s="1"/>
      <c r="P668" s="6"/>
      <c r="Q668" s="6"/>
      <c r="R668" s="1"/>
      <c r="T668" s="1"/>
      <c r="U668" s="6"/>
      <c r="V668" s="6"/>
      <c r="W668" s="1"/>
    </row>
    <row r="669" spans="1:23" s="18" customFormat="1" ht="13.5" customHeight="1">
      <c r="A669" s="7"/>
      <c r="B669" s="31" t="s">
        <v>1694</v>
      </c>
      <c r="C669" s="31"/>
      <c r="D669" s="15"/>
      <c r="E669" s="2"/>
      <c r="F669" s="3"/>
      <c r="G669" s="41"/>
      <c r="H669" s="12"/>
      <c r="J669" s="1"/>
      <c r="K669" s="6"/>
      <c r="L669" s="6"/>
      <c r="M669" s="1"/>
      <c r="O669" s="1"/>
      <c r="P669" s="6"/>
      <c r="Q669" s="6"/>
      <c r="R669" s="1"/>
      <c r="T669" s="1"/>
      <c r="U669" s="6"/>
      <c r="V669" s="6"/>
      <c r="W669" s="1"/>
    </row>
    <row r="670" spans="1:23" s="18" customFormat="1" ht="13.5" customHeight="1">
      <c r="A670" s="8"/>
      <c r="B670" s="30" t="s">
        <v>1627</v>
      </c>
      <c r="C670" s="30" t="s">
        <v>1755</v>
      </c>
      <c r="D670" s="16">
        <v>1</v>
      </c>
      <c r="E670" s="4" t="s">
        <v>1584</v>
      </c>
      <c r="F670" s="5"/>
      <c r="G670" s="38"/>
      <c r="H670" s="57"/>
      <c r="I670" s="58"/>
      <c r="J670" s="1"/>
      <c r="K670" s="6"/>
      <c r="L670" s="6"/>
      <c r="M670" s="1"/>
      <c r="O670" s="1"/>
      <c r="P670" s="6"/>
      <c r="Q670" s="6"/>
      <c r="R670" s="1"/>
      <c r="T670" s="1"/>
      <c r="U670" s="6"/>
      <c r="V670" s="6"/>
      <c r="W670" s="1"/>
    </row>
    <row r="671" spans="1:23" s="18" customFormat="1" ht="13.5" customHeight="1">
      <c r="A671" s="7"/>
      <c r="B671" s="31" t="s">
        <v>1696</v>
      </c>
      <c r="C671" s="31"/>
      <c r="D671" s="40"/>
      <c r="E671" s="2"/>
      <c r="F671" s="3"/>
      <c r="G671" s="41"/>
      <c r="H671" s="12"/>
      <c r="J671" s="1"/>
      <c r="K671" s="6"/>
      <c r="L671" s="6"/>
      <c r="M671" s="1"/>
      <c r="O671" s="1"/>
      <c r="P671" s="6"/>
      <c r="Q671" s="6"/>
      <c r="R671" s="1"/>
      <c r="T671" s="1"/>
      <c r="U671" s="6"/>
      <c r="V671" s="6"/>
      <c r="W671" s="1"/>
    </row>
    <row r="672" spans="1:23" s="18" customFormat="1" ht="13.5" customHeight="1">
      <c r="A672" s="8"/>
      <c r="B672" s="30" t="s">
        <v>1627</v>
      </c>
      <c r="C672" s="30" t="s">
        <v>1603</v>
      </c>
      <c r="D672" s="36">
        <v>36</v>
      </c>
      <c r="E672" s="4" t="s">
        <v>1584</v>
      </c>
      <c r="F672" s="5"/>
      <c r="G672" s="38"/>
      <c r="H672" s="57"/>
      <c r="I672" s="58"/>
      <c r="J672" s="1"/>
      <c r="K672" s="6"/>
      <c r="L672" s="6"/>
      <c r="M672" s="1"/>
      <c r="O672" s="1"/>
      <c r="P672" s="6"/>
      <c r="Q672" s="6"/>
      <c r="R672" s="1"/>
      <c r="T672" s="1"/>
      <c r="U672" s="6"/>
      <c r="V672" s="6"/>
      <c r="W672" s="1"/>
    </row>
    <row r="673" spans="1:23" s="18" customFormat="1" ht="13.5" customHeight="1">
      <c r="A673" s="7"/>
      <c r="B673" s="31" t="s">
        <v>1696</v>
      </c>
      <c r="C673" s="31"/>
      <c r="D673" s="40"/>
      <c r="E673" s="2"/>
      <c r="F673" s="3"/>
      <c r="G673" s="41"/>
      <c r="H673" s="12"/>
      <c r="J673" s="1"/>
      <c r="K673" s="6"/>
      <c r="L673" s="6"/>
      <c r="M673" s="1"/>
      <c r="O673" s="1"/>
      <c r="P673" s="6"/>
      <c r="Q673" s="6"/>
      <c r="R673" s="1"/>
      <c r="T673" s="1"/>
      <c r="U673" s="6"/>
      <c r="V673" s="6"/>
      <c r="W673" s="1"/>
    </row>
    <row r="674" spans="1:23" s="18" customFormat="1" ht="13.5" customHeight="1">
      <c r="A674" s="8"/>
      <c r="B674" s="30" t="s">
        <v>1627</v>
      </c>
      <c r="C674" s="30" t="s">
        <v>1615</v>
      </c>
      <c r="D674" s="36">
        <v>12</v>
      </c>
      <c r="E674" s="4" t="s">
        <v>1584</v>
      </c>
      <c r="F674" s="5"/>
      <c r="G674" s="38"/>
      <c r="H674" s="57"/>
      <c r="I674" s="58"/>
      <c r="J674" s="1"/>
      <c r="K674" s="6"/>
      <c r="L674" s="6"/>
      <c r="M674" s="1"/>
      <c r="O674" s="1"/>
      <c r="P674" s="6"/>
      <c r="Q674" s="6"/>
      <c r="R674" s="1"/>
      <c r="T674" s="1"/>
      <c r="U674" s="6"/>
      <c r="V674" s="6"/>
      <c r="W674" s="1"/>
    </row>
    <row r="675" spans="1:23" s="18" customFormat="1" ht="13.5" customHeight="1">
      <c r="A675" s="7"/>
      <c r="B675" s="31" t="s">
        <v>1698</v>
      </c>
      <c r="C675" s="31"/>
      <c r="D675" s="40"/>
      <c r="E675" s="2"/>
      <c r="F675" s="3"/>
      <c r="G675" s="41"/>
      <c r="H675" s="12"/>
      <c r="J675" s="1"/>
      <c r="K675" s="6"/>
      <c r="L675" s="6"/>
      <c r="M675" s="1"/>
      <c r="O675" s="1"/>
      <c r="P675" s="6"/>
      <c r="Q675" s="6"/>
      <c r="R675" s="1"/>
      <c r="T675" s="1"/>
      <c r="U675" s="6"/>
      <c r="V675" s="6"/>
      <c r="W675" s="1"/>
    </row>
    <row r="676" spans="1:23" s="18" customFormat="1" ht="13.5" customHeight="1">
      <c r="A676" s="8"/>
      <c r="B676" s="30" t="s">
        <v>1627</v>
      </c>
      <c r="C676" s="30" t="s">
        <v>1592</v>
      </c>
      <c r="D676" s="36">
        <v>74</v>
      </c>
      <c r="E676" s="4" t="s">
        <v>1584</v>
      </c>
      <c r="F676" s="5"/>
      <c r="G676" s="38"/>
      <c r="H676" s="57"/>
      <c r="I676" s="58"/>
      <c r="J676" s="1"/>
      <c r="K676" s="6"/>
      <c r="L676" s="6"/>
      <c r="M676" s="1"/>
      <c r="O676" s="1"/>
      <c r="P676" s="6"/>
      <c r="Q676" s="6"/>
      <c r="R676" s="1"/>
      <c r="T676" s="1"/>
      <c r="U676" s="6"/>
      <c r="V676" s="6"/>
      <c r="W676" s="1"/>
    </row>
    <row r="677" spans="1:23" s="18" customFormat="1" ht="13.5" customHeight="1">
      <c r="A677" s="7"/>
      <c r="B677" s="31" t="s">
        <v>1698</v>
      </c>
      <c r="C677" s="31"/>
      <c r="D677" s="40"/>
      <c r="E677" s="2"/>
      <c r="F677" s="3"/>
      <c r="G677" s="41"/>
      <c r="H677" s="12"/>
      <c r="J677" s="1"/>
      <c r="K677" s="6"/>
      <c r="L677" s="6"/>
      <c r="M677" s="1"/>
      <c r="O677" s="1"/>
      <c r="P677" s="6"/>
      <c r="Q677" s="6"/>
      <c r="R677" s="1"/>
      <c r="T677" s="1"/>
      <c r="U677" s="6"/>
      <c r="V677" s="6"/>
      <c r="W677" s="1"/>
    </row>
    <row r="678" spans="1:23" s="18" customFormat="1" ht="13.5" customHeight="1">
      <c r="A678" s="8"/>
      <c r="B678" s="30" t="s">
        <v>1627</v>
      </c>
      <c r="C678" s="30" t="s">
        <v>1700</v>
      </c>
      <c r="D678" s="36">
        <v>1</v>
      </c>
      <c r="E678" s="4" t="s">
        <v>1584</v>
      </c>
      <c r="F678" s="5"/>
      <c r="G678" s="38"/>
      <c r="H678" s="57"/>
      <c r="I678" s="58"/>
      <c r="J678" s="1"/>
      <c r="K678" s="6"/>
      <c r="L678" s="6"/>
      <c r="M678" s="1"/>
      <c r="O678" s="1"/>
      <c r="P678" s="6"/>
      <c r="Q678" s="6"/>
      <c r="R678" s="1"/>
      <c r="T678" s="1"/>
      <c r="U678" s="6"/>
      <c r="V678" s="6"/>
      <c r="W678" s="1"/>
    </row>
    <row r="679" spans="1:23" s="18" customFormat="1" ht="13.5" customHeight="1">
      <c r="A679" s="7"/>
      <c r="B679" s="31" t="s">
        <v>1702</v>
      </c>
      <c r="C679" s="31"/>
      <c r="D679" s="15"/>
      <c r="E679" s="2"/>
      <c r="F679" s="3"/>
      <c r="G679" s="41"/>
      <c r="H679" s="12"/>
      <c r="J679" s="1"/>
      <c r="K679" s="6"/>
      <c r="L679" s="6"/>
      <c r="M679" s="1"/>
      <c r="O679" s="1"/>
      <c r="P679" s="6"/>
      <c r="Q679" s="6"/>
      <c r="R679" s="1"/>
      <c r="T679" s="1"/>
      <c r="U679" s="6"/>
      <c r="V679" s="6"/>
      <c r="W679" s="1"/>
    </row>
    <row r="680" spans="1:23" s="18" customFormat="1" ht="13.5" customHeight="1">
      <c r="A680" s="8"/>
      <c r="B680" s="30" t="s">
        <v>1627</v>
      </c>
      <c r="C680" s="30" t="s">
        <v>1586</v>
      </c>
      <c r="D680" s="16">
        <v>1</v>
      </c>
      <c r="E680" s="4" t="s">
        <v>1584</v>
      </c>
      <c r="F680" s="5"/>
      <c r="G680" s="38"/>
      <c r="H680" s="57"/>
      <c r="I680" s="58"/>
      <c r="J680" s="1"/>
      <c r="K680" s="6"/>
      <c r="L680" s="6"/>
      <c r="M680" s="1"/>
      <c r="O680" s="1"/>
      <c r="P680" s="6"/>
      <c r="Q680" s="6"/>
      <c r="R680" s="1"/>
      <c r="T680" s="1"/>
      <c r="U680" s="6"/>
      <c r="V680" s="6"/>
      <c r="W680" s="1"/>
    </row>
    <row r="681" spans="1:23" s="18" customFormat="1" ht="13.5" customHeight="1">
      <c r="A681" s="7"/>
      <c r="B681" s="31" t="s">
        <v>1756</v>
      </c>
      <c r="C681" s="31"/>
      <c r="D681" s="15"/>
      <c r="E681" s="2"/>
      <c r="F681" s="3"/>
      <c r="G681" s="41"/>
      <c r="H681" s="12"/>
      <c r="J681" s="1"/>
      <c r="K681" s="6"/>
      <c r="L681" s="6"/>
      <c r="M681" s="1"/>
      <c r="O681" s="1"/>
      <c r="P681" s="6"/>
      <c r="Q681" s="6"/>
      <c r="R681" s="1"/>
      <c r="T681" s="1"/>
      <c r="U681" s="6"/>
      <c r="V681" s="6"/>
      <c r="W681" s="1"/>
    </row>
    <row r="682" spans="1:23" s="18" customFormat="1" ht="13.5" customHeight="1">
      <c r="A682" s="8"/>
      <c r="B682" s="30" t="s">
        <v>1830</v>
      </c>
      <c r="C682" s="30" t="s">
        <v>1757</v>
      </c>
      <c r="D682" s="16">
        <v>248</v>
      </c>
      <c r="E682" s="4" t="s">
        <v>1584</v>
      </c>
      <c r="F682" s="5"/>
      <c r="G682" s="38"/>
      <c r="H682" s="57"/>
      <c r="J682" s="1"/>
      <c r="K682" s="6"/>
      <c r="L682" s="6"/>
      <c r="M682" s="1"/>
      <c r="O682" s="1"/>
      <c r="P682" s="6"/>
      <c r="Q682" s="6"/>
      <c r="R682" s="1"/>
      <c r="T682" s="1"/>
      <c r="U682" s="6"/>
      <c r="V682" s="6"/>
      <c r="W682" s="1"/>
    </row>
    <row r="683" spans="1:23" ht="13.5" customHeight="1">
      <c r="A683" s="7"/>
      <c r="B683" s="31"/>
      <c r="C683" s="31"/>
      <c r="D683" s="15"/>
      <c r="E683" s="2"/>
      <c r="F683" s="3"/>
      <c r="G683" s="3"/>
      <c r="H683" s="12"/>
    </row>
    <row r="684" spans="1:23" ht="13.5" customHeight="1">
      <c r="A684" s="8"/>
      <c r="B684" s="30" t="s">
        <v>7</v>
      </c>
      <c r="C684" s="30" t="s">
        <v>7</v>
      </c>
      <c r="D684" s="16"/>
      <c r="E684" s="4"/>
      <c r="F684" s="5"/>
      <c r="G684" s="38"/>
      <c r="H684" s="13"/>
    </row>
    <row r="685" spans="1:23" ht="13.5" customHeight="1">
      <c r="A685" s="7"/>
      <c r="B685" s="31"/>
      <c r="C685" s="31"/>
      <c r="D685" s="15"/>
      <c r="E685" s="2"/>
      <c r="F685" s="3"/>
      <c r="G685" s="41"/>
      <c r="H685" s="12"/>
    </row>
    <row r="686" spans="1:23" ht="13.5" customHeight="1">
      <c r="A686" s="9"/>
      <c r="B686" s="32"/>
      <c r="C686" s="32"/>
      <c r="D686" s="17"/>
      <c r="E686" s="10"/>
      <c r="F686" s="11"/>
      <c r="G686" s="11"/>
      <c r="H686" s="14"/>
    </row>
    <row r="687" spans="1:23" ht="13.5" customHeight="1"/>
    <row r="688" spans="1:23" ht="13.5" customHeight="1">
      <c r="H688" s="48"/>
    </row>
    <row r="689" spans="1:23" s="49" customFormat="1" ht="21.4" customHeight="1">
      <c r="A689" s="364"/>
      <c r="B689" s="365"/>
      <c r="C689" s="365"/>
      <c r="D689" s="365"/>
      <c r="E689" s="365"/>
      <c r="F689" s="365"/>
      <c r="G689" s="365"/>
      <c r="H689" s="365"/>
    </row>
    <row r="690" spans="1:23" s="49" customFormat="1" ht="13.5" customHeight="1">
      <c r="A690" s="50" t="s">
        <v>62</v>
      </c>
      <c r="B690" s="50"/>
      <c r="C690" s="51"/>
      <c r="D690" s="51"/>
      <c r="E690" s="52"/>
      <c r="F690" s="51"/>
      <c r="G690" s="50"/>
      <c r="H690" s="53"/>
    </row>
    <row r="691" spans="1:23" ht="21.6" customHeight="1">
      <c r="A691" s="362" t="s">
        <v>0</v>
      </c>
      <c r="B691" s="363"/>
      <c r="C691" s="24" t="s">
        <v>1</v>
      </c>
      <c r="D691" s="24" t="s">
        <v>2</v>
      </c>
      <c r="E691" s="24" t="s">
        <v>3</v>
      </c>
      <c r="F691" s="25" t="s">
        <v>4</v>
      </c>
      <c r="G691" s="25" t="s">
        <v>5</v>
      </c>
      <c r="H691" s="26" t="s">
        <v>6</v>
      </c>
      <c r="I691" s="27"/>
      <c r="J691" s="27"/>
      <c r="K691" s="28"/>
      <c r="L691" s="28"/>
      <c r="M691" s="27"/>
      <c r="N691" s="27"/>
      <c r="O691" s="27"/>
      <c r="P691" s="28"/>
      <c r="Q691" s="28"/>
      <c r="R691" s="27"/>
      <c r="S691" s="27"/>
      <c r="T691" s="27"/>
      <c r="U691" s="28"/>
      <c r="V691" s="28"/>
      <c r="W691" s="27"/>
    </row>
    <row r="692" spans="1:23" ht="13.5" customHeight="1">
      <c r="A692" s="33" t="s">
        <v>7</v>
      </c>
      <c r="B692" s="29" t="s">
        <v>7</v>
      </c>
      <c r="C692" s="29" t="s">
        <v>7</v>
      </c>
      <c r="D692" s="21"/>
      <c r="E692" s="20"/>
      <c r="F692" s="22"/>
      <c r="G692" s="22"/>
      <c r="H692" s="23"/>
    </row>
    <row r="693" spans="1:23" ht="13.5" customHeight="1">
      <c r="A693" s="34"/>
      <c r="B693" s="30"/>
      <c r="C693" s="30" t="s">
        <v>7</v>
      </c>
      <c r="D693" s="16"/>
      <c r="E693" s="4"/>
      <c r="F693" s="5"/>
      <c r="G693" s="5"/>
      <c r="H693" s="13" t="s">
        <v>7</v>
      </c>
    </row>
    <row r="694" spans="1:23" s="18" customFormat="1" ht="13.5" customHeight="1">
      <c r="A694" s="39" t="s">
        <v>7</v>
      </c>
      <c r="B694" s="31" t="s">
        <v>7</v>
      </c>
      <c r="C694" s="31" t="s">
        <v>7</v>
      </c>
      <c r="D694" s="40"/>
      <c r="E694" s="2" t="s">
        <v>7</v>
      </c>
      <c r="F694" s="3"/>
      <c r="G694" s="41"/>
      <c r="H694" s="12" t="s">
        <v>7</v>
      </c>
      <c r="J694" s="1"/>
      <c r="K694" s="6"/>
      <c r="L694" s="6"/>
      <c r="M694" s="1"/>
      <c r="O694" s="1"/>
      <c r="P694" s="6"/>
      <c r="Q694" s="6"/>
      <c r="R694" s="1"/>
      <c r="T694" s="1"/>
      <c r="U694" s="6"/>
      <c r="V694" s="6"/>
      <c r="W694" s="1"/>
    </row>
    <row r="695" spans="1:23" s="18" customFormat="1" ht="13.5" customHeight="1">
      <c r="A695" s="34"/>
      <c r="B695" s="30" t="s">
        <v>1155</v>
      </c>
      <c r="C695" s="30" t="s">
        <v>7</v>
      </c>
      <c r="D695" s="36"/>
      <c r="E695" s="4" t="s">
        <v>7</v>
      </c>
      <c r="F695" s="5"/>
      <c r="G695" s="38">
        <v>0</v>
      </c>
      <c r="H695" s="13" t="s">
        <v>7</v>
      </c>
      <c r="J695" s="1"/>
      <c r="K695" s="6"/>
      <c r="L695" s="6"/>
      <c r="M695" s="1"/>
      <c r="O695" s="1"/>
      <c r="P695" s="6"/>
      <c r="Q695" s="6"/>
      <c r="R695" s="1"/>
      <c r="T695" s="1"/>
      <c r="U695" s="6"/>
      <c r="V695" s="6"/>
      <c r="W695" s="1"/>
    </row>
    <row r="696" spans="1:23" s="18" customFormat="1" ht="13.5" customHeight="1">
      <c r="A696" s="39" t="s">
        <v>7</v>
      </c>
      <c r="B696" s="31" t="s">
        <v>1756</v>
      </c>
      <c r="C696" s="31"/>
      <c r="D696" s="15"/>
      <c r="E696" s="2"/>
      <c r="F696" s="3"/>
      <c r="G696" s="41"/>
      <c r="H696" s="12"/>
      <c r="J696" s="1"/>
      <c r="K696" s="6"/>
      <c r="L696" s="6"/>
      <c r="M696" s="1"/>
      <c r="O696" s="1"/>
      <c r="P696" s="6"/>
      <c r="Q696" s="6"/>
      <c r="R696" s="1"/>
      <c r="T696" s="1"/>
      <c r="U696" s="6"/>
      <c r="V696" s="6"/>
      <c r="W696" s="1"/>
    </row>
    <row r="697" spans="1:23" s="18" customFormat="1" ht="13.5" customHeight="1">
      <c r="A697" s="34" t="s">
        <v>7</v>
      </c>
      <c r="B697" s="30" t="s">
        <v>1640</v>
      </c>
      <c r="C697" s="30" t="s">
        <v>1758</v>
      </c>
      <c r="D697" s="16">
        <v>6</v>
      </c>
      <c r="E697" s="4" t="s">
        <v>1584</v>
      </c>
      <c r="F697" s="5"/>
      <c r="G697" s="38"/>
      <c r="H697" s="57"/>
      <c r="J697" s="1"/>
      <c r="K697" s="6"/>
      <c r="L697" s="6"/>
      <c r="M697" s="1"/>
      <c r="O697" s="1"/>
      <c r="P697" s="6"/>
      <c r="Q697" s="6"/>
      <c r="R697" s="1"/>
      <c r="T697" s="1"/>
      <c r="U697" s="6"/>
      <c r="V697" s="6"/>
      <c r="W697" s="1"/>
    </row>
    <row r="698" spans="1:23" s="18" customFormat="1" ht="13.5" customHeight="1">
      <c r="A698" s="39" t="s">
        <v>7</v>
      </c>
      <c r="B698" s="31" t="s">
        <v>1759</v>
      </c>
      <c r="C698" s="31"/>
      <c r="D698" s="15"/>
      <c r="E698" s="2"/>
      <c r="F698" s="3"/>
      <c r="G698" s="41"/>
      <c r="H698" s="12"/>
      <c r="J698" s="1"/>
      <c r="K698" s="6"/>
      <c r="L698" s="6"/>
      <c r="M698" s="1"/>
      <c r="O698" s="1"/>
      <c r="P698" s="6"/>
      <c r="Q698" s="6"/>
      <c r="R698" s="1"/>
      <c r="T698" s="1"/>
      <c r="U698" s="6"/>
      <c r="V698" s="6"/>
      <c r="W698" s="1"/>
    </row>
    <row r="699" spans="1:23" s="18" customFormat="1" ht="13.5" customHeight="1">
      <c r="A699" s="34" t="s">
        <v>7</v>
      </c>
      <c r="B699" s="30" t="s">
        <v>1627</v>
      </c>
      <c r="C699" s="30" t="s">
        <v>1693</v>
      </c>
      <c r="D699" s="16">
        <v>10</v>
      </c>
      <c r="E699" s="4" t="s">
        <v>1584</v>
      </c>
      <c r="F699" s="5"/>
      <c r="G699" s="38"/>
      <c r="H699" s="57"/>
      <c r="J699" s="1"/>
      <c r="K699" s="6"/>
      <c r="L699" s="6"/>
      <c r="M699" s="1"/>
      <c r="O699" s="1"/>
      <c r="P699" s="6"/>
      <c r="Q699" s="6"/>
      <c r="R699" s="1"/>
      <c r="T699" s="1"/>
      <c r="U699" s="6"/>
      <c r="V699" s="6"/>
      <c r="W699" s="1"/>
    </row>
    <row r="700" spans="1:23" s="18" customFormat="1" ht="13.5" customHeight="1">
      <c r="A700" s="39" t="s">
        <v>7</v>
      </c>
      <c r="B700" s="31" t="s">
        <v>1760</v>
      </c>
      <c r="C700" s="31"/>
      <c r="D700" s="15"/>
      <c r="E700" s="2"/>
      <c r="F700" s="3"/>
      <c r="G700" s="41"/>
      <c r="H700" s="12"/>
      <c r="J700" s="1"/>
      <c r="K700" s="6"/>
      <c r="L700" s="6"/>
      <c r="M700" s="1"/>
      <c r="O700" s="1"/>
      <c r="P700" s="6"/>
      <c r="Q700" s="6"/>
      <c r="R700" s="1"/>
      <c r="T700" s="1"/>
      <c r="U700" s="6"/>
      <c r="V700" s="6"/>
      <c r="W700" s="1"/>
    </row>
    <row r="701" spans="1:23" s="18" customFormat="1" ht="13.5" customHeight="1">
      <c r="A701" s="34" t="s">
        <v>7</v>
      </c>
      <c r="B701" s="30" t="s">
        <v>1627</v>
      </c>
      <c r="C701" s="30" t="s">
        <v>1600</v>
      </c>
      <c r="D701" s="16">
        <v>6</v>
      </c>
      <c r="E701" s="4" t="s">
        <v>1584</v>
      </c>
      <c r="F701" s="5"/>
      <c r="G701" s="38"/>
      <c r="H701" s="57"/>
      <c r="J701" s="1"/>
      <c r="K701" s="6"/>
      <c r="L701" s="6"/>
      <c r="M701" s="1"/>
      <c r="O701" s="1"/>
      <c r="P701" s="6"/>
      <c r="Q701" s="6"/>
      <c r="R701" s="1"/>
      <c r="T701" s="1"/>
      <c r="U701" s="6"/>
      <c r="V701" s="6"/>
      <c r="W701" s="1"/>
    </row>
    <row r="702" spans="1:23" s="18" customFormat="1" ht="13.5" customHeight="1">
      <c r="A702" s="39" t="s">
        <v>7</v>
      </c>
      <c r="B702" s="31" t="s">
        <v>1760</v>
      </c>
      <c r="C702" s="31"/>
      <c r="D702" s="15"/>
      <c r="E702" s="2"/>
      <c r="F702" s="3"/>
      <c r="G702" s="41"/>
      <c r="H702" s="12"/>
      <c r="J702" s="1"/>
      <c r="K702" s="6"/>
      <c r="L702" s="6"/>
      <c r="M702" s="1"/>
      <c r="O702" s="1"/>
      <c r="P702" s="6"/>
      <c r="Q702" s="6"/>
      <c r="R702" s="1"/>
      <c r="T702" s="1"/>
      <c r="U702" s="6"/>
      <c r="V702" s="6"/>
      <c r="W702" s="1"/>
    </row>
    <row r="703" spans="1:23" s="18" customFormat="1" ht="13.5" customHeight="1">
      <c r="A703" s="34" t="s">
        <v>7</v>
      </c>
      <c r="B703" s="30" t="s">
        <v>1627</v>
      </c>
      <c r="C703" s="30" t="s">
        <v>1695</v>
      </c>
      <c r="D703" s="16">
        <v>2</v>
      </c>
      <c r="E703" s="4" t="s">
        <v>1584</v>
      </c>
      <c r="F703" s="5"/>
      <c r="G703" s="38"/>
      <c r="H703" s="57"/>
      <c r="I703" s="58"/>
      <c r="J703" s="1"/>
      <c r="K703" s="6"/>
      <c r="L703" s="6"/>
      <c r="M703" s="1"/>
      <c r="O703" s="1"/>
      <c r="P703" s="6"/>
      <c r="Q703" s="6"/>
      <c r="R703" s="1"/>
      <c r="T703" s="1"/>
      <c r="U703" s="6"/>
      <c r="V703" s="6"/>
      <c r="W703" s="1"/>
    </row>
    <row r="704" spans="1:23" s="18" customFormat="1" ht="13.5" customHeight="1">
      <c r="A704" s="7"/>
      <c r="B704" s="31" t="s">
        <v>1761</v>
      </c>
      <c r="C704" s="31"/>
      <c r="D704" s="15"/>
      <c r="E704" s="2"/>
      <c r="F704" s="3"/>
      <c r="G704" s="41"/>
      <c r="H704" s="12"/>
      <c r="J704" s="1"/>
      <c r="K704" s="6"/>
      <c r="L704" s="6"/>
      <c r="M704" s="1"/>
      <c r="O704" s="1"/>
      <c r="P704" s="6"/>
      <c r="Q704" s="6"/>
      <c r="R704" s="1"/>
      <c r="T704" s="1"/>
      <c r="U704" s="6"/>
      <c r="V704" s="6"/>
      <c r="W704" s="1"/>
    </row>
    <row r="705" spans="1:23" s="18" customFormat="1" ht="13.5" customHeight="1">
      <c r="A705" s="8"/>
      <c r="B705" s="30" t="s">
        <v>1627</v>
      </c>
      <c r="C705" s="30" t="s">
        <v>1615</v>
      </c>
      <c r="D705" s="16">
        <v>2</v>
      </c>
      <c r="E705" s="4" t="s">
        <v>1584</v>
      </c>
      <c r="F705" s="5"/>
      <c r="G705" s="38"/>
      <c r="H705" s="57"/>
      <c r="I705" s="58"/>
      <c r="J705" s="1"/>
      <c r="K705" s="6"/>
      <c r="L705" s="6"/>
      <c r="M705" s="1"/>
      <c r="O705" s="1"/>
      <c r="P705" s="6"/>
      <c r="Q705" s="6"/>
      <c r="R705" s="1"/>
      <c r="T705" s="1"/>
      <c r="U705" s="6"/>
      <c r="V705" s="6"/>
      <c r="W705" s="1"/>
    </row>
    <row r="706" spans="1:23" s="18" customFormat="1" ht="13.5" customHeight="1">
      <c r="A706" s="7"/>
      <c r="B706" s="31" t="s">
        <v>1761</v>
      </c>
      <c r="C706" s="31"/>
      <c r="D706" s="15"/>
      <c r="E706" s="2"/>
      <c r="F706" s="3"/>
      <c r="G706" s="41"/>
      <c r="H706" s="12"/>
      <c r="J706" s="1"/>
      <c r="K706" s="6"/>
      <c r="L706" s="6"/>
      <c r="M706" s="1"/>
      <c r="O706" s="1"/>
      <c r="P706" s="6"/>
      <c r="Q706" s="6"/>
      <c r="R706" s="1"/>
      <c r="T706" s="1"/>
      <c r="U706" s="6"/>
      <c r="V706" s="6"/>
      <c r="W706" s="1"/>
    </row>
    <row r="707" spans="1:23" s="18" customFormat="1" ht="13.5" customHeight="1">
      <c r="A707" s="8"/>
      <c r="B707" s="30" t="s">
        <v>1627</v>
      </c>
      <c r="C707" s="30" t="s">
        <v>1697</v>
      </c>
      <c r="D707" s="16">
        <v>1</v>
      </c>
      <c r="E707" s="4" t="s">
        <v>1584</v>
      </c>
      <c r="F707" s="5"/>
      <c r="G707" s="38"/>
      <c r="H707" s="57"/>
      <c r="J707" s="1"/>
      <c r="K707" s="6"/>
      <c r="L707" s="6"/>
      <c r="M707" s="1"/>
      <c r="O707" s="1"/>
      <c r="P707" s="6"/>
      <c r="Q707" s="6"/>
      <c r="R707" s="1"/>
      <c r="T707" s="1"/>
      <c r="U707" s="6"/>
      <c r="V707" s="6"/>
      <c r="W707" s="1"/>
    </row>
    <row r="708" spans="1:23" s="18" customFormat="1" ht="13.5" customHeight="1">
      <c r="A708" s="7"/>
      <c r="B708" s="31" t="s">
        <v>1762</v>
      </c>
      <c r="C708" s="31"/>
      <c r="D708" s="15"/>
      <c r="E708" s="2"/>
      <c r="F708" s="3"/>
      <c r="G708" s="41"/>
      <c r="H708" s="12"/>
      <c r="J708" s="1"/>
      <c r="K708" s="6"/>
      <c r="L708" s="6"/>
      <c r="M708" s="1"/>
      <c r="O708" s="1"/>
      <c r="P708" s="6"/>
      <c r="Q708" s="6"/>
      <c r="R708" s="1"/>
      <c r="T708" s="1"/>
      <c r="U708" s="6"/>
      <c r="V708" s="6"/>
      <c r="W708" s="1"/>
    </row>
    <row r="709" spans="1:23" s="18" customFormat="1" ht="13.5" customHeight="1">
      <c r="A709" s="8"/>
      <c r="B709" s="30" t="s">
        <v>1627</v>
      </c>
      <c r="C709" s="30" t="s">
        <v>1592</v>
      </c>
      <c r="D709" s="16">
        <v>116</v>
      </c>
      <c r="E709" s="4" t="s">
        <v>1584</v>
      </c>
      <c r="F709" s="5"/>
      <c r="G709" s="38"/>
      <c r="H709" s="57"/>
      <c r="I709" s="58"/>
      <c r="J709" s="1"/>
      <c r="K709" s="6"/>
      <c r="L709" s="6"/>
      <c r="M709" s="1"/>
      <c r="O709" s="1"/>
      <c r="P709" s="6"/>
      <c r="Q709" s="6"/>
      <c r="R709" s="1"/>
      <c r="T709" s="1"/>
      <c r="U709" s="6"/>
      <c r="V709" s="6"/>
      <c r="W709" s="1"/>
    </row>
    <row r="710" spans="1:23" s="18" customFormat="1" ht="13.5" customHeight="1">
      <c r="A710" s="7"/>
      <c r="B710" s="31" t="s">
        <v>1762</v>
      </c>
      <c r="C710" s="31"/>
      <c r="D710" s="15"/>
      <c r="E710" s="2"/>
      <c r="F710" s="3"/>
      <c r="G710" s="41"/>
      <c r="H710" s="12"/>
      <c r="J710" s="1"/>
      <c r="K710" s="6"/>
      <c r="L710" s="6"/>
      <c r="M710" s="1"/>
      <c r="O710" s="1"/>
      <c r="P710" s="6"/>
      <c r="Q710" s="6"/>
      <c r="R710" s="1"/>
      <c r="T710" s="1"/>
      <c r="U710" s="6"/>
      <c r="V710" s="6"/>
      <c r="W710" s="1"/>
    </row>
    <row r="711" spans="1:23" s="18" customFormat="1" ht="13.5" customHeight="1">
      <c r="A711" s="8"/>
      <c r="B711" s="30" t="s">
        <v>1627</v>
      </c>
      <c r="C711" s="30" t="s">
        <v>1622</v>
      </c>
      <c r="D711" s="16">
        <v>28</v>
      </c>
      <c r="E711" s="4" t="s">
        <v>1584</v>
      </c>
      <c r="F711" s="5"/>
      <c r="G711" s="38"/>
      <c r="H711" s="57"/>
      <c r="I711" s="58"/>
      <c r="J711" s="1"/>
      <c r="K711" s="6"/>
      <c r="L711" s="6"/>
      <c r="M711" s="1"/>
      <c r="O711" s="1"/>
      <c r="P711" s="6"/>
      <c r="Q711" s="6"/>
      <c r="R711" s="1"/>
      <c r="T711" s="1"/>
      <c r="U711" s="6"/>
      <c r="V711" s="6"/>
      <c r="W711" s="1"/>
    </row>
    <row r="712" spans="1:23" s="18" customFormat="1" ht="13.5" customHeight="1">
      <c r="A712" s="7"/>
      <c r="B712" s="31" t="s">
        <v>1763</v>
      </c>
      <c r="C712" s="31"/>
      <c r="D712" s="15"/>
      <c r="E712" s="2"/>
      <c r="F712" s="3"/>
      <c r="G712" s="41"/>
      <c r="H712" s="12"/>
      <c r="J712" s="1"/>
      <c r="K712" s="6"/>
      <c r="L712" s="6"/>
      <c r="M712" s="1"/>
      <c r="O712" s="1"/>
      <c r="P712" s="6"/>
      <c r="Q712" s="6"/>
      <c r="R712" s="1"/>
      <c r="T712" s="1"/>
      <c r="U712" s="6"/>
      <c r="V712" s="6"/>
      <c r="W712" s="1"/>
    </row>
    <row r="713" spans="1:23" s="18" customFormat="1" ht="13.5" customHeight="1">
      <c r="A713" s="8"/>
      <c r="B713" s="30" t="s">
        <v>1627</v>
      </c>
      <c r="C713" s="30" t="s">
        <v>1594</v>
      </c>
      <c r="D713" s="16">
        <v>1</v>
      </c>
      <c r="E713" s="4" t="s">
        <v>1584</v>
      </c>
      <c r="F713" s="5"/>
      <c r="G713" s="38"/>
      <c r="H713" s="57"/>
      <c r="I713" s="58"/>
      <c r="J713" s="1"/>
      <c r="K713" s="6"/>
      <c r="L713" s="6"/>
      <c r="M713" s="1"/>
      <c r="O713" s="1"/>
      <c r="P713" s="6"/>
      <c r="Q713" s="6"/>
      <c r="R713" s="1"/>
      <c r="T713" s="1"/>
      <c r="U713" s="6"/>
      <c r="V713" s="6"/>
      <c r="W713" s="1"/>
    </row>
    <row r="714" spans="1:23" s="18" customFormat="1" ht="13.5" customHeight="1">
      <c r="A714" s="7"/>
      <c r="B714" s="31" t="s">
        <v>1763</v>
      </c>
      <c r="C714" s="31"/>
      <c r="D714" s="40"/>
      <c r="E714" s="2"/>
      <c r="F714" s="3"/>
      <c r="G714" s="41"/>
      <c r="H714" s="12"/>
      <c r="J714" s="1"/>
      <c r="K714" s="6"/>
      <c r="L714" s="6"/>
      <c r="M714" s="1"/>
      <c r="O714" s="1"/>
      <c r="P714" s="6"/>
      <c r="Q714" s="6"/>
      <c r="R714" s="1"/>
      <c r="T714" s="1"/>
      <c r="U714" s="6"/>
      <c r="V714" s="6"/>
      <c r="W714" s="1"/>
    </row>
    <row r="715" spans="1:23" s="18" customFormat="1" ht="13.5" customHeight="1">
      <c r="A715" s="8"/>
      <c r="B715" s="30" t="s">
        <v>1627</v>
      </c>
      <c r="C715" s="30" t="s">
        <v>1618</v>
      </c>
      <c r="D715" s="36">
        <v>1</v>
      </c>
      <c r="E715" s="4" t="s">
        <v>1584</v>
      </c>
      <c r="F715" s="5"/>
      <c r="G715" s="38"/>
      <c r="H715" s="57"/>
      <c r="I715" s="58"/>
      <c r="J715" s="1"/>
      <c r="K715" s="6"/>
      <c r="L715" s="6"/>
      <c r="M715" s="1"/>
      <c r="O715" s="1"/>
      <c r="P715" s="6"/>
      <c r="Q715" s="6"/>
      <c r="R715" s="1"/>
      <c r="T715" s="1"/>
      <c r="U715" s="6"/>
      <c r="V715" s="6"/>
      <c r="W715" s="1"/>
    </row>
    <row r="716" spans="1:23" s="18" customFormat="1" ht="13.5" customHeight="1">
      <c r="A716" s="7"/>
      <c r="B716" s="31" t="s">
        <v>1764</v>
      </c>
      <c r="C716" s="31"/>
      <c r="D716" s="40"/>
      <c r="E716" s="2"/>
      <c r="F716" s="3"/>
      <c r="G716" s="41"/>
      <c r="H716" s="12"/>
      <c r="J716" s="1"/>
      <c r="K716" s="6"/>
      <c r="L716" s="6"/>
      <c r="M716" s="1"/>
      <c r="O716" s="1"/>
      <c r="P716" s="6"/>
      <c r="Q716" s="6"/>
      <c r="R716" s="1"/>
      <c r="T716" s="1"/>
      <c r="U716" s="6"/>
      <c r="V716" s="6"/>
      <c r="W716" s="1"/>
    </row>
    <row r="717" spans="1:23" s="18" customFormat="1" ht="13.5" customHeight="1">
      <c r="A717" s="8"/>
      <c r="B717" s="30" t="s">
        <v>1627</v>
      </c>
      <c r="C717" s="30" t="s">
        <v>1583</v>
      </c>
      <c r="D717" s="36">
        <v>15</v>
      </c>
      <c r="E717" s="4" t="s">
        <v>1584</v>
      </c>
      <c r="F717" s="5"/>
      <c r="G717" s="38"/>
      <c r="H717" s="57"/>
      <c r="I717" s="58"/>
      <c r="J717" s="1"/>
      <c r="K717" s="6"/>
      <c r="L717" s="6"/>
      <c r="M717" s="1"/>
      <c r="O717" s="1"/>
      <c r="P717" s="6"/>
      <c r="Q717" s="6"/>
      <c r="R717" s="1"/>
      <c r="T717" s="1"/>
      <c r="U717" s="6"/>
      <c r="V717" s="6"/>
      <c r="W717" s="1"/>
    </row>
    <row r="718" spans="1:23" s="18" customFormat="1" ht="13.5" customHeight="1">
      <c r="A718" s="7"/>
      <c r="B718" s="31" t="s">
        <v>1764</v>
      </c>
      <c r="C718" s="31"/>
      <c r="D718" s="40"/>
      <c r="E718" s="2"/>
      <c r="F718" s="3"/>
      <c r="G718" s="41"/>
      <c r="H718" s="12"/>
      <c r="J718" s="1"/>
      <c r="K718" s="6"/>
      <c r="L718" s="6"/>
      <c r="M718" s="1"/>
      <c r="O718" s="1"/>
      <c r="P718" s="6"/>
      <c r="Q718" s="6"/>
      <c r="R718" s="1"/>
      <c r="T718" s="1"/>
      <c r="U718" s="6"/>
      <c r="V718" s="6"/>
      <c r="W718" s="1"/>
    </row>
    <row r="719" spans="1:23" s="18" customFormat="1" ht="13.5" customHeight="1">
      <c r="A719" s="8"/>
      <c r="B719" s="30" t="s">
        <v>1627</v>
      </c>
      <c r="C719" s="30" t="s">
        <v>1586</v>
      </c>
      <c r="D719" s="36">
        <v>1</v>
      </c>
      <c r="E719" s="4" t="s">
        <v>1584</v>
      </c>
      <c r="F719" s="5"/>
      <c r="G719" s="38"/>
      <c r="H719" s="57"/>
      <c r="I719" s="58"/>
      <c r="J719" s="1"/>
      <c r="K719" s="6"/>
      <c r="L719" s="6"/>
      <c r="M719" s="1"/>
      <c r="O719" s="1"/>
      <c r="P719" s="6"/>
      <c r="Q719" s="6"/>
      <c r="R719" s="1"/>
      <c r="T719" s="1"/>
      <c r="U719" s="6"/>
      <c r="V719" s="6"/>
      <c r="W719" s="1"/>
    </row>
    <row r="720" spans="1:23" s="18" customFormat="1" ht="13.5" customHeight="1">
      <c r="A720" s="7"/>
      <c r="B720" s="31" t="s">
        <v>1765</v>
      </c>
      <c r="C720" s="31"/>
      <c r="D720" s="40"/>
      <c r="E720" s="2"/>
      <c r="F720" s="3"/>
      <c r="G720" s="41"/>
      <c r="H720" s="12"/>
      <c r="J720" s="1"/>
      <c r="K720" s="6"/>
      <c r="L720" s="6"/>
      <c r="M720" s="1"/>
      <c r="O720" s="1"/>
      <c r="P720" s="6"/>
      <c r="Q720" s="6"/>
      <c r="R720" s="1"/>
      <c r="T720" s="1"/>
      <c r="U720" s="6"/>
      <c r="V720" s="6"/>
      <c r="W720" s="1"/>
    </row>
    <row r="721" spans="1:23" s="18" customFormat="1" ht="13.5" customHeight="1">
      <c r="A721" s="8"/>
      <c r="B721" s="30" t="s">
        <v>1627</v>
      </c>
      <c r="C721" s="30" t="s">
        <v>1622</v>
      </c>
      <c r="D721" s="36">
        <v>4</v>
      </c>
      <c r="E721" s="4" t="s">
        <v>1584</v>
      </c>
      <c r="F721" s="5"/>
      <c r="G721" s="38"/>
      <c r="H721" s="57"/>
      <c r="I721" s="58"/>
      <c r="J721" s="1"/>
      <c r="K721" s="6"/>
      <c r="L721" s="6"/>
      <c r="M721" s="1"/>
      <c r="O721" s="1"/>
      <c r="P721" s="6"/>
      <c r="Q721" s="6"/>
      <c r="R721" s="1"/>
      <c r="T721" s="1"/>
      <c r="U721" s="6"/>
      <c r="V721" s="6"/>
      <c r="W721" s="1"/>
    </row>
    <row r="722" spans="1:23" s="18" customFormat="1" ht="13.5" customHeight="1">
      <c r="A722" s="7"/>
      <c r="B722" s="31" t="s">
        <v>1766</v>
      </c>
      <c r="C722" s="31"/>
      <c r="D722" s="15"/>
      <c r="E722" s="2"/>
      <c r="F722" s="3"/>
      <c r="G722" s="41"/>
      <c r="H722" s="12"/>
      <c r="J722" s="1"/>
      <c r="K722" s="6"/>
      <c r="L722" s="6"/>
      <c r="M722" s="1"/>
      <c r="O722" s="1"/>
      <c r="P722" s="6"/>
      <c r="Q722" s="6"/>
      <c r="R722" s="1"/>
      <c r="T722" s="1"/>
      <c r="U722" s="6"/>
      <c r="V722" s="6"/>
      <c r="W722" s="1"/>
    </row>
    <row r="723" spans="1:23" s="18" customFormat="1" ht="13.5" customHeight="1">
      <c r="A723" s="8"/>
      <c r="B723" s="30" t="s">
        <v>1640</v>
      </c>
      <c r="C723" s="30" t="s">
        <v>1757</v>
      </c>
      <c r="D723" s="16">
        <v>116</v>
      </c>
      <c r="E723" s="4" t="s">
        <v>1584</v>
      </c>
      <c r="F723" s="5"/>
      <c r="G723" s="38"/>
      <c r="H723" s="57"/>
      <c r="I723" s="58"/>
      <c r="J723" s="1"/>
      <c r="K723" s="6"/>
      <c r="L723" s="6"/>
      <c r="M723" s="1"/>
      <c r="O723" s="1"/>
      <c r="P723" s="6"/>
      <c r="Q723" s="6"/>
      <c r="R723" s="1"/>
      <c r="T723" s="1"/>
      <c r="U723" s="6"/>
      <c r="V723" s="6"/>
      <c r="W723" s="1"/>
    </row>
    <row r="724" spans="1:23" s="18" customFormat="1" ht="13.5" customHeight="1">
      <c r="A724" s="7"/>
      <c r="B724" s="31" t="s">
        <v>1766</v>
      </c>
      <c r="C724" s="31"/>
      <c r="D724" s="15"/>
      <c r="E724" s="2"/>
      <c r="F724" s="3"/>
      <c r="G724" s="41"/>
      <c r="H724" s="12"/>
      <c r="J724" s="1"/>
      <c r="K724" s="6"/>
      <c r="L724" s="6"/>
      <c r="M724" s="1"/>
      <c r="O724" s="1"/>
      <c r="P724" s="6"/>
      <c r="Q724" s="6"/>
      <c r="R724" s="1"/>
      <c r="T724" s="1"/>
      <c r="U724" s="6"/>
      <c r="V724" s="6"/>
      <c r="W724" s="1"/>
    </row>
    <row r="725" spans="1:23" s="18" customFormat="1" ht="13.5" customHeight="1">
      <c r="A725" s="8"/>
      <c r="B725" s="30" t="s">
        <v>1640</v>
      </c>
      <c r="C725" s="30" t="s">
        <v>1758</v>
      </c>
      <c r="D725" s="16">
        <v>48</v>
      </c>
      <c r="E725" s="4" t="s">
        <v>1584</v>
      </c>
      <c r="F725" s="5"/>
      <c r="G725" s="38"/>
      <c r="H725" s="57"/>
      <c r="I725" s="58"/>
      <c r="J725" s="1"/>
      <c r="K725" s="6"/>
      <c r="L725" s="6"/>
      <c r="M725" s="1"/>
      <c r="O725" s="1"/>
      <c r="P725" s="6"/>
      <c r="Q725" s="6"/>
      <c r="R725" s="1"/>
      <c r="T725" s="1"/>
      <c r="U725" s="6"/>
      <c r="V725" s="6"/>
      <c r="W725" s="1"/>
    </row>
    <row r="726" spans="1:23" ht="13.5" customHeight="1">
      <c r="A726" s="7"/>
      <c r="B726" s="31"/>
      <c r="C726" s="31"/>
      <c r="D726" s="15"/>
      <c r="E726" s="2"/>
      <c r="F726" s="3"/>
      <c r="G726" s="3"/>
      <c r="H726" s="12"/>
    </row>
    <row r="727" spans="1:23" ht="13.5" customHeight="1">
      <c r="A727" s="8"/>
      <c r="B727" s="30" t="s">
        <v>7</v>
      </c>
      <c r="C727" s="30" t="s">
        <v>7</v>
      </c>
      <c r="D727" s="16"/>
      <c r="E727" s="4"/>
      <c r="F727" s="5"/>
      <c r="G727" s="38"/>
      <c r="H727" s="13" t="s">
        <v>7</v>
      </c>
    </row>
    <row r="728" spans="1:23" ht="13.5" customHeight="1">
      <c r="A728" s="7"/>
      <c r="B728" s="31"/>
      <c r="C728" s="31"/>
      <c r="D728" s="15"/>
      <c r="E728" s="2"/>
      <c r="F728" s="3"/>
      <c r="G728" s="41"/>
      <c r="H728" s="12" t="s">
        <v>7</v>
      </c>
    </row>
    <row r="729" spans="1:23" ht="13.5" customHeight="1">
      <c r="A729" s="9"/>
      <c r="B729" s="32"/>
      <c r="C729" s="32"/>
      <c r="D729" s="17"/>
      <c r="E729" s="10"/>
      <c r="F729" s="11"/>
      <c r="G729" s="11"/>
      <c r="H729" s="14"/>
    </row>
    <row r="730" spans="1:23" ht="13.5" customHeight="1"/>
    <row r="731" spans="1:23" ht="13.5" customHeight="1">
      <c r="H731" s="48"/>
    </row>
    <row r="732" spans="1:23" s="49" customFormat="1" ht="21.4" customHeight="1">
      <c r="A732" s="364"/>
      <c r="B732" s="365"/>
      <c r="C732" s="365"/>
      <c r="D732" s="365"/>
      <c r="E732" s="365"/>
      <c r="F732" s="365"/>
      <c r="G732" s="365"/>
      <c r="H732" s="365"/>
    </row>
    <row r="733" spans="1:23" s="49" customFormat="1" ht="13.5" customHeight="1">
      <c r="A733" s="50" t="s">
        <v>62</v>
      </c>
      <c r="B733" s="50"/>
      <c r="C733" s="51"/>
      <c r="D733" s="51"/>
      <c r="E733" s="52"/>
      <c r="F733" s="51"/>
      <c r="G733" s="50"/>
      <c r="H733" s="53"/>
    </row>
    <row r="734" spans="1:23" ht="21.6" customHeight="1">
      <c r="A734" s="362" t="s">
        <v>0</v>
      </c>
      <c r="B734" s="363"/>
      <c r="C734" s="24" t="s">
        <v>1</v>
      </c>
      <c r="D734" s="24" t="s">
        <v>2</v>
      </c>
      <c r="E734" s="24" t="s">
        <v>3</v>
      </c>
      <c r="F734" s="25" t="s">
        <v>4</v>
      </c>
      <c r="G734" s="25" t="s">
        <v>5</v>
      </c>
      <c r="H734" s="26" t="s">
        <v>6</v>
      </c>
      <c r="I734" s="27"/>
      <c r="J734" s="27"/>
      <c r="K734" s="28"/>
      <c r="L734" s="28"/>
      <c r="M734" s="27"/>
      <c r="N734" s="27"/>
      <c r="O734" s="27"/>
      <c r="P734" s="28"/>
      <c r="Q734" s="28"/>
      <c r="R734" s="27"/>
      <c r="S734" s="27"/>
      <c r="T734" s="27"/>
      <c r="U734" s="28"/>
      <c r="V734" s="28"/>
      <c r="W734" s="27"/>
    </row>
    <row r="735" spans="1:23" ht="13.5" customHeight="1">
      <c r="A735" s="33" t="s">
        <v>7</v>
      </c>
      <c r="B735" s="29" t="s">
        <v>7</v>
      </c>
      <c r="C735" s="29" t="s">
        <v>7</v>
      </c>
      <c r="D735" s="21"/>
      <c r="E735" s="20"/>
      <c r="F735" s="22"/>
      <c r="G735" s="22"/>
      <c r="H735" s="23"/>
    </row>
    <row r="736" spans="1:23" ht="13.5" customHeight="1">
      <c r="A736" s="34"/>
      <c r="B736" s="30"/>
      <c r="C736" s="30" t="s">
        <v>7</v>
      </c>
      <c r="D736" s="16"/>
      <c r="E736" s="4"/>
      <c r="F736" s="5"/>
      <c r="G736" s="5"/>
      <c r="H736" s="13" t="s">
        <v>7</v>
      </c>
    </row>
    <row r="737" spans="1:23" s="18" customFormat="1" ht="13.5" customHeight="1">
      <c r="A737" s="39" t="s">
        <v>7</v>
      </c>
      <c r="B737" s="31" t="s">
        <v>7</v>
      </c>
      <c r="C737" s="31" t="s">
        <v>7</v>
      </c>
      <c r="D737" s="40"/>
      <c r="E737" s="2" t="s">
        <v>7</v>
      </c>
      <c r="F737" s="3"/>
      <c r="G737" s="41"/>
      <c r="H737" s="12" t="s">
        <v>7</v>
      </c>
      <c r="J737" s="1"/>
      <c r="K737" s="6"/>
      <c r="L737" s="6"/>
      <c r="M737" s="1"/>
      <c r="O737" s="1"/>
      <c r="P737" s="6"/>
      <c r="Q737" s="6"/>
      <c r="R737" s="1"/>
      <c r="T737" s="1"/>
      <c r="U737" s="6"/>
      <c r="V737" s="6"/>
      <c r="W737" s="1"/>
    </row>
    <row r="738" spans="1:23" s="18" customFormat="1" ht="13.5" customHeight="1">
      <c r="A738" s="34"/>
      <c r="B738" s="30" t="s">
        <v>1155</v>
      </c>
      <c r="C738" s="30" t="s">
        <v>7</v>
      </c>
      <c r="D738" s="36"/>
      <c r="E738" s="4" t="s">
        <v>7</v>
      </c>
      <c r="F738" s="5"/>
      <c r="G738" s="38">
        <v>0</v>
      </c>
      <c r="H738" s="13" t="s">
        <v>7</v>
      </c>
      <c r="J738" s="1"/>
      <c r="K738" s="6"/>
      <c r="L738" s="6"/>
      <c r="M738" s="1"/>
      <c r="O738" s="1"/>
      <c r="P738" s="6"/>
      <c r="Q738" s="6"/>
      <c r="R738" s="1"/>
      <c r="T738" s="1"/>
      <c r="U738" s="6"/>
      <c r="V738" s="6"/>
      <c r="W738" s="1"/>
    </row>
    <row r="739" spans="1:23" s="18" customFormat="1" ht="13.5" customHeight="1">
      <c r="A739" s="39" t="s">
        <v>7</v>
      </c>
      <c r="B739" s="31" t="s">
        <v>1709</v>
      </c>
      <c r="C739" s="31"/>
      <c r="D739" s="15"/>
      <c r="E739" s="2"/>
      <c r="F739" s="3"/>
      <c r="G739" s="41"/>
      <c r="H739" s="12"/>
      <c r="J739" s="1"/>
      <c r="K739" s="6"/>
      <c r="L739" s="6"/>
      <c r="M739" s="1"/>
      <c r="O739" s="1"/>
      <c r="P739" s="6"/>
      <c r="Q739" s="6"/>
      <c r="R739" s="1"/>
      <c r="T739" s="1"/>
      <c r="U739" s="6"/>
      <c r="V739" s="6"/>
      <c r="W739" s="1"/>
    </row>
    <row r="740" spans="1:23" s="18" customFormat="1" ht="13.5" customHeight="1">
      <c r="A740" s="34" t="s">
        <v>7</v>
      </c>
      <c r="B740" s="30" t="s">
        <v>1582</v>
      </c>
      <c r="C740" s="30" t="s">
        <v>1583</v>
      </c>
      <c r="D740" s="16">
        <v>278</v>
      </c>
      <c r="E740" s="4" t="s">
        <v>1584</v>
      </c>
      <c r="F740" s="5"/>
      <c r="G740" s="38"/>
      <c r="H740" s="13"/>
      <c r="I740" s="58"/>
      <c r="J740" s="1"/>
      <c r="K740" s="6"/>
      <c r="L740" s="6"/>
      <c r="M740" s="1"/>
      <c r="O740" s="1"/>
      <c r="P740" s="6"/>
      <c r="Q740" s="6"/>
      <c r="R740" s="1"/>
      <c r="T740" s="1"/>
      <c r="U740" s="6"/>
      <c r="V740" s="6"/>
      <c r="W740" s="1"/>
    </row>
    <row r="741" spans="1:23" s="18" customFormat="1" ht="13.5" customHeight="1">
      <c r="A741" s="39" t="s">
        <v>7</v>
      </c>
      <c r="B741" s="31" t="s">
        <v>1709</v>
      </c>
      <c r="C741" s="31"/>
      <c r="D741" s="15"/>
      <c r="E741" s="2"/>
      <c r="F741" s="3"/>
      <c r="G741" s="41"/>
      <c r="H741" s="12"/>
      <c r="J741" s="1"/>
      <c r="K741" s="6"/>
      <c r="L741" s="6"/>
      <c r="M741" s="1"/>
      <c r="O741" s="1"/>
      <c r="P741" s="6"/>
      <c r="Q741" s="6"/>
      <c r="R741" s="1"/>
      <c r="T741" s="1"/>
      <c r="U741" s="6"/>
      <c r="V741" s="6"/>
      <c r="W741" s="1"/>
    </row>
    <row r="742" spans="1:23" s="18" customFormat="1" ht="13.5" customHeight="1">
      <c r="A742" s="34" t="s">
        <v>7</v>
      </c>
      <c r="B742" s="30" t="s">
        <v>1582</v>
      </c>
      <c r="C742" s="30" t="s">
        <v>1586</v>
      </c>
      <c r="D742" s="16">
        <v>1</v>
      </c>
      <c r="E742" s="4" t="s">
        <v>1584</v>
      </c>
      <c r="F742" s="5"/>
      <c r="G742" s="38"/>
      <c r="H742" s="57"/>
      <c r="I742" s="58"/>
      <c r="J742" s="1"/>
      <c r="K742" s="6"/>
      <c r="L742" s="6"/>
      <c r="M742" s="1"/>
      <c r="O742" s="1"/>
      <c r="P742" s="6"/>
      <c r="Q742" s="6"/>
      <c r="R742" s="1"/>
      <c r="T742" s="1"/>
      <c r="U742" s="6"/>
      <c r="V742" s="6"/>
      <c r="W742" s="1"/>
    </row>
    <row r="743" spans="1:23" s="18" customFormat="1" ht="13.5" customHeight="1">
      <c r="A743" s="39" t="s">
        <v>7</v>
      </c>
      <c r="B743" s="31" t="s">
        <v>1767</v>
      </c>
      <c r="C743" s="31"/>
      <c r="D743" s="15"/>
      <c r="E743" s="2"/>
      <c r="F743" s="3"/>
      <c r="G743" s="41"/>
      <c r="H743" s="12"/>
      <c r="J743" s="1"/>
      <c r="K743" s="6"/>
      <c r="L743" s="6"/>
      <c r="M743" s="1"/>
      <c r="O743" s="1"/>
      <c r="P743" s="6"/>
      <c r="Q743" s="6"/>
      <c r="R743" s="1"/>
      <c r="T743" s="1"/>
      <c r="U743" s="6"/>
      <c r="V743" s="6"/>
      <c r="W743" s="1"/>
    </row>
    <row r="744" spans="1:23" s="18" customFormat="1" ht="13.5" customHeight="1">
      <c r="A744" s="34" t="s">
        <v>7</v>
      </c>
      <c r="B744" s="30" t="s">
        <v>1627</v>
      </c>
      <c r="C744" s="30" t="s">
        <v>1603</v>
      </c>
      <c r="D744" s="16">
        <v>2</v>
      </c>
      <c r="E744" s="4" t="s">
        <v>1584</v>
      </c>
      <c r="F744" s="5"/>
      <c r="G744" s="38"/>
      <c r="H744" s="57"/>
      <c r="I744" s="58"/>
      <c r="J744" s="1"/>
      <c r="K744" s="6"/>
      <c r="L744" s="6"/>
      <c r="M744" s="1"/>
      <c r="O744" s="1"/>
      <c r="P744" s="6"/>
      <c r="Q744" s="6"/>
      <c r="R744" s="1"/>
      <c r="T744" s="1"/>
      <c r="U744" s="6"/>
      <c r="V744" s="6"/>
      <c r="W744" s="1"/>
    </row>
    <row r="745" spans="1:23" s="18" customFormat="1" ht="13.5" customHeight="1">
      <c r="A745" s="39" t="s">
        <v>7</v>
      </c>
      <c r="B745" s="31" t="s">
        <v>1767</v>
      </c>
      <c r="C745" s="31"/>
      <c r="D745" s="15"/>
      <c r="E745" s="2"/>
      <c r="F745" s="3"/>
      <c r="G745" s="41"/>
      <c r="H745" s="12"/>
      <c r="J745" s="1"/>
      <c r="K745" s="6"/>
      <c r="L745" s="6"/>
      <c r="M745" s="1"/>
      <c r="O745" s="1"/>
      <c r="P745" s="6"/>
      <c r="Q745" s="6"/>
      <c r="R745" s="1"/>
      <c r="T745" s="1"/>
      <c r="U745" s="6"/>
      <c r="V745" s="6"/>
      <c r="W745" s="1"/>
    </row>
    <row r="746" spans="1:23" s="18" customFormat="1" ht="13.5" customHeight="1">
      <c r="A746" s="34" t="s">
        <v>7</v>
      </c>
      <c r="B746" s="30" t="s">
        <v>1627</v>
      </c>
      <c r="C746" s="30" t="s">
        <v>1697</v>
      </c>
      <c r="D746" s="16">
        <v>1</v>
      </c>
      <c r="E746" s="4" t="s">
        <v>1584</v>
      </c>
      <c r="F746" s="5"/>
      <c r="G746" s="38"/>
      <c r="H746" s="57"/>
      <c r="I746" s="58"/>
      <c r="J746" s="1"/>
      <c r="K746" s="6"/>
      <c r="L746" s="6"/>
      <c r="M746" s="1"/>
      <c r="O746" s="1"/>
      <c r="P746" s="6"/>
      <c r="Q746" s="6"/>
      <c r="R746" s="1"/>
      <c r="T746" s="1"/>
      <c r="U746" s="6"/>
      <c r="V746" s="6"/>
      <c r="W746" s="1"/>
    </row>
    <row r="747" spans="1:23" s="18" customFormat="1" ht="13.5" customHeight="1">
      <c r="A747" s="7"/>
      <c r="B747" s="31" t="s">
        <v>1768</v>
      </c>
      <c r="C747" s="31"/>
      <c r="D747" s="15"/>
      <c r="E747" s="2"/>
      <c r="F747" s="3"/>
      <c r="G747" s="41"/>
      <c r="H747" s="12"/>
      <c r="J747" s="1"/>
      <c r="K747" s="6"/>
      <c r="L747" s="6"/>
      <c r="M747" s="1"/>
      <c r="O747" s="1"/>
      <c r="P747" s="6"/>
      <c r="Q747" s="6"/>
      <c r="R747" s="1"/>
      <c r="T747" s="1"/>
      <c r="U747" s="6"/>
      <c r="V747" s="6"/>
      <c r="W747" s="1"/>
    </row>
    <row r="748" spans="1:23" s="18" customFormat="1" ht="13.5" customHeight="1">
      <c r="A748" s="8"/>
      <c r="B748" s="30" t="s">
        <v>1627</v>
      </c>
      <c r="C748" s="30" t="s">
        <v>1592</v>
      </c>
      <c r="D748" s="16">
        <v>6</v>
      </c>
      <c r="E748" s="4" t="s">
        <v>1584</v>
      </c>
      <c r="F748" s="5"/>
      <c r="G748" s="38"/>
      <c r="H748" s="57"/>
      <c r="I748" s="58"/>
      <c r="J748" s="1"/>
      <c r="K748" s="6"/>
      <c r="L748" s="6"/>
      <c r="M748" s="1"/>
      <c r="O748" s="1"/>
      <c r="P748" s="6"/>
      <c r="Q748" s="6"/>
      <c r="R748" s="1"/>
      <c r="T748" s="1"/>
      <c r="U748" s="6"/>
      <c r="V748" s="6"/>
      <c r="W748" s="1"/>
    </row>
    <row r="749" spans="1:23" s="18" customFormat="1" ht="13.5" customHeight="1">
      <c r="A749" s="7"/>
      <c r="B749" s="31" t="s">
        <v>1768</v>
      </c>
      <c r="C749" s="31"/>
      <c r="D749" s="15"/>
      <c r="E749" s="2"/>
      <c r="F749" s="3"/>
      <c r="G749" s="41"/>
      <c r="H749" s="12"/>
      <c r="J749" s="1"/>
      <c r="K749" s="6"/>
      <c r="L749" s="6"/>
      <c r="M749" s="1"/>
      <c r="O749" s="1"/>
      <c r="P749" s="6"/>
      <c r="Q749" s="6"/>
      <c r="R749" s="1"/>
      <c r="T749" s="1"/>
      <c r="U749" s="6"/>
      <c r="V749" s="6"/>
      <c r="W749" s="1"/>
    </row>
    <row r="750" spans="1:23" s="18" customFormat="1" ht="13.5" customHeight="1">
      <c r="A750" s="8"/>
      <c r="B750" s="30" t="s">
        <v>1627</v>
      </c>
      <c r="C750" s="30" t="s">
        <v>1622</v>
      </c>
      <c r="D750" s="16">
        <v>2</v>
      </c>
      <c r="E750" s="4" t="s">
        <v>1584</v>
      </c>
      <c r="F750" s="5"/>
      <c r="G750" s="38"/>
      <c r="H750" s="57"/>
      <c r="I750" s="58"/>
      <c r="J750" s="1"/>
      <c r="K750" s="6"/>
      <c r="L750" s="6"/>
      <c r="M750" s="1"/>
      <c r="O750" s="1"/>
      <c r="P750" s="6"/>
      <c r="Q750" s="6"/>
      <c r="R750" s="1"/>
      <c r="T750" s="1"/>
      <c r="U750" s="6"/>
      <c r="V750" s="6"/>
      <c r="W750" s="1"/>
    </row>
    <row r="751" spans="1:23" s="18" customFormat="1" ht="13.5" customHeight="1">
      <c r="A751" s="7"/>
      <c r="B751" s="31" t="s">
        <v>1768</v>
      </c>
      <c r="C751" s="31"/>
      <c r="D751" s="15"/>
      <c r="E751" s="2"/>
      <c r="F751" s="3"/>
      <c r="G751" s="41"/>
      <c r="H751" s="12"/>
      <c r="J751" s="1"/>
      <c r="K751" s="6"/>
      <c r="L751" s="6"/>
      <c r="M751" s="1"/>
      <c r="O751" s="1"/>
      <c r="P751" s="6"/>
      <c r="Q751" s="6"/>
      <c r="R751" s="1"/>
      <c r="T751" s="1"/>
      <c r="U751" s="6"/>
      <c r="V751" s="6"/>
      <c r="W751" s="1"/>
    </row>
    <row r="752" spans="1:23" s="18" customFormat="1" ht="13.5" customHeight="1">
      <c r="A752" s="8"/>
      <c r="B752" s="30" t="s">
        <v>1627</v>
      </c>
      <c r="C752" s="30" t="s">
        <v>1700</v>
      </c>
      <c r="D752" s="16">
        <v>1</v>
      </c>
      <c r="E752" s="4" t="s">
        <v>1584</v>
      </c>
      <c r="F752" s="5"/>
      <c r="G752" s="38"/>
      <c r="H752" s="57"/>
      <c r="I752" s="58"/>
      <c r="J752" s="1"/>
      <c r="K752" s="6"/>
      <c r="L752" s="6"/>
      <c r="M752" s="1"/>
      <c r="O752" s="1"/>
      <c r="P752" s="6"/>
      <c r="Q752" s="6"/>
      <c r="R752" s="1"/>
      <c r="T752" s="1"/>
      <c r="U752" s="6"/>
      <c r="V752" s="6"/>
      <c r="W752" s="1"/>
    </row>
    <row r="753" spans="1:23" s="18" customFormat="1" ht="13.5" customHeight="1">
      <c r="A753" s="7"/>
      <c r="B753" s="31" t="s">
        <v>1769</v>
      </c>
      <c r="C753" s="31"/>
      <c r="D753" s="15"/>
      <c r="E753" s="2"/>
      <c r="F753" s="3"/>
      <c r="G753" s="41"/>
      <c r="H753" s="12"/>
      <c r="J753" s="1"/>
      <c r="K753" s="6"/>
      <c r="L753" s="6"/>
      <c r="M753" s="1"/>
      <c r="O753" s="1"/>
      <c r="P753" s="6"/>
      <c r="Q753" s="6"/>
      <c r="R753" s="1"/>
      <c r="T753" s="1"/>
      <c r="U753" s="6"/>
      <c r="V753" s="6"/>
      <c r="W753" s="1"/>
    </row>
    <row r="754" spans="1:23" s="18" customFormat="1" ht="13.5" customHeight="1">
      <c r="A754" s="8"/>
      <c r="B754" s="30" t="s">
        <v>1627</v>
      </c>
      <c r="C754" s="30" t="s">
        <v>1603</v>
      </c>
      <c r="D754" s="16">
        <v>4</v>
      </c>
      <c r="E754" s="4" t="s">
        <v>1584</v>
      </c>
      <c r="F754" s="5"/>
      <c r="G754" s="38"/>
      <c r="H754" s="57"/>
      <c r="I754" s="58"/>
      <c r="J754" s="1"/>
      <c r="K754" s="6"/>
      <c r="L754" s="6"/>
      <c r="M754" s="1"/>
      <c r="O754" s="1"/>
      <c r="P754" s="6"/>
      <c r="Q754" s="6"/>
      <c r="R754" s="1"/>
      <c r="T754" s="1"/>
      <c r="U754" s="6"/>
      <c r="V754" s="6"/>
      <c r="W754" s="1"/>
    </row>
    <row r="755" spans="1:23" s="18" customFormat="1" ht="13.5" customHeight="1">
      <c r="A755" s="7"/>
      <c r="B755" s="31" t="s">
        <v>1769</v>
      </c>
      <c r="C755" s="31"/>
      <c r="D755" s="15"/>
      <c r="E755" s="2"/>
      <c r="F755" s="3"/>
      <c r="G755" s="41"/>
      <c r="H755" s="12"/>
      <c r="J755" s="1"/>
      <c r="K755" s="6"/>
      <c r="L755" s="6"/>
      <c r="M755" s="1"/>
      <c r="O755" s="1"/>
      <c r="P755" s="6"/>
      <c r="Q755" s="6"/>
      <c r="R755" s="1"/>
      <c r="T755" s="1"/>
      <c r="U755" s="6"/>
      <c r="V755" s="6"/>
      <c r="W755" s="1"/>
    </row>
    <row r="756" spans="1:23" s="18" customFormat="1" ht="13.5" customHeight="1">
      <c r="A756" s="8"/>
      <c r="B756" s="30" t="s">
        <v>1627</v>
      </c>
      <c r="C756" s="30" t="s">
        <v>1615</v>
      </c>
      <c r="D756" s="16">
        <v>4</v>
      </c>
      <c r="E756" s="4" t="s">
        <v>1584</v>
      </c>
      <c r="F756" s="5"/>
      <c r="G756" s="38"/>
      <c r="H756" s="57"/>
      <c r="I756" s="58"/>
      <c r="J756" s="1"/>
      <c r="K756" s="6"/>
      <c r="L756" s="6"/>
      <c r="M756" s="1"/>
      <c r="O756" s="1"/>
      <c r="P756" s="6"/>
      <c r="Q756" s="6"/>
      <c r="R756" s="1"/>
      <c r="T756" s="1"/>
      <c r="U756" s="6"/>
      <c r="V756" s="6"/>
      <c r="W756" s="1"/>
    </row>
    <row r="757" spans="1:23" s="18" customFormat="1" ht="13.5" customHeight="1">
      <c r="A757" s="7"/>
      <c r="B757" s="31" t="s">
        <v>1770</v>
      </c>
      <c r="C757" s="31"/>
      <c r="D757" s="40"/>
      <c r="E757" s="2"/>
      <c r="F757" s="3"/>
      <c r="G757" s="41"/>
      <c r="H757" s="12"/>
      <c r="J757" s="1"/>
      <c r="K757" s="6"/>
      <c r="L757" s="6"/>
      <c r="M757" s="1"/>
      <c r="O757" s="1"/>
      <c r="P757" s="6"/>
      <c r="Q757" s="6"/>
      <c r="R757" s="1"/>
      <c r="T757" s="1"/>
      <c r="U757" s="6"/>
      <c r="V757" s="6"/>
      <c r="W757" s="1"/>
    </row>
    <row r="758" spans="1:23" s="18" customFormat="1" ht="13.5" customHeight="1">
      <c r="A758" s="8"/>
      <c r="B758" s="30" t="s">
        <v>1640</v>
      </c>
      <c r="C758" s="30" t="s">
        <v>1771</v>
      </c>
      <c r="D758" s="36">
        <v>69</v>
      </c>
      <c r="E758" s="4" t="s">
        <v>1584</v>
      </c>
      <c r="F758" s="5"/>
      <c r="G758" s="38"/>
      <c r="H758" s="57"/>
      <c r="I758" s="58"/>
      <c r="J758" s="1"/>
      <c r="K758" s="6"/>
      <c r="L758" s="6"/>
      <c r="M758" s="1"/>
      <c r="O758" s="1"/>
      <c r="P758" s="6"/>
      <c r="Q758" s="6"/>
      <c r="R758" s="1"/>
      <c r="T758" s="1"/>
      <c r="U758" s="6"/>
      <c r="V758" s="6"/>
      <c r="W758" s="1"/>
    </row>
    <row r="759" spans="1:23" s="18" customFormat="1" ht="13.5" customHeight="1">
      <c r="A759" s="7"/>
      <c r="B759" s="31" t="s">
        <v>1772</v>
      </c>
      <c r="C759" s="31"/>
      <c r="D759" s="40"/>
      <c r="E759" s="2"/>
      <c r="F759" s="3"/>
      <c r="G759" s="41"/>
      <c r="H759" s="12"/>
      <c r="J759" s="1"/>
      <c r="K759" s="6"/>
      <c r="L759" s="6"/>
      <c r="M759" s="1"/>
      <c r="O759" s="1"/>
      <c r="P759" s="6"/>
      <c r="Q759" s="6"/>
      <c r="R759" s="1"/>
      <c r="T759" s="1"/>
      <c r="U759" s="6"/>
      <c r="V759" s="6"/>
      <c r="W759" s="1"/>
    </row>
    <row r="760" spans="1:23" s="18" customFormat="1" ht="13.5" customHeight="1">
      <c r="A760" s="8"/>
      <c r="B760" s="30" t="s">
        <v>1627</v>
      </c>
      <c r="C760" s="30" t="s">
        <v>1831</v>
      </c>
      <c r="D760" s="36">
        <v>202</v>
      </c>
      <c r="E760" s="4" t="s">
        <v>1584</v>
      </c>
      <c r="F760" s="5"/>
      <c r="G760" s="38"/>
      <c r="H760" s="57"/>
      <c r="I760" s="58"/>
      <c r="J760" s="1"/>
      <c r="K760" s="6"/>
      <c r="L760" s="6"/>
      <c r="M760" s="1"/>
      <c r="O760" s="1"/>
      <c r="P760" s="6"/>
      <c r="Q760" s="6"/>
      <c r="R760" s="1"/>
      <c r="T760" s="1"/>
      <c r="U760" s="6"/>
      <c r="V760" s="6"/>
      <c r="W760" s="1"/>
    </row>
    <row r="761" spans="1:23" s="18" customFormat="1" ht="13.5" customHeight="1">
      <c r="A761" s="7"/>
      <c r="B761" s="31" t="s">
        <v>1772</v>
      </c>
      <c r="C761" s="31"/>
      <c r="D761" s="40"/>
      <c r="E761" s="2"/>
      <c r="F761" s="3"/>
      <c r="G761" s="41"/>
      <c r="H761" s="12"/>
      <c r="J761" s="1"/>
      <c r="K761" s="6"/>
      <c r="L761" s="6"/>
      <c r="M761" s="1"/>
      <c r="O761" s="1"/>
      <c r="P761" s="6"/>
      <c r="Q761" s="6"/>
      <c r="R761" s="1"/>
      <c r="T761" s="1"/>
      <c r="U761" s="6"/>
      <c r="V761" s="6"/>
      <c r="W761" s="1"/>
    </row>
    <row r="762" spans="1:23" s="18" customFormat="1" ht="13.5" customHeight="1">
      <c r="A762" s="8"/>
      <c r="B762" s="30" t="s">
        <v>1627</v>
      </c>
      <c r="C762" s="30" t="s">
        <v>1585</v>
      </c>
      <c r="D762" s="36">
        <v>61</v>
      </c>
      <c r="E762" s="4" t="s">
        <v>1584</v>
      </c>
      <c r="F762" s="5"/>
      <c r="G762" s="38"/>
      <c r="H762" s="57"/>
      <c r="I762" s="58"/>
      <c r="J762" s="1"/>
      <c r="K762" s="6"/>
      <c r="L762" s="6"/>
      <c r="M762" s="1"/>
      <c r="O762" s="1"/>
      <c r="P762" s="6"/>
      <c r="Q762" s="6"/>
      <c r="R762" s="1"/>
      <c r="T762" s="1"/>
      <c r="U762" s="6"/>
      <c r="V762" s="6"/>
      <c r="W762" s="1"/>
    </row>
    <row r="763" spans="1:23" s="18" customFormat="1" ht="13.5" customHeight="1">
      <c r="A763" s="7"/>
      <c r="B763" s="31" t="s">
        <v>1773</v>
      </c>
      <c r="C763" s="31"/>
      <c r="D763" s="40"/>
      <c r="E763" s="2"/>
      <c r="F763" s="3"/>
      <c r="G763" s="41"/>
      <c r="H763" s="12"/>
      <c r="J763" s="1"/>
      <c r="K763" s="6"/>
      <c r="L763" s="6"/>
      <c r="M763" s="1"/>
      <c r="O763" s="1"/>
      <c r="P763" s="6"/>
      <c r="Q763" s="6"/>
      <c r="R763" s="1"/>
      <c r="T763" s="1"/>
      <c r="U763" s="6"/>
      <c r="V763" s="6"/>
      <c r="W763" s="1"/>
    </row>
    <row r="764" spans="1:23" s="18" customFormat="1" ht="13.5" customHeight="1">
      <c r="A764" s="8"/>
      <c r="B764" s="30" t="s">
        <v>1627</v>
      </c>
      <c r="C764" s="30" t="s">
        <v>1583</v>
      </c>
      <c r="D764" s="36">
        <v>2</v>
      </c>
      <c r="E764" s="4" t="s">
        <v>1584</v>
      </c>
      <c r="F764" s="5"/>
      <c r="G764" s="38"/>
      <c r="H764" s="57"/>
      <c r="I764" s="58"/>
      <c r="J764" s="1"/>
      <c r="K764" s="6"/>
      <c r="L764" s="6"/>
      <c r="M764" s="1"/>
      <c r="O764" s="1"/>
      <c r="P764" s="6"/>
      <c r="Q764" s="6"/>
      <c r="R764" s="1"/>
      <c r="T764" s="1"/>
      <c r="U764" s="6"/>
      <c r="V764" s="6"/>
      <c r="W764" s="1"/>
    </row>
    <row r="765" spans="1:23" s="18" customFormat="1" ht="13.5" customHeight="1">
      <c r="A765" s="7"/>
      <c r="B765" s="31" t="s">
        <v>1773</v>
      </c>
      <c r="C765" s="31"/>
      <c r="D765" s="15"/>
      <c r="E765" s="2"/>
      <c r="F765" s="3"/>
      <c r="G765" s="41"/>
      <c r="H765" s="12"/>
      <c r="J765" s="1"/>
      <c r="K765" s="6"/>
      <c r="L765" s="6"/>
      <c r="M765" s="1"/>
      <c r="O765" s="1"/>
      <c r="P765" s="6"/>
      <c r="Q765" s="6"/>
      <c r="R765" s="1"/>
      <c r="T765" s="1"/>
      <c r="U765" s="6"/>
      <c r="V765" s="6"/>
      <c r="W765" s="1"/>
    </row>
    <row r="766" spans="1:23" s="18" customFormat="1" ht="13.5" customHeight="1">
      <c r="A766" s="8"/>
      <c r="B766" s="30" t="s">
        <v>1627</v>
      </c>
      <c r="C766" s="30" t="s">
        <v>1585</v>
      </c>
      <c r="D766" s="16">
        <v>182</v>
      </c>
      <c r="E766" s="4" t="s">
        <v>1584</v>
      </c>
      <c r="F766" s="5"/>
      <c r="G766" s="38"/>
      <c r="H766" s="57"/>
      <c r="I766" s="58"/>
      <c r="J766" s="1"/>
      <c r="K766" s="6"/>
      <c r="L766" s="6"/>
      <c r="M766" s="1"/>
      <c r="O766" s="1"/>
      <c r="P766" s="6"/>
      <c r="Q766" s="6"/>
      <c r="R766" s="1"/>
      <c r="T766" s="1"/>
      <c r="U766" s="6"/>
      <c r="V766" s="6"/>
      <c r="W766" s="1"/>
    </row>
    <row r="767" spans="1:23" s="18" customFormat="1" ht="13.5" customHeight="1">
      <c r="A767" s="7"/>
      <c r="B767" s="31" t="s">
        <v>1773</v>
      </c>
      <c r="C767" s="31"/>
      <c r="D767" s="15"/>
      <c r="E767" s="2"/>
      <c r="F767" s="3"/>
      <c r="G767" s="41"/>
      <c r="H767" s="12"/>
      <c r="J767" s="1"/>
      <c r="K767" s="6"/>
      <c r="L767" s="6"/>
      <c r="M767" s="1"/>
      <c r="O767" s="1"/>
      <c r="P767" s="6"/>
      <c r="Q767" s="6"/>
      <c r="R767" s="1"/>
      <c r="T767" s="1"/>
      <c r="U767" s="6"/>
      <c r="V767" s="6"/>
      <c r="W767" s="1"/>
    </row>
    <row r="768" spans="1:23" s="18" customFormat="1" ht="13.5" customHeight="1">
      <c r="A768" s="8"/>
      <c r="B768" s="30" t="s">
        <v>1627</v>
      </c>
      <c r="C768" s="30" t="s">
        <v>1586</v>
      </c>
      <c r="D768" s="16">
        <v>1</v>
      </c>
      <c r="E768" s="4" t="s">
        <v>1584</v>
      </c>
      <c r="F768" s="5"/>
      <c r="G768" s="38"/>
      <c r="H768" s="57"/>
      <c r="I768" s="58"/>
      <c r="J768" s="1"/>
      <c r="K768" s="6"/>
      <c r="L768" s="6"/>
      <c r="M768" s="1"/>
      <c r="O768" s="1"/>
      <c r="P768" s="6"/>
      <c r="Q768" s="6"/>
      <c r="R768" s="1"/>
      <c r="T768" s="1"/>
      <c r="U768" s="6"/>
      <c r="V768" s="6"/>
      <c r="W768" s="1"/>
    </row>
    <row r="769" spans="1:23" ht="13.5" customHeight="1">
      <c r="A769" s="7"/>
      <c r="B769" s="31"/>
      <c r="C769" s="31"/>
      <c r="D769" s="15"/>
      <c r="E769" s="2"/>
      <c r="F769" s="3"/>
      <c r="G769" s="3"/>
      <c r="H769" s="12"/>
    </row>
    <row r="770" spans="1:23" ht="13.5" customHeight="1">
      <c r="A770" s="8"/>
      <c r="B770" s="30" t="s">
        <v>7</v>
      </c>
      <c r="C770" s="30" t="s">
        <v>7</v>
      </c>
      <c r="D770" s="16"/>
      <c r="E770" s="4"/>
      <c r="F770" s="5"/>
      <c r="G770" s="38"/>
      <c r="H770" s="13"/>
    </row>
    <row r="771" spans="1:23" ht="13.5" customHeight="1">
      <c r="A771" s="7"/>
      <c r="B771" s="31"/>
      <c r="C771" s="31"/>
      <c r="D771" s="15"/>
      <c r="E771" s="2"/>
      <c r="F771" s="3"/>
      <c r="G771" s="41"/>
      <c r="H771" s="12" t="s">
        <v>7</v>
      </c>
    </row>
    <row r="772" spans="1:23" ht="13.5" customHeight="1">
      <c r="A772" s="9"/>
      <c r="B772" s="32"/>
      <c r="C772" s="32"/>
      <c r="D772" s="17"/>
      <c r="E772" s="10"/>
      <c r="F772" s="11"/>
      <c r="G772" s="11"/>
      <c r="H772" s="14"/>
    </row>
    <row r="773" spans="1:23" ht="13.5" customHeight="1"/>
    <row r="774" spans="1:23" ht="13.5" customHeight="1">
      <c r="H774" s="48"/>
    </row>
    <row r="775" spans="1:23" s="49" customFormat="1" ht="21.4" customHeight="1">
      <c r="A775" s="364"/>
      <c r="B775" s="365"/>
      <c r="C775" s="365"/>
      <c r="D775" s="365"/>
      <c r="E775" s="365"/>
      <c r="F775" s="365"/>
      <c r="G775" s="365"/>
      <c r="H775" s="365"/>
    </row>
    <row r="776" spans="1:23" s="49" customFormat="1" ht="13.5" customHeight="1">
      <c r="A776" s="50" t="s">
        <v>62</v>
      </c>
      <c r="B776" s="50"/>
      <c r="C776" s="51"/>
      <c r="D776" s="51"/>
      <c r="E776" s="52"/>
      <c r="F776" s="51"/>
      <c r="G776" s="50"/>
      <c r="H776" s="53"/>
    </row>
    <row r="777" spans="1:23" ht="21.6" customHeight="1">
      <c r="A777" s="362" t="s">
        <v>0</v>
      </c>
      <c r="B777" s="363"/>
      <c r="C777" s="24" t="s">
        <v>1</v>
      </c>
      <c r="D777" s="24" t="s">
        <v>2</v>
      </c>
      <c r="E777" s="24" t="s">
        <v>3</v>
      </c>
      <c r="F777" s="25" t="s">
        <v>4</v>
      </c>
      <c r="G777" s="25" t="s">
        <v>5</v>
      </c>
      <c r="H777" s="26" t="s">
        <v>6</v>
      </c>
      <c r="I777" s="27"/>
      <c r="J777" s="27"/>
      <c r="K777" s="28"/>
      <c r="L777" s="28"/>
      <c r="M777" s="27"/>
      <c r="N777" s="27"/>
      <c r="O777" s="27"/>
      <c r="P777" s="28"/>
      <c r="Q777" s="28"/>
      <c r="R777" s="27"/>
      <c r="S777" s="27"/>
      <c r="T777" s="27"/>
      <c r="U777" s="28"/>
      <c r="V777" s="28"/>
      <c r="W777" s="27"/>
    </row>
    <row r="778" spans="1:23" ht="13.5" customHeight="1">
      <c r="A778" s="33" t="s">
        <v>7</v>
      </c>
      <c r="B778" s="29" t="s">
        <v>7</v>
      </c>
      <c r="C778" s="29" t="s">
        <v>7</v>
      </c>
      <c r="D778" s="21"/>
      <c r="E778" s="20"/>
      <c r="F778" s="22"/>
      <c r="G778" s="22"/>
      <c r="H778" s="23"/>
    </row>
    <row r="779" spans="1:23" ht="13.5" customHeight="1">
      <c r="A779" s="34"/>
      <c r="B779" s="30"/>
      <c r="C779" s="30" t="s">
        <v>7</v>
      </c>
      <c r="D779" s="16"/>
      <c r="E779" s="4"/>
      <c r="F779" s="5"/>
      <c r="G779" s="5"/>
      <c r="H779" s="13" t="s">
        <v>7</v>
      </c>
    </row>
    <row r="780" spans="1:23" s="18" customFormat="1" ht="13.5" customHeight="1">
      <c r="A780" s="39" t="s">
        <v>7</v>
      </c>
      <c r="B780" s="31" t="s">
        <v>7</v>
      </c>
      <c r="C780" s="31" t="s">
        <v>7</v>
      </c>
      <c r="D780" s="40"/>
      <c r="E780" s="2" t="s">
        <v>7</v>
      </c>
      <c r="F780" s="3"/>
      <c r="G780" s="41"/>
      <c r="H780" s="12" t="s">
        <v>7</v>
      </c>
      <c r="J780" s="1"/>
      <c r="K780" s="6"/>
      <c r="L780" s="6"/>
      <c r="M780" s="1"/>
      <c r="O780" s="1"/>
      <c r="P780" s="6"/>
      <c r="Q780" s="6"/>
      <c r="R780" s="1"/>
      <c r="T780" s="1"/>
      <c r="U780" s="6"/>
      <c r="V780" s="6"/>
      <c r="W780" s="1"/>
    </row>
    <row r="781" spans="1:23" s="18" customFormat="1" ht="13.5" customHeight="1">
      <c r="A781" s="34"/>
      <c r="B781" s="30" t="s">
        <v>1155</v>
      </c>
      <c r="C781" s="30" t="s">
        <v>7</v>
      </c>
      <c r="D781" s="36"/>
      <c r="E781" s="4" t="s">
        <v>7</v>
      </c>
      <c r="F781" s="5"/>
      <c r="G781" s="38"/>
      <c r="H781" s="13"/>
      <c r="J781" s="1"/>
      <c r="K781" s="6"/>
      <c r="L781" s="6"/>
      <c r="M781" s="1"/>
      <c r="O781" s="1"/>
      <c r="P781" s="6"/>
      <c r="Q781" s="6"/>
      <c r="R781" s="1"/>
      <c r="T781" s="1"/>
      <c r="U781" s="6"/>
      <c r="V781" s="6"/>
      <c r="W781" s="1"/>
    </row>
    <row r="782" spans="1:23" s="18" customFormat="1" ht="13.5" customHeight="1">
      <c r="A782" s="39" t="s">
        <v>7</v>
      </c>
      <c r="B782" s="31" t="s">
        <v>1769</v>
      </c>
      <c r="C782" s="31"/>
      <c r="D782" s="15"/>
      <c r="E782" s="2"/>
      <c r="F782" s="3"/>
      <c r="G782" s="41"/>
      <c r="H782" s="12"/>
      <c r="J782" s="1"/>
      <c r="K782" s="6"/>
      <c r="L782" s="6"/>
      <c r="M782" s="1"/>
      <c r="O782" s="1"/>
      <c r="P782" s="6"/>
      <c r="Q782" s="6"/>
      <c r="R782" s="1"/>
      <c r="T782" s="1"/>
      <c r="U782" s="6"/>
      <c r="V782" s="6"/>
      <c r="W782" s="1"/>
    </row>
    <row r="783" spans="1:23" s="18" customFormat="1" ht="13.5" customHeight="1">
      <c r="A783" s="34" t="s">
        <v>7</v>
      </c>
      <c r="B783" s="30" t="s">
        <v>1627</v>
      </c>
      <c r="C783" s="30" t="s">
        <v>1603</v>
      </c>
      <c r="D783" s="16">
        <v>4</v>
      </c>
      <c r="E783" s="4" t="s">
        <v>1584</v>
      </c>
      <c r="F783" s="5"/>
      <c r="G783" s="38"/>
      <c r="H783" s="57"/>
      <c r="I783" s="58"/>
      <c r="J783" s="1"/>
      <c r="K783" s="6"/>
      <c r="L783" s="6"/>
      <c r="M783" s="1"/>
      <c r="O783" s="1"/>
      <c r="P783" s="6"/>
      <c r="Q783" s="6"/>
      <c r="R783" s="1"/>
      <c r="T783" s="1"/>
      <c r="U783" s="6"/>
      <c r="V783" s="6"/>
      <c r="W783" s="1"/>
    </row>
    <row r="784" spans="1:23" s="18" customFormat="1" ht="13.5" customHeight="1">
      <c r="A784" s="39" t="s">
        <v>7</v>
      </c>
      <c r="B784" s="31" t="s">
        <v>1769</v>
      </c>
      <c r="C784" s="31"/>
      <c r="D784" s="15"/>
      <c r="E784" s="2"/>
      <c r="F784" s="3"/>
      <c r="G784" s="41"/>
      <c r="H784" s="12"/>
      <c r="J784" s="1"/>
      <c r="K784" s="6"/>
      <c r="L784" s="6"/>
      <c r="M784" s="1"/>
      <c r="O784" s="1"/>
      <c r="P784" s="6"/>
      <c r="Q784" s="6"/>
      <c r="R784" s="1"/>
      <c r="T784" s="1"/>
      <c r="U784" s="6"/>
      <c r="V784" s="6"/>
      <c r="W784" s="1"/>
    </row>
    <row r="785" spans="1:23" s="18" customFormat="1" ht="13.5" customHeight="1">
      <c r="A785" s="34" t="s">
        <v>7</v>
      </c>
      <c r="B785" s="30" t="s">
        <v>1627</v>
      </c>
      <c r="C785" s="30" t="s">
        <v>1615</v>
      </c>
      <c r="D785" s="16">
        <v>4</v>
      </c>
      <c r="E785" s="4" t="s">
        <v>1584</v>
      </c>
      <c r="F785" s="5"/>
      <c r="G785" s="38"/>
      <c r="H785" s="57"/>
      <c r="I785" s="58"/>
      <c r="J785" s="1"/>
      <c r="K785" s="6"/>
      <c r="L785" s="6"/>
      <c r="M785" s="1"/>
      <c r="O785" s="1"/>
      <c r="P785" s="6"/>
      <c r="Q785" s="6"/>
      <c r="R785" s="1"/>
      <c r="T785" s="1"/>
      <c r="U785" s="6"/>
      <c r="V785" s="6"/>
      <c r="W785" s="1"/>
    </row>
    <row r="786" spans="1:23" s="18" customFormat="1" ht="13.5" customHeight="1">
      <c r="A786" s="39" t="s">
        <v>7</v>
      </c>
      <c r="B786" s="31" t="s">
        <v>1715</v>
      </c>
      <c r="C786" s="31"/>
      <c r="D786" s="15"/>
      <c r="E786" s="2"/>
      <c r="F786" s="3"/>
      <c r="G786" s="41"/>
      <c r="H786" s="12"/>
      <c r="J786" s="1"/>
      <c r="K786" s="6"/>
      <c r="L786" s="6"/>
      <c r="M786" s="1"/>
      <c r="O786" s="1"/>
      <c r="P786" s="6"/>
      <c r="Q786" s="6"/>
      <c r="R786" s="1"/>
      <c r="T786" s="1"/>
      <c r="U786" s="6"/>
      <c r="V786" s="6"/>
      <c r="W786" s="1"/>
    </row>
    <row r="787" spans="1:23" s="18" customFormat="1" ht="13.5" customHeight="1">
      <c r="A787" s="34" t="s">
        <v>7</v>
      </c>
      <c r="B787" s="30" t="s">
        <v>1582</v>
      </c>
      <c r="C787" s="30" t="s">
        <v>1717</v>
      </c>
      <c r="D787" s="16">
        <v>495</v>
      </c>
      <c r="E787" s="4" t="s">
        <v>1584</v>
      </c>
      <c r="F787" s="5"/>
      <c r="G787" s="38"/>
      <c r="H787" s="57"/>
      <c r="I787" s="58"/>
      <c r="J787" s="1"/>
      <c r="K787" s="6"/>
      <c r="L787" s="6"/>
      <c r="M787" s="1"/>
      <c r="O787" s="1"/>
      <c r="P787" s="6"/>
      <c r="Q787" s="6"/>
      <c r="R787" s="1"/>
      <c r="T787" s="1"/>
      <c r="U787" s="6"/>
      <c r="V787" s="6"/>
      <c r="W787" s="1"/>
    </row>
    <row r="788" spans="1:23" s="18" customFormat="1" ht="13.5" customHeight="1">
      <c r="A788" s="39" t="s">
        <v>7</v>
      </c>
      <c r="B788" s="31" t="s">
        <v>1715</v>
      </c>
      <c r="C788" s="31"/>
      <c r="D788" s="15"/>
      <c r="E788" s="2"/>
      <c r="F788" s="3"/>
      <c r="G788" s="41"/>
      <c r="H788" s="12"/>
      <c r="J788" s="1"/>
      <c r="K788" s="6"/>
      <c r="L788" s="6"/>
      <c r="M788" s="1"/>
      <c r="O788" s="1"/>
      <c r="P788" s="6"/>
      <c r="Q788" s="6"/>
      <c r="R788" s="1"/>
      <c r="T788" s="1"/>
      <c r="U788" s="6"/>
      <c r="V788" s="6"/>
      <c r="W788" s="1"/>
    </row>
    <row r="789" spans="1:23" s="18" customFormat="1" ht="13.5" customHeight="1">
      <c r="A789" s="34" t="s">
        <v>7</v>
      </c>
      <c r="B789" s="30" t="s">
        <v>1582</v>
      </c>
      <c r="C789" s="30" t="s">
        <v>1718</v>
      </c>
      <c r="D789" s="16">
        <v>135</v>
      </c>
      <c r="E789" s="4" t="s">
        <v>1584</v>
      </c>
      <c r="F789" s="5"/>
      <c r="G789" s="38"/>
      <c r="H789" s="57"/>
      <c r="I789" s="58"/>
      <c r="J789" s="1"/>
      <c r="K789" s="6"/>
      <c r="L789" s="6"/>
      <c r="M789" s="1"/>
      <c r="O789" s="1"/>
      <c r="P789" s="6"/>
      <c r="Q789" s="6"/>
      <c r="R789" s="1"/>
      <c r="T789" s="1"/>
      <c r="U789" s="6"/>
      <c r="V789" s="6"/>
      <c r="W789" s="1"/>
    </row>
    <row r="790" spans="1:23" s="18" customFormat="1" ht="13.5" customHeight="1">
      <c r="A790" s="7"/>
      <c r="B790" s="31" t="s">
        <v>1715</v>
      </c>
      <c r="C790" s="31"/>
      <c r="D790" s="15"/>
      <c r="E790" s="2"/>
      <c r="F790" s="3"/>
      <c r="G790" s="41"/>
      <c r="H790" s="12"/>
      <c r="J790" s="1"/>
      <c r="K790" s="6"/>
      <c r="L790" s="6"/>
      <c r="M790" s="1"/>
      <c r="O790" s="1"/>
      <c r="P790" s="6"/>
      <c r="Q790" s="6"/>
      <c r="R790" s="1"/>
      <c r="T790" s="1"/>
      <c r="U790" s="6"/>
      <c r="V790" s="6"/>
      <c r="W790" s="1"/>
    </row>
    <row r="791" spans="1:23" s="18" customFormat="1" ht="13.5" customHeight="1">
      <c r="A791" s="8"/>
      <c r="B791" s="30" t="s">
        <v>1582</v>
      </c>
      <c r="C791" s="30" t="s">
        <v>1774</v>
      </c>
      <c r="D791" s="16">
        <v>2</v>
      </c>
      <c r="E791" s="4" t="s">
        <v>1584</v>
      </c>
      <c r="F791" s="5"/>
      <c r="G791" s="38"/>
      <c r="H791" s="57"/>
      <c r="I791" s="58"/>
      <c r="J791" s="1"/>
      <c r="K791" s="6"/>
      <c r="L791" s="6"/>
      <c r="M791" s="1"/>
      <c r="O791" s="1"/>
      <c r="P791" s="6"/>
      <c r="Q791" s="6"/>
      <c r="R791" s="1"/>
      <c r="T791" s="1"/>
      <c r="U791" s="6"/>
      <c r="V791" s="6"/>
      <c r="W791" s="1"/>
    </row>
    <row r="792" spans="1:23" s="18" customFormat="1" ht="13.5" customHeight="1">
      <c r="A792" s="7"/>
      <c r="B792" s="31" t="s">
        <v>1637</v>
      </c>
      <c r="C792" s="31"/>
      <c r="D792" s="15"/>
      <c r="E792" s="2"/>
      <c r="F792" s="3"/>
      <c r="G792" s="41"/>
      <c r="H792" s="12"/>
      <c r="J792" s="1"/>
      <c r="K792" s="6"/>
      <c r="L792" s="6"/>
      <c r="M792" s="1"/>
      <c r="O792" s="1"/>
      <c r="P792" s="6"/>
      <c r="Q792" s="6"/>
      <c r="R792" s="1"/>
      <c r="T792" s="1"/>
      <c r="U792" s="6"/>
      <c r="V792" s="6"/>
      <c r="W792" s="1"/>
    </row>
    <row r="793" spans="1:23" s="18" customFormat="1" ht="13.5" customHeight="1">
      <c r="A793" s="8"/>
      <c r="B793" s="30" t="s">
        <v>1588</v>
      </c>
      <c r="C793" s="30" t="s">
        <v>1775</v>
      </c>
      <c r="D793" s="16">
        <v>20</v>
      </c>
      <c r="E793" s="4" t="s">
        <v>1584</v>
      </c>
      <c r="F793" s="5"/>
      <c r="G793" s="38"/>
      <c r="H793" s="57"/>
      <c r="I793" s="58"/>
      <c r="J793" s="1"/>
      <c r="K793" s="6"/>
      <c r="L793" s="6"/>
      <c r="M793" s="1"/>
      <c r="O793" s="1"/>
      <c r="P793" s="6"/>
      <c r="Q793" s="6"/>
      <c r="R793" s="1"/>
      <c r="T793" s="1"/>
      <c r="U793" s="6"/>
      <c r="V793" s="6"/>
      <c r="W793" s="1"/>
    </row>
    <row r="794" spans="1:23" s="18" customFormat="1" ht="13.5" customHeight="1">
      <c r="A794" s="7"/>
      <c r="B794" s="31" t="s">
        <v>1637</v>
      </c>
      <c r="C794" s="31"/>
      <c r="D794" s="15"/>
      <c r="E794" s="2"/>
      <c r="F794" s="3"/>
      <c r="G794" s="41"/>
      <c r="H794" s="12"/>
      <c r="J794" s="1"/>
      <c r="K794" s="6"/>
      <c r="L794" s="6"/>
      <c r="M794" s="1"/>
      <c r="O794" s="1"/>
      <c r="P794" s="6"/>
      <c r="Q794" s="6"/>
      <c r="R794" s="1"/>
      <c r="T794" s="1"/>
      <c r="U794" s="6"/>
      <c r="V794" s="6"/>
      <c r="W794" s="1"/>
    </row>
    <row r="795" spans="1:23" s="18" customFormat="1" ht="13.5" customHeight="1">
      <c r="A795" s="8"/>
      <c r="B795" s="30" t="s">
        <v>1588</v>
      </c>
      <c r="C795" s="30" t="s">
        <v>1636</v>
      </c>
      <c r="D795" s="16">
        <v>190</v>
      </c>
      <c r="E795" s="4" t="s">
        <v>1584</v>
      </c>
      <c r="F795" s="5"/>
      <c r="G795" s="38"/>
      <c r="H795" s="57"/>
      <c r="J795" s="1"/>
      <c r="K795" s="6"/>
      <c r="L795" s="6"/>
      <c r="M795" s="1"/>
      <c r="O795" s="1"/>
      <c r="P795" s="6"/>
      <c r="Q795" s="6"/>
      <c r="R795" s="1"/>
      <c r="T795" s="1"/>
      <c r="U795" s="6"/>
      <c r="V795" s="6"/>
      <c r="W795" s="1"/>
    </row>
    <row r="796" spans="1:23" s="18" customFormat="1" ht="13.5" customHeight="1">
      <c r="A796" s="7"/>
      <c r="B796" s="31" t="s">
        <v>1637</v>
      </c>
      <c r="C796" s="31"/>
      <c r="D796" s="15"/>
      <c r="E796" s="2"/>
      <c r="F796" s="3"/>
      <c r="G796" s="41"/>
      <c r="H796" s="12"/>
      <c r="J796" s="1"/>
      <c r="K796" s="6"/>
      <c r="L796" s="6"/>
      <c r="M796" s="1"/>
      <c r="O796" s="1"/>
      <c r="P796" s="6"/>
      <c r="Q796" s="6"/>
      <c r="R796" s="1"/>
      <c r="T796" s="1"/>
      <c r="U796" s="6"/>
      <c r="V796" s="6"/>
      <c r="W796" s="1"/>
    </row>
    <row r="797" spans="1:23" s="18" customFormat="1" ht="13.5" customHeight="1">
      <c r="A797" s="8"/>
      <c r="B797" s="30" t="s">
        <v>1588</v>
      </c>
      <c r="C797" s="30" t="s">
        <v>1638</v>
      </c>
      <c r="D797" s="16">
        <v>400</v>
      </c>
      <c r="E797" s="4" t="s">
        <v>1584</v>
      </c>
      <c r="F797" s="5"/>
      <c r="G797" s="38"/>
      <c r="H797" s="57"/>
      <c r="I797" s="58"/>
      <c r="J797" s="1"/>
      <c r="K797" s="6"/>
      <c r="L797" s="6"/>
      <c r="M797" s="1"/>
      <c r="O797" s="1"/>
      <c r="P797" s="6"/>
      <c r="Q797" s="6"/>
      <c r="R797" s="1"/>
      <c r="T797" s="1"/>
      <c r="U797" s="6"/>
      <c r="V797" s="6"/>
      <c r="W797" s="1"/>
    </row>
    <row r="798" spans="1:23" s="18" customFormat="1" ht="13.5" customHeight="1">
      <c r="A798" s="7"/>
      <c r="B798" s="31" t="s">
        <v>1720</v>
      </c>
      <c r="C798" s="31"/>
      <c r="D798" s="15"/>
      <c r="E798" s="2"/>
      <c r="F798" s="3"/>
      <c r="G798" s="41"/>
      <c r="H798" s="12"/>
      <c r="J798" s="1"/>
      <c r="K798" s="6"/>
      <c r="L798" s="6"/>
      <c r="M798" s="1"/>
      <c r="O798" s="1"/>
      <c r="P798" s="6"/>
      <c r="Q798" s="6"/>
      <c r="R798" s="1"/>
      <c r="T798" s="1"/>
      <c r="U798" s="6"/>
      <c r="V798" s="6"/>
      <c r="W798" s="1"/>
    </row>
    <row r="799" spans="1:23" s="18" customFormat="1" ht="13.5" customHeight="1">
      <c r="A799" s="8"/>
      <c r="B799" s="30" t="s">
        <v>1588</v>
      </c>
      <c r="C799" s="30" t="s">
        <v>1638</v>
      </c>
      <c r="D799" s="16">
        <v>30</v>
      </c>
      <c r="E799" s="4" t="s">
        <v>1584</v>
      </c>
      <c r="F799" s="5"/>
      <c r="G799" s="38"/>
      <c r="H799" s="57"/>
      <c r="I799" s="58"/>
      <c r="J799" s="1"/>
      <c r="K799" s="6"/>
      <c r="L799" s="6"/>
      <c r="M799" s="1"/>
      <c r="O799" s="1"/>
      <c r="P799" s="6"/>
      <c r="Q799" s="6"/>
      <c r="R799" s="1"/>
      <c r="T799" s="1"/>
      <c r="U799" s="6"/>
      <c r="V799" s="6"/>
      <c r="W799" s="1"/>
    </row>
    <row r="800" spans="1:23" s="18" customFormat="1" ht="13.5" customHeight="1">
      <c r="A800" s="7"/>
      <c r="B800" s="31"/>
      <c r="C800" s="31"/>
      <c r="D800" s="40"/>
      <c r="E800" s="2"/>
      <c r="F800" s="3"/>
      <c r="G800" s="41"/>
      <c r="H800" s="12"/>
      <c r="J800" s="1"/>
      <c r="K800" s="6"/>
      <c r="L800" s="6"/>
      <c r="M800" s="1"/>
      <c r="O800" s="1"/>
      <c r="P800" s="6"/>
      <c r="Q800" s="6"/>
      <c r="R800" s="1"/>
      <c r="T800" s="1"/>
      <c r="U800" s="6"/>
      <c r="V800" s="6"/>
      <c r="W800" s="1"/>
    </row>
    <row r="801" spans="1:23" s="18" customFormat="1" ht="13.5" customHeight="1">
      <c r="A801" s="8"/>
      <c r="B801" s="30" t="s">
        <v>1723</v>
      </c>
      <c r="C801" s="30"/>
      <c r="D801" s="36">
        <v>1</v>
      </c>
      <c r="E801" s="4" t="s">
        <v>250</v>
      </c>
      <c r="F801" s="5"/>
      <c r="G801" s="38"/>
      <c r="H801" s="57"/>
      <c r="I801" s="58"/>
      <c r="J801" s="1"/>
      <c r="K801" s="6"/>
      <c r="L801" s="6"/>
      <c r="M801" s="1"/>
      <c r="O801" s="1"/>
      <c r="P801" s="6"/>
      <c r="Q801" s="6"/>
      <c r="R801" s="1"/>
      <c r="T801" s="1"/>
      <c r="U801" s="6"/>
      <c r="V801" s="6"/>
      <c r="W801" s="1"/>
    </row>
    <row r="802" spans="1:23" s="18" customFormat="1" ht="13.5" customHeight="1">
      <c r="A802" s="7"/>
      <c r="B802" s="31"/>
      <c r="C802" s="31"/>
      <c r="D802" s="15"/>
      <c r="E802" s="2"/>
      <c r="F802" s="3"/>
      <c r="G802" s="41"/>
      <c r="H802" s="12"/>
      <c r="J802" s="1"/>
      <c r="K802" s="6"/>
      <c r="L802" s="6"/>
      <c r="M802" s="1"/>
      <c r="O802" s="1"/>
      <c r="P802" s="6"/>
      <c r="Q802" s="6"/>
      <c r="R802" s="1"/>
      <c r="T802" s="1"/>
      <c r="U802" s="6"/>
      <c r="V802" s="6"/>
      <c r="W802" s="1"/>
    </row>
    <row r="803" spans="1:23" s="18" customFormat="1" ht="13.5" customHeight="1">
      <c r="A803" s="8"/>
      <c r="B803" s="30"/>
      <c r="C803" s="30"/>
      <c r="D803" s="16"/>
      <c r="E803" s="4"/>
      <c r="F803" s="5"/>
      <c r="G803" s="38"/>
      <c r="H803" s="57"/>
      <c r="I803" s="58"/>
      <c r="J803" s="1"/>
      <c r="K803" s="6"/>
      <c r="L803" s="6"/>
      <c r="M803" s="1"/>
      <c r="O803" s="1"/>
      <c r="P803" s="6"/>
      <c r="Q803" s="6"/>
      <c r="R803" s="1"/>
      <c r="T803" s="1"/>
      <c r="U803" s="6"/>
      <c r="V803" s="6"/>
      <c r="W803" s="1"/>
    </row>
    <row r="804" spans="1:23" s="18" customFormat="1" ht="13.5" customHeight="1">
      <c r="A804" s="7"/>
      <c r="B804" s="31"/>
      <c r="C804" s="31"/>
      <c r="D804" s="40"/>
      <c r="E804" s="2"/>
      <c r="F804" s="3"/>
      <c r="G804" s="41"/>
      <c r="H804" s="12"/>
      <c r="J804" s="1"/>
      <c r="K804" s="6"/>
      <c r="L804" s="6"/>
      <c r="M804" s="1"/>
      <c r="O804" s="1"/>
      <c r="P804" s="6"/>
      <c r="Q804" s="6"/>
      <c r="R804" s="1"/>
      <c r="T804" s="1"/>
      <c r="U804" s="6"/>
      <c r="V804" s="6"/>
      <c r="W804" s="1"/>
    </row>
    <row r="805" spans="1:23" s="18" customFormat="1" ht="13.5" customHeight="1">
      <c r="A805" s="8"/>
      <c r="B805" s="30" t="s">
        <v>1648</v>
      </c>
      <c r="C805" s="30"/>
      <c r="D805" s="36"/>
      <c r="E805" s="4"/>
      <c r="F805" s="5"/>
      <c r="G805" s="38"/>
      <c r="H805" s="57"/>
      <c r="I805" s="58"/>
      <c r="J805" s="1"/>
      <c r="K805" s="6"/>
      <c r="L805" s="6"/>
      <c r="M805" s="1"/>
      <c r="O805" s="1"/>
      <c r="P805" s="6"/>
      <c r="Q805" s="6"/>
      <c r="R805" s="1"/>
      <c r="T805" s="1"/>
      <c r="U805" s="6"/>
      <c r="V805" s="6"/>
      <c r="W805" s="1"/>
    </row>
    <row r="806" spans="1:23" s="18" customFormat="1" ht="13.5" customHeight="1">
      <c r="A806" s="7"/>
      <c r="B806" s="31" t="s">
        <v>1776</v>
      </c>
      <c r="C806" s="31"/>
      <c r="D806" s="40"/>
      <c r="E806" s="2"/>
      <c r="F806" s="3"/>
      <c r="G806" s="41"/>
      <c r="H806" s="12"/>
      <c r="J806" s="1"/>
      <c r="K806" s="6"/>
      <c r="L806" s="6"/>
      <c r="M806" s="1"/>
      <c r="O806" s="1"/>
      <c r="P806" s="6"/>
      <c r="Q806" s="6"/>
      <c r="R806" s="1"/>
      <c r="T806" s="1"/>
      <c r="U806" s="6"/>
      <c r="V806" s="6"/>
      <c r="W806" s="1"/>
    </row>
    <row r="807" spans="1:23" s="18" customFormat="1" ht="13.5" customHeight="1">
      <c r="A807" s="8"/>
      <c r="B807" s="30" t="s">
        <v>1650</v>
      </c>
      <c r="C807" s="30" t="s">
        <v>1777</v>
      </c>
      <c r="D807" s="36">
        <v>2</v>
      </c>
      <c r="E807" s="4" t="s">
        <v>1584</v>
      </c>
      <c r="F807" s="5"/>
      <c r="G807" s="38"/>
      <c r="H807" s="57"/>
      <c r="I807" s="58"/>
      <c r="J807" s="1"/>
      <c r="K807" s="6"/>
      <c r="L807" s="6"/>
      <c r="M807" s="1"/>
      <c r="O807" s="1"/>
      <c r="P807" s="6"/>
      <c r="Q807" s="6"/>
      <c r="R807" s="1"/>
      <c r="T807" s="1"/>
      <c r="U807" s="6"/>
      <c r="V807" s="6"/>
      <c r="W807" s="1"/>
    </row>
    <row r="808" spans="1:23" s="18" customFormat="1" ht="13.5" customHeight="1">
      <c r="A808" s="7"/>
      <c r="B808" s="31" t="s">
        <v>1776</v>
      </c>
      <c r="C808" s="31"/>
      <c r="D808" s="15"/>
      <c r="E808" s="2"/>
      <c r="F808" s="3"/>
      <c r="G808" s="41"/>
      <c r="H808" s="12"/>
      <c r="J808" s="1"/>
      <c r="K808" s="6"/>
      <c r="L808" s="6"/>
      <c r="M808" s="1"/>
      <c r="O808" s="1"/>
      <c r="P808" s="6"/>
      <c r="Q808" s="6"/>
      <c r="R808" s="1"/>
      <c r="T808" s="1"/>
      <c r="U808" s="6"/>
      <c r="V808" s="6"/>
      <c r="W808" s="1"/>
    </row>
    <row r="809" spans="1:23" s="18" customFormat="1" ht="13.5" customHeight="1">
      <c r="A809" s="8"/>
      <c r="B809" s="30" t="s">
        <v>1650</v>
      </c>
      <c r="C809" s="30" t="s">
        <v>1778</v>
      </c>
      <c r="D809" s="16">
        <v>1</v>
      </c>
      <c r="E809" s="4" t="s">
        <v>1584</v>
      </c>
      <c r="F809" s="5"/>
      <c r="G809" s="38"/>
      <c r="H809" s="57"/>
      <c r="I809" s="58"/>
      <c r="J809" s="1"/>
      <c r="K809" s="6"/>
      <c r="L809" s="6"/>
      <c r="M809" s="1"/>
      <c r="O809" s="1"/>
      <c r="P809" s="6"/>
      <c r="Q809" s="6"/>
      <c r="R809" s="1"/>
      <c r="T809" s="1"/>
      <c r="U809" s="6"/>
      <c r="V809" s="6"/>
      <c r="W809" s="1"/>
    </row>
    <row r="810" spans="1:23" s="18" customFormat="1" ht="13.5" customHeight="1">
      <c r="A810" s="7"/>
      <c r="B810" s="31" t="s">
        <v>1729</v>
      </c>
      <c r="C810" s="31"/>
      <c r="D810" s="15"/>
      <c r="E810" s="2"/>
      <c r="F810" s="3"/>
      <c r="G810" s="41"/>
      <c r="H810" s="12"/>
      <c r="J810" s="1"/>
      <c r="K810" s="6"/>
      <c r="L810" s="6"/>
      <c r="M810" s="1"/>
      <c r="O810" s="1"/>
      <c r="P810" s="6"/>
      <c r="Q810" s="6"/>
      <c r="R810" s="1"/>
      <c r="T810" s="1"/>
      <c r="U810" s="6"/>
      <c r="V810" s="6"/>
      <c r="W810" s="1"/>
    </row>
    <row r="811" spans="1:23" s="18" customFormat="1" ht="13.5" customHeight="1">
      <c r="A811" s="8"/>
      <c r="B811" s="30" t="s">
        <v>1650</v>
      </c>
      <c r="C811" s="30" t="s">
        <v>1779</v>
      </c>
      <c r="D811" s="16">
        <v>2</v>
      </c>
      <c r="E811" s="4" t="s">
        <v>1584</v>
      </c>
      <c r="F811" s="5"/>
      <c r="G811" s="38"/>
      <c r="H811" s="57"/>
      <c r="I811" s="58"/>
      <c r="J811" s="1"/>
      <c r="K811" s="6"/>
      <c r="L811" s="6"/>
      <c r="M811" s="1"/>
      <c r="O811" s="1"/>
      <c r="P811" s="6"/>
      <c r="Q811" s="6"/>
      <c r="R811" s="1"/>
      <c r="T811" s="1"/>
      <c r="U811" s="6"/>
      <c r="V811" s="6"/>
      <c r="W811" s="1"/>
    </row>
    <row r="812" spans="1:23" ht="13.5" customHeight="1">
      <c r="A812" s="7"/>
      <c r="B812" s="31"/>
      <c r="C812" s="31"/>
      <c r="D812" s="15"/>
      <c r="E812" s="2"/>
      <c r="F812" s="3"/>
      <c r="G812" s="3"/>
      <c r="H812" s="12"/>
    </row>
    <row r="813" spans="1:23" ht="13.5" customHeight="1">
      <c r="A813" s="8"/>
      <c r="B813" s="30" t="s">
        <v>7</v>
      </c>
      <c r="C813" s="30" t="s">
        <v>7</v>
      </c>
      <c r="D813" s="16"/>
      <c r="E813" s="4"/>
      <c r="F813" s="5"/>
      <c r="G813" s="38"/>
      <c r="H813" s="13"/>
    </row>
    <row r="814" spans="1:23" ht="13.5" customHeight="1">
      <c r="A814" s="7"/>
      <c r="B814" s="31"/>
      <c r="C814" s="31"/>
      <c r="D814" s="15"/>
      <c r="E814" s="2"/>
      <c r="F814" s="3"/>
      <c r="G814" s="41"/>
      <c r="H814" s="12"/>
    </row>
    <row r="815" spans="1:23" ht="13.5" customHeight="1">
      <c r="A815" s="9"/>
      <c r="B815" s="32"/>
      <c r="C815" s="32"/>
      <c r="D815" s="17"/>
      <c r="E815" s="10"/>
      <c r="F815" s="11"/>
      <c r="G815" s="11"/>
      <c r="H815" s="14"/>
    </row>
    <row r="816" spans="1:23" ht="13.5" customHeight="1"/>
    <row r="817" spans="1:23" ht="13.5" customHeight="1">
      <c r="H817" s="48"/>
    </row>
    <row r="818" spans="1:23" s="49" customFormat="1" ht="21.4" customHeight="1">
      <c r="A818" s="364"/>
      <c r="B818" s="365"/>
      <c r="C818" s="365"/>
      <c r="D818" s="365"/>
      <c r="E818" s="365"/>
      <c r="F818" s="365"/>
      <c r="G818" s="365"/>
      <c r="H818" s="365"/>
    </row>
    <row r="819" spans="1:23" s="49" customFormat="1" ht="13.5" customHeight="1">
      <c r="A819" s="50" t="s">
        <v>62</v>
      </c>
      <c r="B819" s="50"/>
      <c r="C819" s="51"/>
      <c r="D819" s="51"/>
      <c r="E819" s="52"/>
      <c r="F819" s="51"/>
      <c r="G819" s="50"/>
      <c r="H819" s="53"/>
    </row>
    <row r="820" spans="1:23" ht="21.6" customHeight="1">
      <c r="A820" s="362" t="s">
        <v>0</v>
      </c>
      <c r="B820" s="363"/>
      <c r="C820" s="24" t="s">
        <v>1</v>
      </c>
      <c r="D820" s="24" t="s">
        <v>2</v>
      </c>
      <c r="E820" s="24" t="s">
        <v>3</v>
      </c>
      <c r="F820" s="25" t="s">
        <v>4</v>
      </c>
      <c r="G820" s="25" t="s">
        <v>5</v>
      </c>
      <c r="H820" s="26" t="s">
        <v>6</v>
      </c>
      <c r="I820" s="27"/>
      <c r="J820" s="27"/>
      <c r="K820" s="28"/>
      <c r="L820" s="28"/>
      <c r="M820" s="27"/>
      <c r="N820" s="27"/>
      <c r="O820" s="27"/>
      <c r="P820" s="28"/>
      <c r="Q820" s="28"/>
      <c r="R820" s="27"/>
      <c r="S820" s="27"/>
      <c r="T820" s="27"/>
      <c r="U820" s="28"/>
      <c r="V820" s="28"/>
      <c r="W820" s="27"/>
    </row>
    <row r="821" spans="1:23" ht="13.5" customHeight="1">
      <c r="A821" s="33" t="s">
        <v>7</v>
      </c>
      <c r="B821" s="29" t="s">
        <v>7</v>
      </c>
      <c r="C821" s="29" t="s">
        <v>7</v>
      </c>
      <c r="D821" s="21"/>
      <c r="E821" s="20"/>
      <c r="F821" s="22"/>
      <c r="G821" s="22"/>
      <c r="H821" s="23"/>
    </row>
    <row r="822" spans="1:23" ht="13.5" customHeight="1">
      <c r="A822" s="34"/>
      <c r="B822" s="30"/>
      <c r="C822" s="30" t="s">
        <v>7</v>
      </c>
      <c r="D822" s="16"/>
      <c r="E822" s="4"/>
      <c r="F822" s="5"/>
      <c r="G822" s="5"/>
      <c r="H822" s="13" t="s">
        <v>7</v>
      </c>
    </row>
    <row r="823" spans="1:23" s="18" customFormat="1" ht="13.5" customHeight="1">
      <c r="A823" s="39" t="s">
        <v>7</v>
      </c>
      <c r="B823" s="31" t="s">
        <v>7</v>
      </c>
      <c r="C823" s="31" t="s">
        <v>7</v>
      </c>
      <c r="D823" s="40"/>
      <c r="E823" s="2" t="s">
        <v>7</v>
      </c>
      <c r="F823" s="3"/>
      <c r="G823" s="41"/>
      <c r="H823" s="12" t="s">
        <v>7</v>
      </c>
      <c r="J823" s="1"/>
      <c r="K823" s="6"/>
      <c r="L823" s="6"/>
      <c r="M823" s="1"/>
      <c r="O823" s="1"/>
      <c r="P823" s="6"/>
      <c r="Q823" s="6"/>
      <c r="R823" s="1"/>
      <c r="T823" s="1"/>
      <c r="U823" s="6"/>
      <c r="V823" s="6"/>
      <c r="W823" s="1"/>
    </row>
    <row r="824" spans="1:23" s="18" customFormat="1" ht="13.5" customHeight="1">
      <c r="A824" s="34"/>
      <c r="B824" s="30" t="s">
        <v>1155</v>
      </c>
      <c r="C824" s="30" t="s">
        <v>7</v>
      </c>
      <c r="D824" s="36"/>
      <c r="E824" s="4" t="s">
        <v>7</v>
      </c>
      <c r="F824" s="5"/>
      <c r="G824" s="38"/>
      <c r="H824" s="13"/>
      <c r="J824" s="1"/>
      <c r="K824" s="6"/>
      <c r="L824" s="6"/>
      <c r="M824" s="1"/>
      <c r="O824" s="1"/>
      <c r="P824" s="6"/>
      <c r="Q824" s="6"/>
      <c r="R824" s="1"/>
      <c r="T824" s="1"/>
      <c r="U824" s="6"/>
      <c r="V824" s="6"/>
      <c r="W824" s="1"/>
    </row>
    <row r="825" spans="1:23" s="18" customFormat="1" ht="13.5" customHeight="1">
      <c r="A825" s="39" t="s">
        <v>7</v>
      </c>
      <c r="B825" s="31" t="s">
        <v>1780</v>
      </c>
      <c r="C825" s="31"/>
      <c r="D825" s="15"/>
      <c r="E825" s="2"/>
      <c r="F825" s="3"/>
      <c r="G825" s="41"/>
      <c r="H825" s="12"/>
      <c r="J825" s="1"/>
      <c r="K825" s="6"/>
      <c r="L825" s="6"/>
      <c r="M825" s="1"/>
      <c r="O825" s="1"/>
      <c r="P825" s="6"/>
      <c r="Q825" s="6"/>
      <c r="R825" s="1"/>
      <c r="T825" s="1"/>
      <c r="U825" s="6"/>
      <c r="V825" s="6"/>
      <c r="W825" s="1"/>
    </row>
    <row r="826" spans="1:23" s="18" customFormat="1" ht="13.5" customHeight="1">
      <c r="A826" s="34" t="s">
        <v>7</v>
      </c>
      <c r="B826" s="30" t="s">
        <v>1650</v>
      </c>
      <c r="C826" s="30" t="s">
        <v>1781</v>
      </c>
      <c r="D826" s="16">
        <v>1</v>
      </c>
      <c r="E826" s="4" t="s">
        <v>1584</v>
      </c>
      <c r="F826" s="5"/>
      <c r="G826" s="38"/>
      <c r="H826" s="57"/>
      <c r="I826" s="58"/>
      <c r="J826" s="1"/>
      <c r="K826" s="6"/>
      <c r="L826" s="6"/>
      <c r="M826" s="1"/>
      <c r="O826" s="1"/>
      <c r="P826" s="6"/>
      <c r="Q826" s="6"/>
      <c r="R826" s="1"/>
      <c r="T826" s="1"/>
      <c r="U826" s="6"/>
      <c r="V826" s="6"/>
      <c r="W826" s="1"/>
    </row>
    <row r="827" spans="1:23" s="18" customFormat="1" ht="13.5" customHeight="1">
      <c r="A827" s="39" t="s">
        <v>7</v>
      </c>
      <c r="B827" s="31" t="s">
        <v>1780</v>
      </c>
      <c r="C827" s="31"/>
      <c r="D827" s="15"/>
      <c r="E827" s="2"/>
      <c r="F827" s="3"/>
      <c r="G827" s="41"/>
      <c r="H827" s="12"/>
      <c r="J827" s="1"/>
      <c r="K827" s="6"/>
      <c r="L827" s="6"/>
      <c r="M827" s="1"/>
      <c r="O827" s="1"/>
      <c r="P827" s="6"/>
      <c r="Q827" s="6"/>
      <c r="R827" s="1"/>
      <c r="T827" s="1"/>
      <c r="U827" s="6"/>
      <c r="V827" s="6"/>
      <c r="W827" s="1"/>
    </row>
    <row r="828" spans="1:23" s="18" customFormat="1" ht="13.5" customHeight="1">
      <c r="A828" s="34" t="s">
        <v>7</v>
      </c>
      <c r="B828" s="30" t="s">
        <v>1650</v>
      </c>
      <c r="C828" s="30" t="s">
        <v>1782</v>
      </c>
      <c r="D828" s="16">
        <v>1</v>
      </c>
      <c r="E828" s="4" t="s">
        <v>1584</v>
      </c>
      <c r="F828" s="5"/>
      <c r="G828" s="38"/>
      <c r="H828" s="57"/>
      <c r="I828" s="58"/>
      <c r="J828" s="1"/>
      <c r="K828" s="6"/>
      <c r="L828" s="6"/>
      <c r="M828" s="1"/>
      <c r="O828" s="1"/>
      <c r="P828" s="6"/>
      <c r="Q828" s="6"/>
      <c r="R828" s="1"/>
      <c r="T828" s="1"/>
      <c r="U828" s="6"/>
      <c r="V828" s="6"/>
      <c r="W828" s="1"/>
    </row>
    <row r="829" spans="1:23" s="18" customFormat="1" ht="13.5" customHeight="1">
      <c r="A829" s="39" t="s">
        <v>7</v>
      </c>
      <c r="B829" s="31" t="s">
        <v>1780</v>
      </c>
      <c r="C829" s="31"/>
      <c r="D829" s="15"/>
      <c r="E829" s="2"/>
      <c r="F829" s="3"/>
      <c r="G829" s="41"/>
      <c r="H829" s="12"/>
      <c r="J829" s="1"/>
      <c r="K829" s="6"/>
      <c r="L829" s="6"/>
      <c r="M829" s="1"/>
      <c r="O829" s="1"/>
      <c r="P829" s="6"/>
      <c r="Q829" s="6"/>
      <c r="R829" s="1"/>
      <c r="T829" s="1"/>
      <c r="U829" s="6"/>
      <c r="V829" s="6"/>
      <c r="W829" s="1"/>
    </row>
    <row r="830" spans="1:23" s="18" customFormat="1" ht="13.5" customHeight="1">
      <c r="A830" s="34" t="s">
        <v>7</v>
      </c>
      <c r="B830" s="30" t="s">
        <v>1650</v>
      </c>
      <c r="C830" s="30" t="s">
        <v>1783</v>
      </c>
      <c r="D830" s="16">
        <v>1</v>
      </c>
      <c r="E830" s="4" t="s">
        <v>1584</v>
      </c>
      <c r="F830" s="5"/>
      <c r="G830" s="38"/>
      <c r="H830" s="57"/>
      <c r="I830" s="58"/>
      <c r="J830" s="1"/>
      <c r="K830" s="6"/>
      <c r="L830" s="6"/>
      <c r="M830" s="1"/>
      <c r="O830" s="1"/>
      <c r="P830" s="6"/>
      <c r="Q830" s="6"/>
      <c r="R830" s="1"/>
      <c r="T830" s="1"/>
      <c r="U830" s="6"/>
      <c r="V830" s="6"/>
      <c r="W830" s="1"/>
    </row>
    <row r="831" spans="1:23" s="18" customFormat="1" ht="13.5" customHeight="1">
      <c r="A831" s="39" t="s">
        <v>7</v>
      </c>
      <c r="B831" s="31" t="s">
        <v>1780</v>
      </c>
      <c r="C831" s="31"/>
      <c r="D831" s="15"/>
      <c r="E831" s="2"/>
      <c r="F831" s="3"/>
      <c r="G831" s="41"/>
      <c r="H831" s="12"/>
      <c r="J831" s="1"/>
      <c r="K831" s="6"/>
      <c r="L831" s="6"/>
      <c r="M831" s="1"/>
      <c r="O831" s="1"/>
      <c r="P831" s="6"/>
      <c r="Q831" s="6"/>
      <c r="R831" s="1"/>
      <c r="T831" s="1"/>
      <c r="U831" s="6"/>
      <c r="V831" s="6"/>
      <c r="W831" s="1"/>
    </row>
    <row r="832" spans="1:23" s="18" customFormat="1" ht="13.5" customHeight="1">
      <c r="A832" s="34" t="s">
        <v>7</v>
      </c>
      <c r="B832" s="30" t="s">
        <v>1650</v>
      </c>
      <c r="C832" s="30" t="s">
        <v>1784</v>
      </c>
      <c r="D832" s="16">
        <v>2</v>
      </c>
      <c r="E832" s="4" t="s">
        <v>1584</v>
      </c>
      <c r="F832" s="5"/>
      <c r="G832" s="38"/>
      <c r="H832" s="57"/>
      <c r="I832" s="58"/>
      <c r="J832" s="1"/>
      <c r="K832" s="6"/>
      <c r="L832" s="6"/>
      <c r="M832" s="1"/>
      <c r="O832" s="1"/>
      <c r="P832" s="6"/>
      <c r="Q832" s="6"/>
      <c r="R832" s="1"/>
      <c r="T832" s="1"/>
      <c r="U832" s="6"/>
      <c r="V832" s="6"/>
      <c r="W832" s="1"/>
    </row>
    <row r="833" spans="1:23" s="18" customFormat="1" ht="13.5" customHeight="1">
      <c r="A833" s="7"/>
      <c r="B833" s="31" t="s">
        <v>1733</v>
      </c>
      <c r="C833" s="31"/>
      <c r="D833" s="15"/>
      <c r="E833" s="2"/>
      <c r="F833" s="3"/>
      <c r="G833" s="41"/>
      <c r="H833" s="12"/>
      <c r="J833" s="1"/>
      <c r="K833" s="6"/>
      <c r="L833" s="6"/>
      <c r="M833" s="1"/>
      <c r="O833" s="1"/>
      <c r="P833" s="6"/>
      <c r="Q833" s="6"/>
      <c r="R833" s="1"/>
      <c r="T833" s="1"/>
      <c r="U833" s="6"/>
      <c r="V833" s="6"/>
      <c r="W833" s="1"/>
    </row>
    <row r="834" spans="1:23" s="18" customFormat="1" ht="13.5" customHeight="1">
      <c r="A834" s="8"/>
      <c r="B834" s="30" t="s">
        <v>1650</v>
      </c>
      <c r="C834" s="30" t="s">
        <v>1734</v>
      </c>
      <c r="D834" s="16">
        <v>7</v>
      </c>
      <c r="E834" s="4" t="s">
        <v>1584</v>
      </c>
      <c r="F834" s="5"/>
      <c r="G834" s="38"/>
      <c r="H834" s="57"/>
      <c r="I834" s="58"/>
      <c r="J834" s="1"/>
      <c r="K834" s="6"/>
      <c r="L834" s="6"/>
      <c r="M834" s="1"/>
      <c r="O834" s="1"/>
      <c r="P834" s="6"/>
      <c r="Q834" s="6"/>
      <c r="R834" s="1"/>
      <c r="T834" s="1"/>
      <c r="U834" s="6"/>
      <c r="V834" s="6"/>
      <c r="W834" s="1"/>
    </row>
    <row r="835" spans="1:23" s="18" customFormat="1" ht="13.5" customHeight="1">
      <c r="A835" s="7"/>
      <c r="B835" s="31" t="s">
        <v>1733</v>
      </c>
      <c r="C835" s="31"/>
      <c r="D835" s="15"/>
      <c r="E835" s="2"/>
      <c r="F835" s="3"/>
      <c r="G835" s="41"/>
      <c r="H835" s="12"/>
      <c r="J835" s="1"/>
      <c r="K835" s="6"/>
      <c r="L835" s="6"/>
      <c r="M835" s="1"/>
      <c r="O835" s="1"/>
      <c r="P835" s="6"/>
      <c r="Q835" s="6"/>
      <c r="R835" s="1"/>
      <c r="T835" s="1"/>
      <c r="U835" s="6"/>
      <c r="V835" s="6"/>
      <c r="W835" s="1"/>
    </row>
    <row r="836" spans="1:23" s="18" customFormat="1" ht="13.5" customHeight="1">
      <c r="A836" s="8"/>
      <c r="B836" s="30" t="s">
        <v>1650</v>
      </c>
      <c r="C836" s="30" t="s">
        <v>1735</v>
      </c>
      <c r="D836" s="16">
        <v>5</v>
      </c>
      <c r="E836" s="4" t="s">
        <v>1584</v>
      </c>
      <c r="F836" s="5"/>
      <c r="G836" s="38"/>
      <c r="H836" s="57"/>
      <c r="I836" s="58"/>
      <c r="J836" s="1"/>
      <c r="K836" s="6"/>
      <c r="L836" s="6"/>
      <c r="M836" s="1"/>
      <c r="O836" s="1"/>
      <c r="P836" s="6"/>
      <c r="Q836" s="6"/>
      <c r="R836" s="1"/>
      <c r="T836" s="1"/>
      <c r="U836" s="6"/>
      <c r="V836" s="6"/>
      <c r="W836" s="1"/>
    </row>
    <row r="837" spans="1:23" s="18" customFormat="1" ht="13.5" customHeight="1">
      <c r="A837" s="7"/>
      <c r="B837" s="31" t="s">
        <v>1733</v>
      </c>
      <c r="C837" s="31"/>
      <c r="D837" s="15"/>
      <c r="E837" s="2"/>
      <c r="F837" s="3"/>
      <c r="G837" s="41"/>
      <c r="H837" s="12"/>
      <c r="J837" s="1"/>
      <c r="K837" s="6"/>
      <c r="L837" s="6"/>
      <c r="M837" s="1"/>
      <c r="O837" s="1"/>
      <c r="P837" s="6"/>
      <c r="Q837" s="6"/>
      <c r="R837" s="1"/>
      <c r="T837" s="1"/>
      <c r="U837" s="6"/>
      <c r="V837" s="6"/>
      <c r="W837" s="1"/>
    </row>
    <row r="838" spans="1:23" s="18" customFormat="1" ht="13.5" customHeight="1">
      <c r="A838" s="8"/>
      <c r="B838" s="30" t="s">
        <v>1650</v>
      </c>
      <c r="C838" s="30" t="s">
        <v>1749</v>
      </c>
      <c r="D838" s="16">
        <v>1</v>
      </c>
      <c r="E838" s="4" t="s">
        <v>1584</v>
      </c>
      <c r="F838" s="5"/>
      <c r="G838" s="38"/>
      <c r="H838" s="57"/>
      <c r="I838" s="58"/>
      <c r="J838" s="1"/>
      <c r="K838" s="6"/>
      <c r="L838" s="6"/>
      <c r="M838" s="1"/>
      <c r="O838" s="1"/>
      <c r="P838" s="6"/>
      <c r="Q838" s="6"/>
      <c r="R838" s="1"/>
      <c r="T838" s="1"/>
      <c r="U838" s="6"/>
      <c r="V838" s="6"/>
      <c r="W838" s="1"/>
    </row>
    <row r="839" spans="1:23" s="18" customFormat="1" ht="13.5" customHeight="1">
      <c r="A839" s="7"/>
      <c r="B839" s="31" t="s">
        <v>1733</v>
      </c>
      <c r="C839" s="31"/>
      <c r="D839" s="15"/>
      <c r="E839" s="2"/>
      <c r="F839" s="3"/>
      <c r="G839" s="41"/>
      <c r="H839" s="12"/>
      <c r="J839" s="1"/>
      <c r="K839" s="6"/>
      <c r="L839" s="6"/>
      <c r="M839" s="1"/>
      <c r="O839" s="1"/>
      <c r="P839" s="6"/>
      <c r="Q839" s="6"/>
      <c r="R839" s="1"/>
      <c r="T839" s="1"/>
      <c r="U839" s="6"/>
      <c r="V839" s="6"/>
      <c r="W839" s="1"/>
    </row>
    <row r="840" spans="1:23" s="18" customFormat="1" ht="13.5" customHeight="1">
      <c r="A840" s="8"/>
      <c r="B840" s="30" t="s">
        <v>1650</v>
      </c>
      <c r="C840" s="30" t="s">
        <v>1750</v>
      </c>
      <c r="D840" s="16">
        <v>3</v>
      </c>
      <c r="E840" s="4" t="s">
        <v>1584</v>
      </c>
      <c r="F840" s="5"/>
      <c r="G840" s="38"/>
      <c r="H840" s="57"/>
      <c r="I840" s="58"/>
      <c r="J840" s="1"/>
      <c r="K840" s="6"/>
      <c r="L840" s="6"/>
      <c r="M840" s="1"/>
      <c r="O840" s="1"/>
      <c r="P840" s="6"/>
      <c r="Q840" s="6"/>
      <c r="R840" s="1"/>
      <c r="T840" s="1"/>
      <c r="U840" s="6"/>
      <c r="V840" s="6"/>
      <c r="W840" s="1"/>
    </row>
    <row r="841" spans="1:23" s="18" customFormat="1" ht="13.5" customHeight="1">
      <c r="A841" s="7"/>
      <c r="B841" s="31" t="s">
        <v>1785</v>
      </c>
      <c r="C841" s="31"/>
      <c r="D841" s="15"/>
      <c r="E841" s="2"/>
      <c r="F841" s="3"/>
      <c r="G841" s="41"/>
      <c r="H841" s="12"/>
      <c r="J841" s="1"/>
      <c r="K841" s="6"/>
      <c r="L841" s="6"/>
      <c r="M841" s="1"/>
      <c r="O841" s="1"/>
      <c r="P841" s="6"/>
      <c r="Q841" s="6"/>
      <c r="R841" s="1"/>
      <c r="T841" s="1"/>
      <c r="U841" s="6"/>
      <c r="V841" s="6"/>
      <c r="W841" s="1"/>
    </row>
    <row r="842" spans="1:23" s="18" customFormat="1" ht="13.5" customHeight="1">
      <c r="A842" s="8"/>
      <c r="B842" s="30" t="s">
        <v>1650</v>
      </c>
      <c r="C842" s="30" t="s">
        <v>1786</v>
      </c>
      <c r="D842" s="16">
        <v>1</v>
      </c>
      <c r="E842" s="4" t="s">
        <v>1584</v>
      </c>
      <c r="F842" s="5"/>
      <c r="G842" s="38"/>
      <c r="H842" s="57"/>
      <c r="I842" s="58"/>
      <c r="J842" s="1"/>
      <c r="K842" s="6"/>
      <c r="L842" s="6"/>
      <c r="M842" s="1"/>
      <c r="O842" s="1"/>
      <c r="P842" s="6"/>
      <c r="Q842" s="6"/>
      <c r="R842" s="1"/>
      <c r="T842" s="1"/>
      <c r="U842" s="6"/>
      <c r="V842" s="6"/>
      <c r="W842" s="1"/>
    </row>
    <row r="843" spans="1:23" s="18" customFormat="1" ht="13.5" customHeight="1">
      <c r="A843" s="7"/>
      <c r="B843" s="31" t="s">
        <v>1785</v>
      </c>
      <c r="C843" s="31"/>
      <c r="D843" s="40"/>
      <c r="E843" s="2"/>
      <c r="F843" s="3"/>
      <c r="G843" s="41"/>
      <c r="H843" s="12"/>
      <c r="J843" s="1"/>
      <c r="K843" s="6"/>
      <c r="L843" s="6"/>
      <c r="M843" s="1"/>
      <c r="O843" s="1"/>
      <c r="P843" s="6"/>
      <c r="Q843" s="6"/>
      <c r="R843" s="1"/>
      <c r="T843" s="1"/>
      <c r="U843" s="6"/>
      <c r="V843" s="6"/>
      <c r="W843" s="1"/>
    </row>
    <row r="844" spans="1:23" s="18" customFormat="1" ht="13.5" customHeight="1">
      <c r="A844" s="8"/>
      <c r="B844" s="30" t="s">
        <v>1650</v>
      </c>
      <c r="C844" s="30" t="s">
        <v>1787</v>
      </c>
      <c r="D844" s="36">
        <v>2</v>
      </c>
      <c r="E844" s="4" t="s">
        <v>1584</v>
      </c>
      <c r="F844" s="5"/>
      <c r="G844" s="38"/>
      <c r="H844" s="57"/>
      <c r="I844" s="58"/>
      <c r="J844" s="1"/>
      <c r="K844" s="6"/>
      <c r="L844" s="6"/>
      <c r="M844" s="1"/>
      <c r="O844" s="1"/>
      <c r="P844" s="6"/>
      <c r="Q844" s="6"/>
      <c r="R844" s="1"/>
      <c r="T844" s="1"/>
      <c r="U844" s="6"/>
      <c r="V844" s="6"/>
      <c r="W844" s="1"/>
    </row>
    <row r="845" spans="1:23" s="18" customFormat="1" ht="13.5" customHeight="1">
      <c r="A845" s="7"/>
      <c r="B845" s="31" t="s">
        <v>1785</v>
      </c>
      <c r="C845" s="31"/>
      <c r="D845" s="40"/>
      <c r="E845" s="2"/>
      <c r="F845" s="3"/>
      <c r="G845" s="41"/>
      <c r="H845" s="12"/>
      <c r="J845" s="1"/>
      <c r="K845" s="6"/>
      <c r="L845" s="6"/>
      <c r="M845" s="1"/>
      <c r="O845" s="1"/>
      <c r="P845" s="6"/>
      <c r="Q845" s="6"/>
      <c r="R845" s="1"/>
      <c r="T845" s="1"/>
      <c r="U845" s="6"/>
      <c r="V845" s="6"/>
      <c r="W845" s="1"/>
    </row>
    <row r="846" spans="1:23" s="18" customFormat="1" ht="13.5" customHeight="1">
      <c r="A846" s="8"/>
      <c r="B846" s="30" t="s">
        <v>1650</v>
      </c>
      <c r="C846" s="30" t="s">
        <v>1788</v>
      </c>
      <c r="D846" s="36">
        <v>1</v>
      </c>
      <c r="E846" s="4" t="s">
        <v>1584</v>
      </c>
      <c r="F846" s="5"/>
      <c r="G846" s="38"/>
      <c r="H846" s="57"/>
      <c r="I846" s="58"/>
      <c r="J846" s="1"/>
      <c r="K846" s="6"/>
      <c r="L846" s="6"/>
      <c r="M846" s="1"/>
      <c r="O846" s="1"/>
      <c r="P846" s="6"/>
      <c r="Q846" s="6"/>
      <c r="R846" s="1"/>
      <c r="T846" s="1"/>
      <c r="U846" s="6"/>
      <c r="V846" s="6"/>
      <c r="W846" s="1"/>
    </row>
    <row r="847" spans="1:23" s="18" customFormat="1" ht="13.5" customHeight="1">
      <c r="A847" s="7"/>
      <c r="B847" s="31" t="s">
        <v>1785</v>
      </c>
      <c r="C847" s="31"/>
      <c r="D847" s="40"/>
      <c r="E847" s="2"/>
      <c r="F847" s="3"/>
      <c r="G847" s="41"/>
      <c r="H847" s="12"/>
      <c r="J847" s="1"/>
      <c r="K847" s="6"/>
      <c r="L847" s="6"/>
      <c r="M847" s="1"/>
      <c r="O847" s="1"/>
      <c r="P847" s="6"/>
      <c r="Q847" s="6"/>
      <c r="R847" s="1"/>
      <c r="T847" s="1"/>
      <c r="U847" s="6"/>
      <c r="V847" s="6"/>
      <c r="W847" s="1"/>
    </row>
    <row r="848" spans="1:23" s="18" customFormat="1" ht="13.5" customHeight="1">
      <c r="A848" s="8"/>
      <c r="B848" s="30" t="s">
        <v>1650</v>
      </c>
      <c r="C848" s="30" t="s">
        <v>1789</v>
      </c>
      <c r="D848" s="36">
        <v>2</v>
      </c>
      <c r="E848" s="4" t="s">
        <v>1584</v>
      </c>
      <c r="F848" s="5"/>
      <c r="G848" s="38"/>
      <c r="H848" s="57"/>
      <c r="I848" s="58"/>
      <c r="J848" s="1"/>
      <c r="K848" s="6"/>
      <c r="L848" s="6"/>
      <c r="M848" s="1"/>
      <c r="O848" s="1"/>
      <c r="P848" s="6"/>
      <c r="Q848" s="6"/>
      <c r="R848" s="1"/>
      <c r="T848" s="1"/>
      <c r="U848" s="6"/>
      <c r="V848" s="6"/>
      <c r="W848" s="1"/>
    </row>
    <row r="849" spans="1:23" s="18" customFormat="1" ht="13.5" customHeight="1">
      <c r="A849" s="7"/>
      <c r="B849" s="31" t="s">
        <v>1785</v>
      </c>
      <c r="C849" s="31"/>
      <c r="D849" s="40"/>
      <c r="E849" s="2"/>
      <c r="F849" s="3"/>
      <c r="G849" s="41"/>
      <c r="H849" s="12"/>
      <c r="J849" s="1"/>
      <c r="K849" s="6"/>
      <c r="L849" s="6"/>
      <c r="M849" s="1"/>
      <c r="O849" s="1"/>
      <c r="P849" s="6"/>
      <c r="Q849" s="6"/>
      <c r="R849" s="1"/>
      <c r="T849" s="1"/>
      <c r="U849" s="6"/>
      <c r="V849" s="6"/>
      <c r="W849" s="1"/>
    </row>
    <row r="850" spans="1:23" s="18" customFormat="1" ht="13.5" customHeight="1">
      <c r="A850" s="8"/>
      <c r="B850" s="30" t="s">
        <v>1650</v>
      </c>
      <c r="C850" s="30" t="s">
        <v>1790</v>
      </c>
      <c r="D850" s="36">
        <v>1</v>
      </c>
      <c r="E850" s="4" t="s">
        <v>1584</v>
      </c>
      <c r="F850" s="5"/>
      <c r="G850" s="38"/>
      <c r="H850" s="57"/>
      <c r="I850" s="58"/>
      <c r="J850" s="1"/>
      <c r="K850" s="6"/>
      <c r="L850" s="6"/>
      <c r="M850" s="1"/>
      <c r="O850" s="1"/>
      <c r="P850" s="6"/>
      <c r="Q850" s="6"/>
      <c r="R850" s="1"/>
      <c r="T850" s="1"/>
      <c r="U850" s="6"/>
      <c r="V850" s="6"/>
      <c r="W850" s="1"/>
    </row>
    <row r="851" spans="1:23" s="18" customFormat="1" ht="13.5" customHeight="1">
      <c r="A851" s="7"/>
      <c r="B851" s="31" t="s">
        <v>1791</v>
      </c>
      <c r="C851" s="31"/>
      <c r="D851" s="15"/>
      <c r="E851" s="2"/>
      <c r="F851" s="3"/>
      <c r="G851" s="41"/>
      <c r="H851" s="12"/>
      <c r="J851" s="1"/>
      <c r="K851" s="6"/>
      <c r="L851" s="6"/>
      <c r="M851" s="1"/>
      <c r="O851" s="1"/>
      <c r="P851" s="6"/>
      <c r="Q851" s="6"/>
      <c r="R851" s="1"/>
      <c r="T851" s="1"/>
      <c r="U851" s="6"/>
      <c r="V851" s="6"/>
      <c r="W851" s="1"/>
    </row>
    <row r="852" spans="1:23" s="18" customFormat="1" ht="13.5" customHeight="1">
      <c r="A852" s="8"/>
      <c r="B852" s="30" t="s">
        <v>1650</v>
      </c>
      <c r="C852" s="30" t="s">
        <v>1792</v>
      </c>
      <c r="D852" s="16">
        <v>3</v>
      </c>
      <c r="E852" s="4" t="s">
        <v>1584</v>
      </c>
      <c r="F852" s="5"/>
      <c r="G852" s="38"/>
      <c r="H852" s="57"/>
      <c r="I852" s="58"/>
      <c r="J852" s="1"/>
      <c r="K852" s="6"/>
      <c r="L852" s="6"/>
      <c r="M852" s="1"/>
      <c r="O852" s="1"/>
      <c r="P852" s="6"/>
      <c r="Q852" s="6"/>
      <c r="R852" s="1"/>
      <c r="T852" s="1"/>
      <c r="U852" s="6"/>
      <c r="V852" s="6"/>
      <c r="W852" s="1"/>
    </row>
    <row r="853" spans="1:23" s="18" customFormat="1" ht="13.5" customHeight="1">
      <c r="A853" s="7"/>
      <c r="B853" s="31" t="s">
        <v>1791</v>
      </c>
      <c r="C853" s="31"/>
      <c r="D853" s="15"/>
      <c r="E853" s="2"/>
      <c r="F853" s="3"/>
      <c r="G853" s="41"/>
      <c r="H853" s="12"/>
      <c r="J853" s="1"/>
      <c r="K853" s="6"/>
      <c r="L853" s="6"/>
      <c r="M853" s="1"/>
      <c r="O853" s="1"/>
      <c r="P853" s="6"/>
      <c r="Q853" s="6"/>
      <c r="R853" s="1"/>
      <c r="T853" s="1"/>
      <c r="U853" s="6"/>
      <c r="V853" s="6"/>
      <c r="W853" s="1"/>
    </row>
    <row r="854" spans="1:23" s="18" customFormat="1" ht="13.5" customHeight="1">
      <c r="A854" s="8"/>
      <c r="B854" s="30" t="s">
        <v>1650</v>
      </c>
      <c r="C854" s="30" t="s">
        <v>1793</v>
      </c>
      <c r="D854" s="16">
        <v>2</v>
      </c>
      <c r="E854" s="4" t="s">
        <v>1584</v>
      </c>
      <c r="F854" s="5"/>
      <c r="G854" s="38"/>
      <c r="H854" s="57"/>
      <c r="I854" s="58"/>
      <c r="J854" s="1"/>
      <c r="K854" s="6"/>
      <c r="L854" s="6"/>
      <c r="M854" s="1"/>
      <c r="O854" s="1"/>
      <c r="P854" s="6"/>
      <c r="Q854" s="6"/>
      <c r="R854" s="1"/>
      <c r="T854" s="1"/>
      <c r="U854" s="6"/>
      <c r="V854" s="6"/>
      <c r="W854" s="1"/>
    </row>
    <row r="855" spans="1:23" ht="13.5" customHeight="1">
      <c r="A855" s="7"/>
      <c r="B855" s="31"/>
      <c r="C855" s="31"/>
      <c r="D855" s="15"/>
      <c r="E855" s="2"/>
      <c r="F855" s="3"/>
      <c r="G855" s="3"/>
      <c r="H855" s="12"/>
    </row>
    <row r="856" spans="1:23" ht="13.5" customHeight="1">
      <c r="A856" s="8"/>
      <c r="B856" s="30" t="s">
        <v>7</v>
      </c>
      <c r="C856" s="30" t="s">
        <v>7</v>
      </c>
      <c r="D856" s="16"/>
      <c r="E856" s="4"/>
      <c r="F856" s="5"/>
      <c r="G856" s="38"/>
      <c r="H856" s="13" t="s">
        <v>7</v>
      </c>
    </row>
    <row r="857" spans="1:23" ht="13.5" customHeight="1">
      <c r="A857" s="7"/>
      <c r="B857" s="31"/>
      <c r="C857" s="31"/>
      <c r="D857" s="15"/>
      <c r="E857" s="2"/>
      <c r="F857" s="3"/>
      <c r="G857" s="41"/>
      <c r="H857" s="12" t="s">
        <v>7</v>
      </c>
    </row>
    <row r="858" spans="1:23" ht="13.5" customHeight="1">
      <c r="A858" s="9"/>
      <c r="B858" s="32"/>
      <c r="C858" s="32"/>
      <c r="D858" s="17"/>
      <c r="E858" s="10"/>
      <c r="F858" s="11"/>
      <c r="G858" s="11"/>
      <c r="H858" s="14"/>
    </row>
    <row r="859" spans="1:23" ht="13.5" customHeight="1"/>
    <row r="860" spans="1:23" ht="13.5" customHeight="1">
      <c r="H860" s="48"/>
    </row>
    <row r="861" spans="1:23" s="49" customFormat="1" ht="21.4" customHeight="1">
      <c r="A861" s="364"/>
      <c r="B861" s="365"/>
      <c r="C861" s="365"/>
      <c r="D861" s="365"/>
      <c r="E861" s="365"/>
      <c r="F861" s="365"/>
      <c r="G861" s="365"/>
      <c r="H861" s="365"/>
    </row>
    <row r="862" spans="1:23" s="49" customFormat="1" ht="13.5" customHeight="1">
      <c r="A862" s="50" t="s">
        <v>62</v>
      </c>
      <c r="B862" s="50"/>
      <c r="C862" s="51"/>
      <c r="D862" s="51"/>
      <c r="E862" s="52"/>
      <c r="F862" s="51"/>
      <c r="G862" s="50"/>
      <c r="H862" s="53"/>
    </row>
    <row r="863" spans="1:23" ht="21.6" customHeight="1">
      <c r="A863" s="362" t="s">
        <v>0</v>
      </c>
      <c r="B863" s="363"/>
      <c r="C863" s="24" t="s">
        <v>1</v>
      </c>
      <c r="D863" s="24" t="s">
        <v>2</v>
      </c>
      <c r="E863" s="24" t="s">
        <v>3</v>
      </c>
      <c r="F863" s="25" t="s">
        <v>4</v>
      </c>
      <c r="G863" s="25" t="s">
        <v>5</v>
      </c>
      <c r="H863" s="26" t="s">
        <v>6</v>
      </c>
      <c r="I863" s="27"/>
      <c r="J863" s="27"/>
      <c r="K863" s="28"/>
      <c r="L863" s="28"/>
      <c r="M863" s="27"/>
      <c r="N863" s="27"/>
      <c r="O863" s="27"/>
      <c r="P863" s="28"/>
      <c r="Q863" s="28"/>
      <c r="R863" s="27"/>
      <c r="S863" s="27"/>
      <c r="T863" s="27"/>
      <c r="U863" s="28"/>
      <c r="V863" s="28"/>
      <c r="W863" s="27"/>
    </row>
    <row r="864" spans="1:23" ht="13.5" customHeight="1">
      <c r="A864" s="33" t="s">
        <v>7</v>
      </c>
      <c r="B864" s="29" t="s">
        <v>7</v>
      </c>
      <c r="C864" s="29" t="s">
        <v>7</v>
      </c>
      <c r="D864" s="21"/>
      <c r="E864" s="20"/>
      <c r="F864" s="22"/>
      <c r="G864" s="22"/>
      <c r="H864" s="23"/>
    </row>
    <row r="865" spans="1:23" ht="13.5" customHeight="1">
      <c r="A865" s="34"/>
      <c r="B865" s="30"/>
      <c r="C865" s="30" t="s">
        <v>7</v>
      </c>
      <c r="D865" s="16"/>
      <c r="E865" s="4"/>
      <c r="F865" s="5"/>
      <c r="G865" s="5"/>
      <c r="H865" s="13" t="s">
        <v>7</v>
      </c>
    </row>
    <row r="866" spans="1:23" s="18" customFormat="1" ht="13.5" customHeight="1">
      <c r="A866" s="39" t="s">
        <v>7</v>
      </c>
      <c r="B866" s="31" t="s">
        <v>7</v>
      </c>
      <c r="C866" s="31" t="s">
        <v>7</v>
      </c>
      <c r="D866" s="40"/>
      <c r="E866" s="2" t="s">
        <v>7</v>
      </c>
      <c r="F866" s="3"/>
      <c r="G866" s="41"/>
      <c r="H866" s="12" t="s">
        <v>7</v>
      </c>
      <c r="J866" s="1"/>
      <c r="K866" s="6"/>
      <c r="L866" s="6"/>
      <c r="M866" s="1"/>
      <c r="O866" s="1"/>
      <c r="P866" s="6"/>
      <c r="Q866" s="6"/>
      <c r="R866" s="1"/>
      <c r="T866" s="1"/>
      <c r="U866" s="6"/>
      <c r="V866" s="6"/>
      <c r="W866" s="1"/>
    </row>
    <row r="867" spans="1:23" s="18" customFormat="1" ht="13.5" customHeight="1">
      <c r="A867" s="34"/>
      <c r="B867" s="30" t="s">
        <v>1155</v>
      </c>
      <c r="C867" s="30" t="s">
        <v>7</v>
      </c>
      <c r="D867" s="36"/>
      <c r="E867" s="4" t="s">
        <v>7</v>
      </c>
      <c r="F867" s="5"/>
      <c r="G867" s="38"/>
      <c r="H867" s="13"/>
      <c r="J867" s="1"/>
      <c r="K867" s="6"/>
      <c r="L867" s="6"/>
      <c r="M867" s="1"/>
      <c r="O867" s="1"/>
      <c r="P867" s="6"/>
      <c r="Q867" s="6"/>
      <c r="R867" s="1"/>
      <c r="T867" s="1"/>
      <c r="U867" s="6"/>
      <c r="V867" s="6"/>
      <c r="W867" s="1"/>
    </row>
    <row r="868" spans="1:23" s="18" customFormat="1" ht="13.5" customHeight="1">
      <c r="A868" s="39" t="s">
        <v>7</v>
      </c>
      <c r="B868" s="31" t="s">
        <v>1794</v>
      </c>
      <c r="C868" s="31"/>
      <c r="D868" s="15"/>
      <c r="E868" s="2"/>
      <c r="F868" s="3"/>
      <c r="G868" s="41"/>
      <c r="H868" s="12"/>
      <c r="J868" s="1"/>
      <c r="K868" s="6"/>
      <c r="L868" s="6"/>
      <c r="M868" s="1"/>
      <c r="O868" s="1"/>
      <c r="P868" s="6"/>
      <c r="Q868" s="6"/>
      <c r="R868" s="1"/>
      <c r="T868" s="1"/>
      <c r="U868" s="6"/>
      <c r="V868" s="6"/>
      <c r="W868" s="1"/>
    </row>
    <row r="869" spans="1:23" s="18" customFormat="1" ht="13.5" customHeight="1">
      <c r="A869" s="34" t="s">
        <v>7</v>
      </c>
      <c r="B869" s="30" t="s">
        <v>1650</v>
      </c>
      <c r="C869" s="30" t="s">
        <v>1661</v>
      </c>
      <c r="D869" s="16">
        <v>2</v>
      </c>
      <c r="E869" s="4" t="s">
        <v>1584</v>
      </c>
      <c r="F869" s="5"/>
      <c r="G869" s="38"/>
      <c r="H869" s="57"/>
      <c r="I869" s="58"/>
      <c r="J869" s="1"/>
      <c r="K869" s="6"/>
      <c r="L869" s="6"/>
      <c r="M869" s="1"/>
      <c r="O869" s="1"/>
      <c r="P869" s="6"/>
      <c r="Q869" s="6"/>
      <c r="R869" s="1"/>
      <c r="T869" s="1"/>
      <c r="U869" s="6"/>
      <c r="V869" s="6"/>
      <c r="W869" s="1"/>
    </row>
    <row r="870" spans="1:23" s="18" customFormat="1" ht="13.5" customHeight="1">
      <c r="A870" s="39" t="s">
        <v>7</v>
      </c>
      <c r="B870" s="31" t="s">
        <v>1736</v>
      </c>
      <c r="C870" s="31"/>
      <c r="D870" s="15"/>
      <c r="E870" s="2"/>
      <c r="F870" s="3"/>
      <c r="G870" s="41"/>
      <c r="H870" s="12"/>
      <c r="J870" s="1"/>
      <c r="K870" s="6"/>
      <c r="L870" s="6"/>
      <c r="M870" s="1"/>
      <c r="O870" s="1"/>
      <c r="P870" s="6"/>
      <c r="Q870" s="6"/>
      <c r="R870" s="1"/>
      <c r="T870" s="1"/>
      <c r="U870" s="6"/>
      <c r="V870" s="6"/>
      <c r="W870" s="1"/>
    </row>
    <row r="871" spans="1:23" s="18" customFormat="1" ht="13.5" customHeight="1">
      <c r="A871" s="34" t="s">
        <v>7</v>
      </c>
      <c r="B871" s="30" t="s">
        <v>1650</v>
      </c>
      <c r="C871" s="30" t="s">
        <v>1737</v>
      </c>
      <c r="D871" s="16">
        <v>3</v>
      </c>
      <c r="E871" s="4" t="s">
        <v>1584</v>
      </c>
      <c r="F871" s="5"/>
      <c r="G871" s="38"/>
      <c r="H871" s="57"/>
      <c r="I871" s="58"/>
      <c r="J871" s="1"/>
      <c r="K871" s="6"/>
      <c r="L871" s="6"/>
      <c r="M871" s="1"/>
      <c r="O871" s="1"/>
      <c r="P871" s="6"/>
      <c r="Q871" s="6"/>
      <c r="R871" s="1"/>
      <c r="T871" s="1"/>
      <c r="U871" s="6"/>
      <c r="V871" s="6"/>
      <c r="W871" s="1"/>
    </row>
    <row r="872" spans="1:23" s="18" customFormat="1" ht="13.5" customHeight="1">
      <c r="A872" s="39" t="s">
        <v>7</v>
      </c>
      <c r="B872" s="31" t="s">
        <v>1736</v>
      </c>
      <c r="C872" s="31"/>
      <c r="D872" s="15"/>
      <c r="E872" s="2"/>
      <c r="F872" s="3"/>
      <c r="G872" s="41"/>
      <c r="H872" s="12"/>
      <c r="J872" s="1"/>
      <c r="K872" s="6"/>
      <c r="L872" s="6"/>
      <c r="M872" s="1"/>
      <c r="O872" s="1"/>
      <c r="P872" s="6"/>
      <c r="Q872" s="6"/>
      <c r="R872" s="1"/>
      <c r="T872" s="1"/>
      <c r="U872" s="6"/>
      <c r="V872" s="6"/>
      <c r="W872" s="1"/>
    </row>
    <row r="873" spans="1:23" s="18" customFormat="1" ht="13.5" customHeight="1">
      <c r="A873" s="34" t="s">
        <v>7</v>
      </c>
      <c r="B873" s="30" t="s">
        <v>1650</v>
      </c>
      <c r="C873" s="30" t="s">
        <v>1653</v>
      </c>
      <c r="D873" s="16">
        <v>3</v>
      </c>
      <c r="E873" s="4" t="s">
        <v>1584</v>
      </c>
      <c r="F873" s="5"/>
      <c r="G873" s="38"/>
      <c r="H873" s="57"/>
      <c r="I873" s="58"/>
      <c r="J873" s="1"/>
      <c r="K873" s="6"/>
      <c r="L873" s="6"/>
      <c r="M873" s="1"/>
      <c r="O873" s="1"/>
      <c r="P873" s="6"/>
      <c r="Q873" s="6"/>
      <c r="R873" s="1"/>
      <c r="T873" s="1"/>
      <c r="U873" s="6"/>
      <c r="V873" s="6"/>
      <c r="W873" s="1"/>
    </row>
    <row r="874" spans="1:23" s="18" customFormat="1" ht="13.5" customHeight="1">
      <c r="A874" s="39" t="s">
        <v>7</v>
      </c>
      <c r="B874" s="31" t="s">
        <v>1736</v>
      </c>
      <c r="C874" s="31"/>
      <c r="D874" s="15"/>
      <c r="E874" s="2"/>
      <c r="F874" s="3"/>
      <c r="G874" s="41"/>
      <c r="H874" s="12"/>
      <c r="J874" s="1"/>
      <c r="K874" s="6"/>
      <c r="L874" s="6"/>
      <c r="M874" s="1"/>
      <c r="O874" s="1"/>
      <c r="P874" s="6"/>
      <c r="Q874" s="6"/>
      <c r="R874" s="1"/>
      <c r="T874" s="1"/>
      <c r="U874" s="6"/>
      <c r="V874" s="6"/>
      <c r="W874" s="1"/>
    </row>
    <row r="875" spans="1:23" s="18" customFormat="1" ht="13.5" customHeight="1">
      <c r="A875" s="34" t="s">
        <v>7</v>
      </c>
      <c r="B875" s="30" t="s">
        <v>1650</v>
      </c>
      <c r="C875" s="30" t="s">
        <v>1704</v>
      </c>
      <c r="D875" s="16">
        <v>4</v>
      </c>
      <c r="E875" s="4" t="s">
        <v>1584</v>
      </c>
      <c r="F875" s="5"/>
      <c r="G875" s="38"/>
      <c r="H875" s="57"/>
      <c r="I875" s="58"/>
      <c r="J875" s="1"/>
      <c r="K875" s="6"/>
      <c r="L875" s="6"/>
      <c r="M875" s="1"/>
      <c r="O875" s="1"/>
      <c r="P875" s="6"/>
      <c r="Q875" s="6"/>
      <c r="R875" s="1"/>
      <c r="T875" s="1"/>
      <c r="U875" s="6"/>
      <c r="V875" s="6"/>
      <c r="W875" s="1"/>
    </row>
    <row r="876" spans="1:23" s="18" customFormat="1" ht="13.5" customHeight="1">
      <c r="A876" s="7"/>
      <c r="B876" s="31" t="s">
        <v>1795</v>
      </c>
      <c r="C876" s="31"/>
      <c r="D876" s="15"/>
      <c r="E876" s="2"/>
      <c r="F876" s="3"/>
      <c r="G876" s="41"/>
      <c r="H876" s="12"/>
      <c r="J876" s="1"/>
      <c r="K876" s="6"/>
      <c r="L876" s="6"/>
      <c r="M876" s="1"/>
      <c r="O876" s="1"/>
      <c r="P876" s="6"/>
      <c r="Q876" s="6"/>
      <c r="R876" s="1"/>
      <c r="T876" s="1"/>
      <c r="U876" s="6"/>
      <c r="V876" s="6"/>
      <c r="W876" s="1"/>
    </row>
    <row r="877" spans="1:23" s="18" customFormat="1" ht="13.5" customHeight="1">
      <c r="A877" s="8"/>
      <c r="B877" s="30" t="s">
        <v>1650</v>
      </c>
      <c r="C877" s="30" t="s">
        <v>1597</v>
      </c>
      <c r="D877" s="16">
        <v>1</v>
      </c>
      <c r="E877" s="4" t="s">
        <v>1584</v>
      </c>
      <c r="F877" s="5"/>
      <c r="G877" s="38"/>
      <c r="H877" s="57"/>
      <c r="I877" s="58"/>
      <c r="J877" s="1"/>
      <c r="K877" s="6"/>
      <c r="L877" s="6"/>
      <c r="M877" s="1"/>
      <c r="O877" s="1"/>
      <c r="P877" s="6"/>
      <c r="Q877" s="6"/>
      <c r="R877" s="1"/>
      <c r="T877" s="1"/>
      <c r="U877" s="6"/>
      <c r="V877" s="6"/>
      <c r="W877" s="1"/>
    </row>
    <row r="878" spans="1:23" s="18" customFormat="1" ht="13.5" customHeight="1">
      <c r="A878" s="7"/>
      <c r="B878" s="31" t="s">
        <v>1796</v>
      </c>
      <c r="C878" s="31"/>
      <c r="D878" s="15"/>
      <c r="E878" s="2"/>
      <c r="F878" s="3"/>
      <c r="G878" s="41"/>
      <c r="H878" s="12"/>
      <c r="J878" s="1"/>
      <c r="K878" s="6"/>
      <c r="L878" s="6"/>
      <c r="M878" s="1"/>
      <c r="O878" s="1"/>
      <c r="P878" s="6"/>
      <c r="Q878" s="6"/>
      <c r="R878" s="1"/>
      <c r="T878" s="1"/>
      <c r="U878" s="6"/>
      <c r="V878" s="6"/>
      <c r="W878" s="1"/>
    </row>
    <row r="879" spans="1:23" s="18" customFormat="1" ht="13.5" customHeight="1">
      <c r="A879" s="8"/>
      <c r="B879" s="30" t="s">
        <v>1650</v>
      </c>
      <c r="C879" s="30" t="s">
        <v>1754</v>
      </c>
      <c r="D879" s="16">
        <v>1</v>
      </c>
      <c r="E879" s="4" t="s">
        <v>1584</v>
      </c>
      <c r="F879" s="5"/>
      <c r="G879" s="38"/>
      <c r="H879" s="57"/>
      <c r="I879" s="58"/>
      <c r="J879" s="1"/>
      <c r="K879" s="6"/>
      <c r="L879" s="6"/>
      <c r="M879" s="1"/>
      <c r="O879" s="1"/>
      <c r="P879" s="6"/>
      <c r="Q879" s="6"/>
      <c r="R879" s="1"/>
      <c r="T879" s="1"/>
      <c r="U879" s="6"/>
      <c r="V879" s="6"/>
      <c r="W879" s="1"/>
    </row>
    <row r="880" spans="1:23" s="18" customFormat="1" ht="13.5" customHeight="1">
      <c r="A880" s="7"/>
      <c r="B880" s="31" t="s">
        <v>1796</v>
      </c>
      <c r="C880" s="31"/>
      <c r="D880" s="15"/>
      <c r="E880" s="2"/>
      <c r="F880" s="3"/>
      <c r="G880" s="41"/>
      <c r="H880" s="12"/>
      <c r="J880" s="1"/>
      <c r="K880" s="6"/>
      <c r="L880" s="6"/>
      <c r="M880" s="1"/>
      <c r="O880" s="1"/>
      <c r="P880" s="6"/>
      <c r="Q880" s="6"/>
      <c r="R880" s="1"/>
      <c r="T880" s="1"/>
      <c r="U880" s="6"/>
      <c r="V880" s="6"/>
      <c r="W880" s="1"/>
    </row>
    <row r="881" spans="1:23" s="18" customFormat="1" ht="13.5" customHeight="1">
      <c r="A881" s="8"/>
      <c r="B881" s="30" t="s">
        <v>1650</v>
      </c>
      <c r="C881" s="30" t="s">
        <v>1691</v>
      </c>
      <c r="D881" s="16">
        <v>2</v>
      </c>
      <c r="E881" s="4" t="s">
        <v>1584</v>
      </c>
      <c r="F881" s="5"/>
      <c r="G881" s="38"/>
      <c r="H881" s="57"/>
      <c r="I881" s="58"/>
      <c r="J881" s="1"/>
      <c r="K881" s="6"/>
      <c r="L881" s="6"/>
      <c r="M881" s="1"/>
      <c r="O881" s="1"/>
      <c r="P881" s="6"/>
      <c r="Q881" s="6"/>
      <c r="R881" s="1"/>
      <c r="T881" s="1"/>
      <c r="U881" s="6"/>
      <c r="V881" s="6"/>
      <c r="W881" s="1"/>
    </row>
    <row r="882" spans="1:23" s="18" customFormat="1" ht="13.5" customHeight="1">
      <c r="A882" s="7"/>
      <c r="B882" s="31" t="s">
        <v>1797</v>
      </c>
      <c r="C882" s="31"/>
      <c r="D882" s="15"/>
      <c r="E882" s="2"/>
      <c r="F882" s="3"/>
      <c r="G882" s="41"/>
      <c r="H882" s="12"/>
      <c r="J882" s="1"/>
      <c r="K882" s="6"/>
      <c r="L882" s="6"/>
      <c r="M882" s="1"/>
      <c r="O882" s="1"/>
      <c r="P882" s="6"/>
      <c r="Q882" s="6"/>
      <c r="R882" s="1"/>
      <c r="T882" s="1"/>
      <c r="U882" s="6"/>
      <c r="V882" s="6"/>
      <c r="W882" s="1"/>
    </row>
    <row r="883" spans="1:23" s="18" customFormat="1" ht="13.5" customHeight="1">
      <c r="A883" s="8"/>
      <c r="B883" s="30" t="s">
        <v>1650</v>
      </c>
      <c r="C883" s="30" t="s">
        <v>1600</v>
      </c>
      <c r="D883" s="16">
        <v>2</v>
      </c>
      <c r="E883" s="4" t="s">
        <v>1584</v>
      </c>
      <c r="F883" s="5"/>
      <c r="G883" s="38"/>
      <c r="H883" s="57"/>
      <c r="I883" s="58"/>
      <c r="J883" s="1"/>
      <c r="K883" s="6"/>
      <c r="L883" s="6"/>
      <c r="M883" s="1"/>
      <c r="O883" s="1"/>
      <c r="P883" s="6"/>
      <c r="Q883" s="6"/>
      <c r="R883" s="1"/>
      <c r="T883" s="1"/>
      <c r="U883" s="6"/>
      <c r="V883" s="6"/>
      <c r="W883" s="1"/>
    </row>
    <row r="884" spans="1:23" s="18" customFormat="1" ht="13.5" customHeight="1">
      <c r="A884" s="7"/>
      <c r="B884" s="31" t="s">
        <v>1798</v>
      </c>
      <c r="C884" s="31"/>
      <c r="D884" s="15"/>
      <c r="E884" s="2"/>
      <c r="F884" s="3"/>
      <c r="G884" s="41"/>
      <c r="H884" s="12"/>
      <c r="J884" s="1"/>
      <c r="K884" s="6"/>
      <c r="L884" s="6"/>
      <c r="M884" s="1"/>
      <c r="O884" s="1"/>
      <c r="P884" s="6"/>
      <c r="Q884" s="6"/>
      <c r="R884" s="1"/>
      <c r="T884" s="1"/>
      <c r="U884" s="6"/>
      <c r="V884" s="6"/>
      <c r="W884" s="1"/>
    </row>
    <row r="885" spans="1:23" s="18" customFormat="1" ht="13.5" customHeight="1">
      <c r="A885" s="8"/>
      <c r="B885" s="30" t="s">
        <v>1650</v>
      </c>
      <c r="C885" s="30" t="s">
        <v>1735</v>
      </c>
      <c r="D885" s="16">
        <v>1</v>
      </c>
      <c r="E885" s="4" t="s">
        <v>1584</v>
      </c>
      <c r="F885" s="5"/>
      <c r="G885" s="38"/>
      <c r="H885" s="57"/>
      <c r="I885" s="58"/>
      <c r="J885" s="1"/>
      <c r="K885" s="6"/>
      <c r="L885" s="6"/>
      <c r="M885" s="1"/>
      <c r="O885" s="1"/>
      <c r="P885" s="6"/>
      <c r="Q885" s="6"/>
      <c r="R885" s="1"/>
      <c r="T885" s="1"/>
      <c r="U885" s="6"/>
      <c r="V885" s="6"/>
      <c r="W885" s="1"/>
    </row>
    <row r="886" spans="1:23" s="18" customFormat="1" ht="13.5" customHeight="1">
      <c r="A886" s="7"/>
      <c r="B886" s="31" t="s">
        <v>1798</v>
      </c>
      <c r="C886" s="31"/>
      <c r="D886" s="40"/>
      <c r="E886" s="2"/>
      <c r="F886" s="3"/>
      <c r="G886" s="41"/>
      <c r="H886" s="12"/>
      <c r="J886" s="1"/>
      <c r="K886" s="6"/>
      <c r="L886" s="6"/>
      <c r="M886" s="1"/>
      <c r="O886" s="1"/>
      <c r="P886" s="6"/>
      <c r="Q886" s="6"/>
      <c r="R886" s="1"/>
      <c r="T886" s="1"/>
      <c r="U886" s="6"/>
      <c r="V886" s="6"/>
      <c r="W886" s="1"/>
    </row>
    <row r="887" spans="1:23" s="18" customFormat="1" ht="13.5" customHeight="1">
      <c r="A887" s="8"/>
      <c r="B887" s="30" t="s">
        <v>1650</v>
      </c>
      <c r="C887" s="30" t="s">
        <v>1749</v>
      </c>
      <c r="D887" s="36">
        <v>2</v>
      </c>
      <c r="E887" s="4" t="s">
        <v>1584</v>
      </c>
      <c r="F887" s="5"/>
      <c r="G887" s="38"/>
      <c r="H887" s="57"/>
      <c r="I887" s="58"/>
      <c r="J887" s="1"/>
      <c r="K887" s="6"/>
      <c r="L887" s="6"/>
      <c r="M887" s="1"/>
      <c r="O887" s="1"/>
      <c r="P887" s="6"/>
      <c r="Q887" s="6"/>
      <c r="R887" s="1"/>
      <c r="T887" s="1"/>
      <c r="U887" s="6"/>
      <c r="V887" s="6"/>
      <c r="W887" s="1"/>
    </row>
    <row r="888" spans="1:23" s="18" customFormat="1" ht="13.5" customHeight="1">
      <c r="A888" s="7"/>
      <c r="B888" s="31" t="s">
        <v>1798</v>
      </c>
      <c r="C888" s="31"/>
      <c r="D888" s="40"/>
      <c r="E888" s="2"/>
      <c r="F888" s="3"/>
      <c r="G888" s="41"/>
      <c r="H888" s="12"/>
      <c r="J888" s="1"/>
      <c r="K888" s="6"/>
      <c r="L888" s="6"/>
      <c r="M888" s="1"/>
      <c r="O888" s="1"/>
      <c r="P888" s="6"/>
      <c r="Q888" s="6"/>
      <c r="R888" s="1"/>
      <c r="T888" s="1"/>
      <c r="U888" s="6"/>
      <c r="V888" s="6"/>
      <c r="W888" s="1"/>
    </row>
    <row r="889" spans="1:23" s="18" customFormat="1" ht="13.5" customHeight="1">
      <c r="A889" s="8"/>
      <c r="B889" s="30" t="s">
        <v>1650</v>
      </c>
      <c r="C889" s="30" t="s">
        <v>1750</v>
      </c>
      <c r="D889" s="36">
        <v>2</v>
      </c>
      <c r="E889" s="4" t="s">
        <v>1584</v>
      </c>
      <c r="F889" s="5"/>
      <c r="G889" s="38"/>
      <c r="H889" s="57"/>
      <c r="I889" s="58"/>
      <c r="J889" s="1"/>
      <c r="K889" s="6"/>
      <c r="L889" s="6"/>
      <c r="M889" s="1"/>
      <c r="O889" s="1"/>
      <c r="P889" s="6"/>
      <c r="Q889" s="6"/>
      <c r="R889" s="1"/>
      <c r="T889" s="1"/>
      <c r="U889" s="6"/>
      <c r="V889" s="6"/>
      <c r="W889" s="1"/>
    </row>
    <row r="890" spans="1:23" s="18" customFormat="1" ht="13.5" customHeight="1">
      <c r="A890" s="7"/>
      <c r="B890" s="31" t="s">
        <v>1798</v>
      </c>
      <c r="C890" s="31"/>
      <c r="D890" s="40"/>
      <c r="E890" s="2"/>
      <c r="F890" s="3"/>
      <c r="G890" s="41"/>
      <c r="H890" s="12"/>
      <c r="J890" s="1"/>
      <c r="K890" s="6"/>
      <c r="L890" s="6"/>
      <c r="M890" s="1"/>
      <c r="O890" s="1"/>
      <c r="P890" s="6"/>
      <c r="Q890" s="6"/>
      <c r="R890" s="1"/>
      <c r="T890" s="1"/>
      <c r="U890" s="6"/>
      <c r="V890" s="6"/>
      <c r="W890" s="1"/>
    </row>
    <row r="891" spans="1:23" s="18" customFormat="1" ht="13.5" customHeight="1">
      <c r="A891" s="8"/>
      <c r="B891" s="30" t="s">
        <v>1650</v>
      </c>
      <c r="C891" s="30" t="s">
        <v>1799</v>
      </c>
      <c r="D891" s="36">
        <v>1</v>
      </c>
      <c r="E891" s="4" t="s">
        <v>1584</v>
      </c>
      <c r="F891" s="5"/>
      <c r="G891" s="38"/>
      <c r="H891" s="57"/>
      <c r="I891" s="58"/>
      <c r="J891" s="1"/>
      <c r="K891" s="6"/>
      <c r="L891" s="6"/>
      <c r="M891" s="1"/>
      <c r="O891" s="1"/>
      <c r="P891" s="6"/>
      <c r="Q891" s="6"/>
      <c r="R891" s="1"/>
      <c r="T891" s="1"/>
      <c r="U891" s="6"/>
      <c r="V891" s="6"/>
      <c r="W891" s="1"/>
    </row>
    <row r="892" spans="1:23" s="18" customFormat="1" ht="13.5" customHeight="1">
      <c r="A892" s="7"/>
      <c r="B892" s="31" t="s">
        <v>1800</v>
      </c>
      <c r="C892" s="31"/>
      <c r="D892" s="40"/>
      <c r="E892" s="2"/>
      <c r="F892" s="3"/>
      <c r="G892" s="41"/>
      <c r="H892" s="12"/>
      <c r="J892" s="1"/>
      <c r="K892" s="6"/>
      <c r="L892" s="6"/>
      <c r="M892" s="1"/>
      <c r="O892" s="1"/>
      <c r="P892" s="6"/>
      <c r="Q892" s="6"/>
      <c r="R892" s="1"/>
      <c r="T892" s="1"/>
      <c r="U892" s="6"/>
      <c r="V892" s="6"/>
      <c r="W892" s="1"/>
    </row>
    <row r="893" spans="1:23" s="18" customFormat="1" ht="13.5" customHeight="1">
      <c r="A893" s="8"/>
      <c r="B893" s="30" t="s">
        <v>1650</v>
      </c>
      <c r="C893" s="30" t="s">
        <v>1734</v>
      </c>
      <c r="D893" s="36">
        <v>1</v>
      </c>
      <c r="E893" s="4" t="s">
        <v>1584</v>
      </c>
      <c r="F893" s="5"/>
      <c r="G893" s="38"/>
      <c r="H893" s="57"/>
      <c r="I893" s="58"/>
      <c r="J893" s="1"/>
      <c r="K893" s="6"/>
      <c r="L893" s="6"/>
      <c r="M893" s="1"/>
      <c r="O893" s="1"/>
      <c r="P893" s="6"/>
      <c r="Q893" s="6"/>
      <c r="R893" s="1"/>
      <c r="T893" s="1"/>
      <c r="U893" s="6"/>
      <c r="V893" s="6"/>
      <c r="W893" s="1"/>
    </row>
    <row r="894" spans="1:23" s="18" customFormat="1" ht="13.5" customHeight="1">
      <c r="A894" s="7"/>
      <c r="B894" s="31" t="s">
        <v>1800</v>
      </c>
      <c r="C894" s="31"/>
      <c r="D894" s="15"/>
      <c r="E894" s="2"/>
      <c r="F894" s="3"/>
      <c r="G894" s="41"/>
      <c r="H894" s="12"/>
      <c r="J894" s="1"/>
      <c r="K894" s="6"/>
      <c r="L894" s="6"/>
      <c r="M894" s="1"/>
      <c r="O894" s="1"/>
      <c r="P894" s="6"/>
      <c r="Q894" s="6"/>
      <c r="R894" s="1"/>
      <c r="T894" s="1"/>
      <c r="U894" s="6"/>
      <c r="V894" s="6"/>
      <c r="W894" s="1"/>
    </row>
    <row r="895" spans="1:23" s="18" customFormat="1" ht="13.5" customHeight="1">
      <c r="A895" s="8"/>
      <c r="B895" s="30" t="s">
        <v>1650</v>
      </c>
      <c r="C895" s="30" t="s">
        <v>1735</v>
      </c>
      <c r="D895" s="16">
        <v>3</v>
      </c>
      <c r="E895" s="4" t="s">
        <v>1584</v>
      </c>
      <c r="F895" s="5"/>
      <c r="G895" s="38"/>
      <c r="H895" s="57"/>
      <c r="I895" s="58"/>
      <c r="J895" s="1"/>
      <c r="K895" s="6"/>
      <c r="L895" s="6"/>
      <c r="M895" s="1"/>
      <c r="O895" s="1"/>
      <c r="P895" s="6"/>
      <c r="Q895" s="6"/>
      <c r="R895" s="1"/>
      <c r="T895" s="1"/>
      <c r="U895" s="6"/>
      <c r="V895" s="6"/>
      <c r="W895" s="1"/>
    </row>
    <row r="896" spans="1:23" s="18" customFormat="1" ht="13.5" customHeight="1">
      <c r="A896" s="7"/>
      <c r="B896" s="31"/>
      <c r="C896" s="31"/>
      <c r="D896" s="15"/>
      <c r="E896" s="2"/>
      <c r="F896" s="3"/>
      <c r="G896" s="41"/>
      <c r="H896" s="12"/>
      <c r="J896" s="1"/>
      <c r="K896" s="6"/>
      <c r="L896" s="6"/>
      <c r="M896" s="1"/>
      <c r="O896" s="1"/>
      <c r="P896" s="6"/>
      <c r="Q896" s="6"/>
      <c r="R896" s="1"/>
      <c r="T896" s="1"/>
      <c r="U896" s="6"/>
      <c r="V896" s="6"/>
      <c r="W896" s="1"/>
    </row>
    <row r="897" spans="1:23" s="18" customFormat="1" ht="13.5" customHeight="1">
      <c r="A897" s="8"/>
      <c r="B897" s="30" t="s">
        <v>1654</v>
      </c>
      <c r="C897" s="30"/>
      <c r="D897" s="16">
        <v>1</v>
      </c>
      <c r="E897" s="4" t="s">
        <v>250</v>
      </c>
      <c r="F897" s="5"/>
      <c r="G897" s="38"/>
      <c r="H897" s="57"/>
      <c r="I897" s="58"/>
      <c r="J897" s="1"/>
      <c r="K897" s="6"/>
      <c r="L897" s="6"/>
      <c r="M897" s="1"/>
      <c r="O897" s="1"/>
      <c r="P897" s="6"/>
      <c r="Q897" s="6"/>
      <c r="R897" s="1"/>
      <c r="T897" s="1"/>
      <c r="U897" s="6"/>
      <c r="V897" s="6"/>
      <c r="W897" s="1"/>
    </row>
    <row r="898" spans="1:23" ht="13.5" customHeight="1">
      <c r="A898" s="7"/>
      <c r="B898" s="31"/>
      <c r="C898" s="31"/>
      <c r="D898" s="15"/>
      <c r="E898" s="2"/>
      <c r="F898" s="3"/>
      <c r="G898" s="3"/>
      <c r="H898" s="12"/>
    </row>
    <row r="899" spans="1:23" ht="13.5" customHeight="1">
      <c r="A899" s="8"/>
      <c r="B899" s="30" t="s">
        <v>7</v>
      </c>
      <c r="C899" s="30" t="s">
        <v>7</v>
      </c>
      <c r="D899" s="16"/>
      <c r="E899" s="4"/>
      <c r="F899" s="5"/>
      <c r="G899" s="38"/>
      <c r="H899" s="13"/>
    </row>
    <row r="900" spans="1:23" ht="13.5" customHeight="1">
      <c r="A900" s="7"/>
      <c r="B900" s="31"/>
      <c r="C900" s="31"/>
      <c r="D900" s="15"/>
      <c r="E900" s="2"/>
      <c r="F900" s="3"/>
      <c r="G900" s="41"/>
      <c r="H900" s="12" t="s">
        <v>7</v>
      </c>
    </row>
    <row r="901" spans="1:23" ht="13.5" customHeight="1">
      <c r="A901" s="9"/>
      <c r="B901" s="32"/>
      <c r="C901" s="32"/>
      <c r="D901" s="17"/>
      <c r="E901" s="10"/>
      <c r="F901" s="11"/>
      <c r="G901" s="11"/>
      <c r="H901" s="14"/>
    </row>
    <row r="902" spans="1:23" ht="13.5" customHeight="1"/>
    <row r="903" spans="1:23" ht="13.5" customHeight="1">
      <c r="H903" s="48"/>
    </row>
    <row r="904" spans="1:23" s="49" customFormat="1" ht="21.4" customHeight="1">
      <c r="A904" s="364"/>
      <c r="B904" s="365"/>
      <c r="C904" s="365"/>
      <c r="D904" s="365"/>
      <c r="E904" s="365"/>
      <c r="F904" s="365"/>
      <c r="G904" s="365"/>
      <c r="H904" s="365"/>
    </row>
    <row r="905" spans="1:23" s="49" customFormat="1" ht="13.5" customHeight="1">
      <c r="A905" s="50" t="s">
        <v>62</v>
      </c>
      <c r="B905" s="50"/>
      <c r="C905" s="51"/>
      <c r="D905" s="51"/>
      <c r="E905" s="52"/>
      <c r="F905" s="51"/>
      <c r="G905" s="50"/>
      <c r="H905" s="53"/>
    </row>
    <row r="906" spans="1:23" ht="21.6" customHeight="1">
      <c r="A906" s="362" t="s">
        <v>0</v>
      </c>
      <c r="B906" s="363"/>
      <c r="C906" s="24" t="s">
        <v>1</v>
      </c>
      <c r="D906" s="24" t="s">
        <v>2</v>
      </c>
      <c r="E906" s="24" t="s">
        <v>3</v>
      </c>
      <c r="F906" s="25" t="s">
        <v>4</v>
      </c>
      <c r="G906" s="25" t="s">
        <v>5</v>
      </c>
      <c r="H906" s="26" t="s">
        <v>6</v>
      </c>
      <c r="I906" s="27"/>
      <c r="J906" s="27"/>
      <c r="K906" s="28"/>
      <c r="L906" s="28"/>
      <c r="M906" s="27"/>
      <c r="N906" s="27"/>
      <c r="O906" s="27"/>
      <c r="P906" s="28"/>
      <c r="Q906" s="28"/>
      <c r="R906" s="27"/>
      <c r="S906" s="27"/>
      <c r="T906" s="27"/>
      <c r="U906" s="28"/>
      <c r="V906" s="28"/>
      <c r="W906" s="27"/>
    </row>
    <row r="907" spans="1:23" ht="13.5" customHeight="1">
      <c r="A907" s="33" t="s">
        <v>7</v>
      </c>
      <c r="B907" s="29" t="s">
        <v>7</v>
      </c>
      <c r="C907" s="29" t="s">
        <v>7</v>
      </c>
      <c r="D907" s="21"/>
      <c r="E907" s="20"/>
      <c r="F907" s="22"/>
      <c r="G907" s="22"/>
      <c r="H907" s="23"/>
    </row>
    <row r="908" spans="1:23" ht="13.5" customHeight="1">
      <c r="A908" s="34"/>
      <c r="B908" s="30"/>
      <c r="C908" s="30" t="s">
        <v>7</v>
      </c>
      <c r="D908" s="16"/>
      <c r="E908" s="4"/>
      <c r="F908" s="5"/>
      <c r="G908" s="5"/>
      <c r="H908" s="13" t="s">
        <v>7</v>
      </c>
    </row>
    <row r="909" spans="1:23" s="18" customFormat="1" ht="13.5" customHeight="1">
      <c r="A909" s="39" t="s">
        <v>7</v>
      </c>
      <c r="B909" s="31" t="s">
        <v>7</v>
      </c>
      <c r="C909" s="31" t="s">
        <v>7</v>
      </c>
      <c r="D909" s="40"/>
      <c r="E909" s="2" t="s">
        <v>7</v>
      </c>
      <c r="F909" s="3"/>
      <c r="G909" s="41"/>
      <c r="H909" s="12" t="s">
        <v>7</v>
      </c>
      <c r="J909" s="1"/>
      <c r="K909" s="6"/>
      <c r="L909" s="6"/>
      <c r="M909" s="1"/>
      <c r="O909" s="1"/>
      <c r="P909" s="6"/>
      <c r="Q909" s="6"/>
      <c r="R909" s="1"/>
      <c r="T909" s="1"/>
      <c r="U909" s="6"/>
      <c r="V909" s="6"/>
      <c r="W909" s="1"/>
    </row>
    <row r="910" spans="1:23" s="18" customFormat="1" ht="13.5" customHeight="1">
      <c r="A910" s="34"/>
      <c r="B910" s="30" t="s">
        <v>1155</v>
      </c>
      <c r="C910" s="30" t="s">
        <v>7</v>
      </c>
      <c r="D910" s="36"/>
      <c r="E910" s="4" t="s">
        <v>7</v>
      </c>
      <c r="F910" s="5"/>
      <c r="G910" s="38">
        <v>0</v>
      </c>
      <c r="H910" s="13" t="s">
        <v>7</v>
      </c>
      <c r="J910" s="1"/>
      <c r="K910" s="6"/>
      <c r="L910" s="6"/>
      <c r="M910" s="1"/>
      <c r="O910" s="1"/>
      <c r="P910" s="6"/>
      <c r="Q910" s="6"/>
      <c r="R910" s="1"/>
      <c r="T910" s="1"/>
      <c r="U910" s="6"/>
      <c r="V910" s="6"/>
      <c r="W910" s="1"/>
    </row>
    <row r="911" spans="1:23" s="18" customFormat="1" ht="13.5" customHeight="1">
      <c r="A911" s="39" t="s">
        <v>7</v>
      </c>
      <c r="B911" s="31"/>
      <c r="C911" s="31"/>
      <c r="D911" s="15"/>
      <c r="E911" s="2"/>
      <c r="F911" s="3"/>
      <c r="G911" s="41"/>
      <c r="H911" s="12"/>
      <c r="J911" s="1"/>
      <c r="K911" s="6"/>
      <c r="L911" s="6"/>
      <c r="M911" s="1"/>
      <c r="O911" s="1"/>
      <c r="P911" s="6"/>
      <c r="Q911" s="6"/>
      <c r="R911" s="1"/>
      <c r="T911" s="1"/>
      <c r="U911" s="6"/>
      <c r="V911" s="6"/>
      <c r="W911" s="1"/>
    </row>
    <row r="912" spans="1:23" s="18" customFormat="1" ht="13.5" customHeight="1">
      <c r="A912" s="34" t="s">
        <v>7</v>
      </c>
      <c r="B912" s="30" t="s">
        <v>1655</v>
      </c>
      <c r="C912" s="30"/>
      <c r="D912" s="16"/>
      <c r="E912" s="4"/>
      <c r="F912" s="5"/>
      <c r="G912" s="38"/>
      <c r="H912" s="57"/>
      <c r="I912" s="58"/>
      <c r="J912" s="1"/>
      <c r="K912" s="6"/>
      <c r="L912" s="6"/>
      <c r="M912" s="1"/>
      <c r="O912" s="1"/>
      <c r="P912" s="6"/>
      <c r="Q912" s="6"/>
      <c r="R912" s="1"/>
      <c r="T912" s="1"/>
      <c r="U912" s="6"/>
      <c r="V912" s="6"/>
      <c r="W912" s="1"/>
    </row>
    <row r="913" spans="1:23" s="18" customFormat="1" ht="13.5" customHeight="1">
      <c r="A913" s="39" t="s">
        <v>7</v>
      </c>
      <c r="B913" s="31" t="s">
        <v>1780</v>
      </c>
      <c r="C913" s="31"/>
      <c r="D913" s="15"/>
      <c r="E913" s="2"/>
      <c r="F913" s="3"/>
      <c r="G913" s="41"/>
      <c r="H913" s="12"/>
      <c r="J913" s="1"/>
      <c r="K913" s="6"/>
      <c r="L913" s="6"/>
      <c r="M913" s="1"/>
      <c r="O913" s="1"/>
      <c r="P913" s="6"/>
      <c r="Q913" s="6"/>
      <c r="R913" s="1"/>
      <c r="T913" s="1"/>
      <c r="U913" s="6"/>
      <c r="V913" s="6"/>
      <c r="W913" s="1"/>
    </row>
    <row r="914" spans="1:23" s="18" customFormat="1" ht="13.5" customHeight="1">
      <c r="A914" s="34" t="s">
        <v>7</v>
      </c>
      <c r="B914" s="30" t="s">
        <v>1650</v>
      </c>
      <c r="C914" s="30" t="s">
        <v>1801</v>
      </c>
      <c r="D914" s="16">
        <v>1</v>
      </c>
      <c r="E914" s="4" t="s">
        <v>1584</v>
      </c>
      <c r="F914" s="5"/>
      <c r="G914" s="38"/>
      <c r="H914" s="57"/>
      <c r="I914" s="58"/>
      <c r="J914" s="1"/>
      <c r="K914" s="6"/>
      <c r="L914" s="6"/>
      <c r="M914" s="1"/>
      <c r="O914" s="1"/>
      <c r="P914" s="6"/>
      <c r="Q914" s="6"/>
      <c r="R914" s="1"/>
      <c r="T914" s="1"/>
      <c r="U914" s="6"/>
      <c r="V914" s="6"/>
      <c r="W914" s="1"/>
    </row>
    <row r="915" spans="1:23" s="18" customFormat="1" ht="13.5" customHeight="1">
      <c r="A915" s="39" t="s">
        <v>7</v>
      </c>
      <c r="B915" s="31" t="s">
        <v>1733</v>
      </c>
      <c r="C915" s="31"/>
      <c r="D915" s="15"/>
      <c r="E915" s="2"/>
      <c r="F915" s="3"/>
      <c r="G915" s="41"/>
      <c r="H915" s="12"/>
      <c r="J915" s="1"/>
      <c r="K915" s="6"/>
      <c r="L915" s="6"/>
      <c r="M915" s="1"/>
      <c r="O915" s="1"/>
      <c r="P915" s="6"/>
      <c r="Q915" s="6"/>
      <c r="R915" s="1"/>
      <c r="T915" s="1"/>
      <c r="U915" s="6"/>
      <c r="V915" s="6"/>
      <c r="W915" s="1"/>
    </row>
    <row r="916" spans="1:23" s="18" customFormat="1" ht="13.5" customHeight="1">
      <c r="A916" s="34" t="s">
        <v>7</v>
      </c>
      <c r="B916" s="30" t="s">
        <v>1650</v>
      </c>
      <c r="C916" s="30" t="s">
        <v>1749</v>
      </c>
      <c r="D916" s="16">
        <v>1</v>
      </c>
      <c r="E916" s="4" t="s">
        <v>1584</v>
      </c>
      <c r="F916" s="5"/>
      <c r="G916" s="38"/>
      <c r="H916" s="57"/>
      <c r="I916" s="58"/>
      <c r="J916" s="1"/>
      <c r="K916" s="6"/>
      <c r="L916" s="6"/>
      <c r="M916" s="1"/>
      <c r="O916" s="1"/>
      <c r="P916" s="6"/>
      <c r="Q916" s="6"/>
      <c r="R916" s="1"/>
      <c r="T916" s="1"/>
      <c r="U916" s="6"/>
      <c r="V916" s="6"/>
      <c r="W916" s="1"/>
    </row>
    <row r="917" spans="1:23" s="18" customFormat="1" ht="13.5" customHeight="1">
      <c r="A917" s="39" t="s">
        <v>7</v>
      </c>
      <c r="B917" s="31" t="s">
        <v>1802</v>
      </c>
      <c r="C917" s="31"/>
      <c r="D917" s="15"/>
      <c r="E917" s="2"/>
      <c r="F917" s="3"/>
      <c r="G917" s="41"/>
      <c r="H917" s="12"/>
      <c r="J917" s="1"/>
      <c r="K917" s="6"/>
      <c r="L917" s="6"/>
      <c r="M917" s="1"/>
      <c r="O917" s="1"/>
      <c r="P917" s="6"/>
      <c r="Q917" s="6"/>
      <c r="R917" s="1"/>
      <c r="T917" s="1"/>
      <c r="U917" s="6"/>
      <c r="V917" s="6"/>
      <c r="W917" s="1"/>
    </row>
    <row r="918" spans="1:23" s="18" customFormat="1" ht="13.5" customHeight="1">
      <c r="A918" s="34" t="s">
        <v>7</v>
      </c>
      <c r="B918" s="30" t="s">
        <v>1650</v>
      </c>
      <c r="C918" s="30" t="s">
        <v>1781</v>
      </c>
      <c r="D918" s="16">
        <v>4</v>
      </c>
      <c r="E918" s="4" t="s">
        <v>1584</v>
      </c>
      <c r="F918" s="5"/>
      <c r="G918" s="38"/>
      <c r="H918" s="57"/>
      <c r="I918" s="58"/>
      <c r="J918" s="1"/>
      <c r="K918" s="6"/>
      <c r="L918" s="6"/>
      <c r="M918" s="1"/>
      <c r="O918" s="1"/>
      <c r="P918" s="6"/>
      <c r="Q918" s="6"/>
      <c r="R918" s="1"/>
      <c r="T918" s="1"/>
      <c r="U918" s="6"/>
      <c r="V918" s="6"/>
      <c r="W918" s="1"/>
    </row>
    <row r="919" spans="1:23" s="18" customFormat="1" ht="13.5" customHeight="1">
      <c r="A919" s="7"/>
      <c r="B919" s="31" t="s">
        <v>1746</v>
      </c>
      <c r="C919" s="31"/>
      <c r="D919" s="15"/>
      <c r="E919" s="2"/>
      <c r="F919" s="3"/>
      <c r="G919" s="41"/>
      <c r="H919" s="12"/>
      <c r="J919" s="1"/>
      <c r="K919" s="6"/>
      <c r="L919" s="6"/>
      <c r="M919" s="1"/>
      <c r="O919" s="1"/>
      <c r="P919" s="6"/>
      <c r="Q919" s="6"/>
      <c r="R919" s="1"/>
      <c r="T919" s="1"/>
      <c r="U919" s="6"/>
      <c r="V919" s="6"/>
      <c r="W919" s="1"/>
    </row>
    <row r="920" spans="1:23" s="18" customFormat="1" ht="13.5" customHeight="1">
      <c r="A920" s="8"/>
      <c r="B920" s="30" t="s">
        <v>1650</v>
      </c>
      <c r="C920" s="30" t="s">
        <v>1734</v>
      </c>
      <c r="D920" s="16">
        <v>18</v>
      </c>
      <c r="E920" s="4" t="s">
        <v>1584</v>
      </c>
      <c r="F920" s="5"/>
      <c r="G920" s="38"/>
      <c r="H920" s="57"/>
      <c r="I920" s="58"/>
      <c r="J920" s="1"/>
      <c r="K920" s="6"/>
      <c r="L920" s="6"/>
      <c r="M920" s="1"/>
      <c r="O920" s="1"/>
      <c r="P920" s="6"/>
      <c r="Q920" s="6"/>
      <c r="R920" s="1"/>
      <c r="T920" s="1"/>
      <c r="U920" s="6"/>
      <c r="V920" s="6"/>
      <c r="W920" s="1"/>
    </row>
    <row r="921" spans="1:23" s="18" customFormat="1" ht="13.5" customHeight="1">
      <c r="A921" s="7"/>
      <c r="B921" s="31" t="s">
        <v>1748</v>
      </c>
      <c r="C921" s="31"/>
      <c r="D921" s="15"/>
      <c r="E921" s="2"/>
      <c r="F921" s="3"/>
      <c r="G921" s="41"/>
      <c r="H921" s="12"/>
      <c r="J921" s="1"/>
      <c r="K921" s="6"/>
      <c r="L921" s="6"/>
      <c r="M921" s="1"/>
      <c r="O921" s="1"/>
      <c r="P921" s="6"/>
      <c r="Q921" s="6"/>
      <c r="R921" s="1"/>
      <c r="T921" s="1"/>
      <c r="U921" s="6"/>
      <c r="V921" s="6"/>
      <c r="W921" s="1"/>
    </row>
    <row r="922" spans="1:23" s="18" customFormat="1" ht="13.5" customHeight="1">
      <c r="A922" s="8"/>
      <c r="B922" s="30" t="s">
        <v>1650</v>
      </c>
      <c r="C922" s="30" t="s">
        <v>1735</v>
      </c>
      <c r="D922" s="16">
        <v>15</v>
      </c>
      <c r="E922" s="4" t="s">
        <v>1584</v>
      </c>
      <c r="F922" s="5"/>
      <c r="G922" s="38"/>
      <c r="H922" s="57"/>
      <c r="I922" s="58"/>
      <c r="J922" s="1"/>
      <c r="K922" s="6"/>
      <c r="L922" s="6"/>
      <c r="M922" s="1"/>
      <c r="O922" s="1"/>
      <c r="P922" s="6"/>
      <c r="Q922" s="6"/>
      <c r="R922" s="1"/>
      <c r="T922" s="1"/>
      <c r="U922" s="6"/>
      <c r="V922" s="6"/>
      <c r="W922" s="1"/>
    </row>
    <row r="923" spans="1:23" s="18" customFormat="1" ht="13.5" customHeight="1">
      <c r="A923" s="7"/>
      <c r="B923" s="31" t="s">
        <v>1748</v>
      </c>
      <c r="C923" s="31"/>
      <c r="D923" s="15"/>
      <c r="E923" s="2"/>
      <c r="F923" s="3"/>
      <c r="G923" s="41"/>
      <c r="H923" s="12"/>
      <c r="J923" s="1"/>
      <c r="K923" s="6"/>
      <c r="L923" s="6"/>
      <c r="M923" s="1"/>
      <c r="O923" s="1"/>
      <c r="P923" s="6"/>
      <c r="Q923" s="6"/>
      <c r="R923" s="1"/>
      <c r="T923" s="1"/>
      <c r="U923" s="6"/>
      <c r="V923" s="6"/>
      <c r="W923" s="1"/>
    </row>
    <row r="924" spans="1:23" s="18" customFormat="1" ht="13.5" customHeight="1">
      <c r="A924" s="8"/>
      <c r="B924" s="30" t="s">
        <v>1650</v>
      </c>
      <c r="C924" s="30" t="s">
        <v>1749</v>
      </c>
      <c r="D924" s="16">
        <v>15</v>
      </c>
      <c r="E924" s="4" t="s">
        <v>1584</v>
      </c>
      <c r="F924" s="5"/>
      <c r="G924" s="38"/>
      <c r="H924" s="57"/>
      <c r="I924" s="58"/>
      <c r="J924" s="1"/>
      <c r="K924" s="6"/>
      <c r="L924" s="6"/>
      <c r="M924" s="1"/>
      <c r="O924" s="1"/>
      <c r="P924" s="6"/>
      <c r="Q924" s="6"/>
      <c r="R924" s="1"/>
      <c r="T924" s="1"/>
      <c r="U924" s="6"/>
      <c r="V924" s="6"/>
      <c r="W924" s="1"/>
    </row>
    <row r="925" spans="1:23" s="18" customFormat="1" ht="13.5" customHeight="1">
      <c r="A925" s="7"/>
      <c r="B925" s="31" t="s">
        <v>1748</v>
      </c>
      <c r="C925" s="31"/>
      <c r="D925" s="15"/>
      <c r="E925" s="2"/>
      <c r="F925" s="3"/>
      <c r="G925" s="41"/>
      <c r="H925" s="12"/>
      <c r="J925" s="1"/>
      <c r="K925" s="6"/>
      <c r="L925" s="6"/>
      <c r="M925" s="1"/>
      <c r="O925" s="1"/>
      <c r="P925" s="6"/>
      <c r="Q925" s="6"/>
      <c r="R925" s="1"/>
      <c r="T925" s="1"/>
      <c r="U925" s="6"/>
      <c r="V925" s="6"/>
      <c r="W925" s="1"/>
    </row>
    <row r="926" spans="1:23" s="18" customFormat="1" ht="13.5" customHeight="1">
      <c r="A926" s="8"/>
      <c r="B926" s="30" t="s">
        <v>1650</v>
      </c>
      <c r="C926" s="30" t="s">
        <v>1750</v>
      </c>
      <c r="D926" s="16">
        <v>173</v>
      </c>
      <c r="E926" s="4" t="s">
        <v>1584</v>
      </c>
      <c r="F926" s="5"/>
      <c r="G926" s="38"/>
      <c r="H926" s="57"/>
      <c r="I926" s="58"/>
      <c r="J926" s="1"/>
      <c r="K926" s="6"/>
      <c r="L926" s="6"/>
      <c r="M926" s="1"/>
      <c r="O926" s="1"/>
      <c r="P926" s="6"/>
      <c r="Q926" s="6"/>
      <c r="R926" s="1"/>
      <c r="T926" s="1"/>
      <c r="U926" s="6"/>
      <c r="V926" s="6"/>
      <c r="W926" s="1"/>
    </row>
    <row r="927" spans="1:23" s="18" customFormat="1" ht="13.5" customHeight="1">
      <c r="A927" s="7"/>
      <c r="B927" s="31"/>
      <c r="C927" s="31"/>
      <c r="D927" s="40"/>
      <c r="E927" s="2"/>
      <c r="F927" s="3"/>
      <c r="G927" s="41"/>
      <c r="H927" s="12"/>
      <c r="J927" s="1"/>
      <c r="K927" s="6"/>
      <c r="L927" s="6"/>
      <c r="M927" s="1"/>
      <c r="O927" s="1"/>
      <c r="P927" s="6"/>
      <c r="Q927" s="6"/>
      <c r="R927" s="1"/>
      <c r="T927" s="1"/>
      <c r="U927" s="6"/>
      <c r="V927" s="6"/>
      <c r="W927" s="1"/>
    </row>
    <row r="928" spans="1:23" s="18" customFormat="1" ht="13.5" customHeight="1">
      <c r="A928" s="8"/>
      <c r="B928" s="30" t="s">
        <v>1654</v>
      </c>
      <c r="C928" s="30"/>
      <c r="D928" s="36">
        <v>1</v>
      </c>
      <c r="E928" s="4" t="s">
        <v>250</v>
      </c>
      <c r="F928" s="5"/>
      <c r="G928" s="38"/>
      <c r="H928" s="57"/>
      <c r="I928" s="58"/>
      <c r="J928" s="1"/>
      <c r="K928" s="6"/>
      <c r="L928" s="6"/>
      <c r="M928" s="1"/>
      <c r="O928" s="1"/>
      <c r="P928" s="6"/>
      <c r="Q928" s="6"/>
      <c r="R928" s="1"/>
      <c r="T928" s="1"/>
      <c r="U928" s="6"/>
      <c r="V928" s="6"/>
      <c r="W928" s="1"/>
    </row>
    <row r="929" spans="1:23" s="18" customFormat="1" ht="13.5" customHeight="1">
      <c r="A929" s="7"/>
      <c r="B929" s="31"/>
      <c r="C929" s="31"/>
      <c r="D929" s="40"/>
      <c r="E929" s="2"/>
      <c r="F929" s="3"/>
      <c r="G929" s="41"/>
      <c r="H929" s="12"/>
      <c r="J929" s="1"/>
      <c r="K929" s="6"/>
      <c r="L929" s="6"/>
      <c r="M929" s="1"/>
      <c r="O929" s="1"/>
      <c r="P929" s="6"/>
      <c r="Q929" s="6"/>
      <c r="R929" s="1"/>
      <c r="T929" s="1"/>
      <c r="U929" s="6"/>
      <c r="V929" s="6"/>
      <c r="W929" s="1"/>
    </row>
    <row r="930" spans="1:23" s="18" customFormat="1" ht="13.5" customHeight="1">
      <c r="A930" s="8"/>
      <c r="B930" s="30" t="s">
        <v>1662</v>
      </c>
      <c r="C930" s="30"/>
      <c r="D930" s="36">
        <v>1</v>
      </c>
      <c r="E930" s="4" t="s">
        <v>250</v>
      </c>
      <c r="F930" s="5"/>
      <c r="G930" s="38"/>
      <c r="H930" s="57"/>
      <c r="I930" s="58"/>
      <c r="J930" s="1"/>
      <c r="K930" s="6"/>
      <c r="L930" s="6"/>
      <c r="M930" s="1"/>
      <c r="O930" s="1"/>
      <c r="P930" s="6"/>
      <c r="Q930" s="6"/>
      <c r="R930" s="1"/>
      <c r="T930" s="1"/>
      <c r="U930" s="6"/>
      <c r="V930" s="6"/>
      <c r="W930" s="1"/>
    </row>
    <row r="931" spans="1:23" s="18" customFormat="1" ht="13.5" customHeight="1">
      <c r="A931" s="7"/>
      <c r="B931" s="31"/>
      <c r="C931" s="31"/>
      <c r="D931" s="15"/>
      <c r="E931" s="2"/>
      <c r="F931" s="3"/>
      <c r="G931" s="41"/>
      <c r="H931" s="12"/>
      <c r="J931" s="1"/>
      <c r="K931" s="6"/>
      <c r="L931" s="6"/>
      <c r="M931" s="1"/>
      <c r="O931" s="1"/>
      <c r="P931" s="6"/>
      <c r="Q931" s="6"/>
      <c r="R931" s="1"/>
      <c r="T931" s="1"/>
      <c r="U931" s="6"/>
      <c r="V931" s="6"/>
      <c r="W931" s="1"/>
    </row>
    <row r="932" spans="1:23" s="18" customFormat="1" ht="13.5" customHeight="1">
      <c r="A932" s="8"/>
      <c r="B932" s="30"/>
      <c r="C932" s="30"/>
      <c r="D932" s="16"/>
      <c r="E932" s="4"/>
      <c r="F932" s="5"/>
      <c r="G932" s="38"/>
      <c r="H932" s="57"/>
      <c r="I932" s="58"/>
      <c r="J932" s="1"/>
      <c r="K932" s="6"/>
      <c r="L932" s="6"/>
      <c r="M932" s="1"/>
      <c r="O932" s="1"/>
      <c r="P932" s="6"/>
      <c r="Q932" s="6"/>
      <c r="R932" s="1"/>
      <c r="T932" s="1"/>
      <c r="U932" s="6"/>
      <c r="V932" s="6"/>
      <c r="W932" s="1"/>
    </row>
    <row r="933" spans="1:23" s="18" customFormat="1" ht="13.5" customHeight="1">
      <c r="A933" s="7"/>
      <c r="B933" s="31"/>
      <c r="C933" s="31"/>
      <c r="D933" s="15"/>
      <c r="E933" s="2"/>
      <c r="F933" s="3"/>
      <c r="G933" s="41"/>
      <c r="H933" s="12"/>
      <c r="J933" s="1"/>
      <c r="K933" s="6"/>
      <c r="L933" s="6"/>
      <c r="M933" s="1"/>
      <c r="O933" s="1"/>
      <c r="P933" s="6"/>
      <c r="Q933" s="6"/>
      <c r="R933" s="1"/>
      <c r="T933" s="1"/>
      <c r="U933" s="6"/>
      <c r="V933" s="6"/>
      <c r="W933" s="1"/>
    </row>
    <row r="934" spans="1:23" s="18" customFormat="1" ht="13.5" customHeight="1">
      <c r="A934" s="8"/>
      <c r="B934" s="30" t="s">
        <v>1663</v>
      </c>
      <c r="C934" s="30"/>
      <c r="D934" s="16"/>
      <c r="E934" s="4"/>
      <c r="F934" s="5"/>
      <c r="G934" s="38"/>
      <c r="H934" s="57"/>
      <c r="I934" s="58"/>
      <c r="J934" s="1"/>
      <c r="K934" s="6"/>
      <c r="L934" s="6"/>
      <c r="M934" s="1"/>
      <c r="O934" s="1"/>
      <c r="P934" s="6"/>
      <c r="Q934" s="6"/>
      <c r="R934" s="1"/>
      <c r="T934" s="1"/>
      <c r="U934" s="6"/>
      <c r="V934" s="6"/>
      <c r="W934" s="1"/>
    </row>
    <row r="935" spans="1:23" s="18" customFormat="1" ht="13.5" customHeight="1">
      <c r="A935" s="7"/>
      <c r="B935" s="31"/>
      <c r="C935" s="31"/>
      <c r="D935" s="15"/>
      <c r="E935" s="2"/>
      <c r="F935" s="3"/>
      <c r="G935" s="41"/>
      <c r="H935" s="12"/>
      <c r="J935" s="1"/>
      <c r="K935" s="6"/>
      <c r="L935" s="6"/>
      <c r="M935" s="1"/>
      <c r="O935" s="1"/>
      <c r="P935" s="6"/>
      <c r="Q935" s="6"/>
      <c r="R935" s="1"/>
      <c r="T935" s="1"/>
      <c r="U935" s="6"/>
      <c r="V935" s="6"/>
      <c r="W935" s="1"/>
    </row>
    <row r="936" spans="1:23" s="18" customFormat="1" ht="13.5" customHeight="1">
      <c r="A936" s="8"/>
      <c r="B936" s="30" t="s">
        <v>1664</v>
      </c>
      <c r="C936" s="30" t="s">
        <v>1751</v>
      </c>
      <c r="D936" s="16">
        <v>760</v>
      </c>
      <c r="E936" s="4" t="s">
        <v>1584</v>
      </c>
      <c r="F936" s="5"/>
      <c r="G936" s="38"/>
      <c r="H936" s="57"/>
      <c r="I936" s="58"/>
      <c r="J936" s="1"/>
      <c r="K936" s="6"/>
      <c r="L936" s="6"/>
      <c r="M936" s="1"/>
      <c r="O936" s="1"/>
      <c r="P936" s="6"/>
      <c r="Q936" s="6"/>
      <c r="R936" s="1"/>
      <c r="T936" s="1"/>
      <c r="U936" s="6"/>
      <c r="V936" s="6"/>
      <c r="W936" s="1"/>
    </row>
    <row r="937" spans="1:23" s="18" customFormat="1" ht="13.5" customHeight="1">
      <c r="A937" s="7"/>
      <c r="B937" s="31"/>
      <c r="C937" s="31"/>
      <c r="D937" s="15"/>
      <c r="E937" s="2"/>
      <c r="F937" s="3"/>
      <c r="G937" s="41"/>
      <c r="H937" s="12"/>
      <c r="J937" s="1"/>
      <c r="K937" s="6"/>
      <c r="L937" s="6"/>
      <c r="M937" s="1"/>
      <c r="O937" s="1"/>
      <c r="P937" s="6"/>
      <c r="Q937" s="6"/>
      <c r="R937" s="1"/>
      <c r="T937" s="1"/>
      <c r="U937" s="6"/>
      <c r="V937" s="6"/>
      <c r="W937" s="1"/>
    </row>
    <row r="938" spans="1:23" s="18" customFormat="1" ht="13.5" customHeight="1">
      <c r="A938" s="8"/>
      <c r="B938" s="30" t="s">
        <v>1666</v>
      </c>
      <c r="C938" s="30"/>
      <c r="D938" s="16">
        <v>516</v>
      </c>
      <c r="E938" s="4" t="s">
        <v>71</v>
      </c>
      <c r="F938" s="5"/>
      <c r="G938" s="38"/>
      <c r="H938" s="57"/>
      <c r="I938" s="58"/>
      <c r="J938" s="1"/>
      <c r="K938" s="6"/>
      <c r="L938" s="6"/>
      <c r="M938" s="1"/>
      <c r="O938" s="1"/>
      <c r="P938" s="6"/>
      <c r="Q938" s="6"/>
      <c r="R938" s="1"/>
      <c r="T938" s="1"/>
      <c r="U938" s="6"/>
      <c r="V938" s="6"/>
      <c r="W938" s="1"/>
    </row>
    <row r="939" spans="1:23" s="18" customFormat="1" ht="13.5" customHeight="1">
      <c r="A939" s="7"/>
      <c r="B939" s="31"/>
      <c r="C939" s="31"/>
      <c r="D939" s="15"/>
      <c r="E939" s="2"/>
      <c r="F939" s="3"/>
      <c r="G939" s="41"/>
      <c r="H939" s="12"/>
      <c r="J939" s="1"/>
      <c r="K939" s="6"/>
      <c r="L939" s="6"/>
      <c r="M939" s="1"/>
      <c r="O939" s="1"/>
      <c r="P939" s="6"/>
      <c r="Q939" s="6"/>
      <c r="R939" s="1"/>
      <c r="T939" s="1"/>
      <c r="U939" s="6"/>
      <c r="V939" s="6"/>
      <c r="W939" s="1"/>
    </row>
    <row r="940" spans="1:23" s="18" customFormat="1" ht="13.5" customHeight="1">
      <c r="A940" s="8"/>
      <c r="B940" s="30" t="s">
        <v>1667</v>
      </c>
      <c r="C940" s="30"/>
      <c r="D940" s="16">
        <v>851</v>
      </c>
      <c r="E940" s="4" t="s">
        <v>113</v>
      </c>
      <c r="F940" s="5"/>
      <c r="G940" s="38"/>
      <c r="H940" s="57"/>
      <c r="I940" s="58"/>
      <c r="J940" s="1"/>
      <c r="K940" s="6"/>
      <c r="L940" s="6"/>
      <c r="M940" s="1"/>
      <c r="O940" s="1"/>
      <c r="P940" s="6"/>
      <c r="Q940" s="6"/>
      <c r="R940" s="1"/>
      <c r="T940" s="1"/>
      <c r="U940" s="6"/>
      <c r="V940" s="6"/>
      <c r="W940" s="1"/>
    </row>
    <row r="941" spans="1:23" ht="13.5" customHeight="1">
      <c r="A941" s="7"/>
      <c r="B941" s="31"/>
      <c r="C941" s="31"/>
      <c r="D941" s="15"/>
      <c r="E941" s="2"/>
      <c r="F941" s="3"/>
      <c r="G941" s="3"/>
      <c r="H941" s="12"/>
    </row>
    <row r="942" spans="1:23" ht="13.5" customHeight="1">
      <c r="A942" s="8"/>
      <c r="B942" s="30" t="s">
        <v>7</v>
      </c>
      <c r="C942" s="30" t="s">
        <v>7</v>
      </c>
      <c r="D942" s="16"/>
      <c r="E942" s="4"/>
      <c r="F942" s="5"/>
      <c r="G942" s="38"/>
      <c r="H942" s="13"/>
    </row>
    <row r="943" spans="1:23" ht="13.5" customHeight="1">
      <c r="A943" s="7"/>
      <c r="B943" s="31"/>
      <c r="C943" s="31"/>
      <c r="D943" s="15"/>
      <c r="E943" s="2"/>
      <c r="F943" s="3"/>
      <c r="G943" s="41"/>
      <c r="H943" s="12" t="s">
        <v>7</v>
      </c>
    </row>
    <row r="944" spans="1:23" ht="13.5" customHeight="1">
      <c r="A944" s="9"/>
      <c r="B944" s="32"/>
      <c r="C944" s="32"/>
      <c r="D944" s="17"/>
      <c r="E944" s="10"/>
      <c r="F944" s="11"/>
      <c r="G944" s="11"/>
      <c r="H944" s="14"/>
    </row>
    <row r="945" spans="1:23" ht="13.5" customHeight="1"/>
    <row r="946" spans="1:23" ht="13.5" customHeight="1">
      <c r="H946" s="48"/>
    </row>
    <row r="947" spans="1:23" s="49" customFormat="1" ht="21.4" customHeight="1">
      <c r="A947" s="364"/>
      <c r="B947" s="365"/>
      <c r="C947" s="365"/>
      <c r="D947" s="365"/>
      <c r="E947" s="365"/>
      <c r="F947" s="365"/>
      <c r="G947" s="365"/>
      <c r="H947" s="365"/>
    </row>
    <row r="948" spans="1:23" s="49" customFormat="1" ht="13.5" customHeight="1">
      <c r="A948" s="50" t="s">
        <v>62</v>
      </c>
      <c r="B948" s="50"/>
      <c r="C948" s="51"/>
      <c r="D948" s="51"/>
      <c r="E948" s="52"/>
      <c r="F948" s="51"/>
      <c r="G948" s="50"/>
      <c r="H948" s="53"/>
    </row>
    <row r="949" spans="1:23" ht="21.6" customHeight="1">
      <c r="A949" s="362" t="s">
        <v>0</v>
      </c>
      <c r="B949" s="363"/>
      <c r="C949" s="24" t="s">
        <v>1</v>
      </c>
      <c r="D949" s="24" t="s">
        <v>2</v>
      </c>
      <c r="E949" s="24" t="s">
        <v>3</v>
      </c>
      <c r="F949" s="25" t="s">
        <v>4</v>
      </c>
      <c r="G949" s="25" t="s">
        <v>5</v>
      </c>
      <c r="H949" s="26" t="s">
        <v>6</v>
      </c>
      <c r="I949" s="27"/>
      <c r="J949" s="27"/>
      <c r="K949" s="28"/>
      <c r="L949" s="28"/>
      <c r="M949" s="27"/>
      <c r="N949" s="27"/>
      <c r="O949" s="27"/>
      <c r="P949" s="28"/>
      <c r="Q949" s="28"/>
      <c r="R949" s="27"/>
      <c r="S949" s="27"/>
      <c r="T949" s="27"/>
      <c r="U949" s="28"/>
      <c r="V949" s="28"/>
      <c r="W949" s="27"/>
    </row>
    <row r="950" spans="1:23" ht="13.5" customHeight="1">
      <c r="A950" s="33" t="s">
        <v>7</v>
      </c>
      <c r="B950" s="29" t="s">
        <v>7</v>
      </c>
      <c r="C950" s="29" t="s">
        <v>7</v>
      </c>
      <c r="D950" s="21"/>
      <c r="E950" s="20"/>
      <c r="F950" s="22"/>
      <c r="G950" s="22"/>
      <c r="H950" s="23"/>
    </row>
    <row r="951" spans="1:23" ht="13.5" customHeight="1">
      <c r="A951" s="34"/>
      <c r="B951" s="30"/>
      <c r="C951" s="30" t="s">
        <v>7</v>
      </c>
      <c r="D951" s="16"/>
      <c r="E951" s="4"/>
      <c r="F951" s="5"/>
      <c r="G951" s="5"/>
      <c r="H951" s="13" t="s">
        <v>7</v>
      </c>
    </row>
    <row r="952" spans="1:23" s="18" customFormat="1" ht="13.5" customHeight="1">
      <c r="A952" s="39" t="s">
        <v>7</v>
      </c>
      <c r="B952" s="31" t="s">
        <v>7</v>
      </c>
      <c r="C952" s="31" t="s">
        <v>7</v>
      </c>
      <c r="D952" s="40"/>
      <c r="E952" s="2" t="s">
        <v>7</v>
      </c>
      <c r="F952" s="3"/>
      <c r="G952" s="41"/>
      <c r="H952" s="12" t="s">
        <v>7</v>
      </c>
      <c r="J952" s="1"/>
      <c r="K952" s="6"/>
      <c r="L952" s="6"/>
      <c r="M952" s="1"/>
      <c r="O952" s="1"/>
      <c r="P952" s="6"/>
      <c r="Q952" s="6"/>
      <c r="R952" s="1"/>
      <c r="T952" s="1"/>
      <c r="U952" s="6"/>
      <c r="V952" s="6"/>
      <c r="W952" s="1"/>
    </row>
    <row r="953" spans="1:23" s="18" customFormat="1" ht="13.5" customHeight="1">
      <c r="A953" s="34"/>
      <c r="B953" s="30" t="s">
        <v>1155</v>
      </c>
      <c r="C953" s="30" t="s">
        <v>7</v>
      </c>
      <c r="D953" s="36"/>
      <c r="E953" s="4" t="s">
        <v>7</v>
      </c>
      <c r="F953" s="5"/>
      <c r="G953" s="38"/>
      <c r="H953" s="13"/>
      <c r="J953" s="1"/>
      <c r="K953" s="6"/>
      <c r="L953" s="6"/>
      <c r="M953" s="1"/>
      <c r="O953" s="1"/>
      <c r="P953" s="6"/>
      <c r="Q953" s="6"/>
      <c r="R953" s="1"/>
      <c r="T953" s="1"/>
      <c r="U953" s="6"/>
      <c r="V953" s="6"/>
      <c r="W953" s="1"/>
    </row>
    <row r="954" spans="1:23" s="18" customFormat="1" ht="13.5" customHeight="1">
      <c r="A954" s="39" t="s">
        <v>7</v>
      </c>
      <c r="B954" s="31"/>
      <c r="C954" s="31"/>
      <c r="D954" s="15"/>
      <c r="E954" s="2"/>
      <c r="F954" s="3"/>
      <c r="G954" s="41"/>
      <c r="H954" s="12"/>
      <c r="J954" s="1"/>
      <c r="K954" s="6"/>
      <c r="L954" s="6"/>
      <c r="M954" s="1"/>
      <c r="O954" s="1"/>
      <c r="P954" s="6"/>
      <c r="Q954" s="6"/>
      <c r="R954" s="1"/>
      <c r="T954" s="1"/>
      <c r="U954" s="6"/>
      <c r="V954" s="6"/>
      <c r="W954" s="1"/>
    </row>
    <row r="955" spans="1:23" s="18" customFormat="1" ht="13.5" customHeight="1">
      <c r="A955" s="34" t="s">
        <v>7</v>
      </c>
      <c r="B955" s="30" t="s">
        <v>1668</v>
      </c>
      <c r="C955" s="30"/>
      <c r="D955" s="5">
        <v>1041</v>
      </c>
      <c r="E955" s="4" t="s">
        <v>113</v>
      </c>
      <c r="F955" s="5"/>
      <c r="G955" s="38"/>
      <c r="H955" s="57"/>
      <c r="I955" s="58"/>
      <c r="J955" s="1"/>
      <c r="K955" s="6"/>
      <c r="L955" s="6"/>
      <c r="M955" s="1"/>
      <c r="O955" s="1"/>
      <c r="P955" s="6"/>
      <c r="Q955" s="6"/>
      <c r="R955" s="1"/>
      <c r="T955" s="1"/>
      <c r="U955" s="6"/>
      <c r="V955" s="6"/>
      <c r="W955" s="1"/>
    </row>
    <row r="956" spans="1:23" s="18" customFormat="1" ht="13.5" customHeight="1">
      <c r="A956" s="39" t="s">
        <v>7</v>
      </c>
      <c r="B956" s="31"/>
      <c r="C956" s="31"/>
      <c r="D956" s="15"/>
      <c r="E956" s="2"/>
      <c r="F956" s="3"/>
      <c r="G956" s="41"/>
      <c r="H956" s="12"/>
      <c r="J956" s="1"/>
      <c r="K956" s="6"/>
      <c r="L956" s="6"/>
      <c r="M956" s="1"/>
      <c r="O956" s="1"/>
      <c r="P956" s="6"/>
      <c r="Q956" s="6"/>
      <c r="R956" s="1"/>
      <c r="T956" s="1"/>
      <c r="U956" s="6"/>
      <c r="V956" s="6"/>
      <c r="W956" s="1"/>
    </row>
    <row r="957" spans="1:23" s="18" customFormat="1" ht="13.5" customHeight="1">
      <c r="A957" s="34" t="s">
        <v>7</v>
      </c>
      <c r="B957" s="30" t="s">
        <v>1670</v>
      </c>
      <c r="C957" s="30"/>
      <c r="D957" s="5">
        <v>1335</v>
      </c>
      <c r="E957" s="4" t="s">
        <v>113</v>
      </c>
      <c r="F957" s="5"/>
      <c r="G957" s="38"/>
      <c r="H957" s="57"/>
      <c r="I957" s="58"/>
      <c r="J957" s="1"/>
      <c r="K957" s="6"/>
      <c r="L957" s="6"/>
      <c r="M957" s="1"/>
      <c r="O957" s="1"/>
      <c r="P957" s="6"/>
      <c r="Q957" s="6"/>
      <c r="R957" s="1"/>
      <c r="T957" s="1"/>
      <c r="U957" s="6"/>
      <c r="V957" s="6"/>
      <c r="W957" s="1"/>
    </row>
    <row r="958" spans="1:23" s="18" customFormat="1" ht="13.5" customHeight="1">
      <c r="A958" s="39" t="s">
        <v>7</v>
      </c>
      <c r="B958" s="31"/>
      <c r="C958" s="31"/>
      <c r="D958" s="15"/>
      <c r="E958" s="2"/>
      <c r="F958" s="3"/>
      <c r="G958" s="41"/>
      <c r="H958" s="12"/>
      <c r="J958" s="1"/>
      <c r="K958" s="6"/>
      <c r="L958" s="6"/>
      <c r="M958" s="1"/>
      <c r="O958" s="1"/>
      <c r="P958" s="6"/>
      <c r="Q958" s="6"/>
      <c r="R958" s="1"/>
      <c r="T958" s="1"/>
      <c r="U958" s="6"/>
      <c r="V958" s="6"/>
      <c r="W958" s="1"/>
    </row>
    <row r="959" spans="1:23" s="18" customFormat="1" ht="13.5" customHeight="1">
      <c r="A959" s="34" t="s">
        <v>7</v>
      </c>
      <c r="B959" s="30" t="s">
        <v>1669</v>
      </c>
      <c r="C959" s="30"/>
      <c r="D959" s="16">
        <v>60</v>
      </c>
      <c r="E959" s="4" t="s">
        <v>113</v>
      </c>
      <c r="F959" s="5"/>
      <c r="G959" s="38"/>
      <c r="H959" s="57"/>
      <c r="I959" s="58"/>
      <c r="J959" s="1"/>
      <c r="K959" s="6"/>
      <c r="L959" s="6"/>
      <c r="M959" s="1"/>
      <c r="O959" s="1"/>
      <c r="P959" s="6"/>
      <c r="Q959" s="6"/>
      <c r="R959" s="1"/>
      <c r="T959" s="1"/>
      <c r="U959" s="6"/>
      <c r="V959" s="6"/>
      <c r="W959" s="1"/>
    </row>
    <row r="960" spans="1:23" s="18" customFormat="1" ht="13.5" customHeight="1">
      <c r="A960" s="39" t="s">
        <v>7</v>
      </c>
      <c r="B960" s="31"/>
      <c r="C960" s="31"/>
      <c r="D960" s="40"/>
      <c r="E960" s="2"/>
      <c r="F960" s="3"/>
      <c r="G960" s="41"/>
      <c r="H960" s="12"/>
      <c r="J960" s="1"/>
      <c r="K960" s="6"/>
      <c r="L960" s="6"/>
      <c r="M960" s="1"/>
      <c r="O960" s="1"/>
      <c r="P960" s="6"/>
      <c r="Q960" s="6"/>
      <c r="R960" s="1"/>
      <c r="T960" s="1"/>
      <c r="U960" s="6"/>
      <c r="V960" s="6"/>
      <c r="W960" s="1"/>
    </row>
    <row r="961" spans="1:23" s="18" customFormat="1" ht="13.5" customHeight="1">
      <c r="A961" s="34" t="s">
        <v>7</v>
      </c>
      <c r="B961" s="30" t="s">
        <v>1671</v>
      </c>
      <c r="C961" s="30"/>
      <c r="D961" s="36"/>
      <c r="E961" s="4"/>
      <c r="F961" s="5"/>
      <c r="G961" s="38"/>
      <c r="H961" s="57"/>
      <c r="I961" s="58"/>
      <c r="J961" s="1"/>
      <c r="K961" s="6"/>
      <c r="L961" s="6"/>
      <c r="M961" s="1"/>
      <c r="O961" s="1"/>
      <c r="P961" s="6"/>
      <c r="Q961" s="6"/>
      <c r="R961" s="1"/>
      <c r="T961" s="1"/>
      <c r="U961" s="6"/>
      <c r="V961" s="6"/>
      <c r="W961" s="1"/>
    </row>
    <row r="962" spans="1:23" s="18" customFormat="1" ht="13.5" customHeight="1">
      <c r="A962" s="7"/>
      <c r="B962" s="31"/>
      <c r="C962" s="31"/>
      <c r="D962" s="40"/>
      <c r="E962" s="2"/>
      <c r="F962" s="3"/>
      <c r="G962" s="41"/>
      <c r="H962" s="12"/>
      <c r="J962" s="1"/>
      <c r="K962" s="6"/>
      <c r="L962" s="6"/>
      <c r="M962" s="1"/>
      <c r="O962" s="1"/>
      <c r="P962" s="6"/>
      <c r="Q962" s="6"/>
      <c r="R962" s="1"/>
      <c r="T962" s="1"/>
      <c r="U962" s="6"/>
      <c r="V962" s="6"/>
      <c r="W962" s="1"/>
    </row>
    <row r="963" spans="1:23" s="18" customFormat="1" ht="13.5" customHeight="1">
      <c r="A963" s="8"/>
      <c r="B963" s="30" t="s">
        <v>1672</v>
      </c>
      <c r="C963" s="30"/>
      <c r="D963" s="36">
        <v>308</v>
      </c>
      <c r="E963" s="4" t="s">
        <v>1673</v>
      </c>
      <c r="F963" s="5"/>
      <c r="G963" s="38"/>
      <c r="H963" s="57"/>
      <c r="I963" s="58"/>
      <c r="J963" s="1"/>
      <c r="K963" s="6"/>
      <c r="L963" s="6"/>
      <c r="M963" s="1"/>
      <c r="O963" s="1"/>
      <c r="P963" s="6"/>
      <c r="Q963" s="6"/>
      <c r="R963" s="1"/>
      <c r="T963" s="1"/>
      <c r="U963" s="6"/>
      <c r="V963" s="6"/>
      <c r="W963" s="1"/>
    </row>
    <row r="964" spans="1:23" s="18" customFormat="1" ht="13.5" customHeight="1">
      <c r="A964" s="7"/>
      <c r="B964" s="31"/>
      <c r="C964" s="31"/>
      <c r="D964" s="40"/>
      <c r="E964" s="2"/>
      <c r="F964" s="3"/>
      <c r="G964" s="41"/>
      <c r="H964" s="12"/>
      <c r="J964" s="1"/>
      <c r="K964" s="6"/>
      <c r="L964" s="6"/>
      <c r="M964" s="1"/>
      <c r="O964" s="1"/>
      <c r="P964" s="6"/>
      <c r="Q964" s="6"/>
      <c r="R964" s="1"/>
      <c r="T964" s="1"/>
      <c r="U964" s="6"/>
      <c r="V964" s="6"/>
      <c r="W964" s="1"/>
    </row>
    <row r="965" spans="1:23" s="18" customFormat="1" ht="13.5" customHeight="1">
      <c r="A965" s="8"/>
      <c r="B965" s="30" t="s">
        <v>1674</v>
      </c>
      <c r="C965" s="30"/>
      <c r="D965" s="36">
        <v>782</v>
      </c>
      <c r="E965" s="4" t="s">
        <v>1868</v>
      </c>
      <c r="F965" s="5"/>
      <c r="G965" s="38"/>
      <c r="H965" s="57"/>
      <c r="I965" s="58"/>
      <c r="J965" s="1"/>
      <c r="K965" s="6"/>
      <c r="L965" s="6"/>
      <c r="M965" s="1"/>
      <c r="O965" s="1"/>
      <c r="P965" s="6"/>
      <c r="Q965" s="6"/>
      <c r="R965" s="1"/>
      <c r="T965" s="1"/>
      <c r="U965" s="6"/>
      <c r="V965" s="6"/>
      <c r="W965" s="1"/>
    </row>
    <row r="966" spans="1:23" s="18" customFormat="1" ht="13.5" customHeight="1">
      <c r="A966" s="7"/>
      <c r="B966" s="31"/>
      <c r="C966" s="31"/>
      <c r="D966" s="40"/>
      <c r="E966" s="2"/>
      <c r="F966" s="3"/>
      <c r="G966" s="41"/>
      <c r="H966" s="12"/>
      <c r="J966" s="1"/>
      <c r="K966" s="6"/>
      <c r="L966" s="6"/>
      <c r="M966" s="1"/>
      <c r="O966" s="1"/>
      <c r="P966" s="6"/>
      <c r="Q966" s="6"/>
      <c r="R966" s="1"/>
      <c r="T966" s="1"/>
      <c r="U966" s="6"/>
      <c r="V966" s="6"/>
      <c r="W966" s="1"/>
    </row>
    <row r="967" spans="1:23" s="18" customFormat="1" ht="13.5" customHeight="1">
      <c r="A967" s="8"/>
      <c r="B967" s="30" t="s">
        <v>1803</v>
      </c>
      <c r="C967" s="30"/>
      <c r="D967" s="36">
        <v>21</v>
      </c>
      <c r="E967" s="4" t="s">
        <v>1868</v>
      </c>
      <c r="F967" s="5"/>
      <c r="G967" s="38"/>
      <c r="H967" s="57"/>
      <c r="I967" s="58"/>
      <c r="J967" s="1"/>
      <c r="K967" s="6"/>
      <c r="L967" s="6"/>
      <c r="M967" s="1"/>
      <c r="O967" s="1"/>
      <c r="P967" s="6"/>
      <c r="Q967" s="6"/>
      <c r="R967" s="1"/>
      <c r="T967" s="1"/>
      <c r="U967" s="6"/>
      <c r="V967" s="6"/>
      <c r="W967" s="1"/>
    </row>
    <row r="968" spans="1:23" s="18" customFormat="1" ht="13.5" customHeight="1">
      <c r="A968" s="7"/>
      <c r="B968" s="31"/>
      <c r="C968" s="31"/>
      <c r="D968" s="15"/>
      <c r="E968" s="2"/>
      <c r="F968" s="3"/>
      <c r="G968" s="41"/>
      <c r="H968" s="12"/>
      <c r="J968" s="1"/>
      <c r="K968" s="6"/>
      <c r="L968" s="6"/>
      <c r="M968" s="1"/>
      <c r="O968" s="1"/>
      <c r="P968" s="6"/>
      <c r="Q968" s="6"/>
      <c r="R968" s="1"/>
      <c r="T968" s="1"/>
      <c r="U968" s="6"/>
      <c r="V968" s="6"/>
      <c r="W968" s="1"/>
    </row>
    <row r="969" spans="1:23" s="18" customFormat="1" ht="13.5" customHeight="1">
      <c r="A969" s="8"/>
      <c r="B969" s="30" t="s">
        <v>1675</v>
      </c>
      <c r="C969" s="30"/>
      <c r="D969" s="16">
        <v>256</v>
      </c>
      <c r="E969" s="4" t="s">
        <v>1868</v>
      </c>
      <c r="F969" s="5"/>
      <c r="G969" s="38"/>
      <c r="H969" s="57"/>
      <c r="I969" s="58"/>
      <c r="J969" s="1"/>
      <c r="K969" s="6"/>
      <c r="L969" s="6"/>
      <c r="M969" s="1"/>
      <c r="O969" s="1"/>
      <c r="P969" s="6"/>
      <c r="Q969" s="6"/>
      <c r="R969" s="1"/>
      <c r="T969" s="1"/>
      <c r="U969" s="6"/>
      <c r="V969" s="6"/>
      <c r="W969" s="1"/>
    </row>
    <row r="970" spans="1:23" s="18" customFormat="1" ht="13.5" customHeight="1">
      <c r="A970" s="7"/>
      <c r="B970" s="31"/>
      <c r="C970" s="31"/>
      <c r="D970" s="15"/>
      <c r="E970" s="2"/>
      <c r="F970" s="3"/>
      <c r="G970" s="41"/>
      <c r="H970" s="12"/>
      <c r="J970" s="1"/>
      <c r="K970" s="6"/>
      <c r="L970" s="6"/>
      <c r="M970" s="1"/>
      <c r="O970" s="1"/>
      <c r="P970" s="6"/>
      <c r="Q970" s="6"/>
      <c r="R970" s="1"/>
      <c r="T970" s="1"/>
      <c r="U970" s="6"/>
      <c r="V970" s="6"/>
      <c r="W970" s="1"/>
    </row>
    <row r="971" spans="1:23" s="18" customFormat="1" ht="13.5" customHeight="1">
      <c r="A971" s="8"/>
      <c r="B971" s="30" t="s">
        <v>1679</v>
      </c>
      <c r="C971" s="30"/>
      <c r="D971" s="16">
        <v>852.75</v>
      </c>
      <c r="E971" s="4" t="s">
        <v>113</v>
      </c>
      <c r="F971" s="5"/>
      <c r="G971" s="38"/>
      <c r="H971" s="57"/>
      <c r="I971" s="58"/>
      <c r="J971" s="1"/>
      <c r="K971" s="6"/>
      <c r="L971" s="6"/>
      <c r="M971" s="1"/>
      <c r="O971" s="1"/>
      <c r="P971" s="6"/>
      <c r="Q971" s="6"/>
      <c r="R971" s="1"/>
      <c r="T971" s="1"/>
      <c r="U971" s="6"/>
      <c r="V971" s="6"/>
      <c r="W971" s="1"/>
    </row>
    <row r="972" spans="1:23" s="18" customFormat="1" ht="13.5" customHeight="1">
      <c r="A972" s="7"/>
      <c r="B972" s="31"/>
      <c r="C972" s="31"/>
      <c r="D972" s="15"/>
      <c r="E972" s="2"/>
      <c r="F972" s="3"/>
      <c r="G972" s="41"/>
      <c r="H972" s="12"/>
      <c r="J972" s="1"/>
      <c r="K972" s="6"/>
      <c r="L972" s="6"/>
      <c r="M972" s="1"/>
      <c r="O972" s="1"/>
      <c r="P972" s="6"/>
      <c r="Q972" s="6"/>
      <c r="R972" s="1"/>
      <c r="T972" s="1"/>
      <c r="U972" s="6"/>
      <c r="V972" s="6"/>
      <c r="W972" s="1"/>
    </row>
    <row r="973" spans="1:23" s="18" customFormat="1" ht="13.5" customHeight="1">
      <c r="A973" s="8"/>
      <c r="B973" s="30" t="s">
        <v>1676</v>
      </c>
      <c r="C973" s="30"/>
      <c r="D973" s="16">
        <v>23.643000000000001</v>
      </c>
      <c r="E973" s="4" t="s">
        <v>1677</v>
      </c>
      <c r="F973" s="5"/>
      <c r="G973" s="38"/>
      <c r="H973" s="57"/>
      <c r="I973" s="58"/>
      <c r="J973" s="1"/>
      <c r="K973" s="6"/>
      <c r="L973" s="6"/>
      <c r="M973" s="1"/>
      <c r="O973" s="1"/>
      <c r="P973" s="6"/>
      <c r="Q973" s="6"/>
      <c r="R973" s="1"/>
      <c r="T973" s="1"/>
      <c r="U973" s="6"/>
      <c r="V973" s="6"/>
      <c r="W973" s="1"/>
    </row>
    <row r="974" spans="1:23" s="18" customFormat="1" ht="13.5" customHeight="1">
      <c r="A974" s="7"/>
      <c r="B974" s="31"/>
      <c r="C974" s="31"/>
      <c r="D974" s="15"/>
      <c r="E974" s="2"/>
      <c r="F974" s="3"/>
      <c r="G974" s="41"/>
      <c r="H974" s="12"/>
      <c r="J974" s="1"/>
      <c r="K974" s="6"/>
      <c r="L974" s="6"/>
      <c r="M974" s="1"/>
      <c r="O974" s="1"/>
      <c r="P974" s="6"/>
      <c r="Q974" s="6"/>
      <c r="R974" s="1"/>
      <c r="T974" s="1"/>
      <c r="U974" s="6"/>
      <c r="V974" s="6"/>
      <c r="W974" s="1"/>
    </row>
    <row r="975" spans="1:23" s="18" customFormat="1" ht="13.5" customHeight="1">
      <c r="A975" s="8"/>
      <c r="B975" s="30" t="s">
        <v>1804</v>
      </c>
      <c r="C975" s="30"/>
      <c r="D975" s="16">
        <v>20.5</v>
      </c>
      <c r="E975" s="4" t="s">
        <v>1868</v>
      </c>
      <c r="F975" s="5"/>
      <c r="G975" s="38"/>
      <c r="H975" s="57"/>
      <c r="I975" s="58"/>
      <c r="J975" s="1"/>
      <c r="K975" s="6"/>
      <c r="L975" s="6"/>
      <c r="M975" s="1"/>
      <c r="O975" s="1"/>
      <c r="P975" s="6"/>
      <c r="Q975" s="6"/>
      <c r="R975" s="1"/>
      <c r="T975" s="1"/>
      <c r="U975" s="6"/>
      <c r="V975" s="6"/>
      <c r="W975" s="1"/>
    </row>
    <row r="976" spans="1:23" s="18" customFormat="1" ht="13.5" customHeight="1">
      <c r="A976" s="7"/>
      <c r="B976" s="31"/>
      <c r="C976" s="31"/>
      <c r="D976" s="15"/>
      <c r="E976" s="2"/>
      <c r="F976" s="3"/>
      <c r="G976" s="41"/>
      <c r="H976" s="12"/>
      <c r="J976" s="1"/>
      <c r="K976" s="6"/>
      <c r="L976" s="6"/>
      <c r="M976" s="1"/>
      <c r="O976" s="1"/>
      <c r="P976" s="6"/>
      <c r="Q976" s="6"/>
      <c r="R976" s="1"/>
      <c r="T976" s="1"/>
      <c r="U976" s="6"/>
      <c r="V976" s="6"/>
      <c r="W976" s="1"/>
    </row>
    <row r="977" spans="1:23" s="18" customFormat="1" ht="13.5" customHeight="1">
      <c r="A977" s="8"/>
      <c r="B977" s="30" t="s">
        <v>1805</v>
      </c>
      <c r="C977" s="30"/>
      <c r="D977" s="16">
        <v>20.5</v>
      </c>
      <c r="E977" s="4" t="s">
        <v>1868</v>
      </c>
      <c r="F977" s="5"/>
      <c r="G977" s="38"/>
      <c r="H977" s="57"/>
      <c r="I977" s="58"/>
      <c r="J977" s="1"/>
      <c r="K977" s="6"/>
      <c r="L977" s="6"/>
      <c r="M977" s="1"/>
      <c r="O977" s="1"/>
      <c r="P977" s="6"/>
      <c r="Q977" s="6"/>
      <c r="R977" s="1"/>
      <c r="T977" s="1"/>
      <c r="U977" s="6"/>
      <c r="V977" s="6"/>
      <c r="W977" s="1"/>
    </row>
    <row r="978" spans="1:23" s="18" customFormat="1" ht="13.5" customHeight="1">
      <c r="A978" s="7"/>
      <c r="B978" s="31"/>
      <c r="C978" s="31"/>
      <c r="D978" s="15"/>
      <c r="E978" s="2"/>
      <c r="F978" s="3"/>
      <c r="G978" s="41"/>
      <c r="H978" s="12"/>
      <c r="J978" s="1"/>
      <c r="K978" s="6"/>
      <c r="L978" s="6"/>
      <c r="M978" s="1"/>
      <c r="O978" s="1"/>
      <c r="P978" s="6"/>
      <c r="Q978" s="6"/>
      <c r="R978" s="1"/>
      <c r="T978" s="1"/>
      <c r="U978" s="6"/>
      <c r="V978" s="6"/>
      <c r="W978" s="1"/>
    </row>
    <row r="979" spans="1:23" s="18" customFormat="1" ht="13.5" customHeight="1">
      <c r="A979" s="8"/>
      <c r="B979" s="30" t="s">
        <v>1680</v>
      </c>
      <c r="C979" s="30"/>
      <c r="D979" s="16"/>
      <c r="E979" s="4"/>
      <c r="F979" s="5"/>
      <c r="G979" s="38"/>
      <c r="H979" s="57"/>
      <c r="I979" s="58"/>
      <c r="J979" s="1"/>
      <c r="K979" s="6"/>
      <c r="L979" s="6"/>
      <c r="M979" s="1"/>
      <c r="O979" s="1"/>
      <c r="P979" s="6"/>
      <c r="Q979" s="6"/>
      <c r="R979" s="1"/>
      <c r="T979" s="1"/>
      <c r="U979" s="6"/>
      <c r="V979" s="6"/>
      <c r="W979" s="1"/>
    </row>
    <row r="980" spans="1:23" s="18" customFormat="1" ht="13.5" customHeight="1">
      <c r="A980" s="7"/>
      <c r="B980" s="31"/>
      <c r="C980" s="31"/>
      <c r="D980" s="15"/>
      <c r="E980" s="2"/>
      <c r="F980" s="3"/>
      <c r="G980" s="41"/>
      <c r="H980" s="12"/>
      <c r="J980" s="1"/>
      <c r="K980" s="6"/>
      <c r="L980" s="6"/>
      <c r="M980" s="1"/>
      <c r="O980" s="1"/>
      <c r="P980" s="6"/>
      <c r="Q980" s="6"/>
      <c r="R980" s="1"/>
      <c r="T980" s="1"/>
      <c r="U980" s="6"/>
      <c r="V980" s="6"/>
      <c r="W980" s="1"/>
    </row>
    <row r="981" spans="1:23" s="18" customFormat="1" ht="13.5" customHeight="1">
      <c r="A981" s="8"/>
      <c r="B981" s="30" t="s">
        <v>1752</v>
      </c>
      <c r="C981" s="30"/>
      <c r="D981" s="16">
        <v>307.62</v>
      </c>
      <c r="E981" s="4" t="s">
        <v>1673</v>
      </c>
      <c r="F981" s="5"/>
      <c r="G981" s="38"/>
      <c r="H981" s="57"/>
      <c r="I981" s="58"/>
      <c r="J981" s="1"/>
      <c r="K981" s="6"/>
      <c r="L981" s="6"/>
      <c r="M981" s="1"/>
      <c r="O981" s="1"/>
      <c r="P981" s="6"/>
      <c r="Q981" s="6"/>
      <c r="R981" s="1"/>
      <c r="T981" s="1"/>
      <c r="U981" s="6"/>
      <c r="V981" s="6"/>
      <c r="W981" s="1"/>
    </row>
    <row r="982" spans="1:23" s="18" customFormat="1" ht="13.5" customHeight="1">
      <c r="A982" s="7"/>
      <c r="B982" s="31"/>
      <c r="C982" s="31"/>
      <c r="D982" s="15"/>
      <c r="E982" s="2"/>
      <c r="F982" s="3"/>
      <c r="G982" s="41"/>
      <c r="H982" s="12"/>
      <c r="J982" s="1"/>
      <c r="K982" s="6"/>
      <c r="L982" s="6"/>
      <c r="M982" s="1"/>
      <c r="O982" s="1"/>
      <c r="P982" s="6"/>
      <c r="Q982" s="6"/>
      <c r="R982" s="1"/>
      <c r="T982" s="1"/>
      <c r="U982" s="6"/>
      <c r="V982" s="6"/>
      <c r="W982" s="1"/>
    </row>
    <row r="983" spans="1:23" s="18" customFormat="1" ht="13.5" customHeight="1">
      <c r="A983" s="8"/>
      <c r="B983" s="30" t="s">
        <v>1683</v>
      </c>
      <c r="C983" s="30"/>
      <c r="D983" s="16">
        <v>328</v>
      </c>
      <c r="E983" s="4" t="s">
        <v>1813</v>
      </c>
      <c r="F983" s="5"/>
      <c r="G983" s="38"/>
      <c r="H983" s="57"/>
      <c r="I983" s="58"/>
      <c r="J983" s="1"/>
      <c r="K983" s="6"/>
      <c r="L983" s="6"/>
      <c r="M983" s="1"/>
      <c r="O983" s="1"/>
      <c r="P983" s="6"/>
      <c r="Q983" s="6"/>
      <c r="R983" s="1"/>
      <c r="T983" s="1"/>
      <c r="U983" s="6"/>
      <c r="V983" s="6"/>
      <c r="W983" s="1"/>
    </row>
    <row r="984" spans="1:23" ht="13.5" customHeight="1">
      <c r="A984" s="7"/>
      <c r="B984" s="31"/>
      <c r="C984" s="31"/>
      <c r="D984" s="15"/>
      <c r="E984" s="2"/>
      <c r="F984" s="3"/>
      <c r="G984" s="3"/>
      <c r="H984" s="12"/>
    </row>
    <row r="985" spans="1:23" ht="13.5" customHeight="1">
      <c r="A985" s="8"/>
      <c r="B985" s="30" t="s">
        <v>7</v>
      </c>
      <c r="C985" s="30" t="s">
        <v>7</v>
      </c>
      <c r="D985" s="16"/>
      <c r="E985" s="4"/>
      <c r="F985" s="5"/>
      <c r="G985" s="38"/>
      <c r="H985" s="13"/>
    </row>
    <row r="986" spans="1:23" ht="13.5" customHeight="1">
      <c r="A986" s="7"/>
      <c r="B986" s="31"/>
      <c r="C986" s="31"/>
      <c r="D986" s="15"/>
      <c r="E986" s="2"/>
      <c r="F986" s="3"/>
      <c r="G986" s="41"/>
      <c r="H986" s="12" t="s">
        <v>7</v>
      </c>
    </row>
    <row r="987" spans="1:23" ht="13.5" customHeight="1">
      <c r="A987" s="9"/>
      <c r="B987" s="32"/>
      <c r="C987" s="32"/>
      <c r="D987" s="17"/>
      <c r="E987" s="10"/>
      <c r="F987" s="11"/>
      <c r="G987" s="11"/>
      <c r="H987" s="14"/>
    </row>
    <row r="988" spans="1:23" ht="13.5" customHeight="1"/>
    <row r="989" spans="1:23" ht="13.5" customHeight="1">
      <c r="H989" s="48"/>
    </row>
    <row r="990" spans="1:23" s="49" customFormat="1" ht="21.4" customHeight="1">
      <c r="A990" s="364"/>
      <c r="B990" s="365"/>
      <c r="C990" s="365"/>
      <c r="D990" s="365"/>
      <c r="E990" s="365"/>
      <c r="F990" s="365"/>
      <c r="G990" s="365"/>
      <c r="H990" s="365"/>
    </row>
    <row r="991" spans="1:23" s="49" customFormat="1" ht="13.5" customHeight="1">
      <c r="A991" s="50" t="s">
        <v>62</v>
      </c>
      <c r="B991" s="50"/>
      <c r="C991" s="51"/>
      <c r="D991" s="51"/>
      <c r="E991" s="52"/>
      <c r="F991" s="51"/>
      <c r="G991" s="50"/>
      <c r="H991" s="53"/>
    </row>
    <row r="992" spans="1:23" ht="21.6" customHeight="1">
      <c r="A992" s="362" t="s">
        <v>0</v>
      </c>
      <c r="B992" s="363"/>
      <c r="C992" s="24" t="s">
        <v>1</v>
      </c>
      <c r="D992" s="24" t="s">
        <v>2</v>
      </c>
      <c r="E992" s="24" t="s">
        <v>3</v>
      </c>
      <c r="F992" s="25" t="s">
        <v>4</v>
      </c>
      <c r="G992" s="25" t="s">
        <v>5</v>
      </c>
      <c r="H992" s="26" t="s">
        <v>6</v>
      </c>
      <c r="I992" s="27"/>
      <c r="J992" s="27"/>
      <c r="K992" s="28"/>
      <c r="L992" s="28"/>
      <c r="M992" s="27"/>
      <c r="N992" s="27"/>
      <c r="O992" s="27"/>
      <c r="P992" s="28"/>
      <c r="Q992" s="28"/>
      <c r="R992" s="27"/>
      <c r="S992" s="27"/>
      <c r="T992" s="27"/>
      <c r="U992" s="28"/>
      <c r="V992" s="28"/>
      <c r="W992" s="27"/>
    </row>
    <row r="993" spans="1:23" ht="13.5" customHeight="1">
      <c r="A993" s="33" t="s">
        <v>7</v>
      </c>
      <c r="B993" s="29" t="s">
        <v>7</v>
      </c>
      <c r="C993" s="29" t="s">
        <v>7</v>
      </c>
      <c r="D993" s="21"/>
      <c r="E993" s="20"/>
      <c r="F993" s="22"/>
      <c r="G993" s="22"/>
      <c r="H993" s="23"/>
    </row>
    <row r="994" spans="1:23" ht="13.5" customHeight="1">
      <c r="A994" s="34"/>
      <c r="B994" s="30"/>
      <c r="C994" s="30" t="s">
        <v>7</v>
      </c>
      <c r="D994" s="16"/>
      <c r="E994" s="4"/>
      <c r="F994" s="5"/>
      <c r="G994" s="5"/>
      <c r="H994" s="13" t="s">
        <v>7</v>
      </c>
    </row>
    <row r="995" spans="1:23" s="18" customFormat="1" ht="13.5" customHeight="1">
      <c r="A995" s="39" t="s">
        <v>7</v>
      </c>
      <c r="B995" s="31" t="s">
        <v>7</v>
      </c>
      <c r="C995" s="31" t="s">
        <v>7</v>
      </c>
      <c r="D995" s="40"/>
      <c r="E995" s="2" t="s">
        <v>7</v>
      </c>
      <c r="F995" s="3"/>
      <c r="G995" s="41"/>
      <c r="H995" s="12" t="s">
        <v>7</v>
      </c>
      <c r="J995" s="1"/>
      <c r="K995" s="6"/>
      <c r="L995" s="6"/>
      <c r="M995" s="1"/>
      <c r="O995" s="1"/>
      <c r="P995" s="6"/>
      <c r="Q995" s="6"/>
      <c r="R995" s="1"/>
      <c r="T995" s="1"/>
      <c r="U995" s="6"/>
      <c r="V995" s="6"/>
      <c r="W995" s="1"/>
    </row>
    <row r="996" spans="1:23" s="18" customFormat="1" ht="13.5" customHeight="1">
      <c r="A996" s="34"/>
      <c r="B996" s="30" t="s">
        <v>1155</v>
      </c>
      <c r="C996" s="30" t="s">
        <v>7</v>
      </c>
      <c r="D996" s="36"/>
      <c r="E996" s="4" t="s">
        <v>7</v>
      </c>
      <c r="F996" s="5"/>
      <c r="G996" s="38">
        <v>0</v>
      </c>
      <c r="H996" s="13" t="s">
        <v>7</v>
      </c>
      <c r="J996" s="1"/>
      <c r="K996" s="6"/>
      <c r="L996" s="6"/>
      <c r="M996" s="1"/>
      <c r="O996" s="1"/>
      <c r="P996" s="6"/>
      <c r="Q996" s="6"/>
      <c r="R996" s="1"/>
      <c r="T996" s="1"/>
      <c r="U996" s="6"/>
      <c r="V996" s="6"/>
      <c r="W996" s="1"/>
    </row>
    <row r="997" spans="1:23" s="18" customFormat="1" ht="13.5" customHeight="1">
      <c r="A997" s="39" t="s">
        <v>7</v>
      </c>
      <c r="B997" s="31"/>
      <c r="C997" s="31"/>
      <c r="D997" s="40"/>
      <c r="E997" s="2"/>
      <c r="F997" s="3"/>
      <c r="G997" s="41"/>
      <c r="H997" s="12"/>
      <c r="J997" s="1"/>
      <c r="K997" s="6"/>
      <c r="L997" s="6"/>
      <c r="M997" s="1"/>
      <c r="O997" s="1"/>
      <c r="P997" s="6"/>
      <c r="Q997" s="6"/>
      <c r="R997" s="1"/>
      <c r="T997" s="1"/>
      <c r="U997" s="6"/>
      <c r="V997" s="6"/>
      <c r="W997" s="1"/>
    </row>
    <row r="998" spans="1:23" s="18" customFormat="1" ht="13.5" customHeight="1">
      <c r="A998" s="34" t="s">
        <v>7</v>
      </c>
      <c r="B998" s="30" t="s">
        <v>1604</v>
      </c>
      <c r="C998" s="30"/>
      <c r="D998" s="36"/>
      <c r="E998" s="4"/>
      <c r="F998" s="5"/>
      <c r="G998" s="38"/>
      <c r="H998" s="57"/>
      <c r="I998" s="58"/>
      <c r="J998" s="1"/>
      <c r="K998" s="6"/>
      <c r="L998" s="6"/>
      <c r="M998" s="1"/>
      <c r="O998" s="1"/>
      <c r="P998" s="6"/>
      <c r="Q998" s="6"/>
      <c r="R998" s="1"/>
      <c r="T998" s="1"/>
      <c r="U998" s="6"/>
      <c r="V998" s="6"/>
      <c r="W998" s="1"/>
    </row>
    <row r="999" spans="1:23" s="18" customFormat="1" ht="13.5" customHeight="1">
      <c r="A999" s="39" t="s">
        <v>7</v>
      </c>
      <c r="B999" s="31"/>
      <c r="C999" s="31"/>
      <c r="D999" s="40"/>
      <c r="E999" s="2"/>
      <c r="F999" s="3"/>
      <c r="G999" s="41"/>
      <c r="H999" s="12"/>
      <c r="J999" s="1"/>
      <c r="K999" s="6"/>
      <c r="L999" s="6"/>
      <c r="M999" s="1"/>
      <c r="O999" s="1"/>
      <c r="P999" s="6"/>
      <c r="Q999" s="6"/>
      <c r="R999" s="1"/>
      <c r="T999" s="1"/>
      <c r="U999" s="6"/>
      <c r="V999" s="6"/>
      <c r="W999" s="1"/>
    </row>
    <row r="1000" spans="1:23" s="18" customFormat="1" ht="13.5" customHeight="1">
      <c r="A1000" s="34" t="s">
        <v>7</v>
      </c>
      <c r="B1000" s="30" t="s">
        <v>1605</v>
      </c>
      <c r="C1000" s="30"/>
      <c r="D1000" s="36">
        <v>1</v>
      </c>
      <c r="E1000" s="4" t="s">
        <v>250</v>
      </c>
      <c r="F1000" s="5"/>
      <c r="G1000" s="38"/>
      <c r="H1000" s="57"/>
      <c r="I1000" s="58"/>
      <c r="J1000" s="1"/>
      <c r="K1000" s="6"/>
      <c r="L1000" s="6"/>
      <c r="M1000" s="1"/>
      <c r="O1000" s="1"/>
      <c r="P1000" s="6"/>
      <c r="Q1000" s="6"/>
      <c r="R1000" s="1"/>
      <c r="T1000" s="1"/>
      <c r="U1000" s="6"/>
      <c r="V1000" s="6"/>
      <c r="W1000" s="1"/>
    </row>
    <row r="1001" spans="1:23" s="18" customFormat="1" ht="13.5" customHeight="1">
      <c r="A1001" s="39" t="s">
        <v>7</v>
      </c>
      <c r="B1001" s="31"/>
      <c r="C1001" s="31"/>
      <c r="D1001" s="40"/>
      <c r="E1001" s="2"/>
      <c r="F1001" s="3"/>
      <c r="G1001" s="41"/>
      <c r="H1001" s="12"/>
      <c r="J1001" s="1"/>
      <c r="K1001" s="6"/>
      <c r="L1001" s="6"/>
      <c r="M1001" s="1"/>
      <c r="O1001" s="1"/>
      <c r="P1001" s="6"/>
      <c r="Q1001" s="6"/>
      <c r="R1001" s="1"/>
      <c r="T1001" s="1"/>
      <c r="U1001" s="6"/>
      <c r="V1001" s="6"/>
      <c r="W1001" s="1"/>
    </row>
    <row r="1002" spans="1:23" s="18" customFormat="1" ht="13.5" customHeight="1">
      <c r="A1002" s="34" t="s">
        <v>7</v>
      </c>
      <c r="B1002" s="30" t="s">
        <v>1606</v>
      </c>
      <c r="C1002" s="30"/>
      <c r="D1002" s="36">
        <v>1</v>
      </c>
      <c r="E1002" s="4" t="s">
        <v>250</v>
      </c>
      <c r="F1002" s="5"/>
      <c r="G1002" s="38"/>
      <c r="H1002" s="57"/>
      <c r="I1002" s="58"/>
      <c r="J1002" s="1"/>
      <c r="K1002" s="6"/>
      <c r="L1002" s="6"/>
      <c r="M1002" s="1"/>
      <c r="O1002" s="1"/>
      <c r="P1002" s="6"/>
      <c r="Q1002" s="6"/>
      <c r="R1002" s="1"/>
      <c r="T1002" s="1"/>
      <c r="U1002" s="6"/>
      <c r="V1002" s="6"/>
      <c r="W1002" s="1"/>
    </row>
    <row r="1003" spans="1:23" s="18" customFormat="1" ht="13.5" customHeight="1">
      <c r="A1003" s="39" t="s">
        <v>7</v>
      </c>
      <c r="B1003" s="31"/>
      <c r="C1003" s="31"/>
      <c r="D1003" s="40"/>
      <c r="E1003" s="2"/>
      <c r="F1003" s="3"/>
      <c r="G1003" s="41"/>
      <c r="H1003" s="12"/>
      <c r="J1003" s="1"/>
      <c r="K1003" s="6"/>
      <c r="L1003" s="6"/>
      <c r="M1003" s="1"/>
      <c r="O1003" s="1"/>
      <c r="P1003" s="6"/>
      <c r="Q1003" s="6"/>
      <c r="R1003" s="1"/>
      <c r="T1003" s="1"/>
      <c r="U1003" s="6"/>
      <c r="V1003" s="6"/>
      <c r="W1003" s="1"/>
    </row>
    <row r="1004" spans="1:23" s="18" customFormat="1" ht="13.5" customHeight="1">
      <c r="A1004" s="34" t="s">
        <v>7</v>
      </c>
      <c r="B1004" s="30" t="s">
        <v>1607</v>
      </c>
      <c r="C1004" s="30"/>
      <c r="D1004" s="36">
        <v>1</v>
      </c>
      <c r="E1004" s="4" t="s">
        <v>404</v>
      </c>
      <c r="F1004" s="5"/>
      <c r="G1004" s="38"/>
      <c r="H1004" s="57"/>
      <c r="I1004" s="58"/>
      <c r="J1004" s="1"/>
      <c r="K1004" s="6"/>
      <c r="L1004" s="6"/>
      <c r="M1004" s="1"/>
      <c r="O1004" s="1"/>
      <c r="P1004" s="6"/>
      <c r="Q1004" s="6"/>
      <c r="R1004" s="1"/>
      <c r="T1004" s="1"/>
      <c r="U1004" s="6"/>
      <c r="V1004" s="6"/>
      <c r="W1004" s="1"/>
    </row>
    <row r="1005" spans="1:23" s="18" customFormat="1" ht="13.5" customHeight="1">
      <c r="A1005" s="7"/>
      <c r="B1005" s="31"/>
      <c r="C1005" s="31"/>
      <c r="D1005" s="15"/>
      <c r="E1005" s="2"/>
      <c r="F1005" s="3"/>
      <c r="G1005" s="41"/>
      <c r="H1005" s="12"/>
      <c r="J1005" s="1"/>
      <c r="K1005" s="6"/>
      <c r="L1005" s="6"/>
      <c r="M1005" s="1"/>
      <c r="O1005" s="1"/>
      <c r="P1005" s="6"/>
      <c r="Q1005" s="6"/>
      <c r="R1005" s="1"/>
      <c r="T1005" s="1"/>
      <c r="U1005" s="6"/>
      <c r="V1005" s="6"/>
      <c r="W1005" s="1"/>
    </row>
    <row r="1006" spans="1:23" s="18" customFormat="1" ht="13.5" customHeight="1">
      <c r="A1006" s="8"/>
      <c r="B1006" s="30" t="s">
        <v>1963</v>
      </c>
      <c r="C1006" s="30"/>
      <c r="D1006" s="36">
        <v>1017</v>
      </c>
      <c r="E1006" s="4" t="s">
        <v>113</v>
      </c>
      <c r="F1006" s="5"/>
      <c r="G1006" s="38"/>
      <c r="H1006" s="57"/>
      <c r="I1006" s="58"/>
      <c r="J1006" s="1"/>
      <c r="K1006" s="6"/>
      <c r="L1006" s="6"/>
      <c r="M1006" s="1"/>
      <c r="O1006" s="1"/>
      <c r="P1006" s="6"/>
      <c r="Q1006" s="6"/>
      <c r="R1006" s="1"/>
      <c r="T1006" s="1"/>
      <c r="U1006" s="6"/>
      <c r="V1006" s="6"/>
      <c r="W1006" s="1"/>
    </row>
    <row r="1007" spans="1:23" s="18" customFormat="1" ht="13.5" customHeight="1">
      <c r="A1007" s="7"/>
      <c r="B1007" s="31"/>
      <c r="C1007" s="31"/>
      <c r="D1007" s="15"/>
      <c r="E1007" s="2"/>
      <c r="F1007" s="3"/>
      <c r="G1007" s="41"/>
      <c r="H1007" s="12"/>
      <c r="J1007" s="1"/>
      <c r="K1007" s="6"/>
      <c r="L1007" s="6"/>
      <c r="M1007" s="1"/>
      <c r="O1007" s="1"/>
      <c r="P1007" s="6"/>
      <c r="Q1007" s="6"/>
      <c r="R1007" s="1"/>
      <c r="T1007" s="1"/>
      <c r="U1007" s="6"/>
      <c r="V1007" s="6"/>
      <c r="W1007" s="1"/>
    </row>
    <row r="1008" spans="1:23" s="18" customFormat="1" ht="13.5" customHeight="1">
      <c r="A1008" s="8"/>
      <c r="B1008" s="30" t="s">
        <v>1608</v>
      </c>
      <c r="C1008" s="30"/>
      <c r="D1008" s="36">
        <v>1017</v>
      </c>
      <c r="E1008" s="4" t="s">
        <v>113</v>
      </c>
      <c r="F1008" s="5"/>
      <c r="G1008" s="38"/>
      <c r="H1008" s="57"/>
      <c r="I1008" s="58"/>
      <c r="J1008" s="1"/>
      <c r="K1008" s="6"/>
      <c r="L1008" s="6"/>
      <c r="M1008" s="1"/>
      <c r="O1008" s="1"/>
      <c r="P1008" s="6"/>
      <c r="Q1008" s="6"/>
      <c r="R1008" s="1"/>
      <c r="T1008" s="1"/>
      <c r="U1008" s="6"/>
      <c r="V1008" s="6"/>
      <c r="W1008" s="1"/>
    </row>
    <row r="1009" spans="1:23" s="18" customFormat="1" ht="13.5" customHeight="1">
      <c r="A1009" s="7"/>
      <c r="B1009" s="31"/>
      <c r="C1009" s="31"/>
      <c r="D1009" s="15"/>
      <c r="E1009" s="2"/>
      <c r="F1009" s="3"/>
      <c r="G1009" s="41"/>
      <c r="H1009" s="12"/>
      <c r="J1009" s="1"/>
      <c r="K1009" s="6"/>
      <c r="L1009" s="6"/>
      <c r="M1009" s="1"/>
      <c r="O1009" s="1"/>
      <c r="P1009" s="6"/>
      <c r="Q1009" s="6"/>
      <c r="R1009" s="1"/>
      <c r="T1009" s="1"/>
      <c r="U1009" s="6"/>
      <c r="V1009" s="6"/>
      <c r="W1009" s="1"/>
    </row>
    <row r="1010" spans="1:23" s="18" customFormat="1" ht="13.5" customHeight="1">
      <c r="A1010" s="8"/>
      <c r="B1010" s="30" t="s">
        <v>1609</v>
      </c>
      <c r="C1010" s="30"/>
      <c r="D1010" s="36">
        <v>1017</v>
      </c>
      <c r="E1010" s="4" t="s">
        <v>113</v>
      </c>
      <c r="F1010" s="5"/>
      <c r="G1010" s="38"/>
      <c r="H1010" s="57"/>
      <c r="I1010" s="58"/>
      <c r="J1010" s="1"/>
      <c r="K1010" s="6"/>
      <c r="L1010" s="6"/>
      <c r="M1010" s="1"/>
      <c r="O1010" s="1"/>
      <c r="P1010" s="6"/>
      <c r="Q1010" s="6"/>
      <c r="R1010" s="1"/>
      <c r="T1010" s="1"/>
      <c r="U1010" s="6"/>
      <c r="V1010" s="6"/>
      <c r="W1010" s="1"/>
    </row>
    <row r="1011" spans="1:23" s="18" customFormat="1" ht="13.5" customHeight="1">
      <c r="A1011" s="7"/>
      <c r="B1011" s="31"/>
      <c r="C1011" s="31"/>
      <c r="D1011" s="15"/>
      <c r="E1011" s="2"/>
      <c r="F1011" s="3"/>
      <c r="G1011" s="41"/>
      <c r="H1011" s="12"/>
      <c r="J1011" s="1"/>
      <c r="K1011" s="6"/>
      <c r="L1011" s="6"/>
      <c r="M1011" s="1"/>
      <c r="O1011" s="1"/>
      <c r="P1011" s="6"/>
      <c r="Q1011" s="6"/>
      <c r="R1011" s="1"/>
      <c r="T1011" s="1"/>
      <c r="U1011" s="6"/>
      <c r="V1011" s="6"/>
      <c r="W1011" s="1"/>
    </row>
    <row r="1012" spans="1:23" s="18" customFormat="1" ht="13.5" customHeight="1">
      <c r="A1012" s="8"/>
      <c r="B1012" s="30" t="s">
        <v>1610</v>
      </c>
      <c r="C1012" s="30"/>
      <c r="D1012" s="16">
        <v>1</v>
      </c>
      <c r="E1012" s="4" t="s">
        <v>250</v>
      </c>
      <c r="F1012" s="5"/>
      <c r="G1012" s="38"/>
      <c r="H1012" s="57"/>
      <c r="I1012" s="58"/>
      <c r="J1012" s="1"/>
      <c r="K1012" s="6"/>
      <c r="L1012" s="6"/>
      <c r="M1012" s="1"/>
      <c r="O1012" s="1"/>
      <c r="P1012" s="6"/>
      <c r="Q1012" s="6"/>
      <c r="R1012" s="1"/>
      <c r="T1012" s="1"/>
      <c r="U1012" s="6"/>
      <c r="V1012" s="6"/>
      <c r="W1012" s="1"/>
    </row>
    <row r="1013" spans="1:23" s="18" customFormat="1" ht="13.5" customHeight="1">
      <c r="A1013" s="7"/>
      <c r="B1013" s="31"/>
      <c r="C1013" s="31"/>
      <c r="D1013" s="15"/>
      <c r="E1013" s="2"/>
      <c r="F1013" s="3"/>
      <c r="G1013" s="41"/>
      <c r="H1013" s="12"/>
      <c r="J1013" s="1"/>
      <c r="K1013" s="6"/>
      <c r="L1013" s="6"/>
      <c r="M1013" s="1"/>
      <c r="O1013" s="1"/>
      <c r="P1013" s="6"/>
      <c r="Q1013" s="6"/>
      <c r="R1013" s="1"/>
      <c r="T1013" s="1"/>
      <c r="U1013" s="6"/>
      <c r="V1013" s="6"/>
      <c r="W1013" s="1"/>
    </row>
    <row r="1014" spans="1:23" s="18" customFormat="1" ht="13.5" customHeight="1">
      <c r="A1014" s="8"/>
      <c r="B1014" s="30" t="s">
        <v>1611</v>
      </c>
      <c r="C1014" s="30"/>
      <c r="D1014" s="16">
        <v>1</v>
      </c>
      <c r="E1014" s="4" t="s">
        <v>250</v>
      </c>
      <c r="F1014" s="5"/>
      <c r="G1014" s="38"/>
      <c r="H1014" s="57"/>
      <c r="I1014" s="58"/>
      <c r="J1014" s="1"/>
      <c r="K1014" s="6"/>
      <c r="L1014" s="6"/>
      <c r="M1014" s="1"/>
      <c r="O1014" s="1"/>
      <c r="P1014" s="6"/>
      <c r="Q1014" s="6"/>
      <c r="R1014" s="1"/>
      <c r="T1014" s="1"/>
      <c r="U1014" s="6"/>
      <c r="V1014" s="6"/>
      <c r="W1014" s="1"/>
    </row>
    <row r="1015" spans="1:23" s="18" customFormat="1" ht="13.5" customHeight="1">
      <c r="A1015" s="7"/>
      <c r="B1015" s="31"/>
      <c r="C1015" s="31"/>
      <c r="D1015" s="15"/>
      <c r="E1015" s="2"/>
      <c r="F1015" s="3"/>
      <c r="G1015" s="41"/>
      <c r="H1015" s="12"/>
      <c r="J1015" s="1"/>
      <c r="K1015" s="6"/>
      <c r="L1015" s="6"/>
      <c r="M1015" s="1"/>
      <c r="O1015" s="1"/>
      <c r="P1015" s="6"/>
      <c r="Q1015" s="6"/>
      <c r="R1015" s="1"/>
      <c r="T1015" s="1"/>
      <c r="U1015" s="6"/>
      <c r="V1015" s="6"/>
      <c r="W1015" s="1"/>
    </row>
    <row r="1016" spans="1:23" s="18" customFormat="1" ht="13.5" customHeight="1">
      <c r="A1016" s="8"/>
      <c r="B1016" s="30" t="s">
        <v>1612</v>
      </c>
      <c r="C1016" s="30"/>
      <c r="D1016" s="16">
        <v>1</v>
      </c>
      <c r="E1016" s="4" t="s">
        <v>250</v>
      </c>
      <c r="F1016" s="5"/>
      <c r="G1016" s="38"/>
      <c r="H1016" s="57"/>
      <c r="I1016" s="58"/>
      <c r="J1016" s="1"/>
      <c r="K1016" s="6"/>
      <c r="L1016" s="6"/>
      <c r="M1016" s="1"/>
      <c r="O1016" s="1"/>
      <c r="P1016" s="6"/>
      <c r="Q1016" s="6"/>
      <c r="R1016" s="1"/>
      <c r="T1016" s="1"/>
      <c r="U1016" s="6"/>
      <c r="V1016" s="6"/>
      <c r="W1016" s="1"/>
    </row>
    <row r="1017" spans="1:23" s="18" customFormat="1" ht="13.5" customHeight="1">
      <c r="A1017" s="7"/>
      <c r="B1017" s="31"/>
      <c r="C1017" s="31"/>
      <c r="D1017" s="15"/>
      <c r="E1017" s="2"/>
      <c r="F1017" s="3"/>
      <c r="G1017" s="41"/>
      <c r="H1017" s="12"/>
      <c r="J1017" s="1"/>
      <c r="K1017" s="6"/>
      <c r="L1017" s="6"/>
      <c r="M1017" s="1"/>
      <c r="O1017" s="1"/>
      <c r="P1017" s="6"/>
      <c r="Q1017" s="6"/>
      <c r="R1017" s="1"/>
      <c r="T1017" s="1"/>
      <c r="U1017" s="6"/>
      <c r="V1017" s="6"/>
      <c r="W1017" s="1"/>
    </row>
    <row r="1018" spans="1:23" s="18" customFormat="1" ht="13.5" customHeight="1">
      <c r="A1018" s="8"/>
      <c r="B1018" s="30" t="s">
        <v>1613</v>
      </c>
      <c r="C1018" s="30"/>
      <c r="D1018" s="16">
        <v>1</v>
      </c>
      <c r="E1018" s="4" t="s">
        <v>250</v>
      </c>
      <c r="F1018" s="5"/>
      <c r="G1018" s="38"/>
      <c r="H1018" s="57"/>
      <c r="I1018" s="58"/>
      <c r="J1018" s="1"/>
      <c r="K1018" s="6"/>
      <c r="L1018" s="6"/>
      <c r="M1018" s="1"/>
      <c r="O1018" s="1"/>
      <c r="P1018" s="6"/>
      <c r="Q1018" s="6"/>
      <c r="R1018" s="1"/>
      <c r="T1018" s="1"/>
      <c r="U1018" s="6"/>
      <c r="V1018" s="6"/>
      <c r="W1018" s="1"/>
    </row>
    <row r="1019" spans="1:23" s="18" customFormat="1" ht="13.5" customHeight="1">
      <c r="A1019" s="7"/>
      <c r="B1019" s="31"/>
      <c r="C1019" s="31"/>
      <c r="D1019" s="15"/>
      <c r="E1019" s="2"/>
      <c r="F1019" s="3"/>
      <c r="G1019" s="41"/>
      <c r="H1019" s="12"/>
      <c r="J1019" s="1"/>
      <c r="K1019" s="6"/>
      <c r="L1019" s="6"/>
      <c r="M1019" s="1"/>
      <c r="O1019" s="1"/>
      <c r="P1019" s="6"/>
      <c r="Q1019" s="6"/>
      <c r="R1019" s="1"/>
      <c r="T1019" s="1"/>
      <c r="U1019" s="6"/>
      <c r="V1019" s="6"/>
      <c r="W1019" s="1"/>
    </row>
    <row r="1020" spans="1:23" s="18" customFormat="1" ht="13.5" customHeight="1">
      <c r="A1020" s="8"/>
      <c r="B1020" s="30" t="s">
        <v>1614</v>
      </c>
      <c r="C1020" s="30"/>
      <c r="D1020" s="16">
        <v>1</v>
      </c>
      <c r="E1020" s="4" t="s">
        <v>250</v>
      </c>
      <c r="F1020" s="5"/>
      <c r="G1020" s="38"/>
      <c r="H1020" s="57"/>
      <c r="I1020" s="58"/>
      <c r="J1020" s="1"/>
      <c r="K1020" s="6"/>
      <c r="L1020" s="6"/>
      <c r="M1020" s="1"/>
      <c r="O1020" s="1"/>
      <c r="P1020" s="6"/>
      <c r="Q1020" s="6"/>
      <c r="R1020" s="1"/>
      <c r="T1020" s="1"/>
      <c r="U1020" s="6"/>
      <c r="V1020" s="6"/>
      <c r="W1020" s="1"/>
    </row>
    <row r="1021" spans="1:23" s="18" customFormat="1" ht="13.5" customHeight="1">
      <c r="A1021" s="7"/>
      <c r="B1021" s="31"/>
      <c r="C1021" s="31"/>
      <c r="D1021" s="40"/>
      <c r="E1021" s="2"/>
      <c r="F1021" s="3"/>
      <c r="G1021" s="41"/>
      <c r="H1021" s="12"/>
      <c r="J1021" s="1"/>
      <c r="K1021" s="6"/>
      <c r="L1021" s="6"/>
      <c r="M1021" s="1"/>
      <c r="O1021" s="1"/>
      <c r="P1021" s="6"/>
      <c r="Q1021" s="6"/>
      <c r="R1021" s="1"/>
      <c r="T1021" s="1"/>
      <c r="U1021" s="6"/>
      <c r="V1021" s="6"/>
      <c r="W1021" s="1"/>
    </row>
    <row r="1022" spans="1:23" s="18" customFormat="1" ht="13.5" customHeight="1">
      <c r="A1022" s="8"/>
      <c r="B1022" s="30"/>
      <c r="C1022" s="30"/>
      <c r="D1022" s="36"/>
      <c r="E1022" s="4"/>
      <c r="F1022" s="5"/>
      <c r="G1022" s="38"/>
      <c r="H1022" s="57"/>
      <c r="I1022" s="58"/>
      <c r="J1022" s="1"/>
      <c r="K1022" s="6"/>
      <c r="L1022" s="6"/>
      <c r="M1022" s="1"/>
      <c r="O1022" s="1"/>
      <c r="P1022" s="6"/>
      <c r="Q1022" s="6"/>
      <c r="R1022" s="1"/>
      <c r="T1022" s="1"/>
      <c r="U1022" s="6"/>
      <c r="V1022" s="6"/>
      <c r="W1022" s="1"/>
    </row>
    <row r="1023" spans="1:23" s="18" customFormat="1" ht="13.5" customHeight="1">
      <c r="A1023" s="7"/>
      <c r="B1023" s="31"/>
      <c r="C1023" s="31"/>
      <c r="D1023" s="40"/>
      <c r="E1023" s="2"/>
      <c r="F1023" s="3"/>
      <c r="G1023" s="41"/>
      <c r="H1023" s="12"/>
      <c r="J1023" s="1"/>
      <c r="K1023" s="6"/>
      <c r="L1023" s="6"/>
      <c r="M1023" s="1"/>
      <c r="O1023" s="1"/>
      <c r="P1023" s="6"/>
      <c r="Q1023" s="6"/>
      <c r="R1023" s="1"/>
      <c r="T1023" s="1"/>
      <c r="U1023" s="6"/>
      <c r="V1023" s="6"/>
      <c r="W1023" s="1"/>
    </row>
    <row r="1024" spans="1:23" s="18" customFormat="1" ht="13.5" customHeight="1">
      <c r="A1024" s="8"/>
      <c r="B1024" s="30"/>
      <c r="C1024" s="30"/>
      <c r="D1024" s="36"/>
      <c r="E1024" s="4"/>
      <c r="F1024" s="5"/>
      <c r="G1024" s="38"/>
      <c r="H1024" s="57"/>
      <c r="I1024" s="58"/>
      <c r="J1024" s="1"/>
      <c r="K1024" s="6"/>
      <c r="L1024" s="6"/>
      <c r="M1024" s="1"/>
      <c r="O1024" s="1"/>
      <c r="P1024" s="6"/>
      <c r="Q1024" s="6"/>
      <c r="R1024" s="1"/>
      <c r="T1024" s="1"/>
      <c r="U1024" s="6"/>
      <c r="V1024" s="6"/>
      <c r="W1024" s="1"/>
    </row>
    <row r="1025" spans="1:23" s="18" customFormat="1" ht="13.5" customHeight="1">
      <c r="A1025" s="7"/>
      <c r="B1025" s="31"/>
      <c r="C1025" s="31"/>
      <c r="D1025" s="40"/>
      <c r="E1025" s="2"/>
      <c r="F1025" s="3"/>
      <c r="G1025" s="41"/>
      <c r="H1025" s="12"/>
      <c r="J1025" s="1"/>
      <c r="K1025" s="6"/>
      <c r="L1025" s="6"/>
      <c r="M1025" s="1"/>
      <c r="O1025" s="1"/>
      <c r="P1025" s="6"/>
      <c r="Q1025" s="6"/>
      <c r="R1025" s="1"/>
      <c r="T1025" s="1"/>
      <c r="U1025" s="6"/>
      <c r="V1025" s="6"/>
      <c r="W1025" s="1"/>
    </row>
    <row r="1026" spans="1:23" s="18" customFormat="1" ht="13.5" customHeight="1">
      <c r="A1026" s="8"/>
      <c r="B1026" s="30"/>
      <c r="C1026" s="30"/>
      <c r="D1026" s="36"/>
      <c r="E1026" s="4"/>
      <c r="F1026" s="5"/>
      <c r="G1026" s="38"/>
      <c r="H1026" s="57"/>
      <c r="I1026" s="58"/>
      <c r="J1026" s="1"/>
      <c r="K1026" s="6"/>
      <c r="L1026" s="6"/>
      <c r="M1026" s="1"/>
      <c r="O1026" s="1"/>
      <c r="P1026" s="6"/>
      <c r="Q1026" s="6"/>
      <c r="R1026" s="1"/>
      <c r="T1026" s="1"/>
      <c r="U1026" s="6"/>
      <c r="V1026" s="6"/>
      <c r="W1026" s="1"/>
    </row>
    <row r="1027" spans="1:23" ht="13.5" customHeight="1">
      <c r="A1027" s="7"/>
      <c r="B1027" s="31"/>
      <c r="C1027" s="31"/>
      <c r="D1027" s="15"/>
      <c r="E1027" s="2"/>
      <c r="F1027" s="3"/>
      <c r="G1027" s="3"/>
      <c r="H1027" s="12"/>
    </row>
    <row r="1028" spans="1:23" ht="13.5" customHeight="1">
      <c r="A1028" s="8"/>
      <c r="B1028" s="30" t="s">
        <v>7</v>
      </c>
      <c r="C1028" s="30" t="s">
        <v>7</v>
      </c>
      <c r="D1028" s="16"/>
      <c r="E1028" s="4"/>
      <c r="F1028" s="5"/>
      <c r="G1028" s="38"/>
      <c r="H1028" s="13"/>
    </row>
    <row r="1029" spans="1:23" ht="13.5" customHeight="1">
      <c r="A1029" s="7"/>
      <c r="B1029" s="31"/>
      <c r="C1029" s="31" t="s">
        <v>7</v>
      </c>
      <c r="D1029" s="15"/>
      <c r="E1029" s="2"/>
      <c r="F1029" s="3"/>
      <c r="G1029" s="41"/>
      <c r="H1029" s="12"/>
    </row>
    <row r="1030" spans="1:23" ht="13.5" customHeight="1">
      <c r="A1030" s="9"/>
      <c r="B1030" s="32" t="s">
        <v>63</v>
      </c>
      <c r="C1030" s="32"/>
      <c r="D1030" s="17"/>
      <c r="E1030" s="10"/>
      <c r="F1030" s="11"/>
      <c r="G1030" s="11"/>
      <c r="H1030" s="14"/>
    </row>
    <row r="1031" spans="1:23" ht="13.5" customHeight="1"/>
    <row r="1032" spans="1:23" ht="13.5" customHeight="1">
      <c r="H1032" s="48"/>
    </row>
    <row r="1033" spans="1:23" s="49" customFormat="1" ht="21.4" customHeight="1">
      <c r="A1033" s="364"/>
      <c r="B1033" s="365"/>
      <c r="C1033" s="365"/>
      <c r="D1033" s="365"/>
      <c r="E1033" s="365"/>
      <c r="F1033" s="365"/>
      <c r="G1033" s="365"/>
      <c r="H1033" s="365"/>
    </row>
    <row r="1034" spans="1:23" s="49" customFormat="1" ht="13.5" customHeight="1">
      <c r="A1034" s="50" t="s">
        <v>62</v>
      </c>
      <c r="B1034" s="50"/>
      <c r="C1034" s="51"/>
      <c r="D1034" s="51"/>
      <c r="E1034" s="52"/>
      <c r="F1034" s="51"/>
      <c r="G1034" s="50"/>
      <c r="H1034" s="53"/>
    </row>
    <row r="1035" spans="1:23" ht="21.6" customHeight="1">
      <c r="A1035" s="362" t="s">
        <v>0</v>
      </c>
      <c r="B1035" s="363"/>
      <c r="C1035" s="24" t="s">
        <v>1</v>
      </c>
      <c r="D1035" s="24" t="s">
        <v>2</v>
      </c>
      <c r="E1035" s="24" t="s">
        <v>3</v>
      </c>
      <c r="F1035" s="25" t="s">
        <v>4</v>
      </c>
      <c r="G1035" s="25" t="s">
        <v>5</v>
      </c>
      <c r="H1035" s="26" t="s">
        <v>6</v>
      </c>
      <c r="I1035" s="27"/>
      <c r="J1035" s="27"/>
      <c r="K1035" s="28"/>
      <c r="L1035" s="28"/>
      <c r="M1035" s="27"/>
      <c r="N1035" s="27"/>
      <c r="O1035" s="27"/>
      <c r="P1035" s="28"/>
      <c r="Q1035" s="28"/>
      <c r="R1035" s="27"/>
      <c r="S1035" s="27"/>
      <c r="T1035" s="27"/>
      <c r="U1035" s="28"/>
      <c r="V1035" s="28"/>
      <c r="W1035" s="27"/>
    </row>
    <row r="1036" spans="1:23" ht="13.5" customHeight="1">
      <c r="A1036" s="33" t="s">
        <v>7</v>
      </c>
      <c r="B1036" s="29" t="s">
        <v>7</v>
      </c>
      <c r="C1036" s="29" t="s">
        <v>7</v>
      </c>
      <c r="D1036" s="21"/>
      <c r="E1036" s="20"/>
      <c r="F1036" s="22"/>
      <c r="G1036" s="22"/>
      <c r="H1036" s="23"/>
    </row>
    <row r="1037" spans="1:23" ht="13.5" customHeight="1">
      <c r="A1037" s="34"/>
      <c r="B1037" s="30"/>
      <c r="C1037" s="30" t="s">
        <v>7</v>
      </c>
      <c r="D1037" s="16"/>
      <c r="E1037" s="4"/>
      <c r="F1037" s="5"/>
      <c r="G1037" s="5"/>
      <c r="H1037" s="13" t="s">
        <v>7</v>
      </c>
    </row>
    <row r="1038" spans="1:23" s="18" customFormat="1" ht="13.5" customHeight="1">
      <c r="A1038" s="39" t="s">
        <v>7</v>
      </c>
      <c r="B1038" s="31" t="s">
        <v>7</v>
      </c>
      <c r="C1038" s="31" t="s">
        <v>7</v>
      </c>
      <c r="D1038" s="40"/>
      <c r="E1038" s="2" t="s">
        <v>7</v>
      </c>
      <c r="F1038" s="3"/>
      <c r="G1038" s="41"/>
      <c r="H1038" s="12" t="s">
        <v>7</v>
      </c>
      <c r="J1038" s="1"/>
      <c r="K1038" s="6"/>
      <c r="L1038" s="6"/>
      <c r="M1038" s="1"/>
      <c r="O1038" s="1"/>
      <c r="P1038" s="6"/>
      <c r="Q1038" s="6"/>
      <c r="R1038" s="1"/>
      <c r="T1038" s="1"/>
      <c r="U1038" s="6"/>
      <c r="V1038" s="6"/>
      <c r="W1038" s="1"/>
    </row>
    <row r="1039" spans="1:23" s="18" customFormat="1" ht="13.5" customHeight="1">
      <c r="A1039" s="34" t="s">
        <v>302</v>
      </c>
      <c r="B1039" s="30" t="s">
        <v>726</v>
      </c>
      <c r="C1039" s="30" t="s">
        <v>7</v>
      </c>
      <c r="D1039" s="36"/>
      <c r="E1039" s="4" t="s">
        <v>7</v>
      </c>
      <c r="F1039" s="5"/>
      <c r="G1039" s="38">
        <v>0</v>
      </c>
      <c r="H1039" s="13" t="s">
        <v>7</v>
      </c>
      <c r="J1039" s="1"/>
      <c r="K1039" s="6"/>
      <c r="L1039" s="6"/>
      <c r="M1039" s="1"/>
      <c r="O1039" s="1"/>
      <c r="P1039" s="6"/>
      <c r="Q1039" s="6"/>
      <c r="R1039" s="1"/>
      <c r="T1039" s="1"/>
      <c r="U1039" s="6"/>
      <c r="V1039" s="6"/>
      <c r="W1039" s="1"/>
    </row>
    <row r="1040" spans="1:23" s="18" customFormat="1" ht="13.5" customHeight="1">
      <c r="A1040" s="39" t="s">
        <v>7</v>
      </c>
      <c r="B1040" s="31"/>
      <c r="C1040" s="31"/>
      <c r="D1040" s="40"/>
      <c r="E1040" s="2"/>
      <c r="F1040" s="3"/>
      <c r="G1040" s="41"/>
      <c r="H1040" s="12" t="s">
        <v>7</v>
      </c>
      <c r="J1040" s="1"/>
      <c r="K1040" s="6"/>
      <c r="L1040" s="6"/>
      <c r="M1040" s="1"/>
      <c r="O1040" s="1"/>
      <c r="P1040" s="6"/>
      <c r="Q1040" s="6"/>
      <c r="R1040" s="1"/>
      <c r="T1040" s="1"/>
      <c r="U1040" s="6"/>
      <c r="V1040" s="6"/>
      <c r="W1040" s="1"/>
    </row>
    <row r="1041" spans="1:23" s="18" customFormat="1" ht="13.5" customHeight="1">
      <c r="A1041" s="34" t="s">
        <v>7</v>
      </c>
      <c r="B1041" s="30" t="s">
        <v>730</v>
      </c>
      <c r="C1041" s="30"/>
      <c r="D1041" s="36" t="s">
        <v>7</v>
      </c>
      <c r="E1041" s="4"/>
      <c r="F1041" s="5"/>
      <c r="G1041" s="38"/>
      <c r="H1041" s="13"/>
      <c r="J1041" s="1"/>
      <c r="K1041" s="6"/>
      <c r="L1041" s="6"/>
      <c r="M1041" s="1"/>
      <c r="O1041" s="1"/>
      <c r="P1041" s="6"/>
      <c r="Q1041" s="6"/>
      <c r="R1041" s="1"/>
      <c r="T1041" s="1"/>
      <c r="U1041" s="6"/>
      <c r="V1041" s="6"/>
      <c r="W1041" s="1"/>
    </row>
    <row r="1042" spans="1:23" s="18" customFormat="1" ht="13.5" customHeight="1">
      <c r="A1042" s="39" t="s">
        <v>7</v>
      </c>
      <c r="B1042" s="31" t="s">
        <v>614</v>
      </c>
      <c r="C1042" s="31" t="s">
        <v>7</v>
      </c>
      <c r="D1042" s="40"/>
      <c r="E1042" s="2"/>
      <c r="F1042" s="3"/>
      <c r="G1042" s="41"/>
      <c r="H1042" s="12"/>
      <c r="J1042" s="1"/>
      <c r="K1042" s="6"/>
      <c r="L1042" s="6"/>
      <c r="M1042" s="1"/>
      <c r="O1042" s="1"/>
      <c r="P1042" s="6"/>
      <c r="Q1042" s="6"/>
      <c r="R1042" s="1"/>
      <c r="T1042" s="1"/>
      <c r="U1042" s="6"/>
      <c r="V1042" s="6"/>
      <c r="W1042" s="1"/>
    </row>
    <row r="1043" spans="1:23" s="18" customFormat="1" ht="13.5" customHeight="1">
      <c r="A1043" s="34" t="s">
        <v>7</v>
      </c>
      <c r="B1043" s="30" t="s">
        <v>752</v>
      </c>
      <c r="C1043" s="30" t="s">
        <v>753</v>
      </c>
      <c r="D1043" s="36">
        <v>334</v>
      </c>
      <c r="E1043" s="4" t="s">
        <v>71</v>
      </c>
      <c r="F1043" s="5"/>
      <c r="G1043" s="38"/>
      <c r="H1043" s="13"/>
      <c r="J1043" s="1"/>
      <c r="K1043" s="6"/>
      <c r="L1043" s="6"/>
      <c r="M1043" s="1"/>
      <c r="O1043" s="1"/>
      <c r="P1043" s="6"/>
      <c r="Q1043" s="6"/>
      <c r="R1043" s="1"/>
      <c r="T1043" s="1"/>
      <c r="U1043" s="6"/>
      <c r="V1043" s="6"/>
      <c r="W1043" s="1"/>
    </row>
    <row r="1044" spans="1:23" s="18" customFormat="1" ht="13.5" customHeight="1">
      <c r="A1044" s="39" t="s">
        <v>7</v>
      </c>
      <c r="B1044" s="31" t="s">
        <v>754</v>
      </c>
      <c r="C1044" s="31"/>
      <c r="D1044" s="40"/>
      <c r="E1044" s="2"/>
      <c r="F1044" s="3"/>
      <c r="G1044" s="41"/>
      <c r="H1044" s="12"/>
      <c r="J1044" s="1"/>
      <c r="K1044" s="6"/>
      <c r="L1044" s="6"/>
      <c r="M1044" s="1"/>
      <c r="O1044" s="1"/>
      <c r="P1044" s="6"/>
      <c r="Q1044" s="6"/>
      <c r="R1044" s="1"/>
      <c r="T1044" s="1"/>
      <c r="U1044" s="6"/>
      <c r="V1044" s="6"/>
      <c r="W1044" s="1"/>
    </row>
    <row r="1045" spans="1:23" s="18" customFormat="1" ht="13.5" customHeight="1">
      <c r="A1045" s="34" t="s">
        <v>7</v>
      </c>
      <c r="B1045" s="30" t="s">
        <v>752</v>
      </c>
      <c r="C1045" s="30" t="s">
        <v>755</v>
      </c>
      <c r="D1045" s="36">
        <v>22</v>
      </c>
      <c r="E1045" s="4" t="s">
        <v>71</v>
      </c>
      <c r="F1045" s="5"/>
      <c r="G1045" s="38"/>
      <c r="H1045" s="13"/>
      <c r="J1045" s="1"/>
      <c r="K1045" s="6"/>
      <c r="L1045" s="6"/>
      <c r="M1045" s="1"/>
      <c r="O1045" s="1"/>
      <c r="P1045" s="6"/>
      <c r="Q1045" s="6"/>
      <c r="R1045" s="1"/>
      <c r="T1045" s="1"/>
      <c r="U1045" s="6"/>
      <c r="V1045" s="6"/>
      <c r="W1045" s="1"/>
    </row>
    <row r="1046" spans="1:23" s="18" customFormat="1" ht="13.5" customHeight="1">
      <c r="A1046" s="39" t="s">
        <v>7</v>
      </c>
      <c r="B1046" s="31" t="s">
        <v>623</v>
      </c>
      <c r="C1046" s="31"/>
      <c r="D1046" s="40"/>
      <c r="E1046" s="2"/>
      <c r="F1046" s="3"/>
      <c r="G1046" s="41"/>
      <c r="H1046" s="12"/>
      <c r="J1046" s="1"/>
      <c r="K1046" s="6"/>
      <c r="L1046" s="6"/>
      <c r="M1046" s="1"/>
      <c r="O1046" s="1"/>
      <c r="P1046" s="6"/>
      <c r="Q1046" s="6"/>
      <c r="R1046" s="1"/>
      <c r="T1046" s="1"/>
      <c r="U1046" s="6"/>
      <c r="V1046" s="6"/>
      <c r="W1046" s="1"/>
    </row>
    <row r="1047" spans="1:23" s="18" customFormat="1" ht="13.5" customHeight="1">
      <c r="A1047" s="34" t="s">
        <v>7</v>
      </c>
      <c r="B1047" s="30" t="s">
        <v>756</v>
      </c>
      <c r="C1047" s="30" t="s">
        <v>757</v>
      </c>
      <c r="D1047" s="36">
        <v>149</v>
      </c>
      <c r="E1047" s="4" t="s">
        <v>113</v>
      </c>
      <c r="F1047" s="5"/>
      <c r="G1047" s="38"/>
      <c r="H1047" s="13"/>
      <c r="J1047" s="1"/>
      <c r="K1047" s="6"/>
      <c r="L1047" s="6"/>
      <c r="M1047" s="1"/>
      <c r="O1047" s="1"/>
      <c r="P1047" s="6"/>
      <c r="Q1047" s="6"/>
      <c r="R1047" s="1"/>
      <c r="T1047" s="1"/>
      <c r="U1047" s="6"/>
      <c r="V1047" s="6"/>
      <c r="W1047" s="1"/>
    </row>
    <row r="1048" spans="1:23" s="18" customFormat="1" ht="13.5" customHeight="1">
      <c r="A1048" s="7"/>
      <c r="B1048" s="31" t="s">
        <v>654</v>
      </c>
      <c r="C1048" s="31"/>
      <c r="D1048" s="15"/>
      <c r="E1048" s="2"/>
      <c r="F1048" s="3"/>
      <c r="G1048" s="3"/>
      <c r="H1048" s="12"/>
      <c r="J1048" s="1"/>
      <c r="K1048" s="6"/>
      <c r="L1048" s="6"/>
      <c r="M1048" s="1"/>
      <c r="O1048" s="1"/>
      <c r="P1048" s="6"/>
      <c r="Q1048" s="6"/>
      <c r="R1048" s="1"/>
      <c r="T1048" s="1"/>
      <c r="U1048" s="6"/>
      <c r="V1048" s="6"/>
      <c r="W1048" s="1"/>
    </row>
    <row r="1049" spans="1:23" s="18" customFormat="1" ht="13.5" customHeight="1">
      <c r="A1049" s="8"/>
      <c r="B1049" s="30" t="s">
        <v>758</v>
      </c>
      <c r="C1049" s="30" t="s">
        <v>759</v>
      </c>
      <c r="D1049" s="16">
        <v>32.200000000000003</v>
      </c>
      <c r="E1049" s="4" t="s">
        <v>113</v>
      </c>
      <c r="F1049" s="5"/>
      <c r="G1049" s="5"/>
      <c r="H1049" s="13"/>
      <c r="J1049" s="1"/>
      <c r="K1049" s="6"/>
      <c r="L1049" s="6"/>
      <c r="M1049" s="1"/>
      <c r="O1049" s="1"/>
      <c r="P1049" s="6"/>
      <c r="Q1049" s="6"/>
      <c r="R1049" s="1"/>
      <c r="T1049" s="1"/>
      <c r="U1049" s="6"/>
      <c r="V1049" s="6"/>
      <c r="W1049" s="1"/>
    </row>
    <row r="1050" spans="1:23" s="18" customFormat="1" ht="13.5" customHeight="1">
      <c r="A1050" s="7"/>
      <c r="B1050" s="31" t="s">
        <v>652</v>
      </c>
      <c r="C1050" s="31" t="s">
        <v>7</v>
      </c>
      <c r="D1050" s="15"/>
      <c r="E1050" s="2"/>
      <c r="F1050" s="3"/>
      <c r="G1050" s="3"/>
      <c r="H1050" s="12"/>
      <c r="J1050" s="1"/>
      <c r="K1050" s="6"/>
      <c r="L1050" s="6"/>
      <c r="M1050" s="1"/>
      <c r="O1050" s="1"/>
      <c r="P1050" s="6"/>
      <c r="Q1050" s="6"/>
      <c r="R1050" s="1"/>
      <c r="T1050" s="1"/>
      <c r="U1050" s="6"/>
      <c r="V1050" s="6"/>
      <c r="W1050" s="1"/>
    </row>
    <row r="1051" spans="1:23" s="18" customFormat="1" ht="13.5" customHeight="1">
      <c r="A1051" s="8"/>
      <c r="B1051" s="30" t="s">
        <v>760</v>
      </c>
      <c r="C1051" s="30" t="s">
        <v>761</v>
      </c>
      <c r="D1051" s="16">
        <v>104</v>
      </c>
      <c r="E1051" s="4" t="s">
        <v>113</v>
      </c>
      <c r="F1051" s="5"/>
      <c r="G1051" s="5"/>
      <c r="H1051" s="13"/>
      <c r="J1051" s="1"/>
      <c r="K1051" s="6"/>
      <c r="L1051" s="6"/>
      <c r="M1051" s="1"/>
      <c r="O1051" s="1"/>
      <c r="P1051" s="6"/>
      <c r="Q1051" s="6"/>
      <c r="R1051" s="1"/>
      <c r="T1051" s="1"/>
      <c r="U1051" s="6"/>
      <c r="V1051" s="6"/>
      <c r="W1051" s="1"/>
    </row>
    <row r="1052" spans="1:23" s="18" customFormat="1" ht="13.5" customHeight="1">
      <c r="A1052" s="7"/>
      <c r="B1052" s="31" t="s">
        <v>762</v>
      </c>
      <c r="C1052" s="31" t="s">
        <v>7</v>
      </c>
      <c r="D1052" s="15"/>
      <c r="E1052" s="2"/>
      <c r="F1052" s="3"/>
      <c r="G1052" s="3"/>
      <c r="H1052" s="12"/>
      <c r="J1052" s="1"/>
      <c r="K1052" s="6"/>
      <c r="L1052" s="6"/>
      <c r="M1052" s="1"/>
      <c r="O1052" s="1"/>
      <c r="P1052" s="6"/>
      <c r="Q1052" s="6"/>
      <c r="R1052" s="1"/>
      <c r="T1052" s="1"/>
      <c r="U1052" s="6"/>
      <c r="V1052" s="6"/>
      <c r="W1052" s="1"/>
    </row>
    <row r="1053" spans="1:23" s="18" customFormat="1" ht="13.5" customHeight="1">
      <c r="A1053" s="8"/>
      <c r="B1053" s="30" t="s">
        <v>654</v>
      </c>
      <c r="C1053" s="30" t="s">
        <v>763</v>
      </c>
      <c r="D1053" s="16">
        <v>161</v>
      </c>
      <c r="E1053" s="4" t="s">
        <v>71</v>
      </c>
      <c r="F1053" s="5"/>
      <c r="G1053" s="5"/>
      <c r="H1053" s="13"/>
      <c r="J1053" s="1"/>
      <c r="K1053" s="6"/>
      <c r="L1053" s="6"/>
      <c r="M1053" s="1"/>
      <c r="O1053" s="1"/>
      <c r="P1053" s="6"/>
      <c r="Q1053" s="6"/>
      <c r="R1053" s="1"/>
      <c r="T1053" s="1"/>
      <c r="U1053" s="6"/>
      <c r="V1053" s="6"/>
      <c r="W1053" s="1"/>
    </row>
    <row r="1054" spans="1:23" s="18" customFormat="1" ht="13.5" customHeight="1">
      <c r="A1054" s="7"/>
      <c r="B1054" s="31" t="s">
        <v>764</v>
      </c>
      <c r="C1054" s="31"/>
      <c r="D1054" s="15"/>
      <c r="E1054" s="2"/>
      <c r="F1054" s="3"/>
      <c r="G1054" s="3"/>
      <c r="H1054" s="12"/>
      <c r="J1054" s="1"/>
      <c r="K1054" s="6"/>
      <c r="L1054" s="6"/>
      <c r="M1054" s="1"/>
      <c r="O1054" s="1"/>
      <c r="P1054" s="6"/>
      <c r="Q1054" s="6"/>
      <c r="R1054" s="1"/>
      <c r="T1054" s="1"/>
      <c r="U1054" s="6"/>
      <c r="V1054" s="6"/>
      <c r="W1054" s="1"/>
    </row>
    <row r="1055" spans="1:23" s="18" customFormat="1" ht="13.5" customHeight="1">
      <c r="A1055" s="8"/>
      <c r="B1055" s="30" t="s">
        <v>655</v>
      </c>
      <c r="C1055" s="30" t="s">
        <v>765</v>
      </c>
      <c r="D1055" s="16">
        <v>161</v>
      </c>
      <c r="E1055" s="4" t="s">
        <v>71</v>
      </c>
      <c r="F1055" s="5"/>
      <c r="G1055" s="5"/>
      <c r="H1055" s="13"/>
      <c r="J1055" s="1"/>
      <c r="K1055" s="6"/>
      <c r="L1055" s="6"/>
      <c r="M1055" s="1"/>
      <c r="O1055" s="1"/>
      <c r="P1055" s="6"/>
      <c r="Q1055" s="6"/>
      <c r="R1055" s="1"/>
      <c r="T1055" s="1"/>
      <c r="U1055" s="6"/>
      <c r="V1055" s="6"/>
      <c r="W1055" s="1"/>
    </row>
    <row r="1056" spans="1:23" s="18" customFormat="1" ht="13.5" customHeight="1">
      <c r="A1056" s="7"/>
      <c r="B1056" s="31" t="s">
        <v>623</v>
      </c>
      <c r="C1056" s="31" t="s">
        <v>7</v>
      </c>
      <c r="D1056" s="15"/>
      <c r="E1056" s="2"/>
      <c r="F1056" s="3"/>
      <c r="G1056" s="3"/>
      <c r="H1056" s="12"/>
      <c r="J1056" s="1"/>
      <c r="K1056" s="6"/>
      <c r="L1056" s="6"/>
      <c r="M1056" s="1"/>
      <c r="O1056" s="1"/>
      <c r="P1056" s="6"/>
      <c r="Q1056" s="6"/>
      <c r="R1056" s="1"/>
      <c r="T1056" s="1"/>
      <c r="U1056" s="6"/>
      <c r="V1056" s="6"/>
      <c r="W1056" s="1"/>
    </row>
    <row r="1057" spans="1:23" s="18" customFormat="1" ht="13.5" customHeight="1">
      <c r="A1057" s="8"/>
      <c r="B1057" s="30" t="s">
        <v>766</v>
      </c>
      <c r="C1057" s="30" t="s">
        <v>767</v>
      </c>
      <c r="D1057" s="16">
        <v>252</v>
      </c>
      <c r="E1057" s="4" t="s">
        <v>113</v>
      </c>
      <c r="F1057" s="5"/>
      <c r="G1057" s="5"/>
      <c r="H1057" s="13"/>
      <c r="I1057" s="79"/>
      <c r="J1057" s="1"/>
      <c r="K1057" s="6"/>
      <c r="L1057" s="6"/>
      <c r="M1057" s="1"/>
      <c r="O1057" s="1"/>
      <c r="P1057" s="6"/>
      <c r="Q1057" s="6"/>
      <c r="R1057" s="1"/>
      <c r="T1057" s="1"/>
      <c r="U1057" s="6"/>
      <c r="V1057" s="6"/>
      <c r="W1057" s="1"/>
    </row>
    <row r="1058" spans="1:23" s="18" customFormat="1" ht="13.5" customHeight="1">
      <c r="A1058" s="7"/>
      <c r="B1058" s="31"/>
      <c r="C1058" s="31"/>
      <c r="D1058" s="15"/>
      <c r="E1058" s="2"/>
      <c r="F1058" s="3"/>
      <c r="G1058" s="3"/>
      <c r="H1058" s="12"/>
      <c r="J1058" s="1"/>
      <c r="K1058" s="6"/>
      <c r="L1058" s="6"/>
      <c r="M1058" s="1"/>
      <c r="O1058" s="1"/>
      <c r="P1058" s="6"/>
      <c r="Q1058" s="6"/>
      <c r="R1058" s="1"/>
      <c r="T1058" s="1"/>
      <c r="U1058" s="6"/>
      <c r="V1058" s="6"/>
      <c r="W1058" s="1"/>
    </row>
    <row r="1059" spans="1:23" s="18" customFormat="1" ht="13.5" customHeight="1">
      <c r="A1059" s="8"/>
      <c r="B1059" s="30"/>
      <c r="C1059" s="30"/>
      <c r="D1059" s="16"/>
      <c r="E1059" s="4"/>
      <c r="F1059" s="5"/>
      <c r="G1059" s="5"/>
      <c r="H1059" s="13"/>
      <c r="I1059" s="79"/>
      <c r="J1059" s="1"/>
      <c r="K1059" s="6"/>
      <c r="L1059" s="6"/>
      <c r="M1059" s="1"/>
      <c r="O1059" s="1"/>
      <c r="P1059" s="6"/>
      <c r="Q1059" s="6"/>
      <c r="R1059" s="1"/>
      <c r="T1059" s="1"/>
      <c r="U1059" s="6"/>
      <c r="V1059" s="6"/>
      <c r="W1059" s="1"/>
    </row>
    <row r="1060" spans="1:23" s="18" customFormat="1" ht="13.5" customHeight="1">
      <c r="A1060" s="7"/>
      <c r="B1060" s="31"/>
      <c r="C1060" s="31"/>
      <c r="D1060" s="15"/>
      <c r="E1060" s="2"/>
      <c r="F1060" s="3"/>
      <c r="G1060" s="3"/>
      <c r="H1060" s="12"/>
      <c r="J1060" s="1"/>
      <c r="K1060" s="6"/>
      <c r="L1060" s="6"/>
      <c r="M1060" s="1"/>
      <c r="O1060" s="1"/>
      <c r="P1060" s="6"/>
      <c r="Q1060" s="6"/>
      <c r="R1060" s="1"/>
      <c r="T1060" s="1"/>
      <c r="U1060" s="6"/>
      <c r="V1060" s="6"/>
      <c r="W1060" s="1"/>
    </row>
    <row r="1061" spans="1:23" s="18" customFormat="1" ht="13.5" customHeight="1">
      <c r="A1061" s="8"/>
      <c r="B1061" s="30"/>
      <c r="C1061" s="30"/>
      <c r="D1061" s="16"/>
      <c r="E1061" s="4"/>
      <c r="F1061" s="5"/>
      <c r="G1061" s="5"/>
      <c r="H1061" s="13"/>
      <c r="J1061" s="1"/>
      <c r="K1061" s="6"/>
      <c r="L1061" s="6"/>
      <c r="M1061" s="1"/>
      <c r="O1061" s="1"/>
      <c r="P1061" s="6"/>
      <c r="Q1061" s="6"/>
      <c r="R1061" s="1"/>
      <c r="T1061" s="1"/>
      <c r="U1061" s="6"/>
      <c r="V1061" s="6"/>
      <c r="W1061" s="1"/>
    </row>
    <row r="1062" spans="1:23" s="18" customFormat="1" ht="13.5" customHeight="1">
      <c r="A1062" s="7"/>
      <c r="B1062" s="31"/>
      <c r="C1062" s="31"/>
      <c r="D1062" s="15"/>
      <c r="E1062" s="2"/>
      <c r="F1062" s="3"/>
      <c r="G1062" s="3"/>
      <c r="H1062" s="12"/>
      <c r="J1062" s="1"/>
      <c r="K1062" s="6"/>
      <c r="L1062" s="6"/>
      <c r="M1062" s="1"/>
      <c r="O1062" s="1"/>
      <c r="P1062" s="6"/>
      <c r="Q1062" s="6"/>
      <c r="R1062" s="1"/>
      <c r="T1062" s="1"/>
      <c r="U1062" s="6"/>
      <c r="V1062" s="6"/>
      <c r="W1062" s="1"/>
    </row>
    <row r="1063" spans="1:23" s="18" customFormat="1" ht="13.5" customHeight="1">
      <c r="A1063" s="8"/>
      <c r="B1063" s="30"/>
      <c r="C1063" s="30"/>
      <c r="D1063" s="16"/>
      <c r="E1063" s="4"/>
      <c r="F1063" s="5"/>
      <c r="G1063" s="5"/>
      <c r="H1063" s="13"/>
      <c r="J1063" s="1"/>
      <c r="K1063" s="6"/>
      <c r="L1063" s="6"/>
      <c r="M1063" s="1"/>
      <c r="O1063" s="1"/>
      <c r="P1063" s="6"/>
      <c r="Q1063" s="6"/>
      <c r="R1063" s="1"/>
      <c r="T1063" s="1"/>
      <c r="U1063" s="6"/>
      <c r="V1063" s="6"/>
      <c r="W1063" s="1"/>
    </row>
    <row r="1064" spans="1:23" s="18" customFormat="1" ht="13.5" customHeight="1">
      <c r="A1064" s="7"/>
      <c r="B1064" s="31"/>
      <c r="C1064" s="31"/>
      <c r="D1064" s="15"/>
      <c r="E1064" s="2"/>
      <c r="F1064" s="3"/>
      <c r="G1064" s="3"/>
      <c r="H1064" s="12"/>
      <c r="J1064" s="1"/>
      <c r="K1064" s="6"/>
      <c r="L1064" s="6"/>
      <c r="M1064" s="1"/>
      <c r="O1064" s="1"/>
      <c r="P1064" s="6"/>
      <c r="Q1064" s="6"/>
      <c r="R1064" s="1"/>
      <c r="T1064" s="1"/>
      <c r="U1064" s="6"/>
      <c r="V1064" s="6"/>
      <c r="W1064" s="1"/>
    </row>
    <row r="1065" spans="1:23" s="18" customFormat="1" ht="13.5" customHeight="1">
      <c r="A1065" s="8"/>
      <c r="B1065" s="30"/>
      <c r="C1065" s="30"/>
      <c r="D1065" s="16"/>
      <c r="E1065" s="4"/>
      <c r="F1065" s="5"/>
      <c r="G1065" s="5"/>
      <c r="H1065" s="13"/>
      <c r="J1065" s="1"/>
      <c r="K1065" s="6"/>
      <c r="L1065" s="6"/>
      <c r="M1065" s="1"/>
      <c r="O1065" s="1"/>
      <c r="P1065" s="6"/>
      <c r="Q1065" s="6"/>
      <c r="R1065" s="1"/>
      <c r="T1065" s="1"/>
      <c r="U1065" s="6"/>
      <c r="V1065" s="6"/>
      <c r="W1065" s="1"/>
    </row>
    <row r="1066" spans="1:23" s="18" customFormat="1" ht="13.5" customHeight="1">
      <c r="A1066" s="7"/>
      <c r="B1066" s="31"/>
      <c r="C1066" s="31"/>
      <c r="D1066" s="15"/>
      <c r="E1066" s="2"/>
      <c r="F1066" s="3"/>
      <c r="G1066" s="3"/>
      <c r="H1066" s="12"/>
      <c r="J1066" s="1"/>
      <c r="K1066" s="6"/>
      <c r="L1066" s="6"/>
      <c r="M1066" s="1"/>
      <c r="O1066" s="1"/>
      <c r="P1066" s="6"/>
      <c r="Q1066" s="6"/>
      <c r="R1066" s="1"/>
      <c r="T1066" s="1"/>
      <c r="U1066" s="6"/>
      <c r="V1066" s="6"/>
      <c r="W1066" s="1"/>
    </row>
    <row r="1067" spans="1:23" s="18" customFormat="1" ht="13.5" customHeight="1">
      <c r="A1067" s="8"/>
      <c r="B1067" s="30"/>
      <c r="C1067" s="30"/>
      <c r="D1067" s="16"/>
      <c r="E1067" s="4"/>
      <c r="F1067" s="5"/>
      <c r="G1067" s="5"/>
      <c r="H1067" s="13"/>
      <c r="J1067" s="1"/>
      <c r="K1067" s="6"/>
      <c r="L1067" s="6"/>
      <c r="M1067" s="1"/>
      <c r="O1067" s="1"/>
      <c r="P1067" s="6"/>
      <c r="Q1067" s="6"/>
      <c r="R1067" s="1"/>
      <c r="T1067" s="1"/>
      <c r="U1067" s="6"/>
      <c r="V1067" s="6"/>
      <c r="W1067" s="1"/>
    </row>
    <row r="1068" spans="1:23" s="18" customFormat="1" ht="13.5" customHeight="1">
      <c r="A1068" s="7"/>
      <c r="B1068" s="31"/>
      <c r="C1068" s="31"/>
      <c r="D1068" s="15"/>
      <c r="E1068" s="2"/>
      <c r="F1068" s="3"/>
      <c r="G1068" s="3"/>
      <c r="H1068" s="12"/>
      <c r="J1068" s="1"/>
      <c r="K1068" s="6"/>
      <c r="L1068" s="6"/>
      <c r="M1068" s="1"/>
      <c r="O1068" s="1"/>
      <c r="P1068" s="6"/>
      <c r="Q1068" s="6"/>
      <c r="R1068" s="1"/>
      <c r="T1068" s="1"/>
      <c r="U1068" s="6"/>
      <c r="V1068" s="6"/>
      <c r="W1068" s="1"/>
    </row>
    <row r="1069" spans="1:23" s="18" customFormat="1" ht="13.5" customHeight="1">
      <c r="A1069" s="8"/>
      <c r="B1069" s="30"/>
      <c r="C1069" s="30" t="s">
        <v>7</v>
      </c>
      <c r="D1069" s="16"/>
      <c r="E1069" s="4"/>
      <c r="F1069" s="5"/>
      <c r="G1069" s="5"/>
      <c r="H1069" s="13"/>
      <c r="J1069" s="1"/>
      <c r="K1069" s="6"/>
      <c r="L1069" s="6"/>
      <c r="M1069" s="1"/>
      <c r="O1069" s="1"/>
      <c r="P1069" s="6"/>
      <c r="Q1069" s="6"/>
      <c r="R1069" s="1"/>
      <c r="T1069" s="1"/>
      <c r="U1069" s="6"/>
      <c r="V1069" s="6"/>
      <c r="W1069" s="1"/>
    </row>
    <row r="1070" spans="1:23" ht="13.5" customHeight="1">
      <c r="A1070" s="7"/>
      <c r="B1070" s="31"/>
      <c r="C1070" s="31"/>
      <c r="D1070" s="15"/>
      <c r="E1070" s="2"/>
      <c r="F1070" s="3"/>
      <c r="G1070" s="3"/>
      <c r="H1070" s="12"/>
    </row>
    <row r="1071" spans="1:23" ht="13.5" customHeight="1">
      <c r="A1071" s="8"/>
      <c r="B1071" s="30" t="s">
        <v>7</v>
      </c>
      <c r="C1071" s="30" t="s">
        <v>7</v>
      </c>
      <c r="D1071" s="16"/>
      <c r="E1071" s="4"/>
      <c r="F1071" s="5"/>
      <c r="G1071" s="38"/>
      <c r="H1071" s="13"/>
    </row>
    <row r="1072" spans="1:23" ht="13.5" customHeight="1">
      <c r="A1072" s="7"/>
      <c r="B1072" s="31"/>
      <c r="C1072" s="31" t="s">
        <v>7</v>
      </c>
      <c r="D1072" s="15"/>
      <c r="E1072" s="2"/>
      <c r="F1072" s="3"/>
      <c r="G1072" s="41"/>
      <c r="H1072" s="12"/>
    </row>
    <row r="1073" spans="1:23" ht="13.5" customHeight="1">
      <c r="A1073" s="9"/>
      <c r="B1073" s="32" t="s">
        <v>63</v>
      </c>
      <c r="C1073" s="32"/>
      <c r="D1073" s="17"/>
      <c r="E1073" s="10"/>
      <c r="F1073" s="11"/>
      <c r="G1073" s="11"/>
      <c r="H1073" s="14"/>
    </row>
    <row r="1074" spans="1:23" ht="13.5" customHeight="1"/>
    <row r="1075" spans="1:23" ht="13.5" customHeight="1">
      <c r="H1075" s="48"/>
    </row>
    <row r="1076" spans="1:23" s="49" customFormat="1" ht="21.4" customHeight="1">
      <c r="A1076" s="364"/>
      <c r="B1076" s="365"/>
      <c r="C1076" s="365"/>
      <c r="D1076" s="365"/>
      <c r="E1076" s="365"/>
      <c r="F1076" s="365"/>
      <c r="G1076" s="365"/>
      <c r="H1076" s="365"/>
    </row>
    <row r="1077" spans="1:23" s="49" customFormat="1" ht="13.5" customHeight="1">
      <c r="A1077" s="50" t="s">
        <v>62</v>
      </c>
      <c r="B1077" s="50"/>
      <c r="C1077" s="51"/>
      <c r="D1077" s="51"/>
      <c r="E1077" s="52"/>
      <c r="F1077" s="51"/>
      <c r="G1077" s="50"/>
      <c r="H1077" s="53"/>
    </row>
    <row r="1078" spans="1:23" ht="21.6" customHeight="1">
      <c r="A1078" s="362" t="s">
        <v>0</v>
      </c>
      <c r="B1078" s="363"/>
      <c r="C1078" s="24" t="s">
        <v>1</v>
      </c>
      <c r="D1078" s="24" t="s">
        <v>2</v>
      </c>
      <c r="E1078" s="24" t="s">
        <v>3</v>
      </c>
      <c r="F1078" s="25" t="s">
        <v>4</v>
      </c>
      <c r="G1078" s="25" t="s">
        <v>5</v>
      </c>
      <c r="H1078" s="26" t="s">
        <v>6</v>
      </c>
      <c r="I1078" s="27"/>
      <c r="J1078" s="27"/>
      <c r="K1078" s="28"/>
      <c r="L1078" s="28"/>
      <c r="M1078" s="27"/>
      <c r="N1078" s="27"/>
      <c r="O1078" s="27"/>
      <c r="P1078" s="28"/>
      <c r="Q1078" s="28"/>
      <c r="R1078" s="27"/>
      <c r="S1078" s="27"/>
      <c r="T1078" s="27"/>
      <c r="U1078" s="28"/>
      <c r="V1078" s="28"/>
      <c r="W1078" s="27"/>
    </row>
    <row r="1079" spans="1:23" ht="13.5" customHeight="1">
      <c r="A1079" s="33" t="s">
        <v>7</v>
      </c>
      <c r="B1079" s="29" t="s">
        <v>7</v>
      </c>
      <c r="C1079" s="29" t="s">
        <v>7</v>
      </c>
      <c r="D1079" s="21"/>
      <c r="E1079" s="20"/>
      <c r="F1079" s="22"/>
      <c r="G1079" s="22"/>
      <c r="H1079" s="23"/>
    </row>
    <row r="1080" spans="1:23" ht="13.5" customHeight="1">
      <c r="A1080" s="34"/>
      <c r="B1080" s="30"/>
      <c r="C1080" s="30" t="s">
        <v>7</v>
      </c>
      <c r="D1080" s="16"/>
      <c r="E1080" s="4"/>
      <c r="F1080" s="5"/>
      <c r="G1080" s="5"/>
      <c r="H1080" s="13" t="s">
        <v>7</v>
      </c>
    </row>
    <row r="1081" spans="1:23" s="18" customFormat="1" ht="13.5" customHeight="1">
      <c r="A1081" s="39" t="s">
        <v>7</v>
      </c>
      <c r="B1081" s="31" t="s">
        <v>7</v>
      </c>
      <c r="C1081" s="31" t="s">
        <v>7</v>
      </c>
      <c r="D1081" s="40"/>
      <c r="E1081" s="2" t="s">
        <v>7</v>
      </c>
      <c r="F1081" s="3"/>
      <c r="G1081" s="41"/>
      <c r="H1081" s="12"/>
      <c r="J1081" s="1"/>
      <c r="K1081" s="6"/>
      <c r="L1081" s="6"/>
      <c r="M1081" s="1"/>
      <c r="O1081" s="1"/>
      <c r="P1081" s="6"/>
      <c r="Q1081" s="6"/>
      <c r="R1081" s="1"/>
      <c r="T1081" s="1"/>
      <c r="U1081" s="6"/>
      <c r="V1081" s="6"/>
      <c r="W1081" s="1"/>
    </row>
    <row r="1082" spans="1:23" s="18" customFormat="1" ht="13.5" customHeight="1">
      <c r="A1082" s="34" t="s">
        <v>306</v>
      </c>
      <c r="B1082" s="30" t="s">
        <v>1156</v>
      </c>
      <c r="C1082" s="30" t="s">
        <v>7</v>
      </c>
      <c r="D1082" s="36"/>
      <c r="E1082" s="4" t="s">
        <v>7</v>
      </c>
      <c r="F1082" s="5"/>
      <c r="G1082" s="38"/>
      <c r="H1082" s="13"/>
      <c r="J1082" s="1"/>
      <c r="K1082" s="6"/>
      <c r="L1082" s="6"/>
      <c r="M1082" s="1"/>
      <c r="O1082" s="1"/>
      <c r="P1082" s="6"/>
      <c r="Q1082" s="6"/>
      <c r="R1082" s="1"/>
      <c r="T1082" s="1"/>
      <c r="U1082" s="6"/>
      <c r="V1082" s="6"/>
      <c r="W1082" s="1"/>
    </row>
    <row r="1083" spans="1:23" s="18" customFormat="1" ht="13.5" customHeight="1">
      <c r="A1083" s="39" t="s">
        <v>7</v>
      </c>
      <c r="B1083" s="31"/>
      <c r="C1083" s="31" t="s">
        <v>768</v>
      </c>
      <c r="D1083" s="75"/>
      <c r="E1083" s="2"/>
      <c r="F1083" s="3"/>
      <c r="G1083" s="41"/>
      <c r="H1083" s="12"/>
      <c r="J1083" s="1"/>
      <c r="K1083" s="6"/>
      <c r="L1083" s="6"/>
      <c r="M1083" s="1"/>
      <c r="O1083" s="1"/>
      <c r="P1083" s="6"/>
      <c r="Q1083" s="6"/>
      <c r="R1083" s="1"/>
      <c r="T1083" s="1"/>
      <c r="U1083" s="6"/>
      <c r="V1083" s="6"/>
      <c r="W1083" s="1"/>
    </row>
    <row r="1084" spans="1:23" s="18" customFormat="1" ht="13.5" customHeight="1">
      <c r="A1084" s="34" t="s">
        <v>7</v>
      </c>
      <c r="B1084" s="30" t="s">
        <v>769</v>
      </c>
      <c r="C1084" s="30" t="s">
        <v>770</v>
      </c>
      <c r="D1084" s="66">
        <v>0.3</v>
      </c>
      <c r="E1084" s="4" t="s">
        <v>113</v>
      </c>
      <c r="F1084" s="5"/>
      <c r="G1084" s="38"/>
      <c r="H1084" s="13"/>
      <c r="J1084" s="1"/>
      <c r="K1084" s="6"/>
      <c r="L1084" s="6"/>
      <c r="M1084" s="1"/>
      <c r="O1084" s="1"/>
      <c r="P1084" s="6"/>
      <c r="Q1084" s="6"/>
      <c r="R1084" s="1"/>
      <c r="T1084" s="1"/>
      <c r="U1084" s="6"/>
      <c r="V1084" s="6"/>
      <c r="W1084" s="1"/>
    </row>
    <row r="1085" spans="1:23" s="18" customFormat="1" ht="13.5" customHeight="1">
      <c r="A1085" s="39" t="s">
        <v>7</v>
      </c>
      <c r="B1085" s="31"/>
      <c r="C1085" s="31" t="s">
        <v>771</v>
      </c>
      <c r="D1085" s="75"/>
      <c r="E1085" s="2"/>
      <c r="F1085" s="3"/>
      <c r="G1085" s="41"/>
      <c r="H1085" s="12"/>
      <c r="J1085" s="1"/>
      <c r="K1085" s="6"/>
      <c r="L1085" s="6"/>
      <c r="M1085" s="1"/>
      <c r="O1085" s="1"/>
      <c r="P1085" s="6"/>
      <c r="Q1085" s="6"/>
      <c r="R1085" s="1"/>
      <c r="T1085" s="1"/>
      <c r="U1085" s="6"/>
      <c r="V1085" s="6"/>
      <c r="W1085" s="1"/>
    </row>
    <row r="1086" spans="1:23" s="18" customFormat="1" ht="13.5" customHeight="1">
      <c r="A1086" s="34" t="s">
        <v>7</v>
      </c>
      <c r="B1086" s="30"/>
      <c r="C1086" s="30" t="s">
        <v>772</v>
      </c>
      <c r="D1086" s="66" t="s">
        <v>7</v>
      </c>
      <c r="E1086" s="4"/>
      <c r="F1086" s="5"/>
      <c r="G1086" s="38"/>
      <c r="H1086" s="13"/>
      <c r="J1086" s="1"/>
      <c r="K1086" s="6"/>
      <c r="L1086" s="6"/>
      <c r="M1086" s="1"/>
      <c r="O1086" s="1"/>
      <c r="P1086" s="6"/>
      <c r="Q1086" s="6"/>
      <c r="R1086" s="1"/>
      <c r="T1086" s="1"/>
      <c r="U1086" s="6"/>
      <c r="V1086" s="6"/>
      <c r="W1086" s="1"/>
    </row>
    <row r="1087" spans="1:23" s="18" customFormat="1" ht="13.5" customHeight="1">
      <c r="A1087" s="7"/>
      <c r="B1087" s="31"/>
      <c r="C1087" s="31" t="s">
        <v>773</v>
      </c>
      <c r="D1087" s="75"/>
      <c r="E1087" s="2"/>
      <c r="F1087" s="3"/>
      <c r="G1087" s="3"/>
      <c r="H1087" s="12"/>
      <c r="J1087" s="1"/>
      <c r="K1087" s="6"/>
      <c r="L1087" s="6"/>
      <c r="M1087" s="1"/>
      <c r="O1087" s="1"/>
      <c r="P1087" s="6"/>
      <c r="Q1087" s="6"/>
      <c r="R1087" s="1"/>
      <c r="T1087" s="1"/>
      <c r="U1087" s="6"/>
      <c r="V1087" s="6"/>
      <c r="W1087" s="1"/>
    </row>
    <row r="1088" spans="1:23" s="18" customFormat="1" ht="13.5" customHeight="1">
      <c r="A1088" s="8"/>
      <c r="B1088" s="30" t="s">
        <v>769</v>
      </c>
      <c r="C1088" s="30" t="s">
        <v>770</v>
      </c>
      <c r="D1088" s="66">
        <v>2</v>
      </c>
      <c r="E1088" s="4" t="s">
        <v>113</v>
      </c>
      <c r="F1088" s="5"/>
      <c r="G1088" s="5"/>
      <c r="H1088" s="13"/>
      <c r="J1088" s="1"/>
      <c r="K1088" s="6"/>
      <c r="L1088" s="6"/>
      <c r="M1088" s="1"/>
      <c r="O1088" s="1"/>
      <c r="P1088" s="6"/>
      <c r="Q1088" s="6"/>
      <c r="R1088" s="1"/>
      <c r="T1088" s="1"/>
      <c r="U1088" s="6"/>
      <c r="V1088" s="6"/>
      <c r="W1088" s="1"/>
    </row>
    <row r="1089" spans="1:23" s="18" customFormat="1" ht="13.5" customHeight="1">
      <c r="A1089" s="7"/>
      <c r="B1089" s="31"/>
      <c r="C1089" s="31" t="s">
        <v>771</v>
      </c>
      <c r="D1089" s="75"/>
      <c r="E1089" s="2"/>
      <c r="F1089" s="3"/>
      <c r="G1089" s="3"/>
      <c r="H1089" s="12"/>
      <c r="J1089" s="1"/>
      <c r="K1089" s="6"/>
      <c r="L1089" s="6"/>
      <c r="M1089" s="1"/>
      <c r="O1089" s="1"/>
      <c r="P1089" s="6"/>
      <c r="Q1089" s="6"/>
      <c r="R1089" s="1"/>
      <c r="T1089" s="1"/>
      <c r="U1089" s="6"/>
      <c r="V1089" s="6"/>
      <c r="W1089" s="1"/>
    </row>
    <row r="1090" spans="1:23" s="18" customFormat="1" ht="13.5" customHeight="1">
      <c r="A1090" s="8"/>
      <c r="B1090" s="30"/>
      <c r="C1090" s="30" t="s">
        <v>772</v>
      </c>
      <c r="D1090" s="66" t="s">
        <v>7</v>
      </c>
      <c r="E1090" s="4"/>
      <c r="F1090" s="5"/>
      <c r="G1090" s="5"/>
      <c r="H1090" s="13"/>
      <c r="J1090" s="1"/>
      <c r="K1090" s="6"/>
      <c r="L1090" s="6"/>
      <c r="M1090" s="1"/>
      <c r="O1090" s="1"/>
      <c r="P1090" s="6"/>
      <c r="Q1090" s="6"/>
      <c r="R1090" s="1"/>
      <c r="T1090" s="1"/>
      <c r="U1090" s="6"/>
      <c r="V1090" s="6"/>
      <c r="W1090" s="1"/>
    </row>
    <row r="1091" spans="1:23" s="18" customFormat="1" ht="13.5" customHeight="1">
      <c r="A1091" s="7"/>
      <c r="B1091" s="31"/>
      <c r="C1091" s="31" t="s">
        <v>774</v>
      </c>
      <c r="D1091" s="75"/>
      <c r="E1091" s="2"/>
      <c r="F1091" s="3"/>
      <c r="G1091" s="3"/>
      <c r="H1091" s="12"/>
      <c r="J1091" s="1"/>
      <c r="K1091" s="6"/>
      <c r="L1091" s="6"/>
      <c r="M1091" s="1"/>
      <c r="O1091" s="1"/>
      <c r="P1091" s="6"/>
      <c r="Q1091" s="6"/>
      <c r="R1091" s="1"/>
      <c r="T1091" s="1"/>
      <c r="U1091" s="6"/>
      <c r="V1091" s="6"/>
      <c r="W1091" s="1"/>
    </row>
    <row r="1092" spans="1:23" s="18" customFormat="1" ht="13.5" customHeight="1">
      <c r="A1092" s="8"/>
      <c r="B1092" s="30" t="s">
        <v>769</v>
      </c>
      <c r="C1092" s="30" t="s">
        <v>770</v>
      </c>
      <c r="D1092" s="66">
        <v>0.3</v>
      </c>
      <c r="E1092" s="4" t="s">
        <v>113</v>
      </c>
      <c r="F1092" s="5"/>
      <c r="G1092" s="5"/>
      <c r="H1092" s="13"/>
      <c r="J1092" s="1"/>
      <c r="K1092" s="6"/>
      <c r="L1092" s="6"/>
      <c r="M1092" s="1"/>
      <c r="O1092" s="1"/>
      <c r="P1092" s="6"/>
      <c r="Q1092" s="6"/>
      <c r="R1092" s="1"/>
      <c r="T1092" s="1"/>
      <c r="U1092" s="6"/>
      <c r="V1092" s="6"/>
      <c r="W1092" s="1"/>
    </row>
    <row r="1093" spans="1:23" s="18" customFormat="1" ht="13.5" customHeight="1">
      <c r="A1093" s="7"/>
      <c r="B1093" s="31"/>
      <c r="C1093" s="31" t="s">
        <v>771</v>
      </c>
      <c r="D1093" s="75"/>
      <c r="E1093" s="2"/>
      <c r="F1093" s="3"/>
      <c r="G1093" s="3"/>
      <c r="H1093" s="12"/>
      <c r="J1093" s="1"/>
      <c r="K1093" s="6"/>
      <c r="L1093" s="6"/>
      <c r="M1093" s="1"/>
      <c r="O1093" s="1"/>
      <c r="P1093" s="6"/>
      <c r="Q1093" s="6"/>
      <c r="R1093" s="1"/>
      <c r="T1093" s="1"/>
      <c r="U1093" s="6"/>
      <c r="V1093" s="6"/>
      <c r="W1093" s="1"/>
    </row>
    <row r="1094" spans="1:23" s="18" customFormat="1" ht="13.5" customHeight="1">
      <c r="A1094" s="8"/>
      <c r="B1094" s="30"/>
      <c r="C1094" s="30" t="s">
        <v>772</v>
      </c>
      <c r="D1094" s="66" t="s">
        <v>7</v>
      </c>
      <c r="E1094" s="4"/>
      <c r="F1094" s="5"/>
      <c r="G1094" s="5"/>
      <c r="H1094" s="13"/>
      <c r="J1094" s="1"/>
      <c r="K1094" s="6"/>
      <c r="L1094" s="6"/>
      <c r="M1094" s="1"/>
      <c r="O1094" s="1"/>
      <c r="P1094" s="6"/>
      <c r="Q1094" s="6"/>
      <c r="R1094" s="1"/>
      <c r="T1094" s="1"/>
      <c r="U1094" s="6"/>
      <c r="V1094" s="6"/>
      <c r="W1094" s="1"/>
    </row>
    <row r="1095" spans="1:23" s="18" customFormat="1" ht="13.5" customHeight="1">
      <c r="A1095" s="7"/>
      <c r="B1095" s="31"/>
      <c r="C1095" s="31" t="s">
        <v>775</v>
      </c>
      <c r="D1095" s="75"/>
      <c r="E1095" s="2"/>
      <c r="F1095" s="3"/>
      <c r="G1095" s="3"/>
      <c r="H1095" s="12"/>
      <c r="J1095" s="1"/>
      <c r="K1095" s="6"/>
      <c r="L1095" s="6"/>
      <c r="M1095" s="1"/>
      <c r="O1095" s="1"/>
      <c r="P1095" s="6"/>
      <c r="Q1095" s="6"/>
      <c r="R1095" s="1"/>
      <c r="T1095" s="1"/>
      <c r="U1095" s="6"/>
      <c r="V1095" s="6"/>
      <c r="W1095" s="1"/>
    </row>
    <row r="1096" spans="1:23" s="18" customFormat="1" ht="13.5" customHeight="1">
      <c r="A1096" s="8"/>
      <c r="B1096" s="30" t="s">
        <v>769</v>
      </c>
      <c r="C1096" s="30" t="s">
        <v>770</v>
      </c>
      <c r="D1096" s="66">
        <v>6.8</v>
      </c>
      <c r="E1096" s="4" t="s">
        <v>113</v>
      </c>
      <c r="F1096" s="5"/>
      <c r="G1096" s="5"/>
      <c r="H1096" s="13"/>
      <c r="J1096" s="1"/>
      <c r="K1096" s="6"/>
      <c r="L1096" s="6"/>
      <c r="M1096" s="1"/>
      <c r="O1096" s="1"/>
      <c r="P1096" s="6"/>
      <c r="Q1096" s="6"/>
      <c r="R1096" s="1"/>
      <c r="T1096" s="1"/>
      <c r="U1096" s="6"/>
      <c r="V1096" s="6"/>
      <c r="W1096" s="1"/>
    </row>
    <row r="1097" spans="1:23" s="18" customFormat="1" ht="13.5" customHeight="1">
      <c r="A1097" s="7"/>
      <c r="B1097" s="31"/>
      <c r="C1097" s="31" t="s">
        <v>771</v>
      </c>
      <c r="D1097" s="75"/>
      <c r="E1097" s="2"/>
      <c r="F1097" s="3"/>
      <c r="G1097" s="3"/>
      <c r="H1097" s="12"/>
      <c r="J1097" s="1"/>
      <c r="K1097" s="6"/>
      <c r="L1097" s="6"/>
      <c r="M1097" s="1"/>
      <c r="O1097" s="1"/>
      <c r="P1097" s="6"/>
      <c r="Q1097" s="6"/>
      <c r="R1097" s="1"/>
      <c r="T1097" s="1"/>
      <c r="U1097" s="6"/>
      <c r="V1097" s="6"/>
      <c r="W1097" s="1"/>
    </row>
    <row r="1098" spans="1:23" s="18" customFormat="1" ht="13.5" customHeight="1">
      <c r="A1098" s="8"/>
      <c r="B1098" s="30"/>
      <c r="C1098" s="30" t="s">
        <v>772</v>
      </c>
      <c r="D1098" s="66" t="s">
        <v>7</v>
      </c>
      <c r="E1098" s="4"/>
      <c r="F1098" s="5"/>
      <c r="G1098" s="5"/>
      <c r="H1098" s="13"/>
      <c r="J1098" s="1"/>
      <c r="K1098" s="6"/>
      <c r="L1098" s="6"/>
      <c r="M1098" s="1"/>
      <c r="O1098" s="1"/>
      <c r="P1098" s="6"/>
      <c r="Q1098" s="6"/>
      <c r="R1098" s="1"/>
      <c r="T1098" s="1"/>
      <c r="U1098" s="6"/>
      <c r="V1098" s="6"/>
      <c r="W1098" s="1"/>
    </row>
    <row r="1099" spans="1:23" s="18" customFormat="1" ht="13.5" customHeight="1">
      <c r="A1099" s="7"/>
      <c r="B1099" s="31"/>
      <c r="C1099" s="31" t="s">
        <v>776</v>
      </c>
      <c r="D1099" s="75"/>
      <c r="E1099" s="2"/>
      <c r="F1099" s="3"/>
      <c r="G1099" s="3"/>
      <c r="H1099" s="12"/>
      <c r="J1099" s="1"/>
      <c r="K1099" s="6"/>
      <c r="L1099" s="6"/>
      <c r="M1099" s="1"/>
      <c r="O1099" s="1"/>
      <c r="P1099" s="6"/>
      <c r="Q1099" s="6"/>
      <c r="R1099" s="1"/>
      <c r="T1099" s="1"/>
      <c r="U1099" s="6"/>
      <c r="V1099" s="6"/>
      <c r="W1099" s="1"/>
    </row>
    <row r="1100" spans="1:23" s="18" customFormat="1" ht="13.5" customHeight="1">
      <c r="A1100" s="8"/>
      <c r="B1100" s="30" t="s">
        <v>769</v>
      </c>
      <c r="C1100" s="30" t="s">
        <v>770</v>
      </c>
      <c r="D1100" s="66">
        <v>5.3</v>
      </c>
      <c r="E1100" s="4" t="s">
        <v>113</v>
      </c>
      <c r="F1100" s="5"/>
      <c r="G1100" s="5"/>
      <c r="H1100" s="13"/>
      <c r="J1100" s="1"/>
      <c r="K1100" s="6"/>
      <c r="L1100" s="6"/>
      <c r="M1100" s="1"/>
      <c r="O1100" s="1"/>
      <c r="P1100" s="6"/>
      <c r="Q1100" s="6"/>
      <c r="R1100" s="1"/>
      <c r="T1100" s="1"/>
      <c r="U1100" s="6"/>
      <c r="V1100" s="6"/>
      <c r="W1100" s="1"/>
    </row>
    <row r="1101" spans="1:23" s="18" customFormat="1" ht="13.5" customHeight="1">
      <c r="A1101" s="7"/>
      <c r="B1101" s="31"/>
      <c r="C1101" s="31" t="s">
        <v>771</v>
      </c>
      <c r="D1101" s="75"/>
      <c r="E1101" s="2"/>
      <c r="F1101" s="3"/>
      <c r="G1101" s="3"/>
      <c r="H1101" s="12"/>
      <c r="J1101" s="1"/>
      <c r="K1101" s="6"/>
      <c r="L1101" s="6"/>
      <c r="M1101" s="1"/>
      <c r="O1101" s="1"/>
      <c r="P1101" s="6"/>
      <c r="Q1101" s="6"/>
      <c r="R1101" s="1"/>
      <c r="T1101" s="1"/>
      <c r="U1101" s="6"/>
      <c r="V1101" s="6"/>
      <c r="W1101" s="1"/>
    </row>
    <row r="1102" spans="1:23" s="18" customFormat="1" ht="13.5" customHeight="1">
      <c r="A1102" s="8"/>
      <c r="B1102" s="30"/>
      <c r="C1102" s="30" t="s">
        <v>772</v>
      </c>
      <c r="D1102" s="66" t="s">
        <v>7</v>
      </c>
      <c r="E1102" s="4"/>
      <c r="F1102" s="5"/>
      <c r="G1102" s="5"/>
      <c r="H1102" s="13"/>
      <c r="J1102" s="1"/>
      <c r="K1102" s="6"/>
      <c r="L1102" s="6"/>
      <c r="M1102" s="1"/>
      <c r="O1102" s="1"/>
      <c r="P1102" s="6"/>
      <c r="Q1102" s="6"/>
      <c r="R1102" s="1"/>
      <c r="T1102" s="1"/>
      <c r="U1102" s="6"/>
      <c r="V1102" s="6"/>
      <c r="W1102" s="1"/>
    </row>
    <row r="1103" spans="1:23" s="18" customFormat="1" ht="13.5" customHeight="1">
      <c r="A1103" s="7"/>
      <c r="B1103" s="31"/>
      <c r="C1103" s="31" t="s">
        <v>777</v>
      </c>
      <c r="D1103" s="75"/>
      <c r="E1103" s="2"/>
      <c r="F1103" s="3"/>
      <c r="G1103" s="3"/>
      <c r="H1103" s="12"/>
      <c r="J1103" s="1"/>
      <c r="K1103" s="6"/>
      <c r="L1103" s="6"/>
      <c r="M1103" s="1"/>
      <c r="O1103" s="1"/>
      <c r="P1103" s="6"/>
      <c r="Q1103" s="6"/>
      <c r="R1103" s="1"/>
      <c r="T1103" s="1"/>
      <c r="U1103" s="6"/>
      <c r="V1103" s="6"/>
      <c r="W1103" s="1"/>
    </row>
    <row r="1104" spans="1:23" s="18" customFormat="1" ht="13.5" customHeight="1">
      <c r="A1104" s="8"/>
      <c r="B1104" s="30" t="s">
        <v>769</v>
      </c>
      <c r="C1104" s="30" t="s">
        <v>770</v>
      </c>
      <c r="D1104" s="66">
        <v>5.3</v>
      </c>
      <c r="E1104" s="4" t="s">
        <v>113</v>
      </c>
      <c r="F1104" s="5"/>
      <c r="G1104" s="5"/>
      <c r="H1104" s="13"/>
      <c r="J1104" s="1"/>
      <c r="K1104" s="6"/>
      <c r="L1104" s="6"/>
      <c r="M1104" s="1"/>
      <c r="O1104" s="1"/>
      <c r="P1104" s="6"/>
      <c r="Q1104" s="6"/>
      <c r="R1104" s="1"/>
      <c r="T1104" s="1"/>
      <c r="U1104" s="6"/>
      <c r="V1104" s="6"/>
      <c r="W1104" s="1"/>
    </row>
    <row r="1105" spans="1:23" s="18" customFormat="1" ht="13.5" customHeight="1">
      <c r="A1105" s="7"/>
      <c r="B1105" s="31"/>
      <c r="C1105" s="31" t="s">
        <v>771</v>
      </c>
      <c r="D1105" s="15"/>
      <c r="E1105" s="2"/>
      <c r="F1105" s="3"/>
      <c r="G1105" s="3"/>
      <c r="H1105" s="12"/>
      <c r="J1105" s="1"/>
      <c r="K1105" s="6"/>
      <c r="L1105" s="6"/>
      <c r="M1105" s="1"/>
      <c r="O1105" s="1"/>
      <c r="P1105" s="6"/>
      <c r="Q1105" s="6"/>
      <c r="R1105" s="1"/>
      <c r="T1105" s="1"/>
      <c r="U1105" s="6"/>
      <c r="V1105" s="6"/>
      <c r="W1105" s="1"/>
    </row>
    <row r="1106" spans="1:23" s="18" customFormat="1" ht="13.5" customHeight="1">
      <c r="A1106" s="8"/>
      <c r="B1106" s="30"/>
      <c r="C1106" s="30" t="s">
        <v>772</v>
      </c>
      <c r="D1106" s="16" t="s">
        <v>7</v>
      </c>
      <c r="E1106" s="4"/>
      <c r="F1106" s="5"/>
      <c r="G1106" s="5"/>
      <c r="H1106" s="13"/>
      <c r="J1106" s="1"/>
      <c r="K1106" s="6"/>
      <c r="L1106" s="6"/>
      <c r="M1106" s="1"/>
      <c r="O1106" s="1"/>
      <c r="P1106" s="6"/>
      <c r="Q1106" s="6"/>
      <c r="R1106" s="1"/>
      <c r="T1106" s="1"/>
      <c r="U1106" s="6"/>
      <c r="V1106" s="6"/>
      <c r="W1106" s="1"/>
    </row>
    <row r="1107" spans="1:23" s="18" customFormat="1" ht="13.5" customHeight="1">
      <c r="A1107" s="39" t="s">
        <v>7</v>
      </c>
      <c r="B1107" s="31" t="s">
        <v>7</v>
      </c>
      <c r="C1107" s="31" t="s">
        <v>7</v>
      </c>
      <c r="D1107" s="40"/>
      <c r="E1107" s="2"/>
      <c r="F1107" s="3"/>
      <c r="G1107" s="41"/>
      <c r="H1107" s="12"/>
      <c r="J1107" s="1"/>
      <c r="K1107" s="6"/>
      <c r="L1107" s="6"/>
      <c r="M1107" s="1"/>
      <c r="O1107" s="1"/>
      <c r="P1107" s="6"/>
      <c r="Q1107" s="6"/>
      <c r="R1107" s="1"/>
      <c r="T1107" s="1"/>
      <c r="U1107" s="6"/>
      <c r="V1107" s="6"/>
      <c r="W1107" s="1"/>
    </row>
    <row r="1108" spans="1:23" s="18" customFormat="1" ht="13.5" customHeight="1">
      <c r="A1108" s="34" t="s">
        <v>7</v>
      </c>
      <c r="B1108" s="30" t="s">
        <v>778</v>
      </c>
      <c r="C1108" s="30" t="s">
        <v>779</v>
      </c>
      <c r="D1108" s="36">
        <v>1419</v>
      </c>
      <c r="E1108" s="4" t="s">
        <v>113</v>
      </c>
      <c r="F1108" s="5"/>
      <c r="G1108" s="38"/>
      <c r="H1108" s="13"/>
      <c r="J1108" s="1"/>
      <c r="K1108" s="6"/>
      <c r="L1108" s="6"/>
      <c r="M1108" s="1"/>
      <c r="O1108" s="1"/>
      <c r="P1108" s="6"/>
      <c r="Q1108" s="6"/>
      <c r="R1108" s="1"/>
      <c r="T1108" s="1"/>
      <c r="U1108" s="6"/>
      <c r="V1108" s="6"/>
      <c r="W1108" s="1"/>
    </row>
    <row r="1109" spans="1:23" s="18" customFormat="1" ht="13.5" customHeight="1">
      <c r="A1109" s="39" t="s">
        <v>7</v>
      </c>
      <c r="B1109" s="31" t="s">
        <v>7</v>
      </c>
      <c r="C1109" s="31" t="s">
        <v>7</v>
      </c>
      <c r="D1109" s="40"/>
      <c r="E1109" s="2"/>
      <c r="F1109" s="3"/>
      <c r="G1109" s="41"/>
      <c r="H1109" s="12"/>
      <c r="J1109" s="1"/>
      <c r="K1109" s="6"/>
      <c r="L1109" s="6"/>
      <c r="M1109" s="1"/>
      <c r="O1109" s="1"/>
      <c r="P1109" s="6"/>
      <c r="Q1109" s="6"/>
      <c r="R1109" s="1"/>
      <c r="T1109" s="1"/>
      <c r="U1109" s="6"/>
      <c r="V1109" s="6"/>
      <c r="W1109" s="1"/>
    </row>
    <row r="1110" spans="1:23" s="18" customFormat="1" ht="13.5" customHeight="1">
      <c r="A1110" s="34" t="s">
        <v>7</v>
      </c>
      <c r="B1110" s="30" t="s">
        <v>780</v>
      </c>
      <c r="C1110" s="30" t="s">
        <v>781</v>
      </c>
      <c r="D1110" s="36">
        <v>406</v>
      </c>
      <c r="E1110" s="4" t="s">
        <v>113</v>
      </c>
      <c r="F1110" s="5"/>
      <c r="G1110" s="38"/>
      <c r="H1110" s="13"/>
      <c r="J1110" s="1"/>
      <c r="K1110" s="6"/>
      <c r="L1110" s="6"/>
      <c r="M1110" s="1"/>
      <c r="O1110" s="1"/>
      <c r="P1110" s="6"/>
      <c r="Q1110" s="6"/>
      <c r="R1110" s="1"/>
      <c r="T1110" s="1"/>
      <c r="U1110" s="6"/>
      <c r="V1110" s="6"/>
      <c r="W1110" s="1"/>
    </row>
    <row r="1111" spans="1:23" s="18" customFormat="1" ht="13.5" customHeight="1">
      <c r="A1111" s="39" t="s">
        <v>7</v>
      </c>
      <c r="B1111" s="31" t="s">
        <v>782</v>
      </c>
      <c r="C1111" s="31" t="s">
        <v>7</v>
      </c>
      <c r="D1111" s="40"/>
      <c r="E1111" s="2"/>
      <c r="F1111" s="3"/>
      <c r="G1111" s="41"/>
      <c r="H1111" s="12"/>
      <c r="J1111" s="1"/>
      <c r="K1111" s="6"/>
      <c r="L1111" s="6"/>
      <c r="M1111" s="1"/>
      <c r="O1111" s="1"/>
      <c r="P1111" s="6"/>
      <c r="Q1111" s="6"/>
      <c r="R1111" s="1"/>
      <c r="T1111" s="1"/>
      <c r="U1111" s="6"/>
      <c r="V1111" s="6"/>
      <c r="W1111" s="1"/>
    </row>
    <row r="1112" spans="1:23" s="18" customFormat="1" ht="13.5" customHeight="1">
      <c r="A1112" s="34" t="s">
        <v>7</v>
      </c>
      <c r="B1112" s="30" t="s">
        <v>780</v>
      </c>
      <c r="C1112" s="30" t="s">
        <v>781</v>
      </c>
      <c r="D1112" s="66">
        <v>10.6</v>
      </c>
      <c r="E1112" s="4" t="s">
        <v>113</v>
      </c>
      <c r="F1112" s="5"/>
      <c r="G1112" s="38"/>
      <c r="H1112" s="13"/>
      <c r="J1112" s="1"/>
      <c r="K1112" s="6"/>
      <c r="L1112" s="6"/>
      <c r="M1112" s="1"/>
      <c r="O1112" s="1"/>
      <c r="P1112" s="6"/>
      <c r="Q1112" s="6"/>
      <c r="R1112" s="1"/>
      <c r="T1112" s="1"/>
      <c r="U1112" s="6"/>
      <c r="V1112" s="6"/>
      <c r="W1112" s="1"/>
    </row>
    <row r="1113" spans="1:23" s="18" customFormat="1" ht="13.5" customHeight="1">
      <c r="A1113" s="7"/>
      <c r="B1113" s="31"/>
      <c r="C1113" s="31"/>
      <c r="D1113" s="15"/>
      <c r="E1113" s="2"/>
      <c r="F1113" s="3"/>
      <c r="G1113" s="41"/>
      <c r="H1113" s="12"/>
      <c r="J1113" s="1"/>
      <c r="K1113" s="6"/>
      <c r="L1113" s="6"/>
      <c r="M1113" s="1"/>
      <c r="O1113" s="1"/>
      <c r="P1113" s="6"/>
      <c r="Q1113" s="6"/>
      <c r="R1113" s="1"/>
      <c r="T1113" s="1"/>
      <c r="U1113" s="6"/>
      <c r="V1113" s="6"/>
      <c r="W1113" s="1"/>
    </row>
    <row r="1114" spans="1:23" s="18" customFormat="1" ht="13.5" customHeight="1">
      <c r="A1114" s="8"/>
      <c r="B1114" s="30"/>
      <c r="C1114" s="30"/>
      <c r="D1114" s="16"/>
      <c r="E1114" s="4"/>
      <c r="F1114" s="5"/>
      <c r="G1114" s="38"/>
      <c r="H1114" s="13"/>
      <c r="J1114" s="1"/>
      <c r="K1114" s="6"/>
      <c r="L1114" s="6"/>
      <c r="M1114" s="1"/>
      <c r="O1114" s="1"/>
      <c r="P1114" s="6"/>
      <c r="Q1114" s="6"/>
      <c r="R1114" s="1"/>
      <c r="T1114" s="1"/>
      <c r="U1114" s="6"/>
      <c r="V1114" s="6"/>
      <c r="W1114" s="1"/>
    </row>
    <row r="1115" spans="1:23" ht="13.5" customHeight="1">
      <c r="A1115" s="7"/>
      <c r="B1115" s="31"/>
      <c r="C1115" s="31"/>
      <c r="D1115" s="15"/>
      <c r="E1115" s="2"/>
      <c r="F1115" s="3"/>
      <c r="G1115" s="41"/>
      <c r="H1115" s="12"/>
    </row>
    <row r="1116" spans="1:23" ht="13.5" customHeight="1">
      <c r="A1116" s="9"/>
      <c r="B1116" s="32"/>
      <c r="C1116" s="32"/>
      <c r="D1116" s="17"/>
      <c r="E1116" s="10"/>
      <c r="F1116" s="11"/>
      <c r="G1116" s="11"/>
      <c r="H1116" s="14"/>
    </row>
    <row r="1117" spans="1:23" ht="13.5" customHeight="1"/>
    <row r="1118" spans="1:23" ht="13.5" customHeight="1">
      <c r="H1118" s="48"/>
    </row>
    <row r="1119" spans="1:23" s="49" customFormat="1" ht="21.4" customHeight="1">
      <c r="A1119" s="364"/>
      <c r="B1119" s="365"/>
      <c r="C1119" s="365"/>
      <c r="D1119" s="365"/>
      <c r="E1119" s="365"/>
      <c r="F1119" s="365"/>
      <c r="G1119" s="365"/>
      <c r="H1119" s="365"/>
    </row>
    <row r="1120" spans="1:23" s="49" customFormat="1" ht="13.5" customHeight="1">
      <c r="A1120" s="50" t="s">
        <v>62</v>
      </c>
      <c r="B1120" s="50"/>
      <c r="C1120" s="51"/>
      <c r="D1120" s="51"/>
      <c r="E1120" s="52"/>
      <c r="F1120" s="51"/>
      <c r="G1120" s="50"/>
      <c r="H1120" s="53"/>
    </row>
    <row r="1121" spans="1:23" ht="21.6" customHeight="1">
      <c r="A1121" s="362" t="s">
        <v>0</v>
      </c>
      <c r="B1121" s="363"/>
      <c r="C1121" s="24" t="s">
        <v>1</v>
      </c>
      <c r="D1121" s="24" t="s">
        <v>2</v>
      </c>
      <c r="E1121" s="24" t="s">
        <v>3</v>
      </c>
      <c r="F1121" s="25" t="s">
        <v>4</v>
      </c>
      <c r="G1121" s="25" t="s">
        <v>5</v>
      </c>
      <c r="H1121" s="26" t="s">
        <v>6</v>
      </c>
      <c r="I1121" s="27"/>
      <c r="J1121" s="27"/>
      <c r="K1121" s="28"/>
      <c r="L1121" s="28"/>
      <c r="M1121" s="27"/>
      <c r="N1121" s="27"/>
      <c r="O1121" s="27"/>
      <c r="P1121" s="28"/>
      <c r="Q1121" s="28"/>
      <c r="R1121" s="27"/>
      <c r="S1121" s="27"/>
      <c r="T1121" s="27"/>
      <c r="U1121" s="28"/>
      <c r="V1121" s="28"/>
      <c r="W1121" s="27"/>
    </row>
    <row r="1122" spans="1:23" ht="13.5" customHeight="1">
      <c r="A1122" s="33" t="s">
        <v>7</v>
      </c>
      <c r="B1122" s="29" t="s">
        <v>7</v>
      </c>
      <c r="C1122" s="29" t="s">
        <v>7</v>
      </c>
      <c r="D1122" s="21"/>
      <c r="E1122" s="20"/>
      <c r="F1122" s="22"/>
      <c r="G1122" s="22"/>
      <c r="H1122" s="23"/>
    </row>
    <row r="1123" spans="1:23" ht="13.5" customHeight="1">
      <c r="A1123" s="34"/>
      <c r="B1123" s="30"/>
      <c r="C1123" s="30" t="s">
        <v>7</v>
      </c>
      <c r="D1123" s="16"/>
      <c r="E1123" s="4"/>
      <c r="F1123" s="5"/>
      <c r="G1123" s="5"/>
      <c r="H1123" s="13" t="s">
        <v>7</v>
      </c>
    </row>
    <row r="1124" spans="1:23" s="18" customFormat="1" ht="13.5" customHeight="1">
      <c r="A1124" s="39" t="s">
        <v>7</v>
      </c>
      <c r="B1124" s="31" t="s">
        <v>7</v>
      </c>
      <c r="C1124" s="31" t="s">
        <v>7</v>
      </c>
      <c r="D1124" s="40"/>
      <c r="E1124" s="2" t="s">
        <v>7</v>
      </c>
      <c r="F1124" s="3"/>
      <c r="G1124" s="41"/>
      <c r="H1124" s="12" t="s">
        <v>7</v>
      </c>
      <c r="J1124" s="1"/>
      <c r="K1124" s="6"/>
      <c r="L1124" s="6"/>
      <c r="M1124" s="1"/>
      <c r="O1124" s="1"/>
      <c r="P1124" s="6"/>
      <c r="Q1124" s="6"/>
      <c r="R1124" s="1"/>
      <c r="T1124" s="1"/>
      <c r="U1124" s="6"/>
      <c r="V1124" s="6"/>
      <c r="W1124" s="1"/>
    </row>
    <row r="1125" spans="1:23" s="18" customFormat="1" ht="13.5" customHeight="1">
      <c r="A1125" s="34"/>
      <c r="B1125" s="30" t="s">
        <v>1159</v>
      </c>
      <c r="C1125" s="30" t="s">
        <v>7</v>
      </c>
      <c r="D1125" s="36"/>
      <c r="E1125" s="4" t="s">
        <v>7</v>
      </c>
      <c r="F1125" s="5"/>
      <c r="G1125" s="38">
        <v>0</v>
      </c>
      <c r="H1125" s="13" t="s">
        <v>7</v>
      </c>
      <c r="J1125" s="1"/>
      <c r="K1125" s="6"/>
      <c r="L1125" s="6"/>
      <c r="M1125" s="1"/>
      <c r="O1125" s="1"/>
      <c r="P1125" s="6"/>
      <c r="Q1125" s="6"/>
      <c r="R1125" s="1"/>
      <c r="T1125" s="1"/>
      <c r="U1125" s="6"/>
      <c r="V1125" s="6"/>
      <c r="W1125" s="1"/>
    </row>
    <row r="1126" spans="1:23" s="18" customFormat="1" ht="13.5" customHeight="1">
      <c r="A1126" s="7"/>
      <c r="B1126" s="31" t="s">
        <v>7</v>
      </c>
      <c r="C1126" s="31" t="s">
        <v>7</v>
      </c>
      <c r="D1126" s="15"/>
      <c r="E1126" s="2"/>
      <c r="F1126" s="3"/>
      <c r="G1126" s="41"/>
      <c r="H1126" s="12"/>
      <c r="J1126" s="1"/>
      <c r="K1126" s="6"/>
      <c r="L1126" s="6"/>
      <c r="M1126" s="1"/>
      <c r="O1126" s="1"/>
      <c r="P1126" s="6"/>
      <c r="Q1126" s="6"/>
      <c r="R1126" s="1"/>
      <c r="T1126" s="1"/>
      <c r="U1126" s="6"/>
      <c r="V1126" s="6"/>
      <c r="W1126" s="1"/>
    </row>
    <row r="1127" spans="1:23" s="18" customFormat="1" ht="13.5" customHeight="1">
      <c r="A1127" s="8"/>
      <c r="B1127" s="30" t="s">
        <v>780</v>
      </c>
      <c r="C1127" s="30" t="s">
        <v>783</v>
      </c>
      <c r="D1127" s="16">
        <v>319</v>
      </c>
      <c r="E1127" s="4" t="s">
        <v>113</v>
      </c>
      <c r="F1127" s="5"/>
      <c r="G1127" s="5"/>
      <c r="H1127" s="13"/>
      <c r="J1127" s="1"/>
      <c r="K1127" s="6"/>
      <c r="L1127" s="6"/>
      <c r="M1127" s="1"/>
      <c r="O1127" s="1"/>
      <c r="P1127" s="6"/>
      <c r="Q1127" s="6"/>
      <c r="R1127" s="1"/>
      <c r="T1127" s="1"/>
      <c r="U1127" s="6"/>
      <c r="V1127" s="6"/>
      <c r="W1127" s="1"/>
    </row>
    <row r="1128" spans="1:23" s="18" customFormat="1" ht="13.5" customHeight="1">
      <c r="A1128" s="7"/>
      <c r="B1128" s="31" t="s">
        <v>7</v>
      </c>
      <c r="C1128" s="31" t="s">
        <v>7</v>
      </c>
      <c r="D1128" s="15"/>
      <c r="E1128" s="2"/>
      <c r="F1128" s="3"/>
      <c r="G1128" s="3"/>
      <c r="H1128" s="12"/>
      <c r="J1128" s="1"/>
      <c r="K1128" s="6"/>
      <c r="L1128" s="6"/>
      <c r="M1128" s="1"/>
      <c r="O1128" s="1"/>
      <c r="P1128" s="6"/>
      <c r="Q1128" s="6"/>
      <c r="R1128" s="1"/>
      <c r="T1128" s="1"/>
      <c r="U1128" s="6"/>
      <c r="V1128" s="6"/>
      <c r="W1128" s="1"/>
    </row>
    <row r="1129" spans="1:23" s="18" customFormat="1" ht="13.5" customHeight="1">
      <c r="A1129" s="8"/>
      <c r="B1129" s="30" t="s">
        <v>784</v>
      </c>
      <c r="C1129" s="30" t="s">
        <v>783</v>
      </c>
      <c r="D1129" s="16">
        <v>24.3</v>
      </c>
      <c r="E1129" s="4" t="s">
        <v>113</v>
      </c>
      <c r="F1129" s="5"/>
      <c r="G1129" s="5"/>
      <c r="H1129" s="13"/>
      <c r="J1129" s="1"/>
      <c r="K1129" s="6"/>
      <c r="L1129" s="6"/>
      <c r="M1129" s="1"/>
      <c r="O1129" s="1"/>
      <c r="P1129" s="6"/>
      <c r="Q1129" s="6"/>
      <c r="R1129" s="1"/>
      <c r="T1129" s="1"/>
      <c r="U1129" s="6"/>
      <c r="V1129" s="6"/>
      <c r="W1129" s="1"/>
    </row>
    <row r="1130" spans="1:23" s="18" customFormat="1" ht="13.5" customHeight="1">
      <c r="A1130" s="7"/>
      <c r="B1130" s="31"/>
      <c r="C1130" s="31"/>
      <c r="D1130" s="15"/>
      <c r="E1130" s="2"/>
      <c r="F1130" s="3"/>
      <c r="G1130" s="3"/>
      <c r="H1130" s="12"/>
      <c r="J1130" s="1"/>
      <c r="K1130" s="6"/>
      <c r="L1130" s="6"/>
      <c r="M1130" s="1"/>
      <c r="O1130" s="1"/>
      <c r="P1130" s="6"/>
      <c r="Q1130" s="6"/>
      <c r="R1130" s="1"/>
      <c r="T1130" s="1"/>
      <c r="U1130" s="6"/>
      <c r="V1130" s="6"/>
      <c r="W1130" s="1"/>
    </row>
    <row r="1131" spans="1:23" s="18" customFormat="1" ht="13.5" customHeight="1">
      <c r="A1131" s="8"/>
      <c r="B1131" s="30" t="s">
        <v>785</v>
      </c>
      <c r="C1131" s="30" t="s">
        <v>786</v>
      </c>
      <c r="D1131" s="16">
        <v>11.9</v>
      </c>
      <c r="E1131" s="4" t="s">
        <v>71</v>
      </c>
      <c r="F1131" s="5"/>
      <c r="G1131" s="5"/>
      <c r="H1131" s="13"/>
      <c r="J1131" s="1"/>
      <c r="K1131" s="6"/>
      <c r="L1131" s="6"/>
      <c r="M1131" s="1"/>
      <c r="O1131" s="1"/>
      <c r="P1131" s="6"/>
      <c r="Q1131" s="6"/>
      <c r="R1131" s="1"/>
      <c r="T1131" s="1"/>
      <c r="U1131" s="6"/>
      <c r="V1131" s="6"/>
      <c r="W1131" s="1"/>
    </row>
    <row r="1132" spans="1:23" s="18" customFormat="1" ht="13.5" customHeight="1">
      <c r="A1132" s="7"/>
      <c r="B1132" s="31"/>
      <c r="C1132" s="31"/>
      <c r="D1132" s="15"/>
      <c r="E1132" s="2"/>
      <c r="F1132" s="3"/>
      <c r="G1132" s="3"/>
      <c r="H1132" s="12"/>
      <c r="J1132" s="1"/>
      <c r="K1132" s="6"/>
      <c r="L1132" s="6"/>
      <c r="M1132" s="1"/>
      <c r="O1132" s="1"/>
      <c r="P1132" s="6"/>
      <c r="Q1132" s="6"/>
      <c r="R1132" s="1"/>
      <c r="T1132" s="1"/>
      <c r="U1132" s="6"/>
      <c r="V1132" s="6"/>
      <c r="W1132" s="1"/>
    </row>
    <row r="1133" spans="1:23" s="18" customFormat="1" ht="13.5" customHeight="1">
      <c r="A1133" s="8"/>
      <c r="B1133" s="30" t="s">
        <v>787</v>
      </c>
      <c r="C1133" s="30" t="s">
        <v>788</v>
      </c>
      <c r="D1133" s="16">
        <v>8.4</v>
      </c>
      <c r="E1133" s="4" t="s">
        <v>113</v>
      </c>
      <c r="F1133" s="5"/>
      <c r="G1133" s="5"/>
      <c r="H1133" s="13"/>
      <c r="J1133" s="1"/>
      <c r="K1133" s="6"/>
      <c r="L1133" s="6"/>
      <c r="M1133" s="1"/>
      <c r="O1133" s="1"/>
      <c r="P1133" s="6"/>
      <c r="Q1133" s="6"/>
      <c r="R1133" s="1"/>
      <c r="T1133" s="1"/>
      <c r="U1133" s="6"/>
      <c r="V1133" s="6"/>
      <c r="W1133" s="1"/>
    </row>
    <row r="1134" spans="1:23" s="18" customFormat="1" ht="13.5" customHeight="1">
      <c r="A1134" s="7"/>
      <c r="B1134" s="31" t="s">
        <v>789</v>
      </c>
      <c r="C1134" s="31" t="s">
        <v>788</v>
      </c>
      <c r="D1134" s="15"/>
      <c r="E1134" s="2"/>
      <c r="F1134" s="3"/>
      <c r="G1134" s="3"/>
      <c r="H1134" s="12"/>
      <c r="J1134" s="1"/>
      <c r="K1134" s="6"/>
      <c r="L1134" s="6"/>
      <c r="M1134" s="1"/>
      <c r="O1134" s="1"/>
      <c r="P1134" s="6"/>
      <c r="Q1134" s="6"/>
      <c r="R1134" s="1"/>
      <c r="T1134" s="1"/>
      <c r="U1134" s="6"/>
      <c r="V1134" s="6"/>
      <c r="W1134" s="1"/>
    </row>
    <row r="1135" spans="1:23" s="18" customFormat="1" ht="13.5" customHeight="1">
      <c r="A1135" s="8"/>
      <c r="B1135" s="30" t="s">
        <v>787</v>
      </c>
      <c r="C1135" s="30" t="s">
        <v>790</v>
      </c>
      <c r="D1135" s="16">
        <v>1</v>
      </c>
      <c r="E1135" s="4" t="s">
        <v>791</v>
      </c>
      <c r="F1135" s="5"/>
      <c r="G1135" s="5"/>
      <c r="H1135" s="13"/>
      <c r="J1135" s="1"/>
      <c r="K1135" s="6"/>
      <c r="L1135" s="6"/>
      <c r="M1135" s="1"/>
      <c r="O1135" s="1"/>
      <c r="P1135" s="6"/>
      <c r="Q1135" s="6"/>
      <c r="R1135" s="1"/>
      <c r="T1135" s="1"/>
      <c r="U1135" s="6"/>
      <c r="V1135" s="6"/>
      <c r="W1135" s="1"/>
    </row>
    <row r="1136" spans="1:23" s="18" customFormat="1" ht="13.5" customHeight="1">
      <c r="A1136" s="7"/>
      <c r="B1136" s="31" t="s">
        <v>7</v>
      </c>
      <c r="C1136" s="31" t="s">
        <v>7</v>
      </c>
      <c r="D1136" s="15"/>
      <c r="E1136" s="2"/>
      <c r="F1136" s="3"/>
      <c r="G1136" s="3"/>
      <c r="H1136" s="12"/>
      <c r="J1136" s="1"/>
      <c r="K1136" s="6"/>
      <c r="L1136" s="6"/>
      <c r="M1136" s="1"/>
      <c r="O1136" s="1"/>
      <c r="P1136" s="6"/>
      <c r="Q1136" s="6"/>
      <c r="R1136" s="1"/>
      <c r="T1136" s="1"/>
      <c r="U1136" s="6"/>
      <c r="V1136" s="6"/>
      <c r="W1136" s="1"/>
    </row>
    <row r="1137" spans="1:23" s="18" customFormat="1" ht="13.5" customHeight="1">
      <c r="A1137" s="8"/>
      <c r="B1137" s="30" t="s">
        <v>792</v>
      </c>
      <c r="C1137" s="30" t="s">
        <v>793</v>
      </c>
      <c r="D1137" s="16">
        <v>41.3</v>
      </c>
      <c r="E1137" s="4" t="s">
        <v>113</v>
      </c>
      <c r="F1137" s="5"/>
      <c r="G1137" s="5"/>
      <c r="H1137" s="13"/>
      <c r="J1137" s="1"/>
      <c r="K1137" s="6"/>
      <c r="L1137" s="6"/>
      <c r="M1137" s="1"/>
      <c r="O1137" s="1"/>
      <c r="P1137" s="6"/>
      <c r="Q1137" s="6"/>
      <c r="R1137" s="1"/>
      <c r="T1137" s="1"/>
      <c r="U1137" s="6"/>
      <c r="V1137" s="6"/>
      <c r="W1137" s="1"/>
    </row>
    <row r="1138" spans="1:23" s="18" customFormat="1" ht="13.5" customHeight="1">
      <c r="A1138" s="7"/>
      <c r="B1138" s="31" t="s">
        <v>794</v>
      </c>
      <c r="C1138" s="31"/>
      <c r="D1138" s="15"/>
      <c r="E1138" s="2"/>
      <c r="F1138" s="3"/>
      <c r="G1138" s="3"/>
      <c r="H1138" s="12"/>
      <c r="J1138" s="1"/>
      <c r="K1138" s="6"/>
      <c r="L1138" s="6"/>
      <c r="M1138" s="1"/>
      <c r="O1138" s="1"/>
      <c r="P1138" s="6"/>
      <c r="Q1138" s="6"/>
      <c r="R1138" s="1"/>
      <c r="T1138" s="1"/>
      <c r="U1138" s="6"/>
      <c r="V1138" s="6"/>
      <c r="W1138" s="1"/>
    </row>
    <row r="1139" spans="1:23" s="18" customFormat="1" ht="13.5" customHeight="1">
      <c r="A1139" s="8"/>
      <c r="B1139" s="30" t="s">
        <v>795</v>
      </c>
      <c r="C1139" s="30" t="s">
        <v>796</v>
      </c>
      <c r="D1139" s="16">
        <v>51.6</v>
      </c>
      <c r="E1139" s="4" t="s">
        <v>113</v>
      </c>
      <c r="F1139" s="5"/>
      <c r="G1139" s="5"/>
      <c r="H1139" s="13"/>
      <c r="J1139" s="1"/>
      <c r="K1139" s="6"/>
      <c r="L1139" s="6"/>
      <c r="M1139" s="1"/>
      <c r="O1139" s="1"/>
      <c r="P1139" s="6"/>
      <c r="Q1139" s="6"/>
      <c r="R1139" s="1"/>
      <c r="T1139" s="1"/>
      <c r="U1139" s="6"/>
      <c r="V1139" s="6"/>
      <c r="W1139" s="1"/>
    </row>
    <row r="1140" spans="1:23" s="18" customFormat="1" ht="13.5" customHeight="1">
      <c r="A1140" s="39" t="s">
        <v>7</v>
      </c>
      <c r="B1140" s="31" t="s">
        <v>797</v>
      </c>
      <c r="C1140" s="31"/>
      <c r="D1140" s="15"/>
      <c r="E1140" s="2"/>
      <c r="F1140" s="3"/>
      <c r="G1140" s="3"/>
      <c r="H1140" s="12"/>
      <c r="J1140" s="1"/>
      <c r="K1140" s="6"/>
      <c r="L1140" s="6"/>
      <c r="M1140" s="1"/>
      <c r="O1140" s="1"/>
      <c r="P1140" s="6"/>
      <c r="Q1140" s="6"/>
      <c r="R1140" s="1"/>
      <c r="T1140" s="1"/>
      <c r="U1140" s="6"/>
      <c r="V1140" s="6"/>
      <c r="W1140" s="1"/>
    </row>
    <row r="1141" spans="1:23" s="18" customFormat="1" ht="13.5" customHeight="1">
      <c r="A1141" s="34" t="s">
        <v>7</v>
      </c>
      <c r="B1141" s="30" t="s">
        <v>760</v>
      </c>
      <c r="C1141" s="30"/>
      <c r="D1141" s="16">
        <v>1.7</v>
      </c>
      <c r="E1141" s="4" t="s">
        <v>113</v>
      </c>
      <c r="F1141" s="5"/>
      <c r="G1141" s="5"/>
      <c r="H1141" s="13"/>
      <c r="J1141" s="1"/>
      <c r="K1141" s="6"/>
      <c r="L1141" s="6"/>
      <c r="M1141" s="1"/>
      <c r="O1141" s="1"/>
      <c r="P1141" s="6"/>
      <c r="Q1141" s="6"/>
      <c r="R1141" s="1"/>
      <c r="T1141" s="1"/>
      <c r="U1141" s="6"/>
      <c r="V1141" s="6"/>
      <c r="W1141" s="1"/>
    </row>
    <row r="1142" spans="1:23" s="18" customFormat="1" ht="13.5" customHeight="1">
      <c r="A1142" s="39" t="s">
        <v>7</v>
      </c>
      <c r="B1142" s="31" t="s">
        <v>7</v>
      </c>
      <c r="C1142" s="31" t="s">
        <v>7</v>
      </c>
      <c r="D1142" s="40"/>
      <c r="E1142" s="2"/>
      <c r="F1142" s="3"/>
      <c r="G1142" s="41"/>
      <c r="H1142" s="12"/>
      <c r="J1142" s="1"/>
      <c r="K1142" s="6"/>
      <c r="L1142" s="6"/>
      <c r="M1142" s="1"/>
      <c r="O1142" s="1"/>
      <c r="P1142" s="6"/>
      <c r="Q1142" s="6"/>
      <c r="R1142" s="1"/>
      <c r="T1142" s="1"/>
      <c r="U1142" s="6"/>
      <c r="V1142" s="6"/>
      <c r="W1142" s="1"/>
    </row>
    <row r="1143" spans="1:23" s="18" customFormat="1" ht="13.5" customHeight="1">
      <c r="A1143" s="34" t="s">
        <v>7</v>
      </c>
      <c r="B1143" s="30" t="s">
        <v>646</v>
      </c>
      <c r="C1143" s="30" t="s">
        <v>798</v>
      </c>
      <c r="D1143" s="66">
        <v>6.7</v>
      </c>
      <c r="E1143" s="4" t="s">
        <v>71</v>
      </c>
      <c r="F1143" s="5"/>
      <c r="G1143" s="38"/>
      <c r="H1143" s="13"/>
      <c r="J1143" s="1"/>
      <c r="K1143" s="6"/>
      <c r="L1143" s="6"/>
      <c r="M1143" s="1"/>
      <c r="O1143" s="1"/>
      <c r="P1143" s="6"/>
      <c r="Q1143" s="6"/>
      <c r="R1143" s="1"/>
      <c r="T1143" s="1"/>
      <c r="U1143" s="6"/>
      <c r="V1143" s="6"/>
      <c r="W1143" s="1"/>
    </row>
    <row r="1144" spans="1:23" s="18" customFormat="1" ht="13.5" customHeight="1">
      <c r="A1144" s="39" t="s">
        <v>7</v>
      </c>
      <c r="B1144" s="31" t="s">
        <v>7</v>
      </c>
      <c r="C1144" s="31" t="s">
        <v>7</v>
      </c>
      <c r="D1144" s="40"/>
      <c r="E1144" s="2"/>
      <c r="F1144" s="3"/>
      <c r="G1144" s="41"/>
      <c r="H1144" s="12"/>
      <c r="J1144" s="1"/>
      <c r="K1144" s="6"/>
      <c r="L1144" s="6"/>
      <c r="M1144" s="1"/>
      <c r="O1144" s="1"/>
      <c r="P1144" s="6"/>
      <c r="Q1144" s="6"/>
      <c r="R1144" s="1"/>
      <c r="T1144" s="1"/>
      <c r="U1144" s="6"/>
      <c r="V1144" s="6"/>
      <c r="W1144" s="1"/>
    </row>
    <row r="1145" spans="1:23" s="18" customFormat="1" ht="13.5" customHeight="1">
      <c r="A1145" s="34" t="s">
        <v>7</v>
      </c>
      <c r="B1145" s="30" t="s">
        <v>646</v>
      </c>
      <c r="C1145" s="30" t="s">
        <v>799</v>
      </c>
      <c r="D1145" s="66">
        <v>1.9</v>
      </c>
      <c r="E1145" s="4" t="s">
        <v>71</v>
      </c>
      <c r="F1145" s="5"/>
      <c r="G1145" s="38"/>
      <c r="H1145" s="13"/>
      <c r="J1145" s="1"/>
      <c r="K1145" s="6"/>
      <c r="L1145" s="6"/>
      <c r="M1145" s="1"/>
      <c r="O1145" s="1"/>
      <c r="P1145" s="6"/>
      <c r="Q1145" s="6"/>
      <c r="R1145" s="1"/>
      <c r="T1145" s="1"/>
      <c r="U1145" s="6"/>
      <c r="V1145" s="6"/>
      <c r="W1145" s="1"/>
    </row>
    <row r="1146" spans="1:23" s="18" customFormat="1" ht="13.5" customHeight="1">
      <c r="A1146" s="7"/>
      <c r="B1146" s="31" t="s">
        <v>7</v>
      </c>
      <c r="C1146" s="31" t="s">
        <v>7</v>
      </c>
      <c r="D1146" s="40"/>
      <c r="E1146" s="2"/>
      <c r="F1146" s="3"/>
      <c r="G1146" s="41"/>
      <c r="H1146" s="12"/>
      <c r="J1146" s="1"/>
      <c r="K1146" s="6"/>
      <c r="L1146" s="6"/>
      <c r="M1146" s="1"/>
      <c r="O1146" s="1"/>
      <c r="P1146" s="6"/>
      <c r="Q1146" s="6"/>
      <c r="R1146" s="1"/>
      <c r="T1146" s="1"/>
      <c r="U1146" s="6"/>
      <c r="V1146" s="6"/>
      <c r="W1146" s="1"/>
    </row>
    <row r="1147" spans="1:23" s="18" customFormat="1" ht="13.5" customHeight="1">
      <c r="A1147" s="8"/>
      <c r="B1147" s="30" t="s">
        <v>646</v>
      </c>
      <c r="C1147" s="30" t="s">
        <v>800</v>
      </c>
      <c r="D1147" s="66">
        <v>10.7</v>
      </c>
      <c r="E1147" s="4" t="s">
        <v>71</v>
      </c>
      <c r="F1147" s="5"/>
      <c r="G1147" s="38"/>
      <c r="H1147" s="13"/>
      <c r="J1147" s="1"/>
      <c r="K1147" s="6"/>
      <c r="L1147" s="6"/>
      <c r="M1147" s="1"/>
      <c r="O1147" s="1"/>
      <c r="P1147" s="6"/>
      <c r="Q1147" s="6"/>
      <c r="R1147" s="1"/>
      <c r="T1147" s="1"/>
      <c r="U1147" s="6"/>
      <c r="V1147" s="6"/>
      <c r="W1147" s="1"/>
    </row>
    <row r="1148" spans="1:23" s="18" customFormat="1" ht="13.5" customHeight="1">
      <c r="A1148" s="7"/>
      <c r="B1148" s="31"/>
      <c r="C1148" s="31"/>
      <c r="D1148" s="15"/>
      <c r="E1148" s="2"/>
      <c r="F1148" s="3"/>
      <c r="G1148" s="41"/>
      <c r="H1148" s="12"/>
      <c r="J1148" s="1"/>
      <c r="K1148" s="6"/>
      <c r="L1148" s="6"/>
      <c r="M1148" s="1"/>
      <c r="O1148" s="1"/>
      <c r="P1148" s="6"/>
      <c r="Q1148" s="6"/>
      <c r="R1148" s="1"/>
      <c r="T1148" s="1"/>
      <c r="U1148" s="6"/>
      <c r="V1148" s="6"/>
      <c r="W1148" s="1"/>
    </row>
    <row r="1149" spans="1:23" s="18" customFormat="1" ht="13.5" customHeight="1">
      <c r="A1149" s="8"/>
      <c r="B1149" s="30" t="s">
        <v>649</v>
      </c>
      <c r="C1149" s="30" t="s">
        <v>801</v>
      </c>
      <c r="D1149" s="16">
        <v>267</v>
      </c>
      <c r="E1149" s="4" t="s">
        <v>71</v>
      </c>
      <c r="F1149" s="5"/>
      <c r="G1149" s="5"/>
      <c r="H1149" s="13"/>
      <c r="J1149" s="1"/>
      <c r="K1149" s="6"/>
      <c r="L1149" s="6"/>
      <c r="M1149" s="1"/>
      <c r="O1149" s="1"/>
      <c r="P1149" s="6"/>
      <c r="Q1149" s="6"/>
      <c r="R1149" s="1"/>
      <c r="T1149" s="1"/>
      <c r="U1149" s="6"/>
      <c r="V1149" s="6"/>
      <c r="W1149" s="1"/>
    </row>
    <row r="1150" spans="1:23" s="18" customFormat="1" ht="13.5" customHeight="1">
      <c r="A1150" s="7"/>
      <c r="B1150" s="31"/>
      <c r="C1150" s="31"/>
      <c r="D1150" s="15"/>
      <c r="E1150" s="2"/>
      <c r="F1150" s="3"/>
      <c r="G1150" s="3"/>
      <c r="H1150" s="12"/>
      <c r="J1150" s="1"/>
      <c r="K1150" s="6"/>
      <c r="L1150" s="6"/>
      <c r="M1150" s="1"/>
      <c r="O1150" s="1"/>
      <c r="P1150" s="6"/>
      <c r="Q1150" s="6"/>
      <c r="R1150" s="1"/>
      <c r="T1150" s="1"/>
      <c r="U1150" s="6"/>
      <c r="V1150" s="6"/>
      <c r="W1150" s="1"/>
    </row>
    <row r="1151" spans="1:23" s="18" customFormat="1" ht="13.5" customHeight="1">
      <c r="A1151" s="8"/>
      <c r="B1151" s="30" t="s">
        <v>648</v>
      </c>
      <c r="C1151" s="30" t="s">
        <v>802</v>
      </c>
      <c r="D1151" s="16">
        <v>3.7</v>
      </c>
      <c r="E1151" s="4" t="s">
        <v>71</v>
      </c>
      <c r="F1151" s="5"/>
      <c r="G1151" s="5"/>
      <c r="H1151" s="13"/>
      <c r="J1151" s="1"/>
      <c r="K1151" s="6"/>
      <c r="L1151" s="6"/>
      <c r="M1151" s="1"/>
      <c r="O1151" s="1"/>
      <c r="P1151" s="6"/>
      <c r="Q1151" s="6"/>
      <c r="R1151" s="1"/>
      <c r="T1151" s="1"/>
      <c r="U1151" s="6"/>
      <c r="V1151" s="6"/>
      <c r="W1151" s="1"/>
    </row>
    <row r="1152" spans="1:23" s="18" customFormat="1" ht="13.5" customHeight="1">
      <c r="A1152" s="7"/>
      <c r="B1152" s="31"/>
      <c r="C1152" s="31"/>
      <c r="D1152" s="15"/>
      <c r="E1152" s="2"/>
      <c r="F1152" s="3"/>
      <c r="G1152" s="41"/>
      <c r="H1152" s="12"/>
      <c r="J1152" s="1"/>
      <c r="K1152" s="6"/>
      <c r="L1152" s="6"/>
      <c r="M1152" s="1"/>
      <c r="O1152" s="1"/>
      <c r="P1152" s="6"/>
      <c r="Q1152" s="6"/>
      <c r="R1152" s="1"/>
      <c r="T1152" s="1"/>
      <c r="U1152" s="6"/>
      <c r="V1152" s="6"/>
      <c r="W1152" s="1"/>
    </row>
    <row r="1153" spans="1:23" s="18" customFormat="1" ht="13.5" customHeight="1">
      <c r="A1153" s="8"/>
      <c r="B1153" s="30" t="s">
        <v>803</v>
      </c>
      <c r="C1153" s="30" t="s">
        <v>804</v>
      </c>
      <c r="D1153" s="16">
        <v>44.2</v>
      </c>
      <c r="E1153" s="4" t="s">
        <v>71</v>
      </c>
      <c r="F1153" s="5"/>
      <c r="G1153" s="38"/>
      <c r="H1153" s="13"/>
      <c r="J1153" s="1"/>
      <c r="K1153" s="6"/>
      <c r="L1153" s="6"/>
      <c r="M1153" s="1"/>
      <c r="O1153" s="1"/>
      <c r="P1153" s="6"/>
      <c r="Q1153" s="6"/>
      <c r="R1153" s="1"/>
      <c r="T1153" s="1"/>
      <c r="U1153" s="6"/>
      <c r="V1153" s="6"/>
      <c r="W1153" s="1"/>
    </row>
    <row r="1154" spans="1:23" s="18" customFormat="1" ht="13.5" customHeight="1">
      <c r="A1154" s="39"/>
      <c r="B1154" s="31" t="s">
        <v>805</v>
      </c>
      <c r="C1154" s="31"/>
      <c r="D1154" s="15"/>
      <c r="E1154" s="2"/>
      <c r="F1154" s="3"/>
      <c r="G1154" s="3"/>
      <c r="H1154" s="12"/>
      <c r="J1154" s="1"/>
      <c r="K1154" s="6"/>
      <c r="L1154" s="6"/>
      <c r="M1154" s="1"/>
      <c r="O1154" s="1"/>
      <c r="P1154" s="6"/>
      <c r="Q1154" s="6"/>
      <c r="R1154" s="1"/>
      <c r="T1154" s="1"/>
      <c r="U1154" s="6"/>
      <c r="V1154" s="6"/>
      <c r="W1154" s="1"/>
    </row>
    <row r="1155" spans="1:23" s="18" customFormat="1" ht="13.5" customHeight="1">
      <c r="A1155" s="34"/>
      <c r="B1155" s="30" t="s">
        <v>806</v>
      </c>
      <c r="C1155" s="30" t="s">
        <v>807</v>
      </c>
      <c r="D1155" s="16">
        <v>5</v>
      </c>
      <c r="E1155" s="4" t="s">
        <v>791</v>
      </c>
      <c r="F1155" s="5"/>
      <c r="G1155" s="5"/>
      <c r="H1155" s="13"/>
      <c r="J1155" s="1"/>
      <c r="K1155" s="6"/>
      <c r="L1155" s="6"/>
      <c r="M1155" s="1"/>
      <c r="O1155" s="1"/>
      <c r="P1155" s="6"/>
      <c r="Q1155" s="6"/>
      <c r="R1155" s="1"/>
      <c r="T1155" s="1"/>
      <c r="U1155" s="6"/>
      <c r="V1155" s="6"/>
      <c r="W1155" s="1"/>
    </row>
    <row r="1156" spans="1:23" s="18" customFormat="1" ht="13.5" customHeight="1">
      <c r="A1156" s="7"/>
      <c r="B1156" s="31"/>
      <c r="C1156" s="31"/>
      <c r="D1156" s="15"/>
      <c r="E1156" s="2"/>
      <c r="F1156" s="3"/>
      <c r="G1156" s="41"/>
      <c r="H1156" s="12"/>
      <c r="J1156" s="1"/>
      <c r="K1156" s="6"/>
      <c r="L1156" s="6"/>
      <c r="M1156" s="1"/>
      <c r="O1156" s="1"/>
      <c r="P1156" s="6"/>
      <c r="Q1156" s="6"/>
      <c r="R1156" s="1"/>
      <c r="T1156" s="1"/>
      <c r="U1156" s="6"/>
      <c r="V1156" s="6"/>
      <c r="W1156" s="1"/>
    </row>
    <row r="1157" spans="1:23" s="18" customFormat="1" ht="13.5" customHeight="1">
      <c r="A1157" s="8"/>
      <c r="B1157" s="30"/>
      <c r="C1157" s="30"/>
      <c r="D1157" s="16"/>
      <c r="E1157" s="4"/>
      <c r="F1157" s="5"/>
      <c r="G1157" s="38"/>
      <c r="H1157" s="13"/>
      <c r="J1157" s="1"/>
      <c r="K1157" s="6"/>
      <c r="L1157" s="6"/>
      <c r="M1157" s="1"/>
      <c r="O1157" s="1"/>
      <c r="P1157" s="6"/>
      <c r="Q1157" s="6"/>
      <c r="R1157" s="1"/>
      <c r="T1157" s="1"/>
      <c r="U1157" s="6"/>
      <c r="V1157" s="6"/>
      <c r="W1157" s="1"/>
    </row>
    <row r="1158" spans="1:23" ht="13.5" customHeight="1">
      <c r="A1158" s="7"/>
      <c r="B1158" s="31"/>
      <c r="C1158" s="31"/>
      <c r="D1158" s="15"/>
      <c r="E1158" s="2"/>
      <c r="F1158" s="3"/>
      <c r="G1158" s="41"/>
      <c r="H1158" s="12"/>
    </row>
    <row r="1159" spans="1:23" ht="13.5" customHeight="1">
      <c r="A1159" s="9"/>
      <c r="B1159" s="32"/>
      <c r="C1159" s="32"/>
      <c r="D1159" s="17"/>
      <c r="E1159" s="10"/>
      <c r="F1159" s="11"/>
      <c r="G1159" s="11"/>
      <c r="H1159" s="14"/>
    </row>
    <row r="1160" spans="1:23" ht="13.5" customHeight="1"/>
    <row r="1161" spans="1:23" ht="13.5" customHeight="1">
      <c r="H1161" s="48"/>
    </row>
    <row r="1162" spans="1:23" s="49" customFormat="1" ht="21.4" customHeight="1">
      <c r="A1162" s="364"/>
      <c r="B1162" s="365"/>
      <c r="C1162" s="365"/>
      <c r="D1162" s="365"/>
      <c r="E1162" s="365"/>
      <c r="F1162" s="365"/>
      <c r="G1162" s="365"/>
      <c r="H1162" s="365"/>
    </row>
    <row r="1163" spans="1:23" s="49" customFormat="1" ht="13.5" customHeight="1">
      <c r="A1163" s="50" t="s">
        <v>62</v>
      </c>
      <c r="B1163" s="50"/>
      <c r="C1163" s="51"/>
      <c r="D1163" s="51"/>
      <c r="E1163" s="52"/>
      <c r="F1163" s="51"/>
      <c r="G1163" s="50"/>
      <c r="H1163" s="53"/>
    </row>
    <row r="1164" spans="1:23" ht="21.6" customHeight="1">
      <c r="A1164" s="362" t="s">
        <v>0</v>
      </c>
      <c r="B1164" s="363"/>
      <c r="C1164" s="24" t="s">
        <v>1</v>
      </c>
      <c r="D1164" s="24" t="s">
        <v>2</v>
      </c>
      <c r="E1164" s="24" t="s">
        <v>3</v>
      </c>
      <c r="F1164" s="25" t="s">
        <v>4</v>
      </c>
      <c r="G1164" s="25" t="s">
        <v>5</v>
      </c>
      <c r="H1164" s="26" t="s">
        <v>6</v>
      </c>
      <c r="I1164" s="27"/>
      <c r="J1164" s="27"/>
      <c r="K1164" s="28"/>
      <c r="L1164" s="28"/>
      <c r="M1164" s="27"/>
      <c r="N1164" s="27"/>
      <c r="O1164" s="27"/>
      <c r="P1164" s="28"/>
      <c r="Q1164" s="28"/>
      <c r="R1164" s="27"/>
      <c r="S1164" s="27"/>
      <c r="T1164" s="27"/>
      <c r="U1164" s="28"/>
      <c r="V1164" s="28"/>
      <c r="W1164" s="27"/>
    </row>
    <row r="1165" spans="1:23" ht="13.5" customHeight="1">
      <c r="A1165" s="33" t="s">
        <v>7</v>
      </c>
      <c r="B1165" s="29" t="s">
        <v>7</v>
      </c>
      <c r="C1165" s="29" t="s">
        <v>7</v>
      </c>
      <c r="D1165" s="21"/>
      <c r="E1165" s="20"/>
      <c r="F1165" s="22"/>
      <c r="G1165" s="22"/>
      <c r="H1165" s="23"/>
    </row>
    <row r="1166" spans="1:23" ht="13.5" customHeight="1">
      <c r="A1166" s="34"/>
      <c r="B1166" s="30"/>
      <c r="C1166" s="30" t="s">
        <v>7</v>
      </c>
      <c r="D1166" s="16"/>
      <c r="E1166" s="4"/>
      <c r="F1166" s="5"/>
      <c r="G1166" s="5"/>
      <c r="H1166" s="13"/>
    </row>
    <row r="1167" spans="1:23" s="18" customFormat="1" ht="13.5" customHeight="1">
      <c r="A1167" s="39" t="s">
        <v>7</v>
      </c>
      <c r="B1167" s="31" t="s">
        <v>7</v>
      </c>
      <c r="C1167" s="31" t="s">
        <v>7</v>
      </c>
      <c r="D1167" s="40"/>
      <c r="E1167" s="2" t="s">
        <v>7</v>
      </c>
      <c r="F1167" s="3"/>
      <c r="G1167" s="41"/>
      <c r="H1167" s="12"/>
      <c r="J1167" s="1"/>
      <c r="K1167" s="6"/>
      <c r="L1167" s="6"/>
      <c r="M1167" s="1"/>
      <c r="O1167" s="1"/>
      <c r="P1167" s="6"/>
      <c r="Q1167" s="6"/>
      <c r="R1167" s="1"/>
      <c r="T1167" s="1"/>
      <c r="U1167" s="6"/>
      <c r="V1167" s="6"/>
      <c r="W1167" s="1"/>
    </row>
    <row r="1168" spans="1:23" s="18" customFormat="1" ht="13.5" customHeight="1">
      <c r="A1168" s="34"/>
      <c r="B1168" s="30" t="s">
        <v>1159</v>
      </c>
      <c r="C1168" s="30" t="s">
        <v>7</v>
      </c>
      <c r="D1168" s="36"/>
      <c r="E1168" s="4" t="s">
        <v>7</v>
      </c>
      <c r="F1168" s="5"/>
      <c r="G1168" s="38"/>
      <c r="H1168" s="13"/>
      <c r="J1168" s="1"/>
      <c r="K1168" s="6"/>
      <c r="L1168" s="6"/>
      <c r="M1168" s="1"/>
      <c r="O1168" s="1"/>
      <c r="P1168" s="6"/>
      <c r="Q1168" s="6"/>
      <c r="R1168" s="1"/>
      <c r="T1168" s="1"/>
      <c r="U1168" s="6"/>
      <c r="V1168" s="6"/>
      <c r="W1168" s="1"/>
    </row>
    <row r="1169" spans="1:23" s="18" customFormat="1" ht="13.5" customHeight="1">
      <c r="A1169" s="39" t="s">
        <v>7</v>
      </c>
      <c r="B1169" s="31" t="s">
        <v>1444</v>
      </c>
      <c r="C1169" s="31"/>
      <c r="D1169" s="40"/>
      <c r="E1169" s="2"/>
      <c r="F1169" s="3"/>
      <c r="G1169" s="41"/>
      <c r="H1169" s="12"/>
      <c r="J1169" s="1"/>
      <c r="K1169" s="6"/>
      <c r="L1169" s="6"/>
      <c r="M1169" s="1"/>
      <c r="O1169" s="1"/>
      <c r="P1169" s="6"/>
      <c r="Q1169" s="6"/>
      <c r="R1169" s="1"/>
      <c r="T1169" s="1"/>
      <c r="U1169" s="6"/>
      <c r="V1169" s="6"/>
      <c r="W1169" s="1"/>
    </row>
    <row r="1170" spans="1:23" s="18" customFormat="1" ht="13.5" customHeight="1">
      <c r="A1170" s="34" t="s">
        <v>7</v>
      </c>
      <c r="B1170" s="30" t="s">
        <v>1445</v>
      </c>
      <c r="C1170" s="30" t="s">
        <v>1446</v>
      </c>
      <c r="D1170" s="36">
        <v>1</v>
      </c>
      <c r="E1170" s="4" t="s">
        <v>791</v>
      </c>
      <c r="F1170" s="5"/>
      <c r="G1170" s="38"/>
      <c r="H1170" s="13"/>
      <c r="J1170" s="1"/>
      <c r="K1170" s="6"/>
      <c r="L1170" s="6"/>
      <c r="M1170" s="1"/>
      <c r="O1170" s="1"/>
      <c r="P1170" s="6"/>
      <c r="Q1170" s="6"/>
      <c r="R1170" s="1"/>
      <c r="T1170" s="1"/>
      <c r="U1170" s="6"/>
      <c r="V1170" s="6"/>
      <c r="W1170" s="1"/>
    </row>
    <row r="1171" spans="1:23" s="18" customFormat="1" ht="13.5" customHeight="1">
      <c r="A1171" s="39" t="s">
        <v>7</v>
      </c>
      <c r="B1171" s="31" t="s">
        <v>808</v>
      </c>
      <c r="C1171" s="31" t="s">
        <v>7</v>
      </c>
      <c r="D1171" s="40"/>
      <c r="E1171" s="2"/>
      <c r="F1171" s="3"/>
      <c r="G1171" s="41"/>
      <c r="H1171" s="12"/>
      <c r="J1171" s="1"/>
      <c r="K1171" s="6"/>
      <c r="L1171" s="6"/>
      <c r="M1171" s="1"/>
      <c r="O1171" s="1"/>
      <c r="P1171" s="6"/>
      <c r="Q1171" s="6"/>
      <c r="R1171" s="1"/>
      <c r="T1171" s="1"/>
      <c r="U1171" s="6"/>
      <c r="V1171" s="6"/>
      <c r="W1171" s="1"/>
    </row>
    <row r="1172" spans="1:23" s="18" customFormat="1" ht="13.5" customHeight="1">
      <c r="A1172" s="34" t="s">
        <v>7</v>
      </c>
      <c r="B1172" s="30" t="s">
        <v>809</v>
      </c>
      <c r="C1172" s="30" t="s">
        <v>810</v>
      </c>
      <c r="D1172" s="36">
        <v>5</v>
      </c>
      <c r="E1172" s="4" t="s">
        <v>791</v>
      </c>
      <c r="F1172" s="5"/>
      <c r="G1172" s="38"/>
      <c r="H1172" s="13"/>
      <c r="J1172" s="1"/>
      <c r="K1172" s="6"/>
      <c r="L1172" s="6"/>
      <c r="M1172" s="1"/>
      <c r="O1172" s="1"/>
      <c r="P1172" s="6"/>
      <c r="Q1172" s="6"/>
      <c r="R1172" s="1"/>
      <c r="T1172" s="1"/>
      <c r="U1172" s="6"/>
      <c r="V1172" s="6"/>
      <c r="W1172" s="1"/>
    </row>
    <row r="1173" spans="1:23" s="18" customFormat="1" ht="13.5" customHeight="1">
      <c r="A1173" s="39" t="s">
        <v>7</v>
      </c>
      <c r="B1173" s="31" t="s">
        <v>811</v>
      </c>
      <c r="C1173" s="31" t="s">
        <v>7</v>
      </c>
      <c r="D1173" s="40"/>
      <c r="E1173" s="2"/>
      <c r="F1173" s="3"/>
      <c r="G1173" s="41"/>
      <c r="H1173" s="12"/>
      <c r="J1173" s="1"/>
      <c r="K1173" s="6"/>
      <c r="L1173" s="6"/>
      <c r="M1173" s="1"/>
      <c r="O1173" s="1"/>
      <c r="P1173" s="6"/>
      <c r="Q1173" s="6"/>
      <c r="R1173" s="1"/>
      <c r="T1173" s="1"/>
      <c r="U1173" s="6"/>
      <c r="V1173" s="6"/>
      <c r="W1173" s="1"/>
    </row>
    <row r="1174" spans="1:23" s="18" customFormat="1" ht="13.5" customHeight="1">
      <c r="A1174" s="34" t="s">
        <v>7</v>
      </c>
      <c r="B1174" s="30" t="s">
        <v>809</v>
      </c>
      <c r="C1174" s="30" t="s">
        <v>812</v>
      </c>
      <c r="D1174" s="36">
        <v>2</v>
      </c>
      <c r="E1174" s="4" t="s">
        <v>791</v>
      </c>
      <c r="F1174" s="5"/>
      <c r="G1174" s="38"/>
      <c r="H1174" s="13"/>
      <c r="J1174" s="1"/>
      <c r="K1174" s="6"/>
      <c r="L1174" s="6"/>
      <c r="M1174" s="1"/>
      <c r="O1174" s="1"/>
      <c r="P1174" s="6"/>
      <c r="Q1174" s="6"/>
      <c r="R1174" s="1"/>
      <c r="T1174" s="1"/>
      <c r="U1174" s="6"/>
      <c r="V1174" s="6"/>
      <c r="W1174" s="1"/>
    </row>
    <row r="1175" spans="1:23" s="18" customFormat="1" ht="13.5" customHeight="1">
      <c r="A1175" s="7" t="s">
        <v>7</v>
      </c>
      <c r="B1175" s="31" t="s">
        <v>813</v>
      </c>
      <c r="C1175" s="31" t="s">
        <v>7</v>
      </c>
      <c r="D1175" s="40"/>
      <c r="E1175" s="2"/>
      <c r="F1175" s="3"/>
      <c r="G1175" s="41"/>
      <c r="H1175" s="12"/>
      <c r="J1175" s="1"/>
      <c r="K1175" s="6"/>
      <c r="L1175" s="6"/>
      <c r="M1175" s="1"/>
      <c r="O1175" s="1"/>
      <c r="P1175" s="6"/>
      <c r="Q1175" s="6"/>
      <c r="R1175" s="1"/>
      <c r="T1175" s="1"/>
      <c r="U1175" s="6"/>
      <c r="V1175" s="6"/>
      <c r="W1175" s="1"/>
    </row>
    <row r="1176" spans="1:23" s="18" customFormat="1" ht="13.5" customHeight="1">
      <c r="A1176" s="8" t="s">
        <v>7</v>
      </c>
      <c r="B1176" s="30" t="s">
        <v>809</v>
      </c>
      <c r="C1176" s="30" t="s">
        <v>814</v>
      </c>
      <c r="D1176" s="36">
        <v>2</v>
      </c>
      <c r="E1176" s="4" t="s">
        <v>791</v>
      </c>
      <c r="F1176" s="5"/>
      <c r="G1176" s="38"/>
      <c r="H1176" s="13"/>
      <c r="J1176" s="1"/>
      <c r="K1176" s="6"/>
      <c r="L1176" s="6"/>
      <c r="M1176" s="1"/>
      <c r="O1176" s="1"/>
      <c r="P1176" s="6"/>
      <c r="Q1176" s="6"/>
      <c r="R1176" s="1"/>
      <c r="T1176" s="1"/>
      <c r="U1176" s="6"/>
      <c r="V1176" s="6"/>
      <c r="W1176" s="1"/>
    </row>
    <row r="1177" spans="1:23" s="18" customFormat="1" ht="13.5" customHeight="1">
      <c r="A1177" s="7"/>
      <c r="B1177" s="31" t="s">
        <v>815</v>
      </c>
      <c r="C1177" s="31" t="s">
        <v>7</v>
      </c>
      <c r="D1177" s="15"/>
      <c r="E1177" s="2"/>
      <c r="F1177" s="3"/>
      <c r="G1177" s="41"/>
      <c r="H1177" s="12"/>
      <c r="J1177" s="1"/>
      <c r="K1177" s="6"/>
      <c r="L1177" s="6"/>
      <c r="M1177" s="1"/>
      <c r="O1177" s="1"/>
      <c r="P1177" s="6"/>
      <c r="Q1177" s="6"/>
      <c r="R1177" s="1"/>
      <c r="T1177" s="1"/>
      <c r="U1177" s="6"/>
      <c r="V1177" s="6"/>
      <c r="W1177" s="1"/>
    </row>
    <row r="1178" spans="1:23" s="18" customFormat="1" ht="13.5" customHeight="1">
      <c r="A1178" s="8"/>
      <c r="B1178" s="30" t="s">
        <v>809</v>
      </c>
      <c r="C1178" s="30" t="s">
        <v>816</v>
      </c>
      <c r="D1178" s="16">
        <v>2</v>
      </c>
      <c r="E1178" s="4" t="s">
        <v>791</v>
      </c>
      <c r="F1178" s="5"/>
      <c r="G1178" s="38"/>
      <c r="H1178" s="13"/>
      <c r="J1178" s="1"/>
      <c r="K1178" s="6"/>
      <c r="L1178" s="6"/>
      <c r="M1178" s="1"/>
      <c r="O1178" s="1"/>
      <c r="P1178" s="6"/>
      <c r="Q1178" s="6"/>
      <c r="R1178" s="1"/>
      <c r="T1178" s="1"/>
      <c r="U1178" s="6"/>
      <c r="V1178" s="6"/>
      <c r="W1178" s="1"/>
    </row>
    <row r="1179" spans="1:23" s="18" customFormat="1" ht="13.5" customHeight="1">
      <c r="A1179" s="39"/>
      <c r="B1179" s="31" t="s">
        <v>817</v>
      </c>
      <c r="C1179" s="31" t="s">
        <v>7</v>
      </c>
      <c r="D1179" s="15"/>
      <c r="E1179" s="2"/>
      <c r="F1179" s="3"/>
      <c r="G1179" s="3"/>
      <c r="H1179" s="12"/>
      <c r="J1179" s="1"/>
      <c r="K1179" s="6"/>
      <c r="L1179" s="6"/>
      <c r="M1179" s="1"/>
      <c r="O1179" s="1"/>
      <c r="P1179" s="6"/>
      <c r="Q1179" s="6"/>
      <c r="R1179" s="1"/>
      <c r="T1179" s="1"/>
      <c r="U1179" s="6"/>
      <c r="V1179" s="6"/>
      <c r="W1179" s="1"/>
    </row>
    <row r="1180" spans="1:23" s="18" customFormat="1" ht="13.5" customHeight="1">
      <c r="A1180" s="34"/>
      <c r="B1180" s="30" t="s">
        <v>809</v>
      </c>
      <c r="C1180" s="30" t="s">
        <v>812</v>
      </c>
      <c r="D1180" s="16">
        <v>2</v>
      </c>
      <c r="E1180" s="4" t="s">
        <v>791</v>
      </c>
      <c r="F1180" s="5"/>
      <c r="G1180" s="5"/>
      <c r="H1180" s="13"/>
      <c r="J1180" s="1"/>
      <c r="K1180" s="6"/>
      <c r="L1180" s="6"/>
      <c r="M1180" s="1"/>
      <c r="O1180" s="1"/>
      <c r="P1180" s="6"/>
      <c r="Q1180" s="6"/>
      <c r="R1180" s="1"/>
      <c r="T1180" s="1"/>
      <c r="U1180" s="6"/>
      <c r="V1180" s="6"/>
      <c r="W1180" s="1"/>
    </row>
    <row r="1181" spans="1:23" s="18" customFormat="1" ht="13.5" customHeight="1">
      <c r="A1181" s="7"/>
      <c r="B1181" s="31" t="s">
        <v>818</v>
      </c>
      <c r="C1181" s="31" t="s">
        <v>7</v>
      </c>
      <c r="D1181" s="40"/>
      <c r="E1181" s="2"/>
      <c r="F1181" s="3"/>
      <c r="G1181" s="41"/>
      <c r="H1181" s="12"/>
      <c r="J1181" s="1"/>
      <c r="K1181" s="6"/>
      <c r="L1181" s="6"/>
      <c r="M1181" s="1"/>
      <c r="O1181" s="1"/>
      <c r="P1181" s="6"/>
      <c r="Q1181" s="6"/>
      <c r="R1181" s="1"/>
      <c r="T1181" s="1"/>
      <c r="U1181" s="6"/>
      <c r="V1181" s="6"/>
      <c r="W1181" s="1"/>
    </row>
    <row r="1182" spans="1:23" s="18" customFormat="1" ht="13.5" customHeight="1">
      <c r="A1182" s="8"/>
      <c r="B1182" s="30" t="s">
        <v>809</v>
      </c>
      <c r="C1182" s="30" t="s">
        <v>819</v>
      </c>
      <c r="D1182" s="36">
        <v>2</v>
      </c>
      <c r="E1182" s="4" t="s">
        <v>791</v>
      </c>
      <c r="F1182" s="5"/>
      <c r="G1182" s="38"/>
      <c r="H1182" s="13"/>
      <c r="J1182" s="1"/>
      <c r="K1182" s="6"/>
      <c r="L1182" s="6"/>
      <c r="M1182" s="1"/>
      <c r="O1182" s="1"/>
      <c r="P1182" s="6"/>
      <c r="Q1182" s="6"/>
      <c r="R1182" s="1"/>
      <c r="T1182" s="1"/>
      <c r="U1182" s="6"/>
      <c r="V1182" s="6"/>
      <c r="W1182" s="1"/>
    </row>
    <row r="1183" spans="1:23" s="18" customFormat="1" ht="13.5" customHeight="1">
      <c r="A1183" s="7"/>
      <c r="B1183" s="31" t="s">
        <v>820</v>
      </c>
      <c r="C1183" s="31" t="s">
        <v>7</v>
      </c>
      <c r="D1183" s="15"/>
      <c r="E1183" s="2"/>
      <c r="F1183" s="3"/>
      <c r="G1183" s="3"/>
      <c r="H1183" s="12"/>
      <c r="J1183" s="1"/>
      <c r="K1183" s="6"/>
      <c r="L1183" s="6"/>
      <c r="M1183" s="1"/>
      <c r="O1183" s="1"/>
      <c r="P1183" s="6"/>
      <c r="Q1183" s="6"/>
      <c r="R1183" s="1"/>
      <c r="T1183" s="1"/>
      <c r="U1183" s="6"/>
      <c r="V1183" s="6"/>
      <c r="W1183" s="1"/>
    </row>
    <row r="1184" spans="1:23" s="18" customFormat="1" ht="13.5" customHeight="1">
      <c r="A1184" s="8"/>
      <c r="B1184" s="30" t="s">
        <v>809</v>
      </c>
      <c r="C1184" s="30" t="s">
        <v>821</v>
      </c>
      <c r="D1184" s="16">
        <v>6</v>
      </c>
      <c r="E1184" s="4" t="s">
        <v>791</v>
      </c>
      <c r="F1184" s="5"/>
      <c r="G1184" s="5"/>
      <c r="H1184" s="13"/>
      <c r="J1184" s="1"/>
      <c r="K1184" s="6"/>
      <c r="L1184" s="6"/>
      <c r="M1184" s="1"/>
      <c r="O1184" s="1"/>
      <c r="P1184" s="6"/>
      <c r="Q1184" s="6"/>
      <c r="R1184" s="1"/>
      <c r="T1184" s="1"/>
      <c r="U1184" s="6"/>
      <c r="V1184" s="6"/>
      <c r="W1184" s="1"/>
    </row>
    <row r="1185" spans="1:23" s="18" customFormat="1" ht="13.5" customHeight="1">
      <c r="A1185" s="7"/>
      <c r="B1185" s="31" t="s">
        <v>822</v>
      </c>
      <c r="C1185" s="31" t="s">
        <v>7</v>
      </c>
      <c r="D1185" s="15"/>
      <c r="E1185" s="2"/>
      <c r="F1185" s="3"/>
      <c r="G1185" s="3"/>
      <c r="H1185" s="12"/>
      <c r="J1185" s="1"/>
      <c r="K1185" s="6"/>
      <c r="L1185" s="6"/>
      <c r="M1185" s="1"/>
      <c r="O1185" s="1"/>
      <c r="P1185" s="6"/>
      <c r="Q1185" s="6"/>
      <c r="R1185" s="1"/>
      <c r="T1185" s="1"/>
      <c r="U1185" s="6"/>
      <c r="V1185" s="6"/>
      <c r="W1185" s="1"/>
    </row>
    <row r="1186" spans="1:23" s="18" customFormat="1" ht="13.5" customHeight="1">
      <c r="A1186" s="8"/>
      <c r="B1186" s="30" t="s">
        <v>809</v>
      </c>
      <c r="C1186" s="30" t="s">
        <v>823</v>
      </c>
      <c r="D1186" s="16">
        <v>4</v>
      </c>
      <c r="E1186" s="4" t="s">
        <v>791</v>
      </c>
      <c r="F1186" s="5"/>
      <c r="G1186" s="5"/>
      <c r="H1186" s="13"/>
      <c r="J1186" s="1"/>
      <c r="K1186" s="6"/>
      <c r="L1186" s="6"/>
      <c r="M1186" s="1"/>
      <c r="O1186" s="1"/>
      <c r="P1186" s="6"/>
      <c r="Q1186" s="6"/>
      <c r="R1186" s="1"/>
      <c r="T1186" s="1"/>
      <c r="U1186" s="6"/>
      <c r="V1186" s="6"/>
      <c r="W1186" s="1"/>
    </row>
    <row r="1187" spans="1:23" s="18" customFormat="1" ht="13.5" customHeight="1">
      <c r="A1187" s="7"/>
      <c r="B1187" s="31" t="s">
        <v>824</v>
      </c>
      <c r="C1187" s="31" t="s">
        <v>7</v>
      </c>
      <c r="D1187" s="15"/>
      <c r="E1187" s="2"/>
      <c r="F1187" s="3"/>
      <c r="G1187" s="3"/>
      <c r="H1187" s="12"/>
      <c r="J1187" s="1"/>
      <c r="K1187" s="6"/>
      <c r="L1187" s="6"/>
      <c r="M1187" s="1"/>
      <c r="O1187" s="1"/>
      <c r="P1187" s="6"/>
      <c r="Q1187" s="6"/>
      <c r="R1187" s="1"/>
      <c r="T1187" s="1"/>
      <c r="U1187" s="6"/>
      <c r="V1187" s="6"/>
      <c r="W1187" s="1"/>
    </row>
    <row r="1188" spans="1:23" s="18" customFormat="1" ht="13.5" customHeight="1">
      <c r="A1188" s="8"/>
      <c r="B1188" s="30" t="s">
        <v>809</v>
      </c>
      <c r="C1188" s="30" t="s">
        <v>825</v>
      </c>
      <c r="D1188" s="16">
        <v>1</v>
      </c>
      <c r="E1188" s="4" t="s">
        <v>791</v>
      </c>
      <c r="F1188" s="5"/>
      <c r="G1188" s="5"/>
      <c r="H1188" s="13"/>
      <c r="J1188" s="1"/>
      <c r="K1188" s="6"/>
      <c r="L1188" s="6"/>
      <c r="M1188" s="1"/>
      <c r="O1188" s="1"/>
      <c r="P1188" s="6"/>
      <c r="Q1188" s="6"/>
      <c r="R1188" s="1"/>
      <c r="T1188" s="1"/>
      <c r="U1188" s="6"/>
      <c r="V1188" s="6"/>
      <c r="W1188" s="1"/>
    </row>
    <row r="1189" spans="1:23" s="18" customFormat="1" ht="13.5" customHeight="1">
      <c r="A1189" s="7"/>
      <c r="B1189" s="31" t="s">
        <v>826</v>
      </c>
      <c r="C1189" s="31" t="s">
        <v>7</v>
      </c>
      <c r="D1189" s="15"/>
      <c r="E1189" s="2"/>
      <c r="F1189" s="3"/>
      <c r="G1189" s="3"/>
      <c r="H1189" s="12"/>
      <c r="J1189" s="1"/>
      <c r="K1189" s="6"/>
      <c r="L1189" s="6"/>
      <c r="M1189" s="1"/>
      <c r="O1189" s="1"/>
      <c r="P1189" s="6"/>
      <c r="Q1189" s="6"/>
      <c r="R1189" s="1"/>
      <c r="T1189" s="1"/>
      <c r="U1189" s="6"/>
      <c r="V1189" s="6"/>
      <c r="W1189" s="1"/>
    </row>
    <row r="1190" spans="1:23" s="18" customFormat="1" ht="13.5" customHeight="1">
      <c r="A1190" s="8"/>
      <c r="B1190" s="30" t="s">
        <v>809</v>
      </c>
      <c r="C1190" s="30" t="s">
        <v>827</v>
      </c>
      <c r="D1190" s="16">
        <v>1</v>
      </c>
      <c r="E1190" s="4" t="s">
        <v>791</v>
      </c>
      <c r="F1190" s="5"/>
      <c r="G1190" s="5"/>
      <c r="H1190" s="13"/>
      <c r="J1190" s="1"/>
      <c r="K1190" s="6"/>
      <c r="L1190" s="6"/>
      <c r="M1190" s="1"/>
      <c r="O1190" s="1"/>
      <c r="P1190" s="6"/>
      <c r="Q1190" s="6"/>
      <c r="R1190" s="1"/>
      <c r="T1190" s="1"/>
      <c r="U1190" s="6"/>
      <c r="V1190" s="6"/>
      <c r="W1190" s="1"/>
    </row>
    <row r="1191" spans="1:23" s="18" customFormat="1" ht="13.5" customHeight="1">
      <c r="A1191" s="7"/>
      <c r="B1191" s="31" t="s">
        <v>828</v>
      </c>
      <c r="C1191" s="31" t="s">
        <v>7</v>
      </c>
      <c r="D1191" s="15"/>
      <c r="E1191" s="2"/>
      <c r="F1191" s="3"/>
      <c r="G1191" s="3"/>
      <c r="H1191" s="12"/>
      <c r="J1191" s="1"/>
      <c r="K1191" s="6"/>
      <c r="L1191" s="6"/>
      <c r="M1191" s="1"/>
      <c r="O1191" s="1"/>
      <c r="P1191" s="6"/>
      <c r="Q1191" s="6"/>
      <c r="R1191" s="1"/>
      <c r="T1191" s="1"/>
      <c r="U1191" s="6"/>
      <c r="V1191" s="6"/>
      <c r="W1191" s="1"/>
    </row>
    <row r="1192" spans="1:23" s="18" customFormat="1" ht="13.5" customHeight="1">
      <c r="A1192" s="8"/>
      <c r="B1192" s="30" t="s">
        <v>809</v>
      </c>
      <c r="C1192" s="30" t="s">
        <v>829</v>
      </c>
      <c r="D1192" s="16">
        <v>1</v>
      </c>
      <c r="E1192" s="4" t="s">
        <v>791</v>
      </c>
      <c r="F1192" s="5"/>
      <c r="G1192" s="5"/>
      <c r="H1192" s="13"/>
      <c r="J1192" s="1"/>
      <c r="K1192" s="6"/>
      <c r="L1192" s="6"/>
      <c r="M1192" s="1"/>
      <c r="O1192" s="1"/>
      <c r="P1192" s="6"/>
      <c r="Q1192" s="6"/>
      <c r="R1192" s="1"/>
      <c r="T1192" s="1"/>
      <c r="U1192" s="6"/>
      <c r="V1192" s="6"/>
      <c r="W1192" s="1"/>
    </row>
    <row r="1193" spans="1:23" s="18" customFormat="1" ht="13.5" customHeight="1">
      <c r="A1193" s="7"/>
      <c r="B1193" s="31" t="s">
        <v>830</v>
      </c>
      <c r="C1193" s="31" t="s">
        <v>7</v>
      </c>
      <c r="D1193" s="15"/>
      <c r="E1193" s="2"/>
      <c r="F1193" s="3"/>
      <c r="G1193" s="3"/>
      <c r="H1193" s="12"/>
      <c r="J1193" s="1"/>
      <c r="K1193" s="6"/>
      <c r="L1193" s="6"/>
      <c r="M1193" s="1"/>
      <c r="O1193" s="1"/>
      <c r="P1193" s="6"/>
      <c r="Q1193" s="6"/>
      <c r="R1193" s="1"/>
      <c r="T1193" s="1"/>
      <c r="U1193" s="6"/>
      <c r="V1193" s="6"/>
      <c r="W1193" s="1"/>
    </row>
    <row r="1194" spans="1:23" s="18" customFormat="1" ht="13.5" customHeight="1">
      <c r="A1194" s="8"/>
      <c r="B1194" s="30" t="s">
        <v>809</v>
      </c>
      <c r="C1194" s="30" t="s">
        <v>831</v>
      </c>
      <c r="D1194" s="16">
        <v>1</v>
      </c>
      <c r="E1194" s="4" t="s">
        <v>791</v>
      </c>
      <c r="F1194" s="5"/>
      <c r="G1194" s="5"/>
      <c r="H1194" s="13"/>
      <c r="J1194" s="1"/>
      <c r="K1194" s="6"/>
      <c r="L1194" s="6"/>
      <c r="M1194" s="1"/>
      <c r="O1194" s="1"/>
      <c r="P1194" s="6"/>
      <c r="Q1194" s="6"/>
      <c r="R1194" s="1"/>
      <c r="T1194" s="1"/>
      <c r="U1194" s="6"/>
      <c r="V1194" s="6"/>
      <c r="W1194" s="1"/>
    </row>
    <row r="1195" spans="1:23" ht="13.5" customHeight="1">
      <c r="A1195" s="7"/>
      <c r="B1195" s="31" t="s">
        <v>832</v>
      </c>
      <c r="C1195" s="31" t="s">
        <v>7</v>
      </c>
      <c r="D1195" s="15"/>
      <c r="E1195" s="2"/>
      <c r="F1195" s="3"/>
      <c r="G1195" s="3"/>
      <c r="H1195" s="12"/>
    </row>
    <row r="1196" spans="1:23" ht="13.5" customHeight="1">
      <c r="A1196" s="8"/>
      <c r="B1196" s="30" t="s">
        <v>809</v>
      </c>
      <c r="C1196" s="30" t="s">
        <v>833</v>
      </c>
      <c r="D1196" s="16">
        <v>2</v>
      </c>
      <c r="E1196" s="4" t="s">
        <v>791</v>
      </c>
      <c r="F1196" s="5"/>
      <c r="G1196" s="5"/>
      <c r="H1196" s="13"/>
    </row>
    <row r="1197" spans="1:23" s="18" customFormat="1" ht="13.5" customHeight="1">
      <c r="A1197" s="39" t="s">
        <v>7</v>
      </c>
      <c r="B1197" s="31" t="s">
        <v>834</v>
      </c>
      <c r="C1197" s="31" t="s">
        <v>7</v>
      </c>
      <c r="D1197" s="15"/>
      <c r="E1197" s="2"/>
      <c r="F1197" s="3"/>
      <c r="G1197" s="3"/>
      <c r="H1197" s="12"/>
      <c r="J1197" s="1"/>
      <c r="K1197" s="6"/>
      <c r="L1197" s="6"/>
      <c r="M1197" s="1"/>
      <c r="O1197" s="1"/>
      <c r="P1197" s="6"/>
      <c r="Q1197" s="6"/>
      <c r="R1197" s="1"/>
      <c r="T1197" s="1"/>
      <c r="U1197" s="6"/>
      <c r="V1197" s="6"/>
      <c r="W1197" s="1"/>
    </row>
    <row r="1198" spans="1:23" s="18" customFormat="1" ht="13.5" customHeight="1">
      <c r="A1198" s="34" t="s">
        <v>7</v>
      </c>
      <c r="B1198" s="30" t="s">
        <v>809</v>
      </c>
      <c r="C1198" s="30" t="s">
        <v>812</v>
      </c>
      <c r="D1198" s="16">
        <v>1</v>
      </c>
      <c r="E1198" s="4" t="s">
        <v>791</v>
      </c>
      <c r="F1198" s="5"/>
      <c r="G1198" s="38"/>
      <c r="H1198" s="13"/>
      <c r="J1198" s="1"/>
      <c r="K1198" s="6"/>
      <c r="L1198" s="6"/>
      <c r="M1198" s="1"/>
      <c r="O1198" s="1"/>
      <c r="P1198" s="6"/>
      <c r="Q1198" s="6"/>
      <c r="R1198" s="1"/>
      <c r="T1198" s="1"/>
      <c r="U1198" s="6"/>
      <c r="V1198" s="6"/>
      <c r="W1198" s="1"/>
    </row>
    <row r="1199" spans="1:23" s="18" customFormat="1" ht="13.5" customHeight="1">
      <c r="A1199" s="39" t="s">
        <v>7</v>
      </c>
      <c r="B1199" s="31"/>
      <c r="C1199" s="31"/>
      <c r="D1199" s="40"/>
      <c r="E1199" s="2"/>
      <c r="F1199" s="3"/>
      <c r="G1199" s="41"/>
      <c r="H1199" s="12"/>
      <c r="J1199" s="1"/>
      <c r="K1199" s="6"/>
      <c r="L1199" s="6"/>
      <c r="M1199" s="1"/>
      <c r="O1199" s="1"/>
      <c r="P1199" s="6"/>
      <c r="Q1199" s="6"/>
      <c r="R1199" s="1"/>
      <c r="T1199" s="1"/>
      <c r="U1199" s="6"/>
      <c r="V1199" s="6"/>
      <c r="W1199" s="1"/>
    </row>
    <row r="1200" spans="1:23" s="18" customFormat="1" ht="13.5" customHeight="1">
      <c r="A1200" s="34" t="s">
        <v>7</v>
      </c>
      <c r="B1200" s="30"/>
      <c r="C1200" s="30"/>
      <c r="D1200" s="36"/>
      <c r="E1200" s="4"/>
      <c r="F1200" s="5"/>
      <c r="G1200" s="38"/>
      <c r="H1200" s="13"/>
      <c r="J1200" s="1"/>
      <c r="K1200" s="6"/>
      <c r="L1200" s="6"/>
      <c r="M1200" s="1"/>
      <c r="O1200" s="1"/>
      <c r="P1200" s="6"/>
      <c r="Q1200" s="6"/>
      <c r="R1200" s="1"/>
      <c r="T1200" s="1"/>
      <c r="U1200" s="6"/>
      <c r="V1200" s="6"/>
      <c r="W1200" s="1"/>
    </row>
    <row r="1201" spans="1:23" ht="13.5" customHeight="1">
      <c r="A1201" s="7"/>
      <c r="B1201" s="31"/>
      <c r="C1201" s="31"/>
      <c r="D1201" s="15"/>
      <c r="E1201" s="2"/>
      <c r="F1201" s="3"/>
      <c r="G1201" s="41"/>
      <c r="H1201" s="12"/>
    </row>
    <row r="1202" spans="1:23" ht="13.5" customHeight="1">
      <c r="A1202" s="9"/>
      <c r="B1202" s="32"/>
      <c r="C1202" s="32"/>
      <c r="D1202" s="17"/>
      <c r="E1202" s="10"/>
      <c r="F1202" s="11"/>
      <c r="G1202" s="11"/>
      <c r="H1202" s="14"/>
    </row>
    <row r="1203" spans="1:23" ht="13.5" customHeight="1"/>
    <row r="1204" spans="1:23" ht="13.5" customHeight="1">
      <c r="H1204" s="48"/>
    </row>
    <row r="1205" spans="1:23" s="49" customFormat="1" ht="21.4" customHeight="1">
      <c r="A1205" s="364"/>
      <c r="B1205" s="365"/>
      <c r="C1205" s="365"/>
      <c r="D1205" s="365"/>
      <c r="E1205" s="365"/>
      <c r="F1205" s="365"/>
      <c r="G1205" s="365"/>
      <c r="H1205" s="365"/>
    </row>
    <row r="1206" spans="1:23" s="49" customFormat="1" ht="13.5" customHeight="1">
      <c r="A1206" s="50" t="s">
        <v>62</v>
      </c>
      <c r="B1206" s="50"/>
      <c r="C1206" s="51"/>
      <c r="D1206" s="51"/>
      <c r="E1206" s="52"/>
      <c r="F1206" s="51"/>
      <c r="G1206" s="50"/>
      <c r="H1206" s="53"/>
    </row>
    <row r="1207" spans="1:23" ht="21.6" customHeight="1">
      <c r="A1207" s="362" t="s">
        <v>0</v>
      </c>
      <c r="B1207" s="363"/>
      <c r="C1207" s="24" t="s">
        <v>1</v>
      </c>
      <c r="D1207" s="24" t="s">
        <v>2</v>
      </c>
      <c r="E1207" s="24" t="s">
        <v>3</v>
      </c>
      <c r="F1207" s="25" t="s">
        <v>4</v>
      </c>
      <c r="G1207" s="25" t="s">
        <v>5</v>
      </c>
      <c r="H1207" s="26" t="s">
        <v>6</v>
      </c>
      <c r="I1207" s="27"/>
      <c r="J1207" s="27"/>
      <c r="K1207" s="28"/>
      <c r="L1207" s="28"/>
      <c r="M1207" s="27"/>
      <c r="N1207" s="27"/>
      <c r="O1207" s="27"/>
      <c r="P1207" s="28"/>
      <c r="Q1207" s="28"/>
      <c r="R1207" s="27"/>
      <c r="S1207" s="27"/>
      <c r="T1207" s="27"/>
      <c r="U1207" s="28"/>
      <c r="V1207" s="28"/>
      <c r="W1207" s="27"/>
    </row>
    <row r="1208" spans="1:23" ht="13.5" customHeight="1">
      <c r="A1208" s="33" t="s">
        <v>7</v>
      </c>
      <c r="B1208" s="29" t="s">
        <v>7</v>
      </c>
      <c r="C1208" s="29" t="s">
        <v>7</v>
      </c>
      <c r="D1208" s="21"/>
      <c r="E1208" s="20"/>
      <c r="F1208" s="22"/>
      <c r="G1208" s="22"/>
      <c r="H1208" s="23"/>
    </row>
    <row r="1209" spans="1:23" ht="13.5" customHeight="1">
      <c r="A1209" s="34"/>
      <c r="B1209" s="30"/>
      <c r="C1209" s="30" t="s">
        <v>7</v>
      </c>
      <c r="D1209" s="16"/>
      <c r="E1209" s="4"/>
      <c r="F1209" s="5"/>
      <c r="G1209" s="5"/>
      <c r="H1209" s="13" t="s">
        <v>7</v>
      </c>
    </row>
    <row r="1210" spans="1:23" s="18" customFormat="1" ht="13.5" customHeight="1">
      <c r="A1210" s="39" t="s">
        <v>7</v>
      </c>
      <c r="B1210" s="31" t="s">
        <v>7</v>
      </c>
      <c r="C1210" s="31" t="s">
        <v>7</v>
      </c>
      <c r="D1210" s="40"/>
      <c r="E1210" s="2" t="s">
        <v>7</v>
      </c>
      <c r="F1210" s="3"/>
      <c r="G1210" s="41"/>
      <c r="H1210" s="12" t="s">
        <v>7</v>
      </c>
      <c r="J1210" s="1"/>
      <c r="K1210" s="6"/>
      <c r="L1210" s="6"/>
      <c r="M1210" s="1"/>
      <c r="O1210" s="1"/>
      <c r="P1210" s="6"/>
      <c r="Q1210" s="6"/>
      <c r="R1210" s="1"/>
      <c r="T1210" s="1"/>
      <c r="U1210" s="6"/>
      <c r="V1210" s="6"/>
      <c r="W1210" s="1"/>
    </row>
    <row r="1211" spans="1:23" s="18" customFormat="1" ht="13.5" customHeight="1">
      <c r="A1211" s="34"/>
      <c r="B1211" s="30" t="s">
        <v>1159</v>
      </c>
      <c r="C1211" s="30" t="s">
        <v>7</v>
      </c>
      <c r="D1211" s="36"/>
      <c r="E1211" s="4" t="s">
        <v>7</v>
      </c>
      <c r="F1211" s="5"/>
      <c r="G1211" s="38"/>
      <c r="H1211" s="13"/>
      <c r="J1211" s="1"/>
      <c r="K1211" s="6"/>
      <c r="L1211" s="6"/>
      <c r="M1211" s="1"/>
      <c r="O1211" s="1"/>
      <c r="P1211" s="6"/>
      <c r="Q1211" s="6"/>
      <c r="R1211" s="1"/>
      <c r="T1211" s="1"/>
      <c r="U1211" s="6"/>
      <c r="V1211" s="6"/>
      <c r="W1211" s="1"/>
    </row>
    <row r="1212" spans="1:23" s="18" customFormat="1" ht="13.5" customHeight="1">
      <c r="A1212" s="39" t="s">
        <v>7</v>
      </c>
      <c r="B1212" s="31" t="s">
        <v>835</v>
      </c>
      <c r="C1212" s="31" t="s">
        <v>7</v>
      </c>
      <c r="D1212" s="40"/>
      <c r="E1212" s="2"/>
      <c r="F1212" s="3"/>
      <c r="G1212" s="41"/>
      <c r="H1212" s="12"/>
      <c r="J1212" s="1"/>
      <c r="K1212" s="6"/>
      <c r="L1212" s="6"/>
      <c r="M1212" s="1"/>
      <c r="O1212" s="1"/>
      <c r="P1212" s="6"/>
      <c r="Q1212" s="6"/>
      <c r="R1212" s="1"/>
      <c r="T1212" s="1"/>
      <c r="U1212" s="6"/>
      <c r="V1212" s="6"/>
      <c r="W1212" s="1"/>
    </row>
    <row r="1213" spans="1:23" s="18" customFormat="1" ht="13.5" customHeight="1">
      <c r="A1213" s="34" t="s">
        <v>7</v>
      </c>
      <c r="B1213" s="30" t="s">
        <v>809</v>
      </c>
      <c r="C1213" s="30" t="s">
        <v>836</v>
      </c>
      <c r="D1213" s="36">
        <v>4</v>
      </c>
      <c r="E1213" s="4" t="s">
        <v>791</v>
      </c>
      <c r="F1213" s="5"/>
      <c r="G1213" s="38"/>
      <c r="H1213" s="13"/>
      <c r="J1213" s="1"/>
      <c r="K1213" s="6"/>
      <c r="L1213" s="6"/>
      <c r="M1213" s="1"/>
      <c r="O1213" s="1"/>
      <c r="P1213" s="6"/>
      <c r="Q1213" s="6"/>
      <c r="R1213" s="1"/>
      <c r="T1213" s="1"/>
      <c r="U1213" s="6"/>
      <c r="V1213" s="6"/>
      <c r="W1213" s="1"/>
    </row>
    <row r="1214" spans="1:23" s="18" customFormat="1" ht="13.5" customHeight="1">
      <c r="A1214" s="39" t="s">
        <v>7</v>
      </c>
      <c r="B1214" s="31" t="s">
        <v>837</v>
      </c>
      <c r="C1214" s="31" t="s">
        <v>7</v>
      </c>
      <c r="D1214" s="40"/>
      <c r="E1214" s="2"/>
      <c r="F1214" s="3"/>
      <c r="G1214" s="41"/>
      <c r="H1214" s="12"/>
      <c r="J1214" s="1"/>
      <c r="K1214" s="6"/>
      <c r="L1214" s="6"/>
      <c r="M1214" s="1"/>
      <c r="O1214" s="1"/>
      <c r="P1214" s="6"/>
      <c r="Q1214" s="6"/>
      <c r="R1214" s="1"/>
      <c r="T1214" s="1"/>
      <c r="U1214" s="6"/>
      <c r="V1214" s="6"/>
      <c r="W1214" s="1"/>
    </row>
    <row r="1215" spans="1:23" s="18" customFormat="1" ht="13.5" customHeight="1">
      <c r="A1215" s="34" t="s">
        <v>7</v>
      </c>
      <c r="B1215" s="30" t="s">
        <v>809</v>
      </c>
      <c r="C1215" s="30" t="s">
        <v>838</v>
      </c>
      <c r="D1215" s="36">
        <v>1</v>
      </c>
      <c r="E1215" s="4" t="s">
        <v>791</v>
      </c>
      <c r="F1215" s="5"/>
      <c r="G1215" s="38"/>
      <c r="H1215" s="13"/>
      <c r="J1215" s="1"/>
      <c r="K1215" s="6"/>
      <c r="L1215" s="6"/>
      <c r="M1215" s="1"/>
      <c r="O1215" s="1"/>
      <c r="P1215" s="6"/>
      <c r="Q1215" s="6"/>
      <c r="R1215" s="1"/>
      <c r="T1215" s="1"/>
      <c r="U1215" s="6"/>
      <c r="V1215" s="6"/>
      <c r="W1215" s="1"/>
    </row>
    <row r="1216" spans="1:23" s="18" customFormat="1" ht="13.5" customHeight="1">
      <c r="A1216" s="7"/>
      <c r="B1216" s="31" t="s">
        <v>839</v>
      </c>
      <c r="C1216" s="31" t="s">
        <v>7</v>
      </c>
      <c r="D1216" s="40"/>
      <c r="E1216" s="2"/>
      <c r="F1216" s="3"/>
      <c r="G1216" s="41"/>
      <c r="H1216" s="12"/>
      <c r="J1216" s="1"/>
      <c r="K1216" s="6"/>
      <c r="L1216" s="6"/>
      <c r="M1216" s="1"/>
      <c r="O1216" s="1"/>
      <c r="P1216" s="6"/>
      <c r="Q1216" s="6"/>
      <c r="R1216" s="1"/>
      <c r="T1216" s="1"/>
      <c r="U1216" s="6"/>
      <c r="V1216" s="6"/>
      <c r="W1216" s="1"/>
    </row>
    <row r="1217" spans="1:23" s="18" customFormat="1" ht="13.5" customHeight="1">
      <c r="A1217" s="8"/>
      <c r="B1217" s="30" t="s">
        <v>809</v>
      </c>
      <c r="C1217" s="30" t="s">
        <v>840</v>
      </c>
      <c r="D1217" s="36">
        <v>2</v>
      </c>
      <c r="E1217" s="4" t="s">
        <v>791</v>
      </c>
      <c r="F1217" s="5"/>
      <c r="G1217" s="38"/>
      <c r="H1217" s="13"/>
      <c r="J1217" s="1"/>
      <c r="K1217" s="6"/>
      <c r="L1217" s="6"/>
      <c r="M1217" s="1"/>
      <c r="O1217" s="1"/>
      <c r="P1217" s="6"/>
      <c r="Q1217" s="6"/>
      <c r="R1217" s="1"/>
      <c r="T1217" s="1"/>
      <c r="U1217" s="6"/>
      <c r="V1217" s="6"/>
      <c r="W1217" s="1"/>
    </row>
    <row r="1218" spans="1:23" s="18" customFormat="1" ht="13.5" customHeight="1">
      <c r="A1218" s="7"/>
      <c r="B1218" s="31" t="s">
        <v>841</v>
      </c>
      <c r="C1218" s="31" t="s">
        <v>7</v>
      </c>
      <c r="D1218" s="40"/>
      <c r="E1218" s="2"/>
      <c r="F1218" s="3"/>
      <c r="G1218" s="41"/>
      <c r="H1218" s="12"/>
      <c r="J1218" s="1"/>
      <c r="K1218" s="6"/>
      <c r="L1218" s="6"/>
      <c r="M1218" s="1"/>
      <c r="O1218" s="1"/>
      <c r="P1218" s="6"/>
      <c r="Q1218" s="6"/>
      <c r="R1218" s="1"/>
      <c r="T1218" s="1"/>
      <c r="U1218" s="6"/>
      <c r="V1218" s="6"/>
      <c r="W1218" s="1"/>
    </row>
    <row r="1219" spans="1:23" s="18" customFormat="1" ht="13.5" customHeight="1">
      <c r="A1219" s="8"/>
      <c r="B1219" s="30" t="s">
        <v>809</v>
      </c>
      <c r="C1219" s="30" t="s">
        <v>842</v>
      </c>
      <c r="D1219" s="36">
        <v>3</v>
      </c>
      <c r="E1219" s="4" t="s">
        <v>791</v>
      </c>
      <c r="F1219" s="5"/>
      <c r="G1219" s="38"/>
      <c r="H1219" s="13"/>
      <c r="J1219" s="1"/>
      <c r="K1219" s="6"/>
      <c r="L1219" s="6"/>
      <c r="M1219" s="1"/>
      <c r="O1219" s="1"/>
      <c r="P1219" s="6"/>
      <c r="Q1219" s="6"/>
      <c r="R1219" s="1"/>
      <c r="T1219" s="1"/>
      <c r="U1219" s="6"/>
      <c r="V1219" s="6"/>
      <c r="W1219" s="1"/>
    </row>
    <row r="1220" spans="1:23" s="18" customFormat="1" ht="13.5" customHeight="1">
      <c r="A1220" s="7"/>
      <c r="B1220" s="31" t="s">
        <v>843</v>
      </c>
      <c r="C1220" s="31" t="s">
        <v>7</v>
      </c>
      <c r="D1220" s="15"/>
      <c r="E1220" s="2"/>
      <c r="F1220" s="3"/>
      <c r="G1220" s="3"/>
      <c r="H1220" s="12"/>
      <c r="J1220" s="1"/>
      <c r="K1220" s="6"/>
      <c r="L1220" s="6"/>
      <c r="M1220" s="1"/>
      <c r="O1220" s="1"/>
      <c r="P1220" s="6"/>
      <c r="Q1220" s="6"/>
      <c r="R1220" s="1"/>
      <c r="T1220" s="1"/>
      <c r="U1220" s="6"/>
      <c r="V1220" s="6"/>
      <c r="W1220" s="1"/>
    </row>
    <row r="1221" spans="1:23" s="18" customFormat="1" ht="13.5" customHeight="1">
      <c r="A1221" s="8"/>
      <c r="B1221" s="30" t="s">
        <v>809</v>
      </c>
      <c r="C1221" s="30" t="s">
        <v>844</v>
      </c>
      <c r="D1221" s="16">
        <v>3</v>
      </c>
      <c r="E1221" s="4" t="s">
        <v>791</v>
      </c>
      <c r="F1221" s="5"/>
      <c r="G1221" s="5"/>
      <c r="H1221" s="13"/>
      <c r="J1221" s="1"/>
      <c r="K1221" s="6"/>
      <c r="L1221" s="6"/>
      <c r="M1221" s="1"/>
      <c r="O1221" s="1"/>
      <c r="P1221" s="6"/>
      <c r="Q1221" s="6"/>
      <c r="R1221" s="1"/>
      <c r="T1221" s="1"/>
      <c r="U1221" s="6"/>
      <c r="V1221" s="6"/>
      <c r="W1221" s="1"/>
    </row>
    <row r="1222" spans="1:23" s="18" customFormat="1" ht="13.5" customHeight="1">
      <c r="A1222" s="7"/>
      <c r="B1222" s="31" t="s">
        <v>845</v>
      </c>
      <c r="C1222" s="31" t="s">
        <v>7</v>
      </c>
      <c r="D1222" s="15"/>
      <c r="E1222" s="2"/>
      <c r="F1222" s="3"/>
      <c r="G1222" s="3"/>
      <c r="H1222" s="12"/>
      <c r="J1222" s="1"/>
      <c r="K1222" s="6"/>
      <c r="L1222" s="6"/>
      <c r="M1222" s="1"/>
      <c r="O1222" s="1"/>
      <c r="P1222" s="6"/>
      <c r="Q1222" s="6"/>
      <c r="R1222" s="1"/>
      <c r="T1222" s="1"/>
      <c r="U1222" s="6"/>
      <c r="V1222" s="6"/>
      <c r="W1222" s="1"/>
    </row>
    <row r="1223" spans="1:23" s="18" customFormat="1" ht="13.5" customHeight="1">
      <c r="A1223" s="8"/>
      <c r="B1223" s="30" t="s">
        <v>809</v>
      </c>
      <c r="C1223" s="30" t="s">
        <v>846</v>
      </c>
      <c r="D1223" s="16">
        <v>1</v>
      </c>
      <c r="E1223" s="4" t="s">
        <v>791</v>
      </c>
      <c r="F1223" s="5"/>
      <c r="G1223" s="5"/>
      <c r="H1223" s="13"/>
      <c r="J1223" s="1"/>
      <c r="K1223" s="6"/>
      <c r="L1223" s="6"/>
      <c r="M1223" s="1"/>
      <c r="O1223" s="1"/>
      <c r="P1223" s="6"/>
      <c r="Q1223" s="6"/>
      <c r="R1223" s="1"/>
      <c r="T1223" s="1"/>
      <c r="U1223" s="6"/>
      <c r="V1223" s="6"/>
      <c r="W1223" s="1"/>
    </row>
    <row r="1224" spans="1:23" s="18" customFormat="1" ht="13.5" customHeight="1">
      <c r="A1224" s="7"/>
      <c r="B1224" s="31" t="s">
        <v>847</v>
      </c>
      <c r="C1224" s="31" t="s">
        <v>7</v>
      </c>
      <c r="D1224" s="15"/>
      <c r="E1224" s="2"/>
      <c r="F1224" s="3"/>
      <c r="G1224" s="3"/>
      <c r="H1224" s="12"/>
      <c r="J1224" s="1"/>
      <c r="K1224" s="6"/>
      <c r="L1224" s="6"/>
      <c r="M1224" s="1"/>
      <c r="O1224" s="1"/>
      <c r="P1224" s="6"/>
      <c r="Q1224" s="6"/>
      <c r="R1224" s="1"/>
      <c r="T1224" s="1"/>
      <c r="U1224" s="6"/>
      <c r="V1224" s="6"/>
      <c r="W1224" s="1"/>
    </row>
    <row r="1225" spans="1:23" s="18" customFormat="1" ht="13.5" customHeight="1">
      <c r="A1225" s="8"/>
      <c r="B1225" s="30" t="s">
        <v>809</v>
      </c>
      <c r="C1225" s="30" t="s">
        <v>848</v>
      </c>
      <c r="D1225" s="16">
        <v>1</v>
      </c>
      <c r="E1225" s="4" t="s">
        <v>791</v>
      </c>
      <c r="F1225" s="5"/>
      <c r="G1225" s="5"/>
      <c r="H1225" s="13"/>
      <c r="J1225" s="1"/>
      <c r="K1225" s="6"/>
      <c r="L1225" s="6"/>
      <c r="M1225" s="1"/>
      <c r="O1225" s="1"/>
      <c r="P1225" s="6"/>
      <c r="Q1225" s="6"/>
      <c r="R1225" s="1"/>
      <c r="T1225" s="1"/>
      <c r="U1225" s="6"/>
      <c r="V1225" s="6"/>
      <c r="W1225" s="1"/>
    </row>
    <row r="1226" spans="1:23" s="18" customFormat="1" ht="13.5" customHeight="1">
      <c r="A1226" s="7"/>
      <c r="B1226" s="31" t="s">
        <v>849</v>
      </c>
      <c r="C1226" s="31" t="s">
        <v>7</v>
      </c>
      <c r="D1226" s="15"/>
      <c r="E1226" s="2"/>
      <c r="F1226" s="3"/>
      <c r="G1226" s="3"/>
      <c r="H1226" s="12"/>
      <c r="J1226" s="1"/>
      <c r="K1226" s="6"/>
      <c r="L1226" s="6"/>
      <c r="M1226" s="1"/>
      <c r="O1226" s="1"/>
      <c r="P1226" s="6"/>
      <c r="Q1226" s="6"/>
      <c r="R1226" s="1"/>
      <c r="T1226" s="1"/>
      <c r="U1226" s="6"/>
      <c r="V1226" s="6"/>
      <c r="W1226" s="1"/>
    </row>
    <row r="1227" spans="1:23" s="18" customFormat="1" ht="13.5" customHeight="1">
      <c r="A1227" s="8"/>
      <c r="B1227" s="30" t="s">
        <v>809</v>
      </c>
      <c r="C1227" s="30" t="s">
        <v>850</v>
      </c>
      <c r="D1227" s="16">
        <v>1</v>
      </c>
      <c r="E1227" s="4" t="s">
        <v>791</v>
      </c>
      <c r="F1227" s="5"/>
      <c r="G1227" s="5"/>
      <c r="H1227" s="13"/>
      <c r="J1227" s="1"/>
      <c r="K1227" s="6"/>
      <c r="L1227" s="6"/>
      <c r="M1227" s="1"/>
      <c r="O1227" s="1"/>
      <c r="P1227" s="6"/>
      <c r="Q1227" s="6"/>
      <c r="R1227" s="1"/>
      <c r="T1227" s="1"/>
      <c r="U1227" s="6"/>
      <c r="V1227" s="6"/>
      <c r="W1227" s="1"/>
    </row>
    <row r="1228" spans="1:23" s="18" customFormat="1" ht="13.5" customHeight="1">
      <c r="A1228" s="7"/>
      <c r="B1228" s="31" t="s">
        <v>851</v>
      </c>
      <c r="C1228" s="31" t="s">
        <v>7</v>
      </c>
      <c r="D1228" s="15"/>
      <c r="E1228" s="2"/>
      <c r="F1228" s="3"/>
      <c r="G1228" s="3"/>
      <c r="H1228" s="12"/>
      <c r="J1228" s="1"/>
      <c r="K1228" s="6"/>
      <c r="L1228" s="6"/>
      <c r="M1228" s="1"/>
      <c r="O1228" s="1"/>
      <c r="P1228" s="6"/>
      <c r="Q1228" s="6"/>
      <c r="R1228" s="1"/>
      <c r="T1228" s="1"/>
      <c r="U1228" s="6"/>
      <c r="V1228" s="6"/>
      <c r="W1228" s="1"/>
    </row>
    <row r="1229" spans="1:23" s="18" customFormat="1" ht="13.5" customHeight="1">
      <c r="A1229" s="8"/>
      <c r="B1229" s="30" t="s">
        <v>809</v>
      </c>
      <c r="C1229" s="30" t="s">
        <v>810</v>
      </c>
      <c r="D1229" s="16">
        <v>1</v>
      </c>
      <c r="E1229" s="4" t="s">
        <v>791</v>
      </c>
      <c r="F1229" s="5"/>
      <c r="G1229" s="5"/>
      <c r="H1229" s="13"/>
      <c r="J1229" s="1"/>
      <c r="K1229" s="6"/>
      <c r="L1229" s="6"/>
      <c r="M1229" s="1"/>
      <c r="O1229" s="1"/>
      <c r="P1229" s="6"/>
      <c r="Q1229" s="6"/>
      <c r="R1229" s="1"/>
      <c r="T1229" s="1"/>
      <c r="U1229" s="6"/>
      <c r="V1229" s="6"/>
      <c r="W1229" s="1"/>
    </row>
    <row r="1230" spans="1:23" s="18" customFormat="1" ht="13.5" customHeight="1">
      <c r="A1230" s="7"/>
      <c r="B1230" s="31" t="s">
        <v>852</v>
      </c>
      <c r="C1230" s="31" t="s">
        <v>7</v>
      </c>
      <c r="D1230" s="15"/>
      <c r="E1230" s="2"/>
      <c r="F1230" s="3"/>
      <c r="G1230" s="3"/>
      <c r="H1230" s="12"/>
      <c r="J1230" s="1"/>
      <c r="K1230" s="6"/>
      <c r="L1230" s="6"/>
      <c r="M1230" s="1"/>
      <c r="O1230" s="1"/>
      <c r="P1230" s="6"/>
      <c r="Q1230" s="6"/>
      <c r="R1230" s="1"/>
      <c r="T1230" s="1"/>
      <c r="U1230" s="6"/>
      <c r="V1230" s="6"/>
      <c r="W1230" s="1"/>
    </row>
    <row r="1231" spans="1:23" s="18" customFormat="1" ht="13.5" customHeight="1">
      <c r="A1231" s="8"/>
      <c r="B1231" s="30" t="s">
        <v>809</v>
      </c>
      <c r="C1231" s="30" t="s">
        <v>853</v>
      </c>
      <c r="D1231" s="16">
        <v>1</v>
      </c>
      <c r="E1231" s="4" t="s">
        <v>791</v>
      </c>
      <c r="F1231" s="5"/>
      <c r="G1231" s="5"/>
      <c r="H1231" s="13"/>
      <c r="J1231" s="1"/>
      <c r="K1231" s="6"/>
      <c r="L1231" s="6"/>
      <c r="M1231" s="1"/>
      <c r="O1231" s="1"/>
      <c r="P1231" s="6"/>
      <c r="Q1231" s="6"/>
      <c r="R1231" s="1"/>
      <c r="T1231" s="1"/>
      <c r="U1231" s="6"/>
      <c r="V1231" s="6"/>
      <c r="W1231" s="1"/>
    </row>
    <row r="1232" spans="1:23" s="18" customFormat="1" ht="13.5" customHeight="1">
      <c r="A1232" s="7"/>
      <c r="B1232" s="31" t="s">
        <v>854</v>
      </c>
      <c r="C1232" s="31" t="s">
        <v>7</v>
      </c>
      <c r="D1232" s="15"/>
      <c r="E1232" s="2"/>
      <c r="F1232" s="3"/>
      <c r="G1232" s="3"/>
      <c r="H1232" s="12"/>
      <c r="J1232" s="1"/>
      <c r="K1232" s="6"/>
      <c r="L1232" s="6"/>
      <c r="M1232" s="1"/>
      <c r="O1232" s="1"/>
      <c r="P1232" s="6"/>
      <c r="Q1232" s="6"/>
      <c r="R1232" s="1"/>
      <c r="T1232" s="1"/>
      <c r="U1232" s="6"/>
      <c r="V1232" s="6"/>
      <c r="W1232" s="1"/>
    </row>
    <row r="1233" spans="1:23" s="18" customFormat="1" ht="13.5" customHeight="1">
      <c r="A1233" s="8"/>
      <c r="B1233" s="30" t="s">
        <v>809</v>
      </c>
      <c r="C1233" s="30" t="s">
        <v>855</v>
      </c>
      <c r="D1233" s="16">
        <v>6</v>
      </c>
      <c r="E1233" s="4" t="s">
        <v>791</v>
      </c>
      <c r="F1233" s="5"/>
      <c r="G1233" s="5"/>
      <c r="H1233" s="13"/>
      <c r="J1233" s="1"/>
      <c r="K1233" s="6"/>
      <c r="L1233" s="6"/>
      <c r="M1233" s="1"/>
      <c r="O1233" s="1"/>
      <c r="P1233" s="6"/>
      <c r="Q1233" s="6"/>
      <c r="R1233" s="1"/>
      <c r="T1233" s="1"/>
      <c r="U1233" s="6"/>
      <c r="V1233" s="6"/>
      <c r="W1233" s="1"/>
    </row>
    <row r="1234" spans="1:23" s="18" customFormat="1" ht="13.5" customHeight="1">
      <c r="A1234" s="7"/>
      <c r="B1234" s="31" t="s">
        <v>856</v>
      </c>
      <c r="C1234" s="31" t="s">
        <v>7</v>
      </c>
      <c r="D1234" s="15"/>
      <c r="E1234" s="2"/>
      <c r="F1234" s="3"/>
      <c r="G1234" s="3"/>
      <c r="H1234" s="12"/>
      <c r="J1234" s="1"/>
      <c r="K1234" s="6"/>
      <c r="L1234" s="6"/>
      <c r="M1234" s="1"/>
      <c r="O1234" s="1"/>
      <c r="P1234" s="6"/>
      <c r="Q1234" s="6"/>
      <c r="R1234" s="1"/>
      <c r="T1234" s="1"/>
      <c r="U1234" s="6"/>
      <c r="V1234" s="6"/>
      <c r="W1234" s="1"/>
    </row>
    <row r="1235" spans="1:23" s="18" customFormat="1" ht="13.5" customHeight="1">
      <c r="A1235" s="8"/>
      <c r="B1235" s="30" t="s">
        <v>809</v>
      </c>
      <c r="C1235" s="30" t="s">
        <v>857</v>
      </c>
      <c r="D1235" s="16">
        <v>1</v>
      </c>
      <c r="E1235" s="4" t="s">
        <v>791</v>
      </c>
      <c r="F1235" s="5"/>
      <c r="G1235" s="5"/>
      <c r="H1235" s="13"/>
      <c r="J1235" s="1"/>
      <c r="K1235" s="6"/>
      <c r="L1235" s="6"/>
      <c r="M1235" s="1"/>
      <c r="O1235" s="1"/>
      <c r="P1235" s="6"/>
      <c r="Q1235" s="6"/>
      <c r="R1235" s="1"/>
      <c r="T1235" s="1"/>
      <c r="U1235" s="6"/>
      <c r="V1235" s="6"/>
      <c r="W1235" s="1"/>
    </row>
    <row r="1236" spans="1:23" s="18" customFormat="1" ht="13.5" customHeight="1">
      <c r="A1236" s="7"/>
      <c r="B1236" s="31" t="s">
        <v>858</v>
      </c>
      <c r="C1236" s="31" t="s">
        <v>7</v>
      </c>
      <c r="D1236" s="15"/>
      <c r="E1236" s="2"/>
      <c r="F1236" s="3"/>
      <c r="G1236" s="3"/>
      <c r="H1236" s="12"/>
      <c r="J1236" s="1"/>
      <c r="K1236" s="6"/>
      <c r="L1236" s="6"/>
      <c r="M1236" s="1"/>
      <c r="O1236" s="1"/>
      <c r="P1236" s="6"/>
      <c r="Q1236" s="6"/>
      <c r="R1236" s="1"/>
      <c r="T1236" s="1"/>
      <c r="U1236" s="6"/>
      <c r="V1236" s="6"/>
      <c r="W1236" s="1"/>
    </row>
    <row r="1237" spans="1:23" s="18" customFormat="1" ht="13.5" customHeight="1">
      <c r="A1237" s="8"/>
      <c r="B1237" s="30" t="s">
        <v>809</v>
      </c>
      <c r="C1237" s="30" t="s">
        <v>859</v>
      </c>
      <c r="D1237" s="16">
        <v>5</v>
      </c>
      <c r="E1237" s="4" t="s">
        <v>791</v>
      </c>
      <c r="F1237" s="5"/>
      <c r="G1237" s="5"/>
      <c r="H1237" s="13"/>
      <c r="J1237" s="1"/>
      <c r="K1237" s="6"/>
      <c r="L1237" s="6"/>
      <c r="M1237" s="1"/>
      <c r="O1237" s="1"/>
      <c r="P1237" s="6"/>
      <c r="Q1237" s="6"/>
      <c r="R1237" s="1"/>
      <c r="T1237" s="1"/>
      <c r="U1237" s="6"/>
      <c r="V1237" s="6"/>
      <c r="W1237" s="1"/>
    </row>
    <row r="1238" spans="1:23" ht="13.5" customHeight="1">
      <c r="A1238" s="7"/>
      <c r="B1238" s="31" t="s">
        <v>860</v>
      </c>
      <c r="C1238" s="31" t="s">
        <v>7</v>
      </c>
      <c r="D1238" s="15"/>
      <c r="E1238" s="2"/>
      <c r="F1238" s="3"/>
      <c r="G1238" s="3"/>
      <c r="H1238" s="12"/>
    </row>
    <row r="1239" spans="1:23" ht="13.5" customHeight="1">
      <c r="A1239" s="8"/>
      <c r="B1239" s="30" t="s">
        <v>809</v>
      </c>
      <c r="C1239" s="30" t="s">
        <v>861</v>
      </c>
      <c r="D1239" s="16">
        <v>1</v>
      </c>
      <c r="E1239" s="4" t="s">
        <v>791</v>
      </c>
      <c r="F1239" s="5"/>
      <c r="G1239" s="5"/>
      <c r="H1239" s="13"/>
    </row>
    <row r="1240" spans="1:23" s="18" customFormat="1" ht="13.5" customHeight="1">
      <c r="A1240" s="39" t="s">
        <v>7</v>
      </c>
      <c r="B1240" s="31" t="s">
        <v>862</v>
      </c>
      <c r="C1240" s="31" t="s">
        <v>7</v>
      </c>
      <c r="D1240" s="15"/>
      <c r="E1240" s="2"/>
      <c r="F1240" s="3"/>
      <c r="G1240" s="3"/>
      <c r="H1240" s="12"/>
      <c r="J1240" s="1"/>
      <c r="K1240" s="6"/>
      <c r="L1240" s="6"/>
      <c r="M1240" s="1"/>
      <c r="O1240" s="1"/>
      <c r="P1240" s="6"/>
      <c r="Q1240" s="6"/>
      <c r="R1240" s="1"/>
      <c r="T1240" s="1"/>
      <c r="U1240" s="6"/>
      <c r="V1240" s="6"/>
      <c r="W1240" s="1"/>
    </row>
    <row r="1241" spans="1:23" s="18" customFormat="1" ht="13.5" customHeight="1">
      <c r="A1241" s="34" t="s">
        <v>7</v>
      </c>
      <c r="B1241" s="30" t="s">
        <v>809</v>
      </c>
      <c r="C1241" s="30" t="s">
        <v>863</v>
      </c>
      <c r="D1241" s="16">
        <v>1</v>
      </c>
      <c r="E1241" s="4" t="s">
        <v>791</v>
      </c>
      <c r="F1241" s="5"/>
      <c r="G1241" s="5"/>
      <c r="H1241" s="13"/>
      <c r="J1241" s="1"/>
      <c r="K1241" s="6"/>
      <c r="L1241" s="6"/>
      <c r="M1241" s="1"/>
      <c r="O1241" s="1"/>
      <c r="P1241" s="6"/>
      <c r="Q1241" s="6"/>
      <c r="R1241" s="1"/>
      <c r="T1241" s="1"/>
      <c r="U1241" s="6"/>
      <c r="V1241" s="6"/>
      <c r="W1241" s="1"/>
    </row>
    <row r="1242" spans="1:23" s="18" customFormat="1" ht="13.5" customHeight="1">
      <c r="A1242" s="39" t="s">
        <v>7</v>
      </c>
      <c r="B1242" s="31"/>
      <c r="C1242" s="31"/>
      <c r="D1242" s="40"/>
      <c r="E1242" s="2"/>
      <c r="F1242" s="3"/>
      <c r="G1242" s="41"/>
      <c r="H1242" s="12"/>
      <c r="J1242" s="1"/>
      <c r="K1242" s="6"/>
      <c r="L1242" s="6"/>
      <c r="M1242" s="1"/>
      <c r="O1242" s="1"/>
      <c r="P1242" s="6"/>
      <c r="Q1242" s="6"/>
      <c r="R1242" s="1"/>
      <c r="T1242" s="1"/>
      <c r="U1242" s="6"/>
      <c r="V1242" s="6"/>
      <c r="W1242" s="1"/>
    </row>
    <row r="1243" spans="1:23" s="18" customFormat="1" ht="13.5" customHeight="1">
      <c r="A1243" s="34" t="s">
        <v>7</v>
      </c>
      <c r="B1243" s="30"/>
      <c r="C1243" s="30"/>
      <c r="D1243" s="36"/>
      <c r="E1243" s="4"/>
      <c r="F1243" s="5"/>
      <c r="G1243" s="38"/>
      <c r="H1243" s="13"/>
      <c r="J1243" s="1"/>
      <c r="K1243" s="6"/>
      <c r="L1243" s="6"/>
      <c r="M1243" s="1"/>
      <c r="O1243" s="1"/>
      <c r="P1243" s="6"/>
      <c r="Q1243" s="6"/>
      <c r="R1243" s="1"/>
      <c r="T1243" s="1"/>
      <c r="U1243" s="6"/>
      <c r="V1243" s="6"/>
      <c r="W1243" s="1"/>
    </row>
    <row r="1244" spans="1:23" ht="13.5" customHeight="1">
      <c r="A1244" s="7"/>
      <c r="B1244" s="31"/>
      <c r="C1244" s="31"/>
      <c r="D1244" s="15"/>
      <c r="E1244" s="2"/>
      <c r="F1244" s="3"/>
      <c r="G1244" s="41"/>
      <c r="H1244" s="12"/>
    </row>
    <row r="1245" spans="1:23" ht="13.5" customHeight="1">
      <c r="A1245" s="9"/>
      <c r="B1245" s="32"/>
      <c r="C1245" s="32"/>
      <c r="D1245" s="17"/>
      <c r="E1245" s="10"/>
      <c r="F1245" s="11"/>
      <c r="G1245" s="11"/>
      <c r="H1245" s="14"/>
    </row>
    <row r="1246" spans="1:23" ht="13.5" customHeight="1"/>
    <row r="1247" spans="1:23" ht="13.5" customHeight="1">
      <c r="H1247" s="48"/>
    </row>
    <row r="1248" spans="1:23" s="49" customFormat="1" ht="21.4" customHeight="1">
      <c r="A1248" s="364"/>
      <c r="B1248" s="365"/>
      <c r="C1248" s="365"/>
      <c r="D1248" s="365"/>
      <c r="E1248" s="365"/>
      <c r="F1248" s="365"/>
      <c r="G1248" s="365"/>
      <c r="H1248" s="365"/>
    </row>
    <row r="1249" spans="1:23" s="49" customFormat="1" ht="13.5" customHeight="1">
      <c r="A1249" s="50" t="s">
        <v>62</v>
      </c>
      <c r="B1249" s="50"/>
      <c r="C1249" s="51"/>
      <c r="D1249" s="51"/>
      <c r="E1249" s="52"/>
      <c r="F1249" s="51"/>
      <c r="G1249" s="50"/>
      <c r="H1249" s="53"/>
    </row>
    <row r="1250" spans="1:23" ht="21.6" customHeight="1">
      <c r="A1250" s="362" t="s">
        <v>0</v>
      </c>
      <c r="B1250" s="363"/>
      <c r="C1250" s="24" t="s">
        <v>1</v>
      </c>
      <c r="D1250" s="24" t="s">
        <v>2</v>
      </c>
      <c r="E1250" s="24" t="s">
        <v>3</v>
      </c>
      <c r="F1250" s="25" t="s">
        <v>4</v>
      </c>
      <c r="G1250" s="25" t="s">
        <v>5</v>
      </c>
      <c r="H1250" s="26" t="s">
        <v>6</v>
      </c>
      <c r="I1250" s="27"/>
      <c r="J1250" s="27"/>
      <c r="K1250" s="28"/>
      <c r="L1250" s="28"/>
      <c r="M1250" s="27"/>
      <c r="N1250" s="27"/>
      <c r="O1250" s="27"/>
      <c r="P1250" s="28"/>
      <c r="Q1250" s="28"/>
      <c r="R1250" s="27"/>
      <c r="S1250" s="27"/>
      <c r="T1250" s="27"/>
      <c r="U1250" s="28"/>
      <c r="V1250" s="28"/>
      <c r="W1250" s="27"/>
    </row>
    <row r="1251" spans="1:23" ht="13.5" customHeight="1">
      <c r="A1251" s="33" t="s">
        <v>7</v>
      </c>
      <c r="B1251" s="29" t="s">
        <v>7</v>
      </c>
      <c r="C1251" s="29" t="s">
        <v>7</v>
      </c>
      <c r="D1251" s="21"/>
      <c r="E1251" s="20"/>
      <c r="F1251" s="22"/>
      <c r="G1251" s="22"/>
      <c r="H1251" s="23"/>
    </row>
    <row r="1252" spans="1:23" ht="13.5" customHeight="1">
      <c r="A1252" s="34"/>
      <c r="B1252" s="30"/>
      <c r="C1252" s="30" t="s">
        <v>7</v>
      </c>
      <c r="D1252" s="16"/>
      <c r="E1252" s="4"/>
      <c r="F1252" s="5"/>
      <c r="G1252" s="5"/>
      <c r="H1252" s="13" t="s">
        <v>7</v>
      </c>
    </row>
    <row r="1253" spans="1:23" s="18" customFormat="1" ht="13.5" customHeight="1">
      <c r="A1253" s="39" t="s">
        <v>7</v>
      </c>
      <c r="B1253" s="31" t="s">
        <v>7</v>
      </c>
      <c r="C1253" s="31" t="s">
        <v>7</v>
      </c>
      <c r="D1253" s="40"/>
      <c r="E1253" s="2" t="s">
        <v>7</v>
      </c>
      <c r="F1253" s="3"/>
      <c r="G1253" s="41"/>
      <c r="H1253" s="12"/>
      <c r="J1253" s="1"/>
      <c r="K1253" s="6"/>
      <c r="L1253" s="6"/>
      <c r="M1253" s="1"/>
      <c r="O1253" s="1"/>
      <c r="P1253" s="6"/>
      <c r="Q1253" s="6"/>
      <c r="R1253" s="1"/>
      <c r="T1253" s="1"/>
      <c r="U1253" s="6"/>
      <c r="V1253" s="6"/>
      <c r="W1253" s="1"/>
    </row>
    <row r="1254" spans="1:23" s="18" customFormat="1" ht="13.5" customHeight="1">
      <c r="A1254" s="34"/>
      <c r="B1254" s="30" t="s">
        <v>1159</v>
      </c>
      <c r="C1254" s="30" t="s">
        <v>7</v>
      </c>
      <c r="D1254" s="36"/>
      <c r="E1254" s="4" t="s">
        <v>7</v>
      </c>
      <c r="F1254" s="5"/>
      <c r="G1254" s="38"/>
      <c r="H1254" s="13"/>
      <c r="J1254" s="1"/>
      <c r="K1254" s="6"/>
      <c r="L1254" s="6"/>
      <c r="M1254" s="1"/>
      <c r="O1254" s="1"/>
      <c r="P1254" s="6"/>
      <c r="Q1254" s="6"/>
      <c r="R1254" s="1"/>
      <c r="T1254" s="1"/>
      <c r="U1254" s="6"/>
      <c r="V1254" s="6"/>
      <c r="W1254" s="1"/>
    </row>
    <row r="1255" spans="1:23" s="18" customFormat="1" ht="13.5" customHeight="1">
      <c r="A1255" s="39" t="s">
        <v>7</v>
      </c>
      <c r="B1255" s="31" t="s">
        <v>864</v>
      </c>
      <c r="C1255" s="31" t="s">
        <v>7</v>
      </c>
      <c r="D1255" s="15"/>
      <c r="E1255" s="2"/>
      <c r="F1255" s="3"/>
      <c r="G1255" s="3"/>
      <c r="H1255" s="12"/>
      <c r="J1255" s="1"/>
      <c r="K1255" s="6"/>
      <c r="L1255" s="6"/>
      <c r="M1255" s="1"/>
      <c r="O1255" s="1"/>
      <c r="P1255" s="6"/>
      <c r="Q1255" s="6"/>
      <c r="R1255" s="1"/>
      <c r="T1255" s="1"/>
      <c r="U1255" s="6"/>
      <c r="V1255" s="6"/>
      <c r="W1255" s="1"/>
    </row>
    <row r="1256" spans="1:23" s="18" customFormat="1" ht="13.5" customHeight="1">
      <c r="A1256" s="34" t="s">
        <v>7</v>
      </c>
      <c r="B1256" s="30" t="s">
        <v>809</v>
      </c>
      <c r="C1256" s="30" t="s">
        <v>857</v>
      </c>
      <c r="D1256" s="16">
        <v>1</v>
      </c>
      <c r="E1256" s="4" t="s">
        <v>791</v>
      </c>
      <c r="F1256" s="5"/>
      <c r="G1256" s="38"/>
      <c r="H1256" s="13"/>
      <c r="J1256" s="1"/>
      <c r="K1256" s="6"/>
      <c r="L1256" s="6"/>
      <c r="M1256" s="1"/>
      <c r="O1256" s="1"/>
      <c r="P1256" s="6"/>
      <c r="Q1256" s="6"/>
      <c r="R1256" s="1"/>
      <c r="T1256" s="1"/>
      <c r="U1256" s="6"/>
      <c r="V1256" s="6"/>
      <c r="W1256" s="1"/>
    </row>
    <row r="1257" spans="1:23" s="18" customFormat="1" ht="13.5" customHeight="1">
      <c r="A1257" s="39" t="s">
        <v>7</v>
      </c>
      <c r="B1257" s="31" t="s">
        <v>865</v>
      </c>
      <c r="C1257" s="31" t="s">
        <v>7</v>
      </c>
      <c r="D1257" s="40"/>
      <c r="E1257" s="2"/>
      <c r="F1257" s="3"/>
      <c r="G1257" s="41"/>
      <c r="H1257" s="12"/>
      <c r="J1257" s="1"/>
      <c r="K1257" s="6"/>
      <c r="L1257" s="6"/>
      <c r="M1257" s="1"/>
      <c r="O1257" s="1"/>
      <c r="P1257" s="6"/>
      <c r="Q1257" s="6"/>
      <c r="R1257" s="1"/>
      <c r="T1257" s="1"/>
      <c r="U1257" s="6"/>
      <c r="V1257" s="6"/>
      <c r="W1257" s="1"/>
    </row>
    <row r="1258" spans="1:23" s="18" customFormat="1" ht="13.5" customHeight="1">
      <c r="A1258" s="34" t="s">
        <v>7</v>
      </c>
      <c r="B1258" s="30" t="s">
        <v>809</v>
      </c>
      <c r="C1258" s="30" t="s">
        <v>866</v>
      </c>
      <c r="D1258" s="36">
        <v>3</v>
      </c>
      <c r="E1258" s="4" t="s">
        <v>791</v>
      </c>
      <c r="F1258" s="5"/>
      <c r="G1258" s="38"/>
      <c r="H1258" s="13"/>
      <c r="J1258" s="1"/>
      <c r="K1258" s="6"/>
      <c r="L1258" s="6"/>
      <c r="M1258" s="1"/>
      <c r="O1258" s="1"/>
      <c r="P1258" s="6"/>
      <c r="Q1258" s="6"/>
      <c r="R1258" s="1"/>
      <c r="T1258" s="1"/>
      <c r="U1258" s="6"/>
      <c r="V1258" s="6"/>
      <c r="W1258" s="1"/>
    </row>
    <row r="1259" spans="1:23" s="18" customFormat="1" ht="13.5" customHeight="1">
      <c r="A1259" s="7"/>
      <c r="B1259" s="31" t="s">
        <v>867</v>
      </c>
      <c r="C1259" s="31" t="s">
        <v>7</v>
      </c>
      <c r="D1259" s="40"/>
      <c r="E1259" s="2"/>
      <c r="F1259" s="3"/>
      <c r="G1259" s="41"/>
      <c r="H1259" s="12"/>
      <c r="J1259" s="1"/>
      <c r="K1259" s="6"/>
      <c r="L1259" s="6"/>
      <c r="M1259" s="1"/>
      <c r="O1259" s="1"/>
      <c r="P1259" s="6"/>
      <c r="Q1259" s="6"/>
      <c r="R1259" s="1"/>
      <c r="T1259" s="1"/>
      <c r="U1259" s="6"/>
      <c r="V1259" s="6"/>
      <c r="W1259" s="1"/>
    </row>
    <row r="1260" spans="1:23" s="18" customFormat="1" ht="13.5" customHeight="1">
      <c r="A1260" s="8"/>
      <c r="B1260" s="30" t="s">
        <v>809</v>
      </c>
      <c r="C1260" s="30" t="s">
        <v>868</v>
      </c>
      <c r="D1260" s="36">
        <v>1</v>
      </c>
      <c r="E1260" s="4" t="s">
        <v>791</v>
      </c>
      <c r="F1260" s="5"/>
      <c r="G1260" s="38"/>
      <c r="H1260" s="13"/>
      <c r="J1260" s="1"/>
      <c r="K1260" s="6"/>
      <c r="L1260" s="6"/>
      <c r="M1260" s="1"/>
      <c r="O1260" s="1"/>
      <c r="P1260" s="6"/>
      <c r="Q1260" s="6"/>
      <c r="R1260" s="1"/>
      <c r="T1260" s="1"/>
      <c r="U1260" s="6"/>
      <c r="V1260" s="6"/>
      <c r="W1260" s="1"/>
    </row>
    <row r="1261" spans="1:23" s="18" customFormat="1" ht="13.5" customHeight="1">
      <c r="A1261" s="7"/>
      <c r="B1261" s="31" t="s">
        <v>199</v>
      </c>
      <c r="C1261" s="31" t="s">
        <v>7</v>
      </c>
      <c r="D1261" s="40"/>
      <c r="E1261" s="2"/>
      <c r="F1261" s="3"/>
      <c r="G1261" s="41"/>
      <c r="H1261" s="12"/>
      <c r="J1261" s="1"/>
      <c r="K1261" s="6"/>
      <c r="L1261" s="6"/>
      <c r="M1261" s="1"/>
      <c r="O1261" s="1"/>
      <c r="P1261" s="6"/>
      <c r="Q1261" s="6"/>
      <c r="R1261" s="1"/>
      <c r="T1261" s="1"/>
      <c r="U1261" s="6"/>
      <c r="V1261" s="6"/>
      <c r="W1261" s="1"/>
    </row>
    <row r="1262" spans="1:23" s="18" customFormat="1" ht="13.5" customHeight="1">
      <c r="A1262" s="8"/>
      <c r="B1262" s="30" t="s">
        <v>869</v>
      </c>
      <c r="C1262" s="30" t="s">
        <v>870</v>
      </c>
      <c r="D1262" s="36">
        <v>1</v>
      </c>
      <c r="E1262" s="4" t="s">
        <v>791</v>
      </c>
      <c r="F1262" s="5"/>
      <c r="G1262" s="38"/>
      <c r="H1262" s="13"/>
      <c r="J1262" s="1"/>
      <c r="K1262" s="6"/>
      <c r="L1262" s="6"/>
      <c r="M1262" s="1"/>
      <c r="O1262" s="1"/>
      <c r="P1262" s="6"/>
      <c r="Q1262" s="6"/>
      <c r="R1262" s="1"/>
      <c r="T1262" s="1"/>
      <c r="U1262" s="6"/>
      <c r="V1262" s="6"/>
      <c r="W1262" s="1"/>
    </row>
    <row r="1263" spans="1:23" s="18" customFormat="1" ht="13.5" customHeight="1">
      <c r="A1263" s="7"/>
      <c r="B1263" s="31" t="s">
        <v>200</v>
      </c>
      <c r="C1263" s="31" t="s">
        <v>7</v>
      </c>
      <c r="D1263" s="40"/>
      <c r="E1263" s="2"/>
      <c r="F1263" s="3"/>
      <c r="G1263" s="41"/>
      <c r="H1263" s="12"/>
      <c r="J1263" s="1"/>
      <c r="K1263" s="6"/>
      <c r="L1263" s="6"/>
      <c r="M1263" s="1"/>
      <c r="O1263" s="1"/>
      <c r="P1263" s="6"/>
      <c r="Q1263" s="6"/>
      <c r="R1263" s="1"/>
      <c r="T1263" s="1"/>
      <c r="U1263" s="6"/>
      <c r="V1263" s="6"/>
      <c r="W1263" s="1"/>
    </row>
    <row r="1264" spans="1:23" s="18" customFormat="1" ht="13.5" customHeight="1">
      <c r="A1264" s="8"/>
      <c r="B1264" s="30" t="s">
        <v>871</v>
      </c>
      <c r="C1264" s="30" t="s">
        <v>870</v>
      </c>
      <c r="D1264" s="36">
        <v>2</v>
      </c>
      <c r="E1264" s="4" t="s">
        <v>791</v>
      </c>
      <c r="F1264" s="5"/>
      <c r="G1264" s="38"/>
      <c r="H1264" s="13"/>
      <c r="J1264" s="1"/>
      <c r="K1264" s="6"/>
      <c r="L1264" s="6"/>
      <c r="M1264" s="1"/>
      <c r="O1264" s="1"/>
      <c r="P1264" s="6"/>
      <c r="Q1264" s="6"/>
      <c r="R1264" s="1"/>
      <c r="T1264" s="1"/>
      <c r="U1264" s="6"/>
      <c r="V1264" s="6"/>
      <c r="W1264" s="1"/>
    </row>
    <row r="1265" spans="1:23" s="18" customFormat="1" ht="13.5" customHeight="1">
      <c r="A1265" s="7"/>
      <c r="B1265" s="31" t="s">
        <v>201</v>
      </c>
      <c r="C1265" s="31" t="s">
        <v>7</v>
      </c>
      <c r="D1265" s="15"/>
      <c r="E1265" s="2"/>
      <c r="F1265" s="3"/>
      <c r="G1265" s="3"/>
      <c r="H1265" s="12"/>
      <c r="J1265" s="1"/>
      <c r="K1265" s="6"/>
      <c r="L1265" s="6"/>
      <c r="M1265" s="1"/>
      <c r="O1265" s="1"/>
      <c r="P1265" s="6"/>
      <c r="Q1265" s="6"/>
      <c r="R1265" s="1"/>
      <c r="T1265" s="1"/>
      <c r="U1265" s="6"/>
      <c r="V1265" s="6"/>
      <c r="W1265" s="1"/>
    </row>
    <row r="1266" spans="1:23" s="18" customFormat="1" ht="13.5" customHeight="1">
      <c r="A1266" s="8"/>
      <c r="B1266" s="30" t="s">
        <v>869</v>
      </c>
      <c r="C1266" s="30" t="s">
        <v>872</v>
      </c>
      <c r="D1266" s="16">
        <v>1</v>
      </c>
      <c r="E1266" s="4" t="s">
        <v>791</v>
      </c>
      <c r="F1266" s="5"/>
      <c r="G1266" s="5"/>
      <c r="H1266" s="13"/>
      <c r="J1266" s="1"/>
      <c r="K1266" s="6"/>
      <c r="L1266" s="6"/>
      <c r="M1266" s="1"/>
      <c r="O1266" s="1"/>
      <c r="P1266" s="6"/>
      <c r="Q1266" s="6"/>
      <c r="R1266" s="1"/>
      <c r="T1266" s="1"/>
      <c r="U1266" s="6"/>
      <c r="V1266" s="6"/>
      <c r="W1266" s="1"/>
    </row>
    <row r="1267" spans="1:23" s="18" customFormat="1" ht="13.5" customHeight="1">
      <c r="A1267" s="7"/>
      <c r="B1267" s="31" t="s">
        <v>202</v>
      </c>
      <c r="C1267" s="31" t="s">
        <v>7</v>
      </c>
      <c r="D1267" s="15"/>
      <c r="E1267" s="2"/>
      <c r="F1267" s="3"/>
      <c r="G1267" s="3"/>
      <c r="H1267" s="12"/>
      <c r="J1267" s="1"/>
      <c r="K1267" s="6"/>
      <c r="L1267" s="6"/>
      <c r="M1267" s="1"/>
      <c r="O1267" s="1"/>
      <c r="P1267" s="6"/>
      <c r="Q1267" s="6"/>
      <c r="R1267" s="1"/>
      <c r="T1267" s="1"/>
      <c r="U1267" s="6"/>
      <c r="V1267" s="6"/>
      <c r="W1267" s="1"/>
    </row>
    <row r="1268" spans="1:23" s="18" customFormat="1" ht="13.5" customHeight="1">
      <c r="A1268" s="8"/>
      <c r="B1268" s="30" t="s">
        <v>869</v>
      </c>
      <c r="C1268" s="30" t="s">
        <v>873</v>
      </c>
      <c r="D1268" s="16">
        <v>1</v>
      </c>
      <c r="E1268" s="4" t="s">
        <v>791</v>
      </c>
      <c r="F1268" s="5"/>
      <c r="G1268" s="5"/>
      <c r="H1268" s="13"/>
      <c r="J1268" s="1"/>
      <c r="K1268" s="6"/>
      <c r="L1268" s="6"/>
      <c r="M1268" s="1"/>
      <c r="O1268" s="1"/>
      <c r="P1268" s="6"/>
      <c r="Q1268" s="6"/>
      <c r="R1268" s="1"/>
      <c r="T1268" s="1"/>
      <c r="U1268" s="6"/>
      <c r="V1268" s="6"/>
      <c r="W1268" s="1"/>
    </row>
    <row r="1269" spans="1:23" s="18" customFormat="1" ht="13.5" customHeight="1">
      <c r="A1269" s="7"/>
      <c r="B1269" s="31" t="s">
        <v>203</v>
      </c>
      <c r="C1269" s="31" t="s">
        <v>7</v>
      </c>
      <c r="D1269" s="15"/>
      <c r="E1269" s="2"/>
      <c r="F1269" s="3"/>
      <c r="G1269" s="3"/>
      <c r="H1269" s="12"/>
      <c r="J1269" s="1"/>
      <c r="K1269" s="6"/>
      <c r="L1269" s="6"/>
      <c r="M1269" s="1"/>
      <c r="O1269" s="1"/>
      <c r="P1269" s="6"/>
      <c r="Q1269" s="6"/>
      <c r="R1269" s="1"/>
      <c r="T1269" s="1"/>
      <c r="U1269" s="6"/>
      <c r="V1269" s="6"/>
      <c r="W1269" s="1"/>
    </row>
    <row r="1270" spans="1:23" s="18" customFormat="1" ht="13.5" customHeight="1">
      <c r="A1270" s="8"/>
      <c r="B1270" s="30" t="s">
        <v>874</v>
      </c>
      <c r="C1270" s="30" t="s">
        <v>875</v>
      </c>
      <c r="D1270" s="16">
        <v>1</v>
      </c>
      <c r="E1270" s="4" t="s">
        <v>791</v>
      </c>
      <c r="F1270" s="5"/>
      <c r="G1270" s="5"/>
      <c r="H1270" s="13"/>
      <c r="J1270" s="1"/>
      <c r="K1270" s="6"/>
      <c r="L1270" s="6"/>
      <c r="M1270" s="1"/>
      <c r="O1270" s="1"/>
      <c r="P1270" s="6"/>
      <c r="Q1270" s="6"/>
      <c r="R1270" s="1"/>
      <c r="T1270" s="1"/>
      <c r="U1270" s="6"/>
      <c r="V1270" s="6"/>
      <c r="W1270" s="1"/>
    </row>
    <row r="1271" spans="1:23" s="18" customFormat="1" ht="13.5" customHeight="1">
      <c r="A1271" s="7"/>
      <c r="B1271" s="31" t="s">
        <v>204</v>
      </c>
      <c r="C1271" s="31" t="s">
        <v>7</v>
      </c>
      <c r="D1271" s="15"/>
      <c r="E1271" s="2"/>
      <c r="F1271" s="3"/>
      <c r="G1271" s="3"/>
      <c r="H1271" s="12"/>
      <c r="J1271" s="1"/>
      <c r="K1271" s="6"/>
      <c r="L1271" s="6"/>
      <c r="M1271" s="1"/>
      <c r="O1271" s="1"/>
      <c r="P1271" s="6"/>
      <c r="Q1271" s="6"/>
      <c r="R1271" s="1"/>
      <c r="T1271" s="1"/>
      <c r="U1271" s="6"/>
      <c r="V1271" s="6"/>
      <c r="W1271" s="1"/>
    </row>
    <row r="1272" spans="1:23" s="18" customFormat="1" ht="13.5" customHeight="1">
      <c r="A1272" s="8"/>
      <c r="B1272" s="30" t="s">
        <v>871</v>
      </c>
      <c r="C1272" s="30" t="s">
        <v>876</v>
      </c>
      <c r="D1272" s="16">
        <v>1</v>
      </c>
      <c r="E1272" s="4" t="s">
        <v>791</v>
      </c>
      <c r="F1272" s="5"/>
      <c r="G1272" s="5"/>
      <c r="H1272" s="13"/>
      <c r="J1272" s="1"/>
      <c r="K1272" s="6"/>
      <c r="L1272" s="6"/>
      <c r="M1272" s="1"/>
      <c r="O1272" s="1"/>
      <c r="P1272" s="6"/>
      <c r="Q1272" s="6"/>
      <c r="R1272" s="1"/>
      <c r="T1272" s="1"/>
      <c r="U1272" s="6"/>
      <c r="V1272" s="6"/>
      <c r="W1272" s="1"/>
    </row>
    <row r="1273" spans="1:23" s="18" customFormat="1" ht="13.5" customHeight="1">
      <c r="A1273" s="7"/>
      <c r="B1273" s="31" t="s">
        <v>205</v>
      </c>
      <c r="C1273" s="31" t="s">
        <v>7</v>
      </c>
      <c r="D1273" s="15"/>
      <c r="E1273" s="2"/>
      <c r="F1273" s="3"/>
      <c r="G1273" s="3"/>
      <c r="H1273" s="12"/>
      <c r="J1273" s="1"/>
      <c r="K1273" s="6"/>
      <c r="L1273" s="6"/>
      <c r="M1273" s="1"/>
      <c r="O1273" s="1"/>
      <c r="P1273" s="6"/>
      <c r="Q1273" s="6"/>
      <c r="R1273" s="1"/>
      <c r="T1273" s="1"/>
      <c r="U1273" s="6"/>
      <c r="V1273" s="6"/>
      <c r="W1273" s="1"/>
    </row>
    <row r="1274" spans="1:23" s="18" customFormat="1" ht="13.5" customHeight="1">
      <c r="A1274" s="8"/>
      <c r="B1274" s="30" t="s">
        <v>871</v>
      </c>
      <c r="C1274" s="30" t="s">
        <v>877</v>
      </c>
      <c r="D1274" s="16">
        <v>1</v>
      </c>
      <c r="E1274" s="4" t="s">
        <v>791</v>
      </c>
      <c r="F1274" s="5"/>
      <c r="G1274" s="5"/>
      <c r="H1274" s="13"/>
      <c r="J1274" s="1"/>
      <c r="K1274" s="6"/>
      <c r="L1274" s="6"/>
      <c r="M1274" s="1"/>
      <c r="O1274" s="1"/>
      <c r="P1274" s="6"/>
      <c r="Q1274" s="6"/>
      <c r="R1274" s="1"/>
      <c r="T1274" s="1"/>
      <c r="U1274" s="6"/>
      <c r="V1274" s="6"/>
      <c r="W1274" s="1"/>
    </row>
    <row r="1275" spans="1:23" s="18" customFormat="1" ht="13.5" customHeight="1">
      <c r="A1275" s="7"/>
      <c r="B1275" s="31" t="s">
        <v>206</v>
      </c>
      <c r="C1275" s="31" t="s">
        <v>7</v>
      </c>
      <c r="D1275" s="15"/>
      <c r="E1275" s="2"/>
      <c r="F1275" s="3"/>
      <c r="G1275" s="3"/>
      <c r="H1275" s="12"/>
      <c r="J1275" s="1"/>
      <c r="K1275" s="6"/>
      <c r="L1275" s="6"/>
      <c r="M1275" s="1"/>
      <c r="O1275" s="1"/>
      <c r="P1275" s="6"/>
      <c r="Q1275" s="6"/>
      <c r="R1275" s="1"/>
      <c r="T1275" s="1"/>
      <c r="U1275" s="6"/>
      <c r="V1275" s="6"/>
      <c r="W1275" s="1"/>
    </row>
    <row r="1276" spans="1:23" s="18" customFormat="1" ht="13.5" customHeight="1">
      <c r="A1276" s="8"/>
      <c r="B1276" s="30" t="s">
        <v>878</v>
      </c>
      <c r="C1276" s="30" t="s">
        <v>879</v>
      </c>
      <c r="D1276" s="16">
        <v>1</v>
      </c>
      <c r="E1276" s="4" t="s">
        <v>791</v>
      </c>
      <c r="F1276" s="5"/>
      <c r="G1276" s="5"/>
      <c r="H1276" s="13"/>
      <c r="J1276" s="1"/>
      <c r="K1276" s="6"/>
      <c r="L1276" s="6"/>
      <c r="M1276" s="1"/>
      <c r="O1276" s="1"/>
      <c r="P1276" s="6"/>
      <c r="Q1276" s="6"/>
      <c r="R1276" s="1"/>
      <c r="T1276" s="1"/>
      <c r="U1276" s="6"/>
      <c r="V1276" s="6"/>
      <c r="W1276" s="1"/>
    </row>
    <row r="1277" spans="1:23" s="18" customFormat="1" ht="13.5" customHeight="1">
      <c r="A1277" s="7"/>
      <c r="B1277" s="31" t="s">
        <v>207</v>
      </c>
      <c r="C1277" s="31" t="s">
        <v>7</v>
      </c>
      <c r="D1277" s="15"/>
      <c r="E1277" s="2"/>
      <c r="F1277" s="3"/>
      <c r="G1277" s="3"/>
      <c r="H1277" s="12"/>
      <c r="J1277" s="1"/>
      <c r="K1277" s="6"/>
      <c r="L1277" s="6"/>
      <c r="M1277" s="1"/>
      <c r="O1277" s="1"/>
      <c r="P1277" s="6"/>
      <c r="Q1277" s="6"/>
      <c r="R1277" s="1"/>
      <c r="T1277" s="1"/>
      <c r="U1277" s="6"/>
      <c r="V1277" s="6"/>
      <c r="W1277" s="1"/>
    </row>
    <row r="1278" spans="1:23" s="18" customFormat="1" ht="13.5" customHeight="1">
      <c r="A1278" s="8"/>
      <c r="B1278" s="30" t="s">
        <v>880</v>
      </c>
      <c r="C1278" s="30" t="s">
        <v>881</v>
      </c>
      <c r="D1278" s="16">
        <v>1</v>
      </c>
      <c r="E1278" s="4" t="s">
        <v>791</v>
      </c>
      <c r="F1278" s="5"/>
      <c r="G1278" s="5"/>
      <c r="H1278" s="13"/>
      <c r="J1278" s="1"/>
      <c r="K1278" s="6"/>
      <c r="L1278" s="6"/>
      <c r="M1278" s="1"/>
      <c r="O1278" s="1"/>
      <c r="P1278" s="6"/>
      <c r="Q1278" s="6"/>
      <c r="R1278" s="1"/>
      <c r="T1278" s="1"/>
      <c r="U1278" s="6"/>
      <c r="V1278" s="6"/>
      <c r="W1278" s="1"/>
    </row>
    <row r="1279" spans="1:23" s="18" customFormat="1" ht="13.5" customHeight="1">
      <c r="A1279" s="7"/>
      <c r="B1279" s="31" t="s">
        <v>208</v>
      </c>
      <c r="C1279" s="31" t="s">
        <v>7</v>
      </c>
      <c r="D1279" s="15"/>
      <c r="E1279" s="2"/>
      <c r="F1279" s="3"/>
      <c r="G1279" s="3"/>
      <c r="H1279" s="12"/>
      <c r="J1279" s="1"/>
      <c r="K1279" s="6"/>
      <c r="L1279" s="6"/>
      <c r="M1279" s="1"/>
      <c r="O1279" s="1"/>
      <c r="P1279" s="6"/>
      <c r="Q1279" s="6"/>
      <c r="R1279" s="1"/>
      <c r="T1279" s="1"/>
      <c r="U1279" s="6"/>
      <c r="V1279" s="6"/>
      <c r="W1279" s="1"/>
    </row>
    <row r="1280" spans="1:23" s="18" customFormat="1" ht="13.5" customHeight="1">
      <c r="A1280" s="8"/>
      <c r="B1280" s="30" t="s">
        <v>871</v>
      </c>
      <c r="C1280" s="30" t="s">
        <v>882</v>
      </c>
      <c r="D1280" s="16">
        <v>1</v>
      </c>
      <c r="E1280" s="4" t="s">
        <v>791</v>
      </c>
      <c r="F1280" s="5"/>
      <c r="G1280" s="5"/>
      <c r="H1280" s="13"/>
      <c r="J1280" s="1"/>
      <c r="K1280" s="6"/>
      <c r="L1280" s="6"/>
      <c r="M1280" s="1"/>
      <c r="O1280" s="1"/>
      <c r="P1280" s="6"/>
      <c r="Q1280" s="6"/>
      <c r="R1280" s="1"/>
      <c r="T1280" s="1"/>
      <c r="U1280" s="6"/>
      <c r="V1280" s="6"/>
      <c r="W1280" s="1"/>
    </row>
    <row r="1281" spans="1:23" s="18" customFormat="1" ht="13.5" customHeight="1">
      <c r="A1281" s="39"/>
      <c r="B1281" s="31" t="s">
        <v>209</v>
      </c>
      <c r="C1281" s="31" t="s">
        <v>7</v>
      </c>
      <c r="D1281" s="15"/>
      <c r="E1281" s="2"/>
      <c r="F1281" s="3"/>
      <c r="G1281" s="3"/>
      <c r="H1281" s="12"/>
      <c r="J1281" s="1"/>
      <c r="K1281" s="6"/>
      <c r="L1281" s="6"/>
      <c r="M1281" s="1"/>
      <c r="O1281" s="1"/>
      <c r="P1281" s="6"/>
      <c r="Q1281" s="6"/>
      <c r="R1281" s="1"/>
      <c r="T1281" s="1"/>
      <c r="U1281" s="6"/>
      <c r="V1281" s="6"/>
      <c r="W1281" s="1"/>
    </row>
    <row r="1282" spans="1:23" s="18" customFormat="1" ht="13.5" customHeight="1">
      <c r="A1282" s="34"/>
      <c r="B1282" s="30" t="s">
        <v>883</v>
      </c>
      <c r="C1282" s="30" t="s">
        <v>844</v>
      </c>
      <c r="D1282" s="16">
        <v>2</v>
      </c>
      <c r="E1282" s="4" t="s">
        <v>791</v>
      </c>
      <c r="F1282" s="5"/>
      <c r="G1282" s="5"/>
      <c r="H1282" s="13"/>
      <c r="J1282" s="1"/>
      <c r="K1282" s="6"/>
      <c r="L1282" s="6"/>
      <c r="M1282" s="1"/>
      <c r="O1282" s="1"/>
      <c r="P1282" s="6"/>
      <c r="Q1282" s="6"/>
      <c r="R1282" s="1"/>
      <c r="T1282" s="1"/>
      <c r="U1282" s="6"/>
      <c r="V1282" s="6"/>
      <c r="W1282" s="1"/>
    </row>
    <row r="1283" spans="1:23" s="18" customFormat="1" ht="13.5" customHeight="1">
      <c r="A1283" s="39"/>
      <c r="B1283" s="31" t="s">
        <v>210</v>
      </c>
      <c r="C1283" s="31" t="s">
        <v>7</v>
      </c>
      <c r="D1283" s="15"/>
      <c r="E1283" s="2"/>
      <c r="F1283" s="3"/>
      <c r="G1283" s="3"/>
      <c r="H1283" s="12"/>
      <c r="J1283" s="1"/>
      <c r="K1283" s="6"/>
      <c r="L1283" s="6"/>
      <c r="M1283" s="1"/>
      <c r="O1283" s="1"/>
      <c r="P1283" s="6"/>
      <c r="Q1283" s="6"/>
      <c r="R1283" s="1"/>
      <c r="T1283" s="1"/>
      <c r="U1283" s="6"/>
      <c r="V1283" s="6"/>
      <c r="W1283" s="1"/>
    </row>
    <row r="1284" spans="1:23" s="18" customFormat="1" ht="13.5" customHeight="1">
      <c r="A1284" s="34"/>
      <c r="B1284" s="30" t="s">
        <v>883</v>
      </c>
      <c r="C1284" s="30" t="s">
        <v>838</v>
      </c>
      <c r="D1284" s="16">
        <v>1</v>
      </c>
      <c r="E1284" s="4" t="s">
        <v>791</v>
      </c>
      <c r="F1284" s="5"/>
      <c r="G1284" s="5"/>
      <c r="H1284" s="13"/>
      <c r="J1284" s="1"/>
      <c r="K1284" s="6"/>
      <c r="L1284" s="6"/>
      <c r="M1284" s="1"/>
      <c r="O1284" s="1"/>
      <c r="P1284" s="6"/>
      <c r="Q1284" s="6"/>
      <c r="R1284" s="1"/>
      <c r="T1284" s="1"/>
      <c r="U1284" s="6"/>
      <c r="V1284" s="6"/>
      <c r="W1284" s="1"/>
    </row>
    <row r="1285" spans="1:23" ht="13.5" customHeight="1">
      <c r="A1285" s="7"/>
      <c r="B1285" s="31" t="s">
        <v>211</v>
      </c>
      <c r="C1285" s="31" t="s">
        <v>7</v>
      </c>
      <c r="D1285" s="15"/>
      <c r="E1285" s="2"/>
      <c r="F1285" s="3"/>
      <c r="G1285" s="3"/>
      <c r="H1285" s="12"/>
    </row>
    <row r="1286" spans="1:23" ht="13.5" customHeight="1">
      <c r="A1286" s="8"/>
      <c r="B1286" s="30" t="s">
        <v>869</v>
      </c>
      <c r="C1286" s="30" t="s">
        <v>884</v>
      </c>
      <c r="D1286" s="16">
        <v>1</v>
      </c>
      <c r="E1286" s="4" t="s">
        <v>791</v>
      </c>
      <c r="F1286" s="5"/>
      <c r="G1286" s="5"/>
      <c r="H1286" s="13"/>
    </row>
    <row r="1287" spans="1:23" ht="13.5" customHeight="1">
      <c r="A1287" s="7"/>
      <c r="B1287" s="31"/>
      <c r="C1287" s="31" t="s">
        <v>7</v>
      </c>
      <c r="D1287" s="15"/>
      <c r="E1287" s="2"/>
      <c r="F1287" s="3"/>
      <c r="G1287" s="41"/>
      <c r="H1287" s="12"/>
    </row>
    <row r="1288" spans="1:23" ht="13.5" customHeight="1">
      <c r="A1288" s="9"/>
      <c r="B1288" s="32" t="s">
        <v>63</v>
      </c>
      <c r="C1288" s="32"/>
      <c r="D1288" s="17"/>
      <c r="E1288" s="10"/>
      <c r="F1288" s="11"/>
      <c r="G1288" s="11"/>
      <c r="H1288" s="14"/>
    </row>
    <row r="1289" spans="1:23" ht="13.5" customHeight="1"/>
    <row r="1290" spans="1:23" ht="13.5" customHeight="1">
      <c r="H1290" s="48"/>
    </row>
  </sheetData>
  <mergeCells count="60">
    <mergeCell ref="A1035:B1035"/>
    <mergeCell ref="A1:H1"/>
    <mergeCell ref="A3:B3"/>
    <mergeCell ref="A1033:H1033"/>
    <mergeCell ref="A44:H44"/>
    <mergeCell ref="A46:B46"/>
    <mergeCell ref="A87:H87"/>
    <mergeCell ref="A89:B89"/>
    <mergeCell ref="A130:H130"/>
    <mergeCell ref="A132:B132"/>
    <mergeCell ref="A173:H173"/>
    <mergeCell ref="A175:B175"/>
    <mergeCell ref="A216:H216"/>
    <mergeCell ref="A218:B218"/>
    <mergeCell ref="A259:H259"/>
    <mergeCell ref="A261:B261"/>
    <mergeCell ref="A1164:B1164"/>
    <mergeCell ref="A1205:H1205"/>
    <mergeCell ref="A1207:B1207"/>
    <mergeCell ref="A1248:H1248"/>
    <mergeCell ref="A1250:B1250"/>
    <mergeCell ref="A1076:H1076"/>
    <mergeCell ref="A1078:B1078"/>
    <mergeCell ref="A1119:H1119"/>
    <mergeCell ref="A1121:B1121"/>
    <mergeCell ref="A1162:H1162"/>
    <mergeCell ref="A302:H302"/>
    <mergeCell ref="A304:B304"/>
    <mergeCell ref="A345:H345"/>
    <mergeCell ref="A347:B347"/>
    <mergeCell ref="A388:H388"/>
    <mergeCell ref="A390:B390"/>
    <mergeCell ref="A431:H431"/>
    <mergeCell ref="A433:B433"/>
    <mergeCell ref="A474:H474"/>
    <mergeCell ref="A476:B476"/>
    <mergeCell ref="A517:H517"/>
    <mergeCell ref="A519:B519"/>
    <mergeCell ref="A560:H560"/>
    <mergeCell ref="A562:B562"/>
    <mergeCell ref="A603:H603"/>
    <mergeCell ref="A605:B605"/>
    <mergeCell ref="A646:H646"/>
    <mergeCell ref="A648:B648"/>
    <mergeCell ref="A689:H689"/>
    <mergeCell ref="A691:B691"/>
    <mergeCell ref="A732:H732"/>
    <mergeCell ref="A734:B734"/>
    <mergeCell ref="A775:H775"/>
    <mergeCell ref="A777:B777"/>
    <mergeCell ref="A818:H818"/>
    <mergeCell ref="A820:B820"/>
    <mergeCell ref="A861:H861"/>
    <mergeCell ref="A863:B863"/>
    <mergeCell ref="A990:H990"/>
    <mergeCell ref="A992:B992"/>
    <mergeCell ref="A904:H904"/>
    <mergeCell ref="A906:B906"/>
    <mergeCell ref="A947:H947"/>
    <mergeCell ref="A949:B949"/>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29" manualBreakCount="29">
    <brk id="43" max="7" man="1"/>
    <brk id="86" max="7" man="1"/>
    <brk id="129" max="7" man="1"/>
    <brk id="172" max="7" man="1"/>
    <brk id="215" max="7" man="1"/>
    <brk id="258" max="7" man="1"/>
    <brk id="301" max="7" man="1"/>
    <brk id="344" max="7" man="1"/>
    <brk id="387" max="7" man="1"/>
    <brk id="430" max="7" man="1"/>
    <brk id="473" max="7" man="1"/>
    <brk id="516" max="7" man="1"/>
    <brk id="559" max="7" man="1"/>
    <brk id="602" max="7" man="1"/>
    <brk id="645" max="7" man="1"/>
    <brk id="688" max="7" man="1"/>
    <brk id="731" max="7" man="1"/>
    <brk id="774" max="7" man="1"/>
    <brk id="817" max="7" man="1"/>
    <brk id="860" max="7" man="1"/>
    <brk id="903" max="7" man="1"/>
    <brk id="946" max="7" man="1"/>
    <brk id="989" max="7" man="1"/>
    <brk id="1032" max="7" man="1"/>
    <brk id="1075" max="7" man="1"/>
    <brk id="1118" max="7" man="1"/>
    <brk id="1161" max="7" man="1"/>
    <brk id="1204" max="7" man="1"/>
    <brk id="1247"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10368-0585-4956-9106-0202B5BF0418}">
  <sheetPr>
    <tabColor theme="0" tint="-0.249977111117893"/>
  </sheetPr>
  <dimension ref="A1:W344"/>
  <sheetViews>
    <sheetView view="pageBreakPreview" topLeftCell="A313" zoomScale="70" zoomScaleNormal="100" zoomScaleSheetLayoutView="70" workbookViewId="0">
      <selection activeCell="H232" sqref="H232"/>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28</v>
      </c>
      <c r="B5" s="30" t="s">
        <v>29</v>
      </c>
      <c r="C5" s="30" t="s">
        <v>7</v>
      </c>
      <c r="D5" s="16"/>
      <c r="E5" s="4"/>
      <c r="F5" s="5"/>
      <c r="G5" s="5"/>
      <c r="H5" s="13" t="s">
        <v>7</v>
      </c>
    </row>
    <row r="6" spans="1:23" ht="13.5" customHeight="1">
      <c r="A6" s="39" t="s">
        <v>7</v>
      </c>
      <c r="B6" s="31" t="s">
        <v>7</v>
      </c>
      <c r="C6" s="31" t="s">
        <v>7</v>
      </c>
      <c r="D6" s="40"/>
      <c r="E6" s="2" t="s">
        <v>7</v>
      </c>
      <c r="F6" s="3"/>
      <c r="G6" s="41"/>
      <c r="H6" s="12" t="s">
        <v>7</v>
      </c>
    </row>
    <row r="7" spans="1:23" ht="13.5" customHeight="1">
      <c r="A7" s="34" t="s">
        <v>301</v>
      </c>
      <c r="B7" s="30" t="s">
        <v>615</v>
      </c>
      <c r="C7" s="30" t="s">
        <v>7</v>
      </c>
      <c r="D7" s="36"/>
      <c r="E7" s="4" t="s">
        <v>7</v>
      </c>
      <c r="F7" s="5"/>
      <c r="G7" s="38">
        <v>0</v>
      </c>
      <c r="H7" s="13" t="s">
        <v>7</v>
      </c>
    </row>
    <row r="8" spans="1:23" ht="13.5" customHeight="1">
      <c r="A8" s="7"/>
      <c r="B8" s="31"/>
      <c r="C8" s="31"/>
      <c r="D8" s="15"/>
      <c r="E8" s="2"/>
      <c r="F8" s="3"/>
      <c r="G8" s="3"/>
      <c r="H8" s="12"/>
    </row>
    <row r="9" spans="1:23" ht="13.5" customHeight="1">
      <c r="A9" s="8"/>
      <c r="B9" s="30" t="s">
        <v>616</v>
      </c>
      <c r="C9" s="30"/>
      <c r="D9" s="16"/>
      <c r="E9" s="4"/>
      <c r="F9" s="5"/>
      <c r="G9" s="5"/>
      <c r="H9" s="13"/>
    </row>
    <row r="10" spans="1:23" ht="13.5" customHeight="1">
      <c r="A10" s="39" t="s">
        <v>7</v>
      </c>
      <c r="B10" s="31"/>
      <c r="C10" s="31" t="s">
        <v>618</v>
      </c>
      <c r="D10" s="40"/>
      <c r="E10" s="2"/>
      <c r="F10" s="3"/>
      <c r="G10" s="3"/>
      <c r="H10" s="12"/>
    </row>
    <row r="11" spans="1:23" ht="13.5" customHeight="1">
      <c r="A11" s="34" t="s">
        <v>7</v>
      </c>
      <c r="B11" s="30" t="s">
        <v>546</v>
      </c>
      <c r="C11" s="30" t="s">
        <v>620</v>
      </c>
      <c r="D11" s="36">
        <v>923</v>
      </c>
      <c r="E11" s="4" t="s">
        <v>113</v>
      </c>
      <c r="F11" s="5"/>
      <c r="G11" s="5"/>
      <c r="H11" s="13"/>
    </row>
    <row r="12" spans="1:23" ht="13.5" customHeight="1">
      <c r="A12" s="7"/>
      <c r="B12" s="31"/>
      <c r="C12" s="31"/>
      <c r="D12" s="15"/>
      <c r="E12" s="2"/>
      <c r="F12" s="3"/>
      <c r="G12" s="3"/>
      <c r="H12" s="12"/>
    </row>
    <row r="13" spans="1:23" ht="13.5" customHeight="1">
      <c r="A13" s="8"/>
      <c r="B13" s="30" t="s">
        <v>528</v>
      </c>
      <c r="C13" s="30" t="s">
        <v>529</v>
      </c>
      <c r="D13" s="16">
        <v>923</v>
      </c>
      <c r="E13" s="4" t="s">
        <v>113</v>
      </c>
      <c r="F13" s="5"/>
      <c r="G13" s="5"/>
      <c r="H13" s="13"/>
    </row>
    <row r="14" spans="1:23" ht="13.5" customHeight="1">
      <c r="A14" s="7"/>
      <c r="B14" s="31"/>
      <c r="C14" s="31"/>
      <c r="D14" s="15"/>
      <c r="E14" s="2"/>
      <c r="F14" s="3"/>
      <c r="G14" s="3"/>
      <c r="H14" s="12"/>
    </row>
    <row r="15" spans="1:23" ht="13.5" customHeight="1">
      <c r="A15" s="8"/>
      <c r="B15" s="30" t="s">
        <v>530</v>
      </c>
      <c r="C15" s="30" t="s">
        <v>531</v>
      </c>
      <c r="D15" s="16">
        <v>923</v>
      </c>
      <c r="E15" s="4" t="s">
        <v>113</v>
      </c>
      <c r="F15" s="5"/>
      <c r="G15" s="5"/>
      <c r="H15" s="13"/>
    </row>
    <row r="16" spans="1:23" ht="13.5" customHeight="1">
      <c r="A16" s="7"/>
      <c r="B16" s="31"/>
      <c r="C16" s="31"/>
      <c r="D16" s="15"/>
      <c r="E16" s="2"/>
      <c r="F16" s="3"/>
      <c r="G16" s="3"/>
      <c r="H16" s="12"/>
    </row>
    <row r="17" spans="1:8" ht="13.5" customHeight="1">
      <c r="A17" s="8"/>
      <c r="B17" s="30" t="s">
        <v>532</v>
      </c>
      <c r="C17" s="30" t="s">
        <v>533</v>
      </c>
      <c r="D17" s="16">
        <v>75.7</v>
      </c>
      <c r="E17" s="4" t="s">
        <v>71</v>
      </c>
      <c r="F17" s="5"/>
      <c r="G17" s="5"/>
      <c r="H17" s="13"/>
    </row>
    <row r="18" spans="1:8" ht="13.5" customHeight="1">
      <c r="A18" s="7"/>
      <c r="B18" s="31"/>
      <c r="C18" s="31"/>
      <c r="D18" s="15"/>
      <c r="E18" s="2"/>
      <c r="F18" s="3"/>
      <c r="G18" s="3"/>
      <c r="H18" s="12"/>
    </row>
    <row r="19" spans="1:8" ht="13.5" customHeight="1">
      <c r="A19" s="8"/>
      <c r="B19" s="30" t="s">
        <v>534</v>
      </c>
      <c r="C19" s="30" t="s">
        <v>535</v>
      </c>
      <c r="D19" s="16">
        <v>15.1</v>
      </c>
      <c r="E19" s="4" t="s">
        <v>71</v>
      </c>
      <c r="F19" s="5"/>
      <c r="G19" s="5"/>
      <c r="H19" s="13"/>
    </row>
    <row r="20" spans="1:8" ht="13.5" customHeight="1">
      <c r="A20" s="7"/>
      <c r="B20" s="31"/>
      <c r="C20" s="31"/>
      <c r="D20" s="15"/>
      <c r="E20" s="2"/>
      <c r="F20" s="3"/>
      <c r="G20" s="3"/>
      <c r="H20" s="12"/>
    </row>
    <row r="21" spans="1:8" ht="13.5" customHeight="1">
      <c r="A21" s="8"/>
      <c r="B21" s="30" t="s">
        <v>536</v>
      </c>
      <c r="C21" s="30" t="s">
        <v>537</v>
      </c>
      <c r="D21" s="16">
        <v>12.7</v>
      </c>
      <c r="E21" s="4" t="s">
        <v>71</v>
      </c>
      <c r="F21" s="5"/>
      <c r="G21" s="5"/>
      <c r="H21" s="13"/>
    </row>
    <row r="22" spans="1:8" ht="13.5" customHeight="1">
      <c r="A22" s="7"/>
      <c r="B22" s="31"/>
      <c r="C22" s="31"/>
      <c r="D22" s="15"/>
      <c r="E22" s="2"/>
      <c r="F22" s="3"/>
      <c r="G22" s="3"/>
      <c r="H22" s="12"/>
    </row>
    <row r="23" spans="1:8" ht="13.5" customHeight="1">
      <c r="A23" s="8"/>
      <c r="B23" s="30" t="s">
        <v>538</v>
      </c>
      <c r="C23" s="30" t="s">
        <v>537</v>
      </c>
      <c r="D23" s="97">
        <v>121</v>
      </c>
      <c r="E23" s="4" t="s">
        <v>71</v>
      </c>
      <c r="F23" s="5"/>
      <c r="G23" s="5"/>
      <c r="H23" s="13"/>
    </row>
    <row r="24" spans="1:8" ht="13.5" customHeight="1">
      <c r="A24" s="7"/>
      <c r="B24" s="31"/>
      <c r="C24" s="31"/>
      <c r="D24" s="15"/>
      <c r="E24" s="2"/>
      <c r="F24" s="3"/>
      <c r="G24" s="3"/>
      <c r="H24" s="12"/>
    </row>
    <row r="25" spans="1:8" ht="13.5" customHeight="1">
      <c r="A25" s="8"/>
      <c r="B25" s="30" t="s">
        <v>539</v>
      </c>
      <c r="C25" s="30" t="s">
        <v>537</v>
      </c>
      <c r="D25" s="97">
        <v>121</v>
      </c>
      <c r="E25" s="4" t="s">
        <v>71</v>
      </c>
      <c r="F25" s="5"/>
      <c r="G25" s="5"/>
      <c r="H25" s="13"/>
    </row>
    <row r="26" spans="1:8" ht="13.5" customHeight="1">
      <c r="A26" s="7"/>
      <c r="B26" s="31"/>
      <c r="C26" s="31"/>
      <c r="D26" s="15"/>
      <c r="E26" s="2"/>
      <c r="F26" s="3"/>
      <c r="G26" s="3"/>
      <c r="H26" s="12"/>
    </row>
    <row r="27" spans="1:8" ht="13.5" customHeight="1">
      <c r="A27" s="8"/>
      <c r="B27" s="30" t="s">
        <v>540</v>
      </c>
      <c r="C27" s="30" t="s">
        <v>541</v>
      </c>
      <c r="D27" s="97">
        <v>121</v>
      </c>
      <c r="E27" s="4" t="s">
        <v>71</v>
      </c>
      <c r="F27" s="5"/>
      <c r="G27" s="5"/>
      <c r="H27" s="13"/>
    </row>
    <row r="28" spans="1:8" ht="13.5" customHeight="1">
      <c r="A28" s="7"/>
      <c r="B28" s="31"/>
      <c r="C28" s="31"/>
      <c r="D28" s="15"/>
      <c r="E28" s="2"/>
      <c r="F28" s="3"/>
      <c r="G28" s="3"/>
      <c r="H28" s="12"/>
    </row>
    <row r="29" spans="1:8" ht="13.5" customHeight="1">
      <c r="A29" s="8"/>
      <c r="B29" s="30" t="s">
        <v>542</v>
      </c>
      <c r="C29" s="30" t="s">
        <v>537</v>
      </c>
      <c r="D29" s="16">
        <v>24.6</v>
      </c>
      <c r="E29" s="4" t="s">
        <v>71</v>
      </c>
      <c r="F29" s="5"/>
      <c r="G29" s="5"/>
      <c r="H29" s="13"/>
    </row>
    <row r="30" spans="1:8" ht="13.5" customHeight="1">
      <c r="A30" s="7"/>
      <c r="B30" s="31"/>
      <c r="C30" s="31"/>
      <c r="D30" s="15"/>
      <c r="E30" s="2"/>
      <c r="F30" s="3"/>
      <c r="G30" s="3"/>
      <c r="H30" s="12"/>
    </row>
    <row r="31" spans="1:8" ht="13.5" customHeight="1">
      <c r="A31" s="8"/>
      <c r="B31" s="30" t="s">
        <v>543</v>
      </c>
      <c r="C31" s="30" t="s">
        <v>541</v>
      </c>
      <c r="D31" s="16">
        <v>24.6</v>
      </c>
      <c r="E31" s="4" t="s">
        <v>71</v>
      </c>
      <c r="F31" s="5"/>
      <c r="G31" s="5"/>
      <c r="H31" s="13"/>
    </row>
    <row r="32" spans="1:8" ht="13.5" customHeight="1">
      <c r="A32" s="7"/>
      <c r="B32" s="31"/>
      <c r="C32" s="31"/>
      <c r="D32" s="15"/>
      <c r="E32" s="2"/>
      <c r="F32" s="3"/>
      <c r="G32" s="3"/>
      <c r="H32" s="12"/>
    </row>
    <row r="33" spans="1:23" ht="13.5" customHeight="1">
      <c r="A33" s="8"/>
      <c r="B33" s="30" t="s">
        <v>544</v>
      </c>
      <c r="C33" s="30" t="s">
        <v>537</v>
      </c>
      <c r="D33" s="16">
        <v>25.3</v>
      </c>
      <c r="E33" s="4" t="s">
        <v>71</v>
      </c>
      <c r="F33" s="5"/>
      <c r="G33" s="5"/>
      <c r="H33" s="13"/>
    </row>
    <row r="34" spans="1:23" ht="13.5" customHeight="1">
      <c r="A34" s="7"/>
      <c r="B34" s="31"/>
      <c r="C34" s="31"/>
      <c r="D34" s="15"/>
      <c r="E34" s="2"/>
      <c r="F34" s="3"/>
      <c r="G34" s="3"/>
      <c r="H34" s="12"/>
    </row>
    <row r="35" spans="1:23" ht="13.5" customHeight="1">
      <c r="A35" s="8"/>
      <c r="B35" s="30" t="s">
        <v>545</v>
      </c>
      <c r="C35" s="30" t="s">
        <v>537</v>
      </c>
      <c r="D35" s="16">
        <v>12.9</v>
      </c>
      <c r="E35" s="4" t="s">
        <v>71</v>
      </c>
      <c r="F35" s="5"/>
      <c r="G35" s="5"/>
      <c r="H35" s="13"/>
    </row>
    <row r="36" spans="1:23" ht="13.5" customHeight="1">
      <c r="A36" s="7"/>
      <c r="B36" s="31"/>
      <c r="C36" s="31"/>
      <c r="D36" s="40"/>
      <c r="E36" s="2"/>
      <c r="F36" s="3"/>
      <c r="G36" s="3"/>
      <c r="H36" s="12"/>
    </row>
    <row r="37" spans="1:23" ht="13.5" customHeight="1">
      <c r="A37" s="8"/>
      <c r="B37" s="30" t="s">
        <v>547</v>
      </c>
      <c r="C37" s="30" t="s">
        <v>548</v>
      </c>
      <c r="D37" s="36">
        <v>137</v>
      </c>
      <c r="E37" s="4" t="s">
        <v>71</v>
      </c>
      <c r="F37" s="5"/>
      <c r="G37" s="5"/>
      <c r="H37" s="13"/>
    </row>
    <row r="38" spans="1:23" ht="13.5" customHeight="1">
      <c r="A38" s="7"/>
      <c r="B38" s="31"/>
      <c r="C38" s="31"/>
      <c r="D38" s="15"/>
      <c r="E38" s="2"/>
      <c r="F38" s="3"/>
      <c r="G38" s="3"/>
      <c r="H38" s="12"/>
    </row>
    <row r="39" spans="1:23" ht="13.5" customHeight="1">
      <c r="A39" s="8"/>
      <c r="B39" s="30" t="s">
        <v>7</v>
      </c>
      <c r="C39" s="30" t="s">
        <v>7</v>
      </c>
      <c r="D39" s="16"/>
      <c r="E39" s="4"/>
      <c r="F39" s="5"/>
      <c r="G39" s="38"/>
      <c r="H39" s="13"/>
    </row>
    <row r="40" spans="1:23" ht="13.5" customHeight="1">
      <c r="A40" s="7"/>
      <c r="B40" s="31"/>
      <c r="C40" s="31"/>
      <c r="D40" s="15"/>
      <c r="E40" s="2"/>
      <c r="F40" s="3"/>
      <c r="G40" s="41"/>
      <c r="H40" s="12"/>
    </row>
    <row r="41" spans="1:23" ht="13.5" customHeight="1">
      <c r="A41" s="9"/>
      <c r="B41" s="32"/>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8" ht="13.5" customHeight="1">
      <c r="A49" s="39" t="s">
        <v>7</v>
      </c>
      <c r="B49" s="31" t="s">
        <v>7</v>
      </c>
      <c r="C49" s="31" t="s">
        <v>7</v>
      </c>
      <c r="D49" s="40"/>
      <c r="E49" s="2" t="s">
        <v>7</v>
      </c>
      <c r="F49" s="3"/>
      <c r="G49" s="41"/>
      <c r="H49" s="12" t="s">
        <v>7</v>
      </c>
    </row>
    <row r="50" spans="1:8" ht="13.5" customHeight="1">
      <c r="A50" s="34" t="s">
        <v>7</v>
      </c>
      <c r="B50" s="30" t="s">
        <v>621</v>
      </c>
      <c r="C50" s="30" t="s">
        <v>7</v>
      </c>
      <c r="D50" s="36"/>
      <c r="E50" s="4" t="s">
        <v>7</v>
      </c>
      <c r="F50" s="5"/>
      <c r="G50" s="38"/>
      <c r="H50" s="13"/>
    </row>
    <row r="51" spans="1:8" ht="13.5" customHeight="1">
      <c r="A51" s="39" t="s">
        <v>7</v>
      </c>
      <c r="B51" s="31"/>
      <c r="C51" s="31"/>
      <c r="D51" s="15"/>
      <c r="E51" s="2"/>
      <c r="F51" s="3"/>
      <c r="G51" s="3"/>
      <c r="H51" s="12"/>
    </row>
    <row r="52" spans="1:8" ht="13.5" customHeight="1">
      <c r="A52" s="34" t="s">
        <v>7</v>
      </c>
      <c r="B52" s="30" t="s">
        <v>549</v>
      </c>
      <c r="C52" s="30" t="s">
        <v>550</v>
      </c>
      <c r="D52" s="16">
        <v>4</v>
      </c>
      <c r="E52" s="4" t="s">
        <v>299</v>
      </c>
      <c r="F52" s="5"/>
      <c r="G52" s="5"/>
      <c r="H52" s="13"/>
    </row>
    <row r="53" spans="1:8" ht="13.5" customHeight="1">
      <c r="A53" s="7"/>
      <c r="B53" s="31"/>
      <c r="C53" s="31"/>
      <c r="D53" s="15"/>
      <c r="E53" s="2"/>
      <c r="F53" s="3"/>
      <c r="G53" s="3"/>
      <c r="H53" s="12"/>
    </row>
    <row r="54" spans="1:8" ht="13.5" customHeight="1">
      <c r="A54" s="8"/>
      <c r="B54" s="30" t="s">
        <v>551</v>
      </c>
      <c r="C54" s="30" t="s">
        <v>550</v>
      </c>
      <c r="D54" s="16">
        <v>8</v>
      </c>
      <c r="E54" s="4" t="s">
        <v>299</v>
      </c>
      <c r="F54" s="5"/>
      <c r="G54" s="5"/>
      <c r="H54" s="13"/>
    </row>
    <row r="55" spans="1:8" ht="13.5" customHeight="1">
      <c r="A55" s="7"/>
      <c r="B55" s="31"/>
      <c r="C55" s="31"/>
      <c r="D55" s="15"/>
      <c r="E55" s="2"/>
      <c r="F55" s="3"/>
      <c r="G55" s="3"/>
      <c r="H55" s="12"/>
    </row>
    <row r="56" spans="1:8" ht="13.5" customHeight="1">
      <c r="A56" s="8"/>
      <c r="B56" s="30" t="s">
        <v>552</v>
      </c>
      <c r="C56" s="30" t="s">
        <v>553</v>
      </c>
      <c r="D56" s="16">
        <v>24.4</v>
      </c>
      <c r="E56" s="4" t="s">
        <v>71</v>
      </c>
      <c r="F56" s="5"/>
      <c r="G56" s="5"/>
      <c r="H56" s="13"/>
    </row>
    <row r="57" spans="1:8" ht="13.5" customHeight="1">
      <c r="A57" s="7"/>
      <c r="B57" s="31"/>
      <c r="C57" s="31"/>
      <c r="D57" s="15"/>
      <c r="E57" s="2"/>
      <c r="F57" s="3"/>
      <c r="G57" s="3"/>
      <c r="H57" s="12"/>
    </row>
    <row r="58" spans="1:8" ht="13.5" customHeight="1">
      <c r="A58" s="8"/>
      <c r="B58" s="30" t="s">
        <v>554</v>
      </c>
      <c r="C58" s="30" t="s">
        <v>555</v>
      </c>
      <c r="D58" s="16">
        <v>36</v>
      </c>
      <c r="E58" s="4" t="s">
        <v>71</v>
      </c>
      <c r="F58" s="5"/>
      <c r="G58" s="5"/>
      <c r="H58" s="13"/>
    </row>
    <row r="59" spans="1:8" ht="13.5" customHeight="1">
      <c r="A59" s="7"/>
      <c r="B59" s="31"/>
      <c r="C59" s="31"/>
      <c r="D59" s="15"/>
      <c r="E59" s="2"/>
      <c r="F59" s="3"/>
      <c r="G59" s="3"/>
      <c r="H59" s="12"/>
    </row>
    <row r="60" spans="1:8" ht="13.5" customHeight="1">
      <c r="A60" s="8"/>
      <c r="B60" s="30" t="s">
        <v>556</v>
      </c>
      <c r="C60" s="30" t="s">
        <v>555</v>
      </c>
      <c r="D60" s="16">
        <v>12</v>
      </c>
      <c r="E60" s="4" t="s">
        <v>299</v>
      </c>
      <c r="F60" s="5"/>
      <c r="G60" s="5"/>
      <c r="H60" s="13"/>
    </row>
    <row r="61" spans="1:8" ht="13.5" customHeight="1">
      <c r="A61" s="7"/>
      <c r="B61" s="31"/>
      <c r="C61" s="31"/>
      <c r="D61" s="15"/>
      <c r="E61" s="2"/>
      <c r="F61" s="3"/>
      <c r="G61" s="3"/>
      <c r="H61" s="12"/>
    </row>
    <row r="62" spans="1:8" ht="13.5" customHeight="1">
      <c r="A62" s="8"/>
      <c r="B62" s="30"/>
      <c r="C62" s="30"/>
      <c r="D62" s="16"/>
      <c r="E62" s="4"/>
      <c r="F62" s="5"/>
      <c r="G62" s="5"/>
      <c r="H62" s="13"/>
    </row>
    <row r="63" spans="1:8" ht="13.5" customHeight="1">
      <c r="A63" s="7"/>
      <c r="B63" s="31"/>
      <c r="C63" s="31"/>
      <c r="D63" s="15"/>
      <c r="E63" s="2"/>
      <c r="F63" s="3"/>
      <c r="G63" s="3"/>
      <c r="H63" s="12"/>
    </row>
    <row r="64" spans="1:8" ht="13.5" customHeight="1">
      <c r="A64" s="8"/>
      <c r="B64" s="30" t="s">
        <v>617</v>
      </c>
      <c r="C64" s="30"/>
      <c r="D64" s="16"/>
      <c r="E64" s="4"/>
      <c r="F64" s="5"/>
      <c r="G64" s="5"/>
      <c r="H64" s="13"/>
    </row>
    <row r="65" spans="1:8" ht="13.5" customHeight="1">
      <c r="A65" s="7"/>
      <c r="B65" s="31"/>
      <c r="C65" s="31" t="s">
        <v>618</v>
      </c>
      <c r="D65" s="15"/>
      <c r="E65" s="2"/>
      <c r="F65" s="3"/>
      <c r="G65" s="3"/>
      <c r="H65" s="12"/>
    </row>
    <row r="66" spans="1:8" ht="13.5" customHeight="1">
      <c r="A66" s="8"/>
      <c r="B66" s="30" t="s">
        <v>619</v>
      </c>
      <c r="C66" s="30" t="s">
        <v>620</v>
      </c>
      <c r="D66" s="97">
        <v>699</v>
      </c>
      <c r="E66" s="4" t="s">
        <v>113</v>
      </c>
      <c r="F66" s="5"/>
      <c r="G66" s="5"/>
      <c r="H66" s="13"/>
    </row>
    <row r="67" spans="1:8" ht="13.5" customHeight="1">
      <c r="A67" s="7"/>
      <c r="B67" s="31"/>
      <c r="C67" s="31"/>
      <c r="D67" s="15"/>
      <c r="E67" s="2"/>
      <c r="F67" s="3"/>
      <c r="G67" s="3"/>
      <c r="H67" s="12"/>
    </row>
    <row r="68" spans="1:8" ht="13.5" customHeight="1">
      <c r="A68" s="8"/>
      <c r="B68" s="30" t="s">
        <v>528</v>
      </c>
      <c r="C68" s="30" t="s">
        <v>529</v>
      </c>
      <c r="D68" s="97">
        <v>699</v>
      </c>
      <c r="E68" s="4" t="s">
        <v>113</v>
      </c>
      <c r="F68" s="5"/>
      <c r="G68" s="5"/>
      <c r="H68" s="13"/>
    </row>
    <row r="69" spans="1:8" ht="13.5" customHeight="1">
      <c r="A69" s="7"/>
      <c r="B69" s="31"/>
      <c r="C69" s="31"/>
      <c r="D69" s="15"/>
      <c r="E69" s="2"/>
      <c r="F69" s="3"/>
      <c r="G69" s="3"/>
      <c r="H69" s="12"/>
    </row>
    <row r="70" spans="1:8" ht="13.5" customHeight="1">
      <c r="A70" s="8"/>
      <c r="B70" s="30" t="s">
        <v>530</v>
      </c>
      <c r="C70" s="30" t="s">
        <v>531</v>
      </c>
      <c r="D70" s="97">
        <v>699</v>
      </c>
      <c r="E70" s="4" t="s">
        <v>113</v>
      </c>
      <c r="F70" s="5"/>
      <c r="G70" s="5"/>
      <c r="H70" s="13"/>
    </row>
    <row r="71" spans="1:8" ht="13.5" customHeight="1">
      <c r="A71" s="7"/>
      <c r="B71" s="31"/>
      <c r="C71" s="31"/>
      <c r="D71" s="15"/>
      <c r="E71" s="2"/>
      <c r="F71" s="3"/>
      <c r="G71" s="3"/>
      <c r="H71" s="12"/>
    </row>
    <row r="72" spans="1:8" ht="13.5" customHeight="1">
      <c r="A72" s="8"/>
      <c r="B72" s="30" t="s">
        <v>532</v>
      </c>
      <c r="C72" s="30" t="s">
        <v>533</v>
      </c>
      <c r="D72" s="16">
        <v>15.2</v>
      </c>
      <c r="E72" s="4" t="s">
        <v>71</v>
      </c>
      <c r="F72" s="5"/>
      <c r="G72" s="5"/>
      <c r="H72" s="13"/>
    </row>
    <row r="73" spans="1:8" ht="13.5" customHeight="1">
      <c r="A73" s="7"/>
      <c r="B73" s="31"/>
      <c r="C73" s="31"/>
      <c r="D73" s="15"/>
      <c r="E73" s="2"/>
      <c r="F73" s="3"/>
      <c r="G73" s="3"/>
      <c r="H73" s="12"/>
    </row>
    <row r="74" spans="1:8" ht="13.5" customHeight="1">
      <c r="A74" s="8"/>
      <c r="B74" s="30" t="s">
        <v>538</v>
      </c>
      <c r="C74" s="30" t="s">
        <v>537</v>
      </c>
      <c r="D74" s="16">
        <v>57.2</v>
      </c>
      <c r="E74" s="4" t="s">
        <v>71</v>
      </c>
      <c r="F74" s="5"/>
      <c r="G74" s="5"/>
      <c r="H74" s="13"/>
    </row>
    <row r="75" spans="1:8" ht="13.5" customHeight="1">
      <c r="A75" s="7"/>
      <c r="B75" s="31"/>
      <c r="C75" s="31"/>
      <c r="D75" s="15"/>
      <c r="E75" s="2"/>
      <c r="F75" s="3"/>
      <c r="G75" s="3"/>
      <c r="H75" s="12"/>
    </row>
    <row r="76" spans="1:8" ht="13.5" customHeight="1">
      <c r="A76" s="8"/>
      <c r="B76" s="30" t="s">
        <v>539</v>
      </c>
      <c r="C76" s="30" t="s">
        <v>537</v>
      </c>
      <c r="D76" s="16">
        <v>57.2</v>
      </c>
      <c r="E76" s="4" t="s">
        <v>71</v>
      </c>
      <c r="F76" s="5"/>
      <c r="G76" s="5"/>
      <c r="H76" s="13"/>
    </row>
    <row r="77" spans="1:8" ht="13.5" customHeight="1">
      <c r="A77" s="7"/>
      <c r="B77" s="31"/>
      <c r="C77" s="31"/>
      <c r="D77" s="15"/>
      <c r="E77" s="2"/>
      <c r="F77" s="3"/>
      <c r="G77" s="3"/>
      <c r="H77" s="12"/>
    </row>
    <row r="78" spans="1:8" ht="13.5" customHeight="1">
      <c r="A78" s="8"/>
      <c r="B78" s="30" t="s">
        <v>540</v>
      </c>
      <c r="C78" s="30" t="s">
        <v>541</v>
      </c>
      <c r="D78" s="16">
        <v>57.2</v>
      </c>
      <c r="E78" s="4" t="s">
        <v>71</v>
      </c>
      <c r="F78" s="5"/>
      <c r="G78" s="5"/>
      <c r="H78" s="13"/>
    </row>
    <row r="79" spans="1:8" ht="13.5" customHeight="1">
      <c r="A79" s="7"/>
      <c r="B79" s="31"/>
      <c r="C79" s="31"/>
      <c r="D79" s="40"/>
      <c r="E79" s="2"/>
      <c r="F79" s="3"/>
      <c r="G79" s="3"/>
      <c r="H79" s="12"/>
    </row>
    <row r="80" spans="1:8" ht="13.5" customHeight="1">
      <c r="A80" s="8"/>
      <c r="B80" s="30" t="s">
        <v>542</v>
      </c>
      <c r="C80" s="30" t="s">
        <v>537</v>
      </c>
      <c r="D80" s="66">
        <v>22.5</v>
      </c>
      <c r="E80" s="4" t="s">
        <v>71</v>
      </c>
      <c r="F80" s="5"/>
      <c r="G80" s="5"/>
      <c r="H80" s="13"/>
    </row>
    <row r="81" spans="1:23" ht="13.5" customHeight="1">
      <c r="A81" s="7"/>
      <c r="B81" s="31"/>
      <c r="C81" s="31"/>
      <c r="D81" s="15"/>
      <c r="E81" s="2"/>
      <c r="F81" s="3"/>
      <c r="G81" s="3"/>
      <c r="H81" s="12"/>
    </row>
    <row r="82" spans="1:23" ht="13.5" customHeight="1">
      <c r="A82" s="8"/>
      <c r="B82" s="30" t="s">
        <v>7</v>
      </c>
      <c r="C82" s="30" t="s">
        <v>7</v>
      </c>
      <c r="D82" s="16"/>
      <c r="E82" s="4"/>
      <c r="F82" s="5"/>
      <c r="G82" s="38"/>
      <c r="H82" s="13" t="s">
        <v>7</v>
      </c>
    </row>
    <row r="83" spans="1:23" ht="13.5" customHeight="1">
      <c r="A83" s="7"/>
      <c r="B83" s="31"/>
      <c r="C83" s="31" t="s">
        <v>7</v>
      </c>
      <c r="D83" s="15"/>
      <c r="E83" s="2"/>
      <c r="F83" s="3"/>
      <c r="G83" s="41"/>
      <c r="H83" s="12" t="s">
        <v>7</v>
      </c>
    </row>
    <row r="84" spans="1:23" ht="13.5" customHeight="1">
      <c r="A84" s="9"/>
      <c r="B84" s="32"/>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c r="B91" s="30"/>
      <c r="C91" s="30" t="s">
        <v>7</v>
      </c>
      <c r="D91" s="16"/>
      <c r="E91" s="4"/>
      <c r="F91" s="5"/>
      <c r="G91" s="5"/>
      <c r="H91" s="13" t="s">
        <v>7</v>
      </c>
    </row>
    <row r="92" spans="1:23" ht="13.5" customHeight="1">
      <c r="A92" s="39" t="s">
        <v>7</v>
      </c>
      <c r="B92" s="31" t="s">
        <v>7</v>
      </c>
      <c r="C92" s="31" t="s">
        <v>7</v>
      </c>
      <c r="D92" s="40"/>
      <c r="E92" s="2" t="s">
        <v>7</v>
      </c>
      <c r="F92" s="3"/>
      <c r="G92" s="41"/>
      <c r="H92" s="12" t="s">
        <v>7</v>
      </c>
    </row>
    <row r="93" spans="1:23" ht="13.5" customHeight="1">
      <c r="A93" s="34" t="s">
        <v>7</v>
      </c>
      <c r="B93" s="30" t="s">
        <v>621</v>
      </c>
      <c r="C93" s="30" t="s">
        <v>7</v>
      </c>
      <c r="D93" s="36"/>
      <c r="E93" s="4" t="s">
        <v>7</v>
      </c>
      <c r="F93" s="5"/>
      <c r="G93" s="38">
        <v>0</v>
      </c>
      <c r="H93" s="13" t="s">
        <v>7</v>
      </c>
    </row>
    <row r="94" spans="1:23" ht="13.5" customHeight="1">
      <c r="A94" s="39" t="s">
        <v>7</v>
      </c>
      <c r="B94" s="31"/>
      <c r="C94" s="31"/>
      <c r="D94" s="15"/>
      <c r="E94" s="2"/>
      <c r="F94" s="3"/>
      <c r="G94" s="3"/>
      <c r="H94" s="12"/>
    </row>
    <row r="95" spans="1:23" ht="13.5" customHeight="1">
      <c r="A95" s="34" t="s">
        <v>7</v>
      </c>
      <c r="B95" s="30" t="s">
        <v>543</v>
      </c>
      <c r="C95" s="30" t="s">
        <v>541</v>
      </c>
      <c r="D95" s="16">
        <v>22.5</v>
      </c>
      <c r="E95" s="4" t="s">
        <v>71</v>
      </c>
      <c r="F95" s="5"/>
      <c r="G95" s="5"/>
      <c r="H95" s="13"/>
    </row>
    <row r="96" spans="1:23" ht="13.5" customHeight="1">
      <c r="A96" s="7"/>
      <c r="B96" s="31"/>
      <c r="C96" s="31"/>
      <c r="D96" s="15"/>
      <c r="E96" s="2"/>
      <c r="F96" s="3"/>
      <c r="G96" s="3"/>
      <c r="H96" s="12"/>
    </row>
    <row r="97" spans="1:8" ht="13.5" customHeight="1">
      <c r="A97" s="8"/>
      <c r="B97" s="30" t="s">
        <v>544</v>
      </c>
      <c r="C97" s="30" t="s">
        <v>537</v>
      </c>
      <c r="D97" s="16">
        <v>15.8</v>
      </c>
      <c r="E97" s="4" t="s">
        <v>71</v>
      </c>
      <c r="F97" s="5"/>
      <c r="G97" s="5"/>
      <c r="H97" s="13"/>
    </row>
    <row r="98" spans="1:8" ht="13.5" customHeight="1">
      <c r="A98" s="7"/>
      <c r="B98" s="31"/>
      <c r="C98" s="31"/>
      <c r="D98" s="15"/>
      <c r="E98" s="2"/>
      <c r="F98" s="3"/>
      <c r="G98" s="3"/>
      <c r="H98" s="12"/>
    </row>
    <row r="99" spans="1:8" ht="13.5" customHeight="1">
      <c r="A99" s="8"/>
      <c r="B99" s="30" t="s">
        <v>545</v>
      </c>
      <c r="C99" s="30" t="s">
        <v>537</v>
      </c>
      <c r="D99" s="16">
        <v>13.4</v>
      </c>
      <c r="E99" s="4" t="s">
        <v>71</v>
      </c>
      <c r="F99" s="5"/>
      <c r="G99" s="5"/>
      <c r="H99" s="13"/>
    </row>
    <row r="100" spans="1:8" ht="13.5" customHeight="1">
      <c r="A100" s="7"/>
      <c r="B100" s="31"/>
      <c r="C100" s="31"/>
      <c r="D100" s="15"/>
      <c r="E100" s="2"/>
      <c r="F100" s="3"/>
      <c r="G100" s="3"/>
      <c r="H100" s="12"/>
    </row>
    <row r="101" spans="1:8" ht="13.5" customHeight="1">
      <c r="A101" s="8"/>
      <c r="B101" s="30" t="s">
        <v>547</v>
      </c>
      <c r="C101" s="30" t="s">
        <v>548</v>
      </c>
      <c r="D101" s="16">
        <v>57.2</v>
      </c>
      <c r="E101" s="4" t="s">
        <v>71</v>
      </c>
      <c r="F101" s="5"/>
      <c r="G101" s="5"/>
      <c r="H101" s="13"/>
    </row>
    <row r="102" spans="1:8" ht="13.5" customHeight="1">
      <c r="A102" s="7"/>
      <c r="B102" s="31"/>
      <c r="C102" s="31"/>
      <c r="D102" s="15"/>
      <c r="E102" s="2"/>
      <c r="F102" s="3"/>
      <c r="G102" s="3"/>
      <c r="H102" s="12"/>
    </row>
    <row r="103" spans="1:8" ht="13.5" customHeight="1">
      <c r="A103" s="8"/>
      <c r="B103" s="30" t="s">
        <v>549</v>
      </c>
      <c r="C103" s="30" t="s">
        <v>550</v>
      </c>
      <c r="D103" s="16">
        <v>7</v>
      </c>
      <c r="E103" s="4" t="s">
        <v>299</v>
      </c>
      <c r="F103" s="5"/>
      <c r="G103" s="5"/>
      <c r="H103" s="13"/>
    </row>
    <row r="104" spans="1:8" ht="13.5" customHeight="1">
      <c r="A104" s="7"/>
      <c r="B104" s="31"/>
      <c r="C104" s="31"/>
      <c r="D104" s="15"/>
      <c r="E104" s="2"/>
      <c r="F104" s="3"/>
      <c r="G104" s="3"/>
      <c r="H104" s="12"/>
    </row>
    <row r="105" spans="1:8" ht="13.5" customHeight="1">
      <c r="A105" s="8"/>
      <c r="B105" s="30" t="s">
        <v>551</v>
      </c>
      <c r="C105" s="30" t="s">
        <v>550</v>
      </c>
      <c r="D105" s="16">
        <v>14</v>
      </c>
      <c r="E105" s="4" t="s">
        <v>299</v>
      </c>
      <c r="F105" s="5"/>
      <c r="G105" s="5"/>
      <c r="H105" s="13"/>
    </row>
    <row r="106" spans="1:8" ht="13.5" customHeight="1">
      <c r="A106" s="7"/>
      <c r="B106" s="31"/>
      <c r="C106" s="31"/>
      <c r="D106" s="15"/>
      <c r="E106" s="2"/>
      <c r="F106" s="3"/>
      <c r="G106" s="3"/>
      <c r="H106" s="12"/>
    </row>
    <row r="107" spans="1:8" ht="13.5" customHeight="1">
      <c r="A107" s="8"/>
      <c r="B107" s="30" t="s">
        <v>552</v>
      </c>
      <c r="C107" s="30" t="s">
        <v>553</v>
      </c>
      <c r="D107" s="16">
        <v>35.700000000000003</v>
      </c>
      <c r="E107" s="4" t="s">
        <v>71</v>
      </c>
      <c r="F107" s="5"/>
      <c r="G107" s="5"/>
      <c r="H107" s="13"/>
    </row>
    <row r="108" spans="1:8" ht="13.5" customHeight="1">
      <c r="A108" s="7"/>
      <c r="B108" s="31"/>
      <c r="C108" s="31"/>
      <c r="D108" s="15"/>
      <c r="E108" s="2"/>
      <c r="F108" s="3"/>
      <c r="G108" s="3"/>
      <c r="H108" s="12"/>
    </row>
    <row r="109" spans="1:8" ht="13.5" customHeight="1">
      <c r="A109" s="8"/>
      <c r="B109" s="30"/>
      <c r="C109" s="30"/>
      <c r="D109" s="16"/>
      <c r="E109" s="4"/>
      <c r="F109" s="5"/>
      <c r="G109" s="5"/>
      <c r="H109" s="13"/>
    </row>
    <row r="110" spans="1:8" ht="13.5" customHeight="1">
      <c r="A110" s="7"/>
      <c r="B110" s="31"/>
      <c r="C110" s="31"/>
      <c r="D110" s="15"/>
      <c r="E110" s="2"/>
      <c r="F110" s="3"/>
      <c r="G110" s="3"/>
      <c r="H110" s="12"/>
    </row>
    <row r="111" spans="1:8" ht="13.5" customHeight="1">
      <c r="A111" s="8"/>
      <c r="B111" s="30" t="s">
        <v>622</v>
      </c>
      <c r="C111" s="30"/>
      <c r="D111" s="16"/>
      <c r="E111" s="4"/>
      <c r="F111" s="5"/>
      <c r="G111" s="5"/>
      <c r="H111" s="13"/>
    </row>
    <row r="112" spans="1:8" ht="13.5" customHeight="1">
      <c r="A112" s="7"/>
      <c r="B112" s="31"/>
      <c r="C112" s="31" t="s">
        <v>618</v>
      </c>
      <c r="D112" s="15"/>
      <c r="E112" s="2"/>
      <c r="F112" s="3"/>
      <c r="G112" s="3"/>
      <c r="H112" s="12"/>
    </row>
    <row r="113" spans="1:8" ht="13.5" customHeight="1">
      <c r="A113" s="8"/>
      <c r="B113" s="30" t="s">
        <v>619</v>
      </c>
      <c r="C113" s="30" t="s">
        <v>620</v>
      </c>
      <c r="D113" s="97">
        <v>828</v>
      </c>
      <c r="E113" s="4" t="s">
        <v>113</v>
      </c>
      <c r="F113" s="5"/>
      <c r="G113" s="5"/>
      <c r="H113" s="13"/>
    </row>
    <row r="114" spans="1:8" ht="13.5" customHeight="1">
      <c r="A114" s="7"/>
      <c r="B114" s="31"/>
      <c r="C114" s="31"/>
      <c r="D114" s="15"/>
      <c r="E114" s="2"/>
      <c r="F114" s="3"/>
      <c r="G114" s="3"/>
      <c r="H114" s="12"/>
    </row>
    <row r="115" spans="1:8" ht="13.5" customHeight="1">
      <c r="A115" s="8"/>
      <c r="B115" s="30" t="s">
        <v>671</v>
      </c>
      <c r="C115" s="30" t="s">
        <v>672</v>
      </c>
      <c r="D115" s="97">
        <v>828</v>
      </c>
      <c r="E115" s="4" t="s">
        <v>113</v>
      </c>
      <c r="F115" s="5"/>
      <c r="G115" s="5"/>
      <c r="H115" s="13"/>
    </row>
    <row r="116" spans="1:8" ht="13.5" customHeight="1">
      <c r="A116" s="7"/>
      <c r="B116" s="31"/>
      <c r="C116" s="31"/>
      <c r="D116" s="15"/>
      <c r="E116" s="2"/>
      <c r="F116" s="3"/>
      <c r="G116" s="3"/>
      <c r="H116" s="12"/>
    </row>
    <row r="117" spans="1:8" ht="13.5" customHeight="1">
      <c r="A117" s="8"/>
      <c r="B117" s="30" t="s">
        <v>673</v>
      </c>
      <c r="C117" s="30" t="s">
        <v>674</v>
      </c>
      <c r="D117" s="97">
        <v>828</v>
      </c>
      <c r="E117" s="4" t="s">
        <v>113</v>
      </c>
      <c r="F117" s="5"/>
      <c r="G117" s="5"/>
      <c r="H117" s="13"/>
    </row>
    <row r="118" spans="1:8" ht="13.5" customHeight="1">
      <c r="A118" s="7"/>
      <c r="B118" s="31"/>
      <c r="C118" s="31"/>
      <c r="D118" s="15"/>
      <c r="E118" s="2"/>
      <c r="F118" s="3"/>
      <c r="G118" s="3"/>
      <c r="H118" s="12"/>
    </row>
    <row r="119" spans="1:8" ht="13.5" customHeight="1">
      <c r="A119" s="8"/>
      <c r="B119" s="30" t="s">
        <v>675</v>
      </c>
      <c r="C119" s="30" t="s">
        <v>676</v>
      </c>
      <c r="D119" s="16">
        <v>15.8</v>
      </c>
      <c r="E119" s="4" t="s">
        <v>71</v>
      </c>
      <c r="F119" s="5"/>
      <c r="G119" s="5"/>
      <c r="H119" s="13"/>
    </row>
    <row r="120" spans="1:8" ht="13.5" customHeight="1">
      <c r="A120" s="7"/>
      <c r="B120" s="31"/>
      <c r="C120" s="31"/>
      <c r="D120" s="40"/>
      <c r="E120" s="2"/>
      <c r="F120" s="3"/>
      <c r="G120" s="3"/>
      <c r="H120" s="12"/>
    </row>
    <row r="121" spans="1:8" ht="13.5" customHeight="1">
      <c r="A121" s="8"/>
      <c r="B121" s="30" t="s">
        <v>677</v>
      </c>
      <c r="C121" s="30" t="s">
        <v>678</v>
      </c>
      <c r="D121" s="66">
        <v>49.3</v>
      </c>
      <c r="E121" s="4" t="s">
        <v>71</v>
      </c>
      <c r="F121" s="5"/>
      <c r="G121" s="5"/>
      <c r="H121" s="13"/>
    </row>
    <row r="122" spans="1:8" ht="13.5" customHeight="1">
      <c r="A122" s="7"/>
      <c r="B122" s="31"/>
      <c r="C122" s="31"/>
      <c r="D122" s="15"/>
      <c r="E122" s="2"/>
      <c r="F122" s="3"/>
      <c r="G122" s="3"/>
      <c r="H122" s="12"/>
    </row>
    <row r="123" spans="1:8" ht="13.5" customHeight="1">
      <c r="A123" s="8"/>
      <c r="B123" s="30" t="s">
        <v>679</v>
      </c>
      <c r="C123" s="30" t="s">
        <v>678</v>
      </c>
      <c r="D123" s="16">
        <v>49.3</v>
      </c>
      <c r="E123" s="4" t="s">
        <v>71</v>
      </c>
      <c r="F123" s="5"/>
      <c r="G123" s="5"/>
      <c r="H123" s="13"/>
    </row>
    <row r="124" spans="1:8" ht="13.5" customHeight="1">
      <c r="A124" s="7"/>
      <c r="B124" s="31"/>
      <c r="C124" s="31"/>
      <c r="D124" s="15"/>
      <c r="E124" s="2"/>
      <c r="F124" s="3"/>
      <c r="G124" s="3"/>
      <c r="H124" s="12"/>
    </row>
    <row r="125" spans="1:8" ht="13.5" customHeight="1">
      <c r="A125" s="8"/>
      <c r="B125" s="30" t="s">
        <v>7</v>
      </c>
      <c r="C125" s="30" t="s">
        <v>7</v>
      </c>
      <c r="D125" s="16"/>
      <c r="E125" s="4"/>
      <c r="F125" s="5"/>
      <c r="G125" s="38"/>
      <c r="H125" s="13"/>
    </row>
    <row r="126" spans="1:8" ht="13.5" customHeight="1">
      <c r="A126" s="7"/>
      <c r="B126" s="31"/>
      <c r="C126" s="31"/>
      <c r="D126" s="15"/>
      <c r="E126" s="2"/>
      <c r="F126" s="3"/>
      <c r="G126" s="41"/>
      <c r="H126" s="12"/>
    </row>
    <row r="127" spans="1:8" ht="13.5" customHeight="1">
      <c r="A127" s="9"/>
      <c r="B127" s="32"/>
      <c r="C127" s="32"/>
      <c r="D127" s="17"/>
      <c r="E127" s="10"/>
      <c r="F127" s="11"/>
      <c r="G127" s="11"/>
      <c r="H127" s="14"/>
    </row>
    <row r="128" spans="1:8" ht="13.5" customHeight="1"/>
    <row r="129" spans="1:23" ht="13.5" customHeight="1">
      <c r="H129" s="48"/>
    </row>
    <row r="130" spans="1:23" s="49" customFormat="1" ht="21.4" customHeight="1">
      <c r="A130" s="364"/>
      <c r="B130" s="365"/>
      <c r="C130" s="365"/>
      <c r="D130" s="365"/>
      <c r="E130" s="365"/>
      <c r="F130" s="365"/>
      <c r="G130" s="365"/>
      <c r="H130" s="365"/>
    </row>
    <row r="131" spans="1:23" s="49" customFormat="1" ht="13.5" customHeight="1">
      <c r="A131" s="50" t="s">
        <v>62</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33" t="s">
        <v>7</v>
      </c>
      <c r="B133" s="29" t="s">
        <v>7</v>
      </c>
      <c r="C133" s="29" t="s">
        <v>7</v>
      </c>
      <c r="D133" s="21"/>
      <c r="E133" s="20"/>
      <c r="F133" s="22"/>
      <c r="G133" s="22"/>
      <c r="H133" s="23"/>
    </row>
    <row r="134" spans="1:23" ht="13.5" customHeight="1">
      <c r="A134" s="34"/>
      <c r="B134" s="30"/>
      <c r="C134" s="30" t="s">
        <v>7</v>
      </c>
      <c r="D134" s="16"/>
      <c r="E134" s="4"/>
      <c r="F134" s="5"/>
      <c r="G134" s="5"/>
      <c r="H134" s="13" t="s">
        <v>7</v>
      </c>
    </row>
    <row r="135" spans="1:23" ht="13.5" customHeight="1">
      <c r="A135" s="39" t="s">
        <v>7</v>
      </c>
      <c r="B135" s="31" t="s">
        <v>7</v>
      </c>
      <c r="C135" s="31" t="s">
        <v>7</v>
      </c>
      <c r="D135" s="40"/>
      <c r="E135" s="2" t="s">
        <v>7</v>
      </c>
      <c r="F135" s="3"/>
      <c r="G135" s="41"/>
      <c r="H135" s="12" t="s">
        <v>7</v>
      </c>
    </row>
    <row r="136" spans="1:23" ht="13.5" customHeight="1">
      <c r="A136" s="34" t="s">
        <v>7</v>
      </c>
      <c r="B136" s="30" t="s">
        <v>621</v>
      </c>
      <c r="C136" s="30" t="s">
        <v>7</v>
      </c>
      <c r="D136" s="36"/>
      <c r="E136" s="4" t="s">
        <v>7</v>
      </c>
      <c r="F136" s="5"/>
      <c r="G136" s="38">
        <v>0</v>
      </c>
      <c r="H136" s="13" t="s">
        <v>7</v>
      </c>
    </row>
    <row r="137" spans="1:23" ht="13.5" customHeight="1">
      <c r="A137" s="39" t="s">
        <v>7</v>
      </c>
      <c r="B137" s="31"/>
      <c r="C137" s="31"/>
      <c r="D137" s="15"/>
      <c r="E137" s="2"/>
      <c r="F137" s="3"/>
      <c r="G137" s="3"/>
      <c r="H137" s="12"/>
    </row>
    <row r="138" spans="1:23" ht="13.5" customHeight="1">
      <c r="A138" s="34" t="s">
        <v>7</v>
      </c>
      <c r="B138" s="30" t="s">
        <v>680</v>
      </c>
      <c r="C138" s="30" t="s">
        <v>681</v>
      </c>
      <c r="D138" s="16">
        <v>49.3</v>
      </c>
      <c r="E138" s="4" t="s">
        <v>71</v>
      </c>
      <c r="F138" s="5"/>
      <c r="G138" s="5"/>
      <c r="H138" s="13"/>
    </row>
    <row r="139" spans="1:23" ht="13.5" customHeight="1">
      <c r="A139" s="7"/>
      <c r="B139" s="31"/>
      <c r="C139" s="31"/>
      <c r="D139" s="15"/>
      <c r="E139" s="2"/>
      <c r="F139" s="3"/>
      <c r="G139" s="3"/>
      <c r="H139" s="12"/>
    </row>
    <row r="140" spans="1:23" ht="13.5" customHeight="1">
      <c r="A140" s="8"/>
      <c r="B140" s="30" t="s">
        <v>682</v>
      </c>
      <c r="C140" s="30" t="s">
        <v>678</v>
      </c>
      <c r="D140" s="67">
        <v>20</v>
      </c>
      <c r="E140" s="4" t="s">
        <v>71</v>
      </c>
      <c r="F140" s="5"/>
      <c r="G140" s="5"/>
      <c r="H140" s="13"/>
    </row>
    <row r="141" spans="1:23" ht="13.5" customHeight="1">
      <c r="A141" s="7"/>
      <c r="B141" s="31"/>
      <c r="C141" s="31"/>
      <c r="D141" s="15"/>
      <c r="E141" s="2"/>
      <c r="F141" s="3"/>
      <c r="G141" s="3"/>
      <c r="H141" s="12"/>
    </row>
    <row r="142" spans="1:23" ht="13.5" customHeight="1">
      <c r="A142" s="8"/>
      <c r="B142" s="30" t="s">
        <v>683</v>
      </c>
      <c r="C142" s="30" t="s">
        <v>678</v>
      </c>
      <c r="D142" s="67">
        <v>20</v>
      </c>
      <c r="E142" s="4" t="s">
        <v>71</v>
      </c>
      <c r="F142" s="5"/>
      <c r="G142" s="5"/>
      <c r="H142" s="13"/>
    </row>
    <row r="143" spans="1:23" ht="13.5" customHeight="1">
      <c r="A143" s="7"/>
      <c r="B143" s="31"/>
      <c r="C143" s="31"/>
      <c r="D143" s="15"/>
      <c r="E143" s="2"/>
      <c r="F143" s="3"/>
      <c r="G143" s="3"/>
      <c r="H143" s="12"/>
    </row>
    <row r="144" spans="1:23" ht="13.5" customHeight="1">
      <c r="A144" s="8"/>
      <c r="B144" s="30" t="s">
        <v>684</v>
      </c>
      <c r="C144" s="30" t="s">
        <v>681</v>
      </c>
      <c r="D144" s="67">
        <v>20</v>
      </c>
      <c r="E144" s="4" t="s">
        <v>71</v>
      </c>
      <c r="F144" s="5"/>
      <c r="G144" s="5"/>
      <c r="H144" s="13"/>
    </row>
    <row r="145" spans="1:8" ht="13.5" customHeight="1">
      <c r="A145" s="7"/>
      <c r="B145" s="31"/>
      <c r="C145" s="31"/>
      <c r="D145" s="15"/>
      <c r="E145" s="2"/>
      <c r="F145" s="3"/>
      <c r="G145" s="3"/>
      <c r="H145" s="12"/>
    </row>
    <row r="146" spans="1:8" ht="13.5" customHeight="1">
      <c r="A146" s="8"/>
      <c r="B146" s="30" t="s">
        <v>685</v>
      </c>
      <c r="C146" s="30" t="s">
        <v>678</v>
      </c>
      <c r="D146" s="16">
        <v>52.8</v>
      </c>
      <c r="E146" s="4" t="s">
        <v>71</v>
      </c>
      <c r="F146" s="5"/>
      <c r="G146" s="5"/>
      <c r="H146" s="13"/>
    </row>
    <row r="147" spans="1:8" ht="13.5" customHeight="1">
      <c r="A147" s="7"/>
      <c r="B147" s="31"/>
      <c r="C147" s="31"/>
      <c r="D147" s="15"/>
      <c r="E147" s="2"/>
      <c r="F147" s="3"/>
      <c r="G147" s="3"/>
      <c r="H147" s="12"/>
    </row>
    <row r="148" spans="1:8" ht="13.5" customHeight="1">
      <c r="A148" s="8"/>
      <c r="B148" s="30" t="s">
        <v>686</v>
      </c>
      <c r="C148" s="30" t="s">
        <v>681</v>
      </c>
      <c r="D148" s="16">
        <v>52.8</v>
      </c>
      <c r="E148" s="4" t="s">
        <v>71</v>
      </c>
      <c r="F148" s="5"/>
      <c r="G148" s="5"/>
      <c r="H148" s="13"/>
    </row>
    <row r="149" spans="1:8" ht="13.5" customHeight="1">
      <c r="A149" s="7"/>
      <c r="B149" s="31"/>
      <c r="C149" s="31"/>
      <c r="D149" s="15"/>
      <c r="E149" s="2"/>
      <c r="F149" s="3"/>
      <c r="G149" s="3"/>
      <c r="H149" s="12"/>
    </row>
    <row r="150" spans="1:8" ht="13.5" customHeight="1">
      <c r="A150" s="8"/>
      <c r="B150" s="30" t="s">
        <v>687</v>
      </c>
      <c r="C150" s="30" t="s">
        <v>678</v>
      </c>
      <c r="D150" s="16">
        <v>6.2</v>
      </c>
      <c r="E150" s="4" t="s">
        <v>71</v>
      </c>
      <c r="F150" s="5"/>
      <c r="G150" s="5"/>
      <c r="H150" s="13"/>
    </row>
    <row r="151" spans="1:8" ht="13.5" customHeight="1">
      <c r="A151" s="7"/>
      <c r="B151" s="31"/>
      <c r="C151" s="31"/>
      <c r="D151" s="15"/>
      <c r="E151" s="2"/>
      <c r="F151" s="3"/>
      <c r="G151" s="3"/>
      <c r="H151" s="12"/>
    </row>
    <row r="152" spans="1:8" ht="13.5" customHeight="1">
      <c r="A152" s="8"/>
      <c r="B152" s="30" t="s">
        <v>688</v>
      </c>
      <c r="C152" s="30" t="s">
        <v>678</v>
      </c>
      <c r="D152" s="16">
        <v>0.1</v>
      </c>
      <c r="E152" s="4" t="s">
        <v>71</v>
      </c>
      <c r="F152" s="5"/>
      <c r="G152" s="5"/>
      <c r="H152" s="13"/>
    </row>
    <row r="153" spans="1:8" ht="13.5" customHeight="1">
      <c r="A153" s="7"/>
      <c r="B153" s="31"/>
      <c r="C153" s="31"/>
      <c r="D153" s="15"/>
      <c r="E153" s="2"/>
      <c r="F153" s="3"/>
      <c r="G153" s="3"/>
      <c r="H153" s="12"/>
    </row>
    <row r="154" spans="1:8" ht="13.5" customHeight="1">
      <c r="A154" s="8"/>
      <c r="B154" s="30" t="s">
        <v>689</v>
      </c>
      <c r="C154" s="30" t="s">
        <v>690</v>
      </c>
      <c r="D154" s="16">
        <v>18.3</v>
      </c>
      <c r="E154" s="4" t="s">
        <v>71</v>
      </c>
      <c r="F154" s="5"/>
      <c r="G154" s="5"/>
      <c r="H154" s="13"/>
    </row>
    <row r="155" spans="1:8" ht="13.5" customHeight="1">
      <c r="A155" s="7"/>
      <c r="B155" s="31"/>
      <c r="C155" s="31"/>
      <c r="D155" s="15"/>
      <c r="E155" s="2"/>
      <c r="F155" s="3"/>
      <c r="G155" s="3"/>
      <c r="H155" s="12"/>
    </row>
    <row r="156" spans="1:8" ht="13.5" customHeight="1">
      <c r="A156" s="8"/>
      <c r="B156" s="30" t="s">
        <v>691</v>
      </c>
      <c r="C156" s="30" t="s">
        <v>690</v>
      </c>
      <c r="D156" s="67">
        <v>20</v>
      </c>
      <c r="E156" s="4" t="s">
        <v>71</v>
      </c>
      <c r="F156" s="5"/>
      <c r="G156" s="5"/>
      <c r="H156" s="13"/>
    </row>
    <row r="157" spans="1:8" ht="13.5" customHeight="1">
      <c r="A157" s="7"/>
      <c r="B157" s="31"/>
      <c r="C157" s="31"/>
      <c r="D157" s="15"/>
      <c r="E157" s="2"/>
      <c r="F157" s="3"/>
      <c r="G157" s="3"/>
      <c r="H157" s="12"/>
    </row>
    <row r="158" spans="1:8" ht="13.5" customHeight="1">
      <c r="A158" s="8"/>
      <c r="B158" s="30" t="s">
        <v>692</v>
      </c>
      <c r="C158" s="30" t="s">
        <v>693</v>
      </c>
      <c r="D158" s="16">
        <v>1</v>
      </c>
      <c r="E158" s="4" t="s">
        <v>78</v>
      </c>
      <c r="F158" s="5"/>
      <c r="G158" s="5"/>
      <c r="H158" s="13"/>
    </row>
    <row r="159" spans="1:8" ht="13.5" customHeight="1">
      <c r="A159" s="7"/>
      <c r="B159" s="31"/>
      <c r="C159" s="31"/>
      <c r="D159" s="15"/>
      <c r="E159" s="2"/>
      <c r="F159" s="3"/>
      <c r="G159" s="3"/>
      <c r="H159" s="12"/>
    </row>
    <row r="160" spans="1:8" ht="13.5" customHeight="1">
      <c r="A160" s="8"/>
      <c r="B160" s="30" t="s">
        <v>694</v>
      </c>
      <c r="C160" s="30" t="s">
        <v>550</v>
      </c>
      <c r="D160" s="16">
        <v>3</v>
      </c>
      <c r="E160" s="4" t="s">
        <v>78</v>
      </c>
      <c r="F160" s="5"/>
      <c r="G160" s="5"/>
      <c r="H160" s="13"/>
    </row>
    <row r="161" spans="1:23" ht="13.5" customHeight="1">
      <c r="A161" s="7"/>
      <c r="B161" s="31"/>
      <c r="C161" s="31"/>
      <c r="D161" s="15"/>
      <c r="E161" s="2"/>
      <c r="F161" s="3"/>
      <c r="G161" s="3"/>
      <c r="H161" s="12"/>
    </row>
    <row r="162" spans="1:23" ht="13.5" customHeight="1">
      <c r="A162" s="8"/>
      <c r="B162" s="30" t="s">
        <v>695</v>
      </c>
      <c r="C162" s="30" t="s">
        <v>696</v>
      </c>
      <c r="D162" s="16">
        <v>13.8</v>
      </c>
      <c r="E162" s="4" t="s">
        <v>71</v>
      </c>
      <c r="F162" s="5"/>
      <c r="G162" s="5"/>
      <c r="H162" s="13"/>
    </row>
    <row r="163" spans="1:23" ht="13.5" customHeight="1">
      <c r="A163" s="7"/>
      <c r="B163" s="31"/>
      <c r="C163" s="31"/>
      <c r="D163" s="40"/>
      <c r="E163" s="2"/>
      <c r="F163" s="3"/>
      <c r="G163" s="3"/>
      <c r="H163" s="12"/>
    </row>
    <row r="164" spans="1:23" ht="13.5" customHeight="1">
      <c r="A164" s="8"/>
      <c r="B164" s="30" t="s">
        <v>694</v>
      </c>
      <c r="C164" s="30" t="s">
        <v>696</v>
      </c>
      <c r="D164" s="36">
        <v>4</v>
      </c>
      <c r="E164" s="4" t="s">
        <v>78</v>
      </c>
      <c r="F164" s="5"/>
      <c r="G164" s="5"/>
      <c r="H164" s="13"/>
    </row>
    <row r="165" spans="1:23" ht="13.5" customHeight="1">
      <c r="A165" s="7"/>
      <c r="B165" s="31"/>
      <c r="C165" s="31"/>
      <c r="D165" s="15"/>
      <c r="E165" s="2"/>
      <c r="F165" s="3"/>
      <c r="G165" s="3"/>
      <c r="H165" s="12"/>
    </row>
    <row r="166" spans="1:23" ht="13.5" customHeight="1">
      <c r="A166" s="8"/>
      <c r="B166" s="30" t="s">
        <v>697</v>
      </c>
      <c r="C166" s="30" t="s">
        <v>698</v>
      </c>
      <c r="D166" s="16">
        <v>10.8</v>
      </c>
      <c r="E166" s="4" t="s">
        <v>71</v>
      </c>
      <c r="F166" s="5"/>
      <c r="G166" s="5"/>
      <c r="H166" s="13"/>
    </row>
    <row r="167" spans="1:23" ht="13.5" customHeight="1">
      <c r="A167" s="7"/>
      <c r="B167" s="31"/>
      <c r="C167" s="31"/>
      <c r="D167" s="15"/>
      <c r="E167" s="2"/>
      <c r="F167" s="3"/>
      <c r="G167" s="3"/>
      <c r="H167" s="12"/>
    </row>
    <row r="168" spans="1:23" ht="13.5" customHeight="1">
      <c r="A168" s="8"/>
      <c r="B168" s="30" t="s">
        <v>7</v>
      </c>
      <c r="C168" s="30" t="s">
        <v>7</v>
      </c>
      <c r="D168" s="16"/>
      <c r="E168" s="4"/>
      <c r="F168" s="5"/>
      <c r="G168" s="38"/>
      <c r="H168" s="13" t="s">
        <v>7</v>
      </c>
    </row>
    <row r="169" spans="1:23" ht="13.5" customHeight="1">
      <c r="A169" s="7"/>
      <c r="B169" s="31"/>
      <c r="C169" s="31" t="s">
        <v>7</v>
      </c>
      <c r="D169" s="15"/>
      <c r="E169" s="2"/>
      <c r="F169" s="3"/>
      <c r="G169" s="41"/>
      <c r="H169" s="12" t="s">
        <v>7</v>
      </c>
    </row>
    <row r="170" spans="1:23" ht="13.5" customHeight="1">
      <c r="A170" s="9"/>
      <c r="B170" s="32"/>
      <c r="C170" s="32"/>
      <c r="D170" s="17"/>
      <c r="E170" s="10"/>
      <c r="F170" s="11"/>
      <c r="G170" s="11"/>
      <c r="H170" s="14"/>
    </row>
    <row r="171" spans="1:23" ht="13.5" customHeight="1"/>
    <row r="172" spans="1:23" ht="13.5" customHeight="1">
      <c r="H172" s="48"/>
    </row>
    <row r="173" spans="1:23" s="49" customFormat="1" ht="21.4" customHeight="1">
      <c r="A173" s="364"/>
      <c r="B173" s="365"/>
      <c r="C173" s="365"/>
      <c r="D173" s="365"/>
      <c r="E173" s="365"/>
      <c r="F173" s="365"/>
      <c r="G173" s="365"/>
      <c r="H173" s="365"/>
    </row>
    <row r="174" spans="1:23" s="49" customFormat="1" ht="13.5" customHeight="1">
      <c r="A174" s="50" t="s">
        <v>62</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28"/>
      <c r="L175" s="28"/>
      <c r="M175" s="27"/>
      <c r="N175" s="27"/>
      <c r="O175" s="27"/>
      <c r="P175" s="28"/>
      <c r="Q175" s="28"/>
      <c r="R175" s="27"/>
      <c r="S175" s="27"/>
      <c r="T175" s="27"/>
      <c r="U175" s="28"/>
      <c r="V175" s="28"/>
      <c r="W175" s="27"/>
    </row>
    <row r="176" spans="1:23" ht="13.5" customHeight="1">
      <c r="A176" s="33" t="s">
        <v>7</v>
      </c>
      <c r="B176" s="29" t="s">
        <v>7</v>
      </c>
      <c r="C176" s="29" t="s">
        <v>7</v>
      </c>
      <c r="D176" s="21"/>
      <c r="E176" s="20"/>
      <c r="F176" s="22"/>
      <c r="G176" s="22"/>
      <c r="H176" s="23"/>
    </row>
    <row r="177" spans="1:8" ht="13.5" customHeight="1">
      <c r="A177" s="34"/>
      <c r="B177" s="30"/>
      <c r="C177" s="30" t="s">
        <v>7</v>
      </c>
      <c r="D177" s="16"/>
      <c r="E177" s="4"/>
      <c r="F177" s="5"/>
      <c r="G177" s="5"/>
      <c r="H177" s="13" t="s">
        <v>7</v>
      </c>
    </row>
    <row r="178" spans="1:8" ht="13.5" customHeight="1">
      <c r="A178" s="39" t="s">
        <v>7</v>
      </c>
      <c r="B178" s="31" t="s">
        <v>7</v>
      </c>
      <c r="C178" s="31" t="s">
        <v>7</v>
      </c>
      <c r="D178" s="40"/>
      <c r="E178" s="2" t="s">
        <v>7</v>
      </c>
      <c r="F178" s="3"/>
      <c r="G178" s="41"/>
      <c r="H178" s="12" t="s">
        <v>7</v>
      </c>
    </row>
    <row r="179" spans="1:8" ht="13.5" customHeight="1">
      <c r="A179" s="34" t="s">
        <v>7</v>
      </c>
      <c r="B179" s="30" t="s">
        <v>621</v>
      </c>
      <c r="C179" s="30" t="s">
        <v>7</v>
      </c>
      <c r="D179" s="36"/>
      <c r="E179" s="4" t="s">
        <v>7</v>
      </c>
      <c r="F179" s="5"/>
      <c r="G179" s="38"/>
      <c r="H179" s="13"/>
    </row>
    <row r="180" spans="1:8" ht="13.5" customHeight="1">
      <c r="A180" s="39" t="s">
        <v>7</v>
      </c>
      <c r="B180" s="31"/>
      <c r="C180" s="31"/>
      <c r="D180" s="15"/>
      <c r="E180" s="2"/>
      <c r="F180" s="3"/>
      <c r="G180" s="3"/>
      <c r="H180" s="12"/>
    </row>
    <row r="181" spans="1:8" ht="13.5" customHeight="1">
      <c r="A181" s="34" t="s">
        <v>7</v>
      </c>
      <c r="B181" s="30" t="s">
        <v>551</v>
      </c>
      <c r="C181" s="30" t="s">
        <v>550</v>
      </c>
      <c r="D181" s="16">
        <v>8</v>
      </c>
      <c r="E181" s="4" t="s">
        <v>78</v>
      </c>
      <c r="F181" s="5"/>
      <c r="G181" s="5"/>
      <c r="H181" s="13"/>
    </row>
    <row r="182" spans="1:8" ht="13.5" customHeight="1">
      <c r="A182" s="7"/>
      <c r="B182" s="31"/>
      <c r="C182" s="31"/>
      <c r="D182" s="15"/>
      <c r="E182" s="2"/>
      <c r="F182" s="3"/>
      <c r="G182" s="3"/>
      <c r="H182" s="12"/>
    </row>
    <row r="183" spans="1:8" ht="13.5" customHeight="1">
      <c r="A183" s="8"/>
      <c r="B183" s="30"/>
      <c r="C183" s="30"/>
      <c r="D183" s="16"/>
      <c r="E183" s="4"/>
      <c r="F183" s="5"/>
      <c r="G183" s="5"/>
      <c r="H183" s="13"/>
    </row>
    <row r="184" spans="1:8" ht="13.5" customHeight="1">
      <c r="A184" s="7"/>
      <c r="B184" s="31"/>
      <c r="C184" s="31"/>
      <c r="D184" s="15"/>
      <c r="E184" s="2"/>
      <c r="F184" s="3"/>
      <c r="G184" s="3"/>
      <c r="H184" s="12"/>
    </row>
    <row r="185" spans="1:8" ht="13.5" customHeight="1">
      <c r="A185" s="8"/>
      <c r="B185" s="30" t="s">
        <v>699</v>
      </c>
      <c r="C185" s="30"/>
      <c r="D185" s="16"/>
      <c r="E185" s="4"/>
      <c r="F185" s="5"/>
      <c r="G185" s="5"/>
      <c r="H185" s="13"/>
    </row>
    <row r="186" spans="1:8" ht="13.5" customHeight="1">
      <c r="A186" s="7"/>
      <c r="B186" s="31"/>
      <c r="C186" s="31" t="s">
        <v>618</v>
      </c>
      <c r="D186" s="15"/>
      <c r="E186" s="2"/>
      <c r="F186" s="3"/>
      <c r="G186" s="3"/>
      <c r="H186" s="12"/>
    </row>
    <row r="187" spans="1:8" ht="13.5" customHeight="1">
      <c r="A187" s="8"/>
      <c r="B187" s="30" t="s">
        <v>619</v>
      </c>
      <c r="C187" s="30" t="s">
        <v>620</v>
      </c>
      <c r="D187" s="16">
        <v>81.3</v>
      </c>
      <c r="E187" s="4" t="s">
        <v>113</v>
      </c>
      <c r="F187" s="5"/>
      <c r="G187" s="5"/>
      <c r="H187" s="13"/>
    </row>
    <row r="188" spans="1:8" ht="13.5" customHeight="1">
      <c r="A188" s="7"/>
      <c r="B188" s="31"/>
      <c r="C188" s="31"/>
      <c r="D188" s="15"/>
      <c r="E188" s="2"/>
      <c r="F188" s="3"/>
      <c r="G188" s="3"/>
      <c r="H188" s="12"/>
    </row>
    <row r="189" spans="1:8" ht="13.5" customHeight="1">
      <c r="A189" s="8"/>
      <c r="B189" s="30" t="s">
        <v>528</v>
      </c>
      <c r="C189" s="30" t="s">
        <v>529</v>
      </c>
      <c r="D189" s="16">
        <v>81.3</v>
      </c>
      <c r="E189" s="4" t="s">
        <v>113</v>
      </c>
      <c r="F189" s="5"/>
      <c r="G189" s="5"/>
      <c r="H189" s="13"/>
    </row>
    <row r="190" spans="1:8" ht="13.5" customHeight="1">
      <c r="A190" s="7"/>
      <c r="B190" s="31"/>
      <c r="C190" s="31"/>
      <c r="D190" s="15"/>
      <c r="E190" s="2"/>
      <c r="F190" s="3"/>
      <c r="G190" s="3"/>
      <c r="H190" s="12"/>
    </row>
    <row r="191" spans="1:8" ht="13.5" customHeight="1">
      <c r="A191" s="8"/>
      <c r="B191" s="30" t="s">
        <v>530</v>
      </c>
      <c r="C191" s="30" t="s">
        <v>531</v>
      </c>
      <c r="D191" s="16">
        <v>81.3</v>
      </c>
      <c r="E191" s="4" t="s">
        <v>113</v>
      </c>
      <c r="F191" s="5"/>
      <c r="G191" s="5"/>
      <c r="H191" s="13"/>
    </row>
    <row r="192" spans="1:8" ht="13.5" customHeight="1">
      <c r="A192" s="7"/>
      <c r="B192" s="31"/>
      <c r="C192" s="31"/>
      <c r="D192" s="15"/>
      <c r="E192" s="2"/>
      <c r="F192" s="3"/>
      <c r="G192" s="3"/>
      <c r="H192" s="12"/>
    </row>
    <row r="193" spans="1:8" ht="13.5" customHeight="1">
      <c r="A193" s="8"/>
      <c r="B193" s="30" t="s">
        <v>700</v>
      </c>
      <c r="C193" s="30" t="s">
        <v>533</v>
      </c>
      <c r="D193" s="16">
        <v>1.4</v>
      </c>
      <c r="E193" s="4" t="s">
        <v>71</v>
      </c>
      <c r="F193" s="5"/>
      <c r="G193" s="5"/>
      <c r="H193" s="13"/>
    </row>
    <row r="194" spans="1:8" ht="13.5" customHeight="1">
      <c r="A194" s="7"/>
      <c r="B194" s="31"/>
      <c r="C194" s="31"/>
      <c r="D194" s="15"/>
      <c r="E194" s="2"/>
      <c r="F194" s="3"/>
      <c r="G194" s="3"/>
      <c r="H194" s="12"/>
    </row>
    <row r="195" spans="1:8" ht="13.5" customHeight="1">
      <c r="A195" s="8"/>
      <c r="B195" s="30" t="s">
        <v>538</v>
      </c>
      <c r="C195" s="30" t="s">
        <v>537</v>
      </c>
      <c r="D195" s="16">
        <v>19.3</v>
      </c>
      <c r="E195" s="4" t="s">
        <v>71</v>
      </c>
      <c r="F195" s="5"/>
      <c r="G195" s="5"/>
      <c r="H195" s="13"/>
    </row>
    <row r="196" spans="1:8" ht="13.5" customHeight="1">
      <c r="A196" s="7"/>
      <c r="B196" s="31"/>
      <c r="C196" s="31"/>
      <c r="D196" s="15"/>
      <c r="E196" s="2"/>
      <c r="F196" s="3"/>
      <c r="G196" s="3"/>
      <c r="H196" s="12"/>
    </row>
    <row r="197" spans="1:8" ht="13.5" customHeight="1">
      <c r="A197" s="8"/>
      <c r="B197" s="30" t="s">
        <v>539</v>
      </c>
      <c r="C197" s="30" t="s">
        <v>537</v>
      </c>
      <c r="D197" s="16">
        <v>19.3</v>
      </c>
      <c r="E197" s="4" t="s">
        <v>71</v>
      </c>
      <c r="F197" s="5"/>
      <c r="G197" s="5"/>
      <c r="H197" s="13"/>
    </row>
    <row r="198" spans="1:8" ht="13.5" customHeight="1">
      <c r="A198" s="7"/>
      <c r="B198" s="31"/>
      <c r="C198" s="31"/>
      <c r="D198" s="15"/>
      <c r="E198" s="2"/>
      <c r="F198" s="3"/>
      <c r="G198" s="3"/>
      <c r="H198" s="12"/>
    </row>
    <row r="199" spans="1:8" ht="13.5" customHeight="1">
      <c r="A199" s="8"/>
      <c r="B199" s="30" t="s">
        <v>540</v>
      </c>
      <c r="C199" s="30" t="s">
        <v>541</v>
      </c>
      <c r="D199" s="16">
        <v>19.3</v>
      </c>
      <c r="E199" s="4" t="s">
        <v>71</v>
      </c>
      <c r="F199" s="5"/>
      <c r="G199" s="5"/>
      <c r="H199" s="13"/>
    </row>
    <row r="200" spans="1:8" ht="13.5" customHeight="1">
      <c r="A200" s="7"/>
      <c r="B200" s="31"/>
      <c r="C200" s="31"/>
      <c r="D200" s="15"/>
      <c r="E200" s="2"/>
      <c r="F200" s="3"/>
      <c r="G200" s="3"/>
      <c r="H200" s="12"/>
    </row>
    <row r="201" spans="1:8" ht="13.5" customHeight="1">
      <c r="A201" s="8"/>
      <c r="B201" s="30" t="s">
        <v>542</v>
      </c>
      <c r="C201" s="30" t="s">
        <v>537</v>
      </c>
      <c r="D201" s="16">
        <v>9.6</v>
      </c>
      <c r="E201" s="4" t="s">
        <v>71</v>
      </c>
      <c r="F201" s="5"/>
      <c r="G201" s="5"/>
      <c r="H201" s="13"/>
    </row>
    <row r="202" spans="1:8" ht="13.5" customHeight="1">
      <c r="A202" s="7"/>
      <c r="B202" s="31"/>
      <c r="C202" s="31"/>
      <c r="D202" s="15"/>
      <c r="E202" s="2"/>
      <c r="F202" s="3"/>
      <c r="G202" s="3"/>
      <c r="H202" s="12"/>
    </row>
    <row r="203" spans="1:8" ht="13.5" customHeight="1">
      <c r="A203" s="8"/>
      <c r="B203" s="30" t="s">
        <v>543</v>
      </c>
      <c r="C203" s="30" t="s">
        <v>541</v>
      </c>
      <c r="D203" s="16">
        <v>9.6</v>
      </c>
      <c r="E203" s="4" t="s">
        <v>71</v>
      </c>
      <c r="F203" s="5"/>
      <c r="G203" s="5"/>
      <c r="H203" s="13"/>
    </row>
    <row r="204" spans="1:8" ht="13.5" customHeight="1">
      <c r="A204" s="7"/>
      <c r="B204" s="31"/>
      <c r="C204" s="31"/>
      <c r="D204" s="40"/>
      <c r="E204" s="2"/>
      <c r="F204" s="3"/>
      <c r="G204" s="3"/>
      <c r="H204" s="12"/>
    </row>
    <row r="205" spans="1:8" ht="13.5" customHeight="1">
      <c r="A205" s="8"/>
      <c r="B205" s="30" t="s">
        <v>701</v>
      </c>
      <c r="C205" s="30" t="s">
        <v>678</v>
      </c>
      <c r="D205" s="66">
        <v>15.8</v>
      </c>
      <c r="E205" s="4" t="s">
        <v>71</v>
      </c>
      <c r="F205" s="5"/>
      <c r="G205" s="5"/>
      <c r="H205" s="13"/>
    </row>
    <row r="206" spans="1:8" ht="13.5" customHeight="1">
      <c r="A206" s="7"/>
      <c r="B206" s="31"/>
      <c r="C206" s="31"/>
      <c r="D206" s="15"/>
      <c r="E206" s="2"/>
      <c r="F206" s="3"/>
      <c r="G206" s="3"/>
      <c r="H206" s="12"/>
    </row>
    <row r="207" spans="1:8" ht="13.5" customHeight="1">
      <c r="A207" s="8"/>
      <c r="B207" s="30" t="s">
        <v>702</v>
      </c>
      <c r="C207" s="30" t="s">
        <v>678</v>
      </c>
      <c r="D207" s="16">
        <v>13.4</v>
      </c>
      <c r="E207" s="4" t="s">
        <v>71</v>
      </c>
      <c r="F207" s="5"/>
      <c r="G207" s="5"/>
      <c r="H207" s="13"/>
    </row>
    <row r="208" spans="1:8" ht="13.5" customHeight="1">
      <c r="A208" s="7"/>
      <c r="B208" s="31"/>
      <c r="C208" s="31"/>
      <c r="D208" s="15"/>
      <c r="E208" s="2"/>
      <c r="F208" s="3"/>
      <c r="G208" s="3"/>
      <c r="H208" s="12"/>
    </row>
    <row r="209" spans="1:23" ht="13.5" customHeight="1">
      <c r="A209" s="8"/>
      <c r="B209" s="30" t="s">
        <v>689</v>
      </c>
      <c r="C209" s="30" t="s">
        <v>690</v>
      </c>
      <c r="D209" s="16">
        <v>57.2</v>
      </c>
      <c r="E209" s="4" t="s">
        <v>71</v>
      </c>
      <c r="F209" s="5"/>
      <c r="G209" s="5"/>
      <c r="H209" s="13"/>
    </row>
    <row r="210" spans="1:23" ht="13.5" customHeight="1">
      <c r="A210" s="7"/>
      <c r="B210" s="31"/>
      <c r="C210" s="31"/>
      <c r="D210" s="15"/>
      <c r="E210" s="2"/>
      <c r="F210" s="3"/>
      <c r="G210" s="3"/>
      <c r="H210" s="12"/>
    </row>
    <row r="211" spans="1:23" ht="13.5" customHeight="1">
      <c r="A211" s="8"/>
      <c r="B211" s="30" t="s">
        <v>7</v>
      </c>
      <c r="C211" s="30" t="s">
        <v>7</v>
      </c>
      <c r="D211" s="16"/>
      <c r="E211" s="4"/>
      <c r="F211" s="5"/>
      <c r="G211" s="38"/>
      <c r="H211" s="13" t="s">
        <v>7</v>
      </c>
    </row>
    <row r="212" spans="1:23" ht="13.5" customHeight="1">
      <c r="A212" s="7"/>
      <c r="B212" s="31"/>
      <c r="C212" s="31" t="s">
        <v>7</v>
      </c>
      <c r="D212" s="15"/>
      <c r="E212" s="2"/>
      <c r="F212" s="3"/>
      <c r="G212" s="41"/>
      <c r="H212" s="12" t="s">
        <v>7</v>
      </c>
    </row>
    <row r="213" spans="1:23" ht="13.5" customHeight="1">
      <c r="A213" s="9"/>
      <c r="B213" s="32"/>
      <c r="C213" s="32"/>
      <c r="D213" s="17"/>
      <c r="E213" s="10"/>
      <c r="F213" s="11"/>
      <c r="G213" s="11"/>
      <c r="H213" s="14"/>
    </row>
    <row r="214" spans="1:23" ht="13.5" customHeight="1"/>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62</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28"/>
      <c r="L218" s="28"/>
      <c r="M218" s="27"/>
      <c r="N218" s="27"/>
      <c r="O218" s="27"/>
      <c r="P218" s="28"/>
      <c r="Q218" s="28"/>
      <c r="R218" s="27"/>
      <c r="S218" s="27"/>
      <c r="T218" s="27"/>
      <c r="U218" s="28"/>
      <c r="V218" s="28"/>
      <c r="W218" s="27"/>
    </row>
    <row r="219" spans="1:23" ht="13.5" customHeight="1">
      <c r="A219" s="33" t="s">
        <v>7</v>
      </c>
      <c r="B219" s="29" t="s">
        <v>7</v>
      </c>
      <c r="C219" s="29" t="s">
        <v>7</v>
      </c>
      <c r="D219" s="21"/>
      <c r="E219" s="20"/>
      <c r="F219" s="22"/>
      <c r="G219" s="22"/>
      <c r="H219" s="23"/>
    </row>
    <row r="220" spans="1:23" ht="13.5" customHeight="1">
      <c r="A220" s="34"/>
      <c r="B220" s="30"/>
      <c r="C220" s="30" t="s">
        <v>7</v>
      </c>
      <c r="D220" s="16"/>
      <c r="E220" s="4"/>
      <c r="F220" s="5"/>
      <c r="G220" s="5"/>
      <c r="H220" s="13"/>
    </row>
    <row r="221" spans="1:23" ht="13.5" customHeight="1">
      <c r="A221" s="39" t="s">
        <v>7</v>
      </c>
      <c r="B221" s="31" t="s">
        <v>7</v>
      </c>
      <c r="C221" s="31" t="s">
        <v>7</v>
      </c>
      <c r="D221" s="40"/>
      <c r="E221" s="2" t="s">
        <v>7</v>
      </c>
      <c r="F221" s="3"/>
      <c r="G221" s="41"/>
      <c r="H221" s="12"/>
    </row>
    <row r="222" spans="1:23" ht="13.5" customHeight="1">
      <c r="A222" s="34" t="s">
        <v>7</v>
      </c>
      <c r="B222" s="30" t="s">
        <v>621</v>
      </c>
      <c r="C222" s="30" t="s">
        <v>7</v>
      </c>
      <c r="D222" s="36"/>
      <c r="E222" s="4" t="s">
        <v>7</v>
      </c>
      <c r="F222" s="5"/>
      <c r="G222" s="38"/>
      <c r="H222" s="13"/>
    </row>
    <row r="223" spans="1:23" ht="13.5" customHeight="1">
      <c r="A223" s="39" t="s">
        <v>7</v>
      </c>
      <c r="B223" s="31"/>
      <c r="C223" s="31"/>
      <c r="D223" s="15"/>
      <c r="E223" s="2"/>
      <c r="F223" s="3"/>
      <c r="G223" s="3"/>
      <c r="H223" s="12"/>
    </row>
    <row r="224" spans="1:23" ht="13.5" customHeight="1">
      <c r="A224" s="34" t="s">
        <v>7</v>
      </c>
      <c r="B224" s="30" t="s">
        <v>694</v>
      </c>
      <c r="C224" s="30" t="s">
        <v>550</v>
      </c>
      <c r="D224" s="16">
        <v>7</v>
      </c>
      <c r="E224" s="4" t="s">
        <v>78</v>
      </c>
      <c r="F224" s="5"/>
      <c r="G224" s="5"/>
      <c r="H224" s="13"/>
    </row>
    <row r="225" spans="1:8" ht="13.5" customHeight="1">
      <c r="A225" s="7"/>
      <c r="B225" s="31"/>
      <c r="C225" s="31"/>
      <c r="D225" s="15"/>
      <c r="E225" s="2"/>
      <c r="F225" s="3"/>
      <c r="G225" s="3"/>
      <c r="H225" s="12"/>
    </row>
    <row r="226" spans="1:8" ht="13.5" customHeight="1">
      <c r="A226" s="8"/>
      <c r="B226" s="30" t="s">
        <v>695</v>
      </c>
      <c r="C226" s="30" t="s">
        <v>696</v>
      </c>
      <c r="D226" s="16">
        <v>13.6</v>
      </c>
      <c r="E226" s="4" t="s">
        <v>71</v>
      </c>
      <c r="F226" s="5"/>
      <c r="G226" s="5"/>
      <c r="H226" s="13"/>
    </row>
    <row r="227" spans="1:8" ht="13.5" customHeight="1">
      <c r="A227" s="7"/>
      <c r="B227" s="31"/>
      <c r="C227" s="31"/>
      <c r="D227" s="15"/>
      <c r="E227" s="2"/>
      <c r="F227" s="3"/>
      <c r="G227" s="3"/>
      <c r="H227" s="12"/>
    </row>
    <row r="228" spans="1:8" ht="13.5" customHeight="1">
      <c r="A228" s="8"/>
      <c r="B228" s="30"/>
      <c r="C228" s="30"/>
      <c r="D228" s="16"/>
      <c r="E228" s="4"/>
      <c r="F228" s="5"/>
      <c r="G228" s="5"/>
      <c r="H228" s="13"/>
    </row>
    <row r="229" spans="1:8" ht="13.5" customHeight="1">
      <c r="A229" s="7"/>
      <c r="B229" s="31"/>
      <c r="C229" s="31"/>
      <c r="D229" s="15"/>
      <c r="E229" s="2"/>
      <c r="F229" s="3"/>
      <c r="G229" s="3"/>
      <c r="H229" s="12"/>
    </row>
    <row r="230" spans="1:8" ht="13.5" customHeight="1">
      <c r="A230" s="8"/>
      <c r="B230" s="30"/>
      <c r="C230" s="30"/>
      <c r="D230" s="16"/>
      <c r="E230" s="4"/>
      <c r="F230" s="5"/>
      <c r="G230" s="5"/>
      <c r="H230" s="13"/>
    </row>
    <row r="231" spans="1:8" ht="13.5" customHeight="1">
      <c r="A231" s="7"/>
      <c r="B231" s="31"/>
      <c r="C231" s="31"/>
      <c r="D231" s="15"/>
      <c r="E231" s="2"/>
      <c r="F231" s="3"/>
      <c r="G231" s="3"/>
      <c r="H231" s="12"/>
    </row>
    <row r="232" spans="1:8" ht="13.5" customHeight="1">
      <c r="A232" s="8"/>
      <c r="B232" s="30"/>
      <c r="C232" s="30"/>
      <c r="D232" s="16"/>
      <c r="E232" s="4"/>
      <c r="F232" s="5"/>
      <c r="G232" s="5"/>
      <c r="H232" s="13"/>
    </row>
    <row r="233" spans="1:8" ht="13.5" customHeight="1">
      <c r="A233" s="7"/>
      <c r="B233" s="31"/>
      <c r="C233" s="31"/>
      <c r="D233" s="15"/>
      <c r="E233" s="2"/>
      <c r="F233" s="3"/>
      <c r="G233" s="3"/>
      <c r="H233" s="12"/>
    </row>
    <row r="234" spans="1:8" ht="13.5" customHeight="1">
      <c r="A234" s="8"/>
      <c r="B234" s="30"/>
      <c r="C234" s="30"/>
      <c r="D234" s="16"/>
      <c r="E234" s="4"/>
      <c r="F234" s="5"/>
      <c r="G234" s="5"/>
      <c r="H234" s="13"/>
    </row>
    <row r="235" spans="1:8" ht="13.5" customHeight="1">
      <c r="A235" s="7"/>
      <c r="B235" s="31"/>
      <c r="C235" s="31"/>
      <c r="D235" s="15"/>
      <c r="E235" s="2"/>
      <c r="F235" s="3"/>
      <c r="G235" s="3"/>
      <c r="H235" s="12"/>
    </row>
    <row r="236" spans="1:8" ht="13.5" customHeight="1">
      <c r="A236" s="8"/>
      <c r="B236" s="30"/>
      <c r="C236" s="30"/>
      <c r="D236" s="16"/>
      <c r="E236" s="4"/>
      <c r="F236" s="5"/>
      <c r="G236" s="5"/>
      <c r="H236" s="13"/>
    </row>
    <row r="237" spans="1:8" ht="13.5" customHeight="1">
      <c r="A237" s="7"/>
      <c r="B237" s="31"/>
      <c r="C237" s="31"/>
      <c r="D237" s="15"/>
      <c r="E237" s="2"/>
      <c r="F237" s="3"/>
      <c r="G237" s="3"/>
      <c r="H237" s="12"/>
    </row>
    <row r="238" spans="1:8" ht="13.5" customHeight="1">
      <c r="A238" s="8"/>
      <c r="B238" s="30"/>
      <c r="C238" s="30"/>
      <c r="D238" s="16"/>
      <c r="E238" s="4"/>
      <c r="F238" s="5"/>
      <c r="G238" s="5"/>
      <c r="H238" s="13"/>
    </row>
    <row r="239" spans="1:8" ht="13.5" customHeight="1">
      <c r="A239" s="7"/>
      <c r="B239" s="31"/>
      <c r="C239" s="31"/>
      <c r="D239" s="15"/>
      <c r="E239" s="2"/>
      <c r="F239" s="3"/>
      <c r="G239" s="3"/>
      <c r="H239" s="12"/>
    </row>
    <row r="240" spans="1:8" ht="13.5" customHeight="1">
      <c r="A240" s="8"/>
      <c r="B240" s="30"/>
      <c r="C240" s="30"/>
      <c r="D240" s="16"/>
      <c r="E240" s="4"/>
      <c r="F240" s="5"/>
      <c r="G240" s="5"/>
      <c r="H240" s="13"/>
    </row>
    <row r="241" spans="1:8" ht="13.5" customHeight="1">
      <c r="A241" s="7"/>
      <c r="B241" s="31"/>
      <c r="C241" s="31"/>
      <c r="D241" s="15"/>
      <c r="E241" s="2"/>
      <c r="F241" s="3"/>
      <c r="G241" s="3"/>
      <c r="H241" s="12"/>
    </row>
    <row r="242" spans="1:8" ht="13.5" customHeight="1">
      <c r="A242" s="8"/>
      <c r="B242" s="30"/>
      <c r="C242" s="30"/>
      <c r="D242" s="16"/>
      <c r="E242" s="4"/>
      <c r="F242" s="5"/>
      <c r="G242" s="5"/>
      <c r="H242" s="13"/>
    </row>
    <row r="243" spans="1:8" ht="13.5" customHeight="1">
      <c r="A243" s="7"/>
      <c r="B243" s="31"/>
      <c r="C243" s="31"/>
      <c r="D243" s="15"/>
      <c r="E243" s="2"/>
      <c r="F243" s="3"/>
      <c r="G243" s="3"/>
      <c r="H243" s="12"/>
    </row>
    <row r="244" spans="1:8" ht="13.5" customHeight="1">
      <c r="A244" s="8"/>
      <c r="B244" s="30"/>
      <c r="C244" s="30"/>
      <c r="D244" s="16"/>
      <c r="E244" s="4"/>
      <c r="F244" s="5"/>
      <c r="G244" s="5"/>
      <c r="H244" s="13"/>
    </row>
    <row r="245" spans="1:8" ht="13.5" customHeight="1">
      <c r="A245" s="7"/>
      <c r="B245" s="31"/>
      <c r="C245" s="31"/>
      <c r="D245" s="15"/>
      <c r="E245" s="2"/>
      <c r="F245" s="3"/>
      <c r="G245" s="3"/>
      <c r="H245" s="12"/>
    </row>
    <row r="246" spans="1:8" ht="13.5" customHeight="1">
      <c r="A246" s="8"/>
      <c r="B246" s="30"/>
      <c r="C246" s="30"/>
      <c r="D246" s="16"/>
      <c r="E246" s="4"/>
      <c r="F246" s="5"/>
      <c r="G246" s="5"/>
      <c r="H246" s="13"/>
    </row>
    <row r="247" spans="1:8" ht="13.5" customHeight="1">
      <c r="A247" s="7"/>
      <c r="B247" s="31"/>
      <c r="C247" s="31"/>
      <c r="D247" s="15"/>
      <c r="E247" s="2"/>
      <c r="F247" s="3"/>
      <c r="G247" s="3"/>
      <c r="H247" s="12"/>
    </row>
    <row r="248" spans="1:8" ht="13.5" customHeight="1">
      <c r="A248" s="8"/>
      <c r="B248" s="30"/>
      <c r="C248" s="30"/>
      <c r="D248" s="16"/>
      <c r="E248" s="4"/>
      <c r="F248" s="5"/>
      <c r="G248" s="5"/>
      <c r="H248" s="13"/>
    </row>
    <row r="249" spans="1:8" ht="13.5" customHeight="1">
      <c r="A249" s="7"/>
      <c r="B249" s="31"/>
      <c r="C249" s="31"/>
      <c r="D249" s="15"/>
      <c r="E249" s="2"/>
      <c r="F249" s="3"/>
      <c r="G249" s="3"/>
      <c r="H249" s="12"/>
    </row>
    <row r="250" spans="1:8" ht="13.5" customHeight="1">
      <c r="A250" s="8"/>
      <c r="B250" s="30"/>
      <c r="C250" s="30"/>
      <c r="D250" s="16"/>
      <c r="E250" s="4"/>
      <c r="F250" s="5"/>
      <c r="G250" s="5"/>
      <c r="H250" s="13"/>
    </row>
    <row r="251" spans="1:8" ht="13.5" customHeight="1">
      <c r="A251" s="7"/>
      <c r="B251" s="31"/>
      <c r="C251" s="31"/>
      <c r="D251" s="15"/>
      <c r="E251" s="2"/>
      <c r="F251" s="3"/>
      <c r="G251" s="3"/>
      <c r="H251" s="12"/>
    </row>
    <row r="252" spans="1:8" ht="13.5" customHeight="1">
      <c r="A252" s="8"/>
      <c r="B252" s="30"/>
      <c r="C252" s="30" t="s">
        <v>7</v>
      </c>
      <c r="D252" s="16"/>
      <c r="E252" s="4"/>
      <c r="F252" s="5"/>
      <c r="G252" s="5"/>
      <c r="H252" s="13"/>
    </row>
    <row r="253" spans="1:8" ht="13.5" customHeight="1">
      <c r="A253" s="7"/>
      <c r="B253" s="31"/>
      <c r="C253" s="31"/>
      <c r="D253" s="15"/>
      <c r="E253" s="2"/>
      <c r="F253" s="3"/>
      <c r="G253" s="3"/>
      <c r="H253" s="12"/>
    </row>
    <row r="254" spans="1:8" ht="13.5" customHeight="1">
      <c r="A254" s="8"/>
      <c r="B254" s="30" t="s">
        <v>7</v>
      </c>
      <c r="C254" s="30" t="s">
        <v>7</v>
      </c>
      <c r="D254" s="16"/>
      <c r="E254" s="4"/>
      <c r="F254" s="5"/>
      <c r="G254" s="38"/>
      <c r="H254" s="13"/>
    </row>
    <row r="255" spans="1:8" ht="13.5" customHeight="1">
      <c r="A255" s="7"/>
      <c r="B255" s="31"/>
      <c r="C255" s="31" t="s">
        <v>7</v>
      </c>
      <c r="D255" s="15"/>
      <c r="E255" s="2"/>
      <c r="F255" s="3"/>
      <c r="G255" s="41"/>
      <c r="H255" s="12"/>
    </row>
    <row r="256" spans="1:8" ht="13.5" customHeight="1">
      <c r="A256" s="9"/>
      <c r="B256" s="32" t="s">
        <v>63</v>
      </c>
      <c r="C256" s="32"/>
      <c r="D256" s="17"/>
      <c r="E256" s="10"/>
      <c r="F256" s="11"/>
      <c r="G256" s="11"/>
      <c r="H256" s="14"/>
    </row>
    <row r="257" spans="1:23" ht="13.5" customHeight="1"/>
    <row r="258" spans="1:23" ht="13.5" customHeight="1">
      <c r="H258" s="48"/>
    </row>
    <row r="259" spans="1:23" s="49" customFormat="1" ht="21.4" customHeight="1">
      <c r="A259" s="364"/>
      <c r="B259" s="365"/>
      <c r="C259" s="365"/>
      <c r="D259" s="365"/>
      <c r="E259" s="365"/>
      <c r="F259" s="365"/>
      <c r="G259" s="365"/>
      <c r="H259" s="365"/>
    </row>
    <row r="260" spans="1:23" s="49" customFormat="1" ht="13.5" customHeight="1">
      <c r="A260" s="50" t="s">
        <v>62</v>
      </c>
      <c r="B260" s="50"/>
      <c r="C260" s="51"/>
      <c r="D260" s="51"/>
      <c r="E260" s="52"/>
      <c r="F260" s="51"/>
      <c r="G260" s="50"/>
      <c r="H260" s="53"/>
    </row>
    <row r="261" spans="1:23" ht="21.6" customHeight="1">
      <c r="A261" s="362" t="s">
        <v>0</v>
      </c>
      <c r="B261" s="363"/>
      <c r="C261" s="24" t="s">
        <v>1</v>
      </c>
      <c r="D261" s="24" t="s">
        <v>2</v>
      </c>
      <c r="E261" s="24" t="s">
        <v>3</v>
      </c>
      <c r="F261" s="25" t="s">
        <v>4</v>
      </c>
      <c r="G261" s="25" t="s">
        <v>5</v>
      </c>
      <c r="H261" s="26" t="s">
        <v>6</v>
      </c>
      <c r="I261" s="27"/>
      <c r="J261" s="27"/>
      <c r="K261" s="28"/>
      <c r="L261" s="28"/>
      <c r="M261" s="27"/>
      <c r="N261" s="27"/>
      <c r="O261" s="27"/>
      <c r="P261" s="28"/>
      <c r="Q261" s="28"/>
      <c r="R261" s="27"/>
      <c r="S261" s="27"/>
      <c r="T261" s="27"/>
      <c r="U261" s="28"/>
      <c r="V261" s="28"/>
      <c r="W261" s="27"/>
    </row>
    <row r="262" spans="1:23" ht="13.5" customHeight="1">
      <c r="A262" s="33" t="s">
        <v>7</v>
      </c>
      <c r="B262" s="29" t="s">
        <v>7</v>
      </c>
      <c r="C262" s="29" t="s">
        <v>7</v>
      </c>
      <c r="D262" s="21"/>
      <c r="E262" s="20"/>
      <c r="F262" s="22"/>
      <c r="G262" s="22"/>
      <c r="H262" s="23"/>
    </row>
    <row r="263" spans="1:23" ht="13.5" customHeight="1">
      <c r="A263" s="34"/>
      <c r="B263" s="30"/>
      <c r="C263" s="30" t="s">
        <v>7</v>
      </c>
      <c r="D263" s="16"/>
      <c r="E263" s="4"/>
      <c r="F263" s="5"/>
      <c r="G263" s="5"/>
      <c r="H263" s="13" t="s">
        <v>7</v>
      </c>
    </row>
    <row r="264" spans="1:23" ht="13.5" customHeight="1">
      <c r="A264" s="39" t="s">
        <v>7</v>
      </c>
      <c r="B264" s="31" t="s">
        <v>7</v>
      </c>
      <c r="C264" s="31" t="s">
        <v>7</v>
      </c>
      <c r="D264" s="40"/>
      <c r="E264" s="2" t="s">
        <v>7</v>
      </c>
      <c r="F264" s="3"/>
      <c r="G264" s="41"/>
      <c r="H264" s="12" t="s">
        <v>7</v>
      </c>
    </row>
    <row r="265" spans="1:23" ht="13.5" customHeight="1">
      <c r="A265" s="34" t="s">
        <v>302</v>
      </c>
      <c r="B265" s="30" t="s">
        <v>703</v>
      </c>
      <c r="C265" s="30" t="s">
        <v>7</v>
      </c>
      <c r="D265" s="36"/>
      <c r="E265" s="4" t="s">
        <v>7</v>
      </c>
      <c r="F265" s="5"/>
      <c r="G265" s="38">
        <v>0</v>
      </c>
      <c r="H265" s="13" t="s">
        <v>7</v>
      </c>
    </row>
    <row r="266" spans="1:23" ht="13.5" customHeight="1">
      <c r="A266" s="39" t="s">
        <v>7</v>
      </c>
      <c r="B266" s="31"/>
      <c r="C266" s="31"/>
      <c r="D266" s="40"/>
      <c r="E266" s="2"/>
      <c r="F266" s="3"/>
      <c r="G266" s="3"/>
      <c r="H266" s="12"/>
    </row>
    <row r="267" spans="1:23" ht="13.5" customHeight="1">
      <c r="A267" s="34" t="s">
        <v>7</v>
      </c>
      <c r="B267" s="30" t="s">
        <v>714</v>
      </c>
      <c r="C267" s="30"/>
      <c r="D267" s="36"/>
      <c r="E267" s="4"/>
      <c r="F267" s="5"/>
      <c r="G267" s="5"/>
      <c r="H267" s="13"/>
    </row>
    <row r="268" spans="1:23" ht="13.5" customHeight="1">
      <c r="A268" s="7"/>
      <c r="B268" s="31"/>
      <c r="C268" s="31" t="s">
        <v>618</v>
      </c>
      <c r="D268" s="15"/>
      <c r="E268" s="2"/>
      <c r="F268" s="3"/>
      <c r="G268" s="3"/>
      <c r="H268" s="12"/>
    </row>
    <row r="269" spans="1:23" ht="13.5" customHeight="1">
      <c r="A269" s="8"/>
      <c r="B269" s="30" t="s">
        <v>619</v>
      </c>
      <c r="C269" s="30" t="s">
        <v>620</v>
      </c>
      <c r="D269" s="97">
        <v>225</v>
      </c>
      <c r="E269" s="4" t="s">
        <v>113</v>
      </c>
      <c r="F269" s="5"/>
      <c r="G269" s="5"/>
      <c r="H269" s="13"/>
    </row>
    <row r="270" spans="1:23" ht="13.5" customHeight="1">
      <c r="A270" s="7"/>
      <c r="B270" s="31"/>
      <c r="C270" s="31"/>
      <c r="D270" s="15"/>
      <c r="E270" s="2"/>
      <c r="F270" s="3"/>
      <c r="G270" s="3"/>
      <c r="H270" s="12"/>
    </row>
    <row r="271" spans="1:23" ht="13.5" customHeight="1">
      <c r="A271" s="8"/>
      <c r="B271" s="30" t="s">
        <v>528</v>
      </c>
      <c r="C271" s="30" t="s">
        <v>529</v>
      </c>
      <c r="D271" s="97">
        <v>225</v>
      </c>
      <c r="E271" s="4" t="s">
        <v>113</v>
      </c>
      <c r="F271" s="5"/>
      <c r="G271" s="5"/>
      <c r="H271" s="13"/>
    </row>
    <row r="272" spans="1:23" ht="13.5" customHeight="1">
      <c r="A272" s="7"/>
      <c r="B272" s="31"/>
      <c r="C272" s="31"/>
      <c r="D272" s="15"/>
      <c r="E272" s="2"/>
      <c r="F272" s="3"/>
      <c r="G272" s="3"/>
      <c r="H272" s="12"/>
    </row>
    <row r="273" spans="1:8" ht="13.5" customHeight="1">
      <c r="A273" s="8"/>
      <c r="B273" s="30" t="s">
        <v>704</v>
      </c>
      <c r="C273" s="30" t="s">
        <v>705</v>
      </c>
      <c r="D273" s="97">
        <v>225</v>
      </c>
      <c r="E273" s="4" t="s">
        <v>113</v>
      </c>
      <c r="F273" s="5"/>
      <c r="G273" s="5"/>
      <c r="H273" s="13"/>
    </row>
    <row r="274" spans="1:8" ht="13.5" customHeight="1">
      <c r="A274" s="7"/>
      <c r="B274" s="31"/>
      <c r="C274" s="31"/>
      <c r="D274" s="15"/>
      <c r="E274" s="2"/>
      <c r="F274" s="3"/>
      <c r="G274" s="3"/>
      <c r="H274" s="12"/>
    </row>
    <row r="275" spans="1:8" ht="13.5" customHeight="1">
      <c r="A275" s="8"/>
      <c r="B275" s="30" t="s">
        <v>706</v>
      </c>
      <c r="C275" s="30"/>
      <c r="D275" s="97">
        <v>225</v>
      </c>
      <c r="E275" s="4" t="s">
        <v>113</v>
      </c>
      <c r="F275" s="5"/>
      <c r="G275" s="5"/>
      <c r="H275" s="13"/>
    </row>
    <row r="276" spans="1:8" ht="13.5" customHeight="1">
      <c r="A276" s="7"/>
      <c r="B276" s="31"/>
      <c r="C276" s="31"/>
      <c r="D276" s="15"/>
      <c r="E276" s="2"/>
      <c r="F276" s="3"/>
      <c r="G276" s="3"/>
      <c r="H276" s="12"/>
    </row>
    <row r="277" spans="1:8" ht="13.5" customHeight="1">
      <c r="A277" s="8"/>
      <c r="B277" s="30" t="s">
        <v>707</v>
      </c>
      <c r="C277" s="30" t="s">
        <v>537</v>
      </c>
      <c r="D277" s="16">
        <v>90.1</v>
      </c>
      <c r="E277" s="4" t="s">
        <v>71</v>
      </c>
      <c r="F277" s="5"/>
      <c r="G277" s="5"/>
      <c r="H277" s="13"/>
    </row>
    <row r="278" spans="1:8" ht="13.5" customHeight="1">
      <c r="A278" s="7"/>
      <c r="B278" s="31"/>
      <c r="C278" s="31"/>
      <c r="D278" s="15"/>
      <c r="E278" s="2"/>
      <c r="F278" s="3"/>
      <c r="G278" s="3"/>
      <c r="H278" s="12"/>
    </row>
    <row r="279" spans="1:8" ht="13.5" customHeight="1">
      <c r="A279" s="8"/>
      <c r="B279" s="30" t="s">
        <v>708</v>
      </c>
      <c r="C279" s="30" t="s">
        <v>537</v>
      </c>
      <c r="D279" s="16">
        <v>90.1</v>
      </c>
      <c r="E279" s="4" t="s">
        <v>71</v>
      </c>
      <c r="F279" s="5"/>
      <c r="G279" s="5"/>
      <c r="H279" s="13"/>
    </row>
    <row r="280" spans="1:8" ht="13.5" customHeight="1">
      <c r="A280" s="7"/>
      <c r="B280" s="31"/>
      <c r="C280" s="31"/>
      <c r="D280" s="15"/>
      <c r="E280" s="2"/>
      <c r="F280" s="3"/>
      <c r="G280" s="3"/>
      <c r="H280" s="12"/>
    </row>
    <row r="281" spans="1:8" ht="13.5" customHeight="1">
      <c r="A281" s="8"/>
      <c r="B281" s="30" t="s">
        <v>709</v>
      </c>
      <c r="C281" s="30" t="s">
        <v>537</v>
      </c>
      <c r="D281" s="16">
        <v>90.1</v>
      </c>
      <c r="E281" s="4" t="s">
        <v>71</v>
      </c>
      <c r="F281" s="5"/>
      <c r="G281" s="5"/>
      <c r="H281" s="13"/>
    </row>
    <row r="282" spans="1:8" ht="13.5" customHeight="1">
      <c r="A282" s="7"/>
      <c r="B282" s="31"/>
      <c r="C282" s="31"/>
      <c r="D282" s="15"/>
      <c r="E282" s="2"/>
      <c r="F282" s="3"/>
      <c r="G282" s="3"/>
      <c r="H282" s="12"/>
    </row>
    <row r="283" spans="1:8" ht="13.5" customHeight="1">
      <c r="A283" s="8"/>
      <c r="B283" s="30" t="s">
        <v>1240</v>
      </c>
      <c r="C283" s="30" t="s">
        <v>537</v>
      </c>
      <c r="D283" s="16">
        <v>10.6</v>
      </c>
      <c r="E283" s="4" t="s">
        <v>71</v>
      </c>
      <c r="F283" s="5"/>
      <c r="G283" s="5"/>
      <c r="H283" s="13"/>
    </row>
    <row r="284" spans="1:8" ht="13.5" customHeight="1">
      <c r="A284" s="7"/>
      <c r="B284" s="31"/>
      <c r="C284" s="31"/>
      <c r="D284" s="15"/>
      <c r="E284" s="2"/>
      <c r="F284" s="3"/>
      <c r="G284" s="3"/>
      <c r="H284" s="12"/>
    </row>
    <row r="285" spans="1:8" ht="13.5" customHeight="1">
      <c r="A285" s="8"/>
      <c r="B285" s="30" t="s">
        <v>711</v>
      </c>
      <c r="C285" s="30" t="s">
        <v>537</v>
      </c>
      <c r="D285" s="16">
        <v>16.399999999999999</v>
      </c>
      <c r="E285" s="4" t="s">
        <v>71</v>
      </c>
      <c r="F285" s="5"/>
      <c r="G285" s="5"/>
      <c r="H285" s="13"/>
    </row>
    <row r="286" spans="1:8" ht="13.5" customHeight="1">
      <c r="A286" s="7"/>
      <c r="B286" s="31"/>
      <c r="C286" s="31"/>
      <c r="D286" s="15"/>
      <c r="E286" s="2"/>
      <c r="F286" s="3"/>
      <c r="G286" s="3"/>
      <c r="H286" s="12"/>
    </row>
    <row r="287" spans="1:8" ht="13.5" customHeight="1">
      <c r="A287" s="8"/>
      <c r="B287" s="30" t="s">
        <v>712</v>
      </c>
      <c r="C287" s="30" t="s">
        <v>537</v>
      </c>
      <c r="D287" s="16">
        <v>16.399999999999999</v>
      </c>
      <c r="E287" s="4" t="s">
        <v>71</v>
      </c>
      <c r="F287" s="5"/>
      <c r="G287" s="5"/>
      <c r="H287" s="13"/>
    </row>
    <row r="288" spans="1:8" ht="13.5" customHeight="1">
      <c r="A288" s="7"/>
      <c r="B288" s="31"/>
      <c r="C288" s="31"/>
      <c r="D288" s="15"/>
      <c r="E288" s="2"/>
      <c r="F288" s="3"/>
      <c r="G288" s="3"/>
      <c r="H288" s="12"/>
    </row>
    <row r="289" spans="1:23" ht="13.5" customHeight="1">
      <c r="A289" s="8"/>
      <c r="B289" s="30" t="s">
        <v>713</v>
      </c>
      <c r="C289" s="30" t="s">
        <v>548</v>
      </c>
      <c r="D289" s="16">
        <v>34.799999999999997</v>
      </c>
      <c r="E289" s="4" t="s">
        <v>71</v>
      </c>
      <c r="F289" s="5"/>
      <c r="G289" s="5"/>
      <c r="H289" s="13"/>
    </row>
    <row r="290" spans="1:23" ht="13.5" customHeight="1">
      <c r="A290" s="7"/>
      <c r="B290" s="31"/>
      <c r="C290" s="31"/>
      <c r="D290" s="15"/>
      <c r="E290" s="2"/>
      <c r="F290" s="3"/>
      <c r="G290" s="3"/>
      <c r="H290" s="12"/>
    </row>
    <row r="291" spans="1:23" ht="13.5" customHeight="1">
      <c r="A291" s="8"/>
      <c r="B291" s="30"/>
      <c r="C291" s="30"/>
      <c r="D291" s="16"/>
      <c r="E291" s="4"/>
      <c r="F291" s="5"/>
      <c r="G291" s="5"/>
      <c r="H291" s="13"/>
    </row>
    <row r="292" spans="1:23" ht="13.5" customHeight="1">
      <c r="A292" s="7"/>
      <c r="B292" s="31"/>
      <c r="C292" s="31"/>
      <c r="D292" s="40"/>
      <c r="E292" s="2"/>
      <c r="F292" s="3"/>
      <c r="G292" s="3"/>
      <c r="H292" s="12"/>
    </row>
    <row r="293" spans="1:23" ht="13.5" customHeight="1">
      <c r="A293" s="8"/>
      <c r="B293" s="30" t="s">
        <v>715</v>
      </c>
      <c r="C293" s="30"/>
      <c r="D293" s="36"/>
      <c r="E293" s="4"/>
      <c r="F293" s="5"/>
      <c r="G293" s="5"/>
      <c r="H293" s="13"/>
    </row>
    <row r="294" spans="1:23" ht="13.5" customHeight="1">
      <c r="A294" s="7"/>
      <c r="B294" s="31"/>
      <c r="C294" s="31"/>
      <c r="D294" s="15"/>
      <c r="E294" s="2"/>
      <c r="F294" s="3"/>
      <c r="G294" s="3"/>
      <c r="H294" s="12"/>
    </row>
    <row r="295" spans="1:23" ht="13.5" customHeight="1">
      <c r="A295" s="8"/>
      <c r="B295" s="30" t="s">
        <v>716</v>
      </c>
      <c r="C295" s="30" t="s">
        <v>717</v>
      </c>
      <c r="D295" s="16">
        <v>2.7</v>
      </c>
      <c r="E295" s="4" t="s">
        <v>113</v>
      </c>
      <c r="F295" s="5"/>
      <c r="G295" s="5"/>
      <c r="H295" s="13"/>
    </row>
    <row r="296" spans="1:23" ht="13.5" customHeight="1">
      <c r="A296" s="7"/>
      <c r="B296" s="31"/>
      <c r="C296" s="31"/>
      <c r="D296" s="15"/>
      <c r="E296" s="2"/>
      <c r="F296" s="3"/>
      <c r="G296" s="3"/>
      <c r="H296" s="12"/>
    </row>
    <row r="297" spans="1:23" ht="13.5" customHeight="1">
      <c r="A297" s="8"/>
      <c r="B297" s="30" t="s">
        <v>7</v>
      </c>
      <c r="C297" s="30" t="s">
        <v>7</v>
      </c>
      <c r="D297" s="16"/>
      <c r="E297" s="4"/>
      <c r="F297" s="5"/>
      <c r="G297" s="38"/>
      <c r="H297" s="13"/>
    </row>
    <row r="298" spans="1:23" ht="13.5" customHeight="1">
      <c r="A298" s="7"/>
      <c r="B298" s="31"/>
      <c r="C298" s="31" t="s">
        <v>7</v>
      </c>
      <c r="D298" s="15"/>
      <c r="E298" s="2"/>
      <c r="F298" s="3"/>
      <c r="G298" s="41"/>
      <c r="H298" s="12" t="s">
        <v>7</v>
      </c>
    </row>
    <row r="299" spans="1:23" ht="13.5" customHeight="1">
      <c r="A299" s="9"/>
      <c r="B299" s="32"/>
      <c r="C299" s="32"/>
      <c r="D299" s="17"/>
      <c r="E299" s="10"/>
      <c r="F299" s="11"/>
      <c r="G299" s="11"/>
      <c r="H299" s="14"/>
    </row>
    <row r="300" spans="1:23" ht="13.5" customHeight="1"/>
    <row r="301" spans="1:23" ht="13.5" customHeight="1">
      <c r="H301" s="48"/>
    </row>
    <row r="302" spans="1:23" s="49" customFormat="1" ht="21.4" customHeight="1">
      <c r="A302" s="364"/>
      <c r="B302" s="365"/>
      <c r="C302" s="365"/>
      <c r="D302" s="365"/>
      <c r="E302" s="365"/>
      <c r="F302" s="365"/>
      <c r="G302" s="365"/>
      <c r="H302" s="365"/>
    </row>
    <row r="303" spans="1:23" s="49" customFormat="1" ht="13.5" customHeight="1">
      <c r="A303" s="50" t="s">
        <v>62</v>
      </c>
      <c r="B303" s="50"/>
      <c r="C303" s="51"/>
      <c r="D303" s="51"/>
      <c r="E303" s="52"/>
      <c r="F303" s="51"/>
      <c r="G303" s="50"/>
      <c r="H303" s="53"/>
    </row>
    <row r="304" spans="1:23" ht="21.6" customHeight="1">
      <c r="A304" s="362" t="s">
        <v>0</v>
      </c>
      <c r="B304" s="363"/>
      <c r="C304" s="24" t="s">
        <v>1</v>
      </c>
      <c r="D304" s="24" t="s">
        <v>2</v>
      </c>
      <c r="E304" s="24" t="s">
        <v>3</v>
      </c>
      <c r="F304" s="25" t="s">
        <v>4</v>
      </c>
      <c r="G304" s="25" t="s">
        <v>5</v>
      </c>
      <c r="H304" s="26" t="s">
        <v>6</v>
      </c>
      <c r="I304" s="27"/>
      <c r="J304" s="27"/>
      <c r="K304" s="28"/>
      <c r="L304" s="28"/>
      <c r="M304" s="27"/>
      <c r="N304" s="27"/>
      <c r="O304" s="27"/>
      <c r="P304" s="28"/>
      <c r="Q304" s="28"/>
      <c r="R304" s="27"/>
      <c r="S304" s="27"/>
      <c r="T304" s="27"/>
      <c r="U304" s="28"/>
      <c r="V304" s="28"/>
      <c r="W304" s="27"/>
    </row>
    <row r="305" spans="1:8" ht="13.5" customHeight="1">
      <c r="A305" s="33" t="s">
        <v>7</v>
      </c>
      <c r="B305" s="29" t="s">
        <v>7</v>
      </c>
      <c r="C305" s="29" t="s">
        <v>7</v>
      </c>
      <c r="D305" s="21"/>
      <c r="E305" s="20"/>
      <c r="F305" s="22"/>
      <c r="G305" s="22"/>
      <c r="H305" s="23"/>
    </row>
    <row r="306" spans="1:8" ht="13.5" customHeight="1">
      <c r="A306" s="34"/>
      <c r="B306" s="30"/>
      <c r="C306" s="30" t="s">
        <v>7</v>
      </c>
      <c r="D306" s="16"/>
      <c r="E306" s="4"/>
      <c r="F306" s="5"/>
      <c r="G306" s="5"/>
      <c r="H306" s="13" t="s">
        <v>7</v>
      </c>
    </row>
    <row r="307" spans="1:8" ht="13.5" customHeight="1">
      <c r="A307" s="39" t="s">
        <v>7</v>
      </c>
      <c r="B307" s="31" t="s">
        <v>7</v>
      </c>
      <c r="C307" s="31" t="s">
        <v>7</v>
      </c>
      <c r="D307" s="40"/>
      <c r="E307" s="2" t="s">
        <v>7</v>
      </c>
      <c r="F307" s="3"/>
      <c r="G307" s="41"/>
      <c r="H307" s="12" t="s">
        <v>7</v>
      </c>
    </row>
    <row r="308" spans="1:8" ht="13.5" customHeight="1">
      <c r="A308" s="34" t="s">
        <v>7</v>
      </c>
      <c r="B308" s="30" t="s">
        <v>670</v>
      </c>
      <c r="C308" s="30" t="s">
        <v>7</v>
      </c>
      <c r="D308" s="36"/>
      <c r="E308" s="4" t="s">
        <v>7</v>
      </c>
      <c r="F308" s="5"/>
      <c r="G308" s="38"/>
      <c r="H308" s="13"/>
    </row>
    <row r="309" spans="1:8" ht="13.5" customHeight="1">
      <c r="A309" s="39" t="s">
        <v>7</v>
      </c>
      <c r="B309" s="31"/>
      <c r="C309" s="31"/>
      <c r="D309" s="15"/>
      <c r="E309" s="2"/>
      <c r="F309" s="3"/>
      <c r="G309" s="3"/>
      <c r="H309" s="12"/>
    </row>
    <row r="310" spans="1:8" ht="13.5" customHeight="1">
      <c r="A310" s="34" t="s">
        <v>7</v>
      </c>
      <c r="B310" s="30" t="s">
        <v>706</v>
      </c>
      <c r="C310" s="30"/>
      <c r="D310" s="16">
        <v>2.7</v>
      </c>
      <c r="E310" s="4" t="s">
        <v>113</v>
      </c>
      <c r="F310" s="5"/>
      <c r="G310" s="5"/>
      <c r="H310" s="13"/>
    </row>
    <row r="311" spans="1:8" ht="13.5" customHeight="1">
      <c r="A311" s="7"/>
      <c r="B311" s="31"/>
      <c r="C311" s="31"/>
      <c r="D311" s="15"/>
      <c r="E311" s="2"/>
      <c r="F311" s="3"/>
      <c r="G311" s="3"/>
      <c r="H311" s="12"/>
    </row>
    <row r="312" spans="1:8" ht="13.5" customHeight="1">
      <c r="A312" s="8"/>
      <c r="B312" s="30" t="s">
        <v>718</v>
      </c>
      <c r="C312" s="30" t="s">
        <v>719</v>
      </c>
      <c r="D312" s="16">
        <v>1.8</v>
      </c>
      <c r="E312" s="4" t="s">
        <v>71</v>
      </c>
      <c r="F312" s="5"/>
      <c r="G312" s="5"/>
      <c r="H312" s="13"/>
    </row>
    <row r="313" spans="1:8" ht="13.5" customHeight="1">
      <c r="A313" s="7"/>
      <c r="B313" s="31"/>
      <c r="C313" s="31"/>
      <c r="D313" s="15"/>
      <c r="E313" s="2"/>
      <c r="F313" s="3"/>
      <c r="G313" s="3"/>
      <c r="H313" s="12"/>
    </row>
    <row r="314" spans="1:8" ht="13.5" customHeight="1">
      <c r="A314" s="8"/>
      <c r="B314" s="30" t="s">
        <v>718</v>
      </c>
      <c r="C314" s="30" t="s">
        <v>719</v>
      </c>
      <c r="D314" s="16">
        <v>1.8</v>
      </c>
      <c r="E314" s="4" t="s">
        <v>71</v>
      </c>
      <c r="F314" s="5"/>
      <c r="G314" s="5"/>
      <c r="H314" s="13"/>
    </row>
    <row r="315" spans="1:8" ht="13.5" customHeight="1">
      <c r="A315" s="7"/>
      <c r="B315" s="31"/>
      <c r="C315" s="31"/>
      <c r="D315" s="15"/>
      <c r="E315" s="2"/>
      <c r="F315" s="3"/>
      <c r="G315" s="3"/>
      <c r="H315" s="12"/>
    </row>
    <row r="316" spans="1:8" ht="13.5" customHeight="1">
      <c r="A316" s="8"/>
      <c r="B316" s="30" t="s">
        <v>709</v>
      </c>
      <c r="C316" s="30" t="s">
        <v>719</v>
      </c>
      <c r="D316" s="16">
        <v>1.8</v>
      </c>
      <c r="E316" s="4" t="s">
        <v>71</v>
      </c>
      <c r="F316" s="5"/>
      <c r="G316" s="5"/>
      <c r="H316" s="13"/>
    </row>
    <row r="317" spans="1:8" ht="13.5" customHeight="1">
      <c r="A317" s="7"/>
      <c r="B317" s="31"/>
      <c r="C317" s="31"/>
      <c r="D317" s="15"/>
      <c r="E317" s="2"/>
      <c r="F317" s="3"/>
      <c r="G317" s="3"/>
      <c r="H317" s="12"/>
    </row>
    <row r="318" spans="1:8" ht="13.5" customHeight="1">
      <c r="A318" s="8"/>
      <c r="B318" s="30" t="s">
        <v>710</v>
      </c>
      <c r="C318" s="30" t="s">
        <v>719</v>
      </c>
      <c r="D318" s="67">
        <v>3</v>
      </c>
      <c r="E318" s="4" t="s">
        <v>71</v>
      </c>
      <c r="F318" s="5"/>
      <c r="G318" s="5"/>
      <c r="H318" s="13"/>
    </row>
    <row r="319" spans="1:8" ht="13.5" customHeight="1">
      <c r="A319" s="7"/>
      <c r="B319" s="31"/>
      <c r="C319" s="31"/>
      <c r="D319" s="15"/>
      <c r="E319" s="2"/>
      <c r="F319" s="3"/>
      <c r="G319" s="3"/>
      <c r="H319" s="12"/>
    </row>
    <row r="320" spans="1:8" ht="13.5" customHeight="1">
      <c r="A320" s="8"/>
      <c r="B320" s="30" t="s">
        <v>720</v>
      </c>
      <c r="C320" s="30"/>
      <c r="D320" s="16">
        <v>1</v>
      </c>
      <c r="E320" s="4" t="s">
        <v>250</v>
      </c>
      <c r="F320" s="42"/>
      <c r="G320" s="5"/>
      <c r="H320" s="13"/>
    </row>
    <row r="321" spans="1:8" ht="13.5" customHeight="1">
      <c r="A321" s="7"/>
      <c r="B321" s="31"/>
      <c r="C321" s="31"/>
      <c r="D321" s="15"/>
      <c r="E321" s="2"/>
      <c r="F321" s="3"/>
      <c r="G321" s="3"/>
      <c r="H321" s="12"/>
    </row>
    <row r="322" spans="1:8" ht="13.5" customHeight="1">
      <c r="A322" s="8"/>
      <c r="B322" s="30" t="s">
        <v>721</v>
      </c>
      <c r="C322" s="30"/>
      <c r="D322" s="16">
        <v>1</v>
      </c>
      <c r="E322" s="4" t="s">
        <v>250</v>
      </c>
      <c r="F322" s="42"/>
      <c r="G322" s="5"/>
      <c r="H322" s="13"/>
    </row>
    <row r="323" spans="1:8" ht="13.5" customHeight="1">
      <c r="A323" s="7"/>
      <c r="B323" s="31"/>
      <c r="C323" s="31"/>
      <c r="D323" s="15"/>
      <c r="E323" s="2"/>
      <c r="F323" s="3"/>
      <c r="G323" s="3"/>
      <c r="H323" s="12"/>
    </row>
    <row r="324" spans="1:8" ht="13.5" customHeight="1">
      <c r="A324" s="8"/>
      <c r="B324" s="30"/>
      <c r="C324" s="30"/>
      <c r="D324" s="16"/>
      <c r="E324" s="4"/>
      <c r="F324" s="5"/>
      <c r="G324" s="5"/>
      <c r="H324" s="13"/>
    </row>
    <row r="325" spans="1:8" ht="13.5" customHeight="1">
      <c r="A325" s="7"/>
      <c r="B325" s="31"/>
      <c r="C325" s="31"/>
      <c r="D325" s="15"/>
      <c r="E325" s="2"/>
      <c r="F325" s="3"/>
      <c r="G325" s="3"/>
      <c r="H325" s="12"/>
    </row>
    <row r="326" spans="1:8" ht="13.5" customHeight="1">
      <c r="A326" s="8"/>
      <c r="B326" s="30"/>
      <c r="C326" s="30"/>
      <c r="D326" s="16"/>
      <c r="E326" s="4"/>
      <c r="F326" s="5"/>
      <c r="G326" s="5"/>
      <c r="H326" s="13"/>
    </row>
    <row r="327" spans="1:8" ht="13.5" customHeight="1">
      <c r="A327" s="7"/>
      <c r="B327" s="31"/>
      <c r="C327" s="31"/>
      <c r="D327" s="15"/>
      <c r="E327" s="2"/>
      <c r="F327" s="3"/>
      <c r="G327" s="3"/>
      <c r="H327" s="12"/>
    </row>
    <row r="328" spans="1:8" ht="13.5" customHeight="1">
      <c r="A328" s="8"/>
      <c r="B328" s="30"/>
      <c r="C328" s="30"/>
      <c r="D328" s="16"/>
      <c r="E328" s="4"/>
      <c r="F328" s="42"/>
      <c r="G328" s="5"/>
      <c r="H328" s="13"/>
    </row>
    <row r="329" spans="1:8" ht="13.5" customHeight="1">
      <c r="A329" s="7"/>
      <c r="B329" s="31"/>
      <c r="C329" s="31"/>
      <c r="D329" s="15"/>
      <c r="E329" s="2"/>
      <c r="F329" s="3"/>
      <c r="G329" s="3"/>
      <c r="H329" s="12"/>
    </row>
    <row r="330" spans="1:8" ht="13.5" customHeight="1">
      <c r="A330" s="8"/>
      <c r="B330" s="30"/>
      <c r="C330" s="30"/>
      <c r="D330" s="16"/>
      <c r="E330" s="4"/>
      <c r="F330" s="42"/>
      <c r="G330" s="5"/>
      <c r="H330" s="13"/>
    </row>
    <row r="331" spans="1:8" ht="13.5" customHeight="1">
      <c r="A331" s="7"/>
      <c r="B331" s="31"/>
      <c r="C331" s="31"/>
      <c r="D331" s="15"/>
      <c r="E331" s="2"/>
      <c r="F331" s="3"/>
      <c r="G331" s="3"/>
      <c r="H331" s="12"/>
    </row>
    <row r="332" spans="1:8" ht="13.5" customHeight="1">
      <c r="A332" s="8"/>
      <c r="B332" s="30"/>
      <c r="C332" s="30"/>
      <c r="D332" s="16"/>
      <c r="E332" s="4"/>
      <c r="F332" s="5"/>
      <c r="G332" s="5"/>
      <c r="H332" s="13"/>
    </row>
    <row r="333" spans="1:8" ht="13.5" customHeight="1">
      <c r="A333" s="7"/>
      <c r="B333" s="31"/>
      <c r="C333" s="31"/>
      <c r="D333" s="15"/>
      <c r="E333" s="2"/>
      <c r="F333" s="3"/>
      <c r="G333" s="3"/>
      <c r="H333" s="12"/>
    </row>
    <row r="334" spans="1:8" ht="13.5" customHeight="1">
      <c r="A334" s="8"/>
      <c r="B334" s="30"/>
      <c r="C334" s="30"/>
      <c r="D334" s="16"/>
      <c r="E334" s="4"/>
      <c r="F334" s="5"/>
      <c r="G334" s="5"/>
      <c r="H334" s="13"/>
    </row>
    <row r="335" spans="1:8" ht="13.5" customHeight="1">
      <c r="A335" s="7"/>
      <c r="B335" s="31"/>
      <c r="C335" s="31"/>
      <c r="D335" s="15"/>
      <c r="E335" s="2"/>
      <c r="F335" s="3"/>
      <c r="G335" s="3"/>
      <c r="H335" s="12"/>
    </row>
    <row r="336" spans="1:8" ht="13.5" customHeight="1">
      <c r="A336" s="8"/>
      <c r="B336" s="30"/>
      <c r="C336" s="30"/>
      <c r="D336" s="16"/>
      <c r="E336" s="4"/>
      <c r="F336" s="5"/>
      <c r="G336" s="5"/>
      <c r="H336" s="13"/>
    </row>
    <row r="337" spans="1:8" ht="13.5" customHeight="1">
      <c r="A337" s="7"/>
      <c r="B337" s="31"/>
      <c r="C337" s="31"/>
      <c r="D337" s="15"/>
      <c r="E337" s="2"/>
      <c r="F337" s="3"/>
      <c r="G337" s="3"/>
      <c r="H337" s="12"/>
    </row>
    <row r="338" spans="1:8" ht="13.5" customHeight="1">
      <c r="A338" s="8"/>
      <c r="B338" s="30"/>
      <c r="C338" s="30" t="s">
        <v>7</v>
      </c>
      <c r="D338" s="16"/>
      <c r="E338" s="4"/>
      <c r="F338" s="5"/>
      <c r="G338" s="5"/>
      <c r="H338" s="13"/>
    </row>
    <row r="339" spans="1:8" ht="13.5" customHeight="1">
      <c r="A339" s="7"/>
      <c r="B339" s="31"/>
      <c r="C339" s="31"/>
      <c r="D339" s="15"/>
      <c r="E339" s="2"/>
      <c r="F339" s="3"/>
      <c r="G339" s="3"/>
      <c r="H339" s="12"/>
    </row>
    <row r="340" spans="1:8" ht="13.5" customHeight="1">
      <c r="A340" s="8"/>
      <c r="B340" s="30" t="s">
        <v>7</v>
      </c>
      <c r="C340" s="30" t="s">
        <v>7</v>
      </c>
      <c r="D340" s="16"/>
      <c r="E340" s="4"/>
      <c r="F340" s="5"/>
      <c r="G340" s="38"/>
      <c r="H340" s="13"/>
    </row>
    <row r="341" spans="1:8" ht="13.5" customHeight="1">
      <c r="A341" s="7"/>
      <c r="B341" s="31"/>
      <c r="C341" s="31" t="s">
        <v>7</v>
      </c>
      <c r="D341" s="15"/>
      <c r="E341" s="2"/>
      <c r="F341" s="3"/>
      <c r="G341" s="41"/>
      <c r="H341" s="12"/>
    </row>
    <row r="342" spans="1:8" ht="13.5" customHeight="1">
      <c r="A342" s="9"/>
      <c r="B342" s="32" t="s">
        <v>63</v>
      </c>
      <c r="C342" s="32"/>
      <c r="D342" s="17"/>
      <c r="E342" s="10"/>
      <c r="F342" s="11"/>
      <c r="G342" s="11"/>
      <c r="H342" s="14"/>
    </row>
    <row r="343" spans="1:8" ht="13.5" customHeight="1"/>
    <row r="344" spans="1:8" ht="13.5" customHeight="1">
      <c r="H344" s="48"/>
    </row>
  </sheetData>
  <mergeCells count="16">
    <mergeCell ref="A89:B89"/>
    <mergeCell ref="A1:H1"/>
    <mergeCell ref="A3:B3"/>
    <mergeCell ref="A44:H44"/>
    <mergeCell ref="A46:B46"/>
    <mergeCell ref="A87:H87"/>
    <mergeCell ref="A302:H302"/>
    <mergeCell ref="A304:B304"/>
    <mergeCell ref="A261:B261"/>
    <mergeCell ref="A130:H130"/>
    <mergeCell ref="A132:B132"/>
    <mergeCell ref="A173:H173"/>
    <mergeCell ref="A175:B175"/>
    <mergeCell ref="A216:H216"/>
    <mergeCell ref="A218:B218"/>
    <mergeCell ref="A259:H259"/>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7" manualBreakCount="7">
    <brk id="43" max="7" man="1"/>
    <brk id="86" max="7" man="1"/>
    <brk id="129" max="7" man="1"/>
    <brk id="172" max="7" man="1"/>
    <brk id="215" max="7" man="1"/>
    <brk id="258" max="7" man="1"/>
    <brk id="30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9D63-7E9C-4262-8E99-4EF134CF45A8}">
  <sheetPr>
    <tabColor theme="0" tint="-0.249977111117893"/>
  </sheetPr>
  <dimension ref="A1:XFD172"/>
  <sheetViews>
    <sheetView view="pageBreakPreview" topLeftCell="A127" zoomScale="70" zoomScaleNormal="100" zoomScaleSheetLayoutView="70" workbookViewId="0">
      <selection activeCell="K116" sqref="K116"/>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30</v>
      </c>
      <c r="B5" s="30" t="s">
        <v>31</v>
      </c>
      <c r="C5" s="30" t="s">
        <v>7</v>
      </c>
      <c r="D5" s="16"/>
      <c r="E5" s="4"/>
      <c r="F5" s="5"/>
      <c r="G5" s="5"/>
      <c r="H5" s="13" t="s">
        <v>7</v>
      </c>
    </row>
    <row r="6" spans="1:23" ht="13.5" customHeight="1">
      <c r="A6" s="39" t="s">
        <v>7</v>
      </c>
      <c r="B6" s="31" t="s">
        <v>7</v>
      </c>
      <c r="C6" s="31" t="s">
        <v>7</v>
      </c>
      <c r="D6" s="40"/>
      <c r="E6" s="2" t="s">
        <v>7</v>
      </c>
      <c r="F6" s="3"/>
      <c r="G6" s="41"/>
      <c r="H6" s="12" t="s">
        <v>7</v>
      </c>
    </row>
    <row r="7" spans="1:23" ht="13.5" customHeight="1">
      <c r="A7" s="34" t="s">
        <v>633</v>
      </c>
      <c r="B7" s="30" t="s">
        <v>632</v>
      </c>
      <c r="C7" s="30" t="s">
        <v>7</v>
      </c>
      <c r="D7" s="36"/>
      <c r="E7" s="4" t="s">
        <v>7</v>
      </c>
      <c r="F7" s="5"/>
      <c r="G7" s="38">
        <v>0</v>
      </c>
      <c r="H7" s="13" t="s">
        <v>7</v>
      </c>
    </row>
    <row r="8" spans="1:23" ht="13.5" customHeight="1">
      <c r="A8" s="7"/>
      <c r="B8" s="31"/>
      <c r="C8" s="31" t="s">
        <v>892</v>
      </c>
      <c r="D8" s="15"/>
      <c r="E8" s="2"/>
      <c r="F8" s="3"/>
      <c r="G8" s="3"/>
      <c r="H8" s="12"/>
    </row>
    <row r="9" spans="1:23" ht="13.5" customHeight="1">
      <c r="A9" s="8"/>
      <c r="B9" s="30" t="s">
        <v>893</v>
      </c>
      <c r="C9" s="30" t="s">
        <v>894</v>
      </c>
      <c r="D9" s="16">
        <v>10.6</v>
      </c>
      <c r="E9" s="4" t="s">
        <v>71</v>
      </c>
      <c r="F9" s="5"/>
      <c r="G9" s="5"/>
      <c r="H9" s="13"/>
    </row>
    <row r="10" spans="1:23" ht="13.5" customHeight="1">
      <c r="A10" s="7"/>
      <c r="B10" s="31"/>
      <c r="C10" s="31"/>
      <c r="D10" s="15"/>
      <c r="E10" s="2"/>
      <c r="F10" s="3"/>
      <c r="G10" s="3"/>
      <c r="H10" s="12"/>
    </row>
    <row r="11" spans="1:23" ht="13.5" customHeight="1">
      <c r="A11" s="8"/>
      <c r="B11" s="30" t="s">
        <v>427</v>
      </c>
      <c r="C11" s="30" t="s">
        <v>428</v>
      </c>
      <c r="D11" s="16">
        <v>1</v>
      </c>
      <c r="E11" s="4" t="s">
        <v>299</v>
      </c>
      <c r="F11" s="5"/>
      <c r="G11" s="5"/>
      <c r="H11" s="13"/>
    </row>
    <row r="12" spans="1:23" ht="13.5" customHeight="1">
      <c r="A12" s="7"/>
      <c r="B12" s="31"/>
      <c r="C12" s="31"/>
      <c r="D12" s="15"/>
      <c r="E12" s="2"/>
      <c r="F12" s="3"/>
      <c r="G12" s="3"/>
      <c r="H12" s="12"/>
    </row>
    <row r="13" spans="1:23" ht="13.5" customHeight="1">
      <c r="A13" s="8"/>
      <c r="B13" s="30" t="s">
        <v>429</v>
      </c>
      <c r="C13" s="30" t="s">
        <v>428</v>
      </c>
      <c r="D13" s="16">
        <v>2</v>
      </c>
      <c r="E13" s="4" t="s">
        <v>299</v>
      </c>
      <c r="F13" s="5"/>
      <c r="G13" s="5"/>
      <c r="H13" s="13"/>
    </row>
    <row r="14" spans="1:23" ht="13.5" customHeight="1">
      <c r="A14" s="7"/>
      <c r="B14" s="31"/>
      <c r="C14" s="31" t="s">
        <v>895</v>
      </c>
      <c r="D14" s="15"/>
      <c r="E14" s="2"/>
      <c r="F14" s="3"/>
      <c r="G14" s="3"/>
      <c r="H14" s="12"/>
    </row>
    <row r="15" spans="1:23" ht="13.5" customHeight="1">
      <c r="A15" s="8"/>
      <c r="B15" s="30" t="s">
        <v>893</v>
      </c>
      <c r="C15" s="30" t="s">
        <v>896</v>
      </c>
      <c r="D15" s="67">
        <v>9</v>
      </c>
      <c r="E15" s="4" t="s">
        <v>71</v>
      </c>
      <c r="F15" s="5"/>
      <c r="G15" s="5"/>
      <c r="H15" s="13"/>
    </row>
    <row r="16" spans="1:23" ht="13.5" customHeight="1">
      <c r="A16" s="7"/>
      <c r="B16" s="31"/>
      <c r="C16" s="31"/>
      <c r="D16" s="15"/>
      <c r="E16" s="2"/>
      <c r="F16" s="3"/>
      <c r="G16" s="3"/>
      <c r="H16" s="12"/>
    </row>
    <row r="17" spans="1:23" ht="13.5" customHeight="1">
      <c r="A17" s="8"/>
      <c r="B17" s="30" t="s">
        <v>430</v>
      </c>
      <c r="C17" s="30" t="s">
        <v>428</v>
      </c>
      <c r="D17" s="16">
        <v>2</v>
      </c>
      <c r="E17" s="4" t="s">
        <v>299</v>
      </c>
      <c r="F17" s="5"/>
      <c r="G17" s="5"/>
      <c r="H17" s="13"/>
    </row>
    <row r="18" spans="1:23" ht="13.5" customHeight="1">
      <c r="A18" s="7"/>
      <c r="B18" s="31"/>
      <c r="C18" s="31"/>
      <c r="D18" s="15"/>
      <c r="E18" s="2"/>
      <c r="F18" s="3"/>
      <c r="G18" s="3"/>
      <c r="H18" s="12"/>
    </row>
    <row r="19" spans="1:23" ht="13.5" customHeight="1">
      <c r="A19" s="8"/>
      <c r="B19" s="30" t="s">
        <v>431</v>
      </c>
      <c r="C19" s="30" t="s">
        <v>428</v>
      </c>
      <c r="D19" s="16">
        <v>2</v>
      </c>
      <c r="E19" s="4" t="s">
        <v>299</v>
      </c>
      <c r="F19" s="5"/>
      <c r="G19" s="5"/>
      <c r="H19" s="13"/>
    </row>
    <row r="20" spans="1:23" ht="13.5" customHeight="1">
      <c r="A20" s="7"/>
      <c r="B20" s="31"/>
      <c r="C20" s="31"/>
      <c r="D20" s="15"/>
      <c r="E20" s="2"/>
      <c r="F20" s="3"/>
      <c r="G20" s="3"/>
      <c r="H20" s="12"/>
    </row>
    <row r="21" spans="1:23" ht="13.5" customHeight="1">
      <c r="A21" s="8"/>
      <c r="B21" s="30" t="s">
        <v>293</v>
      </c>
      <c r="C21" s="30" t="s">
        <v>294</v>
      </c>
      <c r="D21" s="16">
        <v>1</v>
      </c>
      <c r="E21" s="4" t="s">
        <v>299</v>
      </c>
      <c r="F21" s="5"/>
      <c r="G21" s="5"/>
      <c r="H21" s="13"/>
    </row>
    <row r="22" spans="1:23" ht="13.5" customHeight="1">
      <c r="A22" s="39" t="s">
        <v>7</v>
      </c>
      <c r="B22" s="31" t="s">
        <v>7</v>
      </c>
      <c r="C22" s="31" t="s">
        <v>7</v>
      </c>
      <c r="D22" s="15"/>
      <c r="E22" s="2"/>
      <c r="F22" s="3"/>
      <c r="G22" s="41"/>
      <c r="H22" s="12"/>
    </row>
    <row r="23" spans="1:23" ht="13.5" customHeight="1">
      <c r="A23" s="34" t="s">
        <v>7</v>
      </c>
      <c r="B23" s="30" t="s">
        <v>885</v>
      </c>
      <c r="C23" s="30" t="s">
        <v>886</v>
      </c>
      <c r="D23" s="97">
        <v>123</v>
      </c>
      <c r="E23" s="4" t="s">
        <v>71</v>
      </c>
      <c r="F23" s="5"/>
      <c r="G23" s="5"/>
      <c r="H23" s="13"/>
    </row>
    <row r="24" spans="1:23" s="18" customFormat="1" ht="13.5" customHeight="1">
      <c r="A24" s="7"/>
      <c r="B24" s="31" t="s">
        <v>887</v>
      </c>
      <c r="C24" s="31"/>
      <c r="D24" s="15"/>
      <c r="E24" s="2"/>
      <c r="F24" s="3"/>
      <c r="G24" s="41"/>
      <c r="H24" s="12"/>
      <c r="J24" s="1"/>
      <c r="K24" s="6"/>
      <c r="L24" s="6"/>
      <c r="M24" s="1"/>
      <c r="O24" s="1"/>
      <c r="P24" s="6"/>
      <c r="Q24" s="6"/>
      <c r="R24" s="1"/>
      <c r="T24" s="1"/>
      <c r="U24" s="6"/>
      <c r="V24" s="6"/>
      <c r="W24" s="1"/>
    </row>
    <row r="25" spans="1:23" s="18" customFormat="1" ht="13.5" customHeight="1">
      <c r="A25" s="8"/>
      <c r="B25" s="30" t="s">
        <v>723</v>
      </c>
      <c r="C25" s="30" t="s">
        <v>888</v>
      </c>
      <c r="D25" s="67">
        <v>15</v>
      </c>
      <c r="E25" s="4" t="s">
        <v>71</v>
      </c>
      <c r="F25" s="5"/>
      <c r="G25" s="38"/>
      <c r="H25" s="13"/>
      <c r="J25" s="1"/>
      <c r="K25" s="6"/>
      <c r="L25" s="6"/>
      <c r="M25" s="1"/>
      <c r="O25" s="1"/>
      <c r="P25" s="6"/>
      <c r="Q25" s="6"/>
      <c r="R25" s="1"/>
      <c r="T25" s="1"/>
      <c r="U25" s="6"/>
      <c r="V25" s="6"/>
      <c r="W25" s="1"/>
    </row>
    <row r="26" spans="1:23" ht="13.5" customHeight="1">
      <c r="A26" s="7"/>
      <c r="B26" s="31" t="s">
        <v>762</v>
      </c>
      <c r="C26" s="31" t="s">
        <v>7</v>
      </c>
      <c r="D26" s="15"/>
      <c r="E26" s="2"/>
      <c r="F26" s="3"/>
      <c r="G26" s="41"/>
      <c r="H26" s="12"/>
    </row>
    <row r="27" spans="1:23" ht="13.5" customHeight="1">
      <c r="A27" s="8"/>
      <c r="B27" s="30" t="s">
        <v>1404</v>
      </c>
      <c r="C27" s="30" t="s">
        <v>886</v>
      </c>
      <c r="D27" s="16">
        <v>300</v>
      </c>
      <c r="E27" s="4" t="s">
        <v>71</v>
      </c>
      <c r="F27" s="5"/>
      <c r="G27" s="38"/>
      <c r="H27" s="13"/>
    </row>
    <row r="28" spans="1:23" ht="13.5" customHeight="1">
      <c r="A28" s="39" t="s">
        <v>7</v>
      </c>
      <c r="B28" s="31" t="s">
        <v>7</v>
      </c>
      <c r="C28" s="31" t="s">
        <v>7</v>
      </c>
      <c r="D28" s="15"/>
      <c r="E28" s="2"/>
      <c r="F28" s="3"/>
      <c r="G28" s="41"/>
      <c r="H28" s="12"/>
    </row>
    <row r="29" spans="1:23" ht="13.5" customHeight="1">
      <c r="A29" s="34" t="s">
        <v>7</v>
      </c>
      <c r="B29" s="30" t="s">
        <v>889</v>
      </c>
      <c r="C29" s="30" t="s">
        <v>890</v>
      </c>
      <c r="D29" s="67">
        <v>2</v>
      </c>
      <c r="E29" s="4" t="s">
        <v>891</v>
      </c>
      <c r="F29" s="5"/>
      <c r="G29" s="38"/>
      <c r="H29" s="13"/>
    </row>
    <row r="30" spans="1:23" ht="13.5" customHeight="1">
      <c r="A30" s="7"/>
      <c r="B30" s="31" t="s">
        <v>1427</v>
      </c>
      <c r="C30" s="31"/>
      <c r="D30" s="15"/>
      <c r="E30" s="2"/>
      <c r="F30" s="3"/>
      <c r="G30" s="41"/>
      <c r="H30" s="12"/>
    </row>
    <row r="31" spans="1:23" ht="13.5" customHeight="1">
      <c r="A31" s="8"/>
      <c r="B31" s="30" t="s">
        <v>1428</v>
      </c>
      <c r="C31" s="30" t="s">
        <v>1429</v>
      </c>
      <c r="D31" s="16">
        <v>6</v>
      </c>
      <c r="E31" s="4" t="s">
        <v>299</v>
      </c>
      <c r="F31" s="5"/>
      <c r="G31" s="38"/>
      <c r="H31" s="13"/>
    </row>
    <row r="32" spans="1:23" ht="13.5" customHeight="1">
      <c r="A32" s="7"/>
      <c r="B32" s="31" t="s">
        <v>7</v>
      </c>
      <c r="C32" s="31" t="s">
        <v>7</v>
      </c>
      <c r="D32" s="15"/>
      <c r="E32" s="2"/>
      <c r="F32" s="3"/>
      <c r="G32" s="41"/>
      <c r="H32" s="12"/>
    </row>
    <row r="33" spans="1:23" ht="13.5" customHeight="1">
      <c r="A33" s="8"/>
      <c r="B33" s="30" t="s">
        <v>1040</v>
      </c>
      <c r="C33" s="30" t="s">
        <v>1041</v>
      </c>
      <c r="D33" s="16">
        <v>12</v>
      </c>
      <c r="E33" s="4" t="s">
        <v>299</v>
      </c>
      <c r="F33" s="5"/>
      <c r="G33" s="38"/>
      <c r="H33" s="13"/>
    </row>
    <row r="34" spans="1:23" ht="13.5" customHeight="1">
      <c r="A34" s="7"/>
      <c r="B34" s="31"/>
      <c r="C34" s="31"/>
      <c r="D34" s="15"/>
      <c r="E34" s="2"/>
      <c r="F34" s="3"/>
      <c r="G34" s="3"/>
      <c r="H34" s="12"/>
    </row>
    <row r="35" spans="1:23" ht="13.5" customHeight="1">
      <c r="A35" s="8"/>
      <c r="B35" s="30"/>
      <c r="C35" s="30"/>
      <c r="D35" s="16"/>
      <c r="E35" s="4"/>
      <c r="F35" s="5"/>
      <c r="G35" s="5"/>
      <c r="H35" s="13"/>
    </row>
    <row r="36" spans="1:23" ht="13.5" customHeight="1">
      <c r="A36" s="7"/>
      <c r="B36" s="31"/>
      <c r="C36" s="31"/>
      <c r="D36" s="15"/>
      <c r="E36" s="2"/>
      <c r="F36" s="3"/>
      <c r="G36" s="3"/>
      <c r="H36" s="12"/>
    </row>
    <row r="37" spans="1:23" ht="13.5" customHeight="1">
      <c r="A37" s="8"/>
      <c r="B37" s="30"/>
      <c r="C37" s="30" t="s">
        <v>7</v>
      </c>
      <c r="D37" s="16"/>
      <c r="E37" s="4"/>
      <c r="F37" s="5"/>
      <c r="G37" s="5"/>
      <c r="H37" s="13"/>
    </row>
    <row r="38" spans="1:23" ht="13.5" customHeight="1">
      <c r="A38" s="7"/>
      <c r="B38" s="31"/>
      <c r="C38" s="31"/>
      <c r="D38" s="15"/>
      <c r="E38" s="2"/>
      <c r="F38" s="3"/>
      <c r="G38" s="3"/>
      <c r="H38" s="12"/>
    </row>
    <row r="39" spans="1:23" ht="13.5" customHeight="1">
      <c r="A39" s="8"/>
      <c r="B39" s="30" t="s">
        <v>7</v>
      </c>
      <c r="C39" s="30" t="s">
        <v>7</v>
      </c>
      <c r="D39" s="16"/>
      <c r="E39" s="4"/>
      <c r="F39" s="5"/>
      <c r="G39" s="38"/>
      <c r="H39" s="13"/>
    </row>
    <row r="40" spans="1:23" ht="13.5" customHeight="1">
      <c r="A40" s="7"/>
      <c r="B40" s="31"/>
      <c r="C40" s="31" t="s">
        <v>7</v>
      </c>
      <c r="D40" s="15"/>
      <c r="E40" s="2"/>
      <c r="F40" s="3"/>
      <c r="G40" s="41"/>
      <c r="H40" s="12"/>
    </row>
    <row r="41" spans="1:23" ht="13.5" customHeight="1">
      <c r="A41" s="9"/>
      <c r="B41" s="32" t="s">
        <v>63</v>
      </c>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23" ht="13.5" customHeight="1">
      <c r="A49" s="39" t="s">
        <v>7</v>
      </c>
      <c r="B49" s="31"/>
      <c r="C49" s="31"/>
      <c r="D49" s="40"/>
      <c r="E49" s="2"/>
      <c r="F49" s="3"/>
      <c r="G49" s="41"/>
      <c r="H49" s="12"/>
    </row>
    <row r="50" spans="1:23" ht="13.5" customHeight="1">
      <c r="A50" s="34" t="s">
        <v>311</v>
      </c>
      <c r="B50" s="30" t="s">
        <v>634</v>
      </c>
      <c r="C50" s="30"/>
      <c r="D50" s="36"/>
      <c r="E50" s="4"/>
      <c r="F50" s="5"/>
      <c r="G50" s="38"/>
      <c r="H50" s="13"/>
    </row>
    <row r="51" spans="1:23" ht="13.5" customHeight="1">
      <c r="A51" s="7"/>
      <c r="B51" s="31"/>
      <c r="C51" s="31" t="s">
        <v>934</v>
      </c>
      <c r="D51" s="15"/>
      <c r="E51" s="2"/>
      <c r="F51" s="3"/>
      <c r="G51" s="3"/>
      <c r="H51" s="12"/>
    </row>
    <row r="52" spans="1:23" ht="13.5" customHeight="1">
      <c r="A52" s="8"/>
      <c r="B52" s="30" t="s">
        <v>893</v>
      </c>
      <c r="C52" s="30" t="s">
        <v>935</v>
      </c>
      <c r="D52" s="16">
        <v>3</v>
      </c>
      <c r="E52" s="4" t="s">
        <v>71</v>
      </c>
      <c r="F52" s="5"/>
      <c r="G52" s="5"/>
      <c r="H52" s="13"/>
    </row>
    <row r="53" spans="1:23" ht="13.5" customHeight="1">
      <c r="A53" s="7"/>
      <c r="B53" s="31"/>
      <c r="C53" s="31" t="s">
        <v>937</v>
      </c>
      <c r="D53" s="15"/>
      <c r="E53" s="2"/>
      <c r="F53" s="3"/>
      <c r="G53" s="3"/>
      <c r="H53" s="12"/>
    </row>
    <row r="54" spans="1:23" ht="13.5" customHeight="1">
      <c r="A54" s="8"/>
      <c r="B54" s="30" t="s">
        <v>893</v>
      </c>
      <c r="C54" s="30" t="s">
        <v>935</v>
      </c>
      <c r="D54" s="16">
        <v>3.1</v>
      </c>
      <c r="E54" s="4" t="s">
        <v>71</v>
      </c>
      <c r="F54" s="5"/>
      <c r="G54" s="5"/>
      <c r="H54" s="13"/>
    </row>
    <row r="55" spans="1:23" ht="13.5" customHeight="1">
      <c r="A55" s="7"/>
      <c r="B55" s="31"/>
      <c r="C55" s="31" t="s">
        <v>936</v>
      </c>
      <c r="D55" s="15"/>
      <c r="E55" s="2"/>
      <c r="F55" s="3"/>
      <c r="G55" s="3"/>
      <c r="H55" s="12"/>
    </row>
    <row r="56" spans="1:23" ht="13.5" customHeight="1">
      <c r="A56" s="8"/>
      <c r="B56" s="30" t="s">
        <v>893</v>
      </c>
      <c r="C56" s="30" t="s">
        <v>935</v>
      </c>
      <c r="D56" s="16">
        <v>4.8</v>
      </c>
      <c r="E56" s="4" t="s">
        <v>71</v>
      </c>
      <c r="F56" s="5"/>
      <c r="G56" s="5"/>
      <c r="H56" s="13"/>
    </row>
    <row r="57" spans="1:23" ht="13.5" customHeight="1">
      <c r="A57" s="7"/>
      <c r="B57" s="31"/>
      <c r="C57" s="31"/>
      <c r="D57" s="15"/>
      <c r="E57" s="2"/>
      <c r="F57" s="3"/>
      <c r="G57" s="3"/>
      <c r="H57" s="12"/>
    </row>
    <row r="58" spans="1:23" ht="13.5" customHeight="1">
      <c r="A58" s="8"/>
      <c r="B58" s="30" t="s">
        <v>430</v>
      </c>
      <c r="C58" s="30"/>
      <c r="D58" s="16">
        <v>2</v>
      </c>
      <c r="E58" s="4" t="s">
        <v>299</v>
      </c>
      <c r="F58" s="5"/>
      <c r="G58" s="5"/>
      <c r="H58" s="13"/>
    </row>
    <row r="59" spans="1:23" ht="13.5" customHeight="1">
      <c r="A59" s="39" t="s">
        <v>7</v>
      </c>
      <c r="B59" s="31" t="s">
        <v>1239</v>
      </c>
      <c r="C59" s="366" t="s">
        <v>1241</v>
      </c>
      <c r="D59" s="40"/>
      <c r="E59" s="2" t="s">
        <v>7</v>
      </c>
      <c r="F59" s="3"/>
      <c r="G59" s="41"/>
      <c r="H59" s="12"/>
    </row>
    <row r="60" spans="1:23" ht="13.5" customHeight="1">
      <c r="A60" s="34" t="s">
        <v>7</v>
      </c>
      <c r="B60" s="30" t="s">
        <v>1242</v>
      </c>
      <c r="C60" s="367"/>
      <c r="D60" s="36">
        <v>5</v>
      </c>
      <c r="E60" s="4" t="s">
        <v>78</v>
      </c>
      <c r="F60" s="5"/>
      <c r="G60" s="38"/>
      <c r="H60" s="13"/>
    </row>
    <row r="61" spans="1:23" s="6" customFormat="1" ht="13.5" customHeight="1">
      <c r="A61" s="7"/>
      <c r="B61" s="31" t="s">
        <v>7</v>
      </c>
      <c r="C61" s="31" t="s">
        <v>7</v>
      </c>
      <c r="D61" s="15"/>
      <c r="E61" s="2"/>
      <c r="F61" s="3"/>
      <c r="G61" s="41"/>
      <c r="H61" s="12"/>
      <c r="I61" s="18"/>
      <c r="J61" s="1"/>
      <c r="M61" s="1"/>
      <c r="N61" s="18"/>
      <c r="O61" s="1"/>
      <c r="R61" s="1"/>
      <c r="S61" s="18"/>
      <c r="T61" s="1"/>
      <c r="W61" s="1"/>
    </row>
    <row r="62" spans="1:23" s="6" customFormat="1" ht="13.5" customHeight="1">
      <c r="A62" s="8"/>
      <c r="B62" s="30" t="s">
        <v>920</v>
      </c>
      <c r="C62" s="30" t="s">
        <v>921</v>
      </c>
      <c r="D62" s="16">
        <v>8</v>
      </c>
      <c r="E62" s="4" t="s">
        <v>791</v>
      </c>
      <c r="F62" s="5"/>
      <c r="G62" s="38"/>
      <c r="H62" s="13"/>
      <c r="I62" s="18"/>
      <c r="J62" s="1"/>
      <c r="M62" s="1"/>
      <c r="N62" s="18"/>
      <c r="O62" s="1"/>
      <c r="R62" s="1"/>
      <c r="S62" s="18"/>
      <c r="T62" s="1"/>
      <c r="W62" s="1"/>
    </row>
    <row r="63" spans="1:23" s="6" customFormat="1" ht="13.5" customHeight="1">
      <c r="A63" s="7"/>
      <c r="B63" s="31" t="s">
        <v>7</v>
      </c>
      <c r="C63" s="31" t="s">
        <v>7</v>
      </c>
      <c r="D63" s="15"/>
      <c r="E63" s="2"/>
      <c r="F63" s="3"/>
      <c r="G63" s="41"/>
      <c r="H63" s="12"/>
      <c r="I63" s="18"/>
      <c r="J63" s="1"/>
      <c r="M63" s="1"/>
      <c r="N63" s="18"/>
      <c r="O63" s="1"/>
      <c r="R63" s="1"/>
      <c r="S63" s="18"/>
      <c r="T63" s="1"/>
      <c r="W63" s="1"/>
    </row>
    <row r="64" spans="1:23" s="6" customFormat="1" ht="13.5" customHeight="1">
      <c r="A64" s="8"/>
      <c r="B64" s="30" t="s">
        <v>922</v>
      </c>
      <c r="C64" s="30" t="s">
        <v>923</v>
      </c>
      <c r="D64" s="16">
        <v>71.599999999999994</v>
      </c>
      <c r="E64" s="4" t="s">
        <v>71</v>
      </c>
      <c r="F64" s="5"/>
      <c r="G64" s="38"/>
      <c r="H64" s="13"/>
      <c r="I64" s="18"/>
      <c r="J64" s="1"/>
      <c r="M64" s="1"/>
      <c r="N64" s="18"/>
      <c r="O64" s="1"/>
      <c r="R64" s="1"/>
      <c r="S64" s="18"/>
      <c r="T64" s="1"/>
      <c r="W64" s="1"/>
    </row>
    <row r="65" spans="1:23" s="6" customFormat="1" ht="13.5" customHeight="1">
      <c r="A65" s="7"/>
      <c r="B65" s="31" t="s">
        <v>7</v>
      </c>
      <c r="C65" s="31" t="s">
        <v>7</v>
      </c>
      <c r="D65" s="15"/>
      <c r="E65" s="2"/>
      <c r="F65" s="3"/>
      <c r="G65" s="41"/>
      <c r="H65" s="12"/>
      <c r="I65" s="18"/>
      <c r="J65" s="1"/>
      <c r="M65" s="1"/>
      <c r="N65" s="18"/>
      <c r="O65" s="1"/>
      <c r="R65" s="1"/>
      <c r="S65" s="18"/>
      <c r="T65" s="1"/>
      <c r="W65" s="1"/>
    </row>
    <row r="66" spans="1:23" s="6" customFormat="1" ht="13.5" customHeight="1">
      <c r="A66" s="8"/>
      <c r="B66" s="30" t="s">
        <v>646</v>
      </c>
      <c r="C66" s="30" t="s">
        <v>924</v>
      </c>
      <c r="D66" s="16">
        <v>3.5</v>
      </c>
      <c r="E66" s="4" t="s">
        <v>71</v>
      </c>
      <c r="F66" s="5"/>
      <c r="G66" s="38"/>
      <c r="H66" s="13"/>
      <c r="I66" s="18"/>
      <c r="J66" s="1"/>
      <c r="M66" s="1"/>
      <c r="N66" s="18"/>
      <c r="O66" s="1"/>
      <c r="R66" s="1"/>
      <c r="S66" s="18"/>
      <c r="T66" s="1"/>
      <c r="W66" s="1"/>
    </row>
    <row r="67" spans="1:23" s="6" customFormat="1" ht="13.5" customHeight="1">
      <c r="A67" s="39" t="s">
        <v>7</v>
      </c>
      <c r="B67" s="31" t="s">
        <v>7</v>
      </c>
      <c r="C67" s="31" t="s">
        <v>7</v>
      </c>
      <c r="D67" s="40"/>
      <c r="E67" s="2"/>
      <c r="F67" s="3"/>
      <c r="G67" s="41"/>
      <c r="H67" s="12"/>
      <c r="I67" s="18"/>
      <c r="J67" s="1"/>
      <c r="M67" s="1"/>
      <c r="N67" s="18"/>
      <c r="O67" s="1"/>
      <c r="R67" s="1"/>
      <c r="S67" s="18"/>
      <c r="T67" s="1"/>
      <c r="W67" s="1"/>
    </row>
    <row r="68" spans="1:23" s="6" customFormat="1" ht="13.5" customHeight="1">
      <c r="A68" s="34" t="s">
        <v>7</v>
      </c>
      <c r="B68" s="30" t="s">
        <v>646</v>
      </c>
      <c r="C68" s="30" t="s">
        <v>925</v>
      </c>
      <c r="D68" s="36">
        <v>8</v>
      </c>
      <c r="E68" s="4" t="s">
        <v>71</v>
      </c>
      <c r="F68" s="5"/>
      <c r="G68" s="38"/>
      <c r="H68" s="13"/>
      <c r="I68" s="18"/>
      <c r="J68" s="1"/>
      <c r="M68" s="1"/>
      <c r="N68" s="18"/>
      <c r="O68" s="1"/>
      <c r="R68" s="1"/>
      <c r="S68" s="18"/>
      <c r="T68" s="1"/>
      <c r="W68" s="1"/>
    </row>
    <row r="69" spans="1:23" s="6" customFormat="1" ht="13.5" customHeight="1">
      <c r="A69" s="7"/>
      <c r="B69" s="31" t="s">
        <v>7</v>
      </c>
      <c r="C69" s="31" t="s">
        <v>7</v>
      </c>
      <c r="D69" s="15"/>
      <c r="E69" s="2"/>
      <c r="F69" s="3"/>
      <c r="G69" s="41"/>
      <c r="H69" s="12"/>
      <c r="I69" s="18"/>
      <c r="J69" s="1"/>
      <c r="M69" s="1"/>
      <c r="N69" s="18"/>
      <c r="O69" s="1"/>
      <c r="R69" s="1"/>
      <c r="S69" s="18"/>
      <c r="T69" s="1"/>
      <c r="W69" s="1"/>
    </row>
    <row r="70" spans="1:23" s="6" customFormat="1" ht="13.5" customHeight="1">
      <c r="A70" s="8"/>
      <c r="B70" s="30" t="s">
        <v>926</v>
      </c>
      <c r="C70" s="30" t="s">
        <v>927</v>
      </c>
      <c r="D70" s="16">
        <v>4.8</v>
      </c>
      <c r="E70" s="4" t="s">
        <v>71</v>
      </c>
      <c r="F70" s="5"/>
      <c r="G70" s="38"/>
      <c r="H70" s="13"/>
      <c r="I70" s="18"/>
      <c r="J70" s="1"/>
      <c r="M70" s="1"/>
      <c r="N70" s="18"/>
      <c r="O70" s="1"/>
      <c r="R70" s="1"/>
      <c r="S70" s="18"/>
      <c r="T70" s="1"/>
      <c r="W70" s="1"/>
    </row>
    <row r="71" spans="1:23" s="6" customFormat="1" ht="13.5" customHeight="1">
      <c r="A71" s="7"/>
      <c r="B71" s="31" t="s">
        <v>7</v>
      </c>
      <c r="C71" s="31" t="s">
        <v>7</v>
      </c>
      <c r="D71" s="15"/>
      <c r="E71" s="2"/>
      <c r="F71" s="3"/>
      <c r="G71" s="41"/>
      <c r="H71" s="12"/>
      <c r="I71" s="18"/>
      <c r="J71" s="1"/>
      <c r="M71" s="1"/>
      <c r="N71" s="18"/>
      <c r="O71" s="1"/>
      <c r="R71" s="1"/>
      <c r="S71" s="18"/>
      <c r="T71" s="1"/>
      <c r="W71" s="1"/>
    </row>
    <row r="72" spans="1:23" s="6" customFormat="1" ht="13.5" customHeight="1">
      <c r="A72" s="8"/>
      <c r="B72" s="30" t="s">
        <v>928</v>
      </c>
      <c r="C72" s="30" t="s">
        <v>929</v>
      </c>
      <c r="D72" s="16">
        <v>43.8</v>
      </c>
      <c r="E72" s="4" t="s">
        <v>71</v>
      </c>
      <c r="F72" s="5"/>
      <c r="G72" s="38"/>
      <c r="H72" s="13"/>
      <c r="I72" s="18"/>
      <c r="J72" s="1"/>
      <c r="M72" s="1"/>
      <c r="N72" s="18"/>
      <c r="O72" s="1"/>
      <c r="R72" s="1"/>
      <c r="S72" s="18"/>
      <c r="T72" s="1"/>
      <c r="W72" s="1"/>
    </row>
    <row r="73" spans="1:23" s="6" customFormat="1" ht="13.5" customHeight="1">
      <c r="A73" s="7"/>
      <c r="B73" s="31" t="s">
        <v>7</v>
      </c>
      <c r="C73" s="31" t="s">
        <v>7</v>
      </c>
      <c r="D73" s="15"/>
      <c r="E73" s="2"/>
      <c r="F73" s="3"/>
      <c r="G73" s="41"/>
      <c r="H73" s="12"/>
      <c r="I73" s="18"/>
      <c r="J73" s="1"/>
      <c r="M73" s="1"/>
      <c r="N73" s="18"/>
      <c r="O73" s="1"/>
      <c r="R73" s="1"/>
      <c r="S73" s="18"/>
      <c r="T73" s="1"/>
      <c r="W73" s="1"/>
    </row>
    <row r="74" spans="1:23" s="6" customFormat="1" ht="13.5" customHeight="1">
      <c r="A74" s="8"/>
      <c r="B74" s="30" t="s">
        <v>930</v>
      </c>
      <c r="C74" s="30" t="s">
        <v>931</v>
      </c>
      <c r="D74" s="16">
        <v>12.5</v>
      </c>
      <c r="E74" s="4" t="s">
        <v>71</v>
      </c>
      <c r="F74" s="5"/>
      <c r="G74" s="38"/>
      <c r="H74" s="13"/>
      <c r="I74" s="18"/>
      <c r="J74" s="1"/>
      <c r="M74" s="1"/>
      <c r="N74" s="18"/>
      <c r="O74" s="1"/>
      <c r="R74" s="1"/>
      <c r="S74" s="18"/>
      <c r="T74" s="1"/>
      <c r="W74" s="1"/>
    </row>
    <row r="75" spans="1:23" ht="13.5" customHeight="1">
      <c r="A75" s="7"/>
      <c r="B75" s="31"/>
      <c r="C75" s="31"/>
      <c r="D75" s="15"/>
      <c r="E75" s="2"/>
      <c r="F75" s="3"/>
      <c r="G75" s="41"/>
      <c r="H75" s="12"/>
    </row>
    <row r="76" spans="1:23" ht="13.5" customHeight="1">
      <c r="A76" s="8"/>
      <c r="B76" s="30" t="s">
        <v>932</v>
      </c>
      <c r="C76" s="30" t="s">
        <v>931</v>
      </c>
      <c r="D76" s="16">
        <v>87.4</v>
      </c>
      <c r="E76" s="4" t="s">
        <v>71</v>
      </c>
      <c r="F76" s="5"/>
      <c r="G76" s="38"/>
      <c r="H76" s="13"/>
    </row>
    <row r="77" spans="1:23" ht="13.5" customHeight="1">
      <c r="A77" s="7"/>
      <c r="B77" s="31" t="s">
        <v>7</v>
      </c>
      <c r="C77" s="31" t="s">
        <v>7</v>
      </c>
      <c r="D77" s="15"/>
      <c r="E77" s="2"/>
      <c r="F77" s="3"/>
      <c r="G77" s="41"/>
      <c r="H77" s="12"/>
    </row>
    <row r="78" spans="1:23" ht="13.5" customHeight="1">
      <c r="A78" s="8"/>
      <c r="B78" s="30" t="s">
        <v>933</v>
      </c>
      <c r="C78" s="30" t="s">
        <v>1808</v>
      </c>
      <c r="D78" s="16">
        <v>54</v>
      </c>
      <c r="E78" s="4" t="s">
        <v>71</v>
      </c>
      <c r="F78" s="5"/>
      <c r="G78" s="38"/>
      <c r="H78" s="13"/>
    </row>
    <row r="79" spans="1:23" ht="13.5" customHeight="1">
      <c r="A79" s="7"/>
      <c r="B79" s="31"/>
      <c r="C79" s="31"/>
      <c r="D79" s="15"/>
      <c r="E79" s="2"/>
      <c r="F79" s="3"/>
      <c r="G79" s="3"/>
      <c r="H79" s="12"/>
    </row>
    <row r="80" spans="1:23" ht="13.5" customHeight="1">
      <c r="A80" s="8"/>
      <c r="B80" s="30" t="s">
        <v>297</v>
      </c>
      <c r="C80" s="30" t="s">
        <v>298</v>
      </c>
      <c r="D80" s="16">
        <v>4</v>
      </c>
      <c r="E80" s="4" t="s">
        <v>299</v>
      </c>
      <c r="F80" s="5"/>
      <c r="G80" s="5"/>
      <c r="H80" s="13"/>
    </row>
    <row r="81" spans="1:23" ht="13.5" customHeight="1">
      <c r="A81" s="7"/>
      <c r="B81" s="31"/>
      <c r="C81" s="31"/>
      <c r="D81" s="15"/>
      <c r="E81" s="2"/>
      <c r="F81" s="3"/>
      <c r="G81" s="3"/>
      <c r="H81" s="12"/>
    </row>
    <row r="82" spans="1:23" ht="13.5" customHeight="1">
      <c r="A82" s="8"/>
      <c r="B82" s="30"/>
      <c r="C82" s="30"/>
      <c r="D82" s="16"/>
      <c r="E82" s="4"/>
      <c r="F82" s="5"/>
      <c r="G82" s="5"/>
      <c r="H82" s="13"/>
    </row>
    <row r="83" spans="1:23" ht="13.5" customHeight="1">
      <c r="A83" s="7"/>
      <c r="B83" s="31"/>
      <c r="C83" s="31"/>
      <c r="D83" s="15"/>
      <c r="E83" s="2"/>
      <c r="F83" s="3"/>
      <c r="G83" s="41"/>
      <c r="H83" s="12" t="s">
        <v>7</v>
      </c>
    </row>
    <row r="84" spans="1:23" ht="13.5" customHeight="1">
      <c r="A84" s="9"/>
      <c r="B84" s="32"/>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c r="B91" s="30"/>
      <c r="C91" s="30" t="s">
        <v>7</v>
      </c>
      <c r="D91" s="16"/>
      <c r="E91" s="4"/>
      <c r="F91" s="5"/>
      <c r="G91" s="5"/>
      <c r="H91" s="13" t="s">
        <v>7</v>
      </c>
    </row>
    <row r="92" spans="1:23" s="6" customFormat="1" ht="13.5" customHeight="1">
      <c r="A92" s="39" t="s">
        <v>7</v>
      </c>
      <c r="B92" s="31"/>
      <c r="C92" s="31"/>
      <c r="D92" s="40"/>
      <c r="E92" s="2"/>
      <c r="F92" s="3"/>
      <c r="G92" s="41"/>
      <c r="H92" s="12"/>
      <c r="I92" s="18"/>
      <c r="J92" s="1"/>
      <c r="M92" s="1"/>
      <c r="N92" s="18"/>
      <c r="O92" s="1"/>
      <c r="R92" s="1"/>
      <c r="S92" s="18"/>
      <c r="T92" s="1"/>
      <c r="W92" s="1"/>
    </row>
    <row r="93" spans="1:23" s="6" customFormat="1" ht="13.5" customHeight="1">
      <c r="A93" s="34" t="s">
        <v>7</v>
      </c>
      <c r="B93" s="30" t="s">
        <v>312</v>
      </c>
      <c r="C93" s="30"/>
      <c r="D93" s="36"/>
      <c r="E93" s="4"/>
      <c r="F93" s="5"/>
      <c r="G93" s="38"/>
      <c r="H93" s="13"/>
      <c r="I93" s="18"/>
      <c r="J93" s="1"/>
      <c r="M93" s="1"/>
      <c r="N93" s="18"/>
      <c r="O93" s="1"/>
      <c r="R93" s="1"/>
      <c r="S93" s="18"/>
      <c r="T93" s="1"/>
      <c r="W93" s="1"/>
    </row>
    <row r="94" spans="1:23" ht="13.5" customHeight="1">
      <c r="A94" s="7"/>
      <c r="B94" s="31"/>
      <c r="C94" s="31"/>
      <c r="D94" s="15"/>
      <c r="E94" s="2"/>
      <c r="F94" s="3"/>
      <c r="G94" s="3"/>
      <c r="H94" s="12"/>
    </row>
    <row r="95" spans="1:23" ht="13.5" customHeight="1">
      <c r="A95" s="8"/>
      <c r="B95" s="30" t="s">
        <v>293</v>
      </c>
      <c r="C95" s="30" t="s">
        <v>296</v>
      </c>
      <c r="D95" s="16">
        <v>1</v>
      </c>
      <c r="E95" s="4" t="s">
        <v>299</v>
      </c>
      <c r="F95" s="5"/>
      <c r="G95" s="5"/>
      <c r="H95" s="13"/>
    </row>
    <row r="96" spans="1:23" s="6" customFormat="1" ht="13.5" customHeight="1">
      <c r="A96" s="7"/>
      <c r="B96" s="31"/>
      <c r="C96" s="368" t="s">
        <v>1245</v>
      </c>
      <c r="D96" s="15"/>
      <c r="E96" s="2"/>
      <c r="F96" s="3"/>
      <c r="G96" s="3"/>
      <c r="H96" s="12"/>
      <c r="I96" s="18"/>
      <c r="J96" s="1"/>
      <c r="M96" s="1"/>
      <c r="N96" s="18"/>
      <c r="O96" s="1"/>
      <c r="R96" s="1"/>
      <c r="S96" s="18"/>
      <c r="T96" s="1"/>
      <c r="W96" s="1"/>
    </row>
    <row r="97" spans="1:23" s="6" customFormat="1" ht="13.5" customHeight="1">
      <c r="A97" s="8"/>
      <c r="B97" s="30" t="s">
        <v>1246</v>
      </c>
      <c r="C97" s="369"/>
      <c r="D97" s="16">
        <v>2</v>
      </c>
      <c r="E97" s="4" t="s">
        <v>299</v>
      </c>
      <c r="F97" s="5"/>
      <c r="G97" s="5"/>
      <c r="H97" s="13"/>
      <c r="I97" s="18"/>
      <c r="J97" s="1"/>
      <c r="M97" s="1"/>
      <c r="N97" s="18"/>
      <c r="O97" s="1"/>
      <c r="R97" s="1"/>
      <c r="S97" s="18"/>
      <c r="T97" s="1"/>
      <c r="W97" s="1"/>
    </row>
    <row r="98" spans="1:23" s="6" customFormat="1" ht="13.5" customHeight="1">
      <c r="A98" s="39" t="s">
        <v>7</v>
      </c>
      <c r="B98" s="31" t="s">
        <v>7</v>
      </c>
      <c r="C98" s="31" t="s">
        <v>7</v>
      </c>
      <c r="D98" s="15"/>
      <c r="E98" s="2"/>
      <c r="F98" s="3"/>
      <c r="G98" s="41"/>
      <c r="H98" s="12"/>
      <c r="I98" s="18"/>
      <c r="J98" s="1"/>
      <c r="M98" s="1"/>
      <c r="N98" s="18"/>
      <c r="O98" s="1"/>
      <c r="R98" s="1"/>
      <c r="S98" s="18"/>
      <c r="T98" s="1"/>
      <c r="W98" s="1"/>
    </row>
    <row r="99" spans="1:23" s="6" customFormat="1" ht="13.5" customHeight="1">
      <c r="A99" s="34" t="s">
        <v>7</v>
      </c>
      <c r="B99" s="30" t="s">
        <v>940</v>
      </c>
      <c r="C99" s="30" t="s">
        <v>941</v>
      </c>
      <c r="D99" s="16">
        <v>95</v>
      </c>
      <c r="E99" s="4" t="s">
        <v>791</v>
      </c>
      <c r="F99" s="5"/>
      <c r="G99" s="38"/>
      <c r="H99" s="13"/>
      <c r="I99" s="18"/>
      <c r="J99" s="1"/>
      <c r="M99" s="1"/>
      <c r="N99" s="18"/>
      <c r="O99" s="1"/>
      <c r="R99" s="1"/>
      <c r="S99" s="18"/>
      <c r="T99" s="1"/>
      <c r="W99" s="1"/>
    </row>
    <row r="100" spans="1:23" s="6" customFormat="1" ht="13.5" customHeight="1">
      <c r="A100" s="7"/>
      <c r="B100" s="31" t="s">
        <v>7</v>
      </c>
      <c r="C100" s="31" t="s">
        <v>7</v>
      </c>
      <c r="D100" s="40"/>
      <c r="E100" s="2"/>
      <c r="F100" s="3"/>
      <c r="G100" s="41"/>
      <c r="H100" s="12"/>
      <c r="I100" s="18"/>
      <c r="J100" s="1"/>
      <c r="M100" s="1"/>
      <c r="N100" s="18"/>
      <c r="O100" s="1"/>
      <c r="R100" s="1"/>
      <c r="S100" s="18"/>
      <c r="T100" s="1"/>
      <c r="W100" s="1"/>
    </row>
    <row r="101" spans="1:23" s="6" customFormat="1" ht="13.5" customHeight="1">
      <c r="A101" s="8"/>
      <c r="B101" s="30" t="s">
        <v>897</v>
      </c>
      <c r="C101" s="30" t="s">
        <v>898</v>
      </c>
      <c r="D101" s="36">
        <v>62</v>
      </c>
      <c r="E101" s="4" t="s">
        <v>113</v>
      </c>
      <c r="F101" s="5"/>
      <c r="G101" s="38"/>
      <c r="H101" s="13"/>
      <c r="I101" s="18"/>
      <c r="J101" s="1"/>
      <c r="M101" s="1"/>
      <c r="N101" s="18"/>
      <c r="O101" s="1"/>
      <c r="R101" s="1"/>
      <c r="S101" s="18"/>
      <c r="T101" s="1"/>
      <c r="W101" s="1"/>
    </row>
    <row r="102" spans="1:23" s="6" customFormat="1" ht="13.5" customHeight="1">
      <c r="A102" s="7"/>
      <c r="B102" s="31" t="s">
        <v>7</v>
      </c>
      <c r="C102" s="31" t="s">
        <v>1218</v>
      </c>
      <c r="D102" s="15"/>
      <c r="E102" s="2"/>
      <c r="F102" s="3"/>
      <c r="G102" s="41"/>
      <c r="H102" s="12"/>
      <c r="I102" s="18"/>
      <c r="J102" s="1"/>
      <c r="M102" s="1"/>
      <c r="N102" s="18"/>
      <c r="O102" s="1"/>
      <c r="R102" s="1"/>
      <c r="S102" s="18"/>
      <c r="T102" s="1"/>
      <c r="W102" s="1"/>
    </row>
    <row r="103" spans="1:23" s="6" customFormat="1" ht="13.5" customHeight="1">
      <c r="A103" s="8"/>
      <c r="B103" s="30" t="s">
        <v>897</v>
      </c>
      <c r="C103" s="30" t="s">
        <v>899</v>
      </c>
      <c r="D103" s="16">
        <v>6.8</v>
      </c>
      <c r="E103" s="4" t="s">
        <v>113</v>
      </c>
      <c r="F103" s="5"/>
      <c r="G103" s="38"/>
      <c r="H103" s="13"/>
      <c r="I103" s="18"/>
      <c r="J103" s="1"/>
      <c r="M103" s="1"/>
      <c r="N103" s="18"/>
      <c r="O103" s="1"/>
      <c r="R103" s="1"/>
      <c r="S103" s="18"/>
      <c r="T103" s="1"/>
      <c r="W103" s="1"/>
    </row>
    <row r="104" spans="1:23" s="6" customFormat="1" ht="13.5" customHeight="1">
      <c r="A104" s="7"/>
      <c r="B104" s="31" t="s">
        <v>7</v>
      </c>
      <c r="C104" s="31" t="s">
        <v>7</v>
      </c>
      <c r="D104" s="15"/>
      <c r="E104" s="2"/>
      <c r="F104" s="3"/>
      <c r="G104" s="41"/>
      <c r="H104" s="12"/>
      <c r="I104" s="18"/>
      <c r="J104" s="1"/>
      <c r="M104" s="1"/>
      <c r="N104" s="18"/>
      <c r="O104" s="1"/>
      <c r="R104" s="1"/>
      <c r="S104" s="18"/>
      <c r="T104" s="1"/>
      <c r="W104" s="1"/>
    </row>
    <row r="105" spans="1:23" s="6" customFormat="1" ht="13.5" customHeight="1">
      <c r="A105" s="8"/>
      <c r="B105" s="30" t="s">
        <v>897</v>
      </c>
      <c r="C105" s="30" t="s">
        <v>900</v>
      </c>
      <c r="D105" s="16">
        <v>415</v>
      </c>
      <c r="E105" s="4" t="s">
        <v>113</v>
      </c>
      <c r="F105" s="5"/>
      <c r="G105" s="38"/>
      <c r="H105" s="13"/>
      <c r="I105" s="18"/>
      <c r="J105" s="1"/>
      <c r="M105" s="1"/>
      <c r="N105" s="18"/>
      <c r="O105" s="1"/>
      <c r="R105" s="1"/>
      <c r="S105" s="18"/>
      <c r="T105" s="1"/>
      <c r="W105" s="1"/>
    </row>
    <row r="106" spans="1:23" s="6" customFormat="1" ht="13.5" customHeight="1">
      <c r="A106" s="7"/>
      <c r="B106" s="31" t="s">
        <v>7</v>
      </c>
      <c r="C106" s="31" t="s">
        <v>7</v>
      </c>
      <c r="D106" s="15"/>
      <c r="E106" s="2"/>
      <c r="F106" s="3"/>
      <c r="G106" s="41"/>
      <c r="H106" s="12"/>
      <c r="I106" s="18"/>
      <c r="J106" s="1"/>
      <c r="M106" s="1"/>
      <c r="N106" s="18"/>
      <c r="O106" s="1"/>
      <c r="R106" s="1"/>
      <c r="S106" s="18"/>
      <c r="T106" s="1"/>
      <c r="W106" s="1"/>
    </row>
    <row r="107" spans="1:23" s="6" customFormat="1" ht="13.5" customHeight="1">
      <c r="A107" s="8"/>
      <c r="B107" s="30" t="s">
        <v>897</v>
      </c>
      <c r="C107" s="30" t="s">
        <v>901</v>
      </c>
      <c r="D107" s="16">
        <v>627</v>
      </c>
      <c r="E107" s="4" t="s">
        <v>113</v>
      </c>
      <c r="F107" s="5"/>
      <c r="G107" s="38"/>
      <c r="H107" s="13"/>
      <c r="I107" s="18"/>
      <c r="J107" s="1"/>
      <c r="M107" s="1"/>
      <c r="N107" s="18"/>
      <c r="O107" s="1"/>
      <c r="R107" s="1"/>
      <c r="S107" s="18"/>
      <c r="T107" s="1"/>
      <c r="W107" s="1"/>
    </row>
    <row r="108" spans="1:23" s="6" customFormat="1" ht="13.5" customHeight="1">
      <c r="A108" s="7"/>
      <c r="B108" s="31" t="s">
        <v>7</v>
      </c>
      <c r="C108" s="31" t="s">
        <v>1218</v>
      </c>
      <c r="D108" s="15"/>
      <c r="E108" s="2"/>
      <c r="F108" s="3"/>
      <c r="G108" s="41"/>
      <c r="H108" s="12"/>
      <c r="I108" s="18"/>
      <c r="J108" s="1"/>
      <c r="M108" s="1"/>
      <c r="N108" s="18"/>
      <c r="O108" s="1"/>
      <c r="R108" s="1"/>
      <c r="S108" s="18"/>
      <c r="T108" s="1"/>
      <c r="W108" s="1"/>
    </row>
    <row r="109" spans="1:23" s="6" customFormat="1" ht="13.5" customHeight="1">
      <c r="A109" s="8"/>
      <c r="B109" s="30" t="s">
        <v>897</v>
      </c>
      <c r="C109" s="30" t="s">
        <v>902</v>
      </c>
      <c r="D109" s="16">
        <v>756</v>
      </c>
      <c r="E109" s="4" t="s">
        <v>113</v>
      </c>
      <c r="F109" s="5"/>
      <c r="G109" s="38"/>
      <c r="H109" s="13"/>
      <c r="I109" s="18"/>
      <c r="J109" s="1"/>
      <c r="M109" s="1"/>
      <c r="N109" s="18"/>
      <c r="O109" s="1"/>
      <c r="R109" s="1"/>
      <c r="S109" s="18"/>
      <c r="T109" s="1"/>
      <c r="W109" s="1"/>
    </row>
    <row r="110" spans="1:23" s="6" customFormat="1" ht="13.5" customHeight="1">
      <c r="A110" s="39" t="s">
        <v>7</v>
      </c>
      <c r="B110" s="31"/>
      <c r="C110" s="31" t="s">
        <v>1218</v>
      </c>
      <c r="D110" s="15"/>
      <c r="E110" s="2"/>
      <c r="F110" s="3"/>
      <c r="G110" s="41"/>
      <c r="H110" s="12"/>
      <c r="I110" s="18"/>
      <c r="J110" s="1"/>
      <c r="M110" s="1"/>
      <c r="N110" s="18"/>
      <c r="O110" s="1"/>
      <c r="R110" s="1"/>
      <c r="S110" s="18"/>
      <c r="T110" s="1"/>
      <c r="W110" s="1"/>
    </row>
    <row r="111" spans="1:23" s="6" customFormat="1" ht="13.5" customHeight="1">
      <c r="A111" s="34" t="s">
        <v>7</v>
      </c>
      <c r="B111" s="30" t="s">
        <v>897</v>
      </c>
      <c r="C111" s="30" t="s">
        <v>903</v>
      </c>
      <c r="D111" s="16">
        <v>67.900000000000006</v>
      </c>
      <c r="E111" s="4" t="s">
        <v>113</v>
      </c>
      <c r="F111" s="5"/>
      <c r="G111" s="38"/>
      <c r="H111" s="13"/>
      <c r="I111" s="18"/>
      <c r="J111" s="1"/>
      <c r="M111" s="1"/>
      <c r="N111" s="18"/>
      <c r="O111" s="1"/>
      <c r="R111" s="1"/>
      <c r="S111" s="18"/>
      <c r="T111" s="1"/>
      <c r="W111" s="1"/>
    </row>
    <row r="112" spans="1:23" s="6" customFormat="1" ht="13.5" customHeight="1">
      <c r="A112" s="7"/>
      <c r="B112" s="31" t="s">
        <v>7</v>
      </c>
      <c r="C112" s="31" t="s">
        <v>7</v>
      </c>
      <c r="D112" s="40"/>
      <c r="E112" s="2"/>
      <c r="F112" s="3"/>
      <c r="G112" s="41"/>
      <c r="H112" s="12"/>
      <c r="I112" s="18"/>
      <c r="J112" s="1"/>
      <c r="M112" s="1"/>
      <c r="N112" s="18"/>
      <c r="O112" s="1"/>
      <c r="R112" s="1"/>
      <c r="S112" s="18"/>
      <c r="T112" s="1"/>
      <c r="W112" s="1"/>
    </row>
    <row r="113" spans="1:23" s="6" customFormat="1" ht="13.5" customHeight="1">
      <c r="A113" s="8"/>
      <c r="B113" s="30" t="s">
        <v>897</v>
      </c>
      <c r="C113" s="30" t="s">
        <v>904</v>
      </c>
      <c r="D113" s="36">
        <v>190</v>
      </c>
      <c r="E113" s="4" t="s">
        <v>113</v>
      </c>
      <c r="F113" s="5"/>
      <c r="G113" s="38"/>
      <c r="H113" s="13"/>
      <c r="I113" s="18"/>
      <c r="J113" s="18"/>
      <c r="M113" s="1"/>
      <c r="N113" s="18"/>
      <c r="O113" s="1"/>
      <c r="R113" s="1"/>
      <c r="S113" s="18"/>
      <c r="T113" s="1"/>
      <c r="W113" s="1"/>
    </row>
    <row r="114" spans="1:23" ht="13.5" customHeight="1">
      <c r="A114" s="39" t="s">
        <v>7</v>
      </c>
      <c r="B114" s="31" t="s">
        <v>7</v>
      </c>
      <c r="C114" s="31" t="s">
        <v>7</v>
      </c>
      <c r="D114" s="15"/>
      <c r="E114" s="2"/>
      <c r="F114" s="3"/>
      <c r="G114" s="41"/>
      <c r="H114" s="12"/>
    </row>
    <row r="115" spans="1:23" ht="13.5" customHeight="1">
      <c r="A115" s="34" t="s">
        <v>7</v>
      </c>
      <c r="B115" s="30" t="s">
        <v>905</v>
      </c>
      <c r="C115" s="30" t="s">
        <v>7</v>
      </c>
      <c r="D115" s="16">
        <v>1</v>
      </c>
      <c r="E115" s="4" t="s">
        <v>64</v>
      </c>
      <c r="F115" s="42">
        <f>K115</f>
        <v>0</v>
      </c>
      <c r="G115" s="5"/>
      <c r="H115" s="13" t="s">
        <v>1154</v>
      </c>
    </row>
    <row r="116" spans="1:23" ht="13.5" customHeight="1">
      <c r="A116" s="7"/>
      <c r="B116" s="31" t="s">
        <v>7</v>
      </c>
      <c r="C116" s="31" t="s">
        <v>7</v>
      </c>
      <c r="D116" s="40"/>
      <c r="E116" s="2"/>
      <c r="F116" s="3"/>
      <c r="G116" s="41"/>
      <c r="H116" s="12" t="s">
        <v>7</v>
      </c>
    </row>
    <row r="117" spans="1:23" s="6" customFormat="1" ht="13.5" customHeight="1">
      <c r="A117" s="8"/>
      <c r="B117" s="30" t="s">
        <v>906</v>
      </c>
      <c r="C117" s="30" t="s">
        <v>907</v>
      </c>
      <c r="D117" s="36">
        <v>40</v>
      </c>
      <c r="E117" s="4" t="s">
        <v>71</v>
      </c>
      <c r="F117" s="5"/>
      <c r="G117" s="38"/>
      <c r="H117" s="13"/>
      <c r="I117" s="18"/>
      <c r="J117" s="1"/>
      <c r="M117" s="1"/>
      <c r="N117" s="18"/>
      <c r="O117" s="1"/>
      <c r="R117" s="1"/>
      <c r="S117" s="18"/>
      <c r="T117" s="1"/>
      <c r="W117" s="1"/>
    </row>
    <row r="118" spans="1:23" s="6" customFormat="1" ht="13.5" customHeight="1">
      <c r="A118" s="7"/>
      <c r="B118" s="31" t="s">
        <v>7</v>
      </c>
      <c r="C118" s="31" t="s">
        <v>7</v>
      </c>
      <c r="D118" s="15"/>
      <c r="E118" s="2"/>
      <c r="F118" s="3"/>
      <c r="G118" s="41"/>
      <c r="H118" s="12"/>
      <c r="I118" s="18"/>
      <c r="J118" s="1"/>
      <c r="M118" s="1"/>
      <c r="N118" s="18"/>
      <c r="O118" s="1"/>
      <c r="R118" s="1"/>
      <c r="S118" s="18"/>
      <c r="T118" s="1"/>
      <c r="W118" s="1"/>
    </row>
    <row r="119" spans="1:23" s="6" customFormat="1" ht="13.5" customHeight="1">
      <c r="A119" s="8"/>
      <c r="B119" s="30" t="s">
        <v>906</v>
      </c>
      <c r="C119" s="30" t="s">
        <v>908</v>
      </c>
      <c r="D119" s="16">
        <v>2.4</v>
      </c>
      <c r="E119" s="4" t="s">
        <v>71</v>
      </c>
      <c r="F119" s="5"/>
      <c r="G119" s="38"/>
      <c r="H119" s="13"/>
      <c r="I119" s="18"/>
      <c r="J119" s="1"/>
      <c r="M119" s="1"/>
      <c r="N119" s="18"/>
      <c r="O119" s="1"/>
      <c r="R119" s="1"/>
      <c r="S119" s="18"/>
      <c r="T119" s="1"/>
      <c r="W119" s="1"/>
    </row>
    <row r="120" spans="1:23" s="6" customFormat="1" ht="13.5" customHeight="1">
      <c r="A120" s="7"/>
      <c r="B120" s="31" t="s">
        <v>7</v>
      </c>
      <c r="C120" s="31" t="s">
        <v>7</v>
      </c>
      <c r="D120" s="15"/>
      <c r="E120" s="2"/>
      <c r="F120" s="3"/>
      <c r="G120" s="41"/>
      <c r="H120" s="12"/>
      <c r="I120" s="18"/>
      <c r="J120" s="1"/>
      <c r="M120" s="1"/>
      <c r="N120" s="18"/>
      <c r="O120" s="1"/>
      <c r="R120" s="1"/>
      <c r="S120" s="18"/>
      <c r="T120" s="1"/>
      <c r="W120" s="1"/>
    </row>
    <row r="121" spans="1:23" s="6" customFormat="1" ht="13.5" customHeight="1">
      <c r="A121" s="8"/>
      <c r="B121" s="30" t="s">
        <v>906</v>
      </c>
      <c r="C121" s="30" t="s">
        <v>909</v>
      </c>
      <c r="D121" s="16">
        <v>12.6</v>
      </c>
      <c r="E121" s="4" t="s">
        <v>71</v>
      </c>
      <c r="F121" s="5"/>
      <c r="G121" s="38"/>
      <c r="H121" s="13"/>
      <c r="I121" s="18"/>
      <c r="J121" s="1"/>
      <c r="M121" s="1"/>
      <c r="N121" s="18"/>
      <c r="O121" s="1"/>
      <c r="R121" s="1"/>
      <c r="S121" s="18"/>
      <c r="T121" s="1"/>
      <c r="W121" s="1"/>
    </row>
    <row r="122" spans="1:23" s="6" customFormat="1" ht="13.5" customHeight="1">
      <c r="A122" s="7"/>
      <c r="B122" s="31" t="s">
        <v>7</v>
      </c>
      <c r="C122" s="31" t="s">
        <v>7</v>
      </c>
      <c r="D122" s="15"/>
      <c r="E122" s="2"/>
      <c r="F122" s="3"/>
      <c r="G122" s="41"/>
      <c r="H122" s="12"/>
      <c r="I122" s="18"/>
      <c r="J122" s="1"/>
      <c r="M122" s="1"/>
      <c r="N122" s="18"/>
      <c r="O122" s="1"/>
      <c r="R122" s="1"/>
      <c r="S122" s="18"/>
      <c r="T122" s="1"/>
      <c r="W122" s="1"/>
    </row>
    <row r="123" spans="1:23" s="6" customFormat="1" ht="13.5" customHeight="1">
      <c r="A123" s="8"/>
      <c r="B123" s="30" t="s">
        <v>906</v>
      </c>
      <c r="C123" s="30" t="s">
        <v>910</v>
      </c>
      <c r="D123" s="16">
        <v>9.6</v>
      </c>
      <c r="E123" s="4" t="s">
        <v>71</v>
      </c>
      <c r="F123" s="5"/>
      <c r="G123" s="38"/>
      <c r="H123" s="13"/>
      <c r="I123" s="18"/>
      <c r="J123" s="1"/>
      <c r="M123" s="1"/>
      <c r="N123" s="18"/>
      <c r="O123" s="1"/>
      <c r="R123" s="1"/>
      <c r="S123" s="18"/>
      <c r="T123" s="1"/>
      <c r="W123" s="1"/>
    </row>
    <row r="124" spans="1:23" ht="13.5" customHeight="1">
      <c r="A124" s="7"/>
      <c r="B124" s="31"/>
      <c r="C124" s="31"/>
      <c r="D124" s="15"/>
      <c r="E124" s="2"/>
      <c r="F124" s="3"/>
      <c r="G124" s="3"/>
      <c r="H124" s="12"/>
    </row>
    <row r="125" spans="1:23" ht="13.5" customHeight="1">
      <c r="A125" s="8"/>
      <c r="B125" s="30" t="s">
        <v>7</v>
      </c>
      <c r="C125" s="30" t="s">
        <v>7</v>
      </c>
      <c r="D125" s="16"/>
      <c r="E125" s="4"/>
      <c r="F125" s="5"/>
      <c r="G125" s="38"/>
      <c r="H125" s="13"/>
    </row>
    <row r="126" spans="1:23" ht="13.5" customHeight="1">
      <c r="A126" s="7"/>
      <c r="B126" s="31"/>
      <c r="C126" s="31"/>
      <c r="D126" s="15"/>
      <c r="E126" s="2"/>
      <c r="F126" s="3"/>
      <c r="G126" s="41"/>
      <c r="H126" s="12"/>
    </row>
    <row r="127" spans="1:23" ht="13.5" customHeight="1">
      <c r="A127" s="9"/>
      <c r="B127" s="32"/>
      <c r="C127" s="32"/>
      <c r="D127" s="17"/>
      <c r="E127" s="10"/>
      <c r="F127" s="11"/>
      <c r="G127" s="11"/>
      <c r="H127" s="14"/>
    </row>
    <row r="128" spans="1:23" ht="13.5" customHeight="1"/>
    <row r="129" spans="1:23" ht="13.5" customHeight="1">
      <c r="H129" s="48"/>
    </row>
    <row r="130" spans="1:23" s="49" customFormat="1" ht="21.4" customHeight="1">
      <c r="A130" s="364"/>
      <c r="B130" s="365"/>
      <c r="C130" s="365"/>
      <c r="D130" s="365"/>
      <c r="E130" s="365"/>
      <c r="F130" s="365"/>
      <c r="G130" s="365"/>
      <c r="H130" s="365"/>
    </row>
    <row r="131" spans="1:23" s="49" customFormat="1" ht="13.5" customHeight="1">
      <c r="A131" s="50" t="s">
        <v>62</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33" t="s">
        <v>7</v>
      </c>
      <c r="B133" s="29" t="s">
        <v>7</v>
      </c>
      <c r="C133" s="29" t="s">
        <v>7</v>
      </c>
      <c r="D133" s="21"/>
      <c r="E133" s="20"/>
      <c r="F133" s="22"/>
      <c r="G133" s="22"/>
      <c r="H133" s="23"/>
    </row>
    <row r="134" spans="1:23" ht="13.5" customHeight="1">
      <c r="A134" s="34"/>
      <c r="B134" s="30"/>
      <c r="C134" s="30" t="s">
        <v>7</v>
      </c>
      <c r="D134" s="16"/>
      <c r="E134" s="4"/>
      <c r="F134" s="5"/>
      <c r="G134" s="5"/>
      <c r="H134" s="13" t="s">
        <v>7</v>
      </c>
    </row>
    <row r="135" spans="1:23" ht="13.5" customHeight="1">
      <c r="A135" s="39" t="s">
        <v>7</v>
      </c>
      <c r="B135" s="31"/>
      <c r="C135" s="31"/>
      <c r="D135" s="40"/>
      <c r="E135" s="2"/>
      <c r="F135" s="3"/>
      <c r="G135" s="41"/>
      <c r="H135" s="12"/>
    </row>
    <row r="136" spans="1:23" ht="13.5" customHeight="1">
      <c r="A136" s="34"/>
      <c r="B136" s="30" t="s">
        <v>312</v>
      </c>
      <c r="C136" s="30"/>
      <c r="D136" s="36"/>
      <c r="E136" s="4"/>
      <c r="F136" s="5"/>
      <c r="G136" s="38"/>
      <c r="H136" s="13"/>
    </row>
    <row r="137" spans="1:23" s="6" customFormat="1" ht="13.5" customHeight="1">
      <c r="A137" s="7"/>
      <c r="B137" s="31" t="s">
        <v>7</v>
      </c>
      <c r="C137" s="31" t="s">
        <v>7</v>
      </c>
      <c r="D137" s="15"/>
      <c r="E137" s="2"/>
      <c r="F137" s="3"/>
      <c r="G137" s="41"/>
      <c r="H137" s="12"/>
      <c r="I137" s="18"/>
      <c r="J137" s="1"/>
      <c r="M137" s="1"/>
      <c r="N137" s="18"/>
      <c r="O137" s="1"/>
      <c r="R137" s="1"/>
      <c r="S137" s="18"/>
      <c r="T137" s="1"/>
      <c r="W137" s="1"/>
    </row>
    <row r="138" spans="1:23" s="6" customFormat="1" ht="13.5" customHeight="1">
      <c r="A138" s="8"/>
      <c r="B138" s="30" t="s">
        <v>906</v>
      </c>
      <c r="C138" s="30" t="s">
        <v>911</v>
      </c>
      <c r="D138" s="16">
        <v>12.6</v>
      </c>
      <c r="E138" s="4" t="s">
        <v>71</v>
      </c>
      <c r="F138" s="5"/>
      <c r="G138" s="38"/>
      <c r="H138" s="13"/>
      <c r="I138" s="18"/>
      <c r="J138" s="1"/>
      <c r="M138" s="1"/>
      <c r="N138" s="18"/>
      <c r="O138" s="1"/>
      <c r="R138" s="1"/>
      <c r="S138" s="18"/>
      <c r="T138" s="1"/>
      <c r="W138" s="1"/>
    </row>
    <row r="139" spans="1:23" s="6" customFormat="1" ht="13.5" customHeight="1">
      <c r="A139" s="39" t="s">
        <v>7</v>
      </c>
      <c r="B139" s="31" t="s">
        <v>7</v>
      </c>
      <c r="C139" s="31" t="s">
        <v>7</v>
      </c>
      <c r="D139" s="15"/>
      <c r="E139" s="2"/>
      <c r="F139" s="3"/>
      <c r="G139" s="41"/>
      <c r="H139" s="12"/>
      <c r="I139" s="18"/>
      <c r="J139" s="1"/>
      <c r="M139" s="1"/>
      <c r="N139" s="18"/>
      <c r="O139" s="1"/>
      <c r="R139" s="1"/>
      <c r="S139" s="18"/>
      <c r="T139" s="1"/>
      <c r="W139" s="1"/>
    </row>
    <row r="140" spans="1:23" s="6" customFormat="1" ht="13.5" customHeight="1">
      <c r="A140" s="34" t="s">
        <v>7</v>
      </c>
      <c r="B140" s="30" t="s">
        <v>906</v>
      </c>
      <c r="C140" s="30" t="s">
        <v>912</v>
      </c>
      <c r="D140" s="16">
        <v>18.899999999999999</v>
      </c>
      <c r="E140" s="4" t="s">
        <v>71</v>
      </c>
      <c r="F140" s="5"/>
      <c r="G140" s="38"/>
      <c r="H140" s="13"/>
      <c r="I140" s="18"/>
      <c r="J140" s="1"/>
      <c r="M140" s="1"/>
      <c r="N140" s="18"/>
      <c r="O140" s="1"/>
      <c r="R140" s="1"/>
      <c r="S140" s="18"/>
      <c r="T140" s="1"/>
      <c r="W140" s="1"/>
    </row>
    <row r="141" spans="1:23" s="6" customFormat="1" ht="13.5" customHeight="1">
      <c r="A141" s="7"/>
      <c r="B141" s="31" t="s">
        <v>7</v>
      </c>
      <c r="C141" s="31" t="s">
        <v>7</v>
      </c>
      <c r="D141" s="40"/>
      <c r="E141" s="2"/>
      <c r="F141" s="3"/>
      <c r="G141" s="41"/>
      <c r="H141" s="12"/>
      <c r="I141" s="18"/>
      <c r="J141" s="1"/>
      <c r="M141" s="1"/>
      <c r="N141" s="18"/>
      <c r="O141" s="1"/>
      <c r="R141" s="1"/>
      <c r="S141" s="18"/>
      <c r="T141" s="1"/>
      <c r="W141" s="1"/>
    </row>
    <row r="142" spans="1:23" s="6" customFormat="1" ht="13.5" customHeight="1">
      <c r="A142" s="8"/>
      <c r="B142" s="30" t="s">
        <v>906</v>
      </c>
      <c r="C142" s="30" t="s">
        <v>913</v>
      </c>
      <c r="D142" s="36">
        <v>7</v>
      </c>
      <c r="E142" s="4" t="s">
        <v>71</v>
      </c>
      <c r="F142" s="5"/>
      <c r="G142" s="38"/>
      <c r="H142" s="13"/>
      <c r="I142" s="18"/>
      <c r="J142" s="1"/>
      <c r="M142" s="1"/>
      <c r="N142" s="18"/>
      <c r="O142" s="1"/>
      <c r="R142" s="1"/>
      <c r="S142" s="18"/>
      <c r="T142" s="1"/>
      <c r="W142" s="1"/>
    </row>
    <row r="143" spans="1:23" s="6" customFormat="1" ht="13.5" customHeight="1">
      <c r="A143" s="7"/>
      <c r="B143" s="31" t="s">
        <v>7</v>
      </c>
      <c r="C143" s="31" t="s">
        <v>7</v>
      </c>
      <c r="D143" s="15"/>
      <c r="E143" s="2"/>
      <c r="F143" s="3"/>
      <c r="G143" s="41"/>
      <c r="H143" s="12"/>
      <c r="I143" s="18"/>
      <c r="J143" s="1"/>
      <c r="M143" s="1"/>
      <c r="N143" s="18"/>
      <c r="O143" s="1"/>
      <c r="R143" s="1"/>
      <c r="S143" s="18"/>
      <c r="T143" s="1"/>
      <c r="W143" s="1"/>
    </row>
    <row r="144" spans="1:23" s="6" customFormat="1" ht="13.5" customHeight="1">
      <c r="A144" s="8"/>
      <c r="B144" s="30" t="s">
        <v>1217</v>
      </c>
      <c r="C144" s="30" t="s">
        <v>914</v>
      </c>
      <c r="D144" s="16">
        <v>112</v>
      </c>
      <c r="E144" s="4" t="s">
        <v>71</v>
      </c>
      <c r="F144" s="5"/>
      <c r="G144" s="38"/>
      <c r="H144" s="13"/>
      <c r="I144" s="18"/>
      <c r="J144" s="1"/>
      <c r="M144" s="1"/>
      <c r="N144" s="18"/>
      <c r="O144" s="1"/>
      <c r="R144" s="1"/>
      <c r="S144" s="18"/>
      <c r="T144" s="1"/>
      <c r="W144" s="1"/>
    </row>
    <row r="145" spans="1:23" s="6" customFormat="1" ht="13.5" customHeight="1">
      <c r="A145" s="7"/>
      <c r="B145" s="31" t="s">
        <v>7</v>
      </c>
      <c r="C145" s="31" t="s">
        <v>7</v>
      </c>
      <c r="D145" s="15"/>
      <c r="E145" s="2"/>
      <c r="F145" s="3"/>
      <c r="G145" s="41"/>
      <c r="H145" s="12"/>
      <c r="I145" s="18"/>
      <c r="J145" s="1"/>
      <c r="M145" s="1"/>
      <c r="N145" s="18"/>
      <c r="O145" s="1"/>
      <c r="R145" s="1"/>
      <c r="S145" s="18"/>
      <c r="T145" s="1"/>
      <c r="W145" s="1"/>
    </row>
    <row r="146" spans="1:23" s="6" customFormat="1" ht="13.5" customHeight="1">
      <c r="A146" s="8"/>
      <c r="B146" s="30" t="s">
        <v>906</v>
      </c>
      <c r="C146" s="30" t="s">
        <v>915</v>
      </c>
      <c r="D146" s="16">
        <v>7.6</v>
      </c>
      <c r="E146" s="4" t="s">
        <v>71</v>
      </c>
      <c r="F146" s="5"/>
      <c r="G146" s="38"/>
      <c r="H146" s="13"/>
      <c r="I146" s="18"/>
      <c r="J146" s="1"/>
      <c r="M146" s="1"/>
      <c r="N146" s="18"/>
      <c r="O146" s="1"/>
      <c r="R146" s="1"/>
      <c r="S146" s="18"/>
      <c r="T146" s="1"/>
      <c r="W146" s="1"/>
    </row>
    <row r="147" spans="1:23" ht="13.5" customHeight="1">
      <c r="A147" s="39"/>
      <c r="B147" s="31" t="s">
        <v>7</v>
      </c>
      <c r="C147" s="31" t="s">
        <v>7</v>
      </c>
      <c r="D147" s="15"/>
      <c r="E147" s="2"/>
      <c r="F147" s="3"/>
      <c r="G147" s="41"/>
      <c r="H147" s="12"/>
    </row>
    <row r="148" spans="1:23" ht="13.5" customHeight="1">
      <c r="A148" s="34"/>
      <c r="B148" s="30" t="s">
        <v>906</v>
      </c>
      <c r="C148" s="30" t="s">
        <v>916</v>
      </c>
      <c r="D148" s="16">
        <v>1.8</v>
      </c>
      <c r="E148" s="4" t="s">
        <v>71</v>
      </c>
      <c r="F148" s="5"/>
      <c r="G148" s="38"/>
      <c r="H148" s="13"/>
    </row>
    <row r="149" spans="1:23" ht="13.5" customHeight="1">
      <c r="A149" s="7"/>
      <c r="B149" s="31"/>
      <c r="C149" s="31"/>
      <c r="D149" s="15"/>
      <c r="E149" s="2"/>
      <c r="F149" s="3"/>
      <c r="G149" s="41"/>
      <c r="H149" s="12"/>
    </row>
    <row r="150" spans="1:23" s="6" customFormat="1" ht="13.5" customHeight="1">
      <c r="A150" s="8"/>
      <c r="B150" s="30"/>
      <c r="C150" s="30"/>
      <c r="D150" s="16"/>
      <c r="E150" s="4"/>
      <c r="F150" s="5"/>
      <c r="G150" s="38"/>
      <c r="H150" s="13"/>
      <c r="I150" s="18"/>
      <c r="J150" s="1"/>
      <c r="M150" s="1"/>
      <c r="N150" s="18"/>
      <c r="O150" s="1"/>
      <c r="R150" s="1"/>
      <c r="S150" s="18"/>
      <c r="T150" s="1"/>
      <c r="W150" s="1"/>
    </row>
    <row r="151" spans="1:23" s="6" customFormat="1" ht="13.5" customHeight="1">
      <c r="A151" s="7"/>
      <c r="B151" s="31"/>
      <c r="C151" s="31"/>
      <c r="D151" s="15"/>
      <c r="E151" s="2"/>
      <c r="F151" s="3"/>
      <c r="G151" s="41"/>
      <c r="H151" s="12"/>
      <c r="I151" s="18"/>
      <c r="J151" s="1"/>
      <c r="M151" s="1"/>
      <c r="N151" s="18"/>
      <c r="O151" s="1"/>
      <c r="R151" s="1"/>
      <c r="S151" s="18"/>
      <c r="T151" s="1"/>
      <c r="W151" s="1"/>
    </row>
    <row r="152" spans="1:23" s="6" customFormat="1" ht="13.5" customHeight="1">
      <c r="A152" s="8"/>
      <c r="B152" s="30"/>
      <c r="C152" s="30"/>
      <c r="D152" s="16"/>
      <c r="E152" s="4"/>
      <c r="F152" s="5"/>
      <c r="G152" s="38"/>
      <c r="H152" s="13"/>
      <c r="I152" s="18"/>
      <c r="J152" s="1"/>
      <c r="M152" s="1"/>
      <c r="N152" s="18"/>
      <c r="O152" s="1"/>
      <c r="R152" s="1"/>
      <c r="S152" s="18"/>
      <c r="T152" s="1"/>
      <c r="W152" s="1"/>
    </row>
    <row r="153" spans="1:23" s="6" customFormat="1" ht="13.5" customHeight="1">
      <c r="A153" s="7"/>
      <c r="B153" s="31"/>
      <c r="C153" s="31"/>
      <c r="D153" s="15"/>
      <c r="E153" s="2"/>
      <c r="F153" s="3"/>
      <c r="G153" s="41"/>
      <c r="H153" s="12"/>
      <c r="I153" s="18"/>
      <c r="J153" s="1"/>
      <c r="M153" s="1"/>
      <c r="N153" s="18"/>
      <c r="O153" s="1"/>
      <c r="R153" s="1"/>
      <c r="S153" s="18"/>
      <c r="T153" s="1"/>
      <c r="W153" s="1"/>
    </row>
    <row r="154" spans="1:23" s="6" customFormat="1" ht="13.5" customHeight="1">
      <c r="A154" s="8"/>
      <c r="B154" s="30"/>
      <c r="C154" s="30"/>
      <c r="D154" s="16"/>
      <c r="E154" s="4"/>
      <c r="F154" s="5"/>
      <c r="G154" s="38"/>
      <c r="H154" s="13"/>
      <c r="I154" s="18"/>
      <c r="J154" s="1"/>
      <c r="M154" s="1"/>
      <c r="N154" s="18"/>
      <c r="O154" s="1"/>
      <c r="R154" s="1"/>
      <c r="S154" s="18"/>
      <c r="T154" s="1"/>
      <c r="W154" s="1"/>
    </row>
    <row r="155" spans="1:23" s="6" customFormat="1" ht="13.5" customHeight="1">
      <c r="A155" s="7"/>
      <c r="B155" s="31"/>
      <c r="C155" s="31"/>
      <c r="D155" s="15"/>
      <c r="E155" s="2"/>
      <c r="F155" s="3"/>
      <c r="G155" s="41"/>
      <c r="H155" s="12"/>
      <c r="I155" s="18"/>
      <c r="J155" s="1"/>
      <c r="M155" s="1"/>
      <c r="N155" s="18"/>
      <c r="O155" s="1"/>
      <c r="R155" s="1"/>
      <c r="S155" s="18"/>
      <c r="T155" s="1"/>
      <c r="W155" s="1"/>
    </row>
    <row r="156" spans="1:23" s="6" customFormat="1" ht="13.5" customHeight="1">
      <c r="A156" s="8"/>
      <c r="B156" s="30"/>
      <c r="C156" s="30"/>
      <c r="D156" s="16"/>
      <c r="E156" s="4"/>
      <c r="F156" s="5"/>
      <c r="G156" s="38"/>
      <c r="H156" s="13"/>
      <c r="I156" s="18"/>
      <c r="J156" s="1"/>
      <c r="M156" s="1"/>
      <c r="N156" s="18"/>
      <c r="O156" s="1"/>
      <c r="R156" s="1"/>
      <c r="S156" s="18"/>
      <c r="T156" s="1"/>
      <c r="W156" s="1"/>
    </row>
    <row r="157" spans="1:23" s="6" customFormat="1" ht="13.5" customHeight="1">
      <c r="A157" s="7"/>
      <c r="B157" s="31"/>
      <c r="C157" s="31"/>
      <c r="D157" s="15"/>
      <c r="E157" s="2"/>
      <c r="F157" s="3"/>
      <c r="G157" s="3"/>
      <c r="H157" s="12"/>
      <c r="I157" s="18"/>
      <c r="J157" s="1"/>
      <c r="M157" s="1"/>
      <c r="N157" s="18"/>
      <c r="O157" s="1"/>
      <c r="R157" s="1"/>
      <c r="S157" s="18"/>
      <c r="T157" s="1"/>
      <c r="W157" s="1"/>
    </row>
    <row r="158" spans="1:23" s="6" customFormat="1" ht="13.5" customHeight="1">
      <c r="A158" s="8"/>
      <c r="B158" s="30"/>
      <c r="C158" s="30"/>
      <c r="D158" s="16"/>
      <c r="E158" s="4"/>
      <c r="F158" s="5"/>
      <c r="G158" s="5"/>
      <c r="H158" s="13"/>
      <c r="I158" s="18"/>
      <c r="J158" s="1"/>
      <c r="M158" s="1"/>
      <c r="N158" s="18"/>
      <c r="O158" s="1"/>
      <c r="R158" s="1"/>
      <c r="S158" s="18"/>
      <c r="T158" s="1"/>
      <c r="W158" s="1"/>
    </row>
    <row r="159" spans="1:23" s="6" customFormat="1" ht="13.5" customHeight="1">
      <c r="A159" s="7"/>
      <c r="B159" s="31"/>
      <c r="C159" s="31"/>
      <c r="D159" s="15"/>
      <c r="E159" s="2"/>
      <c r="F159" s="3"/>
      <c r="G159" s="3"/>
      <c r="H159" s="12"/>
      <c r="I159" s="18"/>
      <c r="J159" s="1"/>
      <c r="M159" s="1"/>
      <c r="N159" s="18"/>
      <c r="O159" s="1"/>
      <c r="R159" s="1"/>
      <c r="S159" s="18"/>
      <c r="T159" s="1"/>
      <c r="W159" s="1"/>
    </row>
    <row r="160" spans="1:23" s="6" customFormat="1" ht="13.5" customHeight="1">
      <c r="A160" s="8"/>
      <c r="B160" s="30"/>
      <c r="C160" s="30"/>
      <c r="D160" s="16"/>
      <c r="E160" s="4"/>
      <c r="F160" s="5"/>
      <c r="G160" s="5"/>
      <c r="H160" s="13"/>
      <c r="I160" s="18"/>
      <c r="J160" s="1"/>
      <c r="M160" s="1"/>
      <c r="N160" s="18"/>
      <c r="O160" s="1"/>
      <c r="R160" s="1"/>
      <c r="S160" s="18"/>
      <c r="T160" s="1"/>
      <c r="W160" s="1"/>
    </row>
    <row r="161" spans="1:16384" s="6" customFormat="1" ht="13.5" customHeight="1">
      <c r="A161" s="7"/>
      <c r="B161" s="31"/>
      <c r="C161" s="31"/>
      <c r="D161" s="15"/>
      <c r="E161" s="2"/>
      <c r="F161" s="3"/>
      <c r="G161" s="3"/>
      <c r="H161" s="12"/>
      <c r="I161" s="18"/>
      <c r="J161" s="1"/>
      <c r="M161" s="1"/>
      <c r="N161" s="18"/>
      <c r="O161" s="1"/>
      <c r="R161" s="1"/>
      <c r="S161" s="18"/>
      <c r="T161" s="1"/>
      <c r="W161" s="1"/>
    </row>
    <row r="162" spans="1:16384" s="6" customFormat="1" ht="13.5" customHeight="1">
      <c r="A162" s="8"/>
      <c r="B162" s="30"/>
      <c r="C162" s="30"/>
      <c r="D162" s="16"/>
      <c r="E162" s="4"/>
      <c r="F162" s="5"/>
      <c r="G162" s="5"/>
      <c r="H162" s="13"/>
      <c r="I162" s="18"/>
      <c r="J162" s="1"/>
      <c r="M162" s="1"/>
      <c r="N162" s="18"/>
      <c r="O162" s="1"/>
      <c r="R162" s="1"/>
      <c r="S162" s="18"/>
      <c r="T162" s="1"/>
      <c r="W162" s="1"/>
    </row>
    <row r="163" spans="1:16384" s="6" customFormat="1" ht="13.5" customHeight="1">
      <c r="A163" s="7"/>
      <c r="B163" s="31"/>
      <c r="C163" s="31"/>
      <c r="D163" s="15"/>
      <c r="E163" s="2"/>
      <c r="F163" s="3"/>
      <c r="G163" s="3"/>
      <c r="H163" s="12"/>
      <c r="I163" s="18"/>
      <c r="J163" s="1"/>
      <c r="M163" s="1"/>
      <c r="N163" s="18"/>
      <c r="O163" s="1"/>
      <c r="R163" s="1"/>
      <c r="S163" s="18"/>
      <c r="T163" s="1"/>
      <c r="W163" s="1"/>
    </row>
    <row r="164" spans="1:16384" s="6" customFormat="1" ht="13.5" customHeight="1">
      <c r="A164" s="8"/>
      <c r="B164" s="30"/>
      <c r="C164" s="30"/>
      <c r="D164" s="16"/>
      <c r="E164" s="4"/>
      <c r="F164" s="5"/>
      <c r="G164" s="5"/>
      <c r="H164" s="13"/>
      <c r="I164" s="18"/>
      <c r="J164" s="1"/>
      <c r="M164" s="1"/>
      <c r="N164" s="18"/>
      <c r="O164" s="1"/>
      <c r="R164" s="1"/>
      <c r="S164" s="18"/>
      <c r="T164" s="1"/>
      <c r="W164" s="1"/>
    </row>
    <row r="165" spans="1:16384" s="6" customFormat="1" ht="13.5" customHeight="1">
      <c r="A165" s="7"/>
      <c r="B165" s="31"/>
      <c r="C165" s="31"/>
      <c r="D165" s="15"/>
      <c r="E165" s="2"/>
      <c r="F165" s="3"/>
      <c r="G165" s="3"/>
      <c r="H165" s="12"/>
      <c r="I165" s="18"/>
      <c r="J165" s="1"/>
      <c r="M165" s="1"/>
      <c r="N165" s="18"/>
      <c r="O165" s="1"/>
      <c r="R165" s="1"/>
      <c r="S165" s="18"/>
      <c r="T165" s="1"/>
      <c r="W165" s="1"/>
    </row>
    <row r="166" spans="1:16384" s="6" customFormat="1" ht="13.5" customHeight="1">
      <c r="A166" s="8"/>
      <c r="B166" s="30"/>
      <c r="C166" s="30" t="s">
        <v>7</v>
      </c>
      <c r="D166" s="16"/>
      <c r="E166" s="4"/>
      <c r="F166" s="5"/>
      <c r="G166" s="5"/>
      <c r="H166" s="13"/>
      <c r="I166" s="18"/>
      <c r="J166" s="1"/>
      <c r="M166" s="1"/>
      <c r="N166" s="18"/>
      <c r="O166" s="1"/>
      <c r="R166" s="1"/>
      <c r="S166" s="18"/>
      <c r="T166" s="1"/>
      <c r="W166" s="1"/>
    </row>
    <row r="167" spans="1:16384" s="6" customFormat="1" ht="13.5" customHeight="1">
      <c r="A167" s="7"/>
      <c r="B167" s="31"/>
      <c r="C167" s="31"/>
      <c r="D167" s="15"/>
      <c r="E167" s="2"/>
      <c r="F167" s="3"/>
      <c r="G167" s="3"/>
      <c r="H167" s="12"/>
      <c r="I167" s="18"/>
      <c r="J167" s="1"/>
      <c r="M167" s="1"/>
      <c r="N167" s="18"/>
      <c r="O167" s="1"/>
      <c r="R167" s="1"/>
      <c r="S167" s="18"/>
      <c r="T167" s="1"/>
      <c r="W167" s="1"/>
    </row>
    <row r="168" spans="1:16384" s="6" customFormat="1" ht="13.5" customHeight="1">
      <c r="A168" s="19"/>
      <c r="B168" s="29" t="s">
        <v>7</v>
      </c>
      <c r="C168" s="29" t="s">
        <v>7</v>
      </c>
      <c r="D168" s="21"/>
      <c r="E168" s="20"/>
      <c r="F168" s="22"/>
      <c r="G168" s="37"/>
      <c r="H168" s="23"/>
      <c r="I168" s="18"/>
      <c r="J168" s="1"/>
      <c r="M168" s="1"/>
      <c r="N168" s="18"/>
      <c r="O168" s="1"/>
      <c r="R168" s="1"/>
      <c r="S168" s="18"/>
      <c r="T168" s="1"/>
      <c r="W168" s="1"/>
    </row>
    <row r="169" spans="1:16384" s="6" customFormat="1" ht="13.5" customHeight="1">
      <c r="A169" s="7"/>
      <c r="B169" s="31"/>
      <c r="C169" s="31" t="s">
        <v>7</v>
      </c>
      <c r="D169" s="15"/>
      <c r="E169" s="2"/>
      <c r="F169" s="3"/>
      <c r="G169" s="41"/>
      <c r="H169" s="12"/>
      <c r="I169" s="1"/>
      <c r="J169" s="327"/>
      <c r="K169" s="327"/>
      <c r="L169" s="18"/>
      <c r="M169" s="1"/>
      <c r="O169" s="328"/>
      <c r="P169" s="1"/>
      <c r="Q169" s="1"/>
      <c r="R169" s="327"/>
      <c r="S169" s="327"/>
      <c r="T169" s="18"/>
      <c r="U169" s="1"/>
      <c r="W169" s="328"/>
      <c r="X169" s="1"/>
      <c r="Y169" s="1"/>
      <c r="Z169" s="327"/>
      <c r="AA169" s="327"/>
      <c r="AB169" s="18"/>
      <c r="AC169" s="1"/>
      <c r="AE169" s="328"/>
      <c r="AF169" s="1"/>
      <c r="AG169" s="1"/>
      <c r="AH169" s="327"/>
      <c r="AI169" s="327"/>
      <c r="AJ169" s="18"/>
      <c r="AK169" s="1"/>
      <c r="AM169" s="328"/>
      <c r="AN169" s="1"/>
      <c r="AO169" s="1"/>
      <c r="AP169" s="327"/>
      <c r="AQ169" s="327"/>
      <c r="AR169" s="18"/>
      <c r="AS169" s="1"/>
      <c r="AU169" s="328"/>
      <c r="AV169" s="1"/>
      <c r="AW169" s="1"/>
      <c r="AX169" s="327"/>
      <c r="AY169" s="327"/>
      <c r="AZ169" s="18"/>
      <c r="BA169" s="1"/>
      <c r="BC169" s="328"/>
      <c r="BD169" s="1"/>
      <c r="BE169" s="1"/>
      <c r="BF169" s="327"/>
      <c r="BG169" s="327"/>
      <c r="BH169" s="18"/>
      <c r="BI169" s="1"/>
      <c r="BK169" s="328"/>
      <c r="BL169" s="1"/>
      <c r="BM169" s="1"/>
      <c r="BN169" s="327"/>
      <c r="BO169" s="327"/>
      <c r="BP169" s="18"/>
      <c r="BQ169" s="1"/>
      <c r="BS169" s="328"/>
      <c r="BT169" s="1"/>
      <c r="BU169" s="1"/>
      <c r="BV169" s="327"/>
      <c r="BW169" s="327"/>
      <c r="BX169" s="18"/>
      <c r="BY169" s="1"/>
      <c r="CA169" s="328"/>
      <c r="CB169" s="1"/>
      <c r="CC169" s="1"/>
      <c r="CD169" s="327"/>
      <c r="CE169" s="327"/>
      <c r="CF169" s="18"/>
      <c r="CG169" s="1"/>
      <c r="CI169" s="328"/>
      <c r="CJ169" s="1"/>
      <c r="CK169" s="1"/>
      <c r="CL169" s="327"/>
      <c r="CM169" s="327"/>
      <c r="CN169" s="18"/>
      <c r="CO169" s="1"/>
      <c r="CQ169" s="328"/>
      <c r="CR169" s="1"/>
      <c r="CS169" s="1"/>
      <c r="CT169" s="327"/>
      <c r="CU169" s="327"/>
      <c r="CV169" s="18"/>
      <c r="CW169" s="1"/>
      <c r="CY169" s="328"/>
      <c r="CZ169" s="1"/>
      <c r="DA169" s="1"/>
      <c r="DB169" s="327"/>
      <c r="DC169" s="327"/>
      <c r="DD169" s="18"/>
      <c r="DE169" s="1"/>
      <c r="DG169" s="328"/>
      <c r="DH169" s="1"/>
      <c r="DI169" s="1"/>
      <c r="DJ169" s="327"/>
      <c r="DK169" s="327"/>
      <c r="DL169" s="18"/>
      <c r="DM169" s="1"/>
      <c r="DO169" s="328"/>
      <c r="DP169" s="1"/>
      <c r="DQ169" s="1"/>
      <c r="DR169" s="327"/>
      <c r="DS169" s="327"/>
      <c r="DT169" s="18"/>
      <c r="DU169" s="1"/>
      <c r="DW169" s="328"/>
      <c r="DX169" s="1"/>
      <c r="DY169" s="1"/>
      <c r="DZ169" s="327"/>
      <c r="EA169" s="327"/>
      <c r="EB169" s="18"/>
      <c r="EC169" s="1"/>
      <c r="EE169" s="328"/>
      <c r="EF169" s="1"/>
      <c r="EG169" s="1"/>
      <c r="EH169" s="327"/>
      <c r="EI169" s="327"/>
      <c r="EJ169" s="18"/>
      <c r="EK169" s="1"/>
      <c r="EM169" s="328"/>
      <c r="EN169" s="1"/>
      <c r="EO169" s="1"/>
      <c r="EP169" s="327"/>
      <c r="EQ169" s="327"/>
      <c r="ER169" s="18"/>
      <c r="ES169" s="1"/>
      <c r="EU169" s="328"/>
      <c r="EV169" s="1"/>
      <c r="EW169" s="1"/>
      <c r="EX169" s="327"/>
      <c r="EY169" s="327"/>
      <c r="EZ169" s="18"/>
      <c r="FA169" s="1"/>
      <c r="FC169" s="328"/>
      <c r="FD169" s="1"/>
      <c r="FE169" s="1"/>
      <c r="FF169" s="327"/>
      <c r="FG169" s="327"/>
      <c r="FH169" s="18"/>
      <c r="FI169" s="1"/>
      <c r="FK169" s="328"/>
      <c r="FL169" s="1"/>
      <c r="FM169" s="1"/>
      <c r="FN169" s="327"/>
      <c r="FO169" s="327"/>
      <c r="FP169" s="18"/>
      <c r="FQ169" s="1"/>
      <c r="FS169" s="328"/>
      <c r="FT169" s="1"/>
      <c r="FU169" s="1"/>
      <c r="FV169" s="327"/>
      <c r="FW169" s="327"/>
      <c r="FX169" s="18"/>
      <c r="FY169" s="1"/>
      <c r="GA169" s="328"/>
      <c r="GB169" s="1"/>
      <c r="GC169" s="1"/>
      <c r="GD169" s="327"/>
      <c r="GE169" s="327"/>
      <c r="GF169" s="18"/>
      <c r="GG169" s="1"/>
      <c r="GI169" s="328"/>
      <c r="GJ169" s="1"/>
      <c r="GK169" s="1"/>
      <c r="GL169" s="327"/>
      <c r="GM169" s="327"/>
      <c r="GN169" s="18"/>
      <c r="GO169" s="1"/>
      <c r="GQ169" s="328"/>
      <c r="GR169" s="1"/>
      <c r="GS169" s="1"/>
      <c r="GT169" s="327"/>
      <c r="GU169" s="327"/>
      <c r="GV169" s="18"/>
      <c r="GW169" s="1"/>
      <c r="GY169" s="328"/>
      <c r="GZ169" s="1"/>
      <c r="HA169" s="1"/>
      <c r="HB169" s="327"/>
      <c r="HC169" s="327"/>
      <c r="HD169" s="18"/>
      <c r="HE169" s="1"/>
      <c r="HG169" s="328"/>
      <c r="HH169" s="1"/>
      <c r="HI169" s="1"/>
      <c r="HJ169" s="327"/>
      <c r="HK169" s="327"/>
      <c r="HL169" s="18"/>
      <c r="HM169" s="1"/>
      <c r="HO169" s="328"/>
      <c r="HP169" s="1"/>
      <c r="HQ169" s="1"/>
      <c r="HR169" s="327"/>
      <c r="HS169" s="327"/>
      <c r="HT169" s="18"/>
      <c r="HU169" s="1"/>
      <c r="HW169" s="328"/>
      <c r="HX169" s="1"/>
      <c r="HY169" s="1"/>
      <c r="HZ169" s="327"/>
      <c r="IA169" s="327"/>
      <c r="IB169" s="18"/>
      <c r="IC169" s="1"/>
      <c r="IE169" s="328"/>
      <c r="IF169" s="1"/>
      <c r="IG169" s="1"/>
      <c r="IH169" s="327"/>
      <c r="II169" s="327"/>
      <c r="IJ169" s="18"/>
      <c r="IK169" s="1"/>
      <c r="IM169" s="328"/>
      <c r="IN169" s="1"/>
      <c r="IO169" s="1"/>
      <c r="IP169" s="327"/>
      <c r="IQ169" s="327"/>
      <c r="IR169" s="18"/>
      <c r="IS169" s="1"/>
      <c r="IU169" s="328"/>
      <c r="IV169" s="1"/>
      <c r="IW169" s="1"/>
      <c r="IX169" s="327"/>
      <c r="IY169" s="327"/>
      <c r="IZ169" s="18"/>
      <c r="JA169" s="1"/>
      <c r="JC169" s="328"/>
      <c r="JD169" s="1"/>
      <c r="JE169" s="1"/>
      <c r="JF169" s="327"/>
      <c r="JG169" s="327"/>
      <c r="JH169" s="18"/>
      <c r="JI169" s="1"/>
      <c r="JK169" s="328"/>
      <c r="JL169" s="1"/>
      <c r="JM169" s="1"/>
      <c r="JN169" s="327"/>
      <c r="JO169" s="327"/>
      <c r="JP169" s="18"/>
      <c r="JQ169" s="1"/>
      <c r="JS169" s="328"/>
      <c r="JT169" s="1"/>
      <c r="JU169" s="1"/>
      <c r="JV169" s="327"/>
      <c r="JW169" s="327"/>
      <c r="JX169" s="18"/>
      <c r="JY169" s="1"/>
      <c r="KA169" s="328"/>
      <c r="KB169" s="1"/>
      <c r="KC169" s="1"/>
      <c r="KD169" s="327"/>
      <c r="KE169" s="327"/>
      <c r="KF169" s="18"/>
      <c r="KG169" s="1"/>
      <c r="KI169" s="328"/>
      <c r="KJ169" s="1"/>
      <c r="KK169" s="1"/>
      <c r="KL169" s="327"/>
      <c r="KM169" s="327"/>
      <c r="KN169" s="18"/>
      <c r="KO169" s="1"/>
      <c r="KQ169" s="328"/>
      <c r="KR169" s="1"/>
      <c r="KS169" s="1"/>
      <c r="KT169" s="327"/>
      <c r="KU169" s="327"/>
      <c r="KV169" s="18"/>
      <c r="KW169" s="1"/>
      <c r="KY169" s="328"/>
      <c r="KZ169" s="1"/>
      <c r="LA169" s="1"/>
      <c r="LB169" s="327"/>
      <c r="LC169" s="327"/>
      <c r="LD169" s="18"/>
      <c r="LE169" s="1"/>
      <c r="LG169" s="328"/>
      <c r="LH169" s="1"/>
      <c r="LI169" s="1"/>
      <c r="LJ169" s="327"/>
      <c r="LK169" s="327"/>
      <c r="LL169" s="18"/>
      <c r="LM169" s="1"/>
      <c r="LO169" s="328"/>
      <c r="LP169" s="1"/>
      <c r="LQ169" s="1"/>
      <c r="LR169" s="327"/>
      <c r="LS169" s="327"/>
      <c r="LT169" s="18"/>
      <c r="LU169" s="1"/>
      <c r="LW169" s="328"/>
      <c r="LX169" s="1"/>
      <c r="LY169" s="1"/>
      <c r="LZ169" s="327"/>
      <c r="MA169" s="327"/>
      <c r="MB169" s="18"/>
      <c r="MC169" s="1"/>
      <c r="ME169" s="328"/>
      <c r="MF169" s="1"/>
      <c r="MG169" s="1"/>
      <c r="MH169" s="327"/>
      <c r="MI169" s="327"/>
      <c r="MJ169" s="18"/>
      <c r="MK169" s="1"/>
      <c r="MM169" s="328"/>
      <c r="MN169" s="1"/>
      <c r="MO169" s="1"/>
      <c r="MP169" s="327"/>
      <c r="MQ169" s="327"/>
      <c r="MR169" s="18"/>
      <c r="MS169" s="1"/>
      <c r="MU169" s="328"/>
      <c r="MV169" s="1"/>
      <c r="MW169" s="1"/>
      <c r="MX169" s="327"/>
      <c r="MY169" s="327"/>
      <c r="MZ169" s="18"/>
      <c r="NA169" s="1"/>
      <c r="NC169" s="328"/>
      <c r="ND169" s="1"/>
      <c r="NE169" s="1"/>
      <c r="NF169" s="327"/>
      <c r="NG169" s="327"/>
      <c r="NH169" s="18"/>
      <c r="NI169" s="1"/>
      <c r="NK169" s="328"/>
      <c r="NL169" s="1"/>
      <c r="NM169" s="1"/>
      <c r="NN169" s="327"/>
      <c r="NO169" s="327"/>
      <c r="NP169" s="18"/>
      <c r="NQ169" s="1"/>
      <c r="NS169" s="328"/>
      <c r="NT169" s="1"/>
      <c r="NU169" s="1"/>
      <c r="NV169" s="327"/>
      <c r="NW169" s="327"/>
      <c r="NX169" s="18"/>
      <c r="NY169" s="1"/>
      <c r="OA169" s="328"/>
      <c r="OB169" s="1"/>
      <c r="OC169" s="1"/>
      <c r="OD169" s="327"/>
      <c r="OE169" s="327"/>
      <c r="OF169" s="18"/>
      <c r="OG169" s="1"/>
      <c r="OI169" s="328"/>
      <c r="OJ169" s="1"/>
      <c r="OK169" s="1"/>
      <c r="OL169" s="327"/>
      <c r="OM169" s="327"/>
      <c r="ON169" s="18"/>
      <c r="OO169" s="1"/>
      <c r="OQ169" s="328"/>
      <c r="OR169" s="1"/>
      <c r="OS169" s="1"/>
      <c r="OT169" s="327"/>
      <c r="OU169" s="327"/>
      <c r="OV169" s="18"/>
      <c r="OW169" s="1"/>
      <c r="OY169" s="328"/>
      <c r="OZ169" s="1"/>
      <c r="PA169" s="1"/>
      <c r="PB169" s="327"/>
      <c r="PC169" s="327"/>
      <c r="PD169" s="18"/>
      <c r="PE169" s="1"/>
      <c r="PG169" s="328"/>
      <c r="PH169" s="1"/>
      <c r="PI169" s="1"/>
      <c r="PJ169" s="327"/>
      <c r="PK169" s="327"/>
      <c r="PL169" s="18"/>
      <c r="PM169" s="1"/>
      <c r="PO169" s="328"/>
      <c r="PP169" s="1"/>
      <c r="PQ169" s="1"/>
      <c r="PR169" s="327"/>
      <c r="PS169" s="327"/>
      <c r="PT169" s="18"/>
      <c r="PU169" s="1"/>
      <c r="PW169" s="328"/>
      <c r="PX169" s="1"/>
      <c r="PY169" s="1"/>
      <c r="PZ169" s="327"/>
      <c r="QA169" s="327"/>
      <c r="QB169" s="18"/>
      <c r="QC169" s="1"/>
      <c r="QE169" s="328"/>
      <c r="QF169" s="1"/>
      <c r="QG169" s="1"/>
      <c r="QH169" s="327"/>
      <c r="QI169" s="327"/>
      <c r="QJ169" s="18"/>
      <c r="QK169" s="1"/>
      <c r="QM169" s="328"/>
      <c r="QN169" s="1"/>
      <c r="QO169" s="1"/>
      <c r="QP169" s="327"/>
      <c r="QQ169" s="327"/>
      <c r="QR169" s="18"/>
      <c r="QS169" s="1"/>
      <c r="QU169" s="328"/>
      <c r="QV169" s="1"/>
      <c r="QW169" s="1"/>
      <c r="QX169" s="327"/>
      <c r="QY169" s="327"/>
      <c r="QZ169" s="18"/>
      <c r="RA169" s="1"/>
      <c r="RC169" s="328"/>
      <c r="RD169" s="1"/>
      <c r="RE169" s="1"/>
      <c r="RF169" s="327"/>
      <c r="RG169" s="327"/>
      <c r="RH169" s="18"/>
      <c r="RI169" s="1"/>
      <c r="RK169" s="328"/>
      <c r="RL169" s="1"/>
      <c r="RM169" s="1"/>
      <c r="RN169" s="327"/>
      <c r="RO169" s="327"/>
      <c r="RP169" s="18"/>
      <c r="RQ169" s="1"/>
      <c r="RS169" s="328"/>
      <c r="RT169" s="1"/>
      <c r="RU169" s="1"/>
      <c r="RV169" s="327"/>
      <c r="RW169" s="327"/>
      <c r="RX169" s="18"/>
      <c r="RY169" s="1"/>
      <c r="SA169" s="328"/>
      <c r="SB169" s="1"/>
      <c r="SC169" s="1"/>
      <c r="SD169" s="327"/>
      <c r="SE169" s="327"/>
      <c r="SF169" s="18"/>
      <c r="SG169" s="1"/>
      <c r="SI169" s="328"/>
      <c r="SJ169" s="1"/>
      <c r="SK169" s="1"/>
      <c r="SL169" s="327"/>
      <c r="SM169" s="327"/>
      <c r="SN169" s="18"/>
      <c r="SO169" s="1"/>
      <c r="SQ169" s="328"/>
      <c r="SR169" s="1"/>
      <c r="SS169" s="1"/>
      <c r="ST169" s="327"/>
      <c r="SU169" s="327"/>
      <c r="SV169" s="18"/>
      <c r="SW169" s="1"/>
      <c r="SY169" s="328"/>
      <c r="SZ169" s="1"/>
      <c r="TA169" s="1"/>
      <c r="TB169" s="327"/>
      <c r="TC169" s="327"/>
      <c r="TD169" s="18"/>
      <c r="TE169" s="1"/>
      <c r="TG169" s="328"/>
      <c r="TH169" s="1"/>
      <c r="TI169" s="1"/>
      <c r="TJ169" s="327"/>
      <c r="TK169" s="327"/>
      <c r="TL169" s="18"/>
      <c r="TM169" s="1"/>
      <c r="TO169" s="328"/>
      <c r="TP169" s="1"/>
      <c r="TQ169" s="1"/>
      <c r="TR169" s="327"/>
      <c r="TS169" s="327"/>
      <c r="TT169" s="18"/>
      <c r="TU169" s="1"/>
      <c r="TW169" s="328"/>
      <c r="TX169" s="1"/>
      <c r="TY169" s="1"/>
      <c r="TZ169" s="327"/>
      <c r="UA169" s="327"/>
      <c r="UB169" s="18"/>
      <c r="UC169" s="1"/>
      <c r="UE169" s="328"/>
      <c r="UF169" s="1"/>
      <c r="UG169" s="1"/>
      <c r="UH169" s="327"/>
      <c r="UI169" s="327"/>
      <c r="UJ169" s="18"/>
      <c r="UK169" s="1"/>
      <c r="UM169" s="328"/>
      <c r="UN169" s="1"/>
      <c r="UO169" s="1"/>
      <c r="UP169" s="327"/>
      <c r="UQ169" s="327"/>
      <c r="UR169" s="18"/>
      <c r="US169" s="1"/>
      <c r="UU169" s="328"/>
      <c r="UV169" s="1"/>
      <c r="UW169" s="1"/>
      <c r="UX169" s="327"/>
      <c r="UY169" s="327"/>
      <c r="UZ169" s="18"/>
      <c r="VA169" s="1"/>
      <c r="VC169" s="328"/>
      <c r="VD169" s="1"/>
      <c r="VE169" s="1"/>
      <c r="VF169" s="327"/>
      <c r="VG169" s="327"/>
      <c r="VH169" s="18"/>
      <c r="VI169" s="1"/>
      <c r="VK169" s="328"/>
      <c r="VL169" s="1"/>
      <c r="VM169" s="1"/>
      <c r="VN169" s="327"/>
      <c r="VO169" s="327"/>
      <c r="VP169" s="18"/>
      <c r="VQ169" s="1"/>
      <c r="VS169" s="328"/>
      <c r="VT169" s="1"/>
      <c r="VU169" s="1"/>
      <c r="VV169" s="327"/>
      <c r="VW169" s="327"/>
      <c r="VX169" s="18"/>
      <c r="VY169" s="1"/>
      <c r="WA169" s="328"/>
      <c r="WB169" s="1"/>
      <c r="WC169" s="1"/>
      <c r="WD169" s="327"/>
      <c r="WE169" s="327"/>
      <c r="WF169" s="18"/>
      <c r="WG169" s="1"/>
      <c r="WI169" s="328"/>
      <c r="WJ169" s="1"/>
      <c r="WK169" s="1"/>
      <c r="WL169" s="327"/>
      <c r="WM169" s="327"/>
      <c r="WN169" s="18"/>
      <c r="WO169" s="1"/>
      <c r="WQ169" s="328"/>
      <c r="WR169" s="1"/>
      <c r="WS169" s="1"/>
      <c r="WT169" s="327"/>
      <c r="WU169" s="327"/>
      <c r="WV169" s="18"/>
      <c r="WW169" s="1"/>
      <c r="WY169" s="328"/>
      <c r="WZ169" s="1"/>
      <c r="XA169" s="1"/>
      <c r="XB169" s="327"/>
      <c r="XC169" s="327"/>
      <c r="XD169" s="18"/>
      <c r="XE169" s="1"/>
      <c r="XG169" s="328"/>
      <c r="XH169" s="1"/>
      <c r="XI169" s="1"/>
      <c r="XJ169" s="327"/>
      <c r="XK169" s="327"/>
      <c r="XL169" s="18"/>
      <c r="XM169" s="1"/>
      <c r="XO169" s="328"/>
      <c r="XP169" s="1"/>
      <c r="XQ169" s="1"/>
      <c r="XR169" s="327"/>
      <c r="XS169" s="327"/>
      <c r="XT169" s="18"/>
      <c r="XU169" s="1"/>
      <c r="XW169" s="328"/>
      <c r="XX169" s="1"/>
      <c r="XY169" s="1"/>
      <c r="XZ169" s="327"/>
      <c r="YA169" s="327"/>
      <c r="YB169" s="18"/>
      <c r="YC169" s="1"/>
      <c r="YE169" s="328"/>
      <c r="YF169" s="1"/>
      <c r="YG169" s="1"/>
      <c r="YH169" s="327"/>
      <c r="YI169" s="327"/>
      <c r="YJ169" s="18"/>
      <c r="YK169" s="1"/>
      <c r="YM169" s="328"/>
      <c r="YN169" s="1"/>
      <c r="YO169" s="1"/>
      <c r="YP169" s="327"/>
      <c r="YQ169" s="327"/>
      <c r="YR169" s="18"/>
      <c r="YS169" s="1"/>
      <c r="YU169" s="328"/>
      <c r="YV169" s="1"/>
      <c r="YW169" s="1"/>
      <c r="YX169" s="327"/>
      <c r="YY169" s="327"/>
      <c r="YZ169" s="18"/>
      <c r="ZA169" s="1"/>
      <c r="ZC169" s="328"/>
      <c r="ZD169" s="1"/>
      <c r="ZE169" s="1"/>
      <c r="ZF169" s="327"/>
      <c r="ZG169" s="327"/>
      <c r="ZH169" s="18"/>
      <c r="ZI169" s="1"/>
      <c r="ZK169" s="328"/>
      <c r="ZL169" s="1"/>
      <c r="ZM169" s="1"/>
      <c r="ZN169" s="327"/>
      <c r="ZO169" s="327"/>
      <c r="ZP169" s="18"/>
      <c r="ZQ169" s="1"/>
      <c r="ZS169" s="328"/>
      <c r="ZT169" s="1"/>
      <c r="ZU169" s="1"/>
      <c r="ZV169" s="327"/>
      <c r="ZW169" s="327"/>
      <c r="ZX169" s="18"/>
      <c r="ZY169" s="1"/>
      <c r="AAA169" s="328"/>
      <c r="AAB169" s="1"/>
      <c r="AAC169" s="1"/>
      <c r="AAD169" s="327"/>
      <c r="AAE169" s="327"/>
      <c r="AAF169" s="18"/>
      <c r="AAG169" s="1"/>
      <c r="AAI169" s="328"/>
      <c r="AAJ169" s="1"/>
      <c r="AAK169" s="1"/>
      <c r="AAL169" s="327"/>
      <c r="AAM169" s="327"/>
      <c r="AAN169" s="18"/>
      <c r="AAO169" s="1"/>
      <c r="AAQ169" s="328"/>
      <c r="AAR169" s="1"/>
      <c r="AAS169" s="1"/>
      <c r="AAT169" s="327"/>
      <c r="AAU169" s="327"/>
      <c r="AAV169" s="18"/>
      <c r="AAW169" s="1"/>
      <c r="AAY169" s="328"/>
      <c r="AAZ169" s="1"/>
      <c r="ABA169" s="1"/>
      <c r="ABB169" s="327"/>
      <c r="ABC169" s="327"/>
      <c r="ABD169" s="18"/>
      <c r="ABE169" s="1"/>
      <c r="ABG169" s="328"/>
      <c r="ABH169" s="1"/>
      <c r="ABI169" s="1"/>
      <c r="ABJ169" s="327"/>
      <c r="ABK169" s="327"/>
      <c r="ABL169" s="18"/>
      <c r="ABM169" s="1"/>
      <c r="ABO169" s="328"/>
      <c r="ABP169" s="1"/>
      <c r="ABQ169" s="1"/>
      <c r="ABR169" s="327"/>
      <c r="ABS169" s="327"/>
      <c r="ABT169" s="18"/>
      <c r="ABU169" s="1"/>
      <c r="ABW169" s="328"/>
      <c r="ABX169" s="1"/>
      <c r="ABY169" s="1"/>
      <c r="ABZ169" s="327"/>
      <c r="ACA169" s="327"/>
      <c r="ACB169" s="18"/>
      <c r="ACC169" s="1"/>
      <c r="ACE169" s="328"/>
      <c r="ACF169" s="1"/>
      <c r="ACG169" s="1"/>
      <c r="ACH169" s="327"/>
      <c r="ACI169" s="327"/>
      <c r="ACJ169" s="18"/>
      <c r="ACK169" s="1"/>
      <c r="ACM169" s="328"/>
      <c r="ACN169" s="1"/>
      <c r="ACO169" s="1"/>
      <c r="ACP169" s="327"/>
      <c r="ACQ169" s="327"/>
      <c r="ACR169" s="18"/>
      <c r="ACS169" s="1"/>
      <c r="ACU169" s="328"/>
      <c r="ACV169" s="1"/>
      <c r="ACW169" s="1"/>
      <c r="ACX169" s="327"/>
      <c r="ACY169" s="327"/>
      <c r="ACZ169" s="18"/>
      <c r="ADA169" s="1"/>
      <c r="ADC169" s="328"/>
      <c r="ADD169" s="1"/>
      <c r="ADE169" s="1"/>
      <c r="ADF169" s="327"/>
      <c r="ADG169" s="327"/>
      <c r="ADH169" s="18"/>
      <c r="ADI169" s="1"/>
      <c r="ADK169" s="328"/>
      <c r="ADL169" s="1"/>
      <c r="ADM169" s="1"/>
      <c r="ADN169" s="327"/>
      <c r="ADO169" s="327"/>
      <c r="ADP169" s="18"/>
      <c r="ADQ169" s="1"/>
      <c r="ADS169" s="328"/>
      <c r="ADT169" s="1"/>
      <c r="ADU169" s="1"/>
      <c r="ADV169" s="327"/>
      <c r="ADW169" s="327"/>
      <c r="ADX169" s="18"/>
      <c r="ADY169" s="1"/>
      <c r="AEA169" s="328"/>
      <c r="AEB169" s="1"/>
      <c r="AEC169" s="1"/>
      <c r="AED169" s="327"/>
      <c r="AEE169" s="327"/>
      <c r="AEF169" s="18"/>
      <c r="AEG169" s="1"/>
      <c r="AEI169" s="328"/>
      <c r="AEJ169" s="1"/>
      <c r="AEK169" s="1"/>
      <c r="AEL169" s="327"/>
      <c r="AEM169" s="327"/>
      <c r="AEN169" s="18"/>
      <c r="AEO169" s="1"/>
      <c r="AEQ169" s="328"/>
      <c r="AER169" s="1"/>
      <c r="AES169" s="1"/>
      <c r="AET169" s="327"/>
      <c r="AEU169" s="327"/>
      <c r="AEV169" s="18"/>
      <c r="AEW169" s="1"/>
      <c r="AEY169" s="328"/>
      <c r="AEZ169" s="1"/>
      <c r="AFA169" s="1"/>
      <c r="AFB169" s="327"/>
      <c r="AFC169" s="327"/>
      <c r="AFD169" s="18"/>
      <c r="AFE169" s="1"/>
      <c r="AFG169" s="328"/>
      <c r="AFH169" s="1"/>
      <c r="AFI169" s="1"/>
      <c r="AFJ169" s="327"/>
      <c r="AFK169" s="327"/>
      <c r="AFL169" s="18"/>
      <c r="AFM169" s="1"/>
      <c r="AFO169" s="328"/>
      <c r="AFP169" s="1"/>
      <c r="AFQ169" s="1"/>
      <c r="AFR169" s="327"/>
      <c r="AFS169" s="327"/>
      <c r="AFT169" s="18"/>
      <c r="AFU169" s="1"/>
      <c r="AFW169" s="328"/>
      <c r="AFX169" s="1"/>
      <c r="AFY169" s="1"/>
      <c r="AFZ169" s="327"/>
      <c r="AGA169" s="327"/>
      <c r="AGB169" s="18"/>
      <c r="AGC169" s="1"/>
      <c r="AGE169" s="328"/>
      <c r="AGF169" s="1"/>
      <c r="AGG169" s="1"/>
      <c r="AGH169" s="327"/>
      <c r="AGI169" s="327"/>
      <c r="AGJ169" s="18"/>
      <c r="AGK169" s="1"/>
      <c r="AGM169" s="328"/>
      <c r="AGN169" s="1"/>
      <c r="AGO169" s="1"/>
      <c r="AGP169" s="327"/>
      <c r="AGQ169" s="327"/>
      <c r="AGR169" s="18"/>
      <c r="AGS169" s="1"/>
      <c r="AGU169" s="328"/>
      <c r="AGV169" s="1"/>
      <c r="AGW169" s="1"/>
      <c r="AGX169" s="327"/>
      <c r="AGY169" s="327"/>
      <c r="AGZ169" s="18"/>
      <c r="AHA169" s="1"/>
      <c r="AHC169" s="328"/>
      <c r="AHD169" s="1"/>
      <c r="AHE169" s="1"/>
      <c r="AHF169" s="327"/>
      <c r="AHG169" s="327"/>
      <c r="AHH169" s="18"/>
      <c r="AHI169" s="1"/>
      <c r="AHK169" s="328"/>
      <c r="AHL169" s="1"/>
      <c r="AHM169" s="1"/>
      <c r="AHN169" s="327"/>
      <c r="AHO169" s="327"/>
      <c r="AHP169" s="18"/>
      <c r="AHQ169" s="1"/>
      <c r="AHS169" s="328"/>
      <c r="AHT169" s="1"/>
      <c r="AHU169" s="1"/>
      <c r="AHV169" s="327"/>
      <c r="AHW169" s="327"/>
      <c r="AHX169" s="18"/>
      <c r="AHY169" s="1"/>
      <c r="AIA169" s="328"/>
      <c r="AIB169" s="1"/>
      <c r="AIC169" s="1"/>
      <c r="AID169" s="327"/>
      <c r="AIE169" s="327"/>
      <c r="AIF169" s="18"/>
      <c r="AIG169" s="1"/>
      <c r="AII169" s="328"/>
      <c r="AIJ169" s="1"/>
      <c r="AIK169" s="1"/>
      <c r="AIL169" s="327"/>
      <c r="AIM169" s="327"/>
      <c r="AIN169" s="18"/>
      <c r="AIO169" s="1"/>
      <c r="AIQ169" s="328"/>
      <c r="AIR169" s="1"/>
      <c r="AIS169" s="1"/>
      <c r="AIT169" s="327"/>
      <c r="AIU169" s="327"/>
      <c r="AIV169" s="18"/>
      <c r="AIW169" s="1"/>
      <c r="AIY169" s="328"/>
      <c r="AIZ169" s="1"/>
      <c r="AJA169" s="1"/>
      <c r="AJB169" s="327"/>
      <c r="AJC169" s="327"/>
      <c r="AJD169" s="18"/>
      <c r="AJE169" s="1"/>
      <c r="AJG169" s="328"/>
      <c r="AJH169" s="1"/>
      <c r="AJI169" s="1"/>
      <c r="AJJ169" s="327"/>
      <c r="AJK169" s="327"/>
      <c r="AJL169" s="18"/>
      <c r="AJM169" s="1"/>
      <c r="AJO169" s="328"/>
      <c r="AJP169" s="1"/>
      <c r="AJQ169" s="1"/>
      <c r="AJR169" s="327"/>
      <c r="AJS169" s="327"/>
      <c r="AJT169" s="18"/>
      <c r="AJU169" s="1"/>
      <c r="AJW169" s="328"/>
      <c r="AJX169" s="1"/>
      <c r="AJY169" s="1"/>
      <c r="AJZ169" s="327"/>
      <c r="AKA169" s="327"/>
      <c r="AKB169" s="18"/>
      <c r="AKC169" s="1"/>
      <c r="AKE169" s="328"/>
      <c r="AKF169" s="1"/>
      <c r="AKG169" s="1"/>
      <c r="AKH169" s="327"/>
      <c r="AKI169" s="327"/>
      <c r="AKJ169" s="18"/>
      <c r="AKK169" s="1"/>
      <c r="AKM169" s="328"/>
      <c r="AKN169" s="1"/>
      <c r="AKO169" s="1"/>
      <c r="AKP169" s="327"/>
      <c r="AKQ169" s="327"/>
      <c r="AKR169" s="18"/>
      <c r="AKS169" s="1"/>
      <c r="AKU169" s="328"/>
      <c r="AKV169" s="1"/>
      <c r="AKW169" s="1"/>
      <c r="AKX169" s="327"/>
      <c r="AKY169" s="327"/>
      <c r="AKZ169" s="18"/>
      <c r="ALA169" s="1"/>
      <c r="ALC169" s="328"/>
      <c r="ALD169" s="1"/>
      <c r="ALE169" s="1"/>
      <c r="ALF169" s="327"/>
      <c r="ALG169" s="327"/>
      <c r="ALH169" s="18"/>
      <c r="ALI169" s="1"/>
      <c r="ALK169" s="328"/>
      <c r="ALL169" s="1"/>
      <c r="ALM169" s="1"/>
      <c r="ALN169" s="327"/>
      <c r="ALO169" s="327"/>
      <c r="ALP169" s="18"/>
      <c r="ALQ169" s="1"/>
      <c r="ALS169" s="328"/>
      <c r="ALT169" s="1"/>
      <c r="ALU169" s="1"/>
      <c r="ALV169" s="327"/>
      <c r="ALW169" s="327"/>
      <c r="ALX169" s="18"/>
      <c r="ALY169" s="1"/>
      <c r="AMA169" s="328"/>
      <c r="AMB169" s="1"/>
      <c r="AMC169" s="1"/>
      <c r="AMD169" s="327"/>
      <c r="AME169" s="327"/>
      <c r="AMF169" s="18"/>
      <c r="AMG169" s="1"/>
      <c r="AMI169" s="328"/>
      <c r="AMJ169" s="1"/>
      <c r="AMK169" s="1"/>
      <c r="AML169" s="327"/>
      <c r="AMM169" s="327"/>
      <c r="AMN169" s="18"/>
      <c r="AMO169" s="1"/>
      <c r="AMQ169" s="328"/>
      <c r="AMR169" s="1"/>
      <c r="AMS169" s="1"/>
      <c r="AMT169" s="327"/>
      <c r="AMU169" s="327"/>
      <c r="AMV169" s="18"/>
      <c r="AMW169" s="1"/>
      <c r="AMY169" s="328"/>
      <c r="AMZ169" s="1"/>
      <c r="ANA169" s="1"/>
      <c r="ANB169" s="327"/>
      <c r="ANC169" s="327"/>
      <c r="AND169" s="18"/>
      <c r="ANE169" s="1"/>
      <c r="ANG169" s="328"/>
      <c r="ANH169" s="1"/>
      <c r="ANI169" s="1"/>
      <c r="ANJ169" s="327"/>
      <c r="ANK169" s="327"/>
      <c r="ANL169" s="18"/>
      <c r="ANM169" s="1"/>
      <c r="ANO169" s="328"/>
      <c r="ANP169" s="1"/>
      <c r="ANQ169" s="1"/>
      <c r="ANR169" s="327"/>
      <c r="ANS169" s="327"/>
      <c r="ANT169" s="18"/>
      <c r="ANU169" s="1"/>
      <c r="ANW169" s="328"/>
      <c r="ANX169" s="1"/>
      <c r="ANY169" s="1"/>
      <c r="ANZ169" s="327"/>
      <c r="AOA169" s="327"/>
      <c r="AOB169" s="18"/>
      <c r="AOC169" s="1"/>
      <c r="AOE169" s="328"/>
      <c r="AOF169" s="1"/>
      <c r="AOG169" s="1"/>
      <c r="AOH169" s="327"/>
      <c r="AOI169" s="327"/>
      <c r="AOJ169" s="18"/>
      <c r="AOK169" s="1"/>
      <c r="AOM169" s="328"/>
      <c r="AON169" s="1"/>
      <c r="AOO169" s="1"/>
      <c r="AOP169" s="327"/>
      <c r="AOQ169" s="327"/>
      <c r="AOR169" s="18"/>
      <c r="AOS169" s="1"/>
      <c r="AOU169" s="328"/>
      <c r="AOV169" s="1"/>
      <c r="AOW169" s="1"/>
      <c r="AOX169" s="327"/>
      <c r="AOY169" s="327"/>
      <c r="AOZ169" s="18"/>
      <c r="APA169" s="1"/>
      <c r="APC169" s="328"/>
      <c r="APD169" s="1"/>
      <c r="APE169" s="1"/>
      <c r="APF169" s="327"/>
      <c r="APG169" s="327"/>
      <c r="APH169" s="18"/>
      <c r="API169" s="1"/>
      <c r="APK169" s="328"/>
      <c r="APL169" s="1"/>
      <c r="APM169" s="1"/>
      <c r="APN169" s="327"/>
      <c r="APO169" s="327"/>
      <c r="APP169" s="18"/>
      <c r="APQ169" s="1"/>
      <c r="APS169" s="328"/>
      <c r="APT169" s="1"/>
      <c r="APU169" s="1"/>
      <c r="APV169" s="327"/>
      <c r="APW169" s="327"/>
      <c r="APX169" s="18"/>
      <c r="APY169" s="1"/>
      <c r="AQA169" s="328"/>
      <c r="AQB169" s="1"/>
      <c r="AQC169" s="1"/>
      <c r="AQD169" s="327"/>
      <c r="AQE169" s="327"/>
      <c r="AQF169" s="18"/>
      <c r="AQG169" s="1"/>
      <c r="AQI169" s="328"/>
      <c r="AQJ169" s="1"/>
      <c r="AQK169" s="1"/>
      <c r="AQL169" s="327"/>
      <c r="AQM169" s="327"/>
      <c r="AQN169" s="18"/>
      <c r="AQO169" s="1"/>
      <c r="AQQ169" s="328"/>
      <c r="AQR169" s="1"/>
      <c r="AQS169" s="1"/>
      <c r="AQT169" s="327"/>
      <c r="AQU169" s="327"/>
      <c r="AQV169" s="18"/>
      <c r="AQW169" s="1"/>
      <c r="AQY169" s="328"/>
      <c r="AQZ169" s="1"/>
      <c r="ARA169" s="1"/>
      <c r="ARB169" s="327"/>
      <c r="ARC169" s="327"/>
      <c r="ARD169" s="18"/>
      <c r="ARE169" s="1"/>
      <c r="ARG169" s="328"/>
      <c r="ARH169" s="1"/>
      <c r="ARI169" s="1"/>
      <c r="ARJ169" s="327"/>
      <c r="ARK169" s="327"/>
      <c r="ARL169" s="18"/>
      <c r="ARM169" s="1"/>
      <c r="ARO169" s="328"/>
      <c r="ARP169" s="1"/>
      <c r="ARQ169" s="1"/>
      <c r="ARR169" s="327"/>
      <c r="ARS169" s="327"/>
      <c r="ART169" s="18"/>
      <c r="ARU169" s="1"/>
      <c r="ARW169" s="328"/>
      <c r="ARX169" s="1"/>
      <c r="ARY169" s="1"/>
      <c r="ARZ169" s="327"/>
      <c r="ASA169" s="327"/>
      <c r="ASB169" s="18"/>
      <c r="ASC169" s="1"/>
      <c r="ASE169" s="328"/>
      <c r="ASF169" s="1"/>
      <c r="ASG169" s="1"/>
      <c r="ASH169" s="327"/>
      <c r="ASI169" s="327"/>
      <c r="ASJ169" s="18"/>
      <c r="ASK169" s="1"/>
      <c r="ASM169" s="328"/>
      <c r="ASN169" s="1"/>
      <c r="ASO169" s="1"/>
      <c r="ASP169" s="327"/>
      <c r="ASQ169" s="327"/>
      <c r="ASR169" s="18"/>
      <c r="ASS169" s="1"/>
      <c r="ASU169" s="328"/>
      <c r="ASV169" s="1"/>
      <c r="ASW169" s="1"/>
      <c r="ASX169" s="327"/>
      <c r="ASY169" s="327"/>
      <c r="ASZ169" s="18"/>
      <c r="ATA169" s="1"/>
      <c r="ATC169" s="328"/>
      <c r="ATD169" s="1"/>
      <c r="ATE169" s="1"/>
      <c r="ATF169" s="327"/>
      <c r="ATG169" s="327"/>
      <c r="ATH169" s="18"/>
      <c r="ATI169" s="1"/>
      <c r="ATK169" s="328"/>
      <c r="ATL169" s="1"/>
      <c r="ATM169" s="1"/>
      <c r="ATN169" s="327"/>
      <c r="ATO169" s="327"/>
      <c r="ATP169" s="18"/>
      <c r="ATQ169" s="1"/>
      <c r="ATS169" s="328"/>
      <c r="ATT169" s="1"/>
      <c r="ATU169" s="1"/>
      <c r="ATV169" s="327"/>
      <c r="ATW169" s="327"/>
      <c r="ATX169" s="18"/>
      <c r="ATY169" s="1"/>
      <c r="AUA169" s="328"/>
      <c r="AUB169" s="1"/>
      <c r="AUC169" s="1"/>
      <c r="AUD169" s="327"/>
      <c r="AUE169" s="327"/>
      <c r="AUF169" s="18"/>
      <c r="AUG169" s="1"/>
      <c r="AUI169" s="328"/>
      <c r="AUJ169" s="1"/>
      <c r="AUK169" s="1"/>
      <c r="AUL169" s="327"/>
      <c r="AUM169" s="327"/>
      <c r="AUN169" s="18"/>
      <c r="AUO169" s="1"/>
      <c r="AUQ169" s="328"/>
      <c r="AUR169" s="1"/>
      <c r="AUS169" s="1"/>
      <c r="AUT169" s="327"/>
      <c r="AUU169" s="327"/>
      <c r="AUV169" s="18"/>
      <c r="AUW169" s="1"/>
      <c r="AUY169" s="328"/>
      <c r="AUZ169" s="1"/>
      <c r="AVA169" s="1"/>
      <c r="AVB169" s="327"/>
      <c r="AVC169" s="327"/>
      <c r="AVD169" s="18"/>
      <c r="AVE169" s="1"/>
      <c r="AVG169" s="328"/>
      <c r="AVH169" s="1"/>
      <c r="AVI169" s="1"/>
      <c r="AVJ169" s="327"/>
      <c r="AVK169" s="327"/>
      <c r="AVL169" s="18"/>
      <c r="AVM169" s="1"/>
      <c r="AVO169" s="328"/>
      <c r="AVP169" s="1"/>
      <c r="AVQ169" s="1"/>
      <c r="AVR169" s="327"/>
      <c r="AVS169" s="327"/>
      <c r="AVT169" s="18"/>
      <c r="AVU169" s="1"/>
      <c r="AVW169" s="328"/>
      <c r="AVX169" s="1"/>
      <c r="AVY169" s="1"/>
      <c r="AVZ169" s="327"/>
      <c r="AWA169" s="327"/>
      <c r="AWB169" s="18"/>
      <c r="AWC169" s="1"/>
      <c r="AWE169" s="328"/>
      <c r="AWF169" s="1"/>
      <c r="AWG169" s="1"/>
      <c r="AWH169" s="327"/>
      <c r="AWI169" s="327"/>
      <c r="AWJ169" s="18"/>
      <c r="AWK169" s="1"/>
      <c r="AWM169" s="328"/>
      <c r="AWN169" s="1"/>
      <c r="AWO169" s="1"/>
      <c r="AWP169" s="327"/>
      <c r="AWQ169" s="327"/>
      <c r="AWR169" s="18"/>
      <c r="AWS169" s="1"/>
      <c r="AWU169" s="328"/>
      <c r="AWV169" s="1"/>
      <c r="AWW169" s="1"/>
      <c r="AWX169" s="327"/>
      <c r="AWY169" s="327"/>
      <c r="AWZ169" s="18"/>
      <c r="AXA169" s="1"/>
      <c r="AXC169" s="328"/>
      <c r="AXD169" s="1"/>
      <c r="AXE169" s="1"/>
      <c r="AXF169" s="327"/>
      <c r="AXG169" s="327"/>
      <c r="AXH169" s="18"/>
      <c r="AXI169" s="1"/>
      <c r="AXK169" s="328"/>
      <c r="AXL169" s="1"/>
      <c r="AXM169" s="1"/>
      <c r="AXN169" s="327"/>
      <c r="AXO169" s="327"/>
      <c r="AXP169" s="18"/>
      <c r="AXQ169" s="1"/>
      <c r="AXS169" s="328"/>
      <c r="AXT169" s="1"/>
      <c r="AXU169" s="1"/>
      <c r="AXV169" s="327"/>
      <c r="AXW169" s="327"/>
      <c r="AXX169" s="18"/>
      <c r="AXY169" s="1"/>
      <c r="AYA169" s="328"/>
      <c r="AYB169" s="1"/>
      <c r="AYC169" s="1"/>
      <c r="AYD169" s="327"/>
      <c r="AYE169" s="327"/>
      <c r="AYF169" s="18"/>
      <c r="AYG169" s="1"/>
      <c r="AYI169" s="328"/>
      <c r="AYJ169" s="1"/>
      <c r="AYK169" s="1"/>
      <c r="AYL169" s="327"/>
      <c r="AYM169" s="327"/>
      <c r="AYN169" s="18"/>
      <c r="AYO169" s="1"/>
      <c r="AYQ169" s="328"/>
      <c r="AYR169" s="1"/>
      <c r="AYS169" s="1"/>
      <c r="AYT169" s="327"/>
      <c r="AYU169" s="327"/>
      <c r="AYV169" s="18"/>
      <c r="AYW169" s="1"/>
      <c r="AYY169" s="328"/>
      <c r="AYZ169" s="1"/>
      <c r="AZA169" s="1"/>
      <c r="AZB169" s="327"/>
      <c r="AZC169" s="327"/>
      <c r="AZD169" s="18"/>
      <c r="AZE169" s="1"/>
      <c r="AZG169" s="328"/>
      <c r="AZH169" s="1"/>
      <c r="AZI169" s="1"/>
      <c r="AZJ169" s="327"/>
      <c r="AZK169" s="327"/>
      <c r="AZL169" s="18"/>
      <c r="AZM169" s="1"/>
      <c r="AZO169" s="328"/>
      <c r="AZP169" s="1"/>
      <c r="AZQ169" s="1"/>
      <c r="AZR169" s="327"/>
      <c r="AZS169" s="327"/>
      <c r="AZT169" s="18"/>
      <c r="AZU169" s="1"/>
      <c r="AZW169" s="328"/>
      <c r="AZX169" s="1"/>
      <c r="AZY169" s="1"/>
      <c r="AZZ169" s="327"/>
      <c r="BAA169" s="327"/>
      <c r="BAB169" s="18"/>
      <c r="BAC169" s="1"/>
      <c r="BAE169" s="328"/>
      <c r="BAF169" s="1"/>
      <c r="BAG169" s="1"/>
      <c r="BAH169" s="327"/>
      <c r="BAI169" s="327"/>
      <c r="BAJ169" s="18"/>
      <c r="BAK169" s="1"/>
      <c r="BAM169" s="328"/>
      <c r="BAN169" s="1"/>
      <c r="BAO169" s="1"/>
      <c r="BAP169" s="327"/>
      <c r="BAQ169" s="327"/>
      <c r="BAR169" s="18"/>
      <c r="BAS169" s="1"/>
      <c r="BAU169" s="328"/>
      <c r="BAV169" s="1"/>
      <c r="BAW169" s="1"/>
      <c r="BAX169" s="327"/>
      <c r="BAY169" s="327"/>
      <c r="BAZ169" s="18"/>
      <c r="BBA169" s="1"/>
      <c r="BBC169" s="328"/>
      <c r="BBD169" s="1"/>
      <c r="BBE169" s="1"/>
      <c r="BBF169" s="327"/>
      <c r="BBG169" s="327"/>
      <c r="BBH169" s="18"/>
      <c r="BBI169" s="1"/>
      <c r="BBK169" s="328"/>
      <c r="BBL169" s="1"/>
      <c r="BBM169" s="1"/>
      <c r="BBN169" s="327"/>
      <c r="BBO169" s="327"/>
      <c r="BBP169" s="18"/>
      <c r="BBQ169" s="1"/>
      <c r="BBS169" s="328"/>
      <c r="BBT169" s="1"/>
      <c r="BBU169" s="1"/>
      <c r="BBV169" s="327"/>
      <c r="BBW169" s="327"/>
      <c r="BBX169" s="18"/>
      <c r="BBY169" s="1"/>
      <c r="BCA169" s="328"/>
      <c r="BCB169" s="1"/>
      <c r="BCC169" s="1"/>
      <c r="BCD169" s="327"/>
      <c r="BCE169" s="327"/>
      <c r="BCF169" s="18"/>
      <c r="BCG169" s="1"/>
      <c r="BCI169" s="328"/>
      <c r="BCJ169" s="1"/>
      <c r="BCK169" s="1"/>
      <c r="BCL169" s="327"/>
      <c r="BCM169" s="327"/>
      <c r="BCN169" s="18"/>
      <c r="BCO169" s="1"/>
      <c r="BCQ169" s="328"/>
      <c r="BCR169" s="1"/>
      <c r="BCS169" s="1"/>
      <c r="BCT169" s="327"/>
      <c r="BCU169" s="327"/>
      <c r="BCV169" s="18"/>
      <c r="BCW169" s="1"/>
      <c r="BCY169" s="328"/>
      <c r="BCZ169" s="1"/>
      <c r="BDA169" s="1"/>
      <c r="BDB169" s="327"/>
      <c r="BDC169" s="327"/>
      <c r="BDD169" s="18"/>
      <c r="BDE169" s="1"/>
      <c r="BDG169" s="328"/>
      <c r="BDH169" s="1"/>
      <c r="BDI169" s="1"/>
      <c r="BDJ169" s="327"/>
      <c r="BDK169" s="327"/>
      <c r="BDL169" s="18"/>
      <c r="BDM169" s="1"/>
      <c r="BDO169" s="328"/>
      <c r="BDP169" s="1"/>
      <c r="BDQ169" s="1"/>
      <c r="BDR169" s="327"/>
      <c r="BDS169" s="327"/>
      <c r="BDT169" s="18"/>
      <c r="BDU169" s="1"/>
      <c r="BDW169" s="328"/>
      <c r="BDX169" s="1"/>
      <c r="BDY169" s="1"/>
      <c r="BDZ169" s="327"/>
      <c r="BEA169" s="327"/>
      <c r="BEB169" s="18"/>
      <c r="BEC169" s="1"/>
      <c r="BEE169" s="328"/>
      <c r="BEF169" s="1"/>
      <c r="BEG169" s="1"/>
      <c r="BEH169" s="327"/>
      <c r="BEI169" s="327"/>
      <c r="BEJ169" s="18"/>
      <c r="BEK169" s="1"/>
      <c r="BEM169" s="328"/>
      <c r="BEN169" s="1"/>
      <c r="BEO169" s="1"/>
      <c r="BEP169" s="327"/>
      <c r="BEQ169" s="327"/>
      <c r="BER169" s="18"/>
      <c r="BES169" s="1"/>
      <c r="BEU169" s="328"/>
      <c r="BEV169" s="1"/>
      <c r="BEW169" s="1"/>
      <c r="BEX169" s="327"/>
      <c r="BEY169" s="327"/>
      <c r="BEZ169" s="18"/>
      <c r="BFA169" s="1"/>
      <c r="BFC169" s="328"/>
      <c r="BFD169" s="1"/>
      <c r="BFE169" s="1"/>
      <c r="BFF169" s="327"/>
      <c r="BFG169" s="327"/>
      <c r="BFH169" s="18"/>
      <c r="BFI169" s="1"/>
      <c r="BFK169" s="328"/>
      <c r="BFL169" s="1"/>
      <c r="BFM169" s="1"/>
      <c r="BFN169" s="327"/>
      <c r="BFO169" s="327"/>
      <c r="BFP169" s="18"/>
      <c r="BFQ169" s="1"/>
      <c r="BFS169" s="328"/>
      <c r="BFT169" s="1"/>
      <c r="BFU169" s="1"/>
      <c r="BFV169" s="327"/>
      <c r="BFW169" s="327"/>
      <c r="BFX169" s="18"/>
      <c r="BFY169" s="1"/>
      <c r="BGA169" s="328"/>
      <c r="BGB169" s="1"/>
      <c r="BGC169" s="1"/>
      <c r="BGD169" s="327"/>
      <c r="BGE169" s="327"/>
      <c r="BGF169" s="18"/>
      <c r="BGG169" s="1"/>
      <c r="BGI169" s="328"/>
      <c r="BGJ169" s="1"/>
      <c r="BGK169" s="1"/>
      <c r="BGL169" s="327"/>
      <c r="BGM169" s="327"/>
      <c r="BGN169" s="18"/>
      <c r="BGO169" s="1"/>
      <c r="BGQ169" s="328"/>
      <c r="BGR169" s="1"/>
      <c r="BGS169" s="1"/>
      <c r="BGT169" s="327"/>
      <c r="BGU169" s="327"/>
      <c r="BGV169" s="18"/>
      <c r="BGW169" s="1"/>
      <c r="BGY169" s="328"/>
      <c r="BGZ169" s="1"/>
      <c r="BHA169" s="1"/>
      <c r="BHB169" s="327"/>
      <c r="BHC169" s="327"/>
      <c r="BHD169" s="18"/>
      <c r="BHE169" s="1"/>
      <c r="BHG169" s="328"/>
      <c r="BHH169" s="1"/>
      <c r="BHI169" s="1"/>
      <c r="BHJ169" s="327"/>
      <c r="BHK169" s="327"/>
      <c r="BHL169" s="18"/>
      <c r="BHM169" s="1"/>
      <c r="BHO169" s="328"/>
      <c r="BHP169" s="1"/>
      <c r="BHQ169" s="1"/>
      <c r="BHR169" s="327"/>
      <c r="BHS169" s="327"/>
      <c r="BHT169" s="18"/>
      <c r="BHU169" s="1"/>
      <c r="BHW169" s="328"/>
      <c r="BHX169" s="1"/>
      <c r="BHY169" s="1"/>
      <c r="BHZ169" s="327"/>
      <c r="BIA169" s="327"/>
      <c r="BIB169" s="18"/>
      <c r="BIC169" s="1"/>
      <c r="BIE169" s="328"/>
      <c r="BIF169" s="1"/>
      <c r="BIG169" s="1"/>
      <c r="BIH169" s="327"/>
      <c r="BII169" s="327"/>
      <c r="BIJ169" s="18"/>
      <c r="BIK169" s="1"/>
      <c r="BIM169" s="328"/>
      <c r="BIN169" s="1"/>
      <c r="BIO169" s="1"/>
      <c r="BIP169" s="327"/>
      <c r="BIQ169" s="327"/>
      <c r="BIR169" s="18"/>
      <c r="BIS169" s="1"/>
      <c r="BIU169" s="328"/>
      <c r="BIV169" s="1"/>
      <c r="BIW169" s="1"/>
      <c r="BIX169" s="327"/>
      <c r="BIY169" s="327"/>
      <c r="BIZ169" s="18"/>
      <c r="BJA169" s="1"/>
      <c r="BJC169" s="328"/>
      <c r="BJD169" s="1"/>
      <c r="BJE169" s="1"/>
      <c r="BJF169" s="327"/>
      <c r="BJG169" s="327"/>
      <c r="BJH169" s="18"/>
      <c r="BJI169" s="1"/>
      <c r="BJK169" s="328"/>
      <c r="BJL169" s="1"/>
      <c r="BJM169" s="1"/>
      <c r="BJN169" s="327"/>
      <c r="BJO169" s="327"/>
      <c r="BJP169" s="18"/>
      <c r="BJQ169" s="1"/>
      <c r="BJS169" s="328"/>
      <c r="BJT169" s="1"/>
      <c r="BJU169" s="1"/>
      <c r="BJV169" s="327"/>
      <c r="BJW169" s="327"/>
      <c r="BJX169" s="18"/>
      <c r="BJY169" s="1"/>
      <c r="BKA169" s="328"/>
      <c r="BKB169" s="1"/>
      <c r="BKC169" s="1"/>
      <c r="BKD169" s="327"/>
      <c r="BKE169" s="327"/>
      <c r="BKF169" s="18"/>
      <c r="BKG169" s="1"/>
      <c r="BKI169" s="328"/>
      <c r="BKJ169" s="1"/>
      <c r="BKK169" s="1"/>
      <c r="BKL169" s="327"/>
      <c r="BKM169" s="327"/>
      <c r="BKN169" s="18"/>
      <c r="BKO169" s="1"/>
      <c r="BKQ169" s="328"/>
      <c r="BKR169" s="1"/>
      <c r="BKS169" s="1"/>
      <c r="BKT169" s="327"/>
      <c r="BKU169" s="327"/>
      <c r="BKV169" s="18"/>
      <c r="BKW169" s="1"/>
      <c r="BKY169" s="328"/>
      <c r="BKZ169" s="1"/>
      <c r="BLA169" s="1"/>
      <c r="BLB169" s="327"/>
      <c r="BLC169" s="327"/>
      <c r="BLD169" s="18"/>
      <c r="BLE169" s="1"/>
      <c r="BLG169" s="328"/>
      <c r="BLH169" s="1"/>
      <c r="BLI169" s="1"/>
      <c r="BLJ169" s="327"/>
      <c r="BLK169" s="327"/>
      <c r="BLL169" s="18"/>
      <c r="BLM169" s="1"/>
      <c r="BLO169" s="328"/>
      <c r="BLP169" s="1"/>
      <c r="BLQ169" s="1"/>
      <c r="BLR169" s="327"/>
      <c r="BLS169" s="327"/>
      <c r="BLT169" s="18"/>
      <c r="BLU169" s="1"/>
      <c r="BLW169" s="328"/>
      <c r="BLX169" s="1"/>
      <c r="BLY169" s="1"/>
      <c r="BLZ169" s="327"/>
      <c r="BMA169" s="327"/>
      <c r="BMB169" s="18"/>
      <c r="BMC169" s="1"/>
      <c r="BME169" s="328"/>
      <c r="BMF169" s="1"/>
      <c r="BMG169" s="1"/>
      <c r="BMH169" s="327"/>
      <c r="BMI169" s="327"/>
      <c r="BMJ169" s="18"/>
      <c r="BMK169" s="1"/>
      <c r="BMM169" s="328"/>
      <c r="BMN169" s="1"/>
      <c r="BMO169" s="1"/>
      <c r="BMP169" s="327"/>
      <c r="BMQ169" s="327"/>
      <c r="BMR169" s="18"/>
      <c r="BMS169" s="1"/>
      <c r="BMU169" s="328"/>
      <c r="BMV169" s="1"/>
      <c r="BMW169" s="1"/>
      <c r="BMX169" s="327"/>
      <c r="BMY169" s="327"/>
      <c r="BMZ169" s="18"/>
      <c r="BNA169" s="1"/>
      <c r="BNC169" s="328"/>
      <c r="BND169" s="1"/>
      <c r="BNE169" s="1"/>
      <c r="BNF169" s="327"/>
      <c r="BNG169" s="327"/>
      <c r="BNH169" s="18"/>
      <c r="BNI169" s="1"/>
      <c r="BNK169" s="328"/>
      <c r="BNL169" s="1"/>
      <c r="BNM169" s="1"/>
      <c r="BNN169" s="327"/>
      <c r="BNO169" s="327"/>
      <c r="BNP169" s="18"/>
      <c r="BNQ169" s="1"/>
      <c r="BNS169" s="328"/>
      <c r="BNT169" s="1"/>
      <c r="BNU169" s="1"/>
      <c r="BNV169" s="327"/>
      <c r="BNW169" s="327"/>
      <c r="BNX169" s="18"/>
      <c r="BNY169" s="1"/>
      <c r="BOA169" s="328"/>
      <c r="BOB169" s="1"/>
      <c r="BOC169" s="1"/>
      <c r="BOD169" s="327"/>
      <c r="BOE169" s="327"/>
      <c r="BOF169" s="18"/>
      <c r="BOG169" s="1"/>
      <c r="BOI169" s="328"/>
      <c r="BOJ169" s="1"/>
      <c r="BOK169" s="1"/>
      <c r="BOL169" s="327"/>
      <c r="BOM169" s="327"/>
      <c r="BON169" s="18"/>
      <c r="BOO169" s="1"/>
      <c r="BOQ169" s="328"/>
      <c r="BOR169" s="1"/>
      <c r="BOS169" s="1"/>
      <c r="BOT169" s="327"/>
      <c r="BOU169" s="327"/>
      <c r="BOV169" s="18"/>
      <c r="BOW169" s="1"/>
      <c r="BOY169" s="328"/>
      <c r="BOZ169" s="1"/>
      <c r="BPA169" s="1"/>
      <c r="BPB169" s="327"/>
      <c r="BPC169" s="327"/>
      <c r="BPD169" s="18"/>
      <c r="BPE169" s="1"/>
      <c r="BPG169" s="328"/>
      <c r="BPH169" s="1"/>
      <c r="BPI169" s="1"/>
      <c r="BPJ169" s="327"/>
      <c r="BPK169" s="327"/>
      <c r="BPL169" s="18"/>
      <c r="BPM169" s="1"/>
      <c r="BPO169" s="328"/>
      <c r="BPP169" s="1"/>
      <c r="BPQ169" s="1"/>
      <c r="BPR169" s="327"/>
      <c r="BPS169" s="327"/>
      <c r="BPT169" s="18"/>
      <c r="BPU169" s="1"/>
      <c r="BPW169" s="328"/>
      <c r="BPX169" s="1"/>
      <c r="BPY169" s="1"/>
      <c r="BPZ169" s="327"/>
      <c r="BQA169" s="327"/>
      <c r="BQB169" s="18"/>
      <c r="BQC169" s="1"/>
      <c r="BQE169" s="328"/>
      <c r="BQF169" s="1"/>
      <c r="BQG169" s="1"/>
      <c r="BQH169" s="327"/>
      <c r="BQI169" s="327"/>
      <c r="BQJ169" s="18"/>
      <c r="BQK169" s="1"/>
      <c r="BQM169" s="328"/>
      <c r="BQN169" s="1"/>
      <c r="BQO169" s="1"/>
      <c r="BQP169" s="327"/>
      <c r="BQQ169" s="327"/>
      <c r="BQR169" s="18"/>
      <c r="BQS169" s="1"/>
      <c r="BQU169" s="328"/>
      <c r="BQV169" s="1"/>
      <c r="BQW169" s="1"/>
      <c r="BQX169" s="327"/>
      <c r="BQY169" s="327"/>
      <c r="BQZ169" s="18"/>
      <c r="BRA169" s="1"/>
      <c r="BRC169" s="328"/>
      <c r="BRD169" s="1"/>
      <c r="BRE169" s="1"/>
      <c r="BRF169" s="327"/>
      <c r="BRG169" s="327"/>
      <c r="BRH169" s="18"/>
      <c r="BRI169" s="1"/>
      <c r="BRK169" s="328"/>
      <c r="BRL169" s="1"/>
      <c r="BRM169" s="1"/>
      <c r="BRN169" s="327"/>
      <c r="BRO169" s="327"/>
      <c r="BRP169" s="18"/>
      <c r="BRQ169" s="1"/>
      <c r="BRS169" s="328"/>
      <c r="BRT169" s="1"/>
      <c r="BRU169" s="1"/>
      <c r="BRV169" s="327"/>
      <c r="BRW169" s="327"/>
      <c r="BRX169" s="18"/>
      <c r="BRY169" s="1"/>
      <c r="BSA169" s="328"/>
      <c r="BSB169" s="1"/>
      <c r="BSC169" s="1"/>
      <c r="BSD169" s="327"/>
      <c r="BSE169" s="327"/>
      <c r="BSF169" s="18"/>
      <c r="BSG169" s="1"/>
      <c r="BSI169" s="328"/>
      <c r="BSJ169" s="1"/>
      <c r="BSK169" s="1"/>
      <c r="BSL169" s="327"/>
      <c r="BSM169" s="327"/>
      <c r="BSN169" s="18"/>
      <c r="BSO169" s="1"/>
      <c r="BSQ169" s="328"/>
      <c r="BSR169" s="1"/>
      <c r="BSS169" s="1"/>
      <c r="BST169" s="327"/>
      <c r="BSU169" s="327"/>
      <c r="BSV169" s="18"/>
      <c r="BSW169" s="1"/>
      <c r="BSY169" s="328"/>
      <c r="BSZ169" s="1"/>
      <c r="BTA169" s="1"/>
      <c r="BTB169" s="327"/>
      <c r="BTC169" s="327"/>
      <c r="BTD169" s="18"/>
      <c r="BTE169" s="1"/>
      <c r="BTG169" s="328"/>
      <c r="BTH169" s="1"/>
      <c r="BTI169" s="1"/>
      <c r="BTJ169" s="327"/>
      <c r="BTK169" s="327"/>
      <c r="BTL169" s="18"/>
      <c r="BTM169" s="1"/>
      <c r="BTO169" s="328"/>
      <c r="BTP169" s="1"/>
      <c r="BTQ169" s="1"/>
      <c r="BTR169" s="327"/>
      <c r="BTS169" s="327"/>
      <c r="BTT169" s="18"/>
      <c r="BTU169" s="1"/>
      <c r="BTW169" s="328"/>
      <c r="BTX169" s="1"/>
      <c r="BTY169" s="1"/>
      <c r="BTZ169" s="327"/>
      <c r="BUA169" s="327"/>
      <c r="BUB169" s="18"/>
      <c r="BUC169" s="1"/>
      <c r="BUE169" s="328"/>
      <c r="BUF169" s="1"/>
      <c r="BUG169" s="1"/>
      <c r="BUH169" s="327"/>
      <c r="BUI169" s="327"/>
      <c r="BUJ169" s="18"/>
      <c r="BUK169" s="1"/>
      <c r="BUM169" s="328"/>
      <c r="BUN169" s="1"/>
      <c r="BUO169" s="1"/>
      <c r="BUP169" s="327"/>
      <c r="BUQ169" s="327"/>
      <c r="BUR169" s="18"/>
      <c r="BUS169" s="1"/>
      <c r="BUU169" s="328"/>
      <c r="BUV169" s="1"/>
      <c r="BUW169" s="1"/>
      <c r="BUX169" s="327"/>
      <c r="BUY169" s="327"/>
      <c r="BUZ169" s="18"/>
      <c r="BVA169" s="1"/>
      <c r="BVC169" s="328"/>
      <c r="BVD169" s="1"/>
      <c r="BVE169" s="1"/>
      <c r="BVF169" s="327"/>
      <c r="BVG169" s="327"/>
      <c r="BVH169" s="18"/>
      <c r="BVI169" s="1"/>
      <c r="BVK169" s="328"/>
      <c r="BVL169" s="1"/>
      <c r="BVM169" s="1"/>
      <c r="BVN169" s="327"/>
      <c r="BVO169" s="327"/>
      <c r="BVP169" s="18"/>
      <c r="BVQ169" s="1"/>
      <c r="BVS169" s="328"/>
      <c r="BVT169" s="1"/>
      <c r="BVU169" s="1"/>
      <c r="BVV169" s="327"/>
      <c r="BVW169" s="327"/>
      <c r="BVX169" s="18"/>
      <c r="BVY169" s="1"/>
      <c r="BWA169" s="328"/>
      <c r="BWB169" s="1"/>
      <c r="BWC169" s="1"/>
      <c r="BWD169" s="327"/>
      <c r="BWE169" s="327"/>
      <c r="BWF169" s="18"/>
      <c r="BWG169" s="1"/>
      <c r="BWI169" s="328"/>
      <c r="BWJ169" s="1"/>
      <c r="BWK169" s="1"/>
      <c r="BWL169" s="327"/>
      <c r="BWM169" s="327"/>
      <c r="BWN169" s="18"/>
      <c r="BWO169" s="1"/>
      <c r="BWQ169" s="328"/>
      <c r="BWR169" s="1"/>
      <c r="BWS169" s="1"/>
      <c r="BWT169" s="327"/>
      <c r="BWU169" s="327"/>
      <c r="BWV169" s="18"/>
      <c r="BWW169" s="1"/>
      <c r="BWY169" s="328"/>
      <c r="BWZ169" s="1"/>
      <c r="BXA169" s="1"/>
      <c r="BXB169" s="327"/>
      <c r="BXC169" s="327"/>
      <c r="BXD169" s="18"/>
      <c r="BXE169" s="1"/>
      <c r="BXG169" s="328"/>
      <c r="BXH169" s="1"/>
      <c r="BXI169" s="1"/>
      <c r="BXJ169" s="327"/>
      <c r="BXK169" s="327"/>
      <c r="BXL169" s="18"/>
      <c r="BXM169" s="1"/>
      <c r="BXO169" s="328"/>
      <c r="BXP169" s="1"/>
      <c r="BXQ169" s="1"/>
      <c r="BXR169" s="327"/>
      <c r="BXS169" s="327"/>
      <c r="BXT169" s="18"/>
      <c r="BXU169" s="1"/>
      <c r="BXW169" s="328"/>
      <c r="BXX169" s="1"/>
      <c r="BXY169" s="1"/>
      <c r="BXZ169" s="327"/>
      <c r="BYA169" s="327"/>
      <c r="BYB169" s="18"/>
      <c r="BYC169" s="1"/>
      <c r="BYE169" s="328"/>
      <c r="BYF169" s="1"/>
      <c r="BYG169" s="1"/>
      <c r="BYH169" s="327"/>
      <c r="BYI169" s="327"/>
      <c r="BYJ169" s="18"/>
      <c r="BYK169" s="1"/>
      <c r="BYM169" s="328"/>
      <c r="BYN169" s="1"/>
      <c r="BYO169" s="1"/>
      <c r="BYP169" s="327"/>
      <c r="BYQ169" s="327"/>
      <c r="BYR169" s="18"/>
      <c r="BYS169" s="1"/>
      <c r="BYU169" s="328"/>
      <c r="BYV169" s="1"/>
      <c r="BYW169" s="1"/>
      <c r="BYX169" s="327"/>
      <c r="BYY169" s="327"/>
      <c r="BYZ169" s="18"/>
      <c r="BZA169" s="1"/>
      <c r="BZC169" s="328"/>
      <c r="BZD169" s="1"/>
      <c r="BZE169" s="1"/>
      <c r="BZF169" s="327"/>
      <c r="BZG169" s="327"/>
      <c r="BZH169" s="18"/>
      <c r="BZI169" s="1"/>
      <c r="BZK169" s="328"/>
      <c r="BZL169" s="1"/>
      <c r="BZM169" s="1"/>
      <c r="BZN169" s="327"/>
      <c r="BZO169" s="327"/>
      <c r="BZP169" s="18"/>
      <c r="BZQ169" s="1"/>
      <c r="BZS169" s="328"/>
      <c r="BZT169" s="1"/>
      <c r="BZU169" s="1"/>
      <c r="BZV169" s="327"/>
      <c r="BZW169" s="327"/>
      <c r="BZX169" s="18"/>
      <c r="BZY169" s="1"/>
      <c r="CAA169" s="328"/>
      <c r="CAB169" s="1"/>
      <c r="CAC169" s="1"/>
      <c r="CAD169" s="327"/>
      <c r="CAE169" s="327"/>
      <c r="CAF169" s="18"/>
      <c r="CAG169" s="1"/>
      <c r="CAI169" s="328"/>
      <c r="CAJ169" s="1"/>
      <c r="CAK169" s="1"/>
      <c r="CAL169" s="327"/>
      <c r="CAM169" s="327"/>
      <c r="CAN169" s="18"/>
      <c r="CAO169" s="1"/>
      <c r="CAQ169" s="328"/>
      <c r="CAR169" s="1"/>
      <c r="CAS169" s="1"/>
      <c r="CAT169" s="327"/>
      <c r="CAU169" s="327"/>
      <c r="CAV169" s="18"/>
      <c r="CAW169" s="1"/>
      <c r="CAY169" s="328"/>
      <c r="CAZ169" s="1"/>
      <c r="CBA169" s="1"/>
      <c r="CBB169" s="327"/>
      <c r="CBC169" s="327"/>
      <c r="CBD169" s="18"/>
      <c r="CBE169" s="1"/>
      <c r="CBG169" s="328"/>
      <c r="CBH169" s="1"/>
      <c r="CBI169" s="1"/>
      <c r="CBJ169" s="327"/>
      <c r="CBK169" s="327"/>
      <c r="CBL169" s="18"/>
      <c r="CBM169" s="1"/>
      <c r="CBO169" s="328"/>
      <c r="CBP169" s="1"/>
      <c r="CBQ169" s="1"/>
      <c r="CBR169" s="327"/>
      <c r="CBS169" s="327"/>
      <c r="CBT169" s="18"/>
      <c r="CBU169" s="1"/>
      <c r="CBW169" s="328"/>
      <c r="CBX169" s="1"/>
      <c r="CBY169" s="1"/>
      <c r="CBZ169" s="327"/>
      <c r="CCA169" s="327"/>
      <c r="CCB169" s="18"/>
      <c r="CCC169" s="1"/>
      <c r="CCE169" s="328"/>
      <c r="CCF169" s="1"/>
      <c r="CCG169" s="1"/>
      <c r="CCH169" s="327"/>
      <c r="CCI169" s="327"/>
      <c r="CCJ169" s="18"/>
      <c r="CCK169" s="1"/>
      <c r="CCM169" s="328"/>
      <c r="CCN169" s="1"/>
      <c r="CCO169" s="1"/>
      <c r="CCP169" s="327"/>
      <c r="CCQ169" s="327"/>
      <c r="CCR169" s="18"/>
      <c r="CCS169" s="1"/>
      <c r="CCU169" s="328"/>
      <c r="CCV169" s="1"/>
      <c r="CCW169" s="1"/>
      <c r="CCX169" s="327"/>
      <c r="CCY169" s="327"/>
      <c r="CCZ169" s="18"/>
      <c r="CDA169" s="1"/>
      <c r="CDC169" s="328"/>
      <c r="CDD169" s="1"/>
      <c r="CDE169" s="1"/>
      <c r="CDF169" s="327"/>
      <c r="CDG169" s="327"/>
      <c r="CDH169" s="18"/>
      <c r="CDI169" s="1"/>
      <c r="CDK169" s="328"/>
      <c r="CDL169" s="1"/>
      <c r="CDM169" s="1"/>
      <c r="CDN169" s="327"/>
      <c r="CDO169" s="327"/>
      <c r="CDP169" s="18"/>
      <c r="CDQ169" s="1"/>
      <c r="CDS169" s="328"/>
      <c r="CDT169" s="1"/>
      <c r="CDU169" s="1"/>
      <c r="CDV169" s="327"/>
      <c r="CDW169" s="327"/>
      <c r="CDX169" s="18"/>
      <c r="CDY169" s="1"/>
      <c r="CEA169" s="328"/>
      <c r="CEB169" s="1"/>
      <c r="CEC169" s="1"/>
      <c r="CED169" s="327"/>
      <c r="CEE169" s="327"/>
      <c r="CEF169" s="18"/>
      <c r="CEG169" s="1"/>
      <c r="CEI169" s="328"/>
      <c r="CEJ169" s="1"/>
      <c r="CEK169" s="1"/>
      <c r="CEL169" s="327"/>
      <c r="CEM169" s="327"/>
      <c r="CEN169" s="18"/>
      <c r="CEO169" s="1"/>
      <c r="CEQ169" s="328"/>
      <c r="CER169" s="1"/>
      <c r="CES169" s="1"/>
      <c r="CET169" s="327"/>
      <c r="CEU169" s="327"/>
      <c r="CEV169" s="18"/>
      <c r="CEW169" s="1"/>
      <c r="CEY169" s="328"/>
      <c r="CEZ169" s="1"/>
      <c r="CFA169" s="1"/>
      <c r="CFB169" s="327"/>
      <c r="CFC169" s="327"/>
      <c r="CFD169" s="18"/>
      <c r="CFE169" s="1"/>
      <c r="CFG169" s="328"/>
      <c r="CFH169" s="1"/>
      <c r="CFI169" s="1"/>
      <c r="CFJ169" s="327"/>
      <c r="CFK169" s="327"/>
      <c r="CFL169" s="18"/>
      <c r="CFM169" s="1"/>
      <c r="CFO169" s="328"/>
      <c r="CFP169" s="1"/>
      <c r="CFQ169" s="1"/>
      <c r="CFR169" s="327"/>
      <c r="CFS169" s="327"/>
      <c r="CFT169" s="18"/>
      <c r="CFU169" s="1"/>
      <c r="CFW169" s="328"/>
      <c r="CFX169" s="1"/>
      <c r="CFY169" s="1"/>
      <c r="CFZ169" s="327"/>
      <c r="CGA169" s="327"/>
      <c r="CGB169" s="18"/>
      <c r="CGC169" s="1"/>
      <c r="CGE169" s="328"/>
      <c r="CGF169" s="1"/>
      <c r="CGG169" s="1"/>
      <c r="CGH169" s="327"/>
      <c r="CGI169" s="327"/>
      <c r="CGJ169" s="18"/>
      <c r="CGK169" s="1"/>
      <c r="CGM169" s="328"/>
      <c r="CGN169" s="1"/>
      <c r="CGO169" s="1"/>
      <c r="CGP169" s="327"/>
      <c r="CGQ169" s="327"/>
      <c r="CGR169" s="18"/>
      <c r="CGS169" s="1"/>
      <c r="CGU169" s="328"/>
      <c r="CGV169" s="1"/>
      <c r="CGW169" s="1"/>
      <c r="CGX169" s="327"/>
      <c r="CGY169" s="327"/>
      <c r="CGZ169" s="18"/>
      <c r="CHA169" s="1"/>
      <c r="CHC169" s="328"/>
      <c r="CHD169" s="1"/>
      <c r="CHE169" s="1"/>
      <c r="CHF169" s="327"/>
      <c r="CHG169" s="327"/>
      <c r="CHH169" s="18"/>
      <c r="CHI169" s="1"/>
      <c r="CHK169" s="328"/>
      <c r="CHL169" s="1"/>
      <c r="CHM169" s="1"/>
      <c r="CHN169" s="327"/>
      <c r="CHO169" s="327"/>
      <c r="CHP169" s="18"/>
      <c r="CHQ169" s="1"/>
      <c r="CHS169" s="328"/>
      <c r="CHT169" s="1"/>
      <c r="CHU169" s="1"/>
      <c r="CHV169" s="327"/>
      <c r="CHW169" s="327"/>
      <c r="CHX169" s="18"/>
      <c r="CHY169" s="1"/>
      <c r="CIA169" s="328"/>
      <c r="CIB169" s="1"/>
      <c r="CIC169" s="1"/>
      <c r="CID169" s="327"/>
      <c r="CIE169" s="327"/>
      <c r="CIF169" s="18"/>
      <c r="CIG169" s="1"/>
      <c r="CII169" s="328"/>
      <c r="CIJ169" s="1"/>
      <c r="CIK169" s="1"/>
      <c r="CIL169" s="327"/>
      <c r="CIM169" s="327"/>
      <c r="CIN169" s="18"/>
      <c r="CIO169" s="1"/>
      <c r="CIQ169" s="328"/>
      <c r="CIR169" s="1"/>
      <c r="CIS169" s="1"/>
      <c r="CIT169" s="327"/>
      <c r="CIU169" s="327"/>
      <c r="CIV169" s="18"/>
      <c r="CIW169" s="1"/>
      <c r="CIY169" s="328"/>
      <c r="CIZ169" s="1"/>
      <c r="CJA169" s="1"/>
      <c r="CJB169" s="327"/>
      <c r="CJC169" s="327"/>
      <c r="CJD169" s="18"/>
      <c r="CJE169" s="1"/>
      <c r="CJG169" s="328"/>
      <c r="CJH169" s="1"/>
      <c r="CJI169" s="1"/>
      <c r="CJJ169" s="327"/>
      <c r="CJK169" s="327"/>
      <c r="CJL169" s="18"/>
      <c r="CJM169" s="1"/>
      <c r="CJO169" s="328"/>
      <c r="CJP169" s="1"/>
      <c r="CJQ169" s="1"/>
      <c r="CJR169" s="327"/>
      <c r="CJS169" s="327"/>
      <c r="CJT169" s="18"/>
      <c r="CJU169" s="1"/>
      <c r="CJW169" s="328"/>
      <c r="CJX169" s="1"/>
      <c r="CJY169" s="1"/>
      <c r="CJZ169" s="327"/>
      <c r="CKA169" s="327"/>
      <c r="CKB169" s="18"/>
      <c r="CKC169" s="1"/>
      <c r="CKE169" s="328"/>
      <c r="CKF169" s="1"/>
      <c r="CKG169" s="1"/>
      <c r="CKH169" s="327"/>
      <c r="CKI169" s="327"/>
      <c r="CKJ169" s="18"/>
      <c r="CKK169" s="1"/>
      <c r="CKM169" s="328"/>
      <c r="CKN169" s="1"/>
      <c r="CKO169" s="1"/>
      <c r="CKP169" s="327"/>
      <c r="CKQ169" s="327"/>
      <c r="CKR169" s="18"/>
      <c r="CKS169" s="1"/>
      <c r="CKU169" s="328"/>
      <c r="CKV169" s="1"/>
      <c r="CKW169" s="1"/>
      <c r="CKX169" s="327"/>
      <c r="CKY169" s="327"/>
      <c r="CKZ169" s="18"/>
      <c r="CLA169" s="1"/>
      <c r="CLC169" s="328"/>
      <c r="CLD169" s="1"/>
      <c r="CLE169" s="1"/>
      <c r="CLF169" s="327"/>
      <c r="CLG169" s="327"/>
      <c r="CLH169" s="18"/>
      <c r="CLI169" s="1"/>
      <c r="CLK169" s="328"/>
      <c r="CLL169" s="1"/>
      <c r="CLM169" s="1"/>
      <c r="CLN169" s="327"/>
      <c r="CLO169" s="327"/>
      <c r="CLP169" s="18"/>
      <c r="CLQ169" s="1"/>
      <c r="CLS169" s="328"/>
      <c r="CLT169" s="1"/>
      <c r="CLU169" s="1"/>
      <c r="CLV169" s="327"/>
      <c r="CLW169" s="327"/>
      <c r="CLX169" s="18"/>
      <c r="CLY169" s="1"/>
      <c r="CMA169" s="328"/>
      <c r="CMB169" s="1"/>
      <c r="CMC169" s="1"/>
      <c r="CMD169" s="327"/>
      <c r="CME169" s="327"/>
      <c r="CMF169" s="18"/>
      <c r="CMG169" s="1"/>
      <c r="CMI169" s="328"/>
      <c r="CMJ169" s="1"/>
      <c r="CMK169" s="1"/>
      <c r="CML169" s="327"/>
      <c r="CMM169" s="327"/>
      <c r="CMN169" s="18"/>
      <c r="CMO169" s="1"/>
      <c r="CMQ169" s="328"/>
      <c r="CMR169" s="1"/>
      <c r="CMS169" s="1"/>
      <c r="CMT169" s="327"/>
      <c r="CMU169" s="327"/>
      <c r="CMV169" s="18"/>
      <c r="CMW169" s="1"/>
      <c r="CMY169" s="328"/>
      <c r="CMZ169" s="1"/>
      <c r="CNA169" s="1"/>
      <c r="CNB169" s="327"/>
      <c r="CNC169" s="327"/>
      <c r="CND169" s="18"/>
      <c r="CNE169" s="1"/>
      <c r="CNG169" s="328"/>
      <c r="CNH169" s="1"/>
      <c r="CNI169" s="1"/>
      <c r="CNJ169" s="327"/>
      <c r="CNK169" s="327"/>
      <c r="CNL169" s="18"/>
      <c r="CNM169" s="1"/>
      <c r="CNO169" s="328"/>
      <c r="CNP169" s="1"/>
      <c r="CNQ169" s="1"/>
      <c r="CNR169" s="327"/>
      <c r="CNS169" s="327"/>
      <c r="CNT169" s="18"/>
      <c r="CNU169" s="1"/>
      <c r="CNW169" s="328"/>
      <c r="CNX169" s="1"/>
      <c r="CNY169" s="1"/>
      <c r="CNZ169" s="327"/>
      <c r="COA169" s="327"/>
      <c r="COB169" s="18"/>
      <c r="COC169" s="1"/>
      <c r="COE169" s="328"/>
      <c r="COF169" s="1"/>
      <c r="COG169" s="1"/>
      <c r="COH169" s="327"/>
      <c r="COI169" s="327"/>
      <c r="COJ169" s="18"/>
      <c r="COK169" s="1"/>
      <c r="COM169" s="328"/>
      <c r="CON169" s="1"/>
      <c r="COO169" s="1"/>
      <c r="COP169" s="327"/>
      <c r="COQ169" s="327"/>
      <c r="COR169" s="18"/>
      <c r="COS169" s="1"/>
      <c r="COU169" s="328"/>
      <c r="COV169" s="1"/>
      <c r="COW169" s="1"/>
      <c r="COX169" s="327"/>
      <c r="COY169" s="327"/>
      <c r="COZ169" s="18"/>
      <c r="CPA169" s="1"/>
      <c r="CPC169" s="328"/>
      <c r="CPD169" s="1"/>
      <c r="CPE169" s="1"/>
      <c r="CPF169" s="327"/>
      <c r="CPG169" s="327"/>
      <c r="CPH169" s="18"/>
      <c r="CPI169" s="1"/>
      <c r="CPK169" s="328"/>
      <c r="CPL169" s="1"/>
      <c r="CPM169" s="1"/>
      <c r="CPN169" s="327"/>
      <c r="CPO169" s="327"/>
      <c r="CPP169" s="18"/>
      <c r="CPQ169" s="1"/>
      <c r="CPS169" s="328"/>
      <c r="CPT169" s="1"/>
      <c r="CPU169" s="1"/>
      <c r="CPV169" s="327"/>
      <c r="CPW169" s="327"/>
      <c r="CPX169" s="18"/>
      <c r="CPY169" s="1"/>
      <c r="CQA169" s="328"/>
      <c r="CQB169" s="1"/>
      <c r="CQC169" s="1"/>
      <c r="CQD169" s="327"/>
      <c r="CQE169" s="327"/>
      <c r="CQF169" s="18"/>
      <c r="CQG169" s="1"/>
      <c r="CQI169" s="328"/>
      <c r="CQJ169" s="1"/>
      <c r="CQK169" s="1"/>
      <c r="CQL169" s="327"/>
      <c r="CQM169" s="327"/>
      <c r="CQN169" s="18"/>
      <c r="CQO169" s="1"/>
      <c r="CQQ169" s="328"/>
      <c r="CQR169" s="1"/>
      <c r="CQS169" s="1"/>
      <c r="CQT169" s="327"/>
      <c r="CQU169" s="327"/>
      <c r="CQV169" s="18"/>
      <c r="CQW169" s="1"/>
      <c r="CQY169" s="328"/>
      <c r="CQZ169" s="1"/>
      <c r="CRA169" s="1"/>
      <c r="CRB169" s="327"/>
      <c r="CRC169" s="327"/>
      <c r="CRD169" s="18"/>
      <c r="CRE169" s="1"/>
      <c r="CRG169" s="328"/>
      <c r="CRH169" s="1"/>
      <c r="CRI169" s="1"/>
      <c r="CRJ169" s="327"/>
      <c r="CRK169" s="327"/>
      <c r="CRL169" s="18"/>
      <c r="CRM169" s="1"/>
      <c r="CRO169" s="328"/>
      <c r="CRP169" s="1"/>
      <c r="CRQ169" s="1"/>
      <c r="CRR169" s="327"/>
      <c r="CRS169" s="327"/>
      <c r="CRT169" s="18"/>
      <c r="CRU169" s="1"/>
      <c r="CRW169" s="328"/>
      <c r="CRX169" s="1"/>
      <c r="CRY169" s="1"/>
      <c r="CRZ169" s="327"/>
      <c r="CSA169" s="327"/>
      <c r="CSB169" s="18"/>
      <c r="CSC169" s="1"/>
      <c r="CSE169" s="328"/>
      <c r="CSF169" s="1"/>
      <c r="CSG169" s="1"/>
      <c r="CSH169" s="327"/>
      <c r="CSI169" s="327"/>
      <c r="CSJ169" s="18"/>
      <c r="CSK169" s="1"/>
      <c r="CSM169" s="328"/>
      <c r="CSN169" s="1"/>
      <c r="CSO169" s="1"/>
      <c r="CSP169" s="327"/>
      <c r="CSQ169" s="327"/>
      <c r="CSR169" s="18"/>
      <c r="CSS169" s="1"/>
      <c r="CSU169" s="328"/>
      <c r="CSV169" s="1"/>
      <c r="CSW169" s="1"/>
      <c r="CSX169" s="327"/>
      <c r="CSY169" s="327"/>
      <c r="CSZ169" s="18"/>
      <c r="CTA169" s="1"/>
      <c r="CTC169" s="328"/>
      <c r="CTD169" s="1"/>
      <c r="CTE169" s="1"/>
      <c r="CTF169" s="327"/>
      <c r="CTG169" s="327"/>
      <c r="CTH169" s="18"/>
      <c r="CTI169" s="1"/>
      <c r="CTK169" s="328"/>
      <c r="CTL169" s="1"/>
      <c r="CTM169" s="1"/>
      <c r="CTN169" s="327"/>
      <c r="CTO169" s="327"/>
      <c r="CTP169" s="18"/>
      <c r="CTQ169" s="1"/>
      <c r="CTS169" s="328"/>
      <c r="CTT169" s="1"/>
      <c r="CTU169" s="1"/>
      <c r="CTV169" s="327"/>
      <c r="CTW169" s="327"/>
      <c r="CTX169" s="18"/>
      <c r="CTY169" s="1"/>
      <c r="CUA169" s="328"/>
      <c r="CUB169" s="1"/>
      <c r="CUC169" s="1"/>
      <c r="CUD169" s="327"/>
      <c r="CUE169" s="327"/>
      <c r="CUF169" s="18"/>
      <c r="CUG169" s="1"/>
      <c r="CUI169" s="328"/>
      <c r="CUJ169" s="1"/>
      <c r="CUK169" s="1"/>
      <c r="CUL169" s="327"/>
      <c r="CUM169" s="327"/>
      <c r="CUN169" s="18"/>
      <c r="CUO169" s="1"/>
      <c r="CUQ169" s="328"/>
      <c r="CUR169" s="1"/>
      <c r="CUS169" s="1"/>
      <c r="CUT169" s="327"/>
      <c r="CUU169" s="327"/>
      <c r="CUV169" s="18"/>
      <c r="CUW169" s="1"/>
      <c r="CUY169" s="328"/>
      <c r="CUZ169" s="1"/>
      <c r="CVA169" s="1"/>
      <c r="CVB169" s="327"/>
      <c r="CVC169" s="327"/>
      <c r="CVD169" s="18"/>
      <c r="CVE169" s="1"/>
      <c r="CVG169" s="328"/>
      <c r="CVH169" s="1"/>
      <c r="CVI169" s="1"/>
      <c r="CVJ169" s="327"/>
      <c r="CVK169" s="327"/>
      <c r="CVL169" s="18"/>
      <c r="CVM169" s="1"/>
      <c r="CVO169" s="328"/>
      <c r="CVP169" s="1"/>
      <c r="CVQ169" s="1"/>
      <c r="CVR169" s="327"/>
      <c r="CVS169" s="327"/>
      <c r="CVT169" s="18"/>
      <c r="CVU169" s="1"/>
      <c r="CVW169" s="328"/>
      <c r="CVX169" s="1"/>
      <c r="CVY169" s="1"/>
      <c r="CVZ169" s="327"/>
      <c r="CWA169" s="327"/>
      <c r="CWB169" s="18"/>
      <c r="CWC169" s="1"/>
      <c r="CWE169" s="328"/>
      <c r="CWF169" s="1"/>
      <c r="CWG169" s="1"/>
      <c r="CWH169" s="327"/>
      <c r="CWI169" s="327"/>
      <c r="CWJ169" s="18"/>
      <c r="CWK169" s="1"/>
      <c r="CWM169" s="328"/>
      <c r="CWN169" s="1"/>
      <c r="CWO169" s="1"/>
      <c r="CWP169" s="327"/>
      <c r="CWQ169" s="327"/>
      <c r="CWR169" s="18"/>
      <c r="CWS169" s="1"/>
      <c r="CWU169" s="328"/>
      <c r="CWV169" s="1"/>
      <c r="CWW169" s="1"/>
      <c r="CWX169" s="327"/>
      <c r="CWY169" s="327"/>
      <c r="CWZ169" s="18"/>
      <c r="CXA169" s="1"/>
      <c r="CXC169" s="328"/>
      <c r="CXD169" s="1"/>
      <c r="CXE169" s="1"/>
      <c r="CXF169" s="327"/>
      <c r="CXG169" s="327"/>
      <c r="CXH169" s="18"/>
      <c r="CXI169" s="1"/>
      <c r="CXK169" s="328"/>
      <c r="CXL169" s="1"/>
      <c r="CXM169" s="1"/>
      <c r="CXN169" s="327"/>
      <c r="CXO169" s="327"/>
      <c r="CXP169" s="18"/>
      <c r="CXQ169" s="1"/>
      <c r="CXS169" s="328"/>
      <c r="CXT169" s="1"/>
      <c r="CXU169" s="1"/>
      <c r="CXV169" s="327"/>
      <c r="CXW169" s="327"/>
      <c r="CXX169" s="18"/>
      <c r="CXY169" s="1"/>
      <c r="CYA169" s="328"/>
      <c r="CYB169" s="1"/>
      <c r="CYC169" s="1"/>
      <c r="CYD169" s="327"/>
      <c r="CYE169" s="327"/>
      <c r="CYF169" s="18"/>
      <c r="CYG169" s="1"/>
      <c r="CYI169" s="328"/>
      <c r="CYJ169" s="1"/>
      <c r="CYK169" s="1"/>
      <c r="CYL169" s="327"/>
      <c r="CYM169" s="327"/>
      <c r="CYN169" s="18"/>
      <c r="CYO169" s="1"/>
      <c r="CYQ169" s="328"/>
      <c r="CYR169" s="1"/>
      <c r="CYS169" s="1"/>
      <c r="CYT169" s="327"/>
      <c r="CYU169" s="327"/>
      <c r="CYV169" s="18"/>
      <c r="CYW169" s="1"/>
      <c r="CYY169" s="328"/>
      <c r="CYZ169" s="1"/>
      <c r="CZA169" s="1"/>
      <c r="CZB169" s="327"/>
      <c r="CZC169" s="327"/>
      <c r="CZD169" s="18"/>
      <c r="CZE169" s="1"/>
      <c r="CZG169" s="328"/>
      <c r="CZH169" s="1"/>
      <c r="CZI169" s="1"/>
      <c r="CZJ169" s="327"/>
      <c r="CZK169" s="327"/>
      <c r="CZL169" s="18"/>
      <c r="CZM169" s="1"/>
      <c r="CZO169" s="328"/>
      <c r="CZP169" s="1"/>
      <c r="CZQ169" s="1"/>
      <c r="CZR169" s="327"/>
      <c r="CZS169" s="327"/>
      <c r="CZT169" s="18"/>
      <c r="CZU169" s="1"/>
      <c r="CZW169" s="328"/>
      <c r="CZX169" s="1"/>
      <c r="CZY169" s="1"/>
      <c r="CZZ169" s="327"/>
      <c r="DAA169" s="327"/>
      <c r="DAB169" s="18"/>
      <c r="DAC169" s="1"/>
      <c r="DAE169" s="328"/>
      <c r="DAF169" s="1"/>
      <c r="DAG169" s="1"/>
      <c r="DAH169" s="327"/>
      <c r="DAI169" s="327"/>
      <c r="DAJ169" s="18"/>
      <c r="DAK169" s="1"/>
      <c r="DAM169" s="328"/>
      <c r="DAN169" s="1"/>
      <c r="DAO169" s="1"/>
      <c r="DAP169" s="327"/>
      <c r="DAQ169" s="327"/>
      <c r="DAR169" s="18"/>
      <c r="DAS169" s="1"/>
      <c r="DAU169" s="328"/>
      <c r="DAV169" s="1"/>
      <c r="DAW169" s="1"/>
      <c r="DAX169" s="327"/>
      <c r="DAY169" s="327"/>
      <c r="DAZ169" s="18"/>
      <c r="DBA169" s="1"/>
      <c r="DBC169" s="328"/>
      <c r="DBD169" s="1"/>
      <c r="DBE169" s="1"/>
      <c r="DBF169" s="327"/>
      <c r="DBG169" s="327"/>
      <c r="DBH169" s="18"/>
      <c r="DBI169" s="1"/>
      <c r="DBK169" s="328"/>
      <c r="DBL169" s="1"/>
      <c r="DBM169" s="1"/>
      <c r="DBN169" s="327"/>
      <c r="DBO169" s="327"/>
      <c r="DBP169" s="18"/>
      <c r="DBQ169" s="1"/>
      <c r="DBS169" s="328"/>
      <c r="DBT169" s="1"/>
      <c r="DBU169" s="1"/>
      <c r="DBV169" s="327"/>
      <c r="DBW169" s="327"/>
      <c r="DBX169" s="18"/>
      <c r="DBY169" s="1"/>
      <c r="DCA169" s="328"/>
      <c r="DCB169" s="1"/>
      <c r="DCC169" s="1"/>
      <c r="DCD169" s="327"/>
      <c r="DCE169" s="327"/>
      <c r="DCF169" s="18"/>
      <c r="DCG169" s="1"/>
      <c r="DCI169" s="328"/>
      <c r="DCJ169" s="1"/>
      <c r="DCK169" s="1"/>
      <c r="DCL169" s="327"/>
      <c r="DCM169" s="327"/>
      <c r="DCN169" s="18"/>
      <c r="DCO169" s="1"/>
      <c r="DCQ169" s="328"/>
      <c r="DCR169" s="1"/>
      <c r="DCS169" s="1"/>
      <c r="DCT169" s="327"/>
      <c r="DCU169" s="327"/>
      <c r="DCV169" s="18"/>
      <c r="DCW169" s="1"/>
      <c r="DCY169" s="328"/>
      <c r="DCZ169" s="1"/>
      <c r="DDA169" s="1"/>
      <c r="DDB169" s="327"/>
      <c r="DDC169" s="327"/>
      <c r="DDD169" s="18"/>
      <c r="DDE169" s="1"/>
      <c r="DDG169" s="328"/>
      <c r="DDH169" s="1"/>
      <c r="DDI169" s="1"/>
      <c r="DDJ169" s="327"/>
      <c r="DDK169" s="327"/>
      <c r="DDL169" s="18"/>
      <c r="DDM169" s="1"/>
      <c r="DDO169" s="328"/>
      <c r="DDP169" s="1"/>
      <c r="DDQ169" s="1"/>
      <c r="DDR169" s="327"/>
      <c r="DDS169" s="327"/>
      <c r="DDT169" s="18"/>
      <c r="DDU169" s="1"/>
      <c r="DDW169" s="328"/>
      <c r="DDX169" s="1"/>
      <c r="DDY169" s="1"/>
      <c r="DDZ169" s="327"/>
      <c r="DEA169" s="327"/>
      <c r="DEB169" s="18"/>
      <c r="DEC169" s="1"/>
      <c r="DEE169" s="328"/>
      <c r="DEF169" s="1"/>
      <c r="DEG169" s="1"/>
      <c r="DEH169" s="327"/>
      <c r="DEI169" s="327"/>
      <c r="DEJ169" s="18"/>
      <c r="DEK169" s="1"/>
      <c r="DEM169" s="328"/>
      <c r="DEN169" s="1"/>
      <c r="DEO169" s="1"/>
      <c r="DEP169" s="327"/>
      <c r="DEQ169" s="327"/>
      <c r="DER169" s="18"/>
      <c r="DES169" s="1"/>
      <c r="DEU169" s="328"/>
      <c r="DEV169" s="1"/>
      <c r="DEW169" s="1"/>
      <c r="DEX169" s="327"/>
      <c r="DEY169" s="327"/>
      <c r="DEZ169" s="18"/>
      <c r="DFA169" s="1"/>
      <c r="DFC169" s="328"/>
      <c r="DFD169" s="1"/>
      <c r="DFE169" s="1"/>
      <c r="DFF169" s="327"/>
      <c r="DFG169" s="327"/>
      <c r="DFH169" s="18"/>
      <c r="DFI169" s="1"/>
      <c r="DFK169" s="328"/>
      <c r="DFL169" s="1"/>
      <c r="DFM169" s="1"/>
      <c r="DFN169" s="327"/>
      <c r="DFO169" s="327"/>
      <c r="DFP169" s="18"/>
      <c r="DFQ169" s="1"/>
      <c r="DFS169" s="328"/>
      <c r="DFT169" s="1"/>
      <c r="DFU169" s="1"/>
      <c r="DFV169" s="327"/>
      <c r="DFW169" s="327"/>
      <c r="DFX169" s="18"/>
      <c r="DFY169" s="1"/>
      <c r="DGA169" s="328"/>
      <c r="DGB169" s="1"/>
      <c r="DGC169" s="1"/>
      <c r="DGD169" s="327"/>
      <c r="DGE169" s="327"/>
      <c r="DGF169" s="18"/>
      <c r="DGG169" s="1"/>
      <c r="DGI169" s="328"/>
      <c r="DGJ169" s="1"/>
      <c r="DGK169" s="1"/>
      <c r="DGL169" s="327"/>
      <c r="DGM169" s="327"/>
      <c r="DGN169" s="18"/>
      <c r="DGO169" s="1"/>
      <c r="DGQ169" s="328"/>
      <c r="DGR169" s="1"/>
      <c r="DGS169" s="1"/>
      <c r="DGT169" s="327"/>
      <c r="DGU169" s="327"/>
      <c r="DGV169" s="18"/>
      <c r="DGW169" s="1"/>
      <c r="DGY169" s="328"/>
      <c r="DGZ169" s="1"/>
      <c r="DHA169" s="1"/>
      <c r="DHB169" s="327"/>
      <c r="DHC169" s="327"/>
      <c r="DHD169" s="18"/>
      <c r="DHE169" s="1"/>
      <c r="DHG169" s="328"/>
      <c r="DHH169" s="1"/>
      <c r="DHI169" s="1"/>
      <c r="DHJ169" s="327"/>
      <c r="DHK169" s="327"/>
      <c r="DHL169" s="18"/>
      <c r="DHM169" s="1"/>
      <c r="DHO169" s="328"/>
      <c r="DHP169" s="1"/>
      <c r="DHQ169" s="1"/>
      <c r="DHR169" s="327"/>
      <c r="DHS169" s="327"/>
      <c r="DHT169" s="18"/>
      <c r="DHU169" s="1"/>
      <c r="DHW169" s="328"/>
      <c r="DHX169" s="1"/>
      <c r="DHY169" s="1"/>
      <c r="DHZ169" s="327"/>
      <c r="DIA169" s="327"/>
      <c r="DIB169" s="18"/>
      <c r="DIC169" s="1"/>
      <c r="DIE169" s="328"/>
      <c r="DIF169" s="1"/>
      <c r="DIG169" s="1"/>
      <c r="DIH169" s="327"/>
      <c r="DII169" s="327"/>
      <c r="DIJ169" s="18"/>
      <c r="DIK169" s="1"/>
      <c r="DIM169" s="328"/>
      <c r="DIN169" s="1"/>
      <c r="DIO169" s="1"/>
      <c r="DIP169" s="327"/>
      <c r="DIQ169" s="327"/>
      <c r="DIR169" s="18"/>
      <c r="DIS169" s="1"/>
      <c r="DIU169" s="328"/>
      <c r="DIV169" s="1"/>
      <c r="DIW169" s="1"/>
      <c r="DIX169" s="327"/>
      <c r="DIY169" s="327"/>
      <c r="DIZ169" s="18"/>
      <c r="DJA169" s="1"/>
      <c r="DJC169" s="328"/>
      <c r="DJD169" s="1"/>
      <c r="DJE169" s="1"/>
      <c r="DJF169" s="327"/>
      <c r="DJG169" s="327"/>
      <c r="DJH169" s="18"/>
      <c r="DJI169" s="1"/>
      <c r="DJK169" s="328"/>
      <c r="DJL169" s="1"/>
      <c r="DJM169" s="1"/>
      <c r="DJN169" s="327"/>
      <c r="DJO169" s="327"/>
      <c r="DJP169" s="18"/>
      <c r="DJQ169" s="1"/>
      <c r="DJS169" s="328"/>
      <c r="DJT169" s="1"/>
      <c r="DJU169" s="1"/>
      <c r="DJV169" s="327"/>
      <c r="DJW169" s="327"/>
      <c r="DJX169" s="18"/>
      <c r="DJY169" s="1"/>
      <c r="DKA169" s="328"/>
      <c r="DKB169" s="1"/>
      <c r="DKC169" s="1"/>
      <c r="DKD169" s="327"/>
      <c r="DKE169" s="327"/>
      <c r="DKF169" s="18"/>
      <c r="DKG169" s="1"/>
      <c r="DKI169" s="328"/>
      <c r="DKJ169" s="1"/>
      <c r="DKK169" s="1"/>
      <c r="DKL169" s="327"/>
      <c r="DKM169" s="327"/>
      <c r="DKN169" s="18"/>
      <c r="DKO169" s="1"/>
      <c r="DKQ169" s="328"/>
      <c r="DKR169" s="1"/>
      <c r="DKS169" s="1"/>
      <c r="DKT169" s="327"/>
      <c r="DKU169" s="327"/>
      <c r="DKV169" s="18"/>
      <c r="DKW169" s="1"/>
      <c r="DKY169" s="328"/>
      <c r="DKZ169" s="1"/>
      <c r="DLA169" s="1"/>
      <c r="DLB169" s="327"/>
      <c r="DLC169" s="327"/>
      <c r="DLD169" s="18"/>
      <c r="DLE169" s="1"/>
      <c r="DLG169" s="328"/>
      <c r="DLH169" s="1"/>
      <c r="DLI169" s="1"/>
      <c r="DLJ169" s="327"/>
      <c r="DLK169" s="327"/>
      <c r="DLL169" s="18"/>
      <c r="DLM169" s="1"/>
      <c r="DLO169" s="328"/>
      <c r="DLP169" s="1"/>
      <c r="DLQ169" s="1"/>
      <c r="DLR169" s="327"/>
      <c r="DLS169" s="327"/>
      <c r="DLT169" s="18"/>
      <c r="DLU169" s="1"/>
      <c r="DLW169" s="328"/>
      <c r="DLX169" s="1"/>
      <c r="DLY169" s="1"/>
      <c r="DLZ169" s="327"/>
      <c r="DMA169" s="327"/>
      <c r="DMB169" s="18"/>
      <c r="DMC169" s="1"/>
      <c r="DME169" s="328"/>
      <c r="DMF169" s="1"/>
      <c r="DMG169" s="1"/>
      <c r="DMH169" s="327"/>
      <c r="DMI169" s="327"/>
      <c r="DMJ169" s="18"/>
      <c r="DMK169" s="1"/>
      <c r="DMM169" s="328"/>
      <c r="DMN169" s="1"/>
      <c r="DMO169" s="1"/>
      <c r="DMP169" s="327"/>
      <c r="DMQ169" s="327"/>
      <c r="DMR169" s="18"/>
      <c r="DMS169" s="1"/>
      <c r="DMU169" s="328"/>
      <c r="DMV169" s="1"/>
      <c r="DMW169" s="1"/>
      <c r="DMX169" s="327"/>
      <c r="DMY169" s="327"/>
      <c r="DMZ169" s="18"/>
      <c r="DNA169" s="1"/>
      <c r="DNC169" s="328"/>
      <c r="DND169" s="1"/>
      <c r="DNE169" s="1"/>
      <c r="DNF169" s="327"/>
      <c r="DNG169" s="327"/>
      <c r="DNH169" s="18"/>
      <c r="DNI169" s="1"/>
      <c r="DNK169" s="328"/>
      <c r="DNL169" s="1"/>
      <c r="DNM169" s="1"/>
      <c r="DNN169" s="327"/>
      <c r="DNO169" s="327"/>
      <c r="DNP169" s="18"/>
      <c r="DNQ169" s="1"/>
      <c r="DNS169" s="328"/>
      <c r="DNT169" s="1"/>
      <c r="DNU169" s="1"/>
      <c r="DNV169" s="327"/>
      <c r="DNW169" s="327"/>
      <c r="DNX169" s="18"/>
      <c r="DNY169" s="1"/>
      <c r="DOA169" s="328"/>
      <c r="DOB169" s="1"/>
      <c r="DOC169" s="1"/>
      <c r="DOD169" s="327"/>
      <c r="DOE169" s="327"/>
      <c r="DOF169" s="18"/>
      <c r="DOG169" s="1"/>
      <c r="DOI169" s="328"/>
      <c r="DOJ169" s="1"/>
      <c r="DOK169" s="1"/>
      <c r="DOL169" s="327"/>
      <c r="DOM169" s="327"/>
      <c r="DON169" s="18"/>
      <c r="DOO169" s="1"/>
      <c r="DOQ169" s="328"/>
      <c r="DOR169" s="1"/>
      <c r="DOS169" s="1"/>
      <c r="DOT169" s="327"/>
      <c r="DOU169" s="327"/>
      <c r="DOV169" s="18"/>
      <c r="DOW169" s="1"/>
      <c r="DOY169" s="328"/>
      <c r="DOZ169" s="1"/>
      <c r="DPA169" s="1"/>
      <c r="DPB169" s="327"/>
      <c r="DPC169" s="327"/>
      <c r="DPD169" s="18"/>
      <c r="DPE169" s="1"/>
      <c r="DPG169" s="328"/>
      <c r="DPH169" s="1"/>
      <c r="DPI169" s="1"/>
      <c r="DPJ169" s="327"/>
      <c r="DPK169" s="327"/>
      <c r="DPL169" s="18"/>
      <c r="DPM169" s="1"/>
      <c r="DPO169" s="328"/>
      <c r="DPP169" s="1"/>
      <c r="DPQ169" s="1"/>
      <c r="DPR169" s="327"/>
      <c r="DPS169" s="327"/>
      <c r="DPT169" s="18"/>
      <c r="DPU169" s="1"/>
      <c r="DPW169" s="328"/>
      <c r="DPX169" s="1"/>
      <c r="DPY169" s="1"/>
      <c r="DPZ169" s="327"/>
      <c r="DQA169" s="327"/>
      <c r="DQB169" s="18"/>
      <c r="DQC169" s="1"/>
      <c r="DQE169" s="328"/>
      <c r="DQF169" s="1"/>
      <c r="DQG169" s="1"/>
      <c r="DQH169" s="327"/>
      <c r="DQI169" s="327"/>
      <c r="DQJ169" s="18"/>
      <c r="DQK169" s="1"/>
      <c r="DQM169" s="328"/>
      <c r="DQN169" s="1"/>
      <c r="DQO169" s="1"/>
      <c r="DQP169" s="327"/>
      <c r="DQQ169" s="327"/>
      <c r="DQR169" s="18"/>
      <c r="DQS169" s="1"/>
      <c r="DQU169" s="328"/>
      <c r="DQV169" s="1"/>
      <c r="DQW169" s="1"/>
      <c r="DQX169" s="327"/>
      <c r="DQY169" s="327"/>
      <c r="DQZ169" s="18"/>
      <c r="DRA169" s="1"/>
      <c r="DRC169" s="328"/>
      <c r="DRD169" s="1"/>
      <c r="DRE169" s="1"/>
      <c r="DRF169" s="327"/>
      <c r="DRG169" s="327"/>
      <c r="DRH169" s="18"/>
      <c r="DRI169" s="1"/>
      <c r="DRK169" s="328"/>
      <c r="DRL169" s="1"/>
      <c r="DRM169" s="1"/>
      <c r="DRN169" s="327"/>
      <c r="DRO169" s="327"/>
      <c r="DRP169" s="18"/>
      <c r="DRQ169" s="1"/>
      <c r="DRS169" s="328"/>
      <c r="DRT169" s="1"/>
      <c r="DRU169" s="1"/>
      <c r="DRV169" s="327"/>
      <c r="DRW169" s="327"/>
      <c r="DRX169" s="18"/>
      <c r="DRY169" s="1"/>
      <c r="DSA169" s="328"/>
      <c r="DSB169" s="1"/>
      <c r="DSC169" s="1"/>
      <c r="DSD169" s="327"/>
      <c r="DSE169" s="327"/>
      <c r="DSF169" s="18"/>
      <c r="DSG169" s="1"/>
      <c r="DSI169" s="328"/>
      <c r="DSJ169" s="1"/>
      <c r="DSK169" s="1"/>
      <c r="DSL169" s="327"/>
      <c r="DSM169" s="327"/>
      <c r="DSN169" s="18"/>
      <c r="DSO169" s="1"/>
      <c r="DSQ169" s="328"/>
      <c r="DSR169" s="1"/>
      <c r="DSS169" s="1"/>
      <c r="DST169" s="327"/>
      <c r="DSU169" s="327"/>
      <c r="DSV169" s="18"/>
      <c r="DSW169" s="1"/>
      <c r="DSY169" s="328"/>
      <c r="DSZ169" s="1"/>
      <c r="DTA169" s="1"/>
      <c r="DTB169" s="327"/>
      <c r="DTC169" s="327"/>
      <c r="DTD169" s="18"/>
      <c r="DTE169" s="1"/>
      <c r="DTG169" s="328"/>
      <c r="DTH169" s="1"/>
      <c r="DTI169" s="1"/>
      <c r="DTJ169" s="327"/>
      <c r="DTK169" s="327"/>
      <c r="DTL169" s="18"/>
      <c r="DTM169" s="1"/>
      <c r="DTO169" s="328"/>
      <c r="DTP169" s="1"/>
      <c r="DTQ169" s="1"/>
      <c r="DTR169" s="327"/>
      <c r="DTS169" s="327"/>
      <c r="DTT169" s="18"/>
      <c r="DTU169" s="1"/>
      <c r="DTW169" s="328"/>
      <c r="DTX169" s="1"/>
      <c r="DTY169" s="1"/>
      <c r="DTZ169" s="327"/>
      <c r="DUA169" s="327"/>
      <c r="DUB169" s="18"/>
      <c r="DUC169" s="1"/>
      <c r="DUE169" s="328"/>
      <c r="DUF169" s="1"/>
      <c r="DUG169" s="1"/>
      <c r="DUH169" s="327"/>
      <c r="DUI169" s="327"/>
      <c r="DUJ169" s="18"/>
      <c r="DUK169" s="1"/>
      <c r="DUM169" s="328"/>
      <c r="DUN169" s="1"/>
      <c r="DUO169" s="1"/>
      <c r="DUP169" s="327"/>
      <c r="DUQ169" s="327"/>
      <c r="DUR169" s="18"/>
      <c r="DUS169" s="1"/>
      <c r="DUU169" s="328"/>
      <c r="DUV169" s="1"/>
      <c r="DUW169" s="1"/>
      <c r="DUX169" s="327"/>
      <c r="DUY169" s="327"/>
      <c r="DUZ169" s="18"/>
      <c r="DVA169" s="1"/>
      <c r="DVC169" s="328"/>
      <c r="DVD169" s="1"/>
      <c r="DVE169" s="1"/>
      <c r="DVF169" s="327"/>
      <c r="DVG169" s="327"/>
      <c r="DVH169" s="18"/>
      <c r="DVI169" s="1"/>
      <c r="DVK169" s="328"/>
      <c r="DVL169" s="1"/>
      <c r="DVM169" s="1"/>
      <c r="DVN169" s="327"/>
      <c r="DVO169" s="327"/>
      <c r="DVP169" s="18"/>
      <c r="DVQ169" s="1"/>
      <c r="DVS169" s="328"/>
      <c r="DVT169" s="1"/>
      <c r="DVU169" s="1"/>
      <c r="DVV169" s="327"/>
      <c r="DVW169" s="327"/>
      <c r="DVX169" s="18"/>
      <c r="DVY169" s="1"/>
      <c r="DWA169" s="328"/>
      <c r="DWB169" s="1"/>
      <c r="DWC169" s="1"/>
      <c r="DWD169" s="327"/>
      <c r="DWE169" s="327"/>
      <c r="DWF169" s="18"/>
      <c r="DWG169" s="1"/>
      <c r="DWI169" s="328"/>
      <c r="DWJ169" s="1"/>
      <c r="DWK169" s="1"/>
      <c r="DWL169" s="327"/>
      <c r="DWM169" s="327"/>
      <c r="DWN169" s="18"/>
      <c r="DWO169" s="1"/>
      <c r="DWQ169" s="328"/>
      <c r="DWR169" s="1"/>
      <c r="DWS169" s="1"/>
      <c r="DWT169" s="327"/>
      <c r="DWU169" s="327"/>
      <c r="DWV169" s="18"/>
      <c r="DWW169" s="1"/>
      <c r="DWY169" s="328"/>
      <c r="DWZ169" s="1"/>
      <c r="DXA169" s="1"/>
      <c r="DXB169" s="327"/>
      <c r="DXC169" s="327"/>
      <c r="DXD169" s="18"/>
      <c r="DXE169" s="1"/>
      <c r="DXG169" s="328"/>
      <c r="DXH169" s="1"/>
      <c r="DXI169" s="1"/>
      <c r="DXJ169" s="327"/>
      <c r="DXK169" s="327"/>
      <c r="DXL169" s="18"/>
      <c r="DXM169" s="1"/>
      <c r="DXO169" s="328"/>
      <c r="DXP169" s="1"/>
      <c r="DXQ169" s="1"/>
      <c r="DXR169" s="327"/>
      <c r="DXS169" s="327"/>
      <c r="DXT169" s="18"/>
      <c r="DXU169" s="1"/>
      <c r="DXW169" s="328"/>
      <c r="DXX169" s="1"/>
      <c r="DXY169" s="1"/>
      <c r="DXZ169" s="327"/>
      <c r="DYA169" s="327"/>
      <c r="DYB169" s="18"/>
      <c r="DYC169" s="1"/>
      <c r="DYE169" s="328"/>
      <c r="DYF169" s="1"/>
      <c r="DYG169" s="1"/>
      <c r="DYH169" s="327"/>
      <c r="DYI169" s="327"/>
      <c r="DYJ169" s="18"/>
      <c r="DYK169" s="1"/>
      <c r="DYM169" s="328"/>
      <c r="DYN169" s="1"/>
      <c r="DYO169" s="1"/>
      <c r="DYP169" s="327"/>
      <c r="DYQ169" s="327"/>
      <c r="DYR169" s="18"/>
      <c r="DYS169" s="1"/>
      <c r="DYU169" s="328"/>
      <c r="DYV169" s="1"/>
      <c r="DYW169" s="1"/>
      <c r="DYX169" s="327"/>
      <c r="DYY169" s="327"/>
      <c r="DYZ169" s="18"/>
      <c r="DZA169" s="1"/>
      <c r="DZC169" s="328"/>
      <c r="DZD169" s="1"/>
      <c r="DZE169" s="1"/>
      <c r="DZF169" s="327"/>
      <c r="DZG169" s="327"/>
      <c r="DZH169" s="18"/>
      <c r="DZI169" s="1"/>
      <c r="DZK169" s="328"/>
      <c r="DZL169" s="1"/>
      <c r="DZM169" s="1"/>
      <c r="DZN169" s="327"/>
      <c r="DZO169" s="327"/>
      <c r="DZP169" s="18"/>
      <c r="DZQ169" s="1"/>
      <c r="DZS169" s="328"/>
      <c r="DZT169" s="1"/>
      <c r="DZU169" s="1"/>
      <c r="DZV169" s="327"/>
      <c r="DZW169" s="327"/>
      <c r="DZX169" s="18"/>
      <c r="DZY169" s="1"/>
      <c r="EAA169" s="328"/>
      <c r="EAB169" s="1"/>
      <c r="EAC169" s="1"/>
      <c r="EAD169" s="327"/>
      <c r="EAE169" s="327"/>
      <c r="EAF169" s="18"/>
      <c r="EAG169" s="1"/>
      <c r="EAI169" s="328"/>
      <c r="EAJ169" s="1"/>
      <c r="EAK169" s="1"/>
      <c r="EAL169" s="327"/>
      <c r="EAM169" s="327"/>
      <c r="EAN169" s="18"/>
      <c r="EAO169" s="1"/>
      <c r="EAQ169" s="328"/>
      <c r="EAR169" s="1"/>
      <c r="EAS169" s="1"/>
      <c r="EAT169" s="327"/>
      <c r="EAU169" s="327"/>
      <c r="EAV169" s="18"/>
      <c r="EAW169" s="1"/>
      <c r="EAY169" s="328"/>
      <c r="EAZ169" s="1"/>
      <c r="EBA169" s="1"/>
      <c r="EBB169" s="327"/>
      <c r="EBC169" s="327"/>
      <c r="EBD169" s="18"/>
      <c r="EBE169" s="1"/>
      <c r="EBG169" s="328"/>
      <c r="EBH169" s="1"/>
      <c r="EBI169" s="1"/>
      <c r="EBJ169" s="327"/>
      <c r="EBK169" s="327"/>
      <c r="EBL169" s="18"/>
      <c r="EBM169" s="1"/>
      <c r="EBO169" s="328"/>
      <c r="EBP169" s="1"/>
      <c r="EBQ169" s="1"/>
      <c r="EBR169" s="327"/>
      <c r="EBS169" s="327"/>
      <c r="EBT169" s="18"/>
      <c r="EBU169" s="1"/>
      <c r="EBW169" s="328"/>
      <c r="EBX169" s="1"/>
      <c r="EBY169" s="1"/>
      <c r="EBZ169" s="327"/>
      <c r="ECA169" s="327"/>
      <c r="ECB169" s="18"/>
      <c r="ECC169" s="1"/>
      <c r="ECE169" s="328"/>
      <c r="ECF169" s="1"/>
      <c r="ECG169" s="1"/>
      <c r="ECH169" s="327"/>
      <c r="ECI169" s="327"/>
      <c r="ECJ169" s="18"/>
      <c r="ECK169" s="1"/>
      <c r="ECM169" s="328"/>
      <c r="ECN169" s="1"/>
      <c r="ECO169" s="1"/>
      <c r="ECP169" s="327"/>
      <c r="ECQ169" s="327"/>
      <c r="ECR169" s="18"/>
      <c r="ECS169" s="1"/>
      <c r="ECU169" s="328"/>
      <c r="ECV169" s="1"/>
      <c r="ECW169" s="1"/>
      <c r="ECX169" s="327"/>
      <c r="ECY169" s="327"/>
      <c r="ECZ169" s="18"/>
      <c r="EDA169" s="1"/>
      <c r="EDC169" s="328"/>
      <c r="EDD169" s="1"/>
      <c r="EDE169" s="1"/>
      <c r="EDF169" s="327"/>
      <c r="EDG169" s="327"/>
      <c r="EDH169" s="18"/>
      <c r="EDI169" s="1"/>
      <c r="EDK169" s="328"/>
      <c r="EDL169" s="1"/>
      <c r="EDM169" s="1"/>
      <c r="EDN169" s="327"/>
      <c r="EDO169" s="327"/>
      <c r="EDP169" s="18"/>
      <c r="EDQ169" s="1"/>
      <c r="EDS169" s="328"/>
      <c r="EDT169" s="1"/>
      <c r="EDU169" s="1"/>
      <c r="EDV169" s="327"/>
      <c r="EDW169" s="327"/>
      <c r="EDX169" s="18"/>
      <c r="EDY169" s="1"/>
      <c r="EEA169" s="328"/>
      <c r="EEB169" s="1"/>
      <c r="EEC169" s="1"/>
      <c r="EED169" s="327"/>
      <c r="EEE169" s="327"/>
      <c r="EEF169" s="18"/>
      <c r="EEG169" s="1"/>
      <c r="EEI169" s="328"/>
      <c r="EEJ169" s="1"/>
      <c r="EEK169" s="1"/>
      <c r="EEL169" s="327"/>
      <c r="EEM169" s="327"/>
      <c r="EEN169" s="18"/>
      <c r="EEO169" s="1"/>
      <c r="EEQ169" s="328"/>
      <c r="EER169" s="1"/>
      <c r="EES169" s="1"/>
      <c r="EET169" s="327"/>
      <c r="EEU169" s="327"/>
      <c r="EEV169" s="18"/>
      <c r="EEW169" s="1"/>
      <c r="EEY169" s="328"/>
      <c r="EEZ169" s="1"/>
      <c r="EFA169" s="1"/>
      <c r="EFB169" s="327"/>
      <c r="EFC169" s="327"/>
      <c r="EFD169" s="18"/>
      <c r="EFE169" s="1"/>
      <c r="EFG169" s="328"/>
      <c r="EFH169" s="1"/>
      <c r="EFI169" s="1"/>
      <c r="EFJ169" s="327"/>
      <c r="EFK169" s="327"/>
      <c r="EFL169" s="18"/>
      <c r="EFM169" s="1"/>
      <c r="EFO169" s="328"/>
      <c r="EFP169" s="1"/>
      <c r="EFQ169" s="1"/>
      <c r="EFR169" s="327"/>
      <c r="EFS169" s="327"/>
      <c r="EFT169" s="18"/>
      <c r="EFU169" s="1"/>
      <c r="EFW169" s="328"/>
      <c r="EFX169" s="1"/>
      <c r="EFY169" s="1"/>
      <c r="EFZ169" s="327"/>
      <c r="EGA169" s="327"/>
      <c r="EGB169" s="18"/>
      <c r="EGC169" s="1"/>
      <c r="EGE169" s="328"/>
      <c r="EGF169" s="1"/>
      <c r="EGG169" s="1"/>
      <c r="EGH169" s="327"/>
      <c r="EGI169" s="327"/>
      <c r="EGJ169" s="18"/>
      <c r="EGK169" s="1"/>
      <c r="EGM169" s="328"/>
      <c r="EGN169" s="1"/>
      <c r="EGO169" s="1"/>
      <c r="EGP169" s="327"/>
      <c r="EGQ169" s="327"/>
      <c r="EGR169" s="18"/>
      <c r="EGS169" s="1"/>
      <c r="EGU169" s="328"/>
      <c r="EGV169" s="1"/>
      <c r="EGW169" s="1"/>
      <c r="EGX169" s="327"/>
      <c r="EGY169" s="327"/>
      <c r="EGZ169" s="18"/>
      <c r="EHA169" s="1"/>
      <c r="EHC169" s="328"/>
      <c r="EHD169" s="1"/>
      <c r="EHE169" s="1"/>
      <c r="EHF169" s="327"/>
      <c r="EHG169" s="327"/>
      <c r="EHH169" s="18"/>
      <c r="EHI169" s="1"/>
      <c r="EHK169" s="328"/>
      <c r="EHL169" s="1"/>
      <c r="EHM169" s="1"/>
      <c r="EHN169" s="327"/>
      <c r="EHO169" s="327"/>
      <c r="EHP169" s="18"/>
      <c r="EHQ169" s="1"/>
      <c r="EHS169" s="328"/>
      <c r="EHT169" s="1"/>
      <c r="EHU169" s="1"/>
      <c r="EHV169" s="327"/>
      <c r="EHW169" s="327"/>
      <c r="EHX169" s="18"/>
      <c r="EHY169" s="1"/>
      <c r="EIA169" s="328"/>
      <c r="EIB169" s="1"/>
      <c r="EIC169" s="1"/>
      <c r="EID169" s="327"/>
      <c r="EIE169" s="327"/>
      <c r="EIF169" s="18"/>
      <c r="EIG169" s="1"/>
      <c r="EII169" s="328"/>
      <c r="EIJ169" s="1"/>
      <c r="EIK169" s="1"/>
      <c r="EIL169" s="327"/>
      <c r="EIM169" s="327"/>
      <c r="EIN169" s="18"/>
      <c r="EIO169" s="1"/>
      <c r="EIQ169" s="328"/>
      <c r="EIR169" s="1"/>
      <c r="EIS169" s="1"/>
      <c r="EIT169" s="327"/>
      <c r="EIU169" s="327"/>
      <c r="EIV169" s="18"/>
      <c r="EIW169" s="1"/>
      <c r="EIY169" s="328"/>
      <c r="EIZ169" s="1"/>
      <c r="EJA169" s="1"/>
      <c r="EJB169" s="327"/>
      <c r="EJC169" s="327"/>
      <c r="EJD169" s="18"/>
      <c r="EJE169" s="1"/>
      <c r="EJG169" s="328"/>
      <c r="EJH169" s="1"/>
      <c r="EJI169" s="1"/>
      <c r="EJJ169" s="327"/>
      <c r="EJK169" s="327"/>
      <c r="EJL169" s="18"/>
      <c r="EJM169" s="1"/>
      <c r="EJO169" s="328"/>
      <c r="EJP169" s="1"/>
      <c r="EJQ169" s="1"/>
      <c r="EJR169" s="327"/>
      <c r="EJS169" s="327"/>
      <c r="EJT169" s="18"/>
      <c r="EJU169" s="1"/>
      <c r="EJW169" s="328"/>
      <c r="EJX169" s="1"/>
      <c r="EJY169" s="1"/>
      <c r="EJZ169" s="327"/>
      <c r="EKA169" s="327"/>
      <c r="EKB169" s="18"/>
      <c r="EKC169" s="1"/>
      <c r="EKE169" s="328"/>
      <c r="EKF169" s="1"/>
      <c r="EKG169" s="1"/>
      <c r="EKH169" s="327"/>
      <c r="EKI169" s="327"/>
      <c r="EKJ169" s="18"/>
      <c r="EKK169" s="1"/>
      <c r="EKM169" s="328"/>
      <c r="EKN169" s="1"/>
      <c r="EKO169" s="1"/>
      <c r="EKP169" s="327"/>
      <c r="EKQ169" s="327"/>
      <c r="EKR169" s="18"/>
      <c r="EKS169" s="1"/>
      <c r="EKU169" s="328"/>
      <c r="EKV169" s="1"/>
      <c r="EKW169" s="1"/>
      <c r="EKX169" s="327"/>
      <c r="EKY169" s="327"/>
      <c r="EKZ169" s="18"/>
      <c r="ELA169" s="1"/>
      <c r="ELC169" s="328"/>
      <c r="ELD169" s="1"/>
      <c r="ELE169" s="1"/>
      <c r="ELF169" s="327"/>
      <c r="ELG169" s="327"/>
      <c r="ELH169" s="18"/>
      <c r="ELI169" s="1"/>
      <c r="ELK169" s="328"/>
      <c r="ELL169" s="1"/>
      <c r="ELM169" s="1"/>
      <c r="ELN169" s="327"/>
      <c r="ELO169" s="327"/>
      <c r="ELP169" s="18"/>
      <c r="ELQ169" s="1"/>
      <c r="ELS169" s="328"/>
      <c r="ELT169" s="1"/>
      <c r="ELU169" s="1"/>
      <c r="ELV169" s="327"/>
      <c r="ELW169" s="327"/>
      <c r="ELX169" s="18"/>
      <c r="ELY169" s="1"/>
      <c r="EMA169" s="328"/>
      <c r="EMB169" s="1"/>
      <c r="EMC169" s="1"/>
      <c r="EMD169" s="327"/>
      <c r="EME169" s="327"/>
      <c r="EMF169" s="18"/>
      <c r="EMG169" s="1"/>
      <c r="EMI169" s="328"/>
      <c r="EMJ169" s="1"/>
      <c r="EMK169" s="1"/>
      <c r="EML169" s="327"/>
      <c r="EMM169" s="327"/>
      <c r="EMN169" s="18"/>
      <c r="EMO169" s="1"/>
      <c r="EMQ169" s="328"/>
      <c r="EMR169" s="1"/>
      <c r="EMS169" s="1"/>
      <c r="EMT169" s="327"/>
      <c r="EMU169" s="327"/>
      <c r="EMV169" s="18"/>
      <c r="EMW169" s="1"/>
      <c r="EMY169" s="328"/>
      <c r="EMZ169" s="1"/>
      <c r="ENA169" s="1"/>
      <c r="ENB169" s="327"/>
      <c r="ENC169" s="327"/>
      <c r="END169" s="18"/>
      <c r="ENE169" s="1"/>
      <c r="ENG169" s="328"/>
      <c r="ENH169" s="1"/>
      <c r="ENI169" s="1"/>
      <c r="ENJ169" s="327"/>
      <c r="ENK169" s="327"/>
      <c r="ENL169" s="18"/>
      <c r="ENM169" s="1"/>
      <c r="ENO169" s="328"/>
      <c r="ENP169" s="1"/>
      <c r="ENQ169" s="1"/>
      <c r="ENR169" s="327"/>
      <c r="ENS169" s="327"/>
      <c r="ENT169" s="18"/>
      <c r="ENU169" s="1"/>
      <c r="ENW169" s="328"/>
      <c r="ENX169" s="1"/>
      <c r="ENY169" s="1"/>
      <c r="ENZ169" s="327"/>
      <c r="EOA169" s="327"/>
      <c r="EOB169" s="18"/>
      <c r="EOC169" s="1"/>
      <c r="EOE169" s="328"/>
      <c r="EOF169" s="1"/>
      <c r="EOG169" s="1"/>
      <c r="EOH169" s="327"/>
      <c r="EOI169" s="327"/>
      <c r="EOJ169" s="18"/>
      <c r="EOK169" s="1"/>
      <c r="EOM169" s="328"/>
      <c r="EON169" s="1"/>
      <c r="EOO169" s="1"/>
      <c r="EOP169" s="327"/>
      <c r="EOQ169" s="327"/>
      <c r="EOR169" s="18"/>
      <c r="EOS169" s="1"/>
      <c r="EOU169" s="328"/>
      <c r="EOV169" s="1"/>
      <c r="EOW169" s="1"/>
      <c r="EOX169" s="327"/>
      <c r="EOY169" s="327"/>
      <c r="EOZ169" s="18"/>
      <c r="EPA169" s="1"/>
      <c r="EPC169" s="328"/>
      <c r="EPD169" s="1"/>
      <c r="EPE169" s="1"/>
      <c r="EPF169" s="327"/>
      <c r="EPG169" s="327"/>
      <c r="EPH169" s="18"/>
      <c r="EPI169" s="1"/>
      <c r="EPK169" s="328"/>
      <c r="EPL169" s="1"/>
      <c r="EPM169" s="1"/>
      <c r="EPN169" s="327"/>
      <c r="EPO169" s="327"/>
      <c r="EPP169" s="18"/>
      <c r="EPQ169" s="1"/>
      <c r="EPS169" s="328"/>
      <c r="EPT169" s="1"/>
      <c r="EPU169" s="1"/>
      <c r="EPV169" s="327"/>
      <c r="EPW169" s="327"/>
      <c r="EPX169" s="18"/>
      <c r="EPY169" s="1"/>
      <c r="EQA169" s="328"/>
      <c r="EQB169" s="1"/>
      <c r="EQC169" s="1"/>
      <c r="EQD169" s="327"/>
      <c r="EQE169" s="327"/>
      <c r="EQF169" s="18"/>
      <c r="EQG169" s="1"/>
      <c r="EQI169" s="328"/>
      <c r="EQJ169" s="1"/>
      <c r="EQK169" s="1"/>
      <c r="EQL169" s="327"/>
      <c r="EQM169" s="327"/>
      <c r="EQN169" s="18"/>
      <c r="EQO169" s="1"/>
      <c r="EQQ169" s="328"/>
      <c r="EQR169" s="1"/>
      <c r="EQS169" s="1"/>
      <c r="EQT169" s="327"/>
      <c r="EQU169" s="327"/>
      <c r="EQV169" s="18"/>
      <c r="EQW169" s="1"/>
      <c r="EQY169" s="328"/>
      <c r="EQZ169" s="1"/>
      <c r="ERA169" s="1"/>
      <c r="ERB169" s="327"/>
      <c r="ERC169" s="327"/>
      <c r="ERD169" s="18"/>
      <c r="ERE169" s="1"/>
      <c r="ERG169" s="328"/>
      <c r="ERH169" s="1"/>
      <c r="ERI169" s="1"/>
      <c r="ERJ169" s="327"/>
      <c r="ERK169" s="327"/>
      <c r="ERL169" s="18"/>
      <c r="ERM169" s="1"/>
      <c r="ERO169" s="328"/>
      <c r="ERP169" s="1"/>
      <c r="ERQ169" s="1"/>
      <c r="ERR169" s="327"/>
      <c r="ERS169" s="327"/>
      <c r="ERT169" s="18"/>
      <c r="ERU169" s="1"/>
      <c r="ERW169" s="328"/>
      <c r="ERX169" s="1"/>
      <c r="ERY169" s="1"/>
      <c r="ERZ169" s="327"/>
      <c r="ESA169" s="327"/>
      <c r="ESB169" s="18"/>
      <c r="ESC169" s="1"/>
      <c r="ESE169" s="328"/>
      <c r="ESF169" s="1"/>
      <c r="ESG169" s="1"/>
      <c r="ESH169" s="327"/>
      <c r="ESI169" s="327"/>
      <c r="ESJ169" s="18"/>
      <c r="ESK169" s="1"/>
      <c r="ESM169" s="328"/>
      <c r="ESN169" s="1"/>
      <c r="ESO169" s="1"/>
      <c r="ESP169" s="327"/>
      <c r="ESQ169" s="327"/>
      <c r="ESR169" s="18"/>
      <c r="ESS169" s="1"/>
      <c r="ESU169" s="328"/>
      <c r="ESV169" s="1"/>
      <c r="ESW169" s="1"/>
      <c r="ESX169" s="327"/>
      <c r="ESY169" s="327"/>
      <c r="ESZ169" s="18"/>
      <c r="ETA169" s="1"/>
      <c r="ETC169" s="328"/>
      <c r="ETD169" s="1"/>
      <c r="ETE169" s="1"/>
      <c r="ETF169" s="327"/>
      <c r="ETG169" s="327"/>
      <c r="ETH169" s="18"/>
      <c r="ETI169" s="1"/>
      <c r="ETK169" s="328"/>
      <c r="ETL169" s="1"/>
      <c r="ETM169" s="1"/>
      <c r="ETN169" s="327"/>
      <c r="ETO169" s="327"/>
      <c r="ETP169" s="18"/>
      <c r="ETQ169" s="1"/>
      <c r="ETS169" s="328"/>
      <c r="ETT169" s="1"/>
      <c r="ETU169" s="1"/>
      <c r="ETV169" s="327"/>
      <c r="ETW169" s="327"/>
      <c r="ETX169" s="18"/>
      <c r="ETY169" s="1"/>
      <c r="EUA169" s="328"/>
      <c r="EUB169" s="1"/>
      <c r="EUC169" s="1"/>
      <c r="EUD169" s="327"/>
      <c r="EUE169" s="327"/>
      <c r="EUF169" s="18"/>
      <c r="EUG169" s="1"/>
      <c r="EUI169" s="328"/>
      <c r="EUJ169" s="1"/>
      <c r="EUK169" s="1"/>
      <c r="EUL169" s="327"/>
      <c r="EUM169" s="327"/>
      <c r="EUN169" s="18"/>
      <c r="EUO169" s="1"/>
      <c r="EUQ169" s="328"/>
      <c r="EUR169" s="1"/>
      <c r="EUS169" s="1"/>
      <c r="EUT169" s="327"/>
      <c r="EUU169" s="327"/>
      <c r="EUV169" s="18"/>
      <c r="EUW169" s="1"/>
      <c r="EUY169" s="328"/>
      <c r="EUZ169" s="1"/>
      <c r="EVA169" s="1"/>
      <c r="EVB169" s="327"/>
      <c r="EVC169" s="327"/>
      <c r="EVD169" s="18"/>
      <c r="EVE169" s="1"/>
      <c r="EVG169" s="328"/>
      <c r="EVH169" s="1"/>
      <c r="EVI169" s="1"/>
      <c r="EVJ169" s="327"/>
      <c r="EVK169" s="327"/>
      <c r="EVL169" s="18"/>
      <c r="EVM169" s="1"/>
      <c r="EVO169" s="328"/>
      <c r="EVP169" s="1"/>
      <c r="EVQ169" s="1"/>
      <c r="EVR169" s="327"/>
      <c r="EVS169" s="327"/>
      <c r="EVT169" s="18"/>
      <c r="EVU169" s="1"/>
      <c r="EVW169" s="328"/>
      <c r="EVX169" s="1"/>
      <c r="EVY169" s="1"/>
      <c r="EVZ169" s="327"/>
      <c r="EWA169" s="327"/>
      <c r="EWB169" s="18"/>
      <c r="EWC169" s="1"/>
      <c r="EWE169" s="328"/>
      <c r="EWF169" s="1"/>
      <c r="EWG169" s="1"/>
      <c r="EWH169" s="327"/>
      <c r="EWI169" s="327"/>
      <c r="EWJ169" s="18"/>
      <c r="EWK169" s="1"/>
      <c r="EWM169" s="328"/>
      <c r="EWN169" s="1"/>
      <c r="EWO169" s="1"/>
      <c r="EWP169" s="327"/>
      <c r="EWQ169" s="327"/>
      <c r="EWR169" s="18"/>
      <c r="EWS169" s="1"/>
      <c r="EWU169" s="328"/>
      <c r="EWV169" s="1"/>
      <c r="EWW169" s="1"/>
      <c r="EWX169" s="327"/>
      <c r="EWY169" s="327"/>
      <c r="EWZ169" s="18"/>
      <c r="EXA169" s="1"/>
      <c r="EXC169" s="328"/>
      <c r="EXD169" s="1"/>
      <c r="EXE169" s="1"/>
      <c r="EXF169" s="327"/>
      <c r="EXG169" s="327"/>
      <c r="EXH169" s="18"/>
      <c r="EXI169" s="1"/>
      <c r="EXK169" s="328"/>
      <c r="EXL169" s="1"/>
      <c r="EXM169" s="1"/>
      <c r="EXN169" s="327"/>
      <c r="EXO169" s="327"/>
      <c r="EXP169" s="18"/>
      <c r="EXQ169" s="1"/>
      <c r="EXS169" s="328"/>
      <c r="EXT169" s="1"/>
      <c r="EXU169" s="1"/>
      <c r="EXV169" s="327"/>
      <c r="EXW169" s="327"/>
      <c r="EXX169" s="18"/>
      <c r="EXY169" s="1"/>
      <c r="EYA169" s="328"/>
      <c r="EYB169" s="1"/>
      <c r="EYC169" s="1"/>
      <c r="EYD169" s="327"/>
      <c r="EYE169" s="327"/>
      <c r="EYF169" s="18"/>
      <c r="EYG169" s="1"/>
      <c r="EYI169" s="328"/>
      <c r="EYJ169" s="1"/>
      <c r="EYK169" s="1"/>
      <c r="EYL169" s="327"/>
      <c r="EYM169" s="327"/>
      <c r="EYN169" s="18"/>
      <c r="EYO169" s="1"/>
      <c r="EYQ169" s="328"/>
      <c r="EYR169" s="1"/>
      <c r="EYS169" s="1"/>
      <c r="EYT169" s="327"/>
      <c r="EYU169" s="327"/>
      <c r="EYV169" s="18"/>
      <c r="EYW169" s="1"/>
      <c r="EYY169" s="328"/>
      <c r="EYZ169" s="1"/>
      <c r="EZA169" s="1"/>
      <c r="EZB169" s="327"/>
      <c r="EZC169" s="327"/>
      <c r="EZD169" s="18"/>
      <c r="EZE169" s="1"/>
      <c r="EZG169" s="328"/>
      <c r="EZH169" s="1"/>
      <c r="EZI169" s="1"/>
      <c r="EZJ169" s="327"/>
      <c r="EZK169" s="327"/>
      <c r="EZL169" s="18"/>
      <c r="EZM169" s="1"/>
      <c r="EZO169" s="328"/>
      <c r="EZP169" s="1"/>
      <c r="EZQ169" s="1"/>
      <c r="EZR169" s="327"/>
      <c r="EZS169" s="327"/>
      <c r="EZT169" s="18"/>
      <c r="EZU169" s="1"/>
      <c r="EZW169" s="328"/>
      <c r="EZX169" s="1"/>
      <c r="EZY169" s="1"/>
      <c r="EZZ169" s="327"/>
      <c r="FAA169" s="327"/>
      <c r="FAB169" s="18"/>
      <c r="FAC169" s="1"/>
      <c r="FAE169" s="328"/>
      <c r="FAF169" s="1"/>
      <c r="FAG169" s="1"/>
      <c r="FAH169" s="327"/>
      <c r="FAI169" s="327"/>
      <c r="FAJ169" s="18"/>
      <c r="FAK169" s="1"/>
      <c r="FAM169" s="328"/>
      <c r="FAN169" s="1"/>
      <c r="FAO169" s="1"/>
      <c r="FAP169" s="327"/>
      <c r="FAQ169" s="327"/>
      <c r="FAR169" s="18"/>
      <c r="FAS169" s="1"/>
      <c r="FAU169" s="328"/>
      <c r="FAV169" s="1"/>
      <c r="FAW169" s="1"/>
      <c r="FAX169" s="327"/>
      <c r="FAY169" s="327"/>
      <c r="FAZ169" s="18"/>
      <c r="FBA169" s="1"/>
      <c r="FBC169" s="328"/>
      <c r="FBD169" s="1"/>
      <c r="FBE169" s="1"/>
      <c r="FBF169" s="327"/>
      <c r="FBG169" s="327"/>
      <c r="FBH169" s="18"/>
      <c r="FBI169" s="1"/>
      <c r="FBK169" s="328"/>
      <c r="FBL169" s="1"/>
      <c r="FBM169" s="1"/>
      <c r="FBN169" s="327"/>
      <c r="FBO169" s="327"/>
      <c r="FBP169" s="18"/>
      <c r="FBQ169" s="1"/>
      <c r="FBS169" s="328"/>
      <c r="FBT169" s="1"/>
      <c r="FBU169" s="1"/>
      <c r="FBV169" s="327"/>
      <c r="FBW169" s="327"/>
      <c r="FBX169" s="18"/>
      <c r="FBY169" s="1"/>
      <c r="FCA169" s="328"/>
      <c r="FCB169" s="1"/>
      <c r="FCC169" s="1"/>
      <c r="FCD169" s="327"/>
      <c r="FCE169" s="327"/>
      <c r="FCF169" s="18"/>
      <c r="FCG169" s="1"/>
      <c r="FCI169" s="328"/>
      <c r="FCJ169" s="1"/>
      <c r="FCK169" s="1"/>
      <c r="FCL169" s="327"/>
      <c r="FCM169" s="327"/>
      <c r="FCN169" s="18"/>
      <c r="FCO169" s="1"/>
      <c r="FCQ169" s="328"/>
      <c r="FCR169" s="1"/>
      <c r="FCS169" s="1"/>
      <c r="FCT169" s="327"/>
      <c r="FCU169" s="327"/>
      <c r="FCV169" s="18"/>
      <c r="FCW169" s="1"/>
      <c r="FCY169" s="328"/>
      <c r="FCZ169" s="1"/>
      <c r="FDA169" s="1"/>
      <c r="FDB169" s="327"/>
      <c r="FDC169" s="327"/>
      <c r="FDD169" s="18"/>
      <c r="FDE169" s="1"/>
      <c r="FDG169" s="328"/>
      <c r="FDH169" s="1"/>
      <c r="FDI169" s="1"/>
      <c r="FDJ169" s="327"/>
      <c r="FDK169" s="327"/>
      <c r="FDL169" s="18"/>
      <c r="FDM169" s="1"/>
      <c r="FDO169" s="328"/>
      <c r="FDP169" s="1"/>
      <c r="FDQ169" s="1"/>
      <c r="FDR169" s="327"/>
      <c r="FDS169" s="327"/>
      <c r="FDT169" s="18"/>
      <c r="FDU169" s="1"/>
      <c r="FDW169" s="328"/>
      <c r="FDX169" s="1"/>
      <c r="FDY169" s="1"/>
      <c r="FDZ169" s="327"/>
      <c r="FEA169" s="327"/>
      <c r="FEB169" s="18"/>
      <c r="FEC169" s="1"/>
      <c r="FEE169" s="328"/>
      <c r="FEF169" s="1"/>
      <c r="FEG169" s="1"/>
      <c r="FEH169" s="327"/>
      <c r="FEI169" s="327"/>
      <c r="FEJ169" s="18"/>
      <c r="FEK169" s="1"/>
      <c r="FEM169" s="328"/>
      <c r="FEN169" s="1"/>
      <c r="FEO169" s="1"/>
      <c r="FEP169" s="327"/>
      <c r="FEQ169" s="327"/>
      <c r="FER169" s="18"/>
      <c r="FES169" s="1"/>
      <c r="FEU169" s="328"/>
      <c r="FEV169" s="1"/>
      <c r="FEW169" s="1"/>
      <c r="FEX169" s="327"/>
      <c r="FEY169" s="327"/>
      <c r="FEZ169" s="18"/>
      <c r="FFA169" s="1"/>
      <c r="FFC169" s="328"/>
      <c r="FFD169" s="1"/>
      <c r="FFE169" s="1"/>
      <c r="FFF169" s="327"/>
      <c r="FFG169" s="327"/>
      <c r="FFH169" s="18"/>
      <c r="FFI169" s="1"/>
      <c r="FFK169" s="328"/>
      <c r="FFL169" s="1"/>
      <c r="FFM169" s="1"/>
      <c r="FFN169" s="327"/>
      <c r="FFO169" s="327"/>
      <c r="FFP169" s="18"/>
      <c r="FFQ169" s="1"/>
      <c r="FFS169" s="328"/>
      <c r="FFT169" s="1"/>
      <c r="FFU169" s="1"/>
      <c r="FFV169" s="327"/>
      <c r="FFW169" s="327"/>
      <c r="FFX169" s="18"/>
      <c r="FFY169" s="1"/>
      <c r="FGA169" s="328"/>
      <c r="FGB169" s="1"/>
      <c r="FGC169" s="1"/>
      <c r="FGD169" s="327"/>
      <c r="FGE169" s="327"/>
      <c r="FGF169" s="18"/>
      <c r="FGG169" s="1"/>
      <c r="FGI169" s="328"/>
      <c r="FGJ169" s="1"/>
      <c r="FGK169" s="1"/>
      <c r="FGL169" s="327"/>
      <c r="FGM169" s="327"/>
      <c r="FGN169" s="18"/>
      <c r="FGO169" s="1"/>
      <c r="FGQ169" s="328"/>
      <c r="FGR169" s="1"/>
      <c r="FGS169" s="1"/>
      <c r="FGT169" s="327"/>
      <c r="FGU169" s="327"/>
      <c r="FGV169" s="18"/>
      <c r="FGW169" s="1"/>
      <c r="FGY169" s="328"/>
      <c r="FGZ169" s="1"/>
      <c r="FHA169" s="1"/>
      <c r="FHB169" s="327"/>
      <c r="FHC169" s="327"/>
      <c r="FHD169" s="18"/>
      <c r="FHE169" s="1"/>
      <c r="FHG169" s="328"/>
      <c r="FHH169" s="1"/>
      <c r="FHI169" s="1"/>
      <c r="FHJ169" s="327"/>
      <c r="FHK169" s="327"/>
      <c r="FHL169" s="18"/>
      <c r="FHM169" s="1"/>
      <c r="FHO169" s="328"/>
      <c r="FHP169" s="1"/>
      <c r="FHQ169" s="1"/>
      <c r="FHR169" s="327"/>
      <c r="FHS169" s="327"/>
      <c r="FHT169" s="18"/>
      <c r="FHU169" s="1"/>
      <c r="FHW169" s="328"/>
      <c r="FHX169" s="1"/>
      <c r="FHY169" s="1"/>
      <c r="FHZ169" s="327"/>
      <c r="FIA169" s="327"/>
      <c r="FIB169" s="18"/>
      <c r="FIC169" s="1"/>
      <c r="FIE169" s="328"/>
      <c r="FIF169" s="1"/>
      <c r="FIG169" s="1"/>
      <c r="FIH169" s="327"/>
      <c r="FII169" s="327"/>
      <c r="FIJ169" s="18"/>
      <c r="FIK169" s="1"/>
      <c r="FIM169" s="328"/>
      <c r="FIN169" s="1"/>
      <c r="FIO169" s="1"/>
      <c r="FIP169" s="327"/>
      <c r="FIQ169" s="327"/>
      <c r="FIR169" s="18"/>
      <c r="FIS169" s="1"/>
      <c r="FIU169" s="328"/>
      <c r="FIV169" s="1"/>
      <c r="FIW169" s="1"/>
      <c r="FIX169" s="327"/>
      <c r="FIY169" s="327"/>
      <c r="FIZ169" s="18"/>
      <c r="FJA169" s="1"/>
      <c r="FJC169" s="328"/>
      <c r="FJD169" s="1"/>
      <c r="FJE169" s="1"/>
      <c r="FJF169" s="327"/>
      <c r="FJG169" s="327"/>
      <c r="FJH169" s="18"/>
      <c r="FJI169" s="1"/>
      <c r="FJK169" s="328"/>
      <c r="FJL169" s="1"/>
      <c r="FJM169" s="1"/>
      <c r="FJN169" s="327"/>
      <c r="FJO169" s="327"/>
      <c r="FJP169" s="18"/>
      <c r="FJQ169" s="1"/>
      <c r="FJS169" s="328"/>
      <c r="FJT169" s="1"/>
      <c r="FJU169" s="1"/>
      <c r="FJV169" s="327"/>
      <c r="FJW169" s="327"/>
      <c r="FJX169" s="18"/>
      <c r="FJY169" s="1"/>
      <c r="FKA169" s="328"/>
      <c r="FKB169" s="1"/>
      <c r="FKC169" s="1"/>
      <c r="FKD169" s="327"/>
      <c r="FKE169" s="327"/>
      <c r="FKF169" s="18"/>
      <c r="FKG169" s="1"/>
      <c r="FKI169" s="328"/>
      <c r="FKJ169" s="1"/>
      <c r="FKK169" s="1"/>
      <c r="FKL169" s="327"/>
      <c r="FKM169" s="327"/>
      <c r="FKN169" s="18"/>
      <c r="FKO169" s="1"/>
      <c r="FKQ169" s="328"/>
      <c r="FKR169" s="1"/>
      <c r="FKS169" s="1"/>
      <c r="FKT169" s="327"/>
      <c r="FKU169" s="327"/>
      <c r="FKV169" s="18"/>
      <c r="FKW169" s="1"/>
      <c r="FKY169" s="328"/>
      <c r="FKZ169" s="1"/>
      <c r="FLA169" s="1"/>
      <c r="FLB169" s="327"/>
      <c r="FLC169" s="327"/>
      <c r="FLD169" s="18"/>
      <c r="FLE169" s="1"/>
      <c r="FLG169" s="328"/>
      <c r="FLH169" s="1"/>
      <c r="FLI169" s="1"/>
      <c r="FLJ169" s="327"/>
      <c r="FLK169" s="327"/>
      <c r="FLL169" s="18"/>
      <c r="FLM169" s="1"/>
      <c r="FLO169" s="328"/>
      <c r="FLP169" s="1"/>
      <c r="FLQ169" s="1"/>
      <c r="FLR169" s="327"/>
      <c r="FLS169" s="327"/>
      <c r="FLT169" s="18"/>
      <c r="FLU169" s="1"/>
      <c r="FLW169" s="328"/>
      <c r="FLX169" s="1"/>
      <c r="FLY169" s="1"/>
      <c r="FLZ169" s="327"/>
      <c r="FMA169" s="327"/>
      <c r="FMB169" s="18"/>
      <c r="FMC169" s="1"/>
      <c r="FME169" s="328"/>
      <c r="FMF169" s="1"/>
      <c r="FMG169" s="1"/>
      <c r="FMH169" s="327"/>
      <c r="FMI169" s="327"/>
      <c r="FMJ169" s="18"/>
      <c r="FMK169" s="1"/>
      <c r="FMM169" s="328"/>
      <c r="FMN169" s="1"/>
      <c r="FMO169" s="1"/>
      <c r="FMP169" s="327"/>
      <c r="FMQ169" s="327"/>
      <c r="FMR169" s="18"/>
      <c r="FMS169" s="1"/>
      <c r="FMU169" s="328"/>
      <c r="FMV169" s="1"/>
      <c r="FMW169" s="1"/>
      <c r="FMX169" s="327"/>
      <c r="FMY169" s="327"/>
      <c r="FMZ169" s="18"/>
      <c r="FNA169" s="1"/>
      <c r="FNC169" s="328"/>
      <c r="FND169" s="1"/>
      <c r="FNE169" s="1"/>
      <c r="FNF169" s="327"/>
      <c r="FNG169" s="327"/>
      <c r="FNH169" s="18"/>
      <c r="FNI169" s="1"/>
      <c r="FNK169" s="328"/>
      <c r="FNL169" s="1"/>
      <c r="FNM169" s="1"/>
      <c r="FNN169" s="327"/>
      <c r="FNO169" s="327"/>
      <c r="FNP169" s="18"/>
      <c r="FNQ169" s="1"/>
      <c r="FNS169" s="328"/>
      <c r="FNT169" s="1"/>
      <c r="FNU169" s="1"/>
      <c r="FNV169" s="327"/>
      <c r="FNW169" s="327"/>
      <c r="FNX169" s="18"/>
      <c r="FNY169" s="1"/>
      <c r="FOA169" s="328"/>
      <c r="FOB169" s="1"/>
      <c r="FOC169" s="1"/>
      <c r="FOD169" s="327"/>
      <c r="FOE169" s="327"/>
      <c r="FOF169" s="18"/>
      <c r="FOG169" s="1"/>
      <c r="FOI169" s="328"/>
      <c r="FOJ169" s="1"/>
      <c r="FOK169" s="1"/>
      <c r="FOL169" s="327"/>
      <c r="FOM169" s="327"/>
      <c r="FON169" s="18"/>
      <c r="FOO169" s="1"/>
      <c r="FOQ169" s="328"/>
      <c r="FOR169" s="1"/>
      <c r="FOS169" s="1"/>
      <c r="FOT169" s="327"/>
      <c r="FOU169" s="327"/>
      <c r="FOV169" s="18"/>
      <c r="FOW169" s="1"/>
      <c r="FOY169" s="328"/>
      <c r="FOZ169" s="1"/>
      <c r="FPA169" s="1"/>
      <c r="FPB169" s="327"/>
      <c r="FPC169" s="327"/>
      <c r="FPD169" s="18"/>
      <c r="FPE169" s="1"/>
      <c r="FPG169" s="328"/>
      <c r="FPH169" s="1"/>
      <c r="FPI169" s="1"/>
      <c r="FPJ169" s="327"/>
      <c r="FPK169" s="327"/>
      <c r="FPL169" s="18"/>
      <c r="FPM169" s="1"/>
      <c r="FPO169" s="328"/>
      <c r="FPP169" s="1"/>
      <c r="FPQ169" s="1"/>
      <c r="FPR169" s="327"/>
      <c r="FPS169" s="327"/>
      <c r="FPT169" s="18"/>
      <c r="FPU169" s="1"/>
      <c r="FPW169" s="328"/>
      <c r="FPX169" s="1"/>
      <c r="FPY169" s="1"/>
      <c r="FPZ169" s="327"/>
      <c r="FQA169" s="327"/>
      <c r="FQB169" s="18"/>
      <c r="FQC169" s="1"/>
      <c r="FQE169" s="328"/>
      <c r="FQF169" s="1"/>
      <c r="FQG169" s="1"/>
      <c r="FQH169" s="327"/>
      <c r="FQI169" s="327"/>
      <c r="FQJ169" s="18"/>
      <c r="FQK169" s="1"/>
      <c r="FQM169" s="328"/>
      <c r="FQN169" s="1"/>
      <c r="FQO169" s="1"/>
      <c r="FQP169" s="327"/>
      <c r="FQQ169" s="327"/>
      <c r="FQR169" s="18"/>
      <c r="FQS169" s="1"/>
      <c r="FQU169" s="328"/>
      <c r="FQV169" s="1"/>
      <c r="FQW169" s="1"/>
      <c r="FQX169" s="327"/>
      <c r="FQY169" s="327"/>
      <c r="FQZ169" s="18"/>
      <c r="FRA169" s="1"/>
      <c r="FRC169" s="328"/>
      <c r="FRD169" s="1"/>
      <c r="FRE169" s="1"/>
      <c r="FRF169" s="327"/>
      <c r="FRG169" s="327"/>
      <c r="FRH169" s="18"/>
      <c r="FRI169" s="1"/>
      <c r="FRK169" s="328"/>
      <c r="FRL169" s="1"/>
      <c r="FRM169" s="1"/>
      <c r="FRN169" s="327"/>
      <c r="FRO169" s="327"/>
      <c r="FRP169" s="18"/>
      <c r="FRQ169" s="1"/>
      <c r="FRS169" s="328"/>
      <c r="FRT169" s="1"/>
      <c r="FRU169" s="1"/>
      <c r="FRV169" s="327"/>
      <c r="FRW169" s="327"/>
      <c r="FRX169" s="18"/>
      <c r="FRY169" s="1"/>
      <c r="FSA169" s="328"/>
      <c r="FSB169" s="1"/>
      <c r="FSC169" s="1"/>
      <c r="FSD169" s="327"/>
      <c r="FSE169" s="327"/>
      <c r="FSF169" s="18"/>
      <c r="FSG169" s="1"/>
      <c r="FSI169" s="328"/>
      <c r="FSJ169" s="1"/>
      <c r="FSK169" s="1"/>
      <c r="FSL169" s="327"/>
      <c r="FSM169" s="327"/>
      <c r="FSN169" s="18"/>
      <c r="FSO169" s="1"/>
      <c r="FSQ169" s="328"/>
      <c r="FSR169" s="1"/>
      <c r="FSS169" s="1"/>
      <c r="FST169" s="327"/>
      <c r="FSU169" s="327"/>
      <c r="FSV169" s="18"/>
      <c r="FSW169" s="1"/>
      <c r="FSY169" s="328"/>
      <c r="FSZ169" s="1"/>
      <c r="FTA169" s="1"/>
      <c r="FTB169" s="327"/>
      <c r="FTC169" s="327"/>
      <c r="FTD169" s="18"/>
      <c r="FTE169" s="1"/>
      <c r="FTG169" s="328"/>
      <c r="FTH169" s="1"/>
      <c r="FTI169" s="1"/>
      <c r="FTJ169" s="327"/>
      <c r="FTK169" s="327"/>
      <c r="FTL169" s="18"/>
      <c r="FTM169" s="1"/>
      <c r="FTO169" s="328"/>
      <c r="FTP169" s="1"/>
      <c r="FTQ169" s="1"/>
      <c r="FTR169" s="327"/>
      <c r="FTS169" s="327"/>
      <c r="FTT169" s="18"/>
      <c r="FTU169" s="1"/>
      <c r="FTW169" s="328"/>
      <c r="FTX169" s="1"/>
      <c r="FTY169" s="1"/>
      <c r="FTZ169" s="327"/>
      <c r="FUA169" s="327"/>
      <c r="FUB169" s="18"/>
      <c r="FUC169" s="1"/>
      <c r="FUE169" s="328"/>
      <c r="FUF169" s="1"/>
      <c r="FUG169" s="1"/>
      <c r="FUH169" s="327"/>
      <c r="FUI169" s="327"/>
      <c r="FUJ169" s="18"/>
      <c r="FUK169" s="1"/>
      <c r="FUM169" s="328"/>
      <c r="FUN169" s="1"/>
      <c r="FUO169" s="1"/>
      <c r="FUP169" s="327"/>
      <c r="FUQ169" s="327"/>
      <c r="FUR169" s="18"/>
      <c r="FUS169" s="1"/>
      <c r="FUU169" s="328"/>
      <c r="FUV169" s="1"/>
      <c r="FUW169" s="1"/>
      <c r="FUX169" s="327"/>
      <c r="FUY169" s="327"/>
      <c r="FUZ169" s="18"/>
      <c r="FVA169" s="1"/>
      <c r="FVC169" s="328"/>
      <c r="FVD169" s="1"/>
      <c r="FVE169" s="1"/>
      <c r="FVF169" s="327"/>
      <c r="FVG169" s="327"/>
      <c r="FVH169" s="18"/>
      <c r="FVI169" s="1"/>
      <c r="FVK169" s="328"/>
      <c r="FVL169" s="1"/>
      <c r="FVM169" s="1"/>
      <c r="FVN169" s="327"/>
      <c r="FVO169" s="327"/>
      <c r="FVP169" s="18"/>
      <c r="FVQ169" s="1"/>
      <c r="FVS169" s="328"/>
      <c r="FVT169" s="1"/>
      <c r="FVU169" s="1"/>
      <c r="FVV169" s="327"/>
      <c r="FVW169" s="327"/>
      <c r="FVX169" s="18"/>
      <c r="FVY169" s="1"/>
      <c r="FWA169" s="328"/>
      <c r="FWB169" s="1"/>
      <c r="FWC169" s="1"/>
      <c r="FWD169" s="327"/>
      <c r="FWE169" s="327"/>
      <c r="FWF169" s="18"/>
      <c r="FWG169" s="1"/>
      <c r="FWI169" s="328"/>
      <c r="FWJ169" s="1"/>
      <c r="FWK169" s="1"/>
      <c r="FWL169" s="327"/>
      <c r="FWM169" s="327"/>
      <c r="FWN169" s="18"/>
      <c r="FWO169" s="1"/>
      <c r="FWQ169" s="328"/>
      <c r="FWR169" s="1"/>
      <c r="FWS169" s="1"/>
      <c r="FWT169" s="327"/>
      <c r="FWU169" s="327"/>
      <c r="FWV169" s="18"/>
      <c r="FWW169" s="1"/>
      <c r="FWY169" s="328"/>
      <c r="FWZ169" s="1"/>
      <c r="FXA169" s="1"/>
      <c r="FXB169" s="327"/>
      <c r="FXC169" s="327"/>
      <c r="FXD169" s="18"/>
      <c r="FXE169" s="1"/>
      <c r="FXG169" s="328"/>
      <c r="FXH169" s="1"/>
      <c r="FXI169" s="1"/>
      <c r="FXJ169" s="327"/>
      <c r="FXK169" s="327"/>
      <c r="FXL169" s="18"/>
      <c r="FXM169" s="1"/>
      <c r="FXO169" s="328"/>
      <c r="FXP169" s="1"/>
      <c r="FXQ169" s="1"/>
      <c r="FXR169" s="327"/>
      <c r="FXS169" s="327"/>
      <c r="FXT169" s="18"/>
      <c r="FXU169" s="1"/>
      <c r="FXW169" s="328"/>
      <c r="FXX169" s="1"/>
      <c r="FXY169" s="1"/>
      <c r="FXZ169" s="327"/>
      <c r="FYA169" s="327"/>
      <c r="FYB169" s="18"/>
      <c r="FYC169" s="1"/>
      <c r="FYE169" s="328"/>
      <c r="FYF169" s="1"/>
      <c r="FYG169" s="1"/>
      <c r="FYH169" s="327"/>
      <c r="FYI169" s="327"/>
      <c r="FYJ169" s="18"/>
      <c r="FYK169" s="1"/>
      <c r="FYM169" s="328"/>
      <c r="FYN169" s="1"/>
      <c r="FYO169" s="1"/>
      <c r="FYP169" s="327"/>
      <c r="FYQ169" s="327"/>
      <c r="FYR169" s="18"/>
      <c r="FYS169" s="1"/>
      <c r="FYU169" s="328"/>
      <c r="FYV169" s="1"/>
      <c r="FYW169" s="1"/>
      <c r="FYX169" s="327"/>
      <c r="FYY169" s="327"/>
      <c r="FYZ169" s="18"/>
      <c r="FZA169" s="1"/>
      <c r="FZC169" s="328"/>
      <c r="FZD169" s="1"/>
      <c r="FZE169" s="1"/>
      <c r="FZF169" s="327"/>
      <c r="FZG169" s="327"/>
      <c r="FZH169" s="18"/>
      <c r="FZI169" s="1"/>
      <c r="FZK169" s="328"/>
      <c r="FZL169" s="1"/>
      <c r="FZM169" s="1"/>
      <c r="FZN169" s="327"/>
      <c r="FZO169" s="327"/>
      <c r="FZP169" s="18"/>
      <c r="FZQ169" s="1"/>
      <c r="FZS169" s="328"/>
      <c r="FZT169" s="1"/>
      <c r="FZU169" s="1"/>
      <c r="FZV169" s="327"/>
      <c r="FZW169" s="327"/>
      <c r="FZX169" s="18"/>
      <c r="FZY169" s="1"/>
      <c r="GAA169" s="328"/>
      <c r="GAB169" s="1"/>
      <c r="GAC169" s="1"/>
      <c r="GAD169" s="327"/>
      <c r="GAE169" s="327"/>
      <c r="GAF169" s="18"/>
      <c r="GAG169" s="1"/>
      <c r="GAI169" s="328"/>
      <c r="GAJ169" s="1"/>
      <c r="GAK169" s="1"/>
      <c r="GAL169" s="327"/>
      <c r="GAM169" s="327"/>
      <c r="GAN169" s="18"/>
      <c r="GAO169" s="1"/>
      <c r="GAQ169" s="328"/>
      <c r="GAR169" s="1"/>
      <c r="GAS169" s="1"/>
      <c r="GAT169" s="327"/>
      <c r="GAU169" s="327"/>
      <c r="GAV169" s="18"/>
      <c r="GAW169" s="1"/>
      <c r="GAY169" s="328"/>
      <c r="GAZ169" s="1"/>
      <c r="GBA169" s="1"/>
      <c r="GBB169" s="327"/>
      <c r="GBC169" s="327"/>
      <c r="GBD169" s="18"/>
      <c r="GBE169" s="1"/>
      <c r="GBG169" s="328"/>
      <c r="GBH169" s="1"/>
      <c r="GBI169" s="1"/>
      <c r="GBJ169" s="327"/>
      <c r="GBK169" s="327"/>
      <c r="GBL169" s="18"/>
      <c r="GBM169" s="1"/>
      <c r="GBO169" s="328"/>
      <c r="GBP169" s="1"/>
      <c r="GBQ169" s="1"/>
      <c r="GBR169" s="327"/>
      <c r="GBS169" s="327"/>
      <c r="GBT169" s="18"/>
      <c r="GBU169" s="1"/>
      <c r="GBW169" s="328"/>
      <c r="GBX169" s="1"/>
      <c r="GBY169" s="1"/>
      <c r="GBZ169" s="327"/>
      <c r="GCA169" s="327"/>
      <c r="GCB169" s="18"/>
      <c r="GCC169" s="1"/>
      <c r="GCE169" s="328"/>
      <c r="GCF169" s="1"/>
      <c r="GCG169" s="1"/>
      <c r="GCH169" s="327"/>
      <c r="GCI169" s="327"/>
      <c r="GCJ169" s="18"/>
      <c r="GCK169" s="1"/>
      <c r="GCM169" s="328"/>
      <c r="GCN169" s="1"/>
      <c r="GCO169" s="1"/>
      <c r="GCP169" s="327"/>
      <c r="GCQ169" s="327"/>
      <c r="GCR169" s="18"/>
      <c r="GCS169" s="1"/>
      <c r="GCU169" s="328"/>
      <c r="GCV169" s="1"/>
      <c r="GCW169" s="1"/>
      <c r="GCX169" s="327"/>
      <c r="GCY169" s="327"/>
      <c r="GCZ169" s="18"/>
      <c r="GDA169" s="1"/>
      <c r="GDC169" s="328"/>
      <c r="GDD169" s="1"/>
      <c r="GDE169" s="1"/>
      <c r="GDF169" s="327"/>
      <c r="GDG169" s="327"/>
      <c r="GDH169" s="18"/>
      <c r="GDI169" s="1"/>
      <c r="GDK169" s="328"/>
      <c r="GDL169" s="1"/>
      <c r="GDM169" s="1"/>
      <c r="GDN169" s="327"/>
      <c r="GDO169" s="327"/>
      <c r="GDP169" s="18"/>
      <c r="GDQ169" s="1"/>
      <c r="GDS169" s="328"/>
      <c r="GDT169" s="1"/>
      <c r="GDU169" s="1"/>
      <c r="GDV169" s="327"/>
      <c r="GDW169" s="327"/>
      <c r="GDX169" s="18"/>
      <c r="GDY169" s="1"/>
      <c r="GEA169" s="328"/>
      <c r="GEB169" s="1"/>
      <c r="GEC169" s="1"/>
      <c r="GED169" s="327"/>
      <c r="GEE169" s="327"/>
      <c r="GEF169" s="18"/>
      <c r="GEG169" s="1"/>
      <c r="GEI169" s="328"/>
      <c r="GEJ169" s="1"/>
      <c r="GEK169" s="1"/>
      <c r="GEL169" s="327"/>
      <c r="GEM169" s="327"/>
      <c r="GEN169" s="18"/>
      <c r="GEO169" s="1"/>
      <c r="GEQ169" s="328"/>
      <c r="GER169" s="1"/>
      <c r="GES169" s="1"/>
      <c r="GET169" s="327"/>
      <c r="GEU169" s="327"/>
      <c r="GEV169" s="18"/>
      <c r="GEW169" s="1"/>
      <c r="GEY169" s="328"/>
      <c r="GEZ169" s="1"/>
      <c r="GFA169" s="1"/>
      <c r="GFB169" s="327"/>
      <c r="GFC169" s="327"/>
      <c r="GFD169" s="18"/>
      <c r="GFE169" s="1"/>
      <c r="GFG169" s="328"/>
      <c r="GFH169" s="1"/>
      <c r="GFI169" s="1"/>
      <c r="GFJ169" s="327"/>
      <c r="GFK169" s="327"/>
      <c r="GFL169" s="18"/>
      <c r="GFM169" s="1"/>
      <c r="GFO169" s="328"/>
      <c r="GFP169" s="1"/>
      <c r="GFQ169" s="1"/>
      <c r="GFR169" s="327"/>
      <c r="GFS169" s="327"/>
      <c r="GFT169" s="18"/>
      <c r="GFU169" s="1"/>
      <c r="GFW169" s="328"/>
      <c r="GFX169" s="1"/>
      <c r="GFY169" s="1"/>
      <c r="GFZ169" s="327"/>
      <c r="GGA169" s="327"/>
      <c r="GGB169" s="18"/>
      <c r="GGC169" s="1"/>
      <c r="GGE169" s="328"/>
      <c r="GGF169" s="1"/>
      <c r="GGG169" s="1"/>
      <c r="GGH169" s="327"/>
      <c r="GGI169" s="327"/>
      <c r="GGJ169" s="18"/>
      <c r="GGK169" s="1"/>
      <c r="GGM169" s="328"/>
      <c r="GGN169" s="1"/>
      <c r="GGO169" s="1"/>
      <c r="GGP169" s="327"/>
      <c r="GGQ169" s="327"/>
      <c r="GGR169" s="18"/>
      <c r="GGS169" s="1"/>
      <c r="GGU169" s="328"/>
      <c r="GGV169" s="1"/>
      <c r="GGW169" s="1"/>
      <c r="GGX169" s="327"/>
      <c r="GGY169" s="327"/>
      <c r="GGZ169" s="18"/>
      <c r="GHA169" s="1"/>
      <c r="GHC169" s="328"/>
      <c r="GHD169" s="1"/>
      <c r="GHE169" s="1"/>
      <c r="GHF169" s="327"/>
      <c r="GHG169" s="327"/>
      <c r="GHH169" s="18"/>
      <c r="GHI169" s="1"/>
      <c r="GHK169" s="328"/>
      <c r="GHL169" s="1"/>
      <c r="GHM169" s="1"/>
      <c r="GHN169" s="327"/>
      <c r="GHO169" s="327"/>
      <c r="GHP169" s="18"/>
      <c r="GHQ169" s="1"/>
      <c r="GHS169" s="328"/>
      <c r="GHT169" s="1"/>
      <c r="GHU169" s="1"/>
      <c r="GHV169" s="327"/>
      <c r="GHW169" s="327"/>
      <c r="GHX169" s="18"/>
      <c r="GHY169" s="1"/>
      <c r="GIA169" s="328"/>
      <c r="GIB169" s="1"/>
      <c r="GIC169" s="1"/>
      <c r="GID169" s="327"/>
      <c r="GIE169" s="327"/>
      <c r="GIF169" s="18"/>
      <c r="GIG169" s="1"/>
      <c r="GII169" s="328"/>
      <c r="GIJ169" s="1"/>
      <c r="GIK169" s="1"/>
      <c r="GIL169" s="327"/>
      <c r="GIM169" s="327"/>
      <c r="GIN169" s="18"/>
      <c r="GIO169" s="1"/>
      <c r="GIQ169" s="328"/>
      <c r="GIR169" s="1"/>
      <c r="GIS169" s="1"/>
      <c r="GIT169" s="327"/>
      <c r="GIU169" s="327"/>
      <c r="GIV169" s="18"/>
      <c r="GIW169" s="1"/>
      <c r="GIY169" s="328"/>
      <c r="GIZ169" s="1"/>
      <c r="GJA169" s="1"/>
      <c r="GJB169" s="327"/>
      <c r="GJC169" s="327"/>
      <c r="GJD169" s="18"/>
      <c r="GJE169" s="1"/>
      <c r="GJG169" s="328"/>
      <c r="GJH169" s="1"/>
      <c r="GJI169" s="1"/>
      <c r="GJJ169" s="327"/>
      <c r="GJK169" s="327"/>
      <c r="GJL169" s="18"/>
      <c r="GJM169" s="1"/>
      <c r="GJO169" s="328"/>
      <c r="GJP169" s="1"/>
      <c r="GJQ169" s="1"/>
      <c r="GJR169" s="327"/>
      <c r="GJS169" s="327"/>
      <c r="GJT169" s="18"/>
      <c r="GJU169" s="1"/>
      <c r="GJW169" s="328"/>
      <c r="GJX169" s="1"/>
      <c r="GJY169" s="1"/>
      <c r="GJZ169" s="327"/>
      <c r="GKA169" s="327"/>
      <c r="GKB169" s="18"/>
      <c r="GKC169" s="1"/>
      <c r="GKE169" s="328"/>
      <c r="GKF169" s="1"/>
      <c r="GKG169" s="1"/>
      <c r="GKH169" s="327"/>
      <c r="GKI169" s="327"/>
      <c r="GKJ169" s="18"/>
      <c r="GKK169" s="1"/>
      <c r="GKM169" s="328"/>
      <c r="GKN169" s="1"/>
      <c r="GKO169" s="1"/>
      <c r="GKP169" s="327"/>
      <c r="GKQ169" s="327"/>
      <c r="GKR169" s="18"/>
      <c r="GKS169" s="1"/>
      <c r="GKU169" s="328"/>
      <c r="GKV169" s="1"/>
      <c r="GKW169" s="1"/>
      <c r="GKX169" s="327"/>
      <c r="GKY169" s="327"/>
      <c r="GKZ169" s="18"/>
      <c r="GLA169" s="1"/>
      <c r="GLC169" s="328"/>
      <c r="GLD169" s="1"/>
      <c r="GLE169" s="1"/>
      <c r="GLF169" s="327"/>
      <c r="GLG169" s="327"/>
      <c r="GLH169" s="18"/>
      <c r="GLI169" s="1"/>
      <c r="GLK169" s="328"/>
      <c r="GLL169" s="1"/>
      <c r="GLM169" s="1"/>
      <c r="GLN169" s="327"/>
      <c r="GLO169" s="327"/>
      <c r="GLP169" s="18"/>
      <c r="GLQ169" s="1"/>
      <c r="GLS169" s="328"/>
      <c r="GLT169" s="1"/>
      <c r="GLU169" s="1"/>
      <c r="GLV169" s="327"/>
      <c r="GLW169" s="327"/>
      <c r="GLX169" s="18"/>
      <c r="GLY169" s="1"/>
      <c r="GMA169" s="328"/>
      <c r="GMB169" s="1"/>
      <c r="GMC169" s="1"/>
      <c r="GMD169" s="327"/>
      <c r="GME169" s="327"/>
      <c r="GMF169" s="18"/>
      <c r="GMG169" s="1"/>
      <c r="GMI169" s="328"/>
      <c r="GMJ169" s="1"/>
      <c r="GMK169" s="1"/>
      <c r="GML169" s="327"/>
      <c r="GMM169" s="327"/>
      <c r="GMN169" s="18"/>
      <c r="GMO169" s="1"/>
      <c r="GMQ169" s="328"/>
      <c r="GMR169" s="1"/>
      <c r="GMS169" s="1"/>
      <c r="GMT169" s="327"/>
      <c r="GMU169" s="327"/>
      <c r="GMV169" s="18"/>
      <c r="GMW169" s="1"/>
      <c r="GMY169" s="328"/>
      <c r="GMZ169" s="1"/>
      <c r="GNA169" s="1"/>
      <c r="GNB169" s="327"/>
      <c r="GNC169" s="327"/>
      <c r="GND169" s="18"/>
      <c r="GNE169" s="1"/>
      <c r="GNG169" s="328"/>
      <c r="GNH169" s="1"/>
      <c r="GNI169" s="1"/>
      <c r="GNJ169" s="327"/>
      <c r="GNK169" s="327"/>
      <c r="GNL169" s="18"/>
      <c r="GNM169" s="1"/>
      <c r="GNO169" s="328"/>
      <c r="GNP169" s="1"/>
      <c r="GNQ169" s="1"/>
      <c r="GNR169" s="327"/>
      <c r="GNS169" s="327"/>
      <c r="GNT169" s="18"/>
      <c r="GNU169" s="1"/>
      <c r="GNW169" s="328"/>
      <c r="GNX169" s="1"/>
      <c r="GNY169" s="1"/>
      <c r="GNZ169" s="327"/>
      <c r="GOA169" s="327"/>
      <c r="GOB169" s="18"/>
      <c r="GOC169" s="1"/>
      <c r="GOE169" s="328"/>
      <c r="GOF169" s="1"/>
      <c r="GOG169" s="1"/>
      <c r="GOH169" s="327"/>
      <c r="GOI169" s="327"/>
      <c r="GOJ169" s="18"/>
      <c r="GOK169" s="1"/>
      <c r="GOM169" s="328"/>
      <c r="GON169" s="1"/>
      <c r="GOO169" s="1"/>
      <c r="GOP169" s="327"/>
      <c r="GOQ169" s="327"/>
      <c r="GOR169" s="18"/>
      <c r="GOS169" s="1"/>
      <c r="GOU169" s="328"/>
      <c r="GOV169" s="1"/>
      <c r="GOW169" s="1"/>
      <c r="GOX169" s="327"/>
      <c r="GOY169" s="327"/>
      <c r="GOZ169" s="18"/>
      <c r="GPA169" s="1"/>
      <c r="GPC169" s="328"/>
      <c r="GPD169" s="1"/>
      <c r="GPE169" s="1"/>
      <c r="GPF169" s="327"/>
      <c r="GPG169" s="327"/>
      <c r="GPH169" s="18"/>
      <c r="GPI169" s="1"/>
      <c r="GPK169" s="328"/>
      <c r="GPL169" s="1"/>
      <c r="GPM169" s="1"/>
      <c r="GPN169" s="327"/>
      <c r="GPO169" s="327"/>
      <c r="GPP169" s="18"/>
      <c r="GPQ169" s="1"/>
      <c r="GPS169" s="328"/>
      <c r="GPT169" s="1"/>
      <c r="GPU169" s="1"/>
      <c r="GPV169" s="327"/>
      <c r="GPW169" s="327"/>
      <c r="GPX169" s="18"/>
      <c r="GPY169" s="1"/>
      <c r="GQA169" s="328"/>
      <c r="GQB169" s="1"/>
      <c r="GQC169" s="1"/>
      <c r="GQD169" s="327"/>
      <c r="GQE169" s="327"/>
      <c r="GQF169" s="18"/>
      <c r="GQG169" s="1"/>
      <c r="GQI169" s="328"/>
      <c r="GQJ169" s="1"/>
      <c r="GQK169" s="1"/>
      <c r="GQL169" s="327"/>
      <c r="GQM169" s="327"/>
      <c r="GQN169" s="18"/>
      <c r="GQO169" s="1"/>
      <c r="GQQ169" s="328"/>
      <c r="GQR169" s="1"/>
      <c r="GQS169" s="1"/>
      <c r="GQT169" s="327"/>
      <c r="GQU169" s="327"/>
      <c r="GQV169" s="18"/>
      <c r="GQW169" s="1"/>
      <c r="GQY169" s="328"/>
      <c r="GQZ169" s="1"/>
      <c r="GRA169" s="1"/>
      <c r="GRB169" s="327"/>
      <c r="GRC169" s="327"/>
      <c r="GRD169" s="18"/>
      <c r="GRE169" s="1"/>
      <c r="GRG169" s="328"/>
      <c r="GRH169" s="1"/>
      <c r="GRI169" s="1"/>
      <c r="GRJ169" s="327"/>
      <c r="GRK169" s="327"/>
      <c r="GRL169" s="18"/>
      <c r="GRM169" s="1"/>
      <c r="GRO169" s="328"/>
      <c r="GRP169" s="1"/>
      <c r="GRQ169" s="1"/>
      <c r="GRR169" s="327"/>
      <c r="GRS169" s="327"/>
      <c r="GRT169" s="18"/>
      <c r="GRU169" s="1"/>
      <c r="GRW169" s="328"/>
      <c r="GRX169" s="1"/>
      <c r="GRY169" s="1"/>
      <c r="GRZ169" s="327"/>
      <c r="GSA169" s="327"/>
      <c r="GSB169" s="18"/>
      <c r="GSC169" s="1"/>
      <c r="GSE169" s="328"/>
      <c r="GSF169" s="1"/>
      <c r="GSG169" s="1"/>
      <c r="GSH169" s="327"/>
      <c r="GSI169" s="327"/>
      <c r="GSJ169" s="18"/>
      <c r="GSK169" s="1"/>
      <c r="GSM169" s="328"/>
      <c r="GSN169" s="1"/>
      <c r="GSO169" s="1"/>
      <c r="GSP169" s="327"/>
      <c r="GSQ169" s="327"/>
      <c r="GSR169" s="18"/>
      <c r="GSS169" s="1"/>
      <c r="GSU169" s="328"/>
      <c r="GSV169" s="1"/>
      <c r="GSW169" s="1"/>
      <c r="GSX169" s="327"/>
      <c r="GSY169" s="327"/>
      <c r="GSZ169" s="18"/>
      <c r="GTA169" s="1"/>
      <c r="GTC169" s="328"/>
      <c r="GTD169" s="1"/>
      <c r="GTE169" s="1"/>
      <c r="GTF169" s="327"/>
      <c r="GTG169" s="327"/>
      <c r="GTH169" s="18"/>
      <c r="GTI169" s="1"/>
      <c r="GTK169" s="328"/>
      <c r="GTL169" s="1"/>
      <c r="GTM169" s="1"/>
      <c r="GTN169" s="327"/>
      <c r="GTO169" s="327"/>
      <c r="GTP169" s="18"/>
      <c r="GTQ169" s="1"/>
      <c r="GTS169" s="328"/>
      <c r="GTT169" s="1"/>
      <c r="GTU169" s="1"/>
      <c r="GTV169" s="327"/>
      <c r="GTW169" s="327"/>
      <c r="GTX169" s="18"/>
      <c r="GTY169" s="1"/>
      <c r="GUA169" s="328"/>
      <c r="GUB169" s="1"/>
      <c r="GUC169" s="1"/>
      <c r="GUD169" s="327"/>
      <c r="GUE169" s="327"/>
      <c r="GUF169" s="18"/>
      <c r="GUG169" s="1"/>
      <c r="GUI169" s="328"/>
      <c r="GUJ169" s="1"/>
      <c r="GUK169" s="1"/>
      <c r="GUL169" s="327"/>
      <c r="GUM169" s="327"/>
      <c r="GUN169" s="18"/>
      <c r="GUO169" s="1"/>
      <c r="GUQ169" s="328"/>
      <c r="GUR169" s="1"/>
      <c r="GUS169" s="1"/>
      <c r="GUT169" s="327"/>
      <c r="GUU169" s="327"/>
      <c r="GUV169" s="18"/>
      <c r="GUW169" s="1"/>
      <c r="GUY169" s="328"/>
      <c r="GUZ169" s="1"/>
      <c r="GVA169" s="1"/>
      <c r="GVB169" s="327"/>
      <c r="GVC169" s="327"/>
      <c r="GVD169" s="18"/>
      <c r="GVE169" s="1"/>
      <c r="GVG169" s="328"/>
      <c r="GVH169" s="1"/>
      <c r="GVI169" s="1"/>
      <c r="GVJ169" s="327"/>
      <c r="GVK169" s="327"/>
      <c r="GVL169" s="18"/>
      <c r="GVM169" s="1"/>
      <c r="GVO169" s="328"/>
      <c r="GVP169" s="1"/>
      <c r="GVQ169" s="1"/>
      <c r="GVR169" s="327"/>
      <c r="GVS169" s="327"/>
      <c r="GVT169" s="18"/>
      <c r="GVU169" s="1"/>
      <c r="GVW169" s="328"/>
      <c r="GVX169" s="1"/>
      <c r="GVY169" s="1"/>
      <c r="GVZ169" s="327"/>
      <c r="GWA169" s="327"/>
      <c r="GWB169" s="18"/>
      <c r="GWC169" s="1"/>
      <c r="GWE169" s="328"/>
      <c r="GWF169" s="1"/>
      <c r="GWG169" s="1"/>
      <c r="GWH169" s="327"/>
      <c r="GWI169" s="327"/>
      <c r="GWJ169" s="18"/>
      <c r="GWK169" s="1"/>
      <c r="GWM169" s="328"/>
      <c r="GWN169" s="1"/>
      <c r="GWO169" s="1"/>
      <c r="GWP169" s="327"/>
      <c r="GWQ169" s="327"/>
      <c r="GWR169" s="18"/>
      <c r="GWS169" s="1"/>
      <c r="GWU169" s="328"/>
      <c r="GWV169" s="1"/>
      <c r="GWW169" s="1"/>
      <c r="GWX169" s="327"/>
      <c r="GWY169" s="327"/>
      <c r="GWZ169" s="18"/>
      <c r="GXA169" s="1"/>
      <c r="GXC169" s="328"/>
      <c r="GXD169" s="1"/>
      <c r="GXE169" s="1"/>
      <c r="GXF169" s="327"/>
      <c r="GXG169" s="327"/>
      <c r="GXH169" s="18"/>
      <c r="GXI169" s="1"/>
      <c r="GXK169" s="328"/>
      <c r="GXL169" s="1"/>
      <c r="GXM169" s="1"/>
      <c r="GXN169" s="327"/>
      <c r="GXO169" s="327"/>
      <c r="GXP169" s="18"/>
      <c r="GXQ169" s="1"/>
      <c r="GXS169" s="328"/>
      <c r="GXT169" s="1"/>
      <c r="GXU169" s="1"/>
      <c r="GXV169" s="327"/>
      <c r="GXW169" s="327"/>
      <c r="GXX169" s="18"/>
      <c r="GXY169" s="1"/>
      <c r="GYA169" s="328"/>
      <c r="GYB169" s="1"/>
      <c r="GYC169" s="1"/>
      <c r="GYD169" s="327"/>
      <c r="GYE169" s="327"/>
      <c r="GYF169" s="18"/>
      <c r="GYG169" s="1"/>
      <c r="GYI169" s="328"/>
      <c r="GYJ169" s="1"/>
      <c r="GYK169" s="1"/>
      <c r="GYL169" s="327"/>
      <c r="GYM169" s="327"/>
      <c r="GYN169" s="18"/>
      <c r="GYO169" s="1"/>
      <c r="GYQ169" s="328"/>
      <c r="GYR169" s="1"/>
      <c r="GYS169" s="1"/>
      <c r="GYT169" s="327"/>
      <c r="GYU169" s="327"/>
      <c r="GYV169" s="18"/>
      <c r="GYW169" s="1"/>
      <c r="GYY169" s="328"/>
      <c r="GYZ169" s="1"/>
      <c r="GZA169" s="1"/>
      <c r="GZB169" s="327"/>
      <c r="GZC169" s="327"/>
      <c r="GZD169" s="18"/>
      <c r="GZE169" s="1"/>
      <c r="GZG169" s="328"/>
      <c r="GZH169" s="1"/>
      <c r="GZI169" s="1"/>
      <c r="GZJ169" s="327"/>
      <c r="GZK169" s="327"/>
      <c r="GZL169" s="18"/>
      <c r="GZM169" s="1"/>
      <c r="GZO169" s="328"/>
      <c r="GZP169" s="1"/>
      <c r="GZQ169" s="1"/>
      <c r="GZR169" s="327"/>
      <c r="GZS169" s="327"/>
      <c r="GZT169" s="18"/>
      <c r="GZU169" s="1"/>
      <c r="GZW169" s="328"/>
      <c r="GZX169" s="1"/>
      <c r="GZY169" s="1"/>
      <c r="GZZ169" s="327"/>
      <c r="HAA169" s="327"/>
      <c r="HAB169" s="18"/>
      <c r="HAC169" s="1"/>
      <c r="HAE169" s="328"/>
      <c r="HAF169" s="1"/>
      <c r="HAG169" s="1"/>
      <c r="HAH169" s="327"/>
      <c r="HAI169" s="327"/>
      <c r="HAJ169" s="18"/>
      <c r="HAK169" s="1"/>
      <c r="HAM169" s="328"/>
      <c r="HAN169" s="1"/>
      <c r="HAO169" s="1"/>
      <c r="HAP169" s="327"/>
      <c r="HAQ169" s="327"/>
      <c r="HAR169" s="18"/>
      <c r="HAS169" s="1"/>
      <c r="HAU169" s="328"/>
      <c r="HAV169" s="1"/>
      <c r="HAW169" s="1"/>
      <c r="HAX169" s="327"/>
      <c r="HAY169" s="327"/>
      <c r="HAZ169" s="18"/>
      <c r="HBA169" s="1"/>
      <c r="HBC169" s="328"/>
      <c r="HBD169" s="1"/>
      <c r="HBE169" s="1"/>
      <c r="HBF169" s="327"/>
      <c r="HBG169" s="327"/>
      <c r="HBH169" s="18"/>
      <c r="HBI169" s="1"/>
      <c r="HBK169" s="328"/>
      <c r="HBL169" s="1"/>
      <c r="HBM169" s="1"/>
      <c r="HBN169" s="327"/>
      <c r="HBO169" s="327"/>
      <c r="HBP169" s="18"/>
      <c r="HBQ169" s="1"/>
      <c r="HBS169" s="328"/>
      <c r="HBT169" s="1"/>
      <c r="HBU169" s="1"/>
      <c r="HBV169" s="327"/>
      <c r="HBW169" s="327"/>
      <c r="HBX169" s="18"/>
      <c r="HBY169" s="1"/>
      <c r="HCA169" s="328"/>
      <c r="HCB169" s="1"/>
      <c r="HCC169" s="1"/>
      <c r="HCD169" s="327"/>
      <c r="HCE169" s="327"/>
      <c r="HCF169" s="18"/>
      <c r="HCG169" s="1"/>
      <c r="HCI169" s="328"/>
      <c r="HCJ169" s="1"/>
      <c r="HCK169" s="1"/>
      <c r="HCL169" s="327"/>
      <c r="HCM169" s="327"/>
      <c r="HCN169" s="18"/>
      <c r="HCO169" s="1"/>
      <c r="HCQ169" s="328"/>
      <c r="HCR169" s="1"/>
      <c r="HCS169" s="1"/>
      <c r="HCT169" s="327"/>
      <c r="HCU169" s="327"/>
      <c r="HCV169" s="18"/>
      <c r="HCW169" s="1"/>
      <c r="HCY169" s="328"/>
      <c r="HCZ169" s="1"/>
      <c r="HDA169" s="1"/>
      <c r="HDB169" s="327"/>
      <c r="HDC169" s="327"/>
      <c r="HDD169" s="18"/>
      <c r="HDE169" s="1"/>
      <c r="HDG169" s="328"/>
      <c r="HDH169" s="1"/>
      <c r="HDI169" s="1"/>
      <c r="HDJ169" s="327"/>
      <c r="HDK169" s="327"/>
      <c r="HDL169" s="18"/>
      <c r="HDM169" s="1"/>
      <c r="HDO169" s="328"/>
      <c r="HDP169" s="1"/>
      <c r="HDQ169" s="1"/>
      <c r="HDR169" s="327"/>
      <c r="HDS169" s="327"/>
      <c r="HDT169" s="18"/>
      <c r="HDU169" s="1"/>
      <c r="HDW169" s="328"/>
      <c r="HDX169" s="1"/>
      <c r="HDY169" s="1"/>
      <c r="HDZ169" s="327"/>
      <c r="HEA169" s="327"/>
      <c r="HEB169" s="18"/>
      <c r="HEC169" s="1"/>
      <c r="HEE169" s="328"/>
      <c r="HEF169" s="1"/>
      <c r="HEG169" s="1"/>
      <c r="HEH169" s="327"/>
      <c r="HEI169" s="327"/>
      <c r="HEJ169" s="18"/>
      <c r="HEK169" s="1"/>
      <c r="HEM169" s="328"/>
      <c r="HEN169" s="1"/>
      <c r="HEO169" s="1"/>
      <c r="HEP169" s="327"/>
      <c r="HEQ169" s="327"/>
      <c r="HER169" s="18"/>
      <c r="HES169" s="1"/>
      <c r="HEU169" s="328"/>
      <c r="HEV169" s="1"/>
      <c r="HEW169" s="1"/>
      <c r="HEX169" s="327"/>
      <c r="HEY169" s="327"/>
      <c r="HEZ169" s="18"/>
      <c r="HFA169" s="1"/>
      <c r="HFC169" s="328"/>
      <c r="HFD169" s="1"/>
      <c r="HFE169" s="1"/>
      <c r="HFF169" s="327"/>
      <c r="HFG169" s="327"/>
      <c r="HFH169" s="18"/>
      <c r="HFI169" s="1"/>
      <c r="HFK169" s="328"/>
      <c r="HFL169" s="1"/>
      <c r="HFM169" s="1"/>
      <c r="HFN169" s="327"/>
      <c r="HFO169" s="327"/>
      <c r="HFP169" s="18"/>
      <c r="HFQ169" s="1"/>
      <c r="HFS169" s="328"/>
      <c r="HFT169" s="1"/>
      <c r="HFU169" s="1"/>
      <c r="HFV169" s="327"/>
      <c r="HFW169" s="327"/>
      <c r="HFX169" s="18"/>
      <c r="HFY169" s="1"/>
      <c r="HGA169" s="328"/>
      <c r="HGB169" s="1"/>
      <c r="HGC169" s="1"/>
      <c r="HGD169" s="327"/>
      <c r="HGE169" s="327"/>
      <c r="HGF169" s="18"/>
      <c r="HGG169" s="1"/>
      <c r="HGI169" s="328"/>
      <c r="HGJ169" s="1"/>
      <c r="HGK169" s="1"/>
      <c r="HGL169" s="327"/>
      <c r="HGM169" s="327"/>
      <c r="HGN169" s="18"/>
      <c r="HGO169" s="1"/>
      <c r="HGQ169" s="328"/>
      <c r="HGR169" s="1"/>
      <c r="HGS169" s="1"/>
      <c r="HGT169" s="327"/>
      <c r="HGU169" s="327"/>
      <c r="HGV169" s="18"/>
      <c r="HGW169" s="1"/>
      <c r="HGY169" s="328"/>
      <c r="HGZ169" s="1"/>
      <c r="HHA169" s="1"/>
      <c r="HHB169" s="327"/>
      <c r="HHC169" s="327"/>
      <c r="HHD169" s="18"/>
      <c r="HHE169" s="1"/>
      <c r="HHG169" s="328"/>
      <c r="HHH169" s="1"/>
      <c r="HHI169" s="1"/>
      <c r="HHJ169" s="327"/>
      <c r="HHK169" s="327"/>
      <c r="HHL169" s="18"/>
      <c r="HHM169" s="1"/>
      <c r="HHO169" s="328"/>
      <c r="HHP169" s="1"/>
      <c r="HHQ169" s="1"/>
      <c r="HHR169" s="327"/>
      <c r="HHS169" s="327"/>
      <c r="HHT169" s="18"/>
      <c r="HHU169" s="1"/>
      <c r="HHW169" s="328"/>
      <c r="HHX169" s="1"/>
      <c r="HHY169" s="1"/>
      <c r="HHZ169" s="327"/>
      <c r="HIA169" s="327"/>
      <c r="HIB169" s="18"/>
      <c r="HIC169" s="1"/>
      <c r="HIE169" s="328"/>
      <c r="HIF169" s="1"/>
      <c r="HIG169" s="1"/>
      <c r="HIH169" s="327"/>
      <c r="HII169" s="327"/>
      <c r="HIJ169" s="18"/>
      <c r="HIK169" s="1"/>
      <c r="HIM169" s="328"/>
      <c r="HIN169" s="1"/>
      <c r="HIO169" s="1"/>
      <c r="HIP169" s="327"/>
      <c r="HIQ169" s="327"/>
      <c r="HIR169" s="18"/>
      <c r="HIS169" s="1"/>
      <c r="HIU169" s="328"/>
      <c r="HIV169" s="1"/>
      <c r="HIW169" s="1"/>
      <c r="HIX169" s="327"/>
      <c r="HIY169" s="327"/>
      <c r="HIZ169" s="18"/>
      <c r="HJA169" s="1"/>
      <c r="HJC169" s="328"/>
      <c r="HJD169" s="1"/>
      <c r="HJE169" s="1"/>
      <c r="HJF169" s="327"/>
      <c r="HJG169" s="327"/>
      <c r="HJH169" s="18"/>
      <c r="HJI169" s="1"/>
      <c r="HJK169" s="328"/>
      <c r="HJL169" s="1"/>
      <c r="HJM169" s="1"/>
      <c r="HJN169" s="327"/>
      <c r="HJO169" s="327"/>
      <c r="HJP169" s="18"/>
      <c r="HJQ169" s="1"/>
      <c r="HJS169" s="328"/>
      <c r="HJT169" s="1"/>
      <c r="HJU169" s="1"/>
      <c r="HJV169" s="327"/>
      <c r="HJW169" s="327"/>
      <c r="HJX169" s="18"/>
      <c r="HJY169" s="1"/>
      <c r="HKA169" s="328"/>
      <c r="HKB169" s="1"/>
      <c r="HKC169" s="1"/>
      <c r="HKD169" s="327"/>
      <c r="HKE169" s="327"/>
      <c r="HKF169" s="18"/>
      <c r="HKG169" s="1"/>
      <c r="HKI169" s="328"/>
      <c r="HKJ169" s="1"/>
      <c r="HKK169" s="1"/>
      <c r="HKL169" s="327"/>
      <c r="HKM169" s="327"/>
      <c r="HKN169" s="18"/>
      <c r="HKO169" s="1"/>
      <c r="HKQ169" s="328"/>
      <c r="HKR169" s="1"/>
      <c r="HKS169" s="1"/>
      <c r="HKT169" s="327"/>
      <c r="HKU169" s="327"/>
      <c r="HKV169" s="18"/>
      <c r="HKW169" s="1"/>
      <c r="HKY169" s="328"/>
      <c r="HKZ169" s="1"/>
      <c r="HLA169" s="1"/>
      <c r="HLB169" s="327"/>
      <c r="HLC169" s="327"/>
      <c r="HLD169" s="18"/>
      <c r="HLE169" s="1"/>
      <c r="HLG169" s="328"/>
      <c r="HLH169" s="1"/>
      <c r="HLI169" s="1"/>
      <c r="HLJ169" s="327"/>
      <c r="HLK169" s="327"/>
      <c r="HLL169" s="18"/>
      <c r="HLM169" s="1"/>
      <c r="HLO169" s="328"/>
      <c r="HLP169" s="1"/>
      <c r="HLQ169" s="1"/>
      <c r="HLR169" s="327"/>
      <c r="HLS169" s="327"/>
      <c r="HLT169" s="18"/>
      <c r="HLU169" s="1"/>
      <c r="HLW169" s="328"/>
      <c r="HLX169" s="1"/>
      <c r="HLY169" s="1"/>
      <c r="HLZ169" s="327"/>
      <c r="HMA169" s="327"/>
      <c r="HMB169" s="18"/>
      <c r="HMC169" s="1"/>
      <c r="HME169" s="328"/>
      <c r="HMF169" s="1"/>
      <c r="HMG169" s="1"/>
      <c r="HMH169" s="327"/>
      <c r="HMI169" s="327"/>
      <c r="HMJ169" s="18"/>
      <c r="HMK169" s="1"/>
      <c r="HMM169" s="328"/>
      <c r="HMN169" s="1"/>
      <c r="HMO169" s="1"/>
      <c r="HMP169" s="327"/>
      <c r="HMQ169" s="327"/>
      <c r="HMR169" s="18"/>
      <c r="HMS169" s="1"/>
      <c r="HMU169" s="328"/>
      <c r="HMV169" s="1"/>
      <c r="HMW169" s="1"/>
      <c r="HMX169" s="327"/>
      <c r="HMY169" s="327"/>
      <c r="HMZ169" s="18"/>
      <c r="HNA169" s="1"/>
      <c r="HNC169" s="328"/>
      <c r="HND169" s="1"/>
      <c r="HNE169" s="1"/>
      <c r="HNF169" s="327"/>
      <c r="HNG169" s="327"/>
      <c r="HNH169" s="18"/>
      <c r="HNI169" s="1"/>
      <c r="HNK169" s="328"/>
      <c r="HNL169" s="1"/>
      <c r="HNM169" s="1"/>
      <c r="HNN169" s="327"/>
      <c r="HNO169" s="327"/>
      <c r="HNP169" s="18"/>
      <c r="HNQ169" s="1"/>
      <c r="HNS169" s="328"/>
      <c r="HNT169" s="1"/>
      <c r="HNU169" s="1"/>
      <c r="HNV169" s="327"/>
      <c r="HNW169" s="327"/>
      <c r="HNX169" s="18"/>
      <c r="HNY169" s="1"/>
      <c r="HOA169" s="328"/>
      <c r="HOB169" s="1"/>
      <c r="HOC169" s="1"/>
      <c r="HOD169" s="327"/>
      <c r="HOE169" s="327"/>
      <c r="HOF169" s="18"/>
      <c r="HOG169" s="1"/>
      <c r="HOI169" s="328"/>
      <c r="HOJ169" s="1"/>
      <c r="HOK169" s="1"/>
      <c r="HOL169" s="327"/>
      <c r="HOM169" s="327"/>
      <c r="HON169" s="18"/>
      <c r="HOO169" s="1"/>
      <c r="HOQ169" s="328"/>
      <c r="HOR169" s="1"/>
      <c r="HOS169" s="1"/>
      <c r="HOT169" s="327"/>
      <c r="HOU169" s="327"/>
      <c r="HOV169" s="18"/>
      <c r="HOW169" s="1"/>
      <c r="HOY169" s="328"/>
      <c r="HOZ169" s="1"/>
      <c r="HPA169" s="1"/>
      <c r="HPB169" s="327"/>
      <c r="HPC169" s="327"/>
      <c r="HPD169" s="18"/>
      <c r="HPE169" s="1"/>
      <c r="HPG169" s="328"/>
      <c r="HPH169" s="1"/>
      <c r="HPI169" s="1"/>
      <c r="HPJ169" s="327"/>
      <c r="HPK169" s="327"/>
      <c r="HPL169" s="18"/>
      <c r="HPM169" s="1"/>
      <c r="HPO169" s="328"/>
      <c r="HPP169" s="1"/>
      <c r="HPQ169" s="1"/>
      <c r="HPR169" s="327"/>
      <c r="HPS169" s="327"/>
      <c r="HPT169" s="18"/>
      <c r="HPU169" s="1"/>
      <c r="HPW169" s="328"/>
      <c r="HPX169" s="1"/>
      <c r="HPY169" s="1"/>
      <c r="HPZ169" s="327"/>
      <c r="HQA169" s="327"/>
      <c r="HQB169" s="18"/>
      <c r="HQC169" s="1"/>
      <c r="HQE169" s="328"/>
      <c r="HQF169" s="1"/>
      <c r="HQG169" s="1"/>
      <c r="HQH169" s="327"/>
      <c r="HQI169" s="327"/>
      <c r="HQJ169" s="18"/>
      <c r="HQK169" s="1"/>
      <c r="HQM169" s="328"/>
      <c r="HQN169" s="1"/>
      <c r="HQO169" s="1"/>
      <c r="HQP169" s="327"/>
      <c r="HQQ169" s="327"/>
      <c r="HQR169" s="18"/>
      <c r="HQS169" s="1"/>
      <c r="HQU169" s="328"/>
      <c r="HQV169" s="1"/>
      <c r="HQW169" s="1"/>
      <c r="HQX169" s="327"/>
      <c r="HQY169" s="327"/>
      <c r="HQZ169" s="18"/>
      <c r="HRA169" s="1"/>
      <c r="HRC169" s="328"/>
      <c r="HRD169" s="1"/>
      <c r="HRE169" s="1"/>
      <c r="HRF169" s="327"/>
      <c r="HRG169" s="327"/>
      <c r="HRH169" s="18"/>
      <c r="HRI169" s="1"/>
      <c r="HRK169" s="328"/>
      <c r="HRL169" s="1"/>
      <c r="HRM169" s="1"/>
      <c r="HRN169" s="327"/>
      <c r="HRO169" s="327"/>
      <c r="HRP169" s="18"/>
      <c r="HRQ169" s="1"/>
      <c r="HRS169" s="328"/>
      <c r="HRT169" s="1"/>
      <c r="HRU169" s="1"/>
      <c r="HRV169" s="327"/>
      <c r="HRW169" s="327"/>
      <c r="HRX169" s="18"/>
      <c r="HRY169" s="1"/>
      <c r="HSA169" s="328"/>
      <c r="HSB169" s="1"/>
      <c r="HSC169" s="1"/>
      <c r="HSD169" s="327"/>
      <c r="HSE169" s="327"/>
      <c r="HSF169" s="18"/>
      <c r="HSG169" s="1"/>
      <c r="HSI169" s="328"/>
      <c r="HSJ169" s="1"/>
      <c r="HSK169" s="1"/>
      <c r="HSL169" s="327"/>
      <c r="HSM169" s="327"/>
      <c r="HSN169" s="18"/>
      <c r="HSO169" s="1"/>
      <c r="HSQ169" s="328"/>
      <c r="HSR169" s="1"/>
      <c r="HSS169" s="1"/>
      <c r="HST169" s="327"/>
      <c r="HSU169" s="327"/>
      <c r="HSV169" s="18"/>
      <c r="HSW169" s="1"/>
      <c r="HSY169" s="328"/>
      <c r="HSZ169" s="1"/>
      <c r="HTA169" s="1"/>
      <c r="HTB169" s="327"/>
      <c r="HTC169" s="327"/>
      <c r="HTD169" s="18"/>
      <c r="HTE169" s="1"/>
      <c r="HTG169" s="328"/>
      <c r="HTH169" s="1"/>
      <c r="HTI169" s="1"/>
      <c r="HTJ169" s="327"/>
      <c r="HTK169" s="327"/>
      <c r="HTL169" s="18"/>
      <c r="HTM169" s="1"/>
      <c r="HTO169" s="328"/>
      <c r="HTP169" s="1"/>
      <c r="HTQ169" s="1"/>
      <c r="HTR169" s="327"/>
      <c r="HTS169" s="327"/>
      <c r="HTT169" s="18"/>
      <c r="HTU169" s="1"/>
      <c r="HTW169" s="328"/>
      <c r="HTX169" s="1"/>
      <c r="HTY169" s="1"/>
      <c r="HTZ169" s="327"/>
      <c r="HUA169" s="327"/>
      <c r="HUB169" s="18"/>
      <c r="HUC169" s="1"/>
      <c r="HUE169" s="328"/>
      <c r="HUF169" s="1"/>
      <c r="HUG169" s="1"/>
      <c r="HUH169" s="327"/>
      <c r="HUI169" s="327"/>
      <c r="HUJ169" s="18"/>
      <c r="HUK169" s="1"/>
      <c r="HUM169" s="328"/>
      <c r="HUN169" s="1"/>
      <c r="HUO169" s="1"/>
      <c r="HUP169" s="327"/>
      <c r="HUQ169" s="327"/>
      <c r="HUR169" s="18"/>
      <c r="HUS169" s="1"/>
      <c r="HUU169" s="328"/>
      <c r="HUV169" s="1"/>
      <c r="HUW169" s="1"/>
      <c r="HUX169" s="327"/>
      <c r="HUY169" s="327"/>
      <c r="HUZ169" s="18"/>
      <c r="HVA169" s="1"/>
      <c r="HVC169" s="328"/>
      <c r="HVD169" s="1"/>
      <c r="HVE169" s="1"/>
      <c r="HVF169" s="327"/>
      <c r="HVG169" s="327"/>
      <c r="HVH169" s="18"/>
      <c r="HVI169" s="1"/>
      <c r="HVK169" s="328"/>
      <c r="HVL169" s="1"/>
      <c r="HVM169" s="1"/>
      <c r="HVN169" s="327"/>
      <c r="HVO169" s="327"/>
      <c r="HVP169" s="18"/>
      <c r="HVQ169" s="1"/>
      <c r="HVS169" s="328"/>
      <c r="HVT169" s="1"/>
      <c r="HVU169" s="1"/>
      <c r="HVV169" s="327"/>
      <c r="HVW169" s="327"/>
      <c r="HVX169" s="18"/>
      <c r="HVY169" s="1"/>
      <c r="HWA169" s="328"/>
      <c r="HWB169" s="1"/>
      <c r="HWC169" s="1"/>
      <c r="HWD169" s="327"/>
      <c r="HWE169" s="327"/>
      <c r="HWF169" s="18"/>
      <c r="HWG169" s="1"/>
      <c r="HWI169" s="328"/>
      <c r="HWJ169" s="1"/>
      <c r="HWK169" s="1"/>
      <c r="HWL169" s="327"/>
      <c r="HWM169" s="327"/>
      <c r="HWN169" s="18"/>
      <c r="HWO169" s="1"/>
      <c r="HWQ169" s="328"/>
      <c r="HWR169" s="1"/>
      <c r="HWS169" s="1"/>
      <c r="HWT169" s="327"/>
      <c r="HWU169" s="327"/>
      <c r="HWV169" s="18"/>
      <c r="HWW169" s="1"/>
      <c r="HWY169" s="328"/>
      <c r="HWZ169" s="1"/>
      <c r="HXA169" s="1"/>
      <c r="HXB169" s="327"/>
      <c r="HXC169" s="327"/>
      <c r="HXD169" s="18"/>
      <c r="HXE169" s="1"/>
      <c r="HXG169" s="328"/>
      <c r="HXH169" s="1"/>
      <c r="HXI169" s="1"/>
      <c r="HXJ169" s="327"/>
      <c r="HXK169" s="327"/>
      <c r="HXL169" s="18"/>
      <c r="HXM169" s="1"/>
      <c r="HXO169" s="328"/>
      <c r="HXP169" s="1"/>
      <c r="HXQ169" s="1"/>
      <c r="HXR169" s="327"/>
      <c r="HXS169" s="327"/>
      <c r="HXT169" s="18"/>
      <c r="HXU169" s="1"/>
      <c r="HXW169" s="328"/>
      <c r="HXX169" s="1"/>
      <c r="HXY169" s="1"/>
      <c r="HXZ169" s="327"/>
      <c r="HYA169" s="327"/>
      <c r="HYB169" s="18"/>
      <c r="HYC169" s="1"/>
      <c r="HYE169" s="328"/>
      <c r="HYF169" s="1"/>
      <c r="HYG169" s="1"/>
      <c r="HYH169" s="327"/>
      <c r="HYI169" s="327"/>
      <c r="HYJ169" s="18"/>
      <c r="HYK169" s="1"/>
      <c r="HYM169" s="328"/>
      <c r="HYN169" s="1"/>
      <c r="HYO169" s="1"/>
      <c r="HYP169" s="327"/>
      <c r="HYQ169" s="327"/>
      <c r="HYR169" s="18"/>
      <c r="HYS169" s="1"/>
      <c r="HYU169" s="328"/>
      <c r="HYV169" s="1"/>
      <c r="HYW169" s="1"/>
      <c r="HYX169" s="327"/>
      <c r="HYY169" s="327"/>
      <c r="HYZ169" s="18"/>
      <c r="HZA169" s="1"/>
      <c r="HZC169" s="328"/>
      <c r="HZD169" s="1"/>
      <c r="HZE169" s="1"/>
      <c r="HZF169" s="327"/>
      <c r="HZG169" s="327"/>
      <c r="HZH169" s="18"/>
      <c r="HZI169" s="1"/>
      <c r="HZK169" s="328"/>
      <c r="HZL169" s="1"/>
      <c r="HZM169" s="1"/>
      <c r="HZN169" s="327"/>
      <c r="HZO169" s="327"/>
      <c r="HZP169" s="18"/>
      <c r="HZQ169" s="1"/>
      <c r="HZS169" s="328"/>
      <c r="HZT169" s="1"/>
      <c r="HZU169" s="1"/>
      <c r="HZV169" s="327"/>
      <c r="HZW169" s="327"/>
      <c r="HZX169" s="18"/>
      <c r="HZY169" s="1"/>
      <c r="IAA169" s="328"/>
      <c r="IAB169" s="1"/>
      <c r="IAC169" s="1"/>
      <c r="IAD169" s="327"/>
      <c r="IAE169" s="327"/>
      <c r="IAF169" s="18"/>
      <c r="IAG169" s="1"/>
      <c r="IAI169" s="328"/>
      <c r="IAJ169" s="1"/>
      <c r="IAK169" s="1"/>
      <c r="IAL169" s="327"/>
      <c r="IAM169" s="327"/>
      <c r="IAN169" s="18"/>
      <c r="IAO169" s="1"/>
      <c r="IAQ169" s="328"/>
      <c r="IAR169" s="1"/>
      <c r="IAS169" s="1"/>
      <c r="IAT169" s="327"/>
      <c r="IAU169" s="327"/>
      <c r="IAV169" s="18"/>
      <c r="IAW169" s="1"/>
      <c r="IAY169" s="328"/>
      <c r="IAZ169" s="1"/>
      <c r="IBA169" s="1"/>
      <c r="IBB169" s="327"/>
      <c r="IBC169" s="327"/>
      <c r="IBD169" s="18"/>
      <c r="IBE169" s="1"/>
      <c r="IBG169" s="328"/>
      <c r="IBH169" s="1"/>
      <c r="IBI169" s="1"/>
      <c r="IBJ169" s="327"/>
      <c r="IBK169" s="327"/>
      <c r="IBL169" s="18"/>
      <c r="IBM169" s="1"/>
      <c r="IBO169" s="328"/>
      <c r="IBP169" s="1"/>
      <c r="IBQ169" s="1"/>
      <c r="IBR169" s="327"/>
      <c r="IBS169" s="327"/>
      <c r="IBT169" s="18"/>
      <c r="IBU169" s="1"/>
      <c r="IBW169" s="328"/>
      <c r="IBX169" s="1"/>
      <c r="IBY169" s="1"/>
      <c r="IBZ169" s="327"/>
      <c r="ICA169" s="327"/>
      <c r="ICB169" s="18"/>
      <c r="ICC169" s="1"/>
      <c r="ICE169" s="328"/>
      <c r="ICF169" s="1"/>
      <c r="ICG169" s="1"/>
      <c r="ICH169" s="327"/>
      <c r="ICI169" s="327"/>
      <c r="ICJ169" s="18"/>
      <c r="ICK169" s="1"/>
      <c r="ICM169" s="328"/>
      <c r="ICN169" s="1"/>
      <c r="ICO169" s="1"/>
      <c r="ICP169" s="327"/>
      <c r="ICQ169" s="327"/>
      <c r="ICR169" s="18"/>
      <c r="ICS169" s="1"/>
      <c r="ICU169" s="328"/>
      <c r="ICV169" s="1"/>
      <c r="ICW169" s="1"/>
      <c r="ICX169" s="327"/>
      <c r="ICY169" s="327"/>
      <c r="ICZ169" s="18"/>
      <c r="IDA169" s="1"/>
      <c r="IDC169" s="328"/>
      <c r="IDD169" s="1"/>
      <c r="IDE169" s="1"/>
      <c r="IDF169" s="327"/>
      <c r="IDG169" s="327"/>
      <c r="IDH169" s="18"/>
      <c r="IDI169" s="1"/>
      <c r="IDK169" s="328"/>
      <c r="IDL169" s="1"/>
      <c r="IDM169" s="1"/>
      <c r="IDN169" s="327"/>
      <c r="IDO169" s="327"/>
      <c r="IDP169" s="18"/>
      <c r="IDQ169" s="1"/>
      <c r="IDS169" s="328"/>
      <c r="IDT169" s="1"/>
      <c r="IDU169" s="1"/>
      <c r="IDV169" s="327"/>
      <c r="IDW169" s="327"/>
      <c r="IDX169" s="18"/>
      <c r="IDY169" s="1"/>
      <c r="IEA169" s="328"/>
      <c r="IEB169" s="1"/>
      <c r="IEC169" s="1"/>
      <c r="IED169" s="327"/>
      <c r="IEE169" s="327"/>
      <c r="IEF169" s="18"/>
      <c r="IEG169" s="1"/>
      <c r="IEI169" s="328"/>
      <c r="IEJ169" s="1"/>
      <c r="IEK169" s="1"/>
      <c r="IEL169" s="327"/>
      <c r="IEM169" s="327"/>
      <c r="IEN169" s="18"/>
      <c r="IEO169" s="1"/>
      <c r="IEQ169" s="328"/>
      <c r="IER169" s="1"/>
      <c r="IES169" s="1"/>
      <c r="IET169" s="327"/>
      <c r="IEU169" s="327"/>
      <c r="IEV169" s="18"/>
      <c r="IEW169" s="1"/>
      <c r="IEY169" s="328"/>
      <c r="IEZ169" s="1"/>
      <c r="IFA169" s="1"/>
      <c r="IFB169" s="327"/>
      <c r="IFC169" s="327"/>
      <c r="IFD169" s="18"/>
      <c r="IFE169" s="1"/>
      <c r="IFG169" s="328"/>
      <c r="IFH169" s="1"/>
      <c r="IFI169" s="1"/>
      <c r="IFJ169" s="327"/>
      <c r="IFK169" s="327"/>
      <c r="IFL169" s="18"/>
      <c r="IFM169" s="1"/>
      <c r="IFO169" s="328"/>
      <c r="IFP169" s="1"/>
      <c r="IFQ169" s="1"/>
      <c r="IFR169" s="327"/>
      <c r="IFS169" s="327"/>
      <c r="IFT169" s="18"/>
      <c r="IFU169" s="1"/>
      <c r="IFW169" s="328"/>
      <c r="IFX169" s="1"/>
      <c r="IFY169" s="1"/>
      <c r="IFZ169" s="327"/>
      <c r="IGA169" s="327"/>
      <c r="IGB169" s="18"/>
      <c r="IGC169" s="1"/>
      <c r="IGE169" s="328"/>
      <c r="IGF169" s="1"/>
      <c r="IGG169" s="1"/>
      <c r="IGH169" s="327"/>
      <c r="IGI169" s="327"/>
      <c r="IGJ169" s="18"/>
      <c r="IGK169" s="1"/>
      <c r="IGM169" s="328"/>
      <c r="IGN169" s="1"/>
      <c r="IGO169" s="1"/>
      <c r="IGP169" s="327"/>
      <c r="IGQ169" s="327"/>
      <c r="IGR169" s="18"/>
      <c r="IGS169" s="1"/>
      <c r="IGU169" s="328"/>
      <c r="IGV169" s="1"/>
      <c r="IGW169" s="1"/>
      <c r="IGX169" s="327"/>
      <c r="IGY169" s="327"/>
      <c r="IGZ169" s="18"/>
      <c r="IHA169" s="1"/>
      <c r="IHC169" s="328"/>
      <c r="IHD169" s="1"/>
      <c r="IHE169" s="1"/>
      <c r="IHF169" s="327"/>
      <c r="IHG169" s="327"/>
      <c r="IHH169" s="18"/>
      <c r="IHI169" s="1"/>
      <c r="IHK169" s="328"/>
      <c r="IHL169" s="1"/>
      <c r="IHM169" s="1"/>
      <c r="IHN169" s="327"/>
      <c r="IHO169" s="327"/>
      <c r="IHP169" s="18"/>
      <c r="IHQ169" s="1"/>
      <c r="IHS169" s="328"/>
      <c r="IHT169" s="1"/>
      <c r="IHU169" s="1"/>
      <c r="IHV169" s="327"/>
      <c r="IHW169" s="327"/>
      <c r="IHX169" s="18"/>
      <c r="IHY169" s="1"/>
      <c r="IIA169" s="328"/>
      <c r="IIB169" s="1"/>
      <c r="IIC169" s="1"/>
      <c r="IID169" s="327"/>
      <c r="IIE169" s="327"/>
      <c r="IIF169" s="18"/>
      <c r="IIG169" s="1"/>
      <c r="III169" s="328"/>
      <c r="IIJ169" s="1"/>
      <c r="IIK169" s="1"/>
      <c r="IIL169" s="327"/>
      <c r="IIM169" s="327"/>
      <c r="IIN169" s="18"/>
      <c r="IIO169" s="1"/>
      <c r="IIQ169" s="328"/>
      <c r="IIR169" s="1"/>
      <c r="IIS169" s="1"/>
      <c r="IIT169" s="327"/>
      <c r="IIU169" s="327"/>
      <c r="IIV169" s="18"/>
      <c r="IIW169" s="1"/>
      <c r="IIY169" s="328"/>
      <c r="IIZ169" s="1"/>
      <c r="IJA169" s="1"/>
      <c r="IJB169" s="327"/>
      <c r="IJC169" s="327"/>
      <c r="IJD169" s="18"/>
      <c r="IJE169" s="1"/>
      <c r="IJG169" s="328"/>
      <c r="IJH169" s="1"/>
      <c r="IJI169" s="1"/>
      <c r="IJJ169" s="327"/>
      <c r="IJK169" s="327"/>
      <c r="IJL169" s="18"/>
      <c r="IJM169" s="1"/>
      <c r="IJO169" s="328"/>
      <c r="IJP169" s="1"/>
      <c r="IJQ169" s="1"/>
      <c r="IJR169" s="327"/>
      <c r="IJS169" s="327"/>
      <c r="IJT169" s="18"/>
      <c r="IJU169" s="1"/>
      <c r="IJW169" s="328"/>
      <c r="IJX169" s="1"/>
      <c r="IJY169" s="1"/>
      <c r="IJZ169" s="327"/>
      <c r="IKA169" s="327"/>
      <c r="IKB169" s="18"/>
      <c r="IKC169" s="1"/>
      <c r="IKE169" s="328"/>
      <c r="IKF169" s="1"/>
      <c r="IKG169" s="1"/>
      <c r="IKH169" s="327"/>
      <c r="IKI169" s="327"/>
      <c r="IKJ169" s="18"/>
      <c r="IKK169" s="1"/>
      <c r="IKM169" s="328"/>
      <c r="IKN169" s="1"/>
      <c r="IKO169" s="1"/>
      <c r="IKP169" s="327"/>
      <c r="IKQ169" s="327"/>
      <c r="IKR169" s="18"/>
      <c r="IKS169" s="1"/>
      <c r="IKU169" s="328"/>
      <c r="IKV169" s="1"/>
      <c r="IKW169" s="1"/>
      <c r="IKX169" s="327"/>
      <c r="IKY169" s="327"/>
      <c r="IKZ169" s="18"/>
      <c r="ILA169" s="1"/>
      <c r="ILC169" s="328"/>
      <c r="ILD169" s="1"/>
      <c r="ILE169" s="1"/>
      <c r="ILF169" s="327"/>
      <c r="ILG169" s="327"/>
      <c r="ILH169" s="18"/>
      <c r="ILI169" s="1"/>
      <c r="ILK169" s="328"/>
      <c r="ILL169" s="1"/>
      <c r="ILM169" s="1"/>
      <c r="ILN169" s="327"/>
      <c r="ILO169" s="327"/>
      <c r="ILP169" s="18"/>
      <c r="ILQ169" s="1"/>
      <c r="ILS169" s="328"/>
      <c r="ILT169" s="1"/>
      <c r="ILU169" s="1"/>
      <c r="ILV169" s="327"/>
      <c r="ILW169" s="327"/>
      <c r="ILX169" s="18"/>
      <c r="ILY169" s="1"/>
      <c r="IMA169" s="328"/>
      <c r="IMB169" s="1"/>
      <c r="IMC169" s="1"/>
      <c r="IMD169" s="327"/>
      <c r="IME169" s="327"/>
      <c r="IMF169" s="18"/>
      <c r="IMG169" s="1"/>
      <c r="IMI169" s="328"/>
      <c r="IMJ169" s="1"/>
      <c r="IMK169" s="1"/>
      <c r="IML169" s="327"/>
      <c r="IMM169" s="327"/>
      <c r="IMN169" s="18"/>
      <c r="IMO169" s="1"/>
      <c r="IMQ169" s="328"/>
      <c r="IMR169" s="1"/>
      <c r="IMS169" s="1"/>
      <c r="IMT169" s="327"/>
      <c r="IMU169" s="327"/>
      <c r="IMV169" s="18"/>
      <c r="IMW169" s="1"/>
      <c r="IMY169" s="328"/>
      <c r="IMZ169" s="1"/>
      <c r="INA169" s="1"/>
      <c r="INB169" s="327"/>
      <c r="INC169" s="327"/>
      <c r="IND169" s="18"/>
      <c r="INE169" s="1"/>
      <c r="ING169" s="328"/>
      <c r="INH169" s="1"/>
      <c r="INI169" s="1"/>
      <c r="INJ169" s="327"/>
      <c r="INK169" s="327"/>
      <c r="INL169" s="18"/>
      <c r="INM169" s="1"/>
      <c r="INO169" s="328"/>
      <c r="INP169" s="1"/>
      <c r="INQ169" s="1"/>
      <c r="INR169" s="327"/>
      <c r="INS169" s="327"/>
      <c r="INT169" s="18"/>
      <c r="INU169" s="1"/>
      <c r="INW169" s="328"/>
      <c r="INX169" s="1"/>
      <c r="INY169" s="1"/>
      <c r="INZ169" s="327"/>
      <c r="IOA169" s="327"/>
      <c r="IOB169" s="18"/>
      <c r="IOC169" s="1"/>
      <c r="IOE169" s="328"/>
      <c r="IOF169" s="1"/>
      <c r="IOG169" s="1"/>
      <c r="IOH169" s="327"/>
      <c r="IOI169" s="327"/>
      <c r="IOJ169" s="18"/>
      <c r="IOK169" s="1"/>
      <c r="IOM169" s="328"/>
      <c r="ION169" s="1"/>
      <c r="IOO169" s="1"/>
      <c r="IOP169" s="327"/>
      <c r="IOQ169" s="327"/>
      <c r="IOR169" s="18"/>
      <c r="IOS169" s="1"/>
      <c r="IOU169" s="328"/>
      <c r="IOV169" s="1"/>
      <c r="IOW169" s="1"/>
      <c r="IOX169" s="327"/>
      <c r="IOY169" s="327"/>
      <c r="IOZ169" s="18"/>
      <c r="IPA169" s="1"/>
      <c r="IPC169" s="328"/>
      <c r="IPD169" s="1"/>
      <c r="IPE169" s="1"/>
      <c r="IPF169" s="327"/>
      <c r="IPG169" s="327"/>
      <c r="IPH169" s="18"/>
      <c r="IPI169" s="1"/>
      <c r="IPK169" s="328"/>
      <c r="IPL169" s="1"/>
      <c r="IPM169" s="1"/>
      <c r="IPN169" s="327"/>
      <c r="IPO169" s="327"/>
      <c r="IPP169" s="18"/>
      <c r="IPQ169" s="1"/>
      <c r="IPS169" s="328"/>
      <c r="IPT169" s="1"/>
      <c r="IPU169" s="1"/>
      <c r="IPV169" s="327"/>
      <c r="IPW169" s="327"/>
      <c r="IPX169" s="18"/>
      <c r="IPY169" s="1"/>
      <c r="IQA169" s="328"/>
      <c r="IQB169" s="1"/>
      <c r="IQC169" s="1"/>
      <c r="IQD169" s="327"/>
      <c r="IQE169" s="327"/>
      <c r="IQF169" s="18"/>
      <c r="IQG169" s="1"/>
      <c r="IQI169" s="328"/>
      <c r="IQJ169" s="1"/>
      <c r="IQK169" s="1"/>
      <c r="IQL169" s="327"/>
      <c r="IQM169" s="327"/>
      <c r="IQN169" s="18"/>
      <c r="IQO169" s="1"/>
      <c r="IQQ169" s="328"/>
      <c r="IQR169" s="1"/>
      <c r="IQS169" s="1"/>
      <c r="IQT169" s="327"/>
      <c r="IQU169" s="327"/>
      <c r="IQV169" s="18"/>
      <c r="IQW169" s="1"/>
      <c r="IQY169" s="328"/>
      <c r="IQZ169" s="1"/>
      <c r="IRA169" s="1"/>
      <c r="IRB169" s="327"/>
      <c r="IRC169" s="327"/>
      <c r="IRD169" s="18"/>
      <c r="IRE169" s="1"/>
      <c r="IRG169" s="328"/>
      <c r="IRH169" s="1"/>
      <c r="IRI169" s="1"/>
      <c r="IRJ169" s="327"/>
      <c r="IRK169" s="327"/>
      <c r="IRL169" s="18"/>
      <c r="IRM169" s="1"/>
      <c r="IRO169" s="328"/>
      <c r="IRP169" s="1"/>
      <c r="IRQ169" s="1"/>
      <c r="IRR169" s="327"/>
      <c r="IRS169" s="327"/>
      <c r="IRT169" s="18"/>
      <c r="IRU169" s="1"/>
      <c r="IRW169" s="328"/>
      <c r="IRX169" s="1"/>
      <c r="IRY169" s="1"/>
      <c r="IRZ169" s="327"/>
      <c r="ISA169" s="327"/>
      <c r="ISB169" s="18"/>
      <c r="ISC169" s="1"/>
      <c r="ISE169" s="328"/>
      <c r="ISF169" s="1"/>
      <c r="ISG169" s="1"/>
      <c r="ISH169" s="327"/>
      <c r="ISI169" s="327"/>
      <c r="ISJ169" s="18"/>
      <c r="ISK169" s="1"/>
      <c r="ISM169" s="328"/>
      <c r="ISN169" s="1"/>
      <c r="ISO169" s="1"/>
      <c r="ISP169" s="327"/>
      <c r="ISQ169" s="327"/>
      <c r="ISR169" s="18"/>
      <c r="ISS169" s="1"/>
      <c r="ISU169" s="328"/>
      <c r="ISV169" s="1"/>
      <c r="ISW169" s="1"/>
      <c r="ISX169" s="327"/>
      <c r="ISY169" s="327"/>
      <c r="ISZ169" s="18"/>
      <c r="ITA169" s="1"/>
      <c r="ITC169" s="328"/>
      <c r="ITD169" s="1"/>
      <c r="ITE169" s="1"/>
      <c r="ITF169" s="327"/>
      <c r="ITG169" s="327"/>
      <c r="ITH169" s="18"/>
      <c r="ITI169" s="1"/>
      <c r="ITK169" s="328"/>
      <c r="ITL169" s="1"/>
      <c r="ITM169" s="1"/>
      <c r="ITN169" s="327"/>
      <c r="ITO169" s="327"/>
      <c r="ITP169" s="18"/>
      <c r="ITQ169" s="1"/>
      <c r="ITS169" s="328"/>
      <c r="ITT169" s="1"/>
      <c r="ITU169" s="1"/>
      <c r="ITV169" s="327"/>
      <c r="ITW169" s="327"/>
      <c r="ITX169" s="18"/>
      <c r="ITY169" s="1"/>
      <c r="IUA169" s="328"/>
      <c r="IUB169" s="1"/>
      <c r="IUC169" s="1"/>
      <c r="IUD169" s="327"/>
      <c r="IUE169" s="327"/>
      <c r="IUF169" s="18"/>
      <c r="IUG169" s="1"/>
      <c r="IUI169" s="328"/>
      <c r="IUJ169" s="1"/>
      <c r="IUK169" s="1"/>
      <c r="IUL169" s="327"/>
      <c r="IUM169" s="327"/>
      <c r="IUN169" s="18"/>
      <c r="IUO169" s="1"/>
      <c r="IUQ169" s="328"/>
      <c r="IUR169" s="1"/>
      <c r="IUS169" s="1"/>
      <c r="IUT169" s="327"/>
      <c r="IUU169" s="327"/>
      <c r="IUV169" s="18"/>
      <c r="IUW169" s="1"/>
      <c r="IUY169" s="328"/>
      <c r="IUZ169" s="1"/>
      <c r="IVA169" s="1"/>
      <c r="IVB169" s="327"/>
      <c r="IVC169" s="327"/>
      <c r="IVD169" s="18"/>
      <c r="IVE169" s="1"/>
      <c r="IVG169" s="328"/>
      <c r="IVH169" s="1"/>
      <c r="IVI169" s="1"/>
      <c r="IVJ169" s="327"/>
      <c r="IVK169" s="327"/>
      <c r="IVL169" s="18"/>
      <c r="IVM169" s="1"/>
      <c r="IVO169" s="328"/>
      <c r="IVP169" s="1"/>
      <c r="IVQ169" s="1"/>
      <c r="IVR169" s="327"/>
      <c r="IVS169" s="327"/>
      <c r="IVT169" s="18"/>
      <c r="IVU169" s="1"/>
      <c r="IVW169" s="328"/>
      <c r="IVX169" s="1"/>
      <c r="IVY169" s="1"/>
      <c r="IVZ169" s="327"/>
      <c r="IWA169" s="327"/>
      <c r="IWB169" s="18"/>
      <c r="IWC169" s="1"/>
      <c r="IWE169" s="328"/>
      <c r="IWF169" s="1"/>
      <c r="IWG169" s="1"/>
      <c r="IWH169" s="327"/>
      <c r="IWI169" s="327"/>
      <c r="IWJ169" s="18"/>
      <c r="IWK169" s="1"/>
      <c r="IWM169" s="328"/>
      <c r="IWN169" s="1"/>
      <c r="IWO169" s="1"/>
      <c r="IWP169" s="327"/>
      <c r="IWQ169" s="327"/>
      <c r="IWR169" s="18"/>
      <c r="IWS169" s="1"/>
      <c r="IWU169" s="328"/>
      <c r="IWV169" s="1"/>
      <c r="IWW169" s="1"/>
      <c r="IWX169" s="327"/>
      <c r="IWY169" s="327"/>
      <c r="IWZ169" s="18"/>
      <c r="IXA169" s="1"/>
      <c r="IXC169" s="328"/>
      <c r="IXD169" s="1"/>
      <c r="IXE169" s="1"/>
      <c r="IXF169" s="327"/>
      <c r="IXG169" s="327"/>
      <c r="IXH169" s="18"/>
      <c r="IXI169" s="1"/>
      <c r="IXK169" s="328"/>
      <c r="IXL169" s="1"/>
      <c r="IXM169" s="1"/>
      <c r="IXN169" s="327"/>
      <c r="IXO169" s="327"/>
      <c r="IXP169" s="18"/>
      <c r="IXQ169" s="1"/>
      <c r="IXS169" s="328"/>
      <c r="IXT169" s="1"/>
      <c r="IXU169" s="1"/>
      <c r="IXV169" s="327"/>
      <c r="IXW169" s="327"/>
      <c r="IXX169" s="18"/>
      <c r="IXY169" s="1"/>
      <c r="IYA169" s="328"/>
      <c r="IYB169" s="1"/>
      <c r="IYC169" s="1"/>
      <c r="IYD169" s="327"/>
      <c r="IYE169" s="327"/>
      <c r="IYF169" s="18"/>
      <c r="IYG169" s="1"/>
      <c r="IYI169" s="328"/>
      <c r="IYJ169" s="1"/>
      <c r="IYK169" s="1"/>
      <c r="IYL169" s="327"/>
      <c r="IYM169" s="327"/>
      <c r="IYN169" s="18"/>
      <c r="IYO169" s="1"/>
      <c r="IYQ169" s="328"/>
      <c r="IYR169" s="1"/>
      <c r="IYS169" s="1"/>
      <c r="IYT169" s="327"/>
      <c r="IYU169" s="327"/>
      <c r="IYV169" s="18"/>
      <c r="IYW169" s="1"/>
      <c r="IYY169" s="328"/>
      <c r="IYZ169" s="1"/>
      <c r="IZA169" s="1"/>
      <c r="IZB169" s="327"/>
      <c r="IZC169" s="327"/>
      <c r="IZD169" s="18"/>
      <c r="IZE169" s="1"/>
      <c r="IZG169" s="328"/>
      <c r="IZH169" s="1"/>
      <c r="IZI169" s="1"/>
      <c r="IZJ169" s="327"/>
      <c r="IZK169" s="327"/>
      <c r="IZL169" s="18"/>
      <c r="IZM169" s="1"/>
      <c r="IZO169" s="328"/>
      <c r="IZP169" s="1"/>
      <c r="IZQ169" s="1"/>
      <c r="IZR169" s="327"/>
      <c r="IZS169" s="327"/>
      <c r="IZT169" s="18"/>
      <c r="IZU169" s="1"/>
      <c r="IZW169" s="328"/>
      <c r="IZX169" s="1"/>
      <c r="IZY169" s="1"/>
      <c r="IZZ169" s="327"/>
      <c r="JAA169" s="327"/>
      <c r="JAB169" s="18"/>
      <c r="JAC169" s="1"/>
      <c r="JAE169" s="328"/>
      <c r="JAF169" s="1"/>
      <c r="JAG169" s="1"/>
      <c r="JAH169" s="327"/>
      <c r="JAI169" s="327"/>
      <c r="JAJ169" s="18"/>
      <c r="JAK169" s="1"/>
      <c r="JAM169" s="328"/>
      <c r="JAN169" s="1"/>
      <c r="JAO169" s="1"/>
      <c r="JAP169" s="327"/>
      <c r="JAQ169" s="327"/>
      <c r="JAR169" s="18"/>
      <c r="JAS169" s="1"/>
      <c r="JAU169" s="328"/>
      <c r="JAV169" s="1"/>
      <c r="JAW169" s="1"/>
      <c r="JAX169" s="327"/>
      <c r="JAY169" s="327"/>
      <c r="JAZ169" s="18"/>
      <c r="JBA169" s="1"/>
      <c r="JBC169" s="328"/>
      <c r="JBD169" s="1"/>
      <c r="JBE169" s="1"/>
      <c r="JBF169" s="327"/>
      <c r="JBG169" s="327"/>
      <c r="JBH169" s="18"/>
      <c r="JBI169" s="1"/>
      <c r="JBK169" s="328"/>
      <c r="JBL169" s="1"/>
      <c r="JBM169" s="1"/>
      <c r="JBN169" s="327"/>
      <c r="JBO169" s="327"/>
      <c r="JBP169" s="18"/>
      <c r="JBQ169" s="1"/>
      <c r="JBS169" s="328"/>
      <c r="JBT169" s="1"/>
      <c r="JBU169" s="1"/>
      <c r="JBV169" s="327"/>
      <c r="JBW169" s="327"/>
      <c r="JBX169" s="18"/>
      <c r="JBY169" s="1"/>
      <c r="JCA169" s="328"/>
      <c r="JCB169" s="1"/>
      <c r="JCC169" s="1"/>
      <c r="JCD169" s="327"/>
      <c r="JCE169" s="327"/>
      <c r="JCF169" s="18"/>
      <c r="JCG169" s="1"/>
      <c r="JCI169" s="328"/>
      <c r="JCJ169" s="1"/>
      <c r="JCK169" s="1"/>
      <c r="JCL169" s="327"/>
      <c r="JCM169" s="327"/>
      <c r="JCN169" s="18"/>
      <c r="JCO169" s="1"/>
      <c r="JCQ169" s="328"/>
      <c r="JCR169" s="1"/>
      <c r="JCS169" s="1"/>
      <c r="JCT169" s="327"/>
      <c r="JCU169" s="327"/>
      <c r="JCV169" s="18"/>
      <c r="JCW169" s="1"/>
      <c r="JCY169" s="328"/>
      <c r="JCZ169" s="1"/>
      <c r="JDA169" s="1"/>
      <c r="JDB169" s="327"/>
      <c r="JDC169" s="327"/>
      <c r="JDD169" s="18"/>
      <c r="JDE169" s="1"/>
      <c r="JDG169" s="328"/>
      <c r="JDH169" s="1"/>
      <c r="JDI169" s="1"/>
      <c r="JDJ169" s="327"/>
      <c r="JDK169" s="327"/>
      <c r="JDL169" s="18"/>
      <c r="JDM169" s="1"/>
      <c r="JDO169" s="328"/>
      <c r="JDP169" s="1"/>
      <c r="JDQ169" s="1"/>
      <c r="JDR169" s="327"/>
      <c r="JDS169" s="327"/>
      <c r="JDT169" s="18"/>
      <c r="JDU169" s="1"/>
      <c r="JDW169" s="328"/>
      <c r="JDX169" s="1"/>
      <c r="JDY169" s="1"/>
      <c r="JDZ169" s="327"/>
      <c r="JEA169" s="327"/>
      <c r="JEB169" s="18"/>
      <c r="JEC169" s="1"/>
      <c r="JEE169" s="328"/>
      <c r="JEF169" s="1"/>
      <c r="JEG169" s="1"/>
      <c r="JEH169" s="327"/>
      <c r="JEI169" s="327"/>
      <c r="JEJ169" s="18"/>
      <c r="JEK169" s="1"/>
      <c r="JEM169" s="328"/>
      <c r="JEN169" s="1"/>
      <c r="JEO169" s="1"/>
      <c r="JEP169" s="327"/>
      <c r="JEQ169" s="327"/>
      <c r="JER169" s="18"/>
      <c r="JES169" s="1"/>
      <c r="JEU169" s="328"/>
      <c r="JEV169" s="1"/>
      <c r="JEW169" s="1"/>
      <c r="JEX169" s="327"/>
      <c r="JEY169" s="327"/>
      <c r="JEZ169" s="18"/>
      <c r="JFA169" s="1"/>
      <c r="JFC169" s="328"/>
      <c r="JFD169" s="1"/>
      <c r="JFE169" s="1"/>
      <c r="JFF169" s="327"/>
      <c r="JFG169" s="327"/>
      <c r="JFH169" s="18"/>
      <c r="JFI169" s="1"/>
      <c r="JFK169" s="328"/>
      <c r="JFL169" s="1"/>
      <c r="JFM169" s="1"/>
      <c r="JFN169" s="327"/>
      <c r="JFO169" s="327"/>
      <c r="JFP169" s="18"/>
      <c r="JFQ169" s="1"/>
      <c r="JFS169" s="328"/>
      <c r="JFT169" s="1"/>
      <c r="JFU169" s="1"/>
      <c r="JFV169" s="327"/>
      <c r="JFW169" s="327"/>
      <c r="JFX169" s="18"/>
      <c r="JFY169" s="1"/>
      <c r="JGA169" s="328"/>
      <c r="JGB169" s="1"/>
      <c r="JGC169" s="1"/>
      <c r="JGD169" s="327"/>
      <c r="JGE169" s="327"/>
      <c r="JGF169" s="18"/>
      <c r="JGG169" s="1"/>
      <c r="JGI169" s="328"/>
      <c r="JGJ169" s="1"/>
      <c r="JGK169" s="1"/>
      <c r="JGL169" s="327"/>
      <c r="JGM169" s="327"/>
      <c r="JGN169" s="18"/>
      <c r="JGO169" s="1"/>
      <c r="JGQ169" s="328"/>
      <c r="JGR169" s="1"/>
      <c r="JGS169" s="1"/>
      <c r="JGT169" s="327"/>
      <c r="JGU169" s="327"/>
      <c r="JGV169" s="18"/>
      <c r="JGW169" s="1"/>
      <c r="JGY169" s="328"/>
      <c r="JGZ169" s="1"/>
      <c r="JHA169" s="1"/>
      <c r="JHB169" s="327"/>
      <c r="JHC169" s="327"/>
      <c r="JHD169" s="18"/>
      <c r="JHE169" s="1"/>
      <c r="JHG169" s="328"/>
      <c r="JHH169" s="1"/>
      <c r="JHI169" s="1"/>
      <c r="JHJ169" s="327"/>
      <c r="JHK169" s="327"/>
      <c r="JHL169" s="18"/>
      <c r="JHM169" s="1"/>
      <c r="JHO169" s="328"/>
      <c r="JHP169" s="1"/>
      <c r="JHQ169" s="1"/>
      <c r="JHR169" s="327"/>
      <c r="JHS169" s="327"/>
      <c r="JHT169" s="18"/>
      <c r="JHU169" s="1"/>
      <c r="JHW169" s="328"/>
      <c r="JHX169" s="1"/>
      <c r="JHY169" s="1"/>
      <c r="JHZ169" s="327"/>
      <c r="JIA169" s="327"/>
      <c r="JIB169" s="18"/>
      <c r="JIC169" s="1"/>
      <c r="JIE169" s="328"/>
      <c r="JIF169" s="1"/>
      <c r="JIG169" s="1"/>
      <c r="JIH169" s="327"/>
      <c r="JII169" s="327"/>
      <c r="JIJ169" s="18"/>
      <c r="JIK169" s="1"/>
      <c r="JIM169" s="328"/>
      <c r="JIN169" s="1"/>
      <c r="JIO169" s="1"/>
      <c r="JIP169" s="327"/>
      <c r="JIQ169" s="327"/>
      <c r="JIR169" s="18"/>
      <c r="JIS169" s="1"/>
      <c r="JIU169" s="328"/>
      <c r="JIV169" s="1"/>
      <c r="JIW169" s="1"/>
      <c r="JIX169" s="327"/>
      <c r="JIY169" s="327"/>
      <c r="JIZ169" s="18"/>
      <c r="JJA169" s="1"/>
      <c r="JJC169" s="328"/>
      <c r="JJD169" s="1"/>
      <c r="JJE169" s="1"/>
      <c r="JJF169" s="327"/>
      <c r="JJG169" s="327"/>
      <c r="JJH169" s="18"/>
      <c r="JJI169" s="1"/>
      <c r="JJK169" s="328"/>
      <c r="JJL169" s="1"/>
      <c r="JJM169" s="1"/>
      <c r="JJN169" s="327"/>
      <c r="JJO169" s="327"/>
      <c r="JJP169" s="18"/>
      <c r="JJQ169" s="1"/>
      <c r="JJS169" s="328"/>
      <c r="JJT169" s="1"/>
      <c r="JJU169" s="1"/>
      <c r="JJV169" s="327"/>
      <c r="JJW169" s="327"/>
      <c r="JJX169" s="18"/>
      <c r="JJY169" s="1"/>
      <c r="JKA169" s="328"/>
      <c r="JKB169" s="1"/>
      <c r="JKC169" s="1"/>
      <c r="JKD169" s="327"/>
      <c r="JKE169" s="327"/>
      <c r="JKF169" s="18"/>
      <c r="JKG169" s="1"/>
      <c r="JKI169" s="328"/>
      <c r="JKJ169" s="1"/>
      <c r="JKK169" s="1"/>
      <c r="JKL169" s="327"/>
      <c r="JKM169" s="327"/>
      <c r="JKN169" s="18"/>
      <c r="JKO169" s="1"/>
      <c r="JKQ169" s="328"/>
      <c r="JKR169" s="1"/>
      <c r="JKS169" s="1"/>
      <c r="JKT169" s="327"/>
      <c r="JKU169" s="327"/>
      <c r="JKV169" s="18"/>
      <c r="JKW169" s="1"/>
      <c r="JKY169" s="328"/>
      <c r="JKZ169" s="1"/>
      <c r="JLA169" s="1"/>
      <c r="JLB169" s="327"/>
      <c r="JLC169" s="327"/>
      <c r="JLD169" s="18"/>
      <c r="JLE169" s="1"/>
      <c r="JLG169" s="328"/>
      <c r="JLH169" s="1"/>
      <c r="JLI169" s="1"/>
      <c r="JLJ169" s="327"/>
      <c r="JLK169" s="327"/>
      <c r="JLL169" s="18"/>
      <c r="JLM169" s="1"/>
      <c r="JLO169" s="328"/>
      <c r="JLP169" s="1"/>
      <c r="JLQ169" s="1"/>
      <c r="JLR169" s="327"/>
      <c r="JLS169" s="327"/>
      <c r="JLT169" s="18"/>
      <c r="JLU169" s="1"/>
      <c r="JLW169" s="328"/>
      <c r="JLX169" s="1"/>
      <c r="JLY169" s="1"/>
      <c r="JLZ169" s="327"/>
      <c r="JMA169" s="327"/>
      <c r="JMB169" s="18"/>
      <c r="JMC169" s="1"/>
      <c r="JME169" s="328"/>
      <c r="JMF169" s="1"/>
      <c r="JMG169" s="1"/>
      <c r="JMH169" s="327"/>
      <c r="JMI169" s="327"/>
      <c r="JMJ169" s="18"/>
      <c r="JMK169" s="1"/>
      <c r="JMM169" s="328"/>
      <c r="JMN169" s="1"/>
      <c r="JMO169" s="1"/>
      <c r="JMP169" s="327"/>
      <c r="JMQ169" s="327"/>
      <c r="JMR169" s="18"/>
      <c r="JMS169" s="1"/>
      <c r="JMU169" s="328"/>
      <c r="JMV169" s="1"/>
      <c r="JMW169" s="1"/>
      <c r="JMX169" s="327"/>
      <c r="JMY169" s="327"/>
      <c r="JMZ169" s="18"/>
      <c r="JNA169" s="1"/>
      <c r="JNC169" s="328"/>
      <c r="JND169" s="1"/>
      <c r="JNE169" s="1"/>
      <c r="JNF169" s="327"/>
      <c r="JNG169" s="327"/>
      <c r="JNH169" s="18"/>
      <c r="JNI169" s="1"/>
      <c r="JNK169" s="328"/>
      <c r="JNL169" s="1"/>
      <c r="JNM169" s="1"/>
      <c r="JNN169" s="327"/>
      <c r="JNO169" s="327"/>
      <c r="JNP169" s="18"/>
      <c r="JNQ169" s="1"/>
      <c r="JNS169" s="328"/>
      <c r="JNT169" s="1"/>
      <c r="JNU169" s="1"/>
      <c r="JNV169" s="327"/>
      <c r="JNW169" s="327"/>
      <c r="JNX169" s="18"/>
      <c r="JNY169" s="1"/>
      <c r="JOA169" s="328"/>
      <c r="JOB169" s="1"/>
      <c r="JOC169" s="1"/>
      <c r="JOD169" s="327"/>
      <c r="JOE169" s="327"/>
      <c r="JOF169" s="18"/>
      <c r="JOG169" s="1"/>
      <c r="JOI169" s="328"/>
      <c r="JOJ169" s="1"/>
      <c r="JOK169" s="1"/>
      <c r="JOL169" s="327"/>
      <c r="JOM169" s="327"/>
      <c r="JON169" s="18"/>
      <c r="JOO169" s="1"/>
      <c r="JOQ169" s="328"/>
      <c r="JOR169" s="1"/>
      <c r="JOS169" s="1"/>
      <c r="JOT169" s="327"/>
      <c r="JOU169" s="327"/>
      <c r="JOV169" s="18"/>
      <c r="JOW169" s="1"/>
      <c r="JOY169" s="328"/>
      <c r="JOZ169" s="1"/>
      <c r="JPA169" s="1"/>
      <c r="JPB169" s="327"/>
      <c r="JPC169" s="327"/>
      <c r="JPD169" s="18"/>
      <c r="JPE169" s="1"/>
      <c r="JPG169" s="328"/>
      <c r="JPH169" s="1"/>
      <c r="JPI169" s="1"/>
      <c r="JPJ169" s="327"/>
      <c r="JPK169" s="327"/>
      <c r="JPL169" s="18"/>
      <c r="JPM169" s="1"/>
      <c r="JPO169" s="328"/>
      <c r="JPP169" s="1"/>
      <c r="JPQ169" s="1"/>
      <c r="JPR169" s="327"/>
      <c r="JPS169" s="327"/>
      <c r="JPT169" s="18"/>
      <c r="JPU169" s="1"/>
      <c r="JPW169" s="328"/>
      <c r="JPX169" s="1"/>
      <c r="JPY169" s="1"/>
      <c r="JPZ169" s="327"/>
      <c r="JQA169" s="327"/>
      <c r="JQB169" s="18"/>
      <c r="JQC169" s="1"/>
      <c r="JQE169" s="328"/>
      <c r="JQF169" s="1"/>
      <c r="JQG169" s="1"/>
      <c r="JQH169" s="327"/>
      <c r="JQI169" s="327"/>
      <c r="JQJ169" s="18"/>
      <c r="JQK169" s="1"/>
      <c r="JQM169" s="328"/>
      <c r="JQN169" s="1"/>
      <c r="JQO169" s="1"/>
      <c r="JQP169" s="327"/>
      <c r="JQQ169" s="327"/>
      <c r="JQR169" s="18"/>
      <c r="JQS169" s="1"/>
      <c r="JQU169" s="328"/>
      <c r="JQV169" s="1"/>
      <c r="JQW169" s="1"/>
      <c r="JQX169" s="327"/>
      <c r="JQY169" s="327"/>
      <c r="JQZ169" s="18"/>
      <c r="JRA169" s="1"/>
      <c r="JRC169" s="328"/>
      <c r="JRD169" s="1"/>
      <c r="JRE169" s="1"/>
      <c r="JRF169" s="327"/>
      <c r="JRG169" s="327"/>
      <c r="JRH169" s="18"/>
      <c r="JRI169" s="1"/>
      <c r="JRK169" s="328"/>
      <c r="JRL169" s="1"/>
      <c r="JRM169" s="1"/>
      <c r="JRN169" s="327"/>
      <c r="JRO169" s="327"/>
      <c r="JRP169" s="18"/>
      <c r="JRQ169" s="1"/>
      <c r="JRS169" s="328"/>
      <c r="JRT169" s="1"/>
      <c r="JRU169" s="1"/>
      <c r="JRV169" s="327"/>
      <c r="JRW169" s="327"/>
      <c r="JRX169" s="18"/>
      <c r="JRY169" s="1"/>
      <c r="JSA169" s="328"/>
      <c r="JSB169" s="1"/>
      <c r="JSC169" s="1"/>
      <c r="JSD169" s="327"/>
      <c r="JSE169" s="327"/>
      <c r="JSF169" s="18"/>
      <c r="JSG169" s="1"/>
      <c r="JSI169" s="328"/>
      <c r="JSJ169" s="1"/>
      <c r="JSK169" s="1"/>
      <c r="JSL169" s="327"/>
      <c r="JSM169" s="327"/>
      <c r="JSN169" s="18"/>
      <c r="JSO169" s="1"/>
      <c r="JSQ169" s="328"/>
      <c r="JSR169" s="1"/>
      <c r="JSS169" s="1"/>
      <c r="JST169" s="327"/>
      <c r="JSU169" s="327"/>
      <c r="JSV169" s="18"/>
      <c r="JSW169" s="1"/>
      <c r="JSY169" s="328"/>
      <c r="JSZ169" s="1"/>
      <c r="JTA169" s="1"/>
      <c r="JTB169" s="327"/>
      <c r="JTC169" s="327"/>
      <c r="JTD169" s="18"/>
      <c r="JTE169" s="1"/>
      <c r="JTG169" s="328"/>
      <c r="JTH169" s="1"/>
      <c r="JTI169" s="1"/>
      <c r="JTJ169" s="327"/>
      <c r="JTK169" s="327"/>
      <c r="JTL169" s="18"/>
      <c r="JTM169" s="1"/>
      <c r="JTO169" s="328"/>
      <c r="JTP169" s="1"/>
      <c r="JTQ169" s="1"/>
      <c r="JTR169" s="327"/>
      <c r="JTS169" s="327"/>
      <c r="JTT169" s="18"/>
      <c r="JTU169" s="1"/>
      <c r="JTW169" s="328"/>
      <c r="JTX169" s="1"/>
      <c r="JTY169" s="1"/>
      <c r="JTZ169" s="327"/>
      <c r="JUA169" s="327"/>
      <c r="JUB169" s="18"/>
      <c r="JUC169" s="1"/>
      <c r="JUE169" s="328"/>
      <c r="JUF169" s="1"/>
      <c r="JUG169" s="1"/>
      <c r="JUH169" s="327"/>
      <c r="JUI169" s="327"/>
      <c r="JUJ169" s="18"/>
      <c r="JUK169" s="1"/>
      <c r="JUM169" s="328"/>
      <c r="JUN169" s="1"/>
      <c r="JUO169" s="1"/>
      <c r="JUP169" s="327"/>
      <c r="JUQ169" s="327"/>
      <c r="JUR169" s="18"/>
      <c r="JUS169" s="1"/>
      <c r="JUU169" s="328"/>
      <c r="JUV169" s="1"/>
      <c r="JUW169" s="1"/>
      <c r="JUX169" s="327"/>
      <c r="JUY169" s="327"/>
      <c r="JUZ169" s="18"/>
      <c r="JVA169" s="1"/>
      <c r="JVC169" s="328"/>
      <c r="JVD169" s="1"/>
      <c r="JVE169" s="1"/>
      <c r="JVF169" s="327"/>
      <c r="JVG169" s="327"/>
      <c r="JVH169" s="18"/>
      <c r="JVI169" s="1"/>
      <c r="JVK169" s="328"/>
      <c r="JVL169" s="1"/>
      <c r="JVM169" s="1"/>
      <c r="JVN169" s="327"/>
      <c r="JVO169" s="327"/>
      <c r="JVP169" s="18"/>
      <c r="JVQ169" s="1"/>
      <c r="JVS169" s="328"/>
      <c r="JVT169" s="1"/>
      <c r="JVU169" s="1"/>
      <c r="JVV169" s="327"/>
      <c r="JVW169" s="327"/>
      <c r="JVX169" s="18"/>
      <c r="JVY169" s="1"/>
      <c r="JWA169" s="328"/>
      <c r="JWB169" s="1"/>
      <c r="JWC169" s="1"/>
      <c r="JWD169" s="327"/>
      <c r="JWE169" s="327"/>
      <c r="JWF169" s="18"/>
      <c r="JWG169" s="1"/>
      <c r="JWI169" s="328"/>
      <c r="JWJ169" s="1"/>
      <c r="JWK169" s="1"/>
      <c r="JWL169" s="327"/>
      <c r="JWM169" s="327"/>
      <c r="JWN169" s="18"/>
      <c r="JWO169" s="1"/>
      <c r="JWQ169" s="328"/>
      <c r="JWR169" s="1"/>
      <c r="JWS169" s="1"/>
      <c r="JWT169" s="327"/>
      <c r="JWU169" s="327"/>
      <c r="JWV169" s="18"/>
      <c r="JWW169" s="1"/>
      <c r="JWY169" s="328"/>
      <c r="JWZ169" s="1"/>
      <c r="JXA169" s="1"/>
      <c r="JXB169" s="327"/>
      <c r="JXC169" s="327"/>
      <c r="JXD169" s="18"/>
      <c r="JXE169" s="1"/>
      <c r="JXG169" s="328"/>
      <c r="JXH169" s="1"/>
      <c r="JXI169" s="1"/>
      <c r="JXJ169" s="327"/>
      <c r="JXK169" s="327"/>
      <c r="JXL169" s="18"/>
      <c r="JXM169" s="1"/>
      <c r="JXO169" s="328"/>
      <c r="JXP169" s="1"/>
      <c r="JXQ169" s="1"/>
      <c r="JXR169" s="327"/>
      <c r="JXS169" s="327"/>
      <c r="JXT169" s="18"/>
      <c r="JXU169" s="1"/>
      <c r="JXW169" s="328"/>
      <c r="JXX169" s="1"/>
      <c r="JXY169" s="1"/>
      <c r="JXZ169" s="327"/>
      <c r="JYA169" s="327"/>
      <c r="JYB169" s="18"/>
      <c r="JYC169" s="1"/>
      <c r="JYE169" s="328"/>
      <c r="JYF169" s="1"/>
      <c r="JYG169" s="1"/>
      <c r="JYH169" s="327"/>
      <c r="JYI169" s="327"/>
      <c r="JYJ169" s="18"/>
      <c r="JYK169" s="1"/>
      <c r="JYM169" s="328"/>
      <c r="JYN169" s="1"/>
      <c r="JYO169" s="1"/>
      <c r="JYP169" s="327"/>
      <c r="JYQ169" s="327"/>
      <c r="JYR169" s="18"/>
      <c r="JYS169" s="1"/>
      <c r="JYU169" s="328"/>
      <c r="JYV169" s="1"/>
      <c r="JYW169" s="1"/>
      <c r="JYX169" s="327"/>
      <c r="JYY169" s="327"/>
      <c r="JYZ169" s="18"/>
      <c r="JZA169" s="1"/>
      <c r="JZC169" s="328"/>
      <c r="JZD169" s="1"/>
      <c r="JZE169" s="1"/>
      <c r="JZF169" s="327"/>
      <c r="JZG169" s="327"/>
      <c r="JZH169" s="18"/>
      <c r="JZI169" s="1"/>
      <c r="JZK169" s="328"/>
      <c r="JZL169" s="1"/>
      <c r="JZM169" s="1"/>
      <c r="JZN169" s="327"/>
      <c r="JZO169" s="327"/>
      <c r="JZP169" s="18"/>
      <c r="JZQ169" s="1"/>
      <c r="JZS169" s="328"/>
      <c r="JZT169" s="1"/>
      <c r="JZU169" s="1"/>
      <c r="JZV169" s="327"/>
      <c r="JZW169" s="327"/>
      <c r="JZX169" s="18"/>
      <c r="JZY169" s="1"/>
      <c r="KAA169" s="328"/>
      <c r="KAB169" s="1"/>
      <c r="KAC169" s="1"/>
      <c r="KAD169" s="327"/>
      <c r="KAE169" s="327"/>
      <c r="KAF169" s="18"/>
      <c r="KAG169" s="1"/>
      <c r="KAI169" s="328"/>
      <c r="KAJ169" s="1"/>
      <c r="KAK169" s="1"/>
      <c r="KAL169" s="327"/>
      <c r="KAM169" s="327"/>
      <c r="KAN169" s="18"/>
      <c r="KAO169" s="1"/>
      <c r="KAQ169" s="328"/>
      <c r="KAR169" s="1"/>
      <c r="KAS169" s="1"/>
      <c r="KAT169" s="327"/>
      <c r="KAU169" s="327"/>
      <c r="KAV169" s="18"/>
      <c r="KAW169" s="1"/>
      <c r="KAY169" s="328"/>
      <c r="KAZ169" s="1"/>
      <c r="KBA169" s="1"/>
      <c r="KBB169" s="327"/>
      <c r="KBC169" s="327"/>
      <c r="KBD169" s="18"/>
      <c r="KBE169" s="1"/>
      <c r="KBG169" s="328"/>
      <c r="KBH169" s="1"/>
      <c r="KBI169" s="1"/>
      <c r="KBJ169" s="327"/>
      <c r="KBK169" s="327"/>
      <c r="KBL169" s="18"/>
      <c r="KBM169" s="1"/>
      <c r="KBO169" s="328"/>
      <c r="KBP169" s="1"/>
      <c r="KBQ169" s="1"/>
      <c r="KBR169" s="327"/>
      <c r="KBS169" s="327"/>
      <c r="KBT169" s="18"/>
      <c r="KBU169" s="1"/>
      <c r="KBW169" s="328"/>
      <c r="KBX169" s="1"/>
      <c r="KBY169" s="1"/>
      <c r="KBZ169" s="327"/>
      <c r="KCA169" s="327"/>
      <c r="KCB169" s="18"/>
      <c r="KCC169" s="1"/>
      <c r="KCE169" s="328"/>
      <c r="KCF169" s="1"/>
      <c r="KCG169" s="1"/>
      <c r="KCH169" s="327"/>
      <c r="KCI169" s="327"/>
      <c r="KCJ169" s="18"/>
      <c r="KCK169" s="1"/>
      <c r="KCM169" s="328"/>
      <c r="KCN169" s="1"/>
      <c r="KCO169" s="1"/>
      <c r="KCP169" s="327"/>
      <c r="KCQ169" s="327"/>
      <c r="KCR169" s="18"/>
      <c r="KCS169" s="1"/>
      <c r="KCU169" s="328"/>
      <c r="KCV169" s="1"/>
      <c r="KCW169" s="1"/>
      <c r="KCX169" s="327"/>
      <c r="KCY169" s="327"/>
      <c r="KCZ169" s="18"/>
      <c r="KDA169" s="1"/>
      <c r="KDC169" s="328"/>
      <c r="KDD169" s="1"/>
      <c r="KDE169" s="1"/>
      <c r="KDF169" s="327"/>
      <c r="KDG169" s="327"/>
      <c r="KDH169" s="18"/>
      <c r="KDI169" s="1"/>
      <c r="KDK169" s="328"/>
      <c r="KDL169" s="1"/>
      <c r="KDM169" s="1"/>
      <c r="KDN169" s="327"/>
      <c r="KDO169" s="327"/>
      <c r="KDP169" s="18"/>
      <c r="KDQ169" s="1"/>
      <c r="KDS169" s="328"/>
      <c r="KDT169" s="1"/>
      <c r="KDU169" s="1"/>
      <c r="KDV169" s="327"/>
      <c r="KDW169" s="327"/>
      <c r="KDX169" s="18"/>
      <c r="KDY169" s="1"/>
      <c r="KEA169" s="328"/>
      <c r="KEB169" s="1"/>
      <c r="KEC169" s="1"/>
      <c r="KED169" s="327"/>
      <c r="KEE169" s="327"/>
      <c r="KEF169" s="18"/>
      <c r="KEG169" s="1"/>
      <c r="KEI169" s="328"/>
      <c r="KEJ169" s="1"/>
      <c r="KEK169" s="1"/>
      <c r="KEL169" s="327"/>
      <c r="KEM169" s="327"/>
      <c r="KEN169" s="18"/>
      <c r="KEO169" s="1"/>
      <c r="KEQ169" s="328"/>
      <c r="KER169" s="1"/>
      <c r="KES169" s="1"/>
      <c r="KET169" s="327"/>
      <c r="KEU169" s="327"/>
      <c r="KEV169" s="18"/>
      <c r="KEW169" s="1"/>
      <c r="KEY169" s="328"/>
      <c r="KEZ169" s="1"/>
      <c r="KFA169" s="1"/>
      <c r="KFB169" s="327"/>
      <c r="KFC169" s="327"/>
      <c r="KFD169" s="18"/>
      <c r="KFE169" s="1"/>
      <c r="KFG169" s="328"/>
      <c r="KFH169" s="1"/>
      <c r="KFI169" s="1"/>
      <c r="KFJ169" s="327"/>
      <c r="KFK169" s="327"/>
      <c r="KFL169" s="18"/>
      <c r="KFM169" s="1"/>
      <c r="KFO169" s="328"/>
      <c r="KFP169" s="1"/>
      <c r="KFQ169" s="1"/>
      <c r="KFR169" s="327"/>
      <c r="KFS169" s="327"/>
      <c r="KFT169" s="18"/>
      <c r="KFU169" s="1"/>
      <c r="KFW169" s="328"/>
      <c r="KFX169" s="1"/>
      <c r="KFY169" s="1"/>
      <c r="KFZ169" s="327"/>
      <c r="KGA169" s="327"/>
      <c r="KGB169" s="18"/>
      <c r="KGC169" s="1"/>
      <c r="KGE169" s="328"/>
      <c r="KGF169" s="1"/>
      <c r="KGG169" s="1"/>
      <c r="KGH169" s="327"/>
      <c r="KGI169" s="327"/>
      <c r="KGJ169" s="18"/>
      <c r="KGK169" s="1"/>
      <c r="KGM169" s="328"/>
      <c r="KGN169" s="1"/>
      <c r="KGO169" s="1"/>
      <c r="KGP169" s="327"/>
      <c r="KGQ169" s="327"/>
      <c r="KGR169" s="18"/>
      <c r="KGS169" s="1"/>
      <c r="KGU169" s="328"/>
      <c r="KGV169" s="1"/>
      <c r="KGW169" s="1"/>
      <c r="KGX169" s="327"/>
      <c r="KGY169" s="327"/>
      <c r="KGZ169" s="18"/>
      <c r="KHA169" s="1"/>
      <c r="KHC169" s="328"/>
      <c r="KHD169" s="1"/>
      <c r="KHE169" s="1"/>
      <c r="KHF169" s="327"/>
      <c r="KHG169" s="327"/>
      <c r="KHH169" s="18"/>
      <c r="KHI169" s="1"/>
      <c r="KHK169" s="328"/>
      <c r="KHL169" s="1"/>
      <c r="KHM169" s="1"/>
      <c r="KHN169" s="327"/>
      <c r="KHO169" s="327"/>
      <c r="KHP169" s="18"/>
      <c r="KHQ169" s="1"/>
      <c r="KHS169" s="328"/>
      <c r="KHT169" s="1"/>
      <c r="KHU169" s="1"/>
      <c r="KHV169" s="327"/>
      <c r="KHW169" s="327"/>
      <c r="KHX169" s="18"/>
      <c r="KHY169" s="1"/>
      <c r="KIA169" s="328"/>
      <c r="KIB169" s="1"/>
      <c r="KIC169" s="1"/>
      <c r="KID169" s="327"/>
      <c r="KIE169" s="327"/>
      <c r="KIF169" s="18"/>
      <c r="KIG169" s="1"/>
      <c r="KII169" s="328"/>
      <c r="KIJ169" s="1"/>
      <c r="KIK169" s="1"/>
      <c r="KIL169" s="327"/>
      <c r="KIM169" s="327"/>
      <c r="KIN169" s="18"/>
      <c r="KIO169" s="1"/>
      <c r="KIQ169" s="328"/>
      <c r="KIR169" s="1"/>
      <c r="KIS169" s="1"/>
      <c r="KIT169" s="327"/>
      <c r="KIU169" s="327"/>
      <c r="KIV169" s="18"/>
      <c r="KIW169" s="1"/>
      <c r="KIY169" s="328"/>
      <c r="KIZ169" s="1"/>
      <c r="KJA169" s="1"/>
      <c r="KJB169" s="327"/>
      <c r="KJC169" s="327"/>
      <c r="KJD169" s="18"/>
      <c r="KJE169" s="1"/>
      <c r="KJG169" s="328"/>
      <c r="KJH169" s="1"/>
      <c r="KJI169" s="1"/>
      <c r="KJJ169" s="327"/>
      <c r="KJK169" s="327"/>
      <c r="KJL169" s="18"/>
      <c r="KJM169" s="1"/>
      <c r="KJO169" s="328"/>
      <c r="KJP169" s="1"/>
      <c r="KJQ169" s="1"/>
      <c r="KJR169" s="327"/>
      <c r="KJS169" s="327"/>
      <c r="KJT169" s="18"/>
      <c r="KJU169" s="1"/>
      <c r="KJW169" s="328"/>
      <c r="KJX169" s="1"/>
      <c r="KJY169" s="1"/>
      <c r="KJZ169" s="327"/>
      <c r="KKA169" s="327"/>
      <c r="KKB169" s="18"/>
      <c r="KKC169" s="1"/>
      <c r="KKE169" s="328"/>
      <c r="KKF169" s="1"/>
      <c r="KKG169" s="1"/>
      <c r="KKH169" s="327"/>
      <c r="KKI169" s="327"/>
      <c r="KKJ169" s="18"/>
      <c r="KKK169" s="1"/>
      <c r="KKM169" s="328"/>
      <c r="KKN169" s="1"/>
      <c r="KKO169" s="1"/>
      <c r="KKP169" s="327"/>
      <c r="KKQ169" s="327"/>
      <c r="KKR169" s="18"/>
      <c r="KKS169" s="1"/>
      <c r="KKU169" s="328"/>
      <c r="KKV169" s="1"/>
      <c r="KKW169" s="1"/>
      <c r="KKX169" s="327"/>
      <c r="KKY169" s="327"/>
      <c r="KKZ169" s="18"/>
      <c r="KLA169" s="1"/>
      <c r="KLC169" s="328"/>
      <c r="KLD169" s="1"/>
      <c r="KLE169" s="1"/>
      <c r="KLF169" s="327"/>
      <c r="KLG169" s="327"/>
      <c r="KLH169" s="18"/>
      <c r="KLI169" s="1"/>
      <c r="KLK169" s="328"/>
      <c r="KLL169" s="1"/>
      <c r="KLM169" s="1"/>
      <c r="KLN169" s="327"/>
      <c r="KLO169" s="327"/>
      <c r="KLP169" s="18"/>
      <c r="KLQ169" s="1"/>
      <c r="KLS169" s="328"/>
      <c r="KLT169" s="1"/>
      <c r="KLU169" s="1"/>
      <c r="KLV169" s="327"/>
      <c r="KLW169" s="327"/>
      <c r="KLX169" s="18"/>
      <c r="KLY169" s="1"/>
      <c r="KMA169" s="328"/>
      <c r="KMB169" s="1"/>
      <c r="KMC169" s="1"/>
      <c r="KMD169" s="327"/>
      <c r="KME169" s="327"/>
      <c r="KMF169" s="18"/>
      <c r="KMG169" s="1"/>
      <c r="KMI169" s="328"/>
      <c r="KMJ169" s="1"/>
      <c r="KMK169" s="1"/>
      <c r="KML169" s="327"/>
      <c r="KMM169" s="327"/>
      <c r="KMN169" s="18"/>
      <c r="KMO169" s="1"/>
      <c r="KMQ169" s="328"/>
      <c r="KMR169" s="1"/>
      <c r="KMS169" s="1"/>
      <c r="KMT169" s="327"/>
      <c r="KMU169" s="327"/>
      <c r="KMV169" s="18"/>
      <c r="KMW169" s="1"/>
      <c r="KMY169" s="328"/>
      <c r="KMZ169" s="1"/>
      <c r="KNA169" s="1"/>
      <c r="KNB169" s="327"/>
      <c r="KNC169" s="327"/>
      <c r="KND169" s="18"/>
      <c r="KNE169" s="1"/>
      <c r="KNG169" s="328"/>
      <c r="KNH169" s="1"/>
      <c r="KNI169" s="1"/>
      <c r="KNJ169" s="327"/>
      <c r="KNK169" s="327"/>
      <c r="KNL169" s="18"/>
      <c r="KNM169" s="1"/>
      <c r="KNO169" s="328"/>
      <c r="KNP169" s="1"/>
      <c r="KNQ169" s="1"/>
      <c r="KNR169" s="327"/>
      <c r="KNS169" s="327"/>
      <c r="KNT169" s="18"/>
      <c r="KNU169" s="1"/>
      <c r="KNW169" s="328"/>
      <c r="KNX169" s="1"/>
      <c r="KNY169" s="1"/>
      <c r="KNZ169" s="327"/>
      <c r="KOA169" s="327"/>
      <c r="KOB169" s="18"/>
      <c r="KOC169" s="1"/>
      <c r="KOE169" s="328"/>
      <c r="KOF169" s="1"/>
      <c r="KOG169" s="1"/>
      <c r="KOH169" s="327"/>
      <c r="KOI169" s="327"/>
      <c r="KOJ169" s="18"/>
      <c r="KOK169" s="1"/>
      <c r="KOM169" s="328"/>
      <c r="KON169" s="1"/>
      <c r="KOO169" s="1"/>
      <c r="KOP169" s="327"/>
      <c r="KOQ169" s="327"/>
      <c r="KOR169" s="18"/>
      <c r="KOS169" s="1"/>
      <c r="KOU169" s="328"/>
      <c r="KOV169" s="1"/>
      <c r="KOW169" s="1"/>
      <c r="KOX169" s="327"/>
      <c r="KOY169" s="327"/>
      <c r="KOZ169" s="18"/>
      <c r="KPA169" s="1"/>
      <c r="KPC169" s="328"/>
      <c r="KPD169" s="1"/>
      <c r="KPE169" s="1"/>
      <c r="KPF169" s="327"/>
      <c r="KPG169" s="327"/>
      <c r="KPH169" s="18"/>
      <c r="KPI169" s="1"/>
      <c r="KPK169" s="328"/>
      <c r="KPL169" s="1"/>
      <c r="KPM169" s="1"/>
      <c r="KPN169" s="327"/>
      <c r="KPO169" s="327"/>
      <c r="KPP169" s="18"/>
      <c r="KPQ169" s="1"/>
      <c r="KPS169" s="328"/>
      <c r="KPT169" s="1"/>
      <c r="KPU169" s="1"/>
      <c r="KPV169" s="327"/>
      <c r="KPW169" s="327"/>
      <c r="KPX169" s="18"/>
      <c r="KPY169" s="1"/>
      <c r="KQA169" s="328"/>
      <c r="KQB169" s="1"/>
      <c r="KQC169" s="1"/>
      <c r="KQD169" s="327"/>
      <c r="KQE169" s="327"/>
      <c r="KQF169" s="18"/>
      <c r="KQG169" s="1"/>
      <c r="KQI169" s="328"/>
      <c r="KQJ169" s="1"/>
      <c r="KQK169" s="1"/>
      <c r="KQL169" s="327"/>
      <c r="KQM169" s="327"/>
      <c r="KQN169" s="18"/>
      <c r="KQO169" s="1"/>
      <c r="KQQ169" s="328"/>
      <c r="KQR169" s="1"/>
      <c r="KQS169" s="1"/>
      <c r="KQT169" s="327"/>
      <c r="KQU169" s="327"/>
      <c r="KQV169" s="18"/>
      <c r="KQW169" s="1"/>
      <c r="KQY169" s="328"/>
      <c r="KQZ169" s="1"/>
      <c r="KRA169" s="1"/>
      <c r="KRB169" s="327"/>
      <c r="KRC169" s="327"/>
      <c r="KRD169" s="18"/>
      <c r="KRE169" s="1"/>
      <c r="KRG169" s="328"/>
      <c r="KRH169" s="1"/>
      <c r="KRI169" s="1"/>
      <c r="KRJ169" s="327"/>
      <c r="KRK169" s="327"/>
      <c r="KRL169" s="18"/>
      <c r="KRM169" s="1"/>
      <c r="KRO169" s="328"/>
      <c r="KRP169" s="1"/>
      <c r="KRQ169" s="1"/>
      <c r="KRR169" s="327"/>
      <c r="KRS169" s="327"/>
      <c r="KRT169" s="18"/>
      <c r="KRU169" s="1"/>
      <c r="KRW169" s="328"/>
      <c r="KRX169" s="1"/>
      <c r="KRY169" s="1"/>
      <c r="KRZ169" s="327"/>
      <c r="KSA169" s="327"/>
      <c r="KSB169" s="18"/>
      <c r="KSC169" s="1"/>
      <c r="KSE169" s="328"/>
      <c r="KSF169" s="1"/>
      <c r="KSG169" s="1"/>
      <c r="KSH169" s="327"/>
      <c r="KSI169" s="327"/>
      <c r="KSJ169" s="18"/>
      <c r="KSK169" s="1"/>
      <c r="KSM169" s="328"/>
      <c r="KSN169" s="1"/>
      <c r="KSO169" s="1"/>
      <c r="KSP169" s="327"/>
      <c r="KSQ169" s="327"/>
      <c r="KSR169" s="18"/>
      <c r="KSS169" s="1"/>
      <c r="KSU169" s="328"/>
      <c r="KSV169" s="1"/>
      <c r="KSW169" s="1"/>
      <c r="KSX169" s="327"/>
      <c r="KSY169" s="327"/>
      <c r="KSZ169" s="18"/>
      <c r="KTA169" s="1"/>
      <c r="KTC169" s="328"/>
      <c r="KTD169" s="1"/>
      <c r="KTE169" s="1"/>
      <c r="KTF169" s="327"/>
      <c r="KTG169" s="327"/>
      <c r="KTH169" s="18"/>
      <c r="KTI169" s="1"/>
      <c r="KTK169" s="328"/>
      <c r="KTL169" s="1"/>
      <c r="KTM169" s="1"/>
      <c r="KTN169" s="327"/>
      <c r="KTO169" s="327"/>
      <c r="KTP169" s="18"/>
      <c r="KTQ169" s="1"/>
      <c r="KTS169" s="328"/>
      <c r="KTT169" s="1"/>
      <c r="KTU169" s="1"/>
      <c r="KTV169" s="327"/>
      <c r="KTW169" s="327"/>
      <c r="KTX169" s="18"/>
      <c r="KTY169" s="1"/>
      <c r="KUA169" s="328"/>
      <c r="KUB169" s="1"/>
      <c r="KUC169" s="1"/>
      <c r="KUD169" s="327"/>
      <c r="KUE169" s="327"/>
      <c r="KUF169" s="18"/>
      <c r="KUG169" s="1"/>
      <c r="KUI169" s="328"/>
      <c r="KUJ169" s="1"/>
      <c r="KUK169" s="1"/>
      <c r="KUL169" s="327"/>
      <c r="KUM169" s="327"/>
      <c r="KUN169" s="18"/>
      <c r="KUO169" s="1"/>
      <c r="KUQ169" s="328"/>
      <c r="KUR169" s="1"/>
      <c r="KUS169" s="1"/>
      <c r="KUT169" s="327"/>
      <c r="KUU169" s="327"/>
      <c r="KUV169" s="18"/>
      <c r="KUW169" s="1"/>
      <c r="KUY169" s="328"/>
      <c r="KUZ169" s="1"/>
      <c r="KVA169" s="1"/>
      <c r="KVB169" s="327"/>
      <c r="KVC169" s="327"/>
      <c r="KVD169" s="18"/>
      <c r="KVE169" s="1"/>
      <c r="KVG169" s="328"/>
      <c r="KVH169" s="1"/>
      <c r="KVI169" s="1"/>
      <c r="KVJ169" s="327"/>
      <c r="KVK169" s="327"/>
      <c r="KVL169" s="18"/>
      <c r="KVM169" s="1"/>
      <c r="KVO169" s="328"/>
      <c r="KVP169" s="1"/>
      <c r="KVQ169" s="1"/>
      <c r="KVR169" s="327"/>
      <c r="KVS169" s="327"/>
      <c r="KVT169" s="18"/>
      <c r="KVU169" s="1"/>
      <c r="KVW169" s="328"/>
      <c r="KVX169" s="1"/>
      <c r="KVY169" s="1"/>
      <c r="KVZ169" s="327"/>
      <c r="KWA169" s="327"/>
      <c r="KWB169" s="18"/>
      <c r="KWC169" s="1"/>
      <c r="KWE169" s="328"/>
      <c r="KWF169" s="1"/>
      <c r="KWG169" s="1"/>
      <c r="KWH169" s="327"/>
      <c r="KWI169" s="327"/>
      <c r="KWJ169" s="18"/>
      <c r="KWK169" s="1"/>
      <c r="KWM169" s="328"/>
      <c r="KWN169" s="1"/>
      <c r="KWO169" s="1"/>
      <c r="KWP169" s="327"/>
      <c r="KWQ169" s="327"/>
      <c r="KWR169" s="18"/>
      <c r="KWS169" s="1"/>
      <c r="KWU169" s="328"/>
      <c r="KWV169" s="1"/>
      <c r="KWW169" s="1"/>
      <c r="KWX169" s="327"/>
      <c r="KWY169" s="327"/>
      <c r="KWZ169" s="18"/>
      <c r="KXA169" s="1"/>
      <c r="KXC169" s="328"/>
      <c r="KXD169" s="1"/>
      <c r="KXE169" s="1"/>
      <c r="KXF169" s="327"/>
      <c r="KXG169" s="327"/>
      <c r="KXH169" s="18"/>
      <c r="KXI169" s="1"/>
      <c r="KXK169" s="328"/>
      <c r="KXL169" s="1"/>
      <c r="KXM169" s="1"/>
      <c r="KXN169" s="327"/>
      <c r="KXO169" s="327"/>
      <c r="KXP169" s="18"/>
      <c r="KXQ169" s="1"/>
      <c r="KXS169" s="328"/>
      <c r="KXT169" s="1"/>
      <c r="KXU169" s="1"/>
      <c r="KXV169" s="327"/>
      <c r="KXW169" s="327"/>
      <c r="KXX169" s="18"/>
      <c r="KXY169" s="1"/>
      <c r="KYA169" s="328"/>
      <c r="KYB169" s="1"/>
      <c r="KYC169" s="1"/>
      <c r="KYD169" s="327"/>
      <c r="KYE169" s="327"/>
      <c r="KYF169" s="18"/>
      <c r="KYG169" s="1"/>
      <c r="KYI169" s="328"/>
      <c r="KYJ169" s="1"/>
      <c r="KYK169" s="1"/>
      <c r="KYL169" s="327"/>
      <c r="KYM169" s="327"/>
      <c r="KYN169" s="18"/>
      <c r="KYO169" s="1"/>
      <c r="KYQ169" s="328"/>
      <c r="KYR169" s="1"/>
      <c r="KYS169" s="1"/>
      <c r="KYT169" s="327"/>
      <c r="KYU169" s="327"/>
      <c r="KYV169" s="18"/>
      <c r="KYW169" s="1"/>
      <c r="KYY169" s="328"/>
      <c r="KYZ169" s="1"/>
      <c r="KZA169" s="1"/>
      <c r="KZB169" s="327"/>
      <c r="KZC169" s="327"/>
      <c r="KZD169" s="18"/>
      <c r="KZE169" s="1"/>
      <c r="KZG169" s="328"/>
      <c r="KZH169" s="1"/>
      <c r="KZI169" s="1"/>
      <c r="KZJ169" s="327"/>
      <c r="KZK169" s="327"/>
      <c r="KZL169" s="18"/>
      <c r="KZM169" s="1"/>
      <c r="KZO169" s="328"/>
      <c r="KZP169" s="1"/>
      <c r="KZQ169" s="1"/>
      <c r="KZR169" s="327"/>
      <c r="KZS169" s="327"/>
      <c r="KZT169" s="18"/>
      <c r="KZU169" s="1"/>
      <c r="KZW169" s="328"/>
      <c r="KZX169" s="1"/>
      <c r="KZY169" s="1"/>
      <c r="KZZ169" s="327"/>
      <c r="LAA169" s="327"/>
      <c r="LAB169" s="18"/>
      <c r="LAC169" s="1"/>
      <c r="LAE169" s="328"/>
      <c r="LAF169" s="1"/>
      <c r="LAG169" s="1"/>
      <c r="LAH169" s="327"/>
      <c r="LAI169" s="327"/>
      <c r="LAJ169" s="18"/>
      <c r="LAK169" s="1"/>
      <c r="LAM169" s="328"/>
      <c r="LAN169" s="1"/>
      <c r="LAO169" s="1"/>
      <c r="LAP169" s="327"/>
      <c r="LAQ169" s="327"/>
      <c r="LAR169" s="18"/>
      <c r="LAS169" s="1"/>
      <c r="LAU169" s="328"/>
      <c r="LAV169" s="1"/>
      <c r="LAW169" s="1"/>
      <c r="LAX169" s="327"/>
      <c r="LAY169" s="327"/>
      <c r="LAZ169" s="18"/>
      <c r="LBA169" s="1"/>
      <c r="LBC169" s="328"/>
      <c r="LBD169" s="1"/>
      <c r="LBE169" s="1"/>
      <c r="LBF169" s="327"/>
      <c r="LBG169" s="327"/>
      <c r="LBH169" s="18"/>
      <c r="LBI169" s="1"/>
      <c r="LBK169" s="328"/>
      <c r="LBL169" s="1"/>
      <c r="LBM169" s="1"/>
      <c r="LBN169" s="327"/>
      <c r="LBO169" s="327"/>
      <c r="LBP169" s="18"/>
      <c r="LBQ169" s="1"/>
      <c r="LBS169" s="328"/>
      <c r="LBT169" s="1"/>
      <c r="LBU169" s="1"/>
      <c r="LBV169" s="327"/>
      <c r="LBW169" s="327"/>
      <c r="LBX169" s="18"/>
      <c r="LBY169" s="1"/>
      <c r="LCA169" s="328"/>
      <c r="LCB169" s="1"/>
      <c r="LCC169" s="1"/>
      <c r="LCD169" s="327"/>
      <c r="LCE169" s="327"/>
      <c r="LCF169" s="18"/>
      <c r="LCG169" s="1"/>
      <c r="LCI169" s="328"/>
      <c r="LCJ169" s="1"/>
      <c r="LCK169" s="1"/>
      <c r="LCL169" s="327"/>
      <c r="LCM169" s="327"/>
      <c r="LCN169" s="18"/>
      <c r="LCO169" s="1"/>
      <c r="LCQ169" s="328"/>
      <c r="LCR169" s="1"/>
      <c r="LCS169" s="1"/>
      <c r="LCT169" s="327"/>
      <c r="LCU169" s="327"/>
      <c r="LCV169" s="18"/>
      <c r="LCW169" s="1"/>
      <c r="LCY169" s="328"/>
      <c r="LCZ169" s="1"/>
      <c r="LDA169" s="1"/>
      <c r="LDB169" s="327"/>
      <c r="LDC169" s="327"/>
      <c r="LDD169" s="18"/>
      <c r="LDE169" s="1"/>
      <c r="LDG169" s="328"/>
      <c r="LDH169" s="1"/>
      <c r="LDI169" s="1"/>
      <c r="LDJ169" s="327"/>
      <c r="LDK169" s="327"/>
      <c r="LDL169" s="18"/>
      <c r="LDM169" s="1"/>
      <c r="LDO169" s="328"/>
      <c r="LDP169" s="1"/>
      <c r="LDQ169" s="1"/>
      <c r="LDR169" s="327"/>
      <c r="LDS169" s="327"/>
      <c r="LDT169" s="18"/>
      <c r="LDU169" s="1"/>
      <c r="LDW169" s="328"/>
      <c r="LDX169" s="1"/>
      <c r="LDY169" s="1"/>
      <c r="LDZ169" s="327"/>
      <c r="LEA169" s="327"/>
      <c r="LEB169" s="18"/>
      <c r="LEC169" s="1"/>
      <c r="LEE169" s="328"/>
      <c r="LEF169" s="1"/>
      <c r="LEG169" s="1"/>
      <c r="LEH169" s="327"/>
      <c r="LEI169" s="327"/>
      <c r="LEJ169" s="18"/>
      <c r="LEK169" s="1"/>
      <c r="LEM169" s="328"/>
      <c r="LEN169" s="1"/>
      <c r="LEO169" s="1"/>
      <c r="LEP169" s="327"/>
      <c r="LEQ169" s="327"/>
      <c r="LER169" s="18"/>
      <c r="LES169" s="1"/>
      <c r="LEU169" s="328"/>
      <c r="LEV169" s="1"/>
      <c r="LEW169" s="1"/>
      <c r="LEX169" s="327"/>
      <c r="LEY169" s="327"/>
      <c r="LEZ169" s="18"/>
      <c r="LFA169" s="1"/>
      <c r="LFC169" s="328"/>
      <c r="LFD169" s="1"/>
      <c r="LFE169" s="1"/>
      <c r="LFF169" s="327"/>
      <c r="LFG169" s="327"/>
      <c r="LFH169" s="18"/>
      <c r="LFI169" s="1"/>
      <c r="LFK169" s="328"/>
      <c r="LFL169" s="1"/>
      <c r="LFM169" s="1"/>
      <c r="LFN169" s="327"/>
      <c r="LFO169" s="327"/>
      <c r="LFP169" s="18"/>
      <c r="LFQ169" s="1"/>
      <c r="LFS169" s="328"/>
      <c r="LFT169" s="1"/>
      <c r="LFU169" s="1"/>
      <c r="LFV169" s="327"/>
      <c r="LFW169" s="327"/>
      <c r="LFX169" s="18"/>
      <c r="LFY169" s="1"/>
      <c r="LGA169" s="328"/>
      <c r="LGB169" s="1"/>
      <c r="LGC169" s="1"/>
      <c r="LGD169" s="327"/>
      <c r="LGE169" s="327"/>
      <c r="LGF169" s="18"/>
      <c r="LGG169" s="1"/>
      <c r="LGI169" s="328"/>
      <c r="LGJ169" s="1"/>
      <c r="LGK169" s="1"/>
      <c r="LGL169" s="327"/>
      <c r="LGM169" s="327"/>
      <c r="LGN169" s="18"/>
      <c r="LGO169" s="1"/>
      <c r="LGQ169" s="328"/>
      <c r="LGR169" s="1"/>
      <c r="LGS169" s="1"/>
      <c r="LGT169" s="327"/>
      <c r="LGU169" s="327"/>
      <c r="LGV169" s="18"/>
      <c r="LGW169" s="1"/>
      <c r="LGY169" s="328"/>
      <c r="LGZ169" s="1"/>
      <c r="LHA169" s="1"/>
      <c r="LHB169" s="327"/>
      <c r="LHC169" s="327"/>
      <c r="LHD169" s="18"/>
      <c r="LHE169" s="1"/>
      <c r="LHG169" s="328"/>
      <c r="LHH169" s="1"/>
      <c r="LHI169" s="1"/>
      <c r="LHJ169" s="327"/>
      <c r="LHK169" s="327"/>
      <c r="LHL169" s="18"/>
      <c r="LHM169" s="1"/>
      <c r="LHO169" s="328"/>
      <c r="LHP169" s="1"/>
      <c r="LHQ169" s="1"/>
      <c r="LHR169" s="327"/>
      <c r="LHS169" s="327"/>
      <c r="LHT169" s="18"/>
      <c r="LHU169" s="1"/>
      <c r="LHW169" s="328"/>
      <c r="LHX169" s="1"/>
      <c r="LHY169" s="1"/>
      <c r="LHZ169" s="327"/>
      <c r="LIA169" s="327"/>
      <c r="LIB169" s="18"/>
      <c r="LIC169" s="1"/>
      <c r="LIE169" s="328"/>
      <c r="LIF169" s="1"/>
      <c r="LIG169" s="1"/>
      <c r="LIH169" s="327"/>
      <c r="LII169" s="327"/>
      <c r="LIJ169" s="18"/>
      <c r="LIK169" s="1"/>
      <c r="LIM169" s="328"/>
      <c r="LIN169" s="1"/>
      <c r="LIO169" s="1"/>
      <c r="LIP169" s="327"/>
      <c r="LIQ169" s="327"/>
      <c r="LIR169" s="18"/>
      <c r="LIS169" s="1"/>
      <c r="LIU169" s="328"/>
      <c r="LIV169" s="1"/>
      <c r="LIW169" s="1"/>
      <c r="LIX169" s="327"/>
      <c r="LIY169" s="327"/>
      <c r="LIZ169" s="18"/>
      <c r="LJA169" s="1"/>
      <c r="LJC169" s="328"/>
      <c r="LJD169" s="1"/>
      <c r="LJE169" s="1"/>
      <c r="LJF169" s="327"/>
      <c r="LJG169" s="327"/>
      <c r="LJH169" s="18"/>
      <c r="LJI169" s="1"/>
      <c r="LJK169" s="328"/>
      <c r="LJL169" s="1"/>
      <c r="LJM169" s="1"/>
      <c r="LJN169" s="327"/>
      <c r="LJO169" s="327"/>
      <c r="LJP169" s="18"/>
      <c r="LJQ169" s="1"/>
      <c r="LJS169" s="328"/>
      <c r="LJT169" s="1"/>
      <c r="LJU169" s="1"/>
      <c r="LJV169" s="327"/>
      <c r="LJW169" s="327"/>
      <c r="LJX169" s="18"/>
      <c r="LJY169" s="1"/>
      <c r="LKA169" s="328"/>
      <c r="LKB169" s="1"/>
      <c r="LKC169" s="1"/>
      <c r="LKD169" s="327"/>
      <c r="LKE169" s="327"/>
      <c r="LKF169" s="18"/>
      <c r="LKG169" s="1"/>
      <c r="LKI169" s="328"/>
      <c r="LKJ169" s="1"/>
      <c r="LKK169" s="1"/>
      <c r="LKL169" s="327"/>
      <c r="LKM169" s="327"/>
      <c r="LKN169" s="18"/>
      <c r="LKO169" s="1"/>
      <c r="LKQ169" s="328"/>
      <c r="LKR169" s="1"/>
      <c r="LKS169" s="1"/>
      <c r="LKT169" s="327"/>
      <c r="LKU169" s="327"/>
      <c r="LKV169" s="18"/>
      <c r="LKW169" s="1"/>
      <c r="LKY169" s="328"/>
      <c r="LKZ169" s="1"/>
      <c r="LLA169" s="1"/>
      <c r="LLB169" s="327"/>
      <c r="LLC169" s="327"/>
      <c r="LLD169" s="18"/>
      <c r="LLE169" s="1"/>
      <c r="LLG169" s="328"/>
      <c r="LLH169" s="1"/>
      <c r="LLI169" s="1"/>
      <c r="LLJ169" s="327"/>
      <c r="LLK169" s="327"/>
      <c r="LLL169" s="18"/>
      <c r="LLM169" s="1"/>
      <c r="LLO169" s="328"/>
      <c r="LLP169" s="1"/>
      <c r="LLQ169" s="1"/>
      <c r="LLR169" s="327"/>
      <c r="LLS169" s="327"/>
      <c r="LLT169" s="18"/>
      <c r="LLU169" s="1"/>
      <c r="LLW169" s="328"/>
      <c r="LLX169" s="1"/>
      <c r="LLY169" s="1"/>
      <c r="LLZ169" s="327"/>
      <c r="LMA169" s="327"/>
      <c r="LMB169" s="18"/>
      <c r="LMC169" s="1"/>
      <c r="LME169" s="328"/>
      <c r="LMF169" s="1"/>
      <c r="LMG169" s="1"/>
      <c r="LMH169" s="327"/>
      <c r="LMI169" s="327"/>
      <c r="LMJ169" s="18"/>
      <c r="LMK169" s="1"/>
      <c r="LMM169" s="328"/>
      <c r="LMN169" s="1"/>
      <c r="LMO169" s="1"/>
      <c r="LMP169" s="327"/>
      <c r="LMQ169" s="327"/>
      <c r="LMR169" s="18"/>
      <c r="LMS169" s="1"/>
      <c r="LMU169" s="328"/>
      <c r="LMV169" s="1"/>
      <c r="LMW169" s="1"/>
      <c r="LMX169" s="327"/>
      <c r="LMY169" s="327"/>
      <c r="LMZ169" s="18"/>
      <c r="LNA169" s="1"/>
      <c r="LNC169" s="328"/>
      <c r="LND169" s="1"/>
      <c r="LNE169" s="1"/>
      <c r="LNF169" s="327"/>
      <c r="LNG169" s="327"/>
      <c r="LNH169" s="18"/>
      <c r="LNI169" s="1"/>
      <c r="LNK169" s="328"/>
      <c r="LNL169" s="1"/>
      <c r="LNM169" s="1"/>
      <c r="LNN169" s="327"/>
      <c r="LNO169" s="327"/>
      <c r="LNP169" s="18"/>
      <c r="LNQ169" s="1"/>
      <c r="LNS169" s="328"/>
      <c r="LNT169" s="1"/>
      <c r="LNU169" s="1"/>
      <c r="LNV169" s="327"/>
      <c r="LNW169" s="327"/>
      <c r="LNX169" s="18"/>
      <c r="LNY169" s="1"/>
      <c r="LOA169" s="328"/>
      <c r="LOB169" s="1"/>
      <c r="LOC169" s="1"/>
      <c r="LOD169" s="327"/>
      <c r="LOE169" s="327"/>
      <c r="LOF169" s="18"/>
      <c r="LOG169" s="1"/>
      <c r="LOI169" s="328"/>
      <c r="LOJ169" s="1"/>
      <c r="LOK169" s="1"/>
      <c r="LOL169" s="327"/>
      <c r="LOM169" s="327"/>
      <c r="LON169" s="18"/>
      <c r="LOO169" s="1"/>
      <c r="LOQ169" s="328"/>
      <c r="LOR169" s="1"/>
      <c r="LOS169" s="1"/>
      <c r="LOT169" s="327"/>
      <c r="LOU169" s="327"/>
      <c r="LOV169" s="18"/>
      <c r="LOW169" s="1"/>
      <c r="LOY169" s="328"/>
      <c r="LOZ169" s="1"/>
      <c r="LPA169" s="1"/>
      <c r="LPB169" s="327"/>
      <c r="LPC169" s="327"/>
      <c r="LPD169" s="18"/>
      <c r="LPE169" s="1"/>
      <c r="LPG169" s="328"/>
      <c r="LPH169" s="1"/>
      <c r="LPI169" s="1"/>
      <c r="LPJ169" s="327"/>
      <c r="LPK169" s="327"/>
      <c r="LPL169" s="18"/>
      <c r="LPM169" s="1"/>
      <c r="LPO169" s="328"/>
      <c r="LPP169" s="1"/>
      <c r="LPQ169" s="1"/>
      <c r="LPR169" s="327"/>
      <c r="LPS169" s="327"/>
      <c r="LPT169" s="18"/>
      <c r="LPU169" s="1"/>
      <c r="LPW169" s="328"/>
      <c r="LPX169" s="1"/>
      <c r="LPY169" s="1"/>
      <c r="LPZ169" s="327"/>
      <c r="LQA169" s="327"/>
      <c r="LQB169" s="18"/>
      <c r="LQC169" s="1"/>
      <c r="LQE169" s="328"/>
      <c r="LQF169" s="1"/>
      <c r="LQG169" s="1"/>
      <c r="LQH169" s="327"/>
      <c r="LQI169" s="327"/>
      <c r="LQJ169" s="18"/>
      <c r="LQK169" s="1"/>
      <c r="LQM169" s="328"/>
      <c r="LQN169" s="1"/>
      <c r="LQO169" s="1"/>
      <c r="LQP169" s="327"/>
      <c r="LQQ169" s="327"/>
      <c r="LQR169" s="18"/>
      <c r="LQS169" s="1"/>
      <c r="LQU169" s="328"/>
      <c r="LQV169" s="1"/>
      <c r="LQW169" s="1"/>
      <c r="LQX169" s="327"/>
      <c r="LQY169" s="327"/>
      <c r="LQZ169" s="18"/>
      <c r="LRA169" s="1"/>
      <c r="LRC169" s="328"/>
      <c r="LRD169" s="1"/>
      <c r="LRE169" s="1"/>
      <c r="LRF169" s="327"/>
      <c r="LRG169" s="327"/>
      <c r="LRH169" s="18"/>
      <c r="LRI169" s="1"/>
      <c r="LRK169" s="328"/>
      <c r="LRL169" s="1"/>
      <c r="LRM169" s="1"/>
      <c r="LRN169" s="327"/>
      <c r="LRO169" s="327"/>
      <c r="LRP169" s="18"/>
      <c r="LRQ169" s="1"/>
      <c r="LRS169" s="328"/>
      <c r="LRT169" s="1"/>
      <c r="LRU169" s="1"/>
      <c r="LRV169" s="327"/>
      <c r="LRW169" s="327"/>
      <c r="LRX169" s="18"/>
      <c r="LRY169" s="1"/>
      <c r="LSA169" s="328"/>
      <c r="LSB169" s="1"/>
      <c r="LSC169" s="1"/>
      <c r="LSD169" s="327"/>
      <c r="LSE169" s="327"/>
      <c r="LSF169" s="18"/>
      <c r="LSG169" s="1"/>
      <c r="LSI169" s="328"/>
      <c r="LSJ169" s="1"/>
      <c r="LSK169" s="1"/>
      <c r="LSL169" s="327"/>
      <c r="LSM169" s="327"/>
      <c r="LSN169" s="18"/>
      <c r="LSO169" s="1"/>
      <c r="LSQ169" s="328"/>
      <c r="LSR169" s="1"/>
      <c r="LSS169" s="1"/>
      <c r="LST169" s="327"/>
      <c r="LSU169" s="327"/>
      <c r="LSV169" s="18"/>
      <c r="LSW169" s="1"/>
      <c r="LSY169" s="328"/>
      <c r="LSZ169" s="1"/>
      <c r="LTA169" s="1"/>
      <c r="LTB169" s="327"/>
      <c r="LTC169" s="327"/>
      <c r="LTD169" s="18"/>
      <c r="LTE169" s="1"/>
      <c r="LTG169" s="328"/>
      <c r="LTH169" s="1"/>
      <c r="LTI169" s="1"/>
      <c r="LTJ169" s="327"/>
      <c r="LTK169" s="327"/>
      <c r="LTL169" s="18"/>
      <c r="LTM169" s="1"/>
      <c r="LTO169" s="328"/>
      <c r="LTP169" s="1"/>
      <c r="LTQ169" s="1"/>
      <c r="LTR169" s="327"/>
      <c r="LTS169" s="327"/>
      <c r="LTT169" s="18"/>
      <c r="LTU169" s="1"/>
      <c r="LTW169" s="328"/>
      <c r="LTX169" s="1"/>
      <c r="LTY169" s="1"/>
      <c r="LTZ169" s="327"/>
      <c r="LUA169" s="327"/>
      <c r="LUB169" s="18"/>
      <c r="LUC169" s="1"/>
      <c r="LUE169" s="328"/>
      <c r="LUF169" s="1"/>
      <c r="LUG169" s="1"/>
      <c r="LUH169" s="327"/>
      <c r="LUI169" s="327"/>
      <c r="LUJ169" s="18"/>
      <c r="LUK169" s="1"/>
      <c r="LUM169" s="328"/>
      <c r="LUN169" s="1"/>
      <c r="LUO169" s="1"/>
      <c r="LUP169" s="327"/>
      <c r="LUQ169" s="327"/>
      <c r="LUR169" s="18"/>
      <c r="LUS169" s="1"/>
      <c r="LUU169" s="328"/>
      <c r="LUV169" s="1"/>
      <c r="LUW169" s="1"/>
      <c r="LUX169" s="327"/>
      <c r="LUY169" s="327"/>
      <c r="LUZ169" s="18"/>
      <c r="LVA169" s="1"/>
      <c r="LVC169" s="328"/>
      <c r="LVD169" s="1"/>
      <c r="LVE169" s="1"/>
      <c r="LVF169" s="327"/>
      <c r="LVG169" s="327"/>
      <c r="LVH169" s="18"/>
      <c r="LVI169" s="1"/>
      <c r="LVK169" s="328"/>
      <c r="LVL169" s="1"/>
      <c r="LVM169" s="1"/>
      <c r="LVN169" s="327"/>
      <c r="LVO169" s="327"/>
      <c r="LVP169" s="18"/>
      <c r="LVQ169" s="1"/>
      <c r="LVS169" s="328"/>
      <c r="LVT169" s="1"/>
      <c r="LVU169" s="1"/>
      <c r="LVV169" s="327"/>
      <c r="LVW169" s="327"/>
      <c r="LVX169" s="18"/>
      <c r="LVY169" s="1"/>
      <c r="LWA169" s="328"/>
      <c r="LWB169" s="1"/>
      <c r="LWC169" s="1"/>
      <c r="LWD169" s="327"/>
      <c r="LWE169" s="327"/>
      <c r="LWF169" s="18"/>
      <c r="LWG169" s="1"/>
      <c r="LWI169" s="328"/>
      <c r="LWJ169" s="1"/>
      <c r="LWK169" s="1"/>
      <c r="LWL169" s="327"/>
      <c r="LWM169" s="327"/>
      <c r="LWN169" s="18"/>
      <c r="LWO169" s="1"/>
      <c r="LWQ169" s="328"/>
      <c r="LWR169" s="1"/>
      <c r="LWS169" s="1"/>
      <c r="LWT169" s="327"/>
      <c r="LWU169" s="327"/>
      <c r="LWV169" s="18"/>
      <c r="LWW169" s="1"/>
      <c r="LWY169" s="328"/>
      <c r="LWZ169" s="1"/>
      <c r="LXA169" s="1"/>
      <c r="LXB169" s="327"/>
      <c r="LXC169" s="327"/>
      <c r="LXD169" s="18"/>
      <c r="LXE169" s="1"/>
      <c r="LXG169" s="328"/>
      <c r="LXH169" s="1"/>
      <c r="LXI169" s="1"/>
      <c r="LXJ169" s="327"/>
      <c r="LXK169" s="327"/>
      <c r="LXL169" s="18"/>
      <c r="LXM169" s="1"/>
      <c r="LXO169" s="328"/>
      <c r="LXP169" s="1"/>
      <c r="LXQ169" s="1"/>
      <c r="LXR169" s="327"/>
      <c r="LXS169" s="327"/>
      <c r="LXT169" s="18"/>
      <c r="LXU169" s="1"/>
      <c r="LXW169" s="328"/>
      <c r="LXX169" s="1"/>
      <c r="LXY169" s="1"/>
      <c r="LXZ169" s="327"/>
      <c r="LYA169" s="327"/>
      <c r="LYB169" s="18"/>
      <c r="LYC169" s="1"/>
      <c r="LYE169" s="328"/>
      <c r="LYF169" s="1"/>
      <c r="LYG169" s="1"/>
      <c r="LYH169" s="327"/>
      <c r="LYI169" s="327"/>
      <c r="LYJ169" s="18"/>
      <c r="LYK169" s="1"/>
      <c r="LYM169" s="328"/>
      <c r="LYN169" s="1"/>
      <c r="LYO169" s="1"/>
      <c r="LYP169" s="327"/>
      <c r="LYQ169" s="327"/>
      <c r="LYR169" s="18"/>
      <c r="LYS169" s="1"/>
      <c r="LYU169" s="328"/>
      <c r="LYV169" s="1"/>
      <c r="LYW169" s="1"/>
      <c r="LYX169" s="327"/>
      <c r="LYY169" s="327"/>
      <c r="LYZ169" s="18"/>
      <c r="LZA169" s="1"/>
      <c r="LZC169" s="328"/>
      <c r="LZD169" s="1"/>
      <c r="LZE169" s="1"/>
      <c r="LZF169" s="327"/>
      <c r="LZG169" s="327"/>
      <c r="LZH169" s="18"/>
      <c r="LZI169" s="1"/>
      <c r="LZK169" s="328"/>
      <c r="LZL169" s="1"/>
      <c r="LZM169" s="1"/>
      <c r="LZN169" s="327"/>
      <c r="LZO169" s="327"/>
      <c r="LZP169" s="18"/>
      <c r="LZQ169" s="1"/>
      <c r="LZS169" s="328"/>
      <c r="LZT169" s="1"/>
      <c r="LZU169" s="1"/>
      <c r="LZV169" s="327"/>
      <c r="LZW169" s="327"/>
      <c r="LZX169" s="18"/>
      <c r="LZY169" s="1"/>
      <c r="MAA169" s="328"/>
      <c r="MAB169" s="1"/>
      <c r="MAC169" s="1"/>
      <c r="MAD169" s="327"/>
      <c r="MAE169" s="327"/>
      <c r="MAF169" s="18"/>
      <c r="MAG169" s="1"/>
      <c r="MAI169" s="328"/>
      <c r="MAJ169" s="1"/>
      <c r="MAK169" s="1"/>
      <c r="MAL169" s="327"/>
      <c r="MAM169" s="327"/>
      <c r="MAN169" s="18"/>
      <c r="MAO169" s="1"/>
      <c r="MAQ169" s="328"/>
      <c r="MAR169" s="1"/>
      <c r="MAS169" s="1"/>
      <c r="MAT169" s="327"/>
      <c r="MAU169" s="327"/>
      <c r="MAV169" s="18"/>
      <c r="MAW169" s="1"/>
      <c r="MAY169" s="328"/>
      <c r="MAZ169" s="1"/>
      <c r="MBA169" s="1"/>
      <c r="MBB169" s="327"/>
      <c r="MBC169" s="327"/>
      <c r="MBD169" s="18"/>
      <c r="MBE169" s="1"/>
      <c r="MBG169" s="328"/>
      <c r="MBH169" s="1"/>
      <c r="MBI169" s="1"/>
      <c r="MBJ169" s="327"/>
      <c r="MBK169" s="327"/>
      <c r="MBL169" s="18"/>
      <c r="MBM169" s="1"/>
      <c r="MBO169" s="328"/>
      <c r="MBP169" s="1"/>
      <c r="MBQ169" s="1"/>
      <c r="MBR169" s="327"/>
      <c r="MBS169" s="327"/>
      <c r="MBT169" s="18"/>
      <c r="MBU169" s="1"/>
      <c r="MBW169" s="328"/>
      <c r="MBX169" s="1"/>
      <c r="MBY169" s="1"/>
      <c r="MBZ169" s="327"/>
      <c r="MCA169" s="327"/>
      <c r="MCB169" s="18"/>
      <c r="MCC169" s="1"/>
      <c r="MCE169" s="328"/>
      <c r="MCF169" s="1"/>
      <c r="MCG169" s="1"/>
      <c r="MCH169" s="327"/>
      <c r="MCI169" s="327"/>
      <c r="MCJ169" s="18"/>
      <c r="MCK169" s="1"/>
      <c r="MCM169" s="328"/>
      <c r="MCN169" s="1"/>
      <c r="MCO169" s="1"/>
      <c r="MCP169" s="327"/>
      <c r="MCQ169" s="327"/>
      <c r="MCR169" s="18"/>
      <c r="MCS169" s="1"/>
      <c r="MCU169" s="328"/>
      <c r="MCV169" s="1"/>
      <c r="MCW169" s="1"/>
      <c r="MCX169" s="327"/>
      <c r="MCY169" s="327"/>
      <c r="MCZ169" s="18"/>
      <c r="MDA169" s="1"/>
      <c r="MDC169" s="328"/>
      <c r="MDD169" s="1"/>
      <c r="MDE169" s="1"/>
      <c r="MDF169" s="327"/>
      <c r="MDG169" s="327"/>
      <c r="MDH169" s="18"/>
      <c r="MDI169" s="1"/>
      <c r="MDK169" s="328"/>
      <c r="MDL169" s="1"/>
      <c r="MDM169" s="1"/>
      <c r="MDN169" s="327"/>
      <c r="MDO169" s="327"/>
      <c r="MDP169" s="18"/>
      <c r="MDQ169" s="1"/>
      <c r="MDS169" s="328"/>
      <c r="MDT169" s="1"/>
      <c r="MDU169" s="1"/>
      <c r="MDV169" s="327"/>
      <c r="MDW169" s="327"/>
      <c r="MDX169" s="18"/>
      <c r="MDY169" s="1"/>
      <c r="MEA169" s="328"/>
      <c r="MEB169" s="1"/>
      <c r="MEC169" s="1"/>
      <c r="MED169" s="327"/>
      <c r="MEE169" s="327"/>
      <c r="MEF169" s="18"/>
      <c r="MEG169" s="1"/>
      <c r="MEI169" s="328"/>
      <c r="MEJ169" s="1"/>
      <c r="MEK169" s="1"/>
      <c r="MEL169" s="327"/>
      <c r="MEM169" s="327"/>
      <c r="MEN169" s="18"/>
      <c r="MEO169" s="1"/>
      <c r="MEQ169" s="328"/>
      <c r="MER169" s="1"/>
      <c r="MES169" s="1"/>
      <c r="MET169" s="327"/>
      <c r="MEU169" s="327"/>
      <c r="MEV169" s="18"/>
      <c r="MEW169" s="1"/>
      <c r="MEY169" s="328"/>
      <c r="MEZ169" s="1"/>
      <c r="MFA169" s="1"/>
      <c r="MFB169" s="327"/>
      <c r="MFC169" s="327"/>
      <c r="MFD169" s="18"/>
      <c r="MFE169" s="1"/>
      <c r="MFG169" s="328"/>
      <c r="MFH169" s="1"/>
      <c r="MFI169" s="1"/>
      <c r="MFJ169" s="327"/>
      <c r="MFK169" s="327"/>
      <c r="MFL169" s="18"/>
      <c r="MFM169" s="1"/>
      <c r="MFO169" s="328"/>
      <c r="MFP169" s="1"/>
      <c r="MFQ169" s="1"/>
      <c r="MFR169" s="327"/>
      <c r="MFS169" s="327"/>
      <c r="MFT169" s="18"/>
      <c r="MFU169" s="1"/>
      <c r="MFW169" s="328"/>
      <c r="MFX169" s="1"/>
      <c r="MFY169" s="1"/>
      <c r="MFZ169" s="327"/>
      <c r="MGA169" s="327"/>
      <c r="MGB169" s="18"/>
      <c r="MGC169" s="1"/>
      <c r="MGE169" s="328"/>
      <c r="MGF169" s="1"/>
      <c r="MGG169" s="1"/>
      <c r="MGH169" s="327"/>
      <c r="MGI169" s="327"/>
      <c r="MGJ169" s="18"/>
      <c r="MGK169" s="1"/>
      <c r="MGM169" s="328"/>
      <c r="MGN169" s="1"/>
      <c r="MGO169" s="1"/>
      <c r="MGP169" s="327"/>
      <c r="MGQ169" s="327"/>
      <c r="MGR169" s="18"/>
      <c r="MGS169" s="1"/>
      <c r="MGU169" s="328"/>
      <c r="MGV169" s="1"/>
      <c r="MGW169" s="1"/>
      <c r="MGX169" s="327"/>
      <c r="MGY169" s="327"/>
      <c r="MGZ169" s="18"/>
      <c r="MHA169" s="1"/>
      <c r="MHC169" s="328"/>
      <c r="MHD169" s="1"/>
      <c r="MHE169" s="1"/>
      <c r="MHF169" s="327"/>
      <c r="MHG169" s="327"/>
      <c r="MHH169" s="18"/>
      <c r="MHI169" s="1"/>
      <c r="MHK169" s="328"/>
      <c r="MHL169" s="1"/>
      <c r="MHM169" s="1"/>
      <c r="MHN169" s="327"/>
      <c r="MHO169" s="327"/>
      <c r="MHP169" s="18"/>
      <c r="MHQ169" s="1"/>
      <c r="MHS169" s="328"/>
      <c r="MHT169" s="1"/>
      <c r="MHU169" s="1"/>
      <c r="MHV169" s="327"/>
      <c r="MHW169" s="327"/>
      <c r="MHX169" s="18"/>
      <c r="MHY169" s="1"/>
      <c r="MIA169" s="328"/>
      <c r="MIB169" s="1"/>
      <c r="MIC169" s="1"/>
      <c r="MID169" s="327"/>
      <c r="MIE169" s="327"/>
      <c r="MIF169" s="18"/>
      <c r="MIG169" s="1"/>
      <c r="MII169" s="328"/>
      <c r="MIJ169" s="1"/>
      <c r="MIK169" s="1"/>
      <c r="MIL169" s="327"/>
      <c r="MIM169" s="327"/>
      <c r="MIN169" s="18"/>
      <c r="MIO169" s="1"/>
      <c r="MIQ169" s="328"/>
      <c r="MIR169" s="1"/>
      <c r="MIS169" s="1"/>
      <c r="MIT169" s="327"/>
      <c r="MIU169" s="327"/>
      <c r="MIV169" s="18"/>
      <c r="MIW169" s="1"/>
      <c r="MIY169" s="328"/>
      <c r="MIZ169" s="1"/>
      <c r="MJA169" s="1"/>
      <c r="MJB169" s="327"/>
      <c r="MJC169" s="327"/>
      <c r="MJD169" s="18"/>
      <c r="MJE169" s="1"/>
      <c r="MJG169" s="328"/>
      <c r="MJH169" s="1"/>
      <c r="MJI169" s="1"/>
      <c r="MJJ169" s="327"/>
      <c r="MJK169" s="327"/>
      <c r="MJL169" s="18"/>
      <c r="MJM169" s="1"/>
      <c r="MJO169" s="328"/>
      <c r="MJP169" s="1"/>
      <c r="MJQ169" s="1"/>
      <c r="MJR169" s="327"/>
      <c r="MJS169" s="327"/>
      <c r="MJT169" s="18"/>
      <c r="MJU169" s="1"/>
      <c r="MJW169" s="328"/>
      <c r="MJX169" s="1"/>
      <c r="MJY169" s="1"/>
      <c r="MJZ169" s="327"/>
      <c r="MKA169" s="327"/>
      <c r="MKB169" s="18"/>
      <c r="MKC169" s="1"/>
      <c r="MKE169" s="328"/>
      <c r="MKF169" s="1"/>
      <c r="MKG169" s="1"/>
      <c r="MKH169" s="327"/>
      <c r="MKI169" s="327"/>
      <c r="MKJ169" s="18"/>
      <c r="MKK169" s="1"/>
      <c r="MKM169" s="328"/>
      <c r="MKN169" s="1"/>
      <c r="MKO169" s="1"/>
      <c r="MKP169" s="327"/>
      <c r="MKQ169" s="327"/>
      <c r="MKR169" s="18"/>
      <c r="MKS169" s="1"/>
      <c r="MKU169" s="328"/>
      <c r="MKV169" s="1"/>
      <c r="MKW169" s="1"/>
      <c r="MKX169" s="327"/>
      <c r="MKY169" s="327"/>
      <c r="MKZ169" s="18"/>
      <c r="MLA169" s="1"/>
      <c r="MLC169" s="328"/>
      <c r="MLD169" s="1"/>
      <c r="MLE169" s="1"/>
      <c r="MLF169" s="327"/>
      <c r="MLG169" s="327"/>
      <c r="MLH169" s="18"/>
      <c r="MLI169" s="1"/>
      <c r="MLK169" s="328"/>
      <c r="MLL169" s="1"/>
      <c r="MLM169" s="1"/>
      <c r="MLN169" s="327"/>
      <c r="MLO169" s="327"/>
      <c r="MLP169" s="18"/>
      <c r="MLQ169" s="1"/>
      <c r="MLS169" s="328"/>
      <c r="MLT169" s="1"/>
      <c r="MLU169" s="1"/>
      <c r="MLV169" s="327"/>
      <c r="MLW169" s="327"/>
      <c r="MLX169" s="18"/>
      <c r="MLY169" s="1"/>
      <c r="MMA169" s="328"/>
      <c r="MMB169" s="1"/>
      <c r="MMC169" s="1"/>
      <c r="MMD169" s="327"/>
      <c r="MME169" s="327"/>
      <c r="MMF169" s="18"/>
      <c r="MMG169" s="1"/>
      <c r="MMI169" s="328"/>
      <c r="MMJ169" s="1"/>
      <c r="MMK169" s="1"/>
      <c r="MML169" s="327"/>
      <c r="MMM169" s="327"/>
      <c r="MMN169" s="18"/>
      <c r="MMO169" s="1"/>
      <c r="MMQ169" s="328"/>
      <c r="MMR169" s="1"/>
      <c r="MMS169" s="1"/>
      <c r="MMT169" s="327"/>
      <c r="MMU169" s="327"/>
      <c r="MMV169" s="18"/>
      <c r="MMW169" s="1"/>
      <c r="MMY169" s="328"/>
      <c r="MMZ169" s="1"/>
      <c r="MNA169" s="1"/>
      <c r="MNB169" s="327"/>
      <c r="MNC169" s="327"/>
      <c r="MND169" s="18"/>
      <c r="MNE169" s="1"/>
      <c r="MNG169" s="328"/>
      <c r="MNH169" s="1"/>
      <c r="MNI169" s="1"/>
      <c r="MNJ169" s="327"/>
      <c r="MNK169" s="327"/>
      <c r="MNL169" s="18"/>
      <c r="MNM169" s="1"/>
      <c r="MNO169" s="328"/>
      <c r="MNP169" s="1"/>
      <c r="MNQ169" s="1"/>
      <c r="MNR169" s="327"/>
      <c r="MNS169" s="327"/>
      <c r="MNT169" s="18"/>
      <c r="MNU169" s="1"/>
      <c r="MNW169" s="328"/>
      <c r="MNX169" s="1"/>
      <c r="MNY169" s="1"/>
      <c r="MNZ169" s="327"/>
      <c r="MOA169" s="327"/>
      <c r="MOB169" s="18"/>
      <c r="MOC169" s="1"/>
      <c r="MOE169" s="328"/>
      <c r="MOF169" s="1"/>
      <c r="MOG169" s="1"/>
      <c r="MOH169" s="327"/>
      <c r="MOI169" s="327"/>
      <c r="MOJ169" s="18"/>
      <c r="MOK169" s="1"/>
      <c r="MOM169" s="328"/>
      <c r="MON169" s="1"/>
      <c r="MOO169" s="1"/>
      <c r="MOP169" s="327"/>
      <c r="MOQ169" s="327"/>
      <c r="MOR169" s="18"/>
      <c r="MOS169" s="1"/>
      <c r="MOU169" s="328"/>
      <c r="MOV169" s="1"/>
      <c r="MOW169" s="1"/>
      <c r="MOX169" s="327"/>
      <c r="MOY169" s="327"/>
      <c r="MOZ169" s="18"/>
      <c r="MPA169" s="1"/>
      <c r="MPC169" s="328"/>
      <c r="MPD169" s="1"/>
      <c r="MPE169" s="1"/>
      <c r="MPF169" s="327"/>
      <c r="MPG169" s="327"/>
      <c r="MPH169" s="18"/>
      <c r="MPI169" s="1"/>
      <c r="MPK169" s="328"/>
      <c r="MPL169" s="1"/>
      <c r="MPM169" s="1"/>
      <c r="MPN169" s="327"/>
      <c r="MPO169" s="327"/>
      <c r="MPP169" s="18"/>
      <c r="MPQ169" s="1"/>
      <c r="MPS169" s="328"/>
      <c r="MPT169" s="1"/>
      <c r="MPU169" s="1"/>
      <c r="MPV169" s="327"/>
      <c r="MPW169" s="327"/>
      <c r="MPX169" s="18"/>
      <c r="MPY169" s="1"/>
      <c r="MQA169" s="328"/>
      <c r="MQB169" s="1"/>
      <c r="MQC169" s="1"/>
      <c r="MQD169" s="327"/>
      <c r="MQE169" s="327"/>
      <c r="MQF169" s="18"/>
      <c r="MQG169" s="1"/>
      <c r="MQI169" s="328"/>
      <c r="MQJ169" s="1"/>
      <c r="MQK169" s="1"/>
      <c r="MQL169" s="327"/>
      <c r="MQM169" s="327"/>
      <c r="MQN169" s="18"/>
      <c r="MQO169" s="1"/>
      <c r="MQQ169" s="328"/>
      <c r="MQR169" s="1"/>
      <c r="MQS169" s="1"/>
      <c r="MQT169" s="327"/>
      <c r="MQU169" s="327"/>
      <c r="MQV169" s="18"/>
      <c r="MQW169" s="1"/>
      <c r="MQY169" s="328"/>
      <c r="MQZ169" s="1"/>
      <c r="MRA169" s="1"/>
      <c r="MRB169" s="327"/>
      <c r="MRC169" s="327"/>
      <c r="MRD169" s="18"/>
      <c r="MRE169" s="1"/>
      <c r="MRG169" s="328"/>
      <c r="MRH169" s="1"/>
      <c r="MRI169" s="1"/>
      <c r="MRJ169" s="327"/>
      <c r="MRK169" s="327"/>
      <c r="MRL169" s="18"/>
      <c r="MRM169" s="1"/>
      <c r="MRO169" s="328"/>
      <c r="MRP169" s="1"/>
      <c r="MRQ169" s="1"/>
      <c r="MRR169" s="327"/>
      <c r="MRS169" s="327"/>
      <c r="MRT169" s="18"/>
      <c r="MRU169" s="1"/>
      <c r="MRW169" s="328"/>
      <c r="MRX169" s="1"/>
      <c r="MRY169" s="1"/>
      <c r="MRZ169" s="327"/>
      <c r="MSA169" s="327"/>
      <c r="MSB169" s="18"/>
      <c r="MSC169" s="1"/>
      <c r="MSE169" s="328"/>
      <c r="MSF169" s="1"/>
      <c r="MSG169" s="1"/>
      <c r="MSH169" s="327"/>
      <c r="MSI169" s="327"/>
      <c r="MSJ169" s="18"/>
      <c r="MSK169" s="1"/>
      <c r="MSM169" s="328"/>
      <c r="MSN169" s="1"/>
      <c r="MSO169" s="1"/>
      <c r="MSP169" s="327"/>
      <c r="MSQ169" s="327"/>
      <c r="MSR169" s="18"/>
      <c r="MSS169" s="1"/>
      <c r="MSU169" s="328"/>
      <c r="MSV169" s="1"/>
      <c r="MSW169" s="1"/>
      <c r="MSX169" s="327"/>
      <c r="MSY169" s="327"/>
      <c r="MSZ169" s="18"/>
      <c r="MTA169" s="1"/>
      <c r="MTC169" s="328"/>
      <c r="MTD169" s="1"/>
      <c r="MTE169" s="1"/>
      <c r="MTF169" s="327"/>
      <c r="MTG169" s="327"/>
      <c r="MTH169" s="18"/>
      <c r="MTI169" s="1"/>
      <c r="MTK169" s="328"/>
      <c r="MTL169" s="1"/>
      <c r="MTM169" s="1"/>
      <c r="MTN169" s="327"/>
      <c r="MTO169" s="327"/>
      <c r="MTP169" s="18"/>
      <c r="MTQ169" s="1"/>
      <c r="MTS169" s="328"/>
      <c r="MTT169" s="1"/>
      <c r="MTU169" s="1"/>
      <c r="MTV169" s="327"/>
      <c r="MTW169" s="327"/>
      <c r="MTX169" s="18"/>
      <c r="MTY169" s="1"/>
      <c r="MUA169" s="328"/>
      <c r="MUB169" s="1"/>
      <c r="MUC169" s="1"/>
      <c r="MUD169" s="327"/>
      <c r="MUE169" s="327"/>
      <c r="MUF169" s="18"/>
      <c r="MUG169" s="1"/>
      <c r="MUI169" s="328"/>
      <c r="MUJ169" s="1"/>
      <c r="MUK169" s="1"/>
      <c r="MUL169" s="327"/>
      <c r="MUM169" s="327"/>
      <c r="MUN169" s="18"/>
      <c r="MUO169" s="1"/>
      <c r="MUQ169" s="328"/>
      <c r="MUR169" s="1"/>
      <c r="MUS169" s="1"/>
      <c r="MUT169" s="327"/>
      <c r="MUU169" s="327"/>
      <c r="MUV169" s="18"/>
      <c r="MUW169" s="1"/>
      <c r="MUY169" s="328"/>
      <c r="MUZ169" s="1"/>
      <c r="MVA169" s="1"/>
      <c r="MVB169" s="327"/>
      <c r="MVC169" s="327"/>
      <c r="MVD169" s="18"/>
      <c r="MVE169" s="1"/>
      <c r="MVG169" s="328"/>
      <c r="MVH169" s="1"/>
      <c r="MVI169" s="1"/>
      <c r="MVJ169" s="327"/>
      <c r="MVK169" s="327"/>
      <c r="MVL169" s="18"/>
      <c r="MVM169" s="1"/>
      <c r="MVO169" s="328"/>
      <c r="MVP169" s="1"/>
      <c r="MVQ169" s="1"/>
      <c r="MVR169" s="327"/>
      <c r="MVS169" s="327"/>
      <c r="MVT169" s="18"/>
      <c r="MVU169" s="1"/>
      <c r="MVW169" s="328"/>
      <c r="MVX169" s="1"/>
      <c r="MVY169" s="1"/>
      <c r="MVZ169" s="327"/>
      <c r="MWA169" s="327"/>
      <c r="MWB169" s="18"/>
      <c r="MWC169" s="1"/>
      <c r="MWE169" s="328"/>
      <c r="MWF169" s="1"/>
      <c r="MWG169" s="1"/>
      <c r="MWH169" s="327"/>
      <c r="MWI169" s="327"/>
      <c r="MWJ169" s="18"/>
      <c r="MWK169" s="1"/>
      <c r="MWM169" s="328"/>
      <c r="MWN169" s="1"/>
      <c r="MWO169" s="1"/>
      <c r="MWP169" s="327"/>
      <c r="MWQ169" s="327"/>
      <c r="MWR169" s="18"/>
      <c r="MWS169" s="1"/>
      <c r="MWU169" s="328"/>
      <c r="MWV169" s="1"/>
      <c r="MWW169" s="1"/>
      <c r="MWX169" s="327"/>
      <c r="MWY169" s="327"/>
      <c r="MWZ169" s="18"/>
      <c r="MXA169" s="1"/>
      <c r="MXC169" s="328"/>
      <c r="MXD169" s="1"/>
      <c r="MXE169" s="1"/>
      <c r="MXF169" s="327"/>
      <c r="MXG169" s="327"/>
      <c r="MXH169" s="18"/>
      <c r="MXI169" s="1"/>
      <c r="MXK169" s="328"/>
      <c r="MXL169" s="1"/>
      <c r="MXM169" s="1"/>
      <c r="MXN169" s="327"/>
      <c r="MXO169" s="327"/>
      <c r="MXP169" s="18"/>
      <c r="MXQ169" s="1"/>
      <c r="MXS169" s="328"/>
      <c r="MXT169" s="1"/>
      <c r="MXU169" s="1"/>
      <c r="MXV169" s="327"/>
      <c r="MXW169" s="327"/>
      <c r="MXX169" s="18"/>
      <c r="MXY169" s="1"/>
      <c r="MYA169" s="328"/>
      <c r="MYB169" s="1"/>
      <c r="MYC169" s="1"/>
      <c r="MYD169" s="327"/>
      <c r="MYE169" s="327"/>
      <c r="MYF169" s="18"/>
      <c r="MYG169" s="1"/>
      <c r="MYI169" s="328"/>
      <c r="MYJ169" s="1"/>
      <c r="MYK169" s="1"/>
      <c r="MYL169" s="327"/>
      <c r="MYM169" s="327"/>
      <c r="MYN169" s="18"/>
      <c r="MYO169" s="1"/>
      <c r="MYQ169" s="328"/>
      <c r="MYR169" s="1"/>
      <c r="MYS169" s="1"/>
      <c r="MYT169" s="327"/>
      <c r="MYU169" s="327"/>
      <c r="MYV169" s="18"/>
      <c r="MYW169" s="1"/>
      <c r="MYY169" s="328"/>
      <c r="MYZ169" s="1"/>
      <c r="MZA169" s="1"/>
      <c r="MZB169" s="327"/>
      <c r="MZC169" s="327"/>
      <c r="MZD169" s="18"/>
      <c r="MZE169" s="1"/>
      <c r="MZG169" s="328"/>
      <c r="MZH169" s="1"/>
      <c r="MZI169" s="1"/>
      <c r="MZJ169" s="327"/>
      <c r="MZK169" s="327"/>
      <c r="MZL169" s="18"/>
      <c r="MZM169" s="1"/>
      <c r="MZO169" s="328"/>
      <c r="MZP169" s="1"/>
      <c r="MZQ169" s="1"/>
      <c r="MZR169" s="327"/>
      <c r="MZS169" s="327"/>
      <c r="MZT169" s="18"/>
      <c r="MZU169" s="1"/>
      <c r="MZW169" s="328"/>
      <c r="MZX169" s="1"/>
      <c r="MZY169" s="1"/>
      <c r="MZZ169" s="327"/>
      <c r="NAA169" s="327"/>
      <c r="NAB169" s="18"/>
      <c r="NAC169" s="1"/>
      <c r="NAE169" s="328"/>
      <c r="NAF169" s="1"/>
      <c r="NAG169" s="1"/>
      <c r="NAH169" s="327"/>
      <c r="NAI169" s="327"/>
      <c r="NAJ169" s="18"/>
      <c r="NAK169" s="1"/>
      <c r="NAM169" s="328"/>
      <c r="NAN169" s="1"/>
      <c r="NAO169" s="1"/>
      <c r="NAP169" s="327"/>
      <c r="NAQ169" s="327"/>
      <c r="NAR169" s="18"/>
      <c r="NAS169" s="1"/>
      <c r="NAU169" s="328"/>
      <c r="NAV169" s="1"/>
      <c r="NAW169" s="1"/>
      <c r="NAX169" s="327"/>
      <c r="NAY169" s="327"/>
      <c r="NAZ169" s="18"/>
      <c r="NBA169" s="1"/>
      <c r="NBC169" s="328"/>
      <c r="NBD169" s="1"/>
      <c r="NBE169" s="1"/>
      <c r="NBF169" s="327"/>
      <c r="NBG169" s="327"/>
      <c r="NBH169" s="18"/>
      <c r="NBI169" s="1"/>
      <c r="NBK169" s="328"/>
      <c r="NBL169" s="1"/>
      <c r="NBM169" s="1"/>
      <c r="NBN169" s="327"/>
      <c r="NBO169" s="327"/>
      <c r="NBP169" s="18"/>
      <c r="NBQ169" s="1"/>
      <c r="NBS169" s="328"/>
      <c r="NBT169" s="1"/>
      <c r="NBU169" s="1"/>
      <c r="NBV169" s="327"/>
      <c r="NBW169" s="327"/>
      <c r="NBX169" s="18"/>
      <c r="NBY169" s="1"/>
      <c r="NCA169" s="328"/>
      <c r="NCB169" s="1"/>
      <c r="NCC169" s="1"/>
      <c r="NCD169" s="327"/>
      <c r="NCE169" s="327"/>
      <c r="NCF169" s="18"/>
      <c r="NCG169" s="1"/>
      <c r="NCI169" s="328"/>
      <c r="NCJ169" s="1"/>
      <c r="NCK169" s="1"/>
      <c r="NCL169" s="327"/>
      <c r="NCM169" s="327"/>
      <c r="NCN169" s="18"/>
      <c r="NCO169" s="1"/>
      <c r="NCQ169" s="328"/>
      <c r="NCR169" s="1"/>
      <c r="NCS169" s="1"/>
      <c r="NCT169" s="327"/>
      <c r="NCU169" s="327"/>
      <c r="NCV169" s="18"/>
      <c r="NCW169" s="1"/>
      <c r="NCY169" s="328"/>
      <c r="NCZ169" s="1"/>
      <c r="NDA169" s="1"/>
      <c r="NDB169" s="327"/>
      <c r="NDC169" s="327"/>
      <c r="NDD169" s="18"/>
      <c r="NDE169" s="1"/>
      <c r="NDG169" s="328"/>
      <c r="NDH169" s="1"/>
      <c r="NDI169" s="1"/>
      <c r="NDJ169" s="327"/>
      <c r="NDK169" s="327"/>
      <c r="NDL169" s="18"/>
      <c r="NDM169" s="1"/>
      <c r="NDO169" s="328"/>
      <c r="NDP169" s="1"/>
      <c r="NDQ169" s="1"/>
      <c r="NDR169" s="327"/>
      <c r="NDS169" s="327"/>
      <c r="NDT169" s="18"/>
      <c r="NDU169" s="1"/>
      <c r="NDW169" s="328"/>
      <c r="NDX169" s="1"/>
      <c r="NDY169" s="1"/>
      <c r="NDZ169" s="327"/>
      <c r="NEA169" s="327"/>
      <c r="NEB169" s="18"/>
      <c r="NEC169" s="1"/>
      <c r="NEE169" s="328"/>
      <c r="NEF169" s="1"/>
      <c r="NEG169" s="1"/>
      <c r="NEH169" s="327"/>
      <c r="NEI169" s="327"/>
      <c r="NEJ169" s="18"/>
      <c r="NEK169" s="1"/>
      <c r="NEM169" s="328"/>
      <c r="NEN169" s="1"/>
      <c r="NEO169" s="1"/>
      <c r="NEP169" s="327"/>
      <c r="NEQ169" s="327"/>
      <c r="NER169" s="18"/>
      <c r="NES169" s="1"/>
      <c r="NEU169" s="328"/>
      <c r="NEV169" s="1"/>
      <c r="NEW169" s="1"/>
      <c r="NEX169" s="327"/>
      <c r="NEY169" s="327"/>
      <c r="NEZ169" s="18"/>
      <c r="NFA169" s="1"/>
      <c r="NFC169" s="328"/>
      <c r="NFD169" s="1"/>
      <c r="NFE169" s="1"/>
      <c r="NFF169" s="327"/>
      <c r="NFG169" s="327"/>
      <c r="NFH169" s="18"/>
      <c r="NFI169" s="1"/>
      <c r="NFK169" s="328"/>
      <c r="NFL169" s="1"/>
      <c r="NFM169" s="1"/>
      <c r="NFN169" s="327"/>
      <c r="NFO169" s="327"/>
      <c r="NFP169" s="18"/>
      <c r="NFQ169" s="1"/>
      <c r="NFS169" s="328"/>
      <c r="NFT169" s="1"/>
      <c r="NFU169" s="1"/>
      <c r="NFV169" s="327"/>
      <c r="NFW169" s="327"/>
      <c r="NFX169" s="18"/>
      <c r="NFY169" s="1"/>
      <c r="NGA169" s="328"/>
      <c r="NGB169" s="1"/>
      <c r="NGC169" s="1"/>
      <c r="NGD169" s="327"/>
      <c r="NGE169" s="327"/>
      <c r="NGF169" s="18"/>
      <c r="NGG169" s="1"/>
      <c r="NGI169" s="328"/>
      <c r="NGJ169" s="1"/>
      <c r="NGK169" s="1"/>
      <c r="NGL169" s="327"/>
      <c r="NGM169" s="327"/>
      <c r="NGN169" s="18"/>
      <c r="NGO169" s="1"/>
      <c r="NGQ169" s="328"/>
      <c r="NGR169" s="1"/>
      <c r="NGS169" s="1"/>
      <c r="NGT169" s="327"/>
      <c r="NGU169" s="327"/>
      <c r="NGV169" s="18"/>
      <c r="NGW169" s="1"/>
      <c r="NGY169" s="328"/>
      <c r="NGZ169" s="1"/>
      <c r="NHA169" s="1"/>
      <c r="NHB169" s="327"/>
      <c r="NHC169" s="327"/>
      <c r="NHD169" s="18"/>
      <c r="NHE169" s="1"/>
      <c r="NHG169" s="328"/>
      <c r="NHH169" s="1"/>
      <c r="NHI169" s="1"/>
      <c r="NHJ169" s="327"/>
      <c r="NHK169" s="327"/>
      <c r="NHL169" s="18"/>
      <c r="NHM169" s="1"/>
      <c r="NHO169" s="328"/>
      <c r="NHP169" s="1"/>
      <c r="NHQ169" s="1"/>
      <c r="NHR169" s="327"/>
      <c r="NHS169" s="327"/>
      <c r="NHT169" s="18"/>
      <c r="NHU169" s="1"/>
      <c r="NHW169" s="328"/>
      <c r="NHX169" s="1"/>
      <c r="NHY169" s="1"/>
      <c r="NHZ169" s="327"/>
      <c r="NIA169" s="327"/>
      <c r="NIB169" s="18"/>
      <c r="NIC169" s="1"/>
      <c r="NIE169" s="328"/>
      <c r="NIF169" s="1"/>
      <c r="NIG169" s="1"/>
      <c r="NIH169" s="327"/>
      <c r="NII169" s="327"/>
      <c r="NIJ169" s="18"/>
      <c r="NIK169" s="1"/>
      <c r="NIM169" s="328"/>
      <c r="NIN169" s="1"/>
      <c r="NIO169" s="1"/>
      <c r="NIP169" s="327"/>
      <c r="NIQ169" s="327"/>
      <c r="NIR169" s="18"/>
      <c r="NIS169" s="1"/>
      <c r="NIU169" s="328"/>
      <c r="NIV169" s="1"/>
      <c r="NIW169" s="1"/>
      <c r="NIX169" s="327"/>
      <c r="NIY169" s="327"/>
      <c r="NIZ169" s="18"/>
      <c r="NJA169" s="1"/>
      <c r="NJC169" s="328"/>
      <c r="NJD169" s="1"/>
      <c r="NJE169" s="1"/>
      <c r="NJF169" s="327"/>
      <c r="NJG169" s="327"/>
      <c r="NJH169" s="18"/>
      <c r="NJI169" s="1"/>
      <c r="NJK169" s="328"/>
      <c r="NJL169" s="1"/>
      <c r="NJM169" s="1"/>
      <c r="NJN169" s="327"/>
      <c r="NJO169" s="327"/>
      <c r="NJP169" s="18"/>
      <c r="NJQ169" s="1"/>
      <c r="NJS169" s="328"/>
      <c r="NJT169" s="1"/>
      <c r="NJU169" s="1"/>
      <c r="NJV169" s="327"/>
      <c r="NJW169" s="327"/>
      <c r="NJX169" s="18"/>
      <c r="NJY169" s="1"/>
      <c r="NKA169" s="328"/>
      <c r="NKB169" s="1"/>
      <c r="NKC169" s="1"/>
      <c r="NKD169" s="327"/>
      <c r="NKE169" s="327"/>
      <c r="NKF169" s="18"/>
      <c r="NKG169" s="1"/>
      <c r="NKI169" s="328"/>
      <c r="NKJ169" s="1"/>
      <c r="NKK169" s="1"/>
      <c r="NKL169" s="327"/>
      <c r="NKM169" s="327"/>
      <c r="NKN169" s="18"/>
      <c r="NKO169" s="1"/>
      <c r="NKQ169" s="328"/>
      <c r="NKR169" s="1"/>
      <c r="NKS169" s="1"/>
      <c r="NKT169" s="327"/>
      <c r="NKU169" s="327"/>
      <c r="NKV169" s="18"/>
      <c r="NKW169" s="1"/>
      <c r="NKY169" s="328"/>
      <c r="NKZ169" s="1"/>
      <c r="NLA169" s="1"/>
      <c r="NLB169" s="327"/>
      <c r="NLC169" s="327"/>
      <c r="NLD169" s="18"/>
      <c r="NLE169" s="1"/>
      <c r="NLG169" s="328"/>
      <c r="NLH169" s="1"/>
      <c r="NLI169" s="1"/>
      <c r="NLJ169" s="327"/>
      <c r="NLK169" s="327"/>
      <c r="NLL169" s="18"/>
      <c r="NLM169" s="1"/>
      <c r="NLO169" s="328"/>
      <c r="NLP169" s="1"/>
      <c r="NLQ169" s="1"/>
      <c r="NLR169" s="327"/>
      <c r="NLS169" s="327"/>
      <c r="NLT169" s="18"/>
      <c r="NLU169" s="1"/>
      <c r="NLW169" s="328"/>
      <c r="NLX169" s="1"/>
      <c r="NLY169" s="1"/>
      <c r="NLZ169" s="327"/>
      <c r="NMA169" s="327"/>
      <c r="NMB169" s="18"/>
      <c r="NMC169" s="1"/>
      <c r="NME169" s="328"/>
      <c r="NMF169" s="1"/>
      <c r="NMG169" s="1"/>
      <c r="NMH169" s="327"/>
      <c r="NMI169" s="327"/>
      <c r="NMJ169" s="18"/>
      <c r="NMK169" s="1"/>
      <c r="NMM169" s="328"/>
      <c r="NMN169" s="1"/>
      <c r="NMO169" s="1"/>
      <c r="NMP169" s="327"/>
      <c r="NMQ169" s="327"/>
      <c r="NMR169" s="18"/>
      <c r="NMS169" s="1"/>
      <c r="NMU169" s="328"/>
      <c r="NMV169" s="1"/>
      <c r="NMW169" s="1"/>
      <c r="NMX169" s="327"/>
      <c r="NMY169" s="327"/>
      <c r="NMZ169" s="18"/>
      <c r="NNA169" s="1"/>
      <c r="NNC169" s="328"/>
      <c r="NND169" s="1"/>
      <c r="NNE169" s="1"/>
      <c r="NNF169" s="327"/>
      <c r="NNG169" s="327"/>
      <c r="NNH169" s="18"/>
      <c r="NNI169" s="1"/>
      <c r="NNK169" s="328"/>
      <c r="NNL169" s="1"/>
      <c r="NNM169" s="1"/>
      <c r="NNN169" s="327"/>
      <c r="NNO169" s="327"/>
      <c r="NNP169" s="18"/>
      <c r="NNQ169" s="1"/>
      <c r="NNS169" s="328"/>
      <c r="NNT169" s="1"/>
      <c r="NNU169" s="1"/>
      <c r="NNV169" s="327"/>
      <c r="NNW169" s="327"/>
      <c r="NNX169" s="18"/>
      <c r="NNY169" s="1"/>
      <c r="NOA169" s="328"/>
      <c r="NOB169" s="1"/>
      <c r="NOC169" s="1"/>
      <c r="NOD169" s="327"/>
      <c r="NOE169" s="327"/>
      <c r="NOF169" s="18"/>
      <c r="NOG169" s="1"/>
      <c r="NOI169" s="328"/>
      <c r="NOJ169" s="1"/>
      <c r="NOK169" s="1"/>
      <c r="NOL169" s="327"/>
      <c r="NOM169" s="327"/>
      <c r="NON169" s="18"/>
      <c r="NOO169" s="1"/>
      <c r="NOQ169" s="328"/>
      <c r="NOR169" s="1"/>
      <c r="NOS169" s="1"/>
      <c r="NOT169" s="327"/>
      <c r="NOU169" s="327"/>
      <c r="NOV169" s="18"/>
      <c r="NOW169" s="1"/>
      <c r="NOY169" s="328"/>
      <c r="NOZ169" s="1"/>
      <c r="NPA169" s="1"/>
      <c r="NPB169" s="327"/>
      <c r="NPC169" s="327"/>
      <c r="NPD169" s="18"/>
      <c r="NPE169" s="1"/>
      <c r="NPG169" s="328"/>
      <c r="NPH169" s="1"/>
      <c r="NPI169" s="1"/>
      <c r="NPJ169" s="327"/>
      <c r="NPK169" s="327"/>
      <c r="NPL169" s="18"/>
      <c r="NPM169" s="1"/>
      <c r="NPO169" s="328"/>
      <c r="NPP169" s="1"/>
      <c r="NPQ169" s="1"/>
      <c r="NPR169" s="327"/>
      <c r="NPS169" s="327"/>
      <c r="NPT169" s="18"/>
      <c r="NPU169" s="1"/>
      <c r="NPW169" s="328"/>
      <c r="NPX169" s="1"/>
      <c r="NPY169" s="1"/>
      <c r="NPZ169" s="327"/>
      <c r="NQA169" s="327"/>
      <c r="NQB169" s="18"/>
      <c r="NQC169" s="1"/>
      <c r="NQE169" s="328"/>
      <c r="NQF169" s="1"/>
      <c r="NQG169" s="1"/>
      <c r="NQH169" s="327"/>
      <c r="NQI169" s="327"/>
      <c r="NQJ169" s="18"/>
      <c r="NQK169" s="1"/>
      <c r="NQM169" s="328"/>
      <c r="NQN169" s="1"/>
      <c r="NQO169" s="1"/>
      <c r="NQP169" s="327"/>
      <c r="NQQ169" s="327"/>
      <c r="NQR169" s="18"/>
      <c r="NQS169" s="1"/>
      <c r="NQU169" s="328"/>
      <c r="NQV169" s="1"/>
      <c r="NQW169" s="1"/>
      <c r="NQX169" s="327"/>
      <c r="NQY169" s="327"/>
      <c r="NQZ169" s="18"/>
      <c r="NRA169" s="1"/>
      <c r="NRC169" s="328"/>
      <c r="NRD169" s="1"/>
      <c r="NRE169" s="1"/>
      <c r="NRF169" s="327"/>
      <c r="NRG169" s="327"/>
      <c r="NRH169" s="18"/>
      <c r="NRI169" s="1"/>
      <c r="NRK169" s="328"/>
      <c r="NRL169" s="1"/>
      <c r="NRM169" s="1"/>
      <c r="NRN169" s="327"/>
      <c r="NRO169" s="327"/>
      <c r="NRP169" s="18"/>
      <c r="NRQ169" s="1"/>
      <c r="NRS169" s="328"/>
      <c r="NRT169" s="1"/>
      <c r="NRU169" s="1"/>
      <c r="NRV169" s="327"/>
      <c r="NRW169" s="327"/>
      <c r="NRX169" s="18"/>
      <c r="NRY169" s="1"/>
      <c r="NSA169" s="328"/>
      <c r="NSB169" s="1"/>
      <c r="NSC169" s="1"/>
      <c r="NSD169" s="327"/>
      <c r="NSE169" s="327"/>
      <c r="NSF169" s="18"/>
      <c r="NSG169" s="1"/>
      <c r="NSI169" s="328"/>
      <c r="NSJ169" s="1"/>
      <c r="NSK169" s="1"/>
      <c r="NSL169" s="327"/>
      <c r="NSM169" s="327"/>
      <c r="NSN169" s="18"/>
      <c r="NSO169" s="1"/>
      <c r="NSQ169" s="328"/>
      <c r="NSR169" s="1"/>
      <c r="NSS169" s="1"/>
      <c r="NST169" s="327"/>
      <c r="NSU169" s="327"/>
      <c r="NSV169" s="18"/>
      <c r="NSW169" s="1"/>
      <c r="NSY169" s="328"/>
      <c r="NSZ169" s="1"/>
      <c r="NTA169" s="1"/>
      <c r="NTB169" s="327"/>
      <c r="NTC169" s="327"/>
      <c r="NTD169" s="18"/>
      <c r="NTE169" s="1"/>
      <c r="NTG169" s="328"/>
      <c r="NTH169" s="1"/>
      <c r="NTI169" s="1"/>
      <c r="NTJ169" s="327"/>
      <c r="NTK169" s="327"/>
      <c r="NTL169" s="18"/>
      <c r="NTM169" s="1"/>
      <c r="NTO169" s="328"/>
      <c r="NTP169" s="1"/>
      <c r="NTQ169" s="1"/>
      <c r="NTR169" s="327"/>
      <c r="NTS169" s="327"/>
      <c r="NTT169" s="18"/>
      <c r="NTU169" s="1"/>
      <c r="NTW169" s="328"/>
      <c r="NTX169" s="1"/>
      <c r="NTY169" s="1"/>
      <c r="NTZ169" s="327"/>
      <c r="NUA169" s="327"/>
      <c r="NUB169" s="18"/>
      <c r="NUC169" s="1"/>
      <c r="NUE169" s="328"/>
      <c r="NUF169" s="1"/>
      <c r="NUG169" s="1"/>
      <c r="NUH169" s="327"/>
      <c r="NUI169" s="327"/>
      <c r="NUJ169" s="18"/>
      <c r="NUK169" s="1"/>
      <c r="NUM169" s="328"/>
      <c r="NUN169" s="1"/>
      <c r="NUO169" s="1"/>
      <c r="NUP169" s="327"/>
      <c r="NUQ169" s="327"/>
      <c r="NUR169" s="18"/>
      <c r="NUS169" s="1"/>
      <c r="NUU169" s="328"/>
      <c r="NUV169" s="1"/>
      <c r="NUW169" s="1"/>
      <c r="NUX169" s="327"/>
      <c r="NUY169" s="327"/>
      <c r="NUZ169" s="18"/>
      <c r="NVA169" s="1"/>
      <c r="NVC169" s="328"/>
      <c r="NVD169" s="1"/>
      <c r="NVE169" s="1"/>
      <c r="NVF169" s="327"/>
      <c r="NVG169" s="327"/>
      <c r="NVH169" s="18"/>
      <c r="NVI169" s="1"/>
      <c r="NVK169" s="328"/>
      <c r="NVL169" s="1"/>
      <c r="NVM169" s="1"/>
      <c r="NVN169" s="327"/>
      <c r="NVO169" s="327"/>
      <c r="NVP169" s="18"/>
      <c r="NVQ169" s="1"/>
      <c r="NVS169" s="328"/>
      <c r="NVT169" s="1"/>
      <c r="NVU169" s="1"/>
      <c r="NVV169" s="327"/>
      <c r="NVW169" s="327"/>
      <c r="NVX169" s="18"/>
      <c r="NVY169" s="1"/>
      <c r="NWA169" s="328"/>
      <c r="NWB169" s="1"/>
      <c r="NWC169" s="1"/>
      <c r="NWD169" s="327"/>
      <c r="NWE169" s="327"/>
      <c r="NWF169" s="18"/>
      <c r="NWG169" s="1"/>
      <c r="NWI169" s="328"/>
      <c r="NWJ169" s="1"/>
      <c r="NWK169" s="1"/>
      <c r="NWL169" s="327"/>
      <c r="NWM169" s="327"/>
      <c r="NWN169" s="18"/>
      <c r="NWO169" s="1"/>
      <c r="NWQ169" s="328"/>
      <c r="NWR169" s="1"/>
      <c r="NWS169" s="1"/>
      <c r="NWT169" s="327"/>
      <c r="NWU169" s="327"/>
      <c r="NWV169" s="18"/>
      <c r="NWW169" s="1"/>
      <c r="NWY169" s="328"/>
      <c r="NWZ169" s="1"/>
      <c r="NXA169" s="1"/>
      <c r="NXB169" s="327"/>
      <c r="NXC169" s="327"/>
      <c r="NXD169" s="18"/>
      <c r="NXE169" s="1"/>
      <c r="NXG169" s="328"/>
      <c r="NXH169" s="1"/>
      <c r="NXI169" s="1"/>
      <c r="NXJ169" s="327"/>
      <c r="NXK169" s="327"/>
      <c r="NXL169" s="18"/>
      <c r="NXM169" s="1"/>
      <c r="NXO169" s="328"/>
      <c r="NXP169" s="1"/>
      <c r="NXQ169" s="1"/>
      <c r="NXR169" s="327"/>
      <c r="NXS169" s="327"/>
      <c r="NXT169" s="18"/>
      <c r="NXU169" s="1"/>
      <c r="NXW169" s="328"/>
      <c r="NXX169" s="1"/>
      <c r="NXY169" s="1"/>
      <c r="NXZ169" s="327"/>
      <c r="NYA169" s="327"/>
      <c r="NYB169" s="18"/>
      <c r="NYC169" s="1"/>
      <c r="NYE169" s="328"/>
      <c r="NYF169" s="1"/>
      <c r="NYG169" s="1"/>
      <c r="NYH169" s="327"/>
      <c r="NYI169" s="327"/>
      <c r="NYJ169" s="18"/>
      <c r="NYK169" s="1"/>
      <c r="NYM169" s="328"/>
      <c r="NYN169" s="1"/>
      <c r="NYO169" s="1"/>
      <c r="NYP169" s="327"/>
      <c r="NYQ169" s="327"/>
      <c r="NYR169" s="18"/>
      <c r="NYS169" s="1"/>
      <c r="NYU169" s="328"/>
      <c r="NYV169" s="1"/>
      <c r="NYW169" s="1"/>
      <c r="NYX169" s="327"/>
      <c r="NYY169" s="327"/>
      <c r="NYZ169" s="18"/>
      <c r="NZA169" s="1"/>
      <c r="NZC169" s="328"/>
      <c r="NZD169" s="1"/>
      <c r="NZE169" s="1"/>
      <c r="NZF169" s="327"/>
      <c r="NZG169" s="327"/>
      <c r="NZH169" s="18"/>
      <c r="NZI169" s="1"/>
      <c r="NZK169" s="328"/>
      <c r="NZL169" s="1"/>
      <c r="NZM169" s="1"/>
      <c r="NZN169" s="327"/>
      <c r="NZO169" s="327"/>
      <c r="NZP169" s="18"/>
      <c r="NZQ169" s="1"/>
      <c r="NZS169" s="328"/>
      <c r="NZT169" s="1"/>
      <c r="NZU169" s="1"/>
      <c r="NZV169" s="327"/>
      <c r="NZW169" s="327"/>
      <c r="NZX169" s="18"/>
      <c r="NZY169" s="1"/>
      <c r="OAA169" s="328"/>
      <c r="OAB169" s="1"/>
      <c r="OAC169" s="1"/>
      <c r="OAD169" s="327"/>
      <c r="OAE169" s="327"/>
      <c r="OAF169" s="18"/>
      <c r="OAG169" s="1"/>
      <c r="OAI169" s="328"/>
      <c r="OAJ169" s="1"/>
      <c r="OAK169" s="1"/>
      <c r="OAL169" s="327"/>
      <c r="OAM169" s="327"/>
      <c r="OAN169" s="18"/>
      <c r="OAO169" s="1"/>
      <c r="OAQ169" s="328"/>
      <c r="OAR169" s="1"/>
      <c r="OAS169" s="1"/>
      <c r="OAT169" s="327"/>
      <c r="OAU169" s="327"/>
      <c r="OAV169" s="18"/>
      <c r="OAW169" s="1"/>
      <c r="OAY169" s="328"/>
      <c r="OAZ169" s="1"/>
      <c r="OBA169" s="1"/>
      <c r="OBB169" s="327"/>
      <c r="OBC169" s="327"/>
      <c r="OBD169" s="18"/>
      <c r="OBE169" s="1"/>
      <c r="OBG169" s="328"/>
      <c r="OBH169" s="1"/>
      <c r="OBI169" s="1"/>
      <c r="OBJ169" s="327"/>
      <c r="OBK169" s="327"/>
      <c r="OBL169" s="18"/>
      <c r="OBM169" s="1"/>
      <c r="OBO169" s="328"/>
      <c r="OBP169" s="1"/>
      <c r="OBQ169" s="1"/>
      <c r="OBR169" s="327"/>
      <c r="OBS169" s="327"/>
      <c r="OBT169" s="18"/>
      <c r="OBU169" s="1"/>
      <c r="OBW169" s="328"/>
      <c r="OBX169" s="1"/>
      <c r="OBY169" s="1"/>
      <c r="OBZ169" s="327"/>
      <c r="OCA169" s="327"/>
      <c r="OCB169" s="18"/>
      <c r="OCC169" s="1"/>
      <c r="OCE169" s="328"/>
      <c r="OCF169" s="1"/>
      <c r="OCG169" s="1"/>
      <c r="OCH169" s="327"/>
      <c r="OCI169" s="327"/>
      <c r="OCJ169" s="18"/>
      <c r="OCK169" s="1"/>
      <c r="OCM169" s="328"/>
      <c r="OCN169" s="1"/>
      <c r="OCO169" s="1"/>
      <c r="OCP169" s="327"/>
      <c r="OCQ169" s="327"/>
      <c r="OCR169" s="18"/>
      <c r="OCS169" s="1"/>
      <c r="OCU169" s="328"/>
      <c r="OCV169" s="1"/>
      <c r="OCW169" s="1"/>
      <c r="OCX169" s="327"/>
      <c r="OCY169" s="327"/>
      <c r="OCZ169" s="18"/>
      <c r="ODA169" s="1"/>
      <c r="ODC169" s="328"/>
      <c r="ODD169" s="1"/>
      <c r="ODE169" s="1"/>
      <c r="ODF169" s="327"/>
      <c r="ODG169" s="327"/>
      <c r="ODH169" s="18"/>
      <c r="ODI169" s="1"/>
      <c r="ODK169" s="328"/>
      <c r="ODL169" s="1"/>
      <c r="ODM169" s="1"/>
      <c r="ODN169" s="327"/>
      <c r="ODO169" s="327"/>
      <c r="ODP169" s="18"/>
      <c r="ODQ169" s="1"/>
      <c r="ODS169" s="328"/>
      <c r="ODT169" s="1"/>
      <c r="ODU169" s="1"/>
      <c r="ODV169" s="327"/>
      <c r="ODW169" s="327"/>
      <c r="ODX169" s="18"/>
      <c r="ODY169" s="1"/>
      <c r="OEA169" s="328"/>
      <c r="OEB169" s="1"/>
      <c r="OEC169" s="1"/>
      <c r="OED169" s="327"/>
      <c r="OEE169" s="327"/>
      <c r="OEF169" s="18"/>
      <c r="OEG169" s="1"/>
      <c r="OEI169" s="328"/>
      <c r="OEJ169" s="1"/>
      <c r="OEK169" s="1"/>
      <c r="OEL169" s="327"/>
      <c r="OEM169" s="327"/>
      <c r="OEN169" s="18"/>
      <c r="OEO169" s="1"/>
      <c r="OEQ169" s="328"/>
      <c r="OER169" s="1"/>
      <c r="OES169" s="1"/>
      <c r="OET169" s="327"/>
      <c r="OEU169" s="327"/>
      <c r="OEV169" s="18"/>
      <c r="OEW169" s="1"/>
      <c r="OEY169" s="328"/>
      <c r="OEZ169" s="1"/>
      <c r="OFA169" s="1"/>
      <c r="OFB169" s="327"/>
      <c r="OFC169" s="327"/>
      <c r="OFD169" s="18"/>
      <c r="OFE169" s="1"/>
      <c r="OFG169" s="328"/>
      <c r="OFH169" s="1"/>
      <c r="OFI169" s="1"/>
      <c r="OFJ169" s="327"/>
      <c r="OFK169" s="327"/>
      <c r="OFL169" s="18"/>
      <c r="OFM169" s="1"/>
      <c r="OFO169" s="328"/>
      <c r="OFP169" s="1"/>
      <c r="OFQ169" s="1"/>
      <c r="OFR169" s="327"/>
      <c r="OFS169" s="327"/>
      <c r="OFT169" s="18"/>
      <c r="OFU169" s="1"/>
      <c r="OFW169" s="328"/>
      <c r="OFX169" s="1"/>
      <c r="OFY169" s="1"/>
      <c r="OFZ169" s="327"/>
      <c r="OGA169" s="327"/>
      <c r="OGB169" s="18"/>
      <c r="OGC169" s="1"/>
      <c r="OGE169" s="328"/>
      <c r="OGF169" s="1"/>
      <c r="OGG169" s="1"/>
      <c r="OGH169" s="327"/>
      <c r="OGI169" s="327"/>
      <c r="OGJ169" s="18"/>
      <c r="OGK169" s="1"/>
      <c r="OGM169" s="328"/>
      <c r="OGN169" s="1"/>
      <c r="OGO169" s="1"/>
      <c r="OGP169" s="327"/>
      <c r="OGQ169" s="327"/>
      <c r="OGR169" s="18"/>
      <c r="OGS169" s="1"/>
      <c r="OGU169" s="328"/>
      <c r="OGV169" s="1"/>
      <c r="OGW169" s="1"/>
      <c r="OGX169" s="327"/>
      <c r="OGY169" s="327"/>
      <c r="OGZ169" s="18"/>
      <c r="OHA169" s="1"/>
      <c r="OHC169" s="328"/>
      <c r="OHD169" s="1"/>
      <c r="OHE169" s="1"/>
      <c r="OHF169" s="327"/>
      <c r="OHG169" s="327"/>
      <c r="OHH169" s="18"/>
      <c r="OHI169" s="1"/>
      <c r="OHK169" s="328"/>
      <c r="OHL169" s="1"/>
      <c r="OHM169" s="1"/>
      <c r="OHN169" s="327"/>
      <c r="OHO169" s="327"/>
      <c r="OHP169" s="18"/>
      <c r="OHQ169" s="1"/>
      <c r="OHS169" s="328"/>
      <c r="OHT169" s="1"/>
      <c r="OHU169" s="1"/>
      <c r="OHV169" s="327"/>
      <c r="OHW169" s="327"/>
      <c r="OHX169" s="18"/>
      <c r="OHY169" s="1"/>
      <c r="OIA169" s="328"/>
      <c r="OIB169" s="1"/>
      <c r="OIC169" s="1"/>
      <c r="OID169" s="327"/>
      <c r="OIE169" s="327"/>
      <c r="OIF169" s="18"/>
      <c r="OIG169" s="1"/>
      <c r="OII169" s="328"/>
      <c r="OIJ169" s="1"/>
      <c r="OIK169" s="1"/>
      <c r="OIL169" s="327"/>
      <c r="OIM169" s="327"/>
      <c r="OIN169" s="18"/>
      <c r="OIO169" s="1"/>
      <c r="OIQ169" s="328"/>
      <c r="OIR169" s="1"/>
      <c r="OIS169" s="1"/>
      <c r="OIT169" s="327"/>
      <c r="OIU169" s="327"/>
      <c r="OIV169" s="18"/>
      <c r="OIW169" s="1"/>
      <c r="OIY169" s="328"/>
      <c r="OIZ169" s="1"/>
      <c r="OJA169" s="1"/>
      <c r="OJB169" s="327"/>
      <c r="OJC169" s="327"/>
      <c r="OJD169" s="18"/>
      <c r="OJE169" s="1"/>
      <c r="OJG169" s="328"/>
      <c r="OJH169" s="1"/>
      <c r="OJI169" s="1"/>
      <c r="OJJ169" s="327"/>
      <c r="OJK169" s="327"/>
      <c r="OJL169" s="18"/>
      <c r="OJM169" s="1"/>
      <c r="OJO169" s="328"/>
      <c r="OJP169" s="1"/>
      <c r="OJQ169" s="1"/>
      <c r="OJR169" s="327"/>
      <c r="OJS169" s="327"/>
      <c r="OJT169" s="18"/>
      <c r="OJU169" s="1"/>
      <c r="OJW169" s="328"/>
      <c r="OJX169" s="1"/>
      <c r="OJY169" s="1"/>
      <c r="OJZ169" s="327"/>
      <c r="OKA169" s="327"/>
      <c r="OKB169" s="18"/>
      <c r="OKC169" s="1"/>
      <c r="OKE169" s="328"/>
      <c r="OKF169" s="1"/>
      <c r="OKG169" s="1"/>
      <c r="OKH169" s="327"/>
      <c r="OKI169" s="327"/>
      <c r="OKJ169" s="18"/>
      <c r="OKK169" s="1"/>
      <c r="OKM169" s="328"/>
      <c r="OKN169" s="1"/>
      <c r="OKO169" s="1"/>
      <c r="OKP169" s="327"/>
      <c r="OKQ169" s="327"/>
      <c r="OKR169" s="18"/>
      <c r="OKS169" s="1"/>
      <c r="OKU169" s="328"/>
      <c r="OKV169" s="1"/>
      <c r="OKW169" s="1"/>
      <c r="OKX169" s="327"/>
      <c r="OKY169" s="327"/>
      <c r="OKZ169" s="18"/>
      <c r="OLA169" s="1"/>
      <c r="OLC169" s="328"/>
      <c r="OLD169" s="1"/>
      <c r="OLE169" s="1"/>
      <c r="OLF169" s="327"/>
      <c r="OLG169" s="327"/>
      <c r="OLH169" s="18"/>
      <c r="OLI169" s="1"/>
      <c r="OLK169" s="328"/>
      <c r="OLL169" s="1"/>
      <c r="OLM169" s="1"/>
      <c r="OLN169" s="327"/>
      <c r="OLO169" s="327"/>
      <c r="OLP169" s="18"/>
      <c r="OLQ169" s="1"/>
      <c r="OLS169" s="328"/>
      <c r="OLT169" s="1"/>
      <c r="OLU169" s="1"/>
      <c r="OLV169" s="327"/>
      <c r="OLW169" s="327"/>
      <c r="OLX169" s="18"/>
      <c r="OLY169" s="1"/>
      <c r="OMA169" s="328"/>
      <c r="OMB169" s="1"/>
      <c r="OMC169" s="1"/>
      <c r="OMD169" s="327"/>
      <c r="OME169" s="327"/>
      <c r="OMF169" s="18"/>
      <c r="OMG169" s="1"/>
      <c r="OMI169" s="328"/>
      <c r="OMJ169" s="1"/>
      <c r="OMK169" s="1"/>
      <c r="OML169" s="327"/>
      <c r="OMM169" s="327"/>
      <c r="OMN169" s="18"/>
      <c r="OMO169" s="1"/>
      <c r="OMQ169" s="328"/>
      <c r="OMR169" s="1"/>
      <c r="OMS169" s="1"/>
      <c r="OMT169" s="327"/>
      <c r="OMU169" s="327"/>
      <c r="OMV169" s="18"/>
      <c r="OMW169" s="1"/>
      <c r="OMY169" s="328"/>
      <c r="OMZ169" s="1"/>
      <c r="ONA169" s="1"/>
      <c r="ONB169" s="327"/>
      <c r="ONC169" s="327"/>
      <c r="OND169" s="18"/>
      <c r="ONE169" s="1"/>
      <c r="ONG169" s="328"/>
      <c r="ONH169" s="1"/>
      <c r="ONI169" s="1"/>
      <c r="ONJ169" s="327"/>
      <c r="ONK169" s="327"/>
      <c r="ONL169" s="18"/>
      <c r="ONM169" s="1"/>
      <c r="ONO169" s="328"/>
      <c r="ONP169" s="1"/>
      <c r="ONQ169" s="1"/>
      <c r="ONR169" s="327"/>
      <c r="ONS169" s="327"/>
      <c r="ONT169" s="18"/>
      <c r="ONU169" s="1"/>
      <c r="ONW169" s="328"/>
      <c r="ONX169" s="1"/>
      <c r="ONY169" s="1"/>
      <c r="ONZ169" s="327"/>
      <c r="OOA169" s="327"/>
      <c r="OOB169" s="18"/>
      <c r="OOC169" s="1"/>
      <c r="OOE169" s="328"/>
      <c r="OOF169" s="1"/>
      <c r="OOG169" s="1"/>
      <c r="OOH169" s="327"/>
      <c r="OOI169" s="327"/>
      <c r="OOJ169" s="18"/>
      <c r="OOK169" s="1"/>
      <c r="OOM169" s="328"/>
      <c r="OON169" s="1"/>
      <c r="OOO169" s="1"/>
      <c r="OOP169" s="327"/>
      <c r="OOQ169" s="327"/>
      <c r="OOR169" s="18"/>
      <c r="OOS169" s="1"/>
      <c r="OOU169" s="328"/>
      <c r="OOV169" s="1"/>
      <c r="OOW169" s="1"/>
      <c r="OOX169" s="327"/>
      <c r="OOY169" s="327"/>
      <c r="OOZ169" s="18"/>
      <c r="OPA169" s="1"/>
      <c r="OPC169" s="328"/>
      <c r="OPD169" s="1"/>
      <c r="OPE169" s="1"/>
      <c r="OPF169" s="327"/>
      <c r="OPG169" s="327"/>
      <c r="OPH169" s="18"/>
      <c r="OPI169" s="1"/>
      <c r="OPK169" s="328"/>
      <c r="OPL169" s="1"/>
      <c r="OPM169" s="1"/>
      <c r="OPN169" s="327"/>
      <c r="OPO169" s="327"/>
      <c r="OPP169" s="18"/>
      <c r="OPQ169" s="1"/>
      <c r="OPS169" s="328"/>
      <c r="OPT169" s="1"/>
      <c r="OPU169" s="1"/>
      <c r="OPV169" s="327"/>
      <c r="OPW169" s="327"/>
      <c r="OPX169" s="18"/>
      <c r="OPY169" s="1"/>
      <c r="OQA169" s="328"/>
      <c r="OQB169" s="1"/>
      <c r="OQC169" s="1"/>
      <c r="OQD169" s="327"/>
      <c r="OQE169" s="327"/>
      <c r="OQF169" s="18"/>
      <c r="OQG169" s="1"/>
      <c r="OQI169" s="328"/>
      <c r="OQJ169" s="1"/>
      <c r="OQK169" s="1"/>
      <c r="OQL169" s="327"/>
      <c r="OQM169" s="327"/>
      <c r="OQN169" s="18"/>
      <c r="OQO169" s="1"/>
      <c r="OQQ169" s="328"/>
      <c r="OQR169" s="1"/>
      <c r="OQS169" s="1"/>
      <c r="OQT169" s="327"/>
      <c r="OQU169" s="327"/>
      <c r="OQV169" s="18"/>
      <c r="OQW169" s="1"/>
      <c r="OQY169" s="328"/>
      <c r="OQZ169" s="1"/>
      <c r="ORA169" s="1"/>
      <c r="ORB169" s="327"/>
      <c r="ORC169" s="327"/>
      <c r="ORD169" s="18"/>
      <c r="ORE169" s="1"/>
      <c r="ORG169" s="328"/>
      <c r="ORH169" s="1"/>
      <c r="ORI169" s="1"/>
      <c r="ORJ169" s="327"/>
      <c r="ORK169" s="327"/>
      <c r="ORL169" s="18"/>
      <c r="ORM169" s="1"/>
      <c r="ORO169" s="328"/>
      <c r="ORP169" s="1"/>
      <c r="ORQ169" s="1"/>
      <c r="ORR169" s="327"/>
      <c r="ORS169" s="327"/>
      <c r="ORT169" s="18"/>
      <c r="ORU169" s="1"/>
      <c r="ORW169" s="328"/>
      <c r="ORX169" s="1"/>
      <c r="ORY169" s="1"/>
      <c r="ORZ169" s="327"/>
      <c r="OSA169" s="327"/>
      <c r="OSB169" s="18"/>
      <c r="OSC169" s="1"/>
      <c r="OSE169" s="328"/>
      <c r="OSF169" s="1"/>
      <c r="OSG169" s="1"/>
      <c r="OSH169" s="327"/>
      <c r="OSI169" s="327"/>
      <c r="OSJ169" s="18"/>
      <c r="OSK169" s="1"/>
      <c r="OSM169" s="328"/>
      <c r="OSN169" s="1"/>
      <c r="OSO169" s="1"/>
      <c r="OSP169" s="327"/>
      <c r="OSQ169" s="327"/>
      <c r="OSR169" s="18"/>
      <c r="OSS169" s="1"/>
      <c r="OSU169" s="328"/>
      <c r="OSV169" s="1"/>
      <c r="OSW169" s="1"/>
      <c r="OSX169" s="327"/>
      <c r="OSY169" s="327"/>
      <c r="OSZ169" s="18"/>
      <c r="OTA169" s="1"/>
      <c r="OTC169" s="328"/>
      <c r="OTD169" s="1"/>
      <c r="OTE169" s="1"/>
      <c r="OTF169" s="327"/>
      <c r="OTG169" s="327"/>
      <c r="OTH169" s="18"/>
      <c r="OTI169" s="1"/>
      <c r="OTK169" s="328"/>
      <c r="OTL169" s="1"/>
      <c r="OTM169" s="1"/>
      <c r="OTN169" s="327"/>
      <c r="OTO169" s="327"/>
      <c r="OTP169" s="18"/>
      <c r="OTQ169" s="1"/>
      <c r="OTS169" s="328"/>
      <c r="OTT169" s="1"/>
      <c r="OTU169" s="1"/>
      <c r="OTV169" s="327"/>
      <c r="OTW169" s="327"/>
      <c r="OTX169" s="18"/>
      <c r="OTY169" s="1"/>
      <c r="OUA169" s="328"/>
      <c r="OUB169" s="1"/>
      <c r="OUC169" s="1"/>
      <c r="OUD169" s="327"/>
      <c r="OUE169" s="327"/>
      <c r="OUF169" s="18"/>
      <c r="OUG169" s="1"/>
      <c r="OUI169" s="328"/>
      <c r="OUJ169" s="1"/>
      <c r="OUK169" s="1"/>
      <c r="OUL169" s="327"/>
      <c r="OUM169" s="327"/>
      <c r="OUN169" s="18"/>
      <c r="OUO169" s="1"/>
      <c r="OUQ169" s="328"/>
      <c r="OUR169" s="1"/>
      <c r="OUS169" s="1"/>
      <c r="OUT169" s="327"/>
      <c r="OUU169" s="327"/>
      <c r="OUV169" s="18"/>
      <c r="OUW169" s="1"/>
      <c r="OUY169" s="328"/>
      <c r="OUZ169" s="1"/>
      <c r="OVA169" s="1"/>
      <c r="OVB169" s="327"/>
      <c r="OVC169" s="327"/>
      <c r="OVD169" s="18"/>
      <c r="OVE169" s="1"/>
      <c r="OVG169" s="328"/>
      <c r="OVH169" s="1"/>
      <c r="OVI169" s="1"/>
      <c r="OVJ169" s="327"/>
      <c r="OVK169" s="327"/>
      <c r="OVL169" s="18"/>
      <c r="OVM169" s="1"/>
      <c r="OVO169" s="328"/>
      <c r="OVP169" s="1"/>
      <c r="OVQ169" s="1"/>
      <c r="OVR169" s="327"/>
      <c r="OVS169" s="327"/>
      <c r="OVT169" s="18"/>
      <c r="OVU169" s="1"/>
      <c r="OVW169" s="328"/>
      <c r="OVX169" s="1"/>
      <c r="OVY169" s="1"/>
      <c r="OVZ169" s="327"/>
      <c r="OWA169" s="327"/>
      <c r="OWB169" s="18"/>
      <c r="OWC169" s="1"/>
      <c r="OWE169" s="328"/>
      <c r="OWF169" s="1"/>
      <c r="OWG169" s="1"/>
      <c r="OWH169" s="327"/>
      <c r="OWI169" s="327"/>
      <c r="OWJ169" s="18"/>
      <c r="OWK169" s="1"/>
      <c r="OWM169" s="328"/>
      <c r="OWN169" s="1"/>
      <c r="OWO169" s="1"/>
      <c r="OWP169" s="327"/>
      <c r="OWQ169" s="327"/>
      <c r="OWR169" s="18"/>
      <c r="OWS169" s="1"/>
      <c r="OWU169" s="328"/>
      <c r="OWV169" s="1"/>
      <c r="OWW169" s="1"/>
      <c r="OWX169" s="327"/>
      <c r="OWY169" s="327"/>
      <c r="OWZ169" s="18"/>
      <c r="OXA169" s="1"/>
      <c r="OXC169" s="328"/>
      <c r="OXD169" s="1"/>
      <c r="OXE169" s="1"/>
      <c r="OXF169" s="327"/>
      <c r="OXG169" s="327"/>
      <c r="OXH169" s="18"/>
      <c r="OXI169" s="1"/>
      <c r="OXK169" s="328"/>
      <c r="OXL169" s="1"/>
      <c r="OXM169" s="1"/>
      <c r="OXN169" s="327"/>
      <c r="OXO169" s="327"/>
      <c r="OXP169" s="18"/>
      <c r="OXQ169" s="1"/>
      <c r="OXS169" s="328"/>
      <c r="OXT169" s="1"/>
      <c r="OXU169" s="1"/>
      <c r="OXV169" s="327"/>
      <c r="OXW169" s="327"/>
      <c r="OXX169" s="18"/>
      <c r="OXY169" s="1"/>
      <c r="OYA169" s="328"/>
      <c r="OYB169" s="1"/>
      <c r="OYC169" s="1"/>
      <c r="OYD169" s="327"/>
      <c r="OYE169" s="327"/>
      <c r="OYF169" s="18"/>
      <c r="OYG169" s="1"/>
      <c r="OYI169" s="328"/>
      <c r="OYJ169" s="1"/>
      <c r="OYK169" s="1"/>
      <c r="OYL169" s="327"/>
      <c r="OYM169" s="327"/>
      <c r="OYN169" s="18"/>
      <c r="OYO169" s="1"/>
      <c r="OYQ169" s="328"/>
      <c r="OYR169" s="1"/>
      <c r="OYS169" s="1"/>
      <c r="OYT169" s="327"/>
      <c r="OYU169" s="327"/>
      <c r="OYV169" s="18"/>
      <c r="OYW169" s="1"/>
      <c r="OYY169" s="328"/>
      <c r="OYZ169" s="1"/>
      <c r="OZA169" s="1"/>
      <c r="OZB169" s="327"/>
      <c r="OZC169" s="327"/>
      <c r="OZD169" s="18"/>
      <c r="OZE169" s="1"/>
      <c r="OZG169" s="328"/>
      <c r="OZH169" s="1"/>
      <c r="OZI169" s="1"/>
      <c r="OZJ169" s="327"/>
      <c r="OZK169" s="327"/>
      <c r="OZL169" s="18"/>
      <c r="OZM169" s="1"/>
      <c r="OZO169" s="328"/>
      <c r="OZP169" s="1"/>
      <c r="OZQ169" s="1"/>
      <c r="OZR169" s="327"/>
      <c r="OZS169" s="327"/>
      <c r="OZT169" s="18"/>
      <c r="OZU169" s="1"/>
      <c r="OZW169" s="328"/>
      <c r="OZX169" s="1"/>
      <c r="OZY169" s="1"/>
      <c r="OZZ169" s="327"/>
      <c r="PAA169" s="327"/>
      <c r="PAB169" s="18"/>
      <c r="PAC169" s="1"/>
      <c r="PAE169" s="328"/>
      <c r="PAF169" s="1"/>
      <c r="PAG169" s="1"/>
      <c r="PAH169" s="327"/>
      <c r="PAI169" s="327"/>
      <c r="PAJ169" s="18"/>
      <c r="PAK169" s="1"/>
      <c r="PAM169" s="328"/>
      <c r="PAN169" s="1"/>
      <c r="PAO169" s="1"/>
      <c r="PAP169" s="327"/>
      <c r="PAQ169" s="327"/>
      <c r="PAR169" s="18"/>
      <c r="PAS169" s="1"/>
      <c r="PAU169" s="328"/>
      <c r="PAV169" s="1"/>
      <c r="PAW169" s="1"/>
      <c r="PAX169" s="327"/>
      <c r="PAY169" s="327"/>
      <c r="PAZ169" s="18"/>
      <c r="PBA169" s="1"/>
      <c r="PBC169" s="328"/>
      <c r="PBD169" s="1"/>
      <c r="PBE169" s="1"/>
      <c r="PBF169" s="327"/>
      <c r="PBG169" s="327"/>
      <c r="PBH169" s="18"/>
      <c r="PBI169" s="1"/>
      <c r="PBK169" s="328"/>
      <c r="PBL169" s="1"/>
      <c r="PBM169" s="1"/>
      <c r="PBN169" s="327"/>
      <c r="PBO169" s="327"/>
      <c r="PBP169" s="18"/>
      <c r="PBQ169" s="1"/>
      <c r="PBS169" s="328"/>
      <c r="PBT169" s="1"/>
      <c r="PBU169" s="1"/>
      <c r="PBV169" s="327"/>
      <c r="PBW169" s="327"/>
      <c r="PBX169" s="18"/>
      <c r="PBY169" s="1"/>
      <c r="PCA169" s="328"/>
      <c r="PCB169" s="1"/>
      <c r="PCC169" s="1"/>
      <c r="PCD169" s="327"/>
      <c r="PCE169" s="327"/>
      <c r="PCF169" s="18"/>
      <c r="PCG169" s="1"/>
      <c r="PCI169" s="328"/>
      <c r="PCJ169" s="1"/>
      <c r="PCK169" s="1"/>
      <c r="PCL169" s="327"/>
      <c r="PCM169" s="327"/>
      <c r="PCN169" s="18"/>
      <c r="PCO169" s="1"/>
      <c r="PCQ169" s="328"/>
      <c r="PCR169" s="1"/>
      <c r="PCS169" s="1"/>
      <c r="PCT169" s="327"/>
      <c r="PCU169" s="327"/>
      <c r="PCV169" s="18"/>
      <c r="PCW169" s="1"/>
      <c r="PCY169" s="328"/>
      <c r="PCZ169" s="1"/>
      <c r="PDA169" s="1"/>
      <c r="PDB169" s="327"/>
      <c r="PDC169" s="327"/>
      <c r="PDD169" s="18"/>
      <c r="PDE169" s="1"/>
      <c r="PDG169" s="328"/>
      <c r="PDH169" s="1"/>
      <c r="PDI169" s="1"/>
      <c r="PDJ169" s="327"/>
      <c r="PDK169" s="327"/>
      <c r="PDL169" s="18"/>
      <c r="PDM169" s="1"/>
      <c r="PDO169" s="328"/>
      <c r="PDP169" s="1"/>
      <c r="PDQ169" s="1"/>
      <c r="PDR169" s="327"/>
      <c r="PDS169" s="327"/>
      <c r="PDT169" s="18"/>
      <c r="PDU169" s="1"/>
      <c r="PDW169" s="328"/>
      <c r="PDX169" s="1"/>
      <c r="PDY169" s="1"/>
      <c r="PDZ169" s="327"/>
      <c r="PEA169" s="327"/>
      <c r="PEB169" s="18"/>
      <c r="PEC169" s="1"/>
      <c r="PEE169" s="328"/>
      <c r="PEF169" s="1"/>
      <c r="PEG169" s="1"/>
      <c r="PEH169" s="327"/>
      <c r="PEI169" s="327"/>
      <c r="PEJ169" s="18"/>
      <c r="PEK169" s="1"/>
      <c r="PEM169" s="328"/>
      <c r="PEN169" s="1"/>
      <c r="PEO169" s="1"/>
      <c r="PEP169" s="327"/>
      <c r="PEQ169" s="327"/>
      <c r="PER169" s="18"/>
      <c r="PES169" s="1"/>
      <c r="PEU169" s="328"/>
      <c r="PEV169" s="1"/>
      <c r="PEW169" s="1"/>
      <c r="PEX169" s="327"/>
      <c r="PEY169" s="327"/>
      <c r="PEZ169" s="18"/>
      <c r="PFA169" s="1"/>
      <c r="PFC169" s="328"/>
      <c r="PFD169" s="1"/>
      <c r="PFE169" s="1"/>
      <c r="PFF169" s="327"/>
      <c r="PFG169" s="327"/>
      <c r="PFH169" s="18"/>
      <c r="PFI169" s="1"/>
      <c r="PFK169" s="328"/>
      <c r="PFL169" s="1"/>
      <c r="PFM169" s="1"/>
      <c r="PFN169" s="327"/>
      <c r="PFO169" s="327"/>
      <c r="PFP169" s="18"/>
      <c r="PFQ169" s="1"/>
      <c r="PFS169" s="328"/>
      <c r="PFT169" s="1"/>
      <c r="PFU169" s="1"/>
      <c r="PFV169" s="327"/>
      <c r="PFW169" s="327"/>
      <c r="PFX169" s="18"/>
      <c r="PFY169" s="1"/>
      <c r="PGA169" s="328"/>
      <c r="PGB169" s="1"/>
      <c r="PGC169" s="1"/>
      <c r="PGD169" s="327"/>
      <c r="PGE169" s="327"/>
      <c r="PGF169" s="18"/>
      <c r="PGG169" s="1"/>
      <c r="PGI169" s="328"/>
      <c r="PGJ169" s="1"/>
      <c r="PGK169" s="1"/>
      <c r="PGL169" s="327"/>
      <c r="PGM169" s="327"/>
      <c r="PGN169" s="18"/>
      <c r="PGO169" s="1"/>
      <c r="PGQ169" s="328"/>
      <c r="PGR169" s="1"/>
      <c r="PGS169" s="1"/>
      <c r="PGT169" s="327"/>
      <c r="PGU169" s="327"/>
      <c r="PGV169" s="18"/>
      <c r="PGW169" s="1"/>
      <c r="PGY169" s="328"/>
      <c r="PGZ169" s="1"/>
      <c r="PHA169" s="1"/>
      <c r="PHB169" s="327"/>
      <c r="PHC169" s="327"/>
      <c r="PHD169" s="18"/>
      <c r="PHE169" s="1"/>
      <c r="PHG169" s="328"/>
      <c r="PHH169" s="1"/>
      <c r="PHI169" s="1"/>
      <c r="PHJ169" s="327"/>
      <c r="PHK169" s="327"/>
      <c r="PHL169" s="18"/>
      <c r="PHM169" s="1"/>
      <c r="PHO169" s="328"/>
      <c r="PHP169" s="1"/>
      <c r="PHQ169" s="1"/>
      <c r="PHR169" s="327"/>
      <c r="PHS169" s="327"/>
      <c r="PHT169" s="18"/>
      <c r="PHU169" s="1"/>
      <c r="PHW169" s="328"/>
      <c r="PHX169" s="1"/>
      <c r="PHY169" s="1"/>
      <c r="PHZ169" s="327"/>
      <c r="PIA169" s="327"/>
      <c r="PIB169" s="18"/>
      <c r="PIC169" s="1"/>
      <c r="PIE169" s="328"/>
      <c r="PIF169" s="1"/>
      <c r="PIG169" s="1"/>
      <c r="PIH169" s="327"/>
      <c r="PII169" s="327"/>
      <c r="PIJ169" s="18"/>
      <c r="PIK169" s="1"/>
      <c r="PIM169" s="328"/>
      <c r="PIN169" s="1"/>
      <c r="PIO169" s="1"/>
      <c r="PIP169" s="327"/>
      <c r="PIQ169" s="327"/>
      <c r="PIR169" s="18"/>
      <c r="PIS169" s="1"/>
      <c r="PIU169" s="328"/>
      <c r="PIV169" s="1"/>
      <c r="PIW169" s="1"/>
      <c r="PIX169" s="327"/>
      <c r="PIY169" s="327"/>
      <c r="PIZ169" s="18"/>
      <c r="PJA169" s="1"/>
      <c r="PJC169" s="328"/>
      <c r="PJD169" s="1"/>
      <c r="PJE169" s="1"/>
      <c r="PJF169" s="327"/>
      <c r="PJG169" s="327"/>
      <c r="PJH169" s="18"/>
      <c r="PJI169" s="1"/>
      <c r="PJK169" s="328"/>
      <c r="PJL169" s="1"/>
      <c r="PJM169" s="1"/>
      <c r="PJN169" s="327"/>
      <c r="PJO169" s="327"/>
      <c r="PJP169" s="18"/>
      <c r="PJQ169" s="1"/>
      <c r="PJS169" s="328"/>
      <c r="PJT169" s="1"/>
      <c r="PJU169" s="1"/>
      <c r="PJV169" s="327"/>
      <c r="PJW169" s="327"/>
      <c r="PJX169" s="18"/>
      <c r="PJY169" s="1"/>
      <c r="PKA169" s="328"/>
      <c r="PKB169" s="1"/>
      <c r="PKC169" s="1"/>
      <c r="PKD169" s="327"/>
      <c r="PKE169" s="327"/>
      <c r="PKF169" s="18"/>
      <c r="PKG169" s="1"/>
      <c r="PKI169" s="328"/>
      <c r="PKJ169" s="1"/>
      <c r="PKK169" s="1"/>
      <c r="PKL169" s="327"/>
      <c r="PKM169" s="327"/>
      <c r="PKN169" s="18"/>
      <c r="PKO169" s="1"/>
      <c r="PKQ169" s="328"/>
      <c r="PKR169" s="1"/>
      <c r="PKS169" s="1"/>
      <c r="PKT169" s="327"/>
      <c r="PKU169" s="327"/>
      <c r="PKV169" s="18"/>
      <c r="PKW169" s="1"/>
      <c r="PKY169" s="328"/>
      <c r="PKZ169" s="1"/>
      <c r="PLA169" s="1"/>
      <c r="PLB169" s="327"/>
      <c r="PLC169" s="327"/>
      <c r="PLD169" s="18"/>
      <c r="PLE169" s="1"/>
      <c r="PLG169" s="328"/>
      <c r="PLH169" s="1"/>
      <c r="PLI169" s="1"/>
      <c r="PLJ169" s="327"/>
      <c r="PLK169" s="327"/>
      <c r="PLL169" s="18"/>
      <c r="PLM169" s="1"/>
      <c r="PLO169" s="328"/>
      <c r="PLP169" s="1"/>
      <c r="PLQ169" s="1"/>
      <c r="PLR169" s="327"/>
      <c r="PLS169" s="327"/>
      <c r="PLT169" s="18"/>
      <c r="PLU169" s="1"/>
      <c r="PLW169" s="328"/>
      <c r="PLX169" s="1"/>
      <c r="PLY169" s="1"/>
      <c r="PLZ169" s="327"/>
      <c r="PMA169" s="327"/>
      <c r="PMB169" s="18"/>
      <c r="PMC169" s="1"/>
      <c r="PME169" s="328"/>
      <c r="PMF169" s="1"/>
      <c r="PMG169" s="1"/>
      <c r="PMH169" s="327"/>
      <c r="PMI169" s="327"/>
      <c r="PMJ169" s="18"/>
      <c r="PMK169" s="1"/>
      <c r="PMM169" s="328"/>
      <c r="PMN169" s="1"/>
      <c r="PMO169" s="1"/>
      <c r="PMP169" s="327"/>
      <c r="PMQ169" s="327"/>
      <c r="PMR169" s="18"/>
      <c r="PMS169" s="1"/>
      <c r="PMU169" s="328"/>
      <c r="PMV169" s="1"/>
      <c r="PMW169" s="1"/>
      <c r="PMX169" s="327"/>
      <c r="PMY169" s="327"/>
      <c r="PMZ169" s="18"/>
      <c r="PNA169" s="1"/>
      <c r="PNC169" s="328"/>
      <c r="PND169" s="1"/>
      <c r="PNE169" s="1"/>
      <c r="PNF169" s="327"/>
      <c r="PNG169" s="327"/>
      <c r="PNH169" s="18"/>
      <c r="PNI169" s="1"/>
      <c r="PNK169" s="328"/>
      <c r="PNL169" s="1"/>
      <c r="PNM169" s="1"/>
      <c r="PNN169" s="327"/>
      <c r="PNO169" s="327"/>
      <c r="PNP169" s="18"/>
      <c r="PNQ169" s="1"/>
      <c r="PNS169" s="328"/>
      <c r="PNT169" s="1"/>
      <c r="PNU169" s="1"/>
      <c r="PNV169" s="327"/>
      <c r="PNW169" s="327"/>
      <c r="PNX169" s="18"/>
      <c r="PNY169" s="1"/>
      <c r="POA169" s="328"/>
      <c r="POB169" s="1"/>
      <c r="POC169" s="1"/>
      <c r="POD169" s="327"/>
      <c r="POE169" s="327"/>
      <c r="POF169" s="18"/>
      <c r="POG169" s="1"/>
      <c r="POI169" s="328"/>
      <c r="POJ169" s="1"/>
      <c r="POK169" s="1"/>
      <c r="POL169" s="327"/>
      <c r="POM169" s="327"/>
      <c r="PON169" s="18"/>
      <c r="POO169" s="1"/>
      <c r="POQ169" s="328"/>
      <c r="POR169" s="1"/>
      <c r="POS169" s="1"/>
      <c r="POT169" s="327"/>
      <c r="POU169" s="327"/>
      <c r="POV169" s="18"/>
      <c r="POW169" s="1"/>
      <c r="POY169" s="328"/>
      <c r="POZ169" s="1"/>
      <c r="PPA169" s="1"/>
      <c r="PPB169" s="327"/>
      <c r="PPC169" s="327"/>
      <c r="PPD169" s="18"/>
      <c r="PPE169" s="1"/>
      <c r="PPG169" s="328"/>
      <c r="PPH169" s="1"/>
      <c r="PPI169" s="1"/>
      <c r="PPJ169" s="327"/>
      <c r="PPK169" s="327"/>
      <c r="PPL169" s="18"/>
      <c r="PPM169" s="1"/>
      <c r="PPO169" s="328"/>
      <c r="PPP169" s="1"/>
      <c r="PPQ169" s="1"/>
      <c r="PPR169" s="327"/>
      <c r="PPS169" s="327"/>
      <c r="PPT169" s="18"/>
      <c r="PPU169" s="1"/>
      <c r="PPW169" s="328"/>
      <c r="PPX169" s="1"/>
      <c r="PPY169" s="1"/>
      <c r="PPZ169" s="327"/>
      <c r="PQA169" s="327"/>
      <c r="PQB169" s="18"/>
      <c r="PQC169" s="1"/>
      <c r="PQE169" s="328"/>
      <c r="PQF169" s="1"/>
      <c r="PQG169" s="1"/>
      <c r="PQH169" s="327"/>
      <c r="PQI169" s="327"/>
      <c r="PQJ169" s="18"/>
      <c r="PQK169" s="1"/>
      <c r="PQM169" s="328"/>
      <c r="PQN169" s="1"/>
      <c r="PQO169" s="1"/>
      <c r="PQP169" s="327"/>
      <c r="PQQ169" s="327"/>
      <c r="PQR169" s="18"/>
      <c r="PQS169" s="1"/>
      <c r="PQU169" s="328"/>
      <c r="PQV169" s="1"/>
      <c r="PQW169" s="1"/>
      <c r="PQX169" s="327"/>
      <c r="PQY169" s="327"/>
      <c r="PQZ169" s="18"/>
      <c r="PRA169" s="1"/>
      <c r="PRC169" s="328"/>
      <c r="PRD169" s="1"/>
      <c r="PRE169" s="1"/>
      <c r="PRF169" s="327"/>
      <c r="PRG169" s="327"/>
      <c r="PRH169" s="18"/>
      <c r="PRI169" s="1"/>
      <c r="PRK169" s="328"/>
      <c r="PRL169" s="1"/>
      <c r="PRM169" s="1"/>
      <c r="PRN169" s="327"/>
      <c r="PRO169" s="327"/>
      <c r="PRP169" s="18"/>
      <c r="PRQ169" s="1"/>
      <c r="PRS169" s="328"/>
      <c r="PRT169" s="1"/>
      <c r="PRU169" s="1"/>
      <c r="PRV169" s="327"/>
      <c r="PRW169" s="327"/>
      <c r="PRX169" s="18"/>
      <c r="PRY169" s="1"/>
      <c r="PSA169" s="328"/>
      <c r="PSB169" s="1"/>
      <c r="PSC169" s="1"/>
      <c r="PSD169" s="327"/>
      <c r="PSE169" s="327"/>
      <c r="PSF169" s="18"/>
      <c r="PSG169" s="1"/>
      <c r="PSI169" s="328"/>
      <c r="PSJ169" s="1"/>
      <c r="PSK169" s="1"/>
      <c r="PSL169" s="327"/>
      <c r="PSM169" s="327"/>
      <c r="PSN169" s="18"/>
      <c r="PSO169" s="1"/>
      <c r="PSQ169" s="328"/>
      <c r="PSR169" s="1"/>
      <c r="PSS169" s="1"/>
      <c r="PST169" s="327"/>
      <c r="PSU169" s="327"/>
      <c r="PSV169" s="18"/>
      <c r="PSW169" s="1"/>
      <c r="PSY169" s="328"/>
      <c r="PSZ169" s="1"/>
      <c r="PTA169" s="1"/>
      <c r="PTB169" s="327"/>
      <c r="PTC169" s="327"/>
      <c r="PTD169" s="18"/>
      <c r="PTE169" s="1"/>
      <c r="PTG169" s="328"/>
      <c r="PTH169" s="1"/>
      <c r="PTI169" s="1"/>
      <c r="PTJ169" s="327"/>
      <c r="PTK169" s="327"/>
      <c r="PTL169" s="18"/>
      <c r="PTM169" s="1"/>
      <c r="PTO169" s="328"/>
      <c r="PTP169" s="1"/>
      <c r="PTQ169" s="1"/>
      <c r="PTR169" s="327"/>
      <c r="PTS169" s="327"/>
      <c r="PTT169" s="18"/>
      <c r="PTU169" s="1"/>
      <c r="PTW169" s="328"/>
      <c r="PTX169" s="1"/>
      <c r="PTY169" s="1"/>
      <c r="PTZ169" s="327"/>
      <c r="PUA169" s="327"/>
      <c r="PUB169" s="18"/>
      <c r="PUC169" s="1"/>
      <c r="PUE169" s="328"/>
      <c r="PUF169" s="1"/>
      <c r="PUG169" s="1"/>
      <c r="PUH169" s="327"/>
      <c r="PUI169" s="327"/>
      <c r="PUJ169" s="18"/>
      <c r="PUK169" s="1"/>
      <c r="PUM169" s="328"/>
      <c r="PUN169" s="1"/>
      <c r="PUO169" s="1"/>
      <c r="PUP169" s="327"/>
      <c r="PUQ169" s="327"/>
      <c r="PUR169" s="18"/>
      <c r="PUS169" s="1"/>
      <c r="PUU169" s="328"/>
      <c r="PUV169" s="1"/>
      <c r="PUW169" s="1"/>
      <c r="PUX169" s="327"/>
      <c r="PUY169" s="327"/>
      <c r="PUZ169" s="18"/>
      <c r="PVA169" s="1"/>
      <c r="PVC169" s="328"/>
      <c r="PVD169" s="1"/>
      <c r="PVE169" s="1"/>
      <c r="PVF169" s="327"/>
      <c r="PVG169" s="327"/>
      <c r="PVH169" s="18"/>
      <c r="PVI169" s="1"/>
      <c r="PVK169" s="328"/>
      <c r="PVL169" s="1"/>
      <c r="PVM169" s="1"/>
      <c r="PVN169" s="327"/>
      <c r="PVO169" s="327"/>
      <c r="PVP169" s="18"/>
      <c r="PVQ169" s="1"/>
      <c r="PVS169" s="328"/>
      <c r="PVT169" s="1"/>
      <c r="PVU169" s="1"/>
      <c r="PVV169" s="327"/>
      <c r="PVW169" s="327"/>
      <c r="PVX169" s="18"/>
      <c r="PVY169" s="1"/>
      <c r="PWA169" s="328"/>
      <c r="PWB169" s="1"/>
      <c r="PWC169" s="1"/>
      <c r="PWD169" s="327"/>
      <c r="PWE169" s="327"/>
      <c r="PWF169" s="18"/>
      <c r="PWG169" s="1"/>
      <c r="PWI169" s="328"/>
      <c r="PWJ169" s="1"/>
      <c r="PWK169" s="1"/>
      <c r="PWL169" s="327"/>
      <c r="PWM169" s="327"/>
      <c r="PWN169" s="18"/>
      <c r="PWO169" s="1"/>
      <c r="PWQ169" s="328"/>
      <c r="PWR169" s="1"/>
      <c r="PWS169" s="1"/>
      <c r="PWT169" s="327"/>
      <c r="PWU169" s="327"/>
      <c r="PWV169" s="18"/>
      <c r="PWW169" s="1"/>
      <c r="PWY169" s="328"/>
      <c r="PWZ169" s="1"/>
      <c r="PXA169" s="1"/>
      <c r="PXB169" s="327"/>
      <c r="PXC169" s="327"/>
      <c r="PXD169" s="18"/>
      <c r="PXE169" s="1"/>
      <c r="PXG169" s="328"/>
      <c r="PXH169" s="1"/>
      <c r="PXI169" s="1"/>
      <c r="PXJ169" s="327"/>
      <c r="PXK169" s="327"/>
      <c r="PXL169" s="18"/>
      <c r="PXM169" s="1"/>
      <c r="PXO169" s="328"/>
      <c r="PXP169" s="1"/>
      <c r="PXQ169" s="1"/>
      <c r="PXR169" s="327"/>
      <c r="PXS169" s="327"/>
      <c r="PXT169" s="18"/>
      <c r="PXU169" s="1"/>
      <c r="PXW169" s="328"/>
      <c r="PXX169" s="1"/>
      <c r="PXY169" s="1"/>
      <c r="PXZ169" s="327"/>
      <c r="PYA169" s="327"/>
      <c r="PYB169" s="18"/>
      <c r="PYC169" s="1"/>
      <c r="PYE169" s="328"/>
      <c r="PYF169" s="1"/>
      <c r="PYG169" s="1"/>
      <c r="PYH169" s="327"/>
      <c r="PYI169" s="327"/>
      <c r="PYJ169" s="18"/>
      <c r="PYK169" s="1"/>
      <c r="PYM169" s="328"/>
      <c r="PYN169" s="1"/>
      <c r="PYO169" s="1"/>
      <c r="PYP169" s="327"/>
      <c r="PYQ169" s="327"/>
      <c r="PYR169" s="18"/>
      <c r="PYS169" s="1"/>
      <c r="PYU169" s="328"/>
      <c r="PYV169" s="1"/>
      <c r="PYW169" s="1"/>
      <c r="PYX169" s="327"/>
      <c r="PYY169" s="327"/>
      <c r="PYZ169" s="18"/>
      <c r="PZA169" s="1"/>
      <c r="PZC169" s="328"/>
      <c r="PZD169" s="1"/>
      <c r="PZE169" s="1"/>
      <c r="PZF169" s="327"/>
      <c r="PZG169" s="327"/>
      <c r="PZH169" s="18"/>
      <c r="PZI169" s="1"/>
      <c r="PZK169" s="328"/>
      <c r="PZL169" s="1"/>
      <c r="PZM169" s="1"/>
      <c r="PZN169" s="327"/>
      <c r="PZO169" s="327"/>
      <c r="PZP169" s="18"/>
      <c r="PZQ169" s="1"/>
      <c r="PZS169" s="328"/>
      <c r="PZT169" s="1"/>
      <c r="PZU169" s="1"/>
      <c r="PZV169" s="327"/>
      <c r="PZW169" s="327"/>
      <c r="PZX169" s="18"/>
      <c r="PZY169" s="1"/>
      <c r="QAA169" s="328"/>
      <c r="QAB169" s="1"/>
      <c r="QAC169" s="1"/>
      <c r="QAD169" s="327"/>
      <c r="QAE169" s="327"/>
      <c r="QAF169" s="18"/>
      <c r="QAG169" s="1"/>
      <c r="QAI169" s="328"/>
      <c r="QAJ169" s="1"/>
      <c r="QAK169" s="1"/>
      <c r="QAL169" s="327"/>
      <c r="QAM169" s="327"/>
      <c r="QAN169" s="18"/>
      <c r="QAO169" s="1"/>
      <c r="QAQ169" s="328"/>
      <c r="QAR169" s="1"/>
      <c r="QAS169" s="1"/>
      <c r="QAT169" s="327"/>
      <c r="QAU169" s="327"/>
      <c r="QAV169" s="18"/>
      <c r="QAW169" s="1"/>
      <c r="QAY169" s="328"/>
      <c r="QAZ169" s="1"/>
      <c r="QBA169" s="1"/>
      <c r="QBB169" s="327"/>
      <c r="QBC169" s="327"/>
      <c r="QBD169" s="18"/>
      <c r="QBE169" s="1"/>
      <c r="QBG169" s="328"/>
      <c r="QBH169" s="1"/>
      <c r="QBI169" s="1"/>
      <c r="QBJ169" s="327"/>
      <c r="QBK169" s="327"/>
      <c r="QBL169" s="18"/>
      <c r="QBM169" s="1"/>
      <c r="QBO169" s="328"/>
      <c r="QBP169" s="1"/>
      <c r="QBQ169" s="1"/>
      <c r="QBR169" s="327"/>
      <c r="QBS169" s="327"/>
      <c r="QBT169" s="18"/>
      <c r="QBU169" s="1"/>
      <c r="QBW169" s="328"/>
      <c r="QBX169" s="1"/>
      <c r="QBY169" s="1"/>
      <c r="QBZ169" s="327"/>
      <c r="QCA169" s="327"/>
      <c r="QCB169" s="18"/>
      <c r="QCC169" s="1"/>
      <c r="QCE169" s="328"/>
      <c r="QCF169" s="1"/>
      <c r="QCG169" s="1"/>
      <c r="QCH169" s="327"/>
      <c r="QCI169" s="327"/>
      <c r="QCJ169" s="18"/>
      <c r="QCK169" s="1"/>
      <c r="QCM169" s="328"/>
      <c r="QCN169" s="1"/>
      <c r="QCO169" s="1"/>
      <c r="QCP169" s="327"/>
      <c r="QCQ169" s="327"/>
      <c r="QCR169" s="18"/>
      <c r="QCS169" s="1"/>
      <c r="QCU169" s="328"/>
      <c r="QCV169" s="1"/>
      <c r="QCW169" s="1"/>
      <c r="QCX169" s="327"/>
      <c r="QCY169" s="327"/>
      <c r="QCZ169" s="18"/>
      <c r="QDA169" s="1"/>
      <c r="QDC169" s="328"/>
      <c r="QDD169" s="1"/>
      <c r="QDE169" s="1"/>
      <c r="QDF169" s="327"/>
      <c r="QDG169" s="327"/>
      <c r="QDH169" s="18"/>
      <c r="QDI169" s="1"/>
      <c r="QDK169" s="328"/>
      <c r="QDL169" s="1"/>
      <c r="QDM169" s="1"/>
      <c r="QDN169" s="327"/>
      <c r="QDO169" s="327"/>
      <c r="QDP169" s="18"/>
      <c r="QDQ169" s="1"/>
      <c r="QDS169" s="328"/>
      <c r="QDT169" s="1"/>
      <c r="QDU169" s="1"/>
      <c r="QDV169" s="327"/>
      <c r="QDW169" s="327"/>
      <c r="QDX169" s="18"/>
      <c r="QDY169" s="1"/>
      <c r="QEA169" s="328"/>
      <c r="QEB169" s="1"/>
      <c r="QEC169" s="1"/>
      <c r="QED169" s="327"/>
      <c r="QEE169" s="327"/>
      <c r="QEF169" s="18"/>
      <c r="QEG169" s="1"/>
      <c r="QEI169" s="328"/>
      <c r="QEJ169" s="1"/>
      <c r="QEK169" s="1"/>
      <c r="QEL169" s="327"/>
      <c r="QEM169" s="327"/>
      <c r="QEN169" s="18"/>
      <c r="QEO169" s="1"/>
      <c r="QEQ169" s="328"/>
      <c r="QER169" s="1"/>
      <c r="QES169" s="1"/>
      <c r="QET169" s="327"/>
      <c r="QEU169" s="327"/>
      <c r="QEV169" s="18"/>
      <c r="QEW169" s="1"/>
      <c r="QEY169" s="328"/>
      <c r="QEZ169" s="1"/>
      <c r="QFA169" s="1"/>
      <c r="QFB169" s="327"/>
      <c r="QFC169" s="327"/>
      <c r="QFD169" s="18"/>
      <c r="QFE169" s="1"/>
      <c r="QFG169" s="328"/>
      <c r="QFH169" s="1"/>
      <c r="QFI169" s="1"/>
      <c r="QFJ169" s="327"/>
      <c r="QFK169" s="327"/>
      <c r="QFL169" s="18"/>
      <c r="QFM169" s="1"/>
      <c r="QFO169" s="328"/>
      <c r="QFP169" s="1"/>
      <c r="QFQ169" s="1"/>
      <c r="QFR169" s="327"/>
      <c r="QFS169" s="327"/>
      <c r="QFT169" s="18"/>
      <c r="QFU169" s="1"/>
      <c r="QFW169" s="328"/>
      <c r="QFX169" s="1"/>
      <c r="QFY169" s="1"/>
      <c r="QFZ169" s="327"/>
      <c r="QGA169" s="327"/>
      <c r="QGB169" s="18"/>
      <c r="QGC169" s="1"/>
      <c r="QGE169" s="328"/>
      <c r="QGF169" s="1"/>
      <c r="QGG169" s="1"/>
      <c r="QGH169" s="327"/>
      <c r="QGI169" s="327"/>
      <c r="QGJ169" s="18"/>
      <c r="QGK169" s="1"/>
      <c r="QGM169" s="328"/>
      <c r="QGN169" s="1"/>
      <c r="QGO169" s="1"/>
      <c r="QGP169" s="327"/>
      <c r="QGQ169" s="327"/>
      <c r="QGR169" s="18"/>
      <c r="QGS169" s="1"/>
      <c r="QGU169" s="328"/>
      <c r="QGV169" s="1"/>
      <c r="QGW169" s="1"/>
      <c r="QGX169" s="327"/>
      <c r="QGY169" s="327"/>
      <c r="QGZ169" s="18"/>
      <c r="QHA169" s="1"/>
      <c r="QHC169" s="328"/>
      <c r="QHD169" s="1"/>
      <c r="QHE169" s="1"/>
      <c r="QHF169" s="327"/>
      <c r="QHG169" s="327"/>
      <c r="QHH169" s="18"/>
      <c r="QHI169" s="1"/>
      <c r="QHK169" s="328"/>
      <c r="QHL169" s="1"/>
      <c r="QHM169" s="1"/>
      <c r="QHN169" s="327"/>
      <c r="QHO169" s="327"/>
      <c r="QHP169" s="18"/>
      <c r="QHQ169" s="1"/>
      <c r="QHS169" s="328"/>
      <c r="QHT169" s="1"/>
      <c r="QHU169" s="1"/>
      <c r="QHV169" s="327"/>
      <c r="QHW169" s="327"/>
      <c r="QHX169" s="18"/>
      <c r="QHY169" s="1"/>
      <c r="QIA169" s="328"/>
      <c r="QIB169" s="1"/>
      <c r="QIC169" s="1"/>
      <c r="QID169" s="327"/>
      <c r="QIE169" s="327"/>
      <c r="QIF169" s="18"/>
      <c r="QIG169" s="1"/>
      <c r="QII169" s="328"/>
      <c r="QIJ169" s="1"/>
      <c r="QIK169" s="1"/>
      <c r="QIL169" s="327"/>
      <c r="QIM169" s="327"/>
      <c r="QIN169" s="18"/>
      <c r="QIO169" s="1"/>
      <c r="QIQ169" s="328"/>
      <c r="QIR169" s="1"/>
      <c r="QIS169" s="1"/>
      <c r="QIT169" s="327"/>
      <c r="QIU169" s="327"/>
      <c r="QIV169" s="18"/>
      <c r="QIW169" s="1"/>
      <c r="QIY169" s="328"/>
      <c r="QIZ169" s="1"/>
      <c r="QJA169" s="1"/>
      <c r="QJB169" s="327"/>
      <c r="QJC169" s="327"/>
      <c r="QJD169" s="18"/>
      <c r="QJE169" s="1"/>
      <c r="QJG169" s="328"/>
      <c r="QJH169" s="1"/>
      <c r="QJI169" s="1"/>
      <c r="QJJ169" s="327"/>
      <c r="QJK169" s="327"/>
      <c r="QJL169" s="18"/>
      <c r="QJM169" s="1"/>
      <c r="QJO169" s="328"/>
      <c r="QJP169" s="1"/>
      <c r="QJQ169" s="1"/>
      <c r="QJR169" s="327"/>
      <c r="QJS169" s="327"/>
      <c r="QJT169" s="18"/>
      <c r="QJU169" s="1"/>
      <c r="QJW169" s="328"/>
      <c r="QJX169" s="1"/>
      <c r="QJY169" s="1"/>
      <c r="QJZ169" s="327"/>
      <c r="QKA169" s="327"/>
      <c r="QKB169" s="18"/>
      <c r="QKC169" s="1"/>
      <c r="QKE169" s="328"/>
      <c r="QKF169" s="1"/>
      <c r="QKG169" s="1"/>
      <c r="QKH169" s="327"/>
      <c r="QKI169" s="327"/>
      <c r="QKJ169" s="18"/>
      <c r="QKK169" s="1"/>
      <c r="QKM169" s="328"/>
      <c r="QKN169" s="1"/>
      <c r="QKO169" s="1"/>
      <c r="QKP169" s="327"/>
      <c r="QKQ169" s="327"/>
      <c r="QKR169" s="18"/>
      <c r="QKS169" s="1"/>
      <c r="QKU169" s="328"/>
      <c r="QKV169" s="1"/>
      <c r="QKW169" s="1"/>
      <c r="QKX169" s="327"/>
      <c r="QKY169" s="327"/>
      <c r="QKZ169" s="18"/>
      <c r="QLA169" s="1"/>
      <c r="QLC169" s="328"/>
      <c r="QLD169" s="1"/>
      <c r="QLE169" s="1"/>
      <c r="QLF169" s="327"/>
      <c r="QLG169" s="327"/>
      <c r="QLH169" s="18"/>
      <c r="QLI169" s="1"/>
      <c r="QLK169" s="328"/>
      <c r="QLL169" s="1"/>
      <c r="QLM169" s="1"/>
      <c r="QLN169" s="327"/>
      <c r="QLO169" s="327"/>
      <c r="QLP169" s="18"/>
      <c r="QLQ169" s="1"/>
      <c r="QLS169" s="328"/>
      <c r="QLT169" s="1"/>
      <c r="QLU169" s="1"/>
      <c r="QLV169" s="327"/>
      <c r="QLW169" s="327"/>
      <c r="QLX169" s="18"/>
      <c r="QLY169" s="1"/>
      <c r="QMA169" s="328"/>
      <c r="QMB169" s="1"/>
      <c r="QMC169" s="1"/>
      <c r="QMD169" s="327"/>
      <c r="QME169" s="327"/>
      <c r="QMF169" s="18"/>
      <c r="QMG169" s="1"/>
      <c r="QMI169" s="328"/>
      <c r="QMJ169" s="1"/>
      <c r="QMK169" s="1"/>
      <c r="QML169" s="327"/>
      <c r="QMM169" s="327"/>
      <c r="QMN169" s="18"/>
      <c r="QMO169" s="1"/>
      <c r="QMQ169" s="328"/>
      <c r="QMR169" s="1"/>
      <c r="QMS169" s="1"/>
      <c r="QMT169" s="327"/>
      <c r="QMU169" s="327"/>
      <c r="QMV169" s="18"/>
      <c r="QMW169" s="1"/>
      <c r="QMY169" s="328"/>
      <c r="QMZ169" s="1"/>
      <c r="QNA169" s="1"/>
      <c r="QNB169" s="327"/>
      <c r="QNC169" s="327"/>
      <c r="QND169" s="18"/>
      <c r="QNE169" s="1"/>
      <c r="QNG169" s="328"/>
      <c r="QNH169" s="1"/>
      <c r="QNI169" s="1"/>
      <c r="QNJ169" s="327"/>
      <c r="QNK169" s="327"/>
      <c r="QNL169" s="18"/>
      <c r="QNM169" s="1"/>
      <c r="QNO169" s="328"/>
      <c r="QNP169" s="1"/>
      <c r="QNQ169" s="1"/>
      <c r="QNR169" s="327"/>
      <c r="QNS169" s="327"/>
      <c r="QNT169" s="18"/>
      <c r="QNU169" s="1"/>
      <c r="QNW169" s="328"/>
      <c r="QNX169" s="1"/>
      <c r="QNY169" s="1"/>
      <c r="QNZ169" s="327"/>
      <c r="QOA169" s="327"/>
      <c r="QOB169" s="18"/>
      <c r="QOC169" s="1"/>
      <c r="QOE169" s="328"/>
      <c r="QOF169" s="1"/>
      <c r="QOG169" s="1"/>
      <c r="QOH169" s="327"/>
      <c r="QOI169" s="327"/>
      <c r="QOJ169" s="18"/>
      <c r="QOK169" s="1"/>
      <c r="QOM169" s="328"/>
      <c r="QON169" s="1"/>
      <c r="QOO169" s="1"/>
      <c r="QOP169" s="327"/>
      <c r="QOQ169" s="327"/>
      <c r="QOR169" s="18"/>
      <c r="QOS169" s="1"/>
      <c r="QOU169" s="328"/>
      <c r="QOV169" s="1"/>
      <c r="QOW169" s="1"/>
      <c r="QOX169" s="327"/>
      <c r="QOY169" s="327"/>
      <c r="QOZ169" s="18"/>
      <c r="QPA169" s="1"/>
      <c r="QPC169" s="328"/>
      <c r="QPD169" s="1"/>
      <c r="QPE169" s="1"/>
      <c r="QPF169" s="327"/>
      <c r="QPG169" s="327"/>
      <c r="QPH169" s="18"/>
      <c r="QPI169" s="1"/>
      <c r="QPK169" s="328"/>
      <c r="QPL169" s="1"/>
      <c r="QPM169" s="1"/>
      <c r="QPN169" s="327"/>
      <c r="QPO169" s="327"/>
      <c r="QPP169" s="18"/>
      <c r="QPQ169" s="1"/>
      <c r="QPS169" s="328"/>
      <c r="QPT169" s="1"/>
      <c r="QPU169" s="1"/>
      <c r="QPV169" s="327"/>
      <c r="QPW169" s="327"/>
      <c r="QPX169" s="18"/>
      <c r="QPY169" s="1"/>
      <c r="QQA169" s="328"/>
      <c r="QQB169" s="1"/>
      <c r="QQC169" s="1"/>
      <c r="QQD169" s="327"/>
      <c r="QQE169" s="327"/>
      <c r="QQF169" s="18"/>
      <c r="QQG169" s="1"/>
      <c r="QQI169" s="328"/>
      <c r="QQJ169" s="1"/>
      <c r="QQK169" s="1"/>
      <c r="QQL169" s="327"/>
      <c r="QQM169" s="327"/>
      <c r="QQN169" s="18"/>
      <c r="QQO169" s="1"/>
      <c r="QQQ169" s="328"/>
      <c r="QQR169" s="1"/>
      <c r="QQS169" s="1"/>
      <c r="QQT169" s="327"/>
      <c r="QQU169" s="327"/>
      <c r="QQV169" s="18"/>
      <c r="QQW169" s="1"/>
      <c r="QQY169" s="328"/>
      <c r="QQZ169" s="1"/>
      <c r="QRA169" s="1"/>
      <c r="QRB169" s="327"/>
      <c r="QRC169" s="327"/>
      <c r="QRD169" s="18"/>
      <c r="QRE169" s="1"/>
      <c r="QRG169" s="328"/>
      <c r="QRH169" s="1"/>
      <c r="QRI169" s="1"/>
      <c r="QRJ169" s="327"/>
      <c r="QRK169" s="327"/>
      <c r="QRL169" s="18"/>
      <c r="QRM169" s="1"/>
      <c r="QRO169" s="328"/>
      <c r="QRP169" s="1"/>
      <c r="QRQ169" s="1"/>
      <c r="QRR169" s="327"/>
      <c r="QRS169" s="327"/>
      <c r="QRT169" s="18"/>
      <c r="QRU169" s="1"/>
      <c r="QRW169" s="328"/>
      <c r="QRX169" s="1"/>
      <c r="QRY169" s="1"/>
      <c r="QRZ169" s="327"/>
      <c r="QSA169" s="327"/>
      <c r="QSB169" s="18"/>
      <c r="QSC169" s="1"/>
      <c r="QSE169" s="328"/>
      <c r="QSF169" s="1"/>
      <c r="QSG169" s="1"/>
      <c r="QSH169" s="327"/>
      <c r="QSI169" s="327"/>
      <c r="QSJ169" s="18"/>
      <c r="QSK169" s="1"/>
      <c r="QSM169" s="328"/>
      <c r="QSN169" s="1"/>
      <c r="QSO169" s="1"/>
      <c r="QSP169" s="327"/>
      <c r="QSQ169" s="327"/>
      <c r="QSR169" s="18"/>
      <c r="QSS169" s="1"/>
      <c r="QSU169" s="328"/>
      <c r="QSV169" s="1"/>
      <c r="QSW169" s="1"/>
      <c r="QSX169" s="327"/>
      <c r="QSY169" s="327"/>
      <c r="QSZ169" s="18"/>
      <c r="QTA169" s="1"/>
      <c r="QTC169" s="328"/>
      <c r="QTD169" s="1"/>
      <c r="QTE169" s="1"/>
      <c r="QTF169" s="327"/>
      <c r="QTG169" s="327"/>
      <c r="QTH169" s="18"/>
      <c r="QTI169" s="1"/>
      <c r="QTK169" s="328"/>
      <c r="QTL169" s="1"/>
      <c r="QTM169" s="1"/>
      <c r="QTN169" s="327"/>
      <c r="QTO169" s="327"/>
      <c r="QTP169" s="18"/>
      <c r="QTQ169" s="1"/>
      <c r="QTS169" s="328"/>
      <c r="QTT169" s="1"/>
      <c r="QTU169" s="1"/>
      <c r="QTV169" s="327"/>
      <c r="QTW169" s="327"/>
      <c r="QTX169" s="18"/>
      <c r="QTY169" s="1"/>
      <c r="QUA169" s="328"/>
      <c r="QUB169" s="1"/>
      <c r="QUC169" s="1"/>
      <c r="QUD169" s="327"/>
      <c r="QUE169" s="327"/>
      <c r="QUF169" s="18"/>
      <c r="QUG169" s="1"/>
      <c r="QUI169" s="328"/>
      <c r="QUJ169" s="1"/>
      <c r="QUK169" s="1"/>
      <c r="QUL169" s="327"/>
      <c r="QUM169" s="327"/>
      <c r="QUN169" s="18"/>
      <c r="QUO169" s="1"/>
      <c r="QUQ169" s="328"/>
      <c r="QUR169" s="1"/>
      <c r="QUS169" s="1"/>
      <c r="QUT169" s="327"/>
      <c r="QUU169" s="327"/>
      <c r="QUV169" s="18"/>
      <c r="QUW169" s="1"/>
      <c r="QUY169" s="328"/>
      <c r="QUZ169" s="1"/>
      <c r="QVA169" s="1"/>
      <c r="QVB169" s="327"/>
      <c r="QVC169" s="327"/>
      <c r="QVD169" s="18"/>
      <c r="QVE169" s="1"/>
      <c r="QVG169" s="328"/>
      <c r="QVH169" s="1"/>
      <c r="QVI169" s="1"/>
      <c r="QVJ169" s="327"/>
      <c r="QVK169" s="327"/>
      <c r="QVL169" s="18"/>
      <c r="QVM169" s="1"/>
      <c r="QVO169" s="328"/>
      <c r="QVP169" s="1"/>
      <c r="QVQ169" s="1"/>
      <c r="QVR169" s="327"/>
      <c r="QVS169" s="327"/>
      <c r="QVT169" s="18"/>
      <c r="QVU169" s="1"/>
      <c r="QVW169" s="328"/>
      <c r="QVX169" s="1"/>
      <c r="QVY169" s="1"/>
      <c r="QVZ169" s="327"/>
      <c r="QWA169" s="327"/>
      <c r="QWB169" s="18"/>
      <c r="QWC169" s="1"/>
      <c r="QWE169" s="328"/>
      <c r="QWF169" s="1"/>
      <c r="QWG169" s="1"/>
      <c r="QWH169" s="327"/>
      <c r="QWI169" s="327"/>
      <c r="QWJ169" s="18"/>
      <c r="QWK169" s="1"/>
      <c r="QWM169" s="328"/>
      <c r="QWN169" s="1"/>
      <c r="QWO169" s="1"/>
      <c r="QWP169" s="327"/>
      <c r="QWQ169" s="327"/>
      <c r="QWR169" s="18"/>
      <c r="QWS169" s="1"/>
      <c r="QWU169" s="328"/>
      <c r="QWV169" s="1"/>
      <c r="QWW169" s="1"/>
      <c r="QWX169" s="327"/>
      <c r="QWY169" s="327"/>
      <c r="QWZ169" s="18"/>
      <c r="QXA169" s="1"/>
      <c r="QXC169" s="328"/>
      <c r="QXD169" s="1"/>
      <c r="QXE169" s="1"/>
      <c r="QXF169" s="327"/>
      <c r="QXG169" s="327"/>
      <c r="QXH169" s="18"/>
      <c r="QXI169" s="1"/>
      <c r="QXK169" s="328"/>
      <c r="QXL169" s="1"/>
      <c r="QXM169" s="1"/>
      <c r="QXN169" s="327"/>
      <c r="QXO169" s="327"/>
      <c r="QXP169" s="18"/>
      <c r="QXQ169" s="1"/>
      <c r="QXS169" s="328"/>
      <c r="QXT169" s="1"/>
      <c r="QXU169" s="1"/>
      <c r="QXV169" s="327"/>
      <c r="QXW169" s="327"/>
      <c r="QXX169" s="18"/>
      <c r="QXY169" s="1"/>
      <c r="QYA169" s="328"/>
      <c r="QYB169" s="1"/>
      <c r="QYC169" s="1"/>
      <c r="QYD169" s="327"/>
      <c r="QYE169" s="327"/>
      <c r="QYF169" s="18"/>
      <c r="QYG169" s="1"/>
      <c r="QYI169" s="328"/>
      <c r="QYJ169" s="1"/>
      <c r="QYK169" s="1"/>
      <c r="QYL169" s="327"/>
      <c r="QYM169" s="327"/>
      <c r="QYN169" s="18"/>
      <c r="QYO169" s="1"/>
      <c r="QYQ169" s="328"/>
      <c r="QYR169" s="1"/>
      <c r="QYS169" s="1"/>
      <c r="QYT169" s="327"/>
      <c r="QYU169" s="327"/>
      <c r="QYV169" s="18"/>
      <c r="QYW169" s="1"/>
      <c r="QYY169" s="328"/>
      <c r="QYZ169" s="1"/>
      <c r="QZA169" s="1"/>
      <c r="QZB169" s="327"/>
      <c r="QZC169" s="327"/>
      <c r="QZD169" s="18"/>
      <c r="QZE169" s="1"/>
      <c r="QZG169" s="328"/>
      <c r="QZH169" s="1"/>
      <c r="QZI169" s="1"/>
      <c r="QZJ169" s="327"/>
      <c r="QZK169" s="327"/>
      <c r="QZL169" s="18"/>
      <c r="QZM169" s="1"/>
      <c r="QZO169" s="328"/>
      <c r="QZP169" s="1"/>
      <c r="QZQ169" s="1"/>
      <c r="QZR169" s="327"/>
      <c r="QZS169" s="327"/>
      <c r="QZT169" s="18"/>
      <c r="QZU169" s="1"/>
      <c r="QZW169" s="328"/>
      <c r="QZX169" s="1"/>
      <c r="QZY169" s="1"/>
      <c r="QZZ169" s="327"/>
      <c r="RAA169" s="327"/>
      <c r="RAB169" s="18"/>
      <c r="RAC169" s="1"/>
      <c r="RAE169" s="328"/>
      <c r="RAF169" s="1"/>
      <c r="RAG169" s="1"/>
      <c r="RAH169" s="327"/>
      <c r="RAI169" s="327"/>
      <c r="RAJ169" s="18"/>
      <c r="RAK169" s="1"/>
      <c r="RAM169" s="328"/>
      <c r="RAN169" s="1"/>
      <c r="RAO169" s="1"/>
      <c r="RAP169" s="327"/>
      <c r="RAQ169" s="327"/>
      <c r="RAR169" s="18"/>
      <c r="RAS169" s="1"/>
      <c r="RAU169" s="328"/>
      <c r="RAV169" s="1"/>
      <c r="RAW169" s="1"/>
      <c r="RAX169" s="327"/>
      <c r="RAY169" s="327"/>
      <c r="RAZ169" s="18"/>
      <c r="RBA169" s="1"/>
      <c r="RBC169" s="328"/>
      <c r="RBD169" s="1"/>
      <c r="RBE169" s="1"/>
      <c r="RBF169" s="327"/>
      <c r="RBG169" s="327"/>
      <c r="RBH169" s="18"/>
      <c r="RBI169" s="1"/>
      <c r="RBK169" s="328"/>
      <c r="RBL169" s="1"/>
      <c r="RBM169" s="1"/>
      <c r="RBN169" s="327"/>
      <c r="RBO169" s="327"/>
      <c r="RBP169" s="18"/>
      <c r="RBQ169" s="1"/>
      <c r="RBS169" s="328"/>
      <c r="RBT169" s="1"/>
      <c r="RBU169" s="1"/>
      <c r="RBV169" s="327"/>
      <c r="RBW169" s="327"/>
      <c r="RBX169" s="18"/>
      <c r="RBY169" s="1"/>
      <c r="RCA169" s="328"/>
      <c r="RCB169" s="1"/>
      <c r="RCC169" s="1"/>
      <c r="RCD169" s="327"/>
      <c r="RCE169" s="327"/>
      <c r="RCF169" s="18"/>
      <c r="RCG169" s="1"/>
      <c r="RCI169" s="328"/>
      <c r="RCJ169" s="1"/>
      <c r="RCK169" s="1"/>
      <c r="RCL169" s="327"/>
      <c r="RCM169" s="327"/>
      <c r="RCN169" s="18"/>
      <c r="RCO169" s="1"/>
      <c r="RCQ169" s="328"/>
      <c r="RCR169" s="1"/>
      <c r="RCS169" s="1"/>
      <c r="RCT169" s="327"/>
      <c r="RCU169" s="327"/>
      <c r="RCV169" s="18"/>
      <c r="RCW169" s="1"/>
      <c r="RCY169" s="328"/>
      <c r="RCZ169" s="1"/>
      <c r="RDA169" s="1"/>
      <c r="RDB169" s="327"/>
      <c r="RDC169" s="327"/>
      <c r="RDD169" s="18"/>
      <c r="RDE169" s="1"/>
      <c r="RDG169" s="328"/>
      <c r="RDH169" s="1"/>
      <c r="RDI169" s="1"/>
      <c r="RDJ169" s="327"/>
      <c r="RDK169" s="327"/>
      <c r="RDL169" s="18"/>
      <c r="RDM169" s="1"/>
      <c r="RDO169" s="328"/>
      <c r="RDP169" s="1"/>
      <c r="RDQ169" s="1"/>
      <c r="RDR169" s="327"/>
      <c r="RDS169" s="327"/>
      <c r="RDT169" s="18"/>
      <c r="RDU169" s="1"/>
      <c r="RDW169" s="328"/>
      <c r="RDX169" s="1"/>
      <c r="RDY169" s="1"/>
      <c r="RDZ169" s="327"/>
      <c r="REA169" s="327"/>
      <c r="REB169" s="18"/>
      <c r="REC169" s="1"/>
      <c r="REE169" s="328"/>
      <c r="REF169" s="1"/>
      <c r="REG169" s="1"/>
      <c r="REH169" s="327"/>
      <c r="REI169" s="327"/>
      <c r="REJ169" s="18"/>
      <c r="REK169" s="1"/>
      <c r="REM169" s="328"/>
      <c r="REN169" s="1"/>
      <c r="REO169" s="1"/>
      <c r="REP169" s="327"/>
      <c r="REQ169" s="327"/>
      <c r="RER169" s="18"/>
      <c r="RES169" s="1"/>
      <c r="REU169" s="328"/>
      <c r="REV169" s="1"/>
      <c r="REW169" s="1"/>
      <c r="REX169" s="327"/>
      <c r="REY169" s="327"/>
      <c r="REZ169" s="18"/>
      <c r="RFA169" s="1"/>
      <c r="RFC169" s="328"/>
      <c r="RFD169" s="1"/>
      <c r="RFE169" s="1"/>
      <c r="RFF169" s="327"/>
      <c r="RFG169" s="327"/>
      <c r="RFH169" s="18"/>
      <c r="RFI169" s="1"/>
      <c r="RFK169" s="328"/>
      <c r="RFL169" s="1"/>
      <c r="RFM169" s="1"/>
      <c r="RFN169" s="327"/>
      <c r="RFO169" s="327"/>
      <c r="RFP169" s="18"/>
      <c r="RFQ169" s="1"/>
      <c r="RFS169" s="328"/>
      <c r="RFT169" s="1"/>
      <c r="RFU169" s="1"/>
      <c r="RFV169" s="327"/>
      <c r="RFW169" s="327"/>
      <c r="RFX169" s="18"/>
      <c r="RFY169" s="1"/>
      <c r="RGA169" s="328"/>
      <c r="RGB169" s="1"/>
      <c r="RGC169" s="1"/>
      <c r="RGD169" s="327"/>
      <c r="RGE169" s="327"/>
      <c r="RGF169" s="18"/>
      <c r="RGG169" s="1"/>
      <c r="RGI169" s="328"/>
      <c r="RGJ169" s="1"/>
      <c r="RGK169" s="1"/>
      <c r="RGL169" s="327"/>
      <c r="RGM169" s="327"/>
      <c r="RGN169" s="18"/>
      <c r="RGO169" s="1"/>
      <c r="RGQ169" s="328"/>
      <c r="RGR169" s="1"/>
      <c r="RGS169" s="1"/>
      <c r="RGT169" s="327"/>
      <c r="RGU169" s="327"/>
      <c r="RGV169" s="18"/>
      <c r="RGW169" s="1"/>
      <c r="RGY169" s="328"/>
      <c r="RGZ169" s="1"/>
      <c r="RHA169" s="1"/>
      <c r="RHB169" s="327"/>
      <c r="RHC169" s="327"/>
      <c r="RHD169" s="18"/>
      <c r="RHE169" s="1"/>
      <c r="RHG169" s="328"/>
      <c r="RHH169" s="1"/>
      <c r="RHI169" s="1"/>
      <c r="RHJ169" s="327"/>
      <c r="RHK169" s="327"/>
      <c r="RHL169" s="18"/>
      <c r="RHM169" s="1"/>
      <c r="RHO169" s="328"/>
      <c r="RHP169" s="1"/>
      <c r="RHQ169" s="1"/>
      <c r="RHR169" s="327"/>
      <c r="RHS169" s="327"/>
      <c r="RHT169" s="18"/>
      <c r="RHU169" s="1"/>
      <c r="RHW169" s="328"/>
      <c r="RHX169" s="1"/>
      <c r="RHY169" s="1"/>
      <c r="RHZ169" s="327"/>
      <c r="RIA169" s="327"/>
      <c r="RIB169" s="18"/>
      <c r="RIC169" s="1"/>
      <c r="RIE169" s="328"/>
      <c r="RIF169" s="1"/>
      <c r="RIG169" s="1"/>
      <c r="RIH169" s="327"/>
      <c r="RII169" s="327"/>
      <c r="RIJ169" s="18"/>
      <c r="RIK169" s="1"/>
      <c r="RIM169" s="328"/>
      <c r="RIN169" s="1"/>
      <c r="RIO169" s="1"/>
      <c r="RIP169" s="327"/>
      <c r="RIQ169" s="327"/>
      <c r="RIR169" s="18"/>
      <c r="RIS169" s="1"/>
      <c r="RIU169" s="328"/>
      <c r="RIV169" s="1"/>
      <c r="RIW169" s="1"/>
      <c r="RIX169" s="327"/>
      <c r="RIY169" s="327"/>
      <c r="RIZ169" s="18"/>
      <c r="RJA169" s="1"/>
      <c r="RJC169" s="328"/>
      <c r="RJD169" s="1"/>
      <c r="RJE169" s="1"/>
      <c r="RJF169" s="327"/>
      <c r="RJG169" s="327"/>
      <c r="RJH169" s="18"/>
      <c r="RJI169" s="1"/>
      <c r="RJK169" s="328"/>
      <c r="RJL169" s="1"/>
      <c r="RJM169" s="1"/>
      <c r="RJN169" s="327"/>
      <c r="RJO169" s="327"/>
      <c r="RJP169" s="18"/>
      <c r="RJQ169" s="1"/>
      <c r="RJS169" s="328"/>
      <c r="RJT169" s="1"/>
      <c r="RJU169" s="1"/>
      <c r="RJV169" s="327"/>
      <c r="RJW169" s="327"/>
      <c r="RJX169" s="18"/>
      <c r="RJY169" s="1"/>
      <c r="RKA169" s="328"/>
      <c r="RKB169" s="1"/>
      <c r="RKC169" s="1"/>
      <c r="RKD169" s="327"/>
      <c r="RKE169" s="327"/>
      <c r="RKF169" s="18"/>
      <c r="RKG169" s="1"/>
      <c r="RKI169" s="328"/>
      <c r="RKJ169" s="1"/>
      <c r="RKK169" s="1"/>
      <c r="RKL169" s="327"/>
      <c r="RKM169" s="327"/>
      <c r="RKN169" s="18"/>
      <c r="RKO169" s="1"/>
      <c r="RKQ169" s="328"/>
      <c r="RKR169" s="1"/>
      <c r="RKS169" s="1"/>
      <c r="RKT169" s="327"/>
      <c r="RKU169" s="327"/>
      <c r="RKV169" s="18"/>
      <c r="RKW169" s="1"/>
      <c r="RKY169" s="328"/>
      <c r="RKZ169" s="1"/>
      <c r="RLA169" s="1"/>
      <c r="RLB169" s="327"/>
      <c r="RLC169" s="327"/>
      <c r="RLD169" s="18"/>
      <c r="RLE169" s="1"/>
      <c r="RLG169" s="328"/>
      <c r="RLH169" s="1"/>
      <c r="RLI169" s="1"/>
      <c r="RLJ169" s="327"/>
      <c r="RLK169" s="327"/>
      <c r="RLL169" s="18"/>
      <c r="RLM169" s="1"/>
      <c r="RLO169" s="328"/>
      <c r="RLP169" s="1"/>
      <c r="RLQ169" s="1"/>
      <c r="RLR169" s="327"/>
      <c r="RLS169" s="327"/>
      <c r="RLT169" s="18"/>
      <c r="RLU169" s="1"/>
      <c r="RLW169" s="328"/>
      <c r="RLX169" s="1"/>
      <c r="RLY169" s="1"/>
      <c r="RLZ169" s="327"/>
      <c r="RMA169" s="327"/>
      <c r="RMB169" s="18"/>
      <c r="RMC169" s="1"/>
      <c r="RME169" s="328"/>
      <c r="RMF169" s="1"/>
      <c r="RMG169" s="1"/>
      <c r="RMH169" s="327"/>
      <c r="RMI169" s="327"/>
      <c r="RMJ169" s="18"/>
      <c r="RMK169" s="1"/>
      <c r="RMM169" s="328"/>
      <c r="RMN169" s="1"/>
      <c r="RMO169" s="1"/>
      <c r="RMP169" s="327"/>
      <c r="RMQ169" s="327"/>
      <c r="RMR169" s="18"/>
      <c r="RMS169" s="1"/>
      <c r="RMU169" s="328"/>
      <c r="RMV169" s="1"/>
      <c r="RMW169" s="1"/>
      <c r="RMX169" s="327"/>
      <c r="RMY169" s="327"/>
      <c r="RMZ169" s="18"/>
      <c r="RNA169" s="1"/>
      <c r="RNC169" s="328"/>
      <c r="RND169" s="1"/>
      <c r="RNE169" s="1"/>
      <c r="RNF169" s="327"/>
      <c r="RNG169" s="327"/>
      <c r="RNH169" s="18"/>
      <c r="RNI169" s="1"/>
      <c r="RNK169" s="328"/>
      <c r="RNL169" s="1"/>
      <c r="RNM169" s="1"/>
      <c r="RNN169" s="327"/>
      <c r="RNO169" s="327"/>
      <c r="RNP169" s="18"/>
      <c r="RNQ169" s="1"/>
      <c r="RNS169" s="328"/>
      <c r="RNT169" s="1"/>
      <c r="RNU169" s="1"/>
      <c r="RNV169" s="327"/>
      <c r="RNW169" s="327"/>
      <c r="RNX169" s="18"/>
      <c r="RNY169" s="1"/>
      <c r="ROA169" s="328"/>
      <c r="ROB169" s="1"/>
      <c r="ROC169" s="1"/>
      <c r="ROD169" s="327"/>
      <c r="ROE169" s="327"/>
      <c r="ROF169" s="18"/>
      <c r="ROG169" s="1"/>
      <c r="ROI169" s="328"/>
      <c r="ROJ169" s="1"/>
      <c r="ROK169" s="1"/>
      <c r="ROL169" s="327"/>
      <c r="ROM169" s="327"/>
      <c r="RON169" s="18"/>
      <c r="ROO169" s="1"/>
      <c r="ROQ169" s="328"/>
      <c r="ROR169" s="1"/>
      <c r="ROS169" s="1"/>
      <c r="ROT169" s="327"/>
      <c r="ROU169" s="327"/>
      <c r="ROV169" s="18"/>
      <c r="ROW169" s="1"/>
      <c r="ROY169" s="328"/>
      <c r="ROZ169" s="1"/>
      <c r="RPA169" s="1"/>
      <c r="RPB169" s="327"/>
      <c r="RPC169" s="327"/>
      <c r="RPD169" s="18"/>
      <c r="RPE169" s="1"/>
      <c r="RPG169" s="328"/>
      <c r="RPH169" s="1"/>
      <c r="RPI169" s="1"/>
      <c r="RPJ169" s="327"/>
      <c r="RPK169" s="327"/>
      <c r="RPL169" s="18"/>
      <c r="RPM169" s="1"/>
      <c r="RPO169" s="328"/>
      <c r="RPP169" s="1"/>
      <c r="RPQ169" s="1"/>
      <c r="RPR169" s="327"/>
      <c r="RPS169" s="327"/>
      <c r="RPT169" s="18"/>
      <c r="RPU169" s="1"/>
      <c r="RPW169" s="328"/>
      <c r="RPX169" s="1"/>
      <c r="RPY169" s="1"/>
      <c r="RPZ169" s="327"/>
      <c r="RQA169" s="327"/>
      <c r="RQB169" s="18"/>
      <c r="RQC169" s="1"/>
      <c r="RQE169" s="328"/>
      <c r="RQF169" s="1"/>
      <c r="RQG169" s="1"/>
      <c r="RQH169" s="327"/>
      <c r="RQI169" s="327"/>
      <c r="RQJ169" s="18"/>
      <c r="RQK169" s="1"/>
      <c r="RQM169" s="328"/>
      <c r="RQN169" s="1"/>
      <c r="RQO169" s="1"/>
      <c r="RQP169" s="327"/>
      <c r="RQQ169" s="327"/>
      <c r="RQR169" s="18"/>
      <c r="RQS169" s="1"/>
      <c r="RQU169" s="328"/>
      <c r="RQV169" s="1"/>
      <c r="RQW169" s="1"/>
      <c r="RQX169" s="327"/>
      <c r="RQY169" s="327"/>
      <c r="RQZ169" s="18"/>
      <c r="RRA169" s="1"/>
      <c r="RRC169" s="328"/>
      <c r="RRD169" s="1"/>
      <c r="RRE169" s="1"/>
      <c r="RRF169" s="327"/>
      <c r="RRG169" s="327"/>
      <c r="RRH169" s="18"/>
      <c r="RRI169" s="1"/>
      <c r="RRK169" s="328"/>
      <c r="RRL169" s="1"/>
      <c r="RRM169" s="1"/>
      <c r="RRN169" s="327"/>
      <c r="RRO169" s="327"/>
      <c r="RRP169" s="18"/>
      <c r="RRQ169" s="1"/>
      <c r="RRS169" s="328"/>
      <c r="RRT169" s="1"/>
      <c r="RRU169" s="1"/>
      <c r="RRV169" s="327"/>
      <c r="RRW169" s="327"/>
      <c r="RRX169" s="18"/>
      <c r="RRY169" s="1"/>
      <c r="RSA169" s="328"/>
      <c r="RSB169" s="1"/>
      <c r="RSC169" s="1"/>
      <c r="RSD169" s="327"/>
      <c r="RSE169" s="327"/>
      <c r="RSF169" s="18"/>
      <c r="RSG169" s="1"/>
      <c r="RSI169" s="328"/>
      <c r="RSJ169" s="1"/>
      <c r="RSK169" s="1"/>
      <c r="RSL169" s="327"/>
      <c r="RSM169" s="327"/>
      <c r="RSN169" s="18"/>
      <c r="RSO169" s="1"/>
      <c r="RSQ169" s="328"/>
      <c r="RSR169" s="1"/>
      <c r="RSS169" s="1"/>
      <c r="RST169" s="327"/>
      <c r="RSU169" s="327"/>
      <c r="RSV169" s="18"/>
      <c r="RSW169" s="1"/>
      <c r="RSY169" s="328"/>
      <c r="RSZ169" s="1"/>
      <c r="RTA169" s="1"/>
      <c r="RTB169" s="327"/>
      <c r="RTC169" s="327"/>
      <c r="RTD169" s="18"/>
      <c r="RTE169" s="1"/>
      <c r="RTG169" s="328"/>
      <c r="RTH169" s="1"/>
      <c r="RTI169" s="1"/>
      <c r="RTJ169" s="327"/>
      <c r="RTK169" s="327"/>
      <c r="RTL169" s="18"/>
      <c r="RTM169" s="1"/>
      <c r="RTO169" s="328"/>
      <c r="RTP169" s="1"/>
      <c r="RTQ169" s="1"/>
      <c r="RTR169" s="327"/>
      <c r="RTS169" s="327"/>
      <c r="RTT169" s="18"/>
      <c r="RTU169" s="1"/>
      <c r="RTW169" s="328"/>
      <c r="RTX169" s="1"/>
      <c r="RTY169" s="1"/>
      <c r="RTZ169" s="327"/>
      <c r="RUA169" s="327"/>
      <c r="RUB169" s="18"/>
      <c r="RUC169" s="1"/>
      <c r="RUE169" s="328"/>
      <c r="RUF169" s="1"/>
      <c r="RUG169" s="1"/>
      <c r="RUH169" s="327"/>
      <c r="RUI169" s="327"/>
      <c r="RUJ169" s="18"/>
      <c r="RUK169" s="1"/>
      <c r="RUM169" s="328"/>
      <c r="RUN169" s="1"/>
      <c r="RUO169" s="1"/>
      <c r="RUP169" s="327"/>
      <c r="RUQ169" s="327"/>
      <c r="RUR169" s="18"/>
      <c r="RUS169" s="1"/>
      <c r="RUU169" s="328"/>
      <c r="RUV169" s="1"/>
      <c r="RUW169" s="1"/>
      <c r="RUX169" s="327"/>
      <c r="RUY169" s="327"/>
      <c r="RUZ169" s="18"/>
      <c r="RVA169" s="1"/>
      <c r="RVC169" s="328"/>
      <c r="RVD169" s="1"/>
      <c r="RVE169" s="1"/>
      <c r="RVF169" s="327"/>
      <c r="RVG169" s="327"/>
      <c r="RVH169" s="18"/>
      <c r="RVI169" s="1"/>
      <c r="RVK169" s="328"/>
      <c r="RVL169" s="1"/>
      <c r="RVM169" s="1"/>
      <c r="RVN169" s="327"/>
      <c r="RVO169" s="327"/>
      <c r="RVP169" s="18"/>
      <c r="RVQ169" s="1"/>
      <c r="RVS169" s="328"/>
      <c r="RVT169" s="1"/>
      <c r="RVU169" s="1"/>
      <c r="RVV169" s="327"/>
      <c r="RVW169" s="327"/>
      <c r="RVX169" s="18"/>
      <c r="RVY169" s="1"/>
      <c r="RWA169" s="328"/>
      <c r="RWB169" s="1"/>
      <c r="RWC169" s="1"/>
      <c r="RWD169" s="327"/>
      <c r="RWE169" s="327"/>
      <c r="RWF169" s="18"/>
      <c r="RWG169" s="1"/>
      <c r="RWI169" s="328"/>
      <c r="RWJ169" s="1"/>
      <c r="RWK169" s="1"/>
      <c r="RWL169" s="327"/>
      <c r="RWM169" s="327"/>
      <c r="RWN169" s="18"/>
      <c r="RWO169" s="1"/>
      <c r="RWQ169" s="328"/>
      <c r="RWR169" s="1"/>
      <c r="RWS169" s="1"/>
      <c r="RWT169" s="327"/>
      <c r="RWU169" s="327"/>
      <c r="RWV169" s="18"/>
      <c r="RWW169" s="1"/>
      <c r="RWY169" s="328"/>
      <c r="RWZ169" s="1"/>
      <c r="RXA169" s="1"/>
      <c r="RXB169" s="327"/>
      <c r="RXC169" s="327"/>
      <c r="RXD169" s="18"/>
      <c r="RXE169" s="1"/>
      <c r="RXG169" s="328"/>
      <c r="RXH169" s="1"/>
      <c r="RXI169" s="1"/>
      <c r="RXJ169" s="327"/>
      <c r="RXK169" s="327"/>
      <c r="RXL169" s="18"/>
      <c r="RXM169" s="1"/>
      <c r="RXO169" s="328"/>
      <c r="RXP169" s="1"/>
      <c r="RXQ169" s="1"/>
      <c r="RXR169" s="327"/>
      <c r="RXS169" s="327"/>
      <c r="RXT169" s="18"/>
      <c r="RXU169" s="1"/>
      <c r="RXW169" s="328"/>
      <c r="RXX169" s="1"/>
      <c r="RXY169" s="1"/>
      <c r="RXZ169" s="327"/>
      <c r="RYA169" s="327"/>
      <c r="RYB169" s="18"/>
      <c r="RYC169" s="1"/>
      <c r="RYE169" s="328"/>
      <c r="RYF169" s="1"/>
      <c r="RYG169" s="1"/>
      <c r="RYH169" s="327"/>
      <c r="RYI169" s="327"/>
      <c r="RYJ169" s="18"/>
      <c r="RYK169" s="1"/>
      <c r="RYM169" s="328"/>
      <c r="RYN169" s="1"/>
      <c r="RYO169" s="1"/>
      <c r="RYP169" s="327"/>
      <c r="RYQ169" s="327"/>
      <c r="RYR169" s="18"/>
      <c r="RYS169" s="1"/>
      <c r="RYU169" s="328"/>
      <c r="RYV169" s="1"/>
      <c r="RYW169" s="1"/>
      <c r="RYX169" s="327"/>
      <c r="RYY169" s="327"/>
      <c r="RYZ169" s="18"/>
      <c r="RZA169" s="1"/>
      <c r="RZC169" s="328"/>
      <c r="RZD169" s="1"/>
      <c r="RZE169" s="1"/>
      <c r="RZF169" s="327"/>
      <c r="RZG169" s="327"/>
      <c r="RZH169" s="18"/>
      <c r="RZI169" s="1"/>
      <c r="RZK169" s="328"/>
      <c r="RZL169" s="1"/>
      <c r="RZM169" s="1"/>
      <c r="RZN169" s="327"/>
      <c r="RZO169" s="327"/>
      <c r="RZP169" s="18"/>
      <c r="RZQ169" s="1"/>
      <c r="RZS169" s="328"/>
      <c r="RZT169" s="1"/>
      <c r="RZU169" s="1"/>
      <c r="RZV169" s="327"/>
      <c r="RZW169" s="327"/>
      <c r="RZX169" s="18"/>
      <c r="RZY169" s="1"/>
      <c r="SAA169" s="328"/>
      <c r="SAB169" s="1"/>
      <c r="SAC169" s="1"/>
      <c r="SAD169" s="327"/>
      <c r="SAE169" s="327"/>
      <c r="SAF169" s="18"/>
      <c r="SAG169" s="1"/>
      <c r="SAI169" s="328"/>
      <c r="SAJ169" s="1"/>
      <c r="SAK169" s="1"/>
      <c r="SAL169" s="327"/>
      <c r="SAM169" s="327"/>
      <c r="SAN169" s="18"/>
      <c r="SAO169" s="1"/>
      <c r="SAQ169" s="328"/>
      <c r="SAR169" s="1"/>
      <c r="SAS169" s="1"/>
      <c r="SAT169" s="327"/>
      <c r="SAU169" s="327"/>
      <c r="SAV169" s="18"/>
      <c r="SAW169" s="1"/>
      <c r="SAY169" s="328"/>
      <c r="SAZ169" s="1"/>
      <c r="SBA169" s="1"/>
      <c r="SBB169" s="327"/>
      <c r="SBC169" s="327"/>
      <c r="SBD169" s="18"/>
      <c r="SBE169" s="1"/>
      <c r="SBG169" s="328"/>
      <c r="SBH169" s="1"/>
      <c r="SBI169" s="1"/>
      <c r="SBJ169" s="327"/>
      <c r="SBK169" s="327"/>
      <c r="SBL169" s="18"/>
      <c r="SBM169" s="1"/>
      <c r="SBO169" s="328"/>
      <c r="SBP169" s="1"/>
      <c r="SBQ169" s="1"/>
      <c r="SBR169" s="327"/>
      <c r="SBS169" s="327"/>
      <c r="SBT169" s="18"/>
      <c r="SBU169" s="1"/>
      <c r="SBW169" s="328"/>
      <c r="SBX169" s="1"/>
      <c r="SBY169" s="1"/>
      <c r="SBZ169" s="327"/>
      <c r="SCA169" s="327"/>
      <c r="SCB169" s="18"/>
      <c r="SCC169" s="1"/>
      <c r="SCE169" s="328"/>
      <c r="SCF169" s="1"/>
      <c r="SCG169" s="1"/>
      <c r="SCH169" s="327"/>
      <c r="SCI169" s="327"/>
      <c r="SCJ169" s="18"/>
      <c r="SCK169" s="1"/>
      <c r="SCM169" s="328"/>
      <c r="SCN169" s="1"/>
      <c r="SCO169" s="1"/>
      <c r="SCP169" s="327"/>
      <c r="SCQ169" s="327"/>
      <c r="SCR169" s="18"/>
      <c r="SCS169" s="1"/>
      <c r="SCU169" s="328"/>
      <c r="SCV169" s="1"/>
      <c r="SCW169" s="1"/>
      <c r="SCX169" s="327"/>
      <c r="SCY169" s="327"/>
      <c r="SCZ169" s="18"/>
      <c r="SDA169" s="1"/>
      <c r="SDC169" s="328"/>
      <c r="SDD169" s="1"/>
      <c r="SDE169" s="1"/>
      <c r="SDF169" s="327"/>
      <c r="SDG169" s="327"/>
      <c r="SDH169" s="18"/>
      <c r="SDI169" s="1"/>
      <c r="SDK169" s="328"/>
      <c r="SDL169" s="1"/>
      <c r="SDM169" s="1"/>
      <c r="SDN169" s="327"/>
      <c r="SDO169" s="327"/>
      <c r="SDP169" s="18"/>
      <c r="SDQ169" s="1"/>
      <c r="SDS169" s="328"/>
      <c r="SDT169" s="1"/>
      <c r="SDU169" s="1"/>
      <c r="SDV169" s="327"/>
      <c r="SDW169" s="327"/>
      <c r="SDX169" s="18"/>
      <c r="SDY169" s="1"/>
      <c r="SEA169" s="328"/>
      <c r="SEB169" s="1"/>
      <c r="SEC169" s="1"/>
      <c r="SED169" s="327"/>
      <c r="SEE169" s="327"/>
      <c r="SEF169" s="18"/>
      <c r="SEG169" s="1"/>
      <c r="SEI169" s="328"/>
      <c r="SEJ169" s="1"/>
      <c r="SEK169" s="1"/>
      <c r="SEL169" s="327"/>
      <c r="SEM169" s="327"/>
      <c r="SEN169" s="18"/>
      <c r="SEO169" s="1"/>
      <c r="SEQ169" s="328"/>
      <c r="SER169" s="1"/>
      <c r="SES169" s="1"/>
      <c r="SET169" s="327"/>
      <c r="SEU169" s="327"/>
      <c r="SEV169" s="18"/>
      <c r="SEW169" s="1"/>
      <c r="SEY169" s="328"/>
      <c r="SEZ169" s="1"/>
      <c r="SFA169" s="1"/>
      <c r="SFB169" s="327"/>
      <c r="SFC169" s="327"/>
      <c r="SFD169" s="18"/>
      <c r="SFE169" s="1"/>
      <c r="SFG169" s="328"/>
      <c r="SFH169" s="1"/>
      <c r="SFI169" s="1"/>
      <c r="SFJ169" s="327"/>
      <c r="SFK169" s="327"/>
      <c r="SFL169" s="18"/>
      <c r="SFM169" s="1"/>
      <c r="SFO169" s="328"/>
      <c r="SFP169" s="1"/>
      <c r="SFQ169" s="1"/>
      <c r="SFR169" s="327"/>
      <c r="SFS169" s="327"/>
      <c r="SFT169" s="18"/>
      <c r="SFU169" s="1"/>
      <c r="SFW169" s="328"/>
      <c r="SFX169" s="1"/>
      <c r="SFY169" s="1"/>
      <c r="SFZ169" s="327"/>
      <c r="SGA169" s="327"/>
      <c r="SGB169" s="18"/>
      <c r="SGC169" s="1"/>
      <c r="SGE169" s="328"/>
      <c r="SGF169" s="1"/>
      <c r="SGG169" s="1"/>
      <c r="SGH169" s="327"/>
      <c r="SGI169" s="327"/>
      <c r="SGJ169" s="18"/>
      <c r="SGK169" s="1"/>
      <c r="SGM169" s="328"/>
      <c r="SGN169" s="1"/>
      <c r="SGO169" s="1"/>
      <c r="SGP169" s="327"/>
      <c r="SGQ169" s="327"/>
      <c r="SGR169" s="18"/>
      <c r="SGS169" s="1"/>
      <c r="SGU169" s="328"/>
      <c r="SGV169" s="1"/>
      <c r="SGW169" s="1"/>
      <c r="SGX169" s="327"/>
      <c r="SGY169" s="327"/>
      <c r="SGZ169" s="18"/>
      <c r="SHA169" s="1"/>
      <c r="SHC169" s="328"/>
      <c r="SHD169" s="1"/>
      <c r="SHE169" s="1"/>
      <c r="SHF169" s="327"/>
      <c r="SHG169" s="327"/>
      <c r="SHH169" s="18"/>
      <c r="SHI169" s="1"/>
      <c r="SHK169" s="328"/>
      <c r="SHL169" s="1"/>
      <c r="SHM169" s="1"/>
      <c r="SHN169" s="327"/>
      <c r="SHO169" s="327"/>
      <c r="SHP169" s="18"/>
      <c r="SHQ169" s="1"/>
      <c r="SHS169" s="328"/>
      <c r="SHT169" s="1"/>
      <c r="SHU169" s="1"/>
      <c r="SHV169" s="327"/>
      <c r="SHW169" s="327"/>
      <c r="SHX169" s="18"/>
      <c r="SHY169" s="1"/>
      <c r="SIA169" s="328"/>
      <c r="SIB169" s="1"/>
      <c r="SIC169" s="1"/>
      <c r="SID169" s="327"/>
      <c r="SIE169" s="327"/>
      <c r="SIF169" s="18"/>
      <c r="SIG169" s="1"/>
      <c r="SII169" s="328"/>
      <c r="SIJ169" s="1"/>
      <c r="SIK169" s="1"/>
      <c r="SIL169" s="327"/>
      <c r="SIM169" s="327"/>
      <c r="SIN169" s="18"/>
      <c r="SIO169" s="1"/>
      <c r="SIQ169" s="328"/>
      <c r="SIR169" s="1"/>
      <c r="SIS169" s="1"/>
      <c r="SIT169" s="327"/>
      <c r="SIU169" s="327"/>
      <c r="SIV169" s="18"/>
      <c r="SIW169" s="1"/>
      <c r="SIY169" s="328"/>
      <c r="SIZ169" s="1"/>
      <c r="SJA169" s="1"/>
      <c r="SJB169" s="327"/>
      <c r="SJC169" s="327"/>
      <c r="SJD169" s="18"/>
      <c r="SJE169" s="1"/>
      <c r="SJG169" s="328"/>
      <c r="SJH169" s="1"/>
      <c r="SJI169" s="1"/>
      <c r="SJJ169" s="327"/>
      <c r="SJK169" s="327"/>
      <c r="SJL169" s="18"/>
      <c r="SJM169" s="1"/>
      <c r="SJO169" s="328"/>
      <c r="SJP169" s="1"/>
      <c r="SJQ169" s="1"/>
      <c r="SJR169" s="327"/>
      <c r="SJS169" s="327"/>
      <c r="SJT169" s="18"/>
      <c r="SJU169" s="1"/>
      <c r="SJW169" s="328"/>
      <c r="SJX169" s="1"/>
      <c r="SJY169" s="1"/>
      <c r="SJZ169" s="327"/>
      <c r="SKA169" s="327"/>
      <c r="SKB169" s="18"/>
      <c r="SKC169" s="1"/>
      <c r="SKE169" s="328"/>
      <c r="SKF169" s="1"/>
      <c r="SKG169" s="1"/>
      <c r="SKH169" s="327"/>
      <c r="SKI169" s="327"/>
      <c r="SKJ169" s="18"/>
      <c r="SKK169" s="1"/>
      <c r="SKM169" s="328"/>
      <c r="SKN169" s="1"/>
      <c r="SKO169" s="1"/>
      <c r="SKP169" s="327"/>
      <c r="SKQ169" s="327"/>
      <c r="SKR169" s="18"/>
      <c r="SKS169" s="1"/>
      <c r="SKU169" s="328"/>
      <c r="SKV169" s="1"/>
      <c r="SKW169" s="1"/>
      <c r="SKX169" s="327"/>
      <c r="SKY169" s="327"/>
      <c r="SKZ169" s="18"/>
      <c r="SLA169" s="1"/>
      <c r="SLC169" s="328"/>
      <c r="SLD169" s="1"/>
      <c r="SLE169" s="1"/>
      <c r="SLF169" s="327"/>
      <c r="SLG169" s="327"/>
      <c r="SLH169" s="18"/>
      <c r="SLI169" s="1"/>
      <c r="SLK169" s="328"/>
      <c r="SLL169" s="1"/>
      <c r="SLM169" s="1"/>
      <c r="SLN169" s="327"/>
      <c r="SLO169" s="327"/>
      <c r="SLP169" s="18"/>
      <c r="SLQ169" s="1"/>
      <c r="SLS169" s="328"/>
      <c r="SLT169" s="1"/>
      <c r="SLU169" s="1"/>
      <c r="SLV169" s="327"/>
      <c r="SLW169" s="327"/>
      <c r="SLX169" s="18"/>
      <c r="SLY169" s="1"/>
      <c r="SMA169" s="328"/>
      <c r="SMB169" s="1"/>
      <c r="SMC169" s="1"/>
      <c r="SMD169" s="327"/>
      <c r="SME169" s="327"/>
      <c r="SMF169" s="18"/>
      <c r="SMG169" s="1"/>
      <c r="SMI169" s="328"/>
      <c r="SMJ169" s="1"/>
      <c r="SMK169" s="1"/>
      <c r="SML169" s="327"/>
      <c r="SMM169" s="327"/>
      <c r="SMN169" s="18"/>
      <c r="SMO169" s="1"/>
      <c r="SMQ169" s="328"/>
      <c r="SMR169" s="1"/>
      <c r="SMS169" s="1"/>
      <c r="SMT169" s="327"/>
      <c r="SMU169" s="327"/>
      <c r="SMV169" s="18"/>
      <c r="SMW169" s="1"/>
      <c r="SMY169" s="328"/>
      <c r="SMZ169" s="1"/>
      <c r="SNA169" s="1"/>
      <c r="SNB169" s="327"/>
      <c r="SNC169" s="327"/>
      <c r="SND169" s="18"/>
      <c r="SNE169" s="1"/>
      <c r="SNG169" s="328"/>
      <c r="SNH169" s="1"/>
      <c r="SNI169" s="1"/>
      <c r="SNJ169" s="327"/>
      <c r="SNK169" s="327"/>
      <c r="SNL169" s="18"/>
      <c r="SNM169" s="1"/>
      <c r="SNO169" s="328"/>
      <c r="SNP169" s="1"/>
      <c r="SNQ169" s="1"/>
      <c r="SNR169" s="327"/>
      <c r="SNS169" s="327"/>
      <c r="SNT169" s="18"/>
      <c r="SNU169" s="1"/>
      <c r="SNW169" s="328"/>
      <c r="SNX169" s="1"/>
      <c r="SNY169" s="1"/>
      <c r="SNZ169" s="327"/>
      <c r="SOA169" s="327"/>
      <c r="SOB169" s="18"/>
      <c r="SOC169" s="1"/>
      <c r="SOE169" s="328"/>
      <c r="SOF169" s="1"/>
      <c r="SOG169" s="1"/>
      <c r="SOH169" s="327"/>
      <c r="SOI169" s="327"/>
      <c r="SOJ169" s="18"/>
      <c r="SOK169" s="1"/>
      <c r="SOM169" s="328"/>
      <c r="SON169" s="1"/>
      <c r="SOO169" s="1"/>
      <c r="SOP169" s="327"/>
      <c r="SOQ169" s="327"/>
      <c r="SOR169" s="18"/>
      <c r="SOS169" s="1"/>
      <c r="SOU169" s="328"/>
      <c r="SOV169" s="1"/>
      <c r="SOW169" s="1"/>
      <c r="SOX169" s="327"/>
      <c r="SOY169" s="327"/>
      <c r="SOZ169" s="18"/>
      <c r="SPA169" s="1"/>
      <c r="SPC169" s="328"/>
      <c r="SPD169" s="1"/>
      <c r="SPE169" s="1"/>
      <c r="SPF169" s="327"/>
      <c r="SPG169" s="327"/>
      <c r="SPH169" s="18"/>
      <c r="SPI169" s="1"/>
      <c r="SPK169" s="328"/>
      <c r="SPL169" s="1"/>
      <c r="SPM169" s="1"/>
      <c r="SPN169" s="327"/>
      <c r="SPO169" s="327"/>
      <c r="SPP169" s="18"/>
      <c r="SPQ169" s="1"/>
      <c r="SPS169" s="328"/>
      <c r="SPT169" s="1"/>
      <c r="SPU169" s="1"/>
      <c r="SPV169" s="327"/>
      <c r="SPW169" s="327"/>
      <c r="SPX169" s="18"/>
      <c r="SPY169" s="1"/>
      <c r="SQA169" s="328"/>
      <c r="SQB169" s="1"/>
      <c r="SQC169" s="1"/>
      <c r="SQD169" s="327"/>
      <c r="SQE169" s="327"/>
      <c r="SQF169" s="18"/>
      <c r="SQG169" s="1"/>
      <c r="SQI169" s="328"/>
      <c r="SQJ169" s="1"/>
      <c r="SQK169" s="1"/>
      <c r="SQL169" s="327"/>
      <c r="SQM169" s="327"/>
      <c r="SQN169" s="18"/>
      <c r="SQO169" s="1"/>
      <c r="SQQ169" s="328"/>
      <c r="SQR169" s="1"/>
      <c r="SQS169" s="1"/>
      <c r="SQT169" s="327"/>
      <c r="SQU169" s="327"/>
      <c r="SQV169" s="18"/>
      <c r="SQW169" s="1"/>
      <c r="SQY169" s="328"/>
      <c r="SQZ169" s="1"/>
      <c r="SRA169" s="1"/>
      <c r="SRB169" s="327"/>
      <c r="SRC169" s="327"/>
      <c r="SRD169" s="18"/>
      <c r="SRE169" s="1"/>
      <c r="SRG169" s="328"/>
      <c r="SRH169" s="1"/>
      <c r="SRI169" s="1"/>
      <c r="SRJ169" s="327"/>
      <c r="SRK169" s="327"/>
      <c r="SRL169" s="18"/>
      <c r="SRM169" s="1"/>
      <c r="SRO169" s="328"/>
      <c r="SRP169" s="1"/>
      <c r="SRQ169" s="1"/>
      <c r="SRR169" s="327"/>
      <c r="SRS169" s="327"/>
      <c r="SRT169" s="18"/>
      <c r="SRU169" s="1"/>
      <c r="SRW169" s="328"/>
      <c r="SRX169" s="1"/>
      <c r="SRY169" s="1"/>
      <c r="SRZ169" s="327"/>
      <c r="SSA169" s="327"/>
      <c r="SSB169" s="18"/>
      <c r="SSC169" s="1"/>
      <c r="SSE169" s="328"/>
      <c r="SSF169" s="1"/>
      <c r="SSG169" s="1"/>
      <c r="SSH169" s="327"/>
      <c r="SSI169" s="327"/>
      <c r="SSJ169" s="18"/>
      <c r="SSK169" s="1"/>
      <c r="SSM169" s="328"/>
      <c r="SSN169" s="1"/>
      <c r="SSO169" s="1"/>
      <c r="SSP169" s="327"/>
      <c r="SSQ169" s="327"/>
      <c r="SSR169" s="18"/>
      <c r="SSS169" s="1"/>
      <c r="SSU169" s="328"/>
      <c r="SSV169" s="1"/>
      <c r="SSW169" s="1"/>
      <c r="SSX169" s="327"/>
      <c r="SSY169" s="327"/>
      <c r="SSZ169" s="18"/>
      <c r="STA169" s="1"/>
      <c r="STC169" s="328"/>
      <c r="STD169" s="1"/>
      <c r="STE169" s="1"/>
      <c r="STF169" s="327"/>
      <c r="STG169" s="327"/>
      <c r="STH169" s="18"/>
      <c r="STI169" s="1"/>
      <c r="STK169" s="328"/>
      <c r="STL169" s="1"/>
      <c r="STM169" s="1"/>
      <c r="STN169" s="327"/>
      <c r="STO169" s="327"/>
      <c r="STP169" s="18"/>
      <c r="STQ169" s="1"/>
      <c r="STS169" s="328"/>
      <c r="STT169" s="1"/>
      <c r="STU169" s="1"/>
      <c r="STV169" s="327"/>
      <c r="STW169" s="327"/>
      <c r="STX169" s="18"/>
      <c r="STY169" s="1"/>
      <c r="SUA169" s="328"/>
      <c r="SUB169" s="1"/>
      <c r="SUC169" s="1"/>
      <c r="SUD169" s="327"/>
      <c r="SUE169" s="327"/>
      <c r="SUF169" s="18"/>
      <c r="SUG169" s="1"/>
      <c r="SUI169" s="328"/>
      <c r="SUJ169" s="1"/>
      <c r="SUK169" s="1"/>
      <c r="SUL169" s="327"/>
      <c r="SUM169" s="327"/>
      <c r="SUN169" s="18"/>
      <c r="SUO169" s="1"/>
      <c r="SUQ169" s="328"/>
      <c r="SUR169" s="1"/>
      <c r="SUS169" s="1"/>
      <c r="SUT169" s="327"/>
      <c r="SUU169" s="327"/>
      <c r="SUV169" s="18"/>
      <c r="SUW169" s="1"/>
      <c r="SUY169" s="328"/>
      <c r="SUZ169" s="1"/>
      <c r="SVA169" s="1"/>
      <c r="SVB169" s="327"/>
      <c r="SVC169" s="327"/>
      <c r="SVD169" s="18"/>
      <c r="SVE169" s="1"/>
      <c r="SVG169" s="328"/>
      <c r="SVH169" s="1"/>
      <c r="SVI169" s="1"/>
      <c r="SVJ169" s="327"/>
      <c r="SVK169" s="327"/>
      <c r="SVL169" s="18"/>
      <c r="SVM169" s="1"/>
      <c r="SVO169" s="328"/>
      <c r="SVP169" s="1"/>
      <c r="SVQ169" s="1"/>
      <c r="SVR169" s="327"/>
      <c r="SVS169" s="327"/>
      <c r="SVT169" s="18"/>
      <c r="SVU169" s="1"/>
      <c r="SVW169" s="328"/>
      <c r="SVX169" s="1"/>
      <c r="SVY169" s="1"/>
      <c r="SVZ169" s="327"/>
      <c r="SWA169" s="327"/>
      <c r="SWB169" s="18"/>
      <c r="SWC169" s="1"/>
      <c r="SWE169" s="328"/>
      <c r="SWF169" s="1"/>
      <c r="SWG169" s="1"/>
      <c r="SWH169" s="327"/>
      <c r="SWI169" s="327"/>
      <c r="SWJ169" s="18"/>
      <c r="SWK169" s="1"/>
      <c r="SWM169" s="328"/>
      <c r="SWN169" s="1"/>
      <c r="SWO169" s="1"/>
      <c r="SWP169" s="327"/>
      <c r="SWQ169" s="327"/>
      <c r="SWR169" s="18"/>
      <c r="SWS169" s="1"/>
      <c r="SWU169" s="328"/>
      <c r="SWV169" s="1"/>
      <c r="SWW169" s="1"/>
      <c r="SWX169" s="327"/>
      <c r="SWY169" s="327"/>
      <c r="SWZ169" s="18"/>
      <c r="SXA169" s="1"/>
      <c r="SXC169" s="328"/>
      <c r="SXD169" s="1"/>
      <c r="SXE169" s="1"/>
      <c r="SXF169" s="327"/>
      <c r="SXG169" s="327"/>
      <c r="SXH169" s="18"/>
      <c r="SXI169" s="1"/>
      <c r="SXK169" s="328"/>
      <c r="SXL169" s="1"/>
      <c r="SXM169" s="1"/>
      <c r="SXN169" s="327"/>
      <c r="SXO169" s="327"/>
      <c r="SXP169" s="18"/>
      <c r="SXQ169" s="1"/>
      <c r="SXS169" s="328"/>
      <c r="SXT169" s="1"/>
      <c r="SXU169" s="1"/>
      <c r="SXV169" s="327"/>
      <c r="SXW169" s="327"/>
      <c r="SXX169" s="18"/>
      <c r="SXY169" s="1"/>
      <c r="SYA169" s="328"/>
      <c r="SYB169" s="1"/>
      <c r="SYC169" s="1"/>
      <c r="SYD169" s="327"/>
      <c r="SYE169" s="327"/>
      <c r="SYF169" s="18"/>
      <c r="SYG169" s="1"/>
      <c r="SYI169" s="328"/>
      <c r="SYJ169" s="1"/>
      <c r="SYK169" s="1"/>
      <c r="SYL169" s="327"/>
      <c r="SYM169" s="327"/>
      <c r="SYN169" s="18"/>
      <c r="SYO169" s="1"/>
      <c r="SYQ169" s="328"/>
      <c r="SYR169" s="1"/>
      <c r="SYS169" s="1"/>
      <c r="SYT169" s="327"/>
      <c r="SYU169" s="327"/>
      <c r="SYV169" s="18"/>
      <c r="SYW169" s="1"/>
      <c r="SYY169" s="328"/>
      <c r="SYZ169" s="1"/>
      <c r="SZA169" s="1"/>
      <c r="SZB169" s="327"/>
      <c r="SZC169" s="327"/>
      <c r="SZD169" s="18"/>
      <c r="SZE169" s="1"/>
      <c r="SZG169" s="328"/>
      <c r="SZH169" s="1"/>
      <c r="SZI169" s="1"/>
      <c r="SZJ169" s="327"/>
      <c r="SZK169" s="327"/>
      <c r="SZL169" s="18"/>
      <c r="SZM169" s="1"/>
      <c r="SZO169" s="328"/>
      <c r="SZP169" s="1"/>
      <c r="SZQ169" s="1"/>
      <c r="SZR169" s="327"/>
      <c r="SZS169" s="327"/>
      <c r="SZT169" s="18"/>
      <c r="SZU169" s="1"/>
      <c r="SZW169" s="328"/>
      <c r="SZX169" s="1"/>
      <c r="SZY169" s="1"/>
      <c r="SZZ169" s="327"/>
      <c r="TAA169" s="327"/>
      <c r="TAB169" s="18"/>
      <c r="TAC169" s="1"/>
      <c r="TAE169" s="328"/>
      <c r="TAF169" s="1"/>
      <c r="TAG169" s="1"/>
      <c r="TAH169" s="327"/>
      <c r="TAI169" s="327"/>
      <c r="TAJ169" s="18"/>
      <c r="TAK169" s="1"/>
      <c r="TAM169" s="328"/>
      <c r="TAN169" s="1"/>
      <c r="TAO169" s="1"/>
      <c r="TAP169" s="327"/>
      <c r="TAQ169" s="327"/>
      <c r="TAR169" s="18"/>
      <c r="TAS169" s="1"/>
      <c r="TAU169" s="328"/>
      <c r="TAV169" s="1"/>
      <c r="TAW169" s="1"/>
      <c r="TAX169" s="327"/>
      <c r="TAY169" s="327"/>
      <c r="TAZ169" s="18"/>
      <c r="TBA169" s="1"/>
      <c r="TBC169" s="328"/>
      <c r="TBD169" s="1"/>
      <c r="TBE169" s="1"/>
      <c r="TBF169" s="327"/>
      <c r="TBG169" s="327"/>
      <c r="TBH169" s="18"/>
      <c r="TBI169" s="1"/>
      <c r="TBK169" s="328"/>
      <c r="TBL169" s="1"/>
      <c r="TBM169" s="1"/>
      <c r="TBN169" s="327"/>
      <c r="TBO169" s="327"/>
      <c r="TBP169" s="18"/>
      <c r="TBQ169" s="1"/>
      <c r="TBS169" s="328"/>
      <c r="TBT169" s="1"/>
      <c r="TBU169" s="1"/>
      <c r="TBV169" s="327"/>
      <c r="TBW169" s="327"/>
      <c r="TBX169" s="18"/>
      <c r="TBY169" s="1"/>
      <c r="TCA169" s="328"/>
      <c r="TCB169" s="1"/>
      <c r="TCC169" s="1"/>
      <c r="TCD169" s="327"/>
      <c r="TCE169" s="327"/>
      <c r="TCF169" s="18"/>
      <c r="TCG169" s="1"/>
      <c r="TCI169" s="328"/>
      <c r="TCJ169" s="1"/>
      <c r="TCK169" s="1"/>
      <c r="TCL169" s="327"/>
      <c r="TCM169" s="327"/>
      <c r="TCN169" s="18"/>
      <c r="TCO169" s="1"/>
      <c r="TCQ169" s="328"/>
      <c r="TCR169" s="1"/>
      <c r="TCS169" s="1"/>
      <c r="TCT169" s="327"/>
      <c r="TCU169" s="327"/>
      <c r="TCV169" s="18"/>
      <c r="TCW169" s="1"/>
      <c r="TCY169" s="328"/>
      <c r="TCZ169" s="1"/>
      <c r="TDA169" s="1"/>
      <c r="TDB169" s="327"/>
      <c r="TDC169" s="327"/>
      <c r="TDD169" s="18"/>
      <c r="TDE169" s="1"/>
      <c r="TDG169" s="328"/>
      <c r="TDH169" s="1"/>
      <c r="TDI169" s="1"/>
      <c r="TDJ169" s="327"/>
      <c r="TDK169" s="327"/>
      <c r="TDL169" s="18"/>
      <c r="TDM169" s="1"/>
      <c r="TDO169" s="328"/>
      <c r="TDP169" s="1"/>
      <c r="TDQ169" s="1"/>
      <c r="TDR169" s="327"/>
      <c r="TDS169" s="327"/>
      <c r="TDT169" s="18"/>
      <c r="TDU169" s="1"/>
      <c r="TDW169" s="328"/>
      <c r="TDX169" s="1"/>
      <c r="TDY169" s="1"/>
      <c r="TDZ169" s="327"/>
      <c r="TEA169" s="327"/>
      <c r="TEB169" s="18"/>
      <c r="TEC169" s="1"/>
      <c r="TEE169" s="328"/>
      <c r="TEF169" s="1"/>
      <c r="TEG169" s="1"/>
      <c r="TEH169" s="327"/>
      <c r="TEI169" s="327"/>
      <c r="TEJ169" s="18"/>
      <c r="TEK169" s="1"/>
      <c r="TEM169" s="328"/>
      <c r="TEN169" s="1"/>
      <c r="TEO169" s="1"/>
      <c r="TEP169" s="327"/>
      <c r="TEQ169" s="327"/>
      <c r="TER169" s="18"/>
      <c r="TES169" s="1"/>
      <c r="TEU169" s="328"/>
      <c r="TEV169" s="1"/>
      <c r="TEW169" s="1"/>
      <c r="TEX169" s="327"/>
      <c r="TEY169" s="327"/>
      <c r="TEZ169" s="18"/>
      <c r="TFA169" s="1"/>
      <c r="TFC169" s="328"/>
      <c r="TFD169" s="1"/>
      <c r="TFE169" s="1"/>
      <c r="TFF169" s="327"/>
      <c r="TFG169" s="327"/>
      <c r="TFH169" s="18"/>
      <c r="TFI169" s="1"/>
      <c r="TFK169" s="328"/>
      <c r="TFL169" s="1"/>
      <c r="TFM169" s="1"/>
      <c r="TFN169" s="327"/>
      <c r="TFO169" s="327"/>
      <c r="TFP169" s="18"/>
      <c r="TFQ169" s="1"/>
      <c r="TFS169" s="328"/>
      <c r="TFT169" s="1"/>
      <c r="TFU169" s="1"/>
      <c r="TFV169" s="327"/>
      <c r="TFW169" s="327"/>
      <c r="TFX169" s="18"/>
      <c r="TFY169" s="1"/>
      <c r="TGA169" s="328"/>
      <c r="TGB169" s="1"/>
      <c r="TGC169" s="1"/>
      <c r="TGD169" s="327"/>
      <c r="TGE169" s="327"/>
      <c r="TGF169" s="18"/>
      <c r="TGG169" s="1"/>
      <c r="TGI169" s="328"/>
      <c r="TGJ169" s="1"/>
      <c r="TGK169" s="1"/>
      <c r="TGL169" s="327"/>
      <c r="TGM169" s="327"/>
      <c r="TGN169" s="18"/>
      <c r="TGO169" s="1"/>
      <c r="TGQ169" s="328"/>
      <c r="TGR169" s="1"/>
      <c r="TGS169" s="1"/>
      <c r="TGT169" s="327"/>
      <c r="TGU169" s="327"/>
      <c r="TGV169" s="18"/>
      <c r="TGW169" s="1"/>
      <c r="TGY169" s="328"/>
      <c r="TGZ169" s="1"/>
      <c r="THA169" s="1"/>
      <c r="THB169" s="327"/>
      <c r="THC169" s="327"/>
      <c r="THD169" s="18"/>
      <c r="THE169" s="1"/>
      <c r="THG169" s="328"/>
      <c r="THH169" s="1"/>
      <c r="THI169" s="1"/>
      <c r="THJ169" s="327"/>
      <c r="THK169" s="327"/>
      <c r="THL169" s="18"/>
      <c r="THM169" s="1"/>
      <c r="THO169" s="328"/>
      <c r="THP169" s="1"/>
      <c r="THQ169" s="1"/>
      <c r="THR169" s="327"/>
      <c r="THS169" s="327"/>
      <c r="THT169" s="18"/>
      <c r="THU169" s="1"/>
      <c r="THW169" s="328"/>
      <c r="THX169" s="1"/>
      <c r="THY169" s="1"/>
      <c r="THZ169" s="327"/>
      <c r="TIA169" s="327"/>
      <c r="TIB169" s="18"/>
      <c r="TIC169" s="1"/>
      <c r="TIE169" s="328"/>
      <c r="TIF169" s="1"/>
      <c r="TIG169" s="1"/>
      <c r="TIH169" s="327"/>
      <c r="TII169" s="327"/>
      <c r="TIJ169" s="18"/>
      <c r="TIK169" s="1"/>
      <c r="TIM169" s="328"/>
      <c r="TIN169" s="1"/>
      <c r="TIO169" s="1"/>
      <c r="TIP169" s="327"/>
      <c r="TIQ169" s="327"/>
      <c r="TIR169" s="18"/>
      <c r="TIS169" s="1"/>
      <c r="TIU169" s="328"/>
      <c r="TIV169" s="1"/>
      <c r="TIW169" s="1"/>
      <c r="TIX169" s="327"/>
      <c r="TIY169" s="327"/>
      <c r="TIZ169" s="18"/>
      <c r="TJA169" s="1"/>
      <c r="TJC169" s="328"/>
      <c r="TJD169" s="1"/>
      <c r="TJE169" s="1"/>
      <c r="TJF169" s="327"/>
      <c r="TJG169" s="327"/>
      <c r="TJH169" s="18"/>
      <c r="TJI169" s="1"/>
      <c r="TJK169" s="328"/>
      <c r="TJL169" s="1"/>
      <c r="TJM169" s="1"/>
      <c r="TJN169" s="327"/>
      <c r="TJO169" s="327"/>
      <c r="TJP169" s="18"/>
      <c r="TJQ169" s="1"/>
      <c r="TJS169" s="328"/>
      <c r="TJT169" s="1"/>
      <c r="TJU169" s="1"/>
      <c r="TJV169" s="327"/>
      <c r="TJW169" s="327"/>
      <c r="TJX169" s="18"/>
      <c r="TJY169" s="1"/>
      <c r="TKA169" s="328"/>
      <c r="TKB169" s="1"/>
      <c r="TKC169" s="1"/>
      <c r="TKD169" s="327"/>
      <c r="TKE169" s="327"/>
      <c r="TKF169" s="18"/>
      <c r="TKG169" s="1"/>
      <c r="TKI169" s="328"/>
      <c r="TKJ169" s="1"/>
      <c r="TKK169" s="1"/>
      <c r="TKL169" s="327"/>
      <c r="TKM169" s="327"/>
      <c r="TKN169" s="18"/>
      <c r="TKO169" s="1"/>
      <c r="TKQ169" s="328"/>
      <c r="TKR169" s="1"/>
      <c r="TKS169" s="1"/>
      <c r="TKT169" s="327"/>
      <c r="TKU169" s="327"/>
      <c r="TKV169" s="18"/>
      <c r="TKW169" s="1"/>
      <c r="TKY169" s="328"/>
      <c r="TKZ169" s="1"/>
      <c r="TLA169" s="1"/>
      <c r="TLB169" s="327"/>
      <c r="TLC169" s="327"/>
      <c r="TLD169" s="18"/>
      <c r="TLE169" s="1"/>
      <c r="TLG169" s="328"/>
      <c r="TLH169" s="1"/>
      <c r="TLI169" s="1"/>
      <c r="TLJ169" s="327"/>
      <c r="TLK169" s="327"/>
      <c r="TLL169" s="18"/>
      <c r="TLM169" s="1"/>
      <c r="TLO169" s="328"/>
      <c r="TLP169" s="1"/>
      <c r="TLQ169" s="1"/>
      <c r="TLR169" s="327"/>
      <c r="TLS169" s="327"/>
      <c r="TLT169" s="18"/>
      <c r="TLU169" s="1"/>
      <c r="TLW169" s="328"/>
      <c r="TLX169" s="1"/>
      <c r="TLY169" s="1"/>
      <c r="TLZ169" s="327"/>
      <c r="TMA169" s="327"/>
      <c r="TMB169" s="18"/>
      <c r="TMC169" s="1"/>
      <c r="TME169" s="328"/>
      <c r="TMF169" s="1"/>
      <c r="TMG169" s="1"/>
      <c r="TMH169" s="327"/>
      <c r="TMI169" s="327"/>
      <c r="TMJ169" s="18"/>
      <c r="TMK169" s="1"/>
      <c r="TMM169" s="328"/>
      <c r="TMN169" s="1"/>
      <c r="TMO169" s="1"/>
      <c r="TMP169" s="327"/>
      <c r="TMQ169" s="327"/>
      <c r="TMR169" s="18"/>
      <c r="TMS169" s="1"/>
      <c r="TMU169" s="328"/>
      <c r="TMV169" s="1"/>
      <c r="TMW169" s="1"/>
      <c r="TMX169" s="327"/>
      <c r="TMY169" s="327"/>
      <c r="TMZ169" s="18"/>
      <c r="TNA169" s="1"/>
      <c r="TNC169" s="328"/>
      <c r="TND169" s="1"/>
      <c r="TNE169" s="1"/>
      <c r="TNF169" s="327"/>
      <c r="TNG169" s="327"/>
      <c r="TNH169" s="18"/>
      <c r="TNI169" s="1"/>
      <c r="TNK169" s="328"/>
      <c r="TNL169" s="1"/>
      <c r="TNM169" s="1"/>
      <c r="TNN169" s="327"/>
      <c r="TNO169" s="327"/>
      <c r="TNP169" s="18"/>
      <c r="TNQ169" s="1"/>
      <c r="TNS169" s="328"/>
      <c r="TNT169" s="1"/>
      <c r="TNU169" s="1"/>
      <c r="TNV169" s="327"/>
      <c r="TNW169" s="327"/>
      <c r="TNX169" s="18"/>
      <c r="TNY169" s="1"/>
      <c r="TOA169" s="328"/>
      <c r="TOB169" s="1"/>
      <c r="TOC169" s="1"/>
      <c r="TOD169" s="327"/>
      <c r="TOE169" s="327"/>
      <c r="TOF169" s="18"/>
      <c r="TOG169" s="1"/>
      <c r="TOI169" s="328"/>
      <c r="TOJ169" s="1"/>
      <c r="TOK169" s="1"/>
      <c r="TOL169" s="327"/>
      <c r="TOM169" s="327"/>
      <c r="TON169" s="18"/>
      <c r="TOO169" s="1"/>
      <c r="TOQ169" s="328"/>
      <c r="TOR169" s="1"/>
      <c r="TOS169" s="1"/>
      <c r="TOT169" s="327"/>
      <c r="TOU169" s="327"/>
      <c r="TOV169" s="18"/>
      <c r="TOW169" s="1"/>
      <c r="TOY169" s="328"/>
      <c r="TOZ169" s="1"/>
      <c r="TPA169" s="1"/>
      <c r="TPB169" s="327"/>
      <c r="TPC169" s="327"/>
      <c r="TPD169" s="18"/>
      <c r="TPE169" s="1"/>
      <c r="TPG169" s="328"/>
      <c r="TPH169" s="1"/>
      <c r="TPI169" s="1"/>
      <c r="TPJ169" s="327"/>
      <c r="TPK169" s="327"/>
      <c r="TPL169" s="18"/>
      <c r="TPM169" s="1"/>
      <c r="TPO169" s="328"/>
      <c r="TPP169" s="1"/>
      <c r="TPQ169" s="1"/>
      <c r="TPR169" s="327"/>
      <c r="TPS169" s="327"/>
      <c r="TPT169" s="18"/>
      <c r="TPU169" s="1"/>
      <c r="TPW169" s="328"/>
      <c r="TPX169" s="1"/>
      <c r="TPY169" s="1"/>
      <c r="TPZ169" s="327"/>
      <c r="TQA169" s="327"/>
      <c r="TQB169" s="18"/>
      <c r="TQC169" s="1"/>
      <c r="TQE169" s="328"/>
      <c r="TQF169" s="1"/>
      <c r="TQG169" s="1"/>
      <c r="TQH169" s="327"/>
      <c r="TQI169" s="327"/>
      <c r="TQJ169" s="18"/>
      <c r="TQK169" s="1"/>
      <c r="TQM169" s="328"/>
      <c r="TQN169" s="1"/>
      <c r="TQO169" s="1"/>
      <c r="TQP169" s="327"/>
      <c r="TQQ169" s="327"/>
      <c r="TQR169" s="18"/>
      <c r="TQS169" s="1"/>
      <c r="TQU169" s="328"/>
      <c r="TQV169" s="1"/>
      <c r="TQW169" s="1"/>
      <c r="TQX169" s="327"/>
      <c r="TQY169" s="327"/>
      <c r="TQZ169" s="18"/>
      <c r="TRA169" s="1"/>
      <c r="TRC169" s="328"/>
      <c r="TRD169" s="1"/>
      <c r="TRE169" s="1"/>
      <c r="TRF169" s="327"/>
      <c r="TRG169" s="327"/>
      <c r="TRH169" s="18"/>
      <c r="TRI169" s="1"/>
      <c r="TRK169" s="328"/>
      <c r="TRL169" s="1"/>
      <c r="TRM169" s="1"/>
      <c r="TRN169" s="327"/>
      <c r="TRO169" s="327"/>
      <c r="TRP169" s="18"/>
      <c r="TRQ169" s="1"/>
      <c r="TRS169" s="328"/>
      <c r="TRT169" s="1"/>
      <c r="TRU169" s="1"/>
      <c r="TRV169" s="327"/>
      <c r="TRW169" s="327"/>
      <c r="TRX169" s="18"/>
      <c r="TRY169" s="1"/>
      <c r="TSA169" s="328"/>
      <c r="TSB169" s="1"/>
      <c r="TSC169" s="1"/>
      <c r="TSD169" s="327"/>
      <c r="TSE169" s="327"/>
      <c r="TSF169" s="18"/>
      <c r="TSG169" s="1"/>
      <c r="TSI169" s="328"/>
      <c r="TSJ169" s="1"/>
      <c r="TSK169" s="1"/>
      <c r="TSL169" s="327"/>
      <c r="TSM169" s="327"/>
      <c r="TSN169" s="18"/>
      <c r="TSO169" s="1"/>
      <c r="TSQ169" s="328"/>
      <c r="TSR169" s="1"/>
      <c r="TSS169" s="1"/>
      <c r="TST169" s="327"/>
      <c r="TSU169" s="327"/>
      <c r="TSV169" s="18"/>
      <c r="TSW169" s="1"/>
      <c r="TSY169" s="328"/>
      <c r="TSZ169" s="1"/>
      <c r="TTA169" s="1"/>
      <c r="TTB169" s="327"/>
      <c r="TTC169" s="327"/>
      <c r="TTD169" s="18"/>
      <c r="TTE169" s="1"/>
      <c r="TTG169" s="328"/>
      <c r="TTH169" s="1"/>
      <c r="TTI169" s="1"/>
      <c r="TTJ169" s="327"/>
      <c r="TTK169" s="327"/>
      <c r="TTL169" s="18"/>
      <c r="TTM169" s="1"/>
      <c r="TTO169" s="328"/>
      <c r="TTP169" s="1"/>
      <c r="TTQ169" s="1"/>
      <c r="TTR169" s="327"/>
      <c r="TTS169" s="327"/>
      <c r="TTT169" s="18"/>
      <c r="TTU169" s="1"/>
      <c r="TTW169" s="328"/>
      <c r="TTX169" s="1"/>
      <c r="TTY169" s="1"/>
      <c r="TTZ169" s="327"/>
      <c r="TUA169" s="327"/>
      <c r="TUB169" s="18"/>
      <c r="TUC169" s="1"/>
      <c r="TUE169" s="328"/>
      <c r="TUF169" s="1"/>
      <c r="TUG169" s="1"/>
      <c r="TUH169" s="327"/>
      <c r="TUI169" s="327"/>
      <c r="TUJ169" s="18"/>
      <c r="TUK169" s="1"/>
      <c r="TUM169" s="328"/>
      <c r="TUN169" s="1"/>
      <c r="TUO169" s="1"/>
      <c r="TUP169" s="327"/>
      <c r="TUQ169" s="327"/>
      <c r="TUR169" s="18"/>
      <c r="TUS169" s="1"/>
      <c r="TUU169" s="328"/>
      <c r="TUV169" s="1"/>
      <c r="TUW169" s="1"/>
      <c r="TUX169" s="327"/>
      <c r="TUY169" s="327"/>
      <c r="TUZ169" s="18"/>
      <c r="TVA169" s="1"/>
      <c r="TVC169" s="328"/>
      <c r="TVD169" s="1"/>
      <c r="TVE169" s="1"/>
      <c r="TVF169" s="327"/>
      <c r="TVG169" s="327"/>
      <c r="TVH169" s="18"/>
      <c r="TVI169" s="1"/>
      <c r="TVK169" s="328"/>
      <c r="TVL169" s="1"/>
      <c r="TVM169" s="1"/>
      <c r="TVN169" s="327"/>
      <c r="TVO169" s="327"/>
      <c r="TVP169" s="18"/>
      <c r="TVQ169" s="1"/>
      <c r="TVS169" s="328"/>
      <c r="TVT169" s="1"/>
      <c r="TVU169" s="1"/>
      <c r="TVV169" s="327"/>
      <c r="TVW169" s="327"/>
      <c r="TVX169" s="18"/>
      <c r="TVY169" s="1"/>
      <c r="TWA169" s="328"/>
      <c r="TWB169" s="1"/>
      <c r="TWC169" s="1"/>
      <c r="TWD169" s="327"/>
      <c r="TWE169" s="327"/>
      <c r="TWF169" s="18"/>
      <c r="TWG169" s="1"/>
      <c r="TWI169" s="328"/>
      <c r="TWJ169" s="1"/>
      <c r="TWK169" s="1"/>
      <c r="TWL169" s="327"/>
      <c r="TWM169" s="327"/>
      <c r="TWN169" s="18"/>
      <c r="TWO169" s="1"/>
      <c r="TWQ169" s="328"/>
      <c r="TWR169" s="1"/>
      <c r="TWS169" s="1"/>
      <c r="TWT169" s="327"/>
      <c r="TWU169" s="327"/>
      <c r="TWV169" s="18"/>
      <c r="TWW169" s="1"/>
      <c r="TWY169" s="328"/>
      <c r="TWZ169" s="1"/>
      <c r="TXA169" s="1"/>
      <c r="TXB169" s="327"/>
      <c r="TXC169" s="327"/>
      <c r="TXD169" s="18"/>
      <c r="TXE169" s="1"/>
      <c r="TXG169" s="328"/>
      <c r="TXH169" s="1"/>
      <c r="TXI169" s="1"/>
      <c r="TXJ169" s="327"/>
      <c r="TXK169" s="327"/>
      <c r="TXL169" s="18"/>
      <c r="TXM169" s="1"/>
      <c r="TXO169" s="328"/>
      <c r="TXP169" s="1"/>
      <c r="TXQ169" s="1"/>
      <c r="TXR169" s="327"/>
      <c r="TXS169" s="327"/>
      <c r="TXT169" s="18"/>
      <c r="TXU169" s="1"/>
      <c r="TXW169" s="328"/>
      <c r="TXX169" s="1"/>
      <c r="TXY169" s="1"/>
      <c r="TXZ169" s="327"/>
      <c r="TYA169" s="327"/>
      <c r="TYB169" s="18"/>
      <c r="TYC169" s="1"/>
      <c r="TYE169" s="328"/>
      <c r="TYF169" s="1"/>
      <c r="TYG169" s="1"/>
      <c r="TYH169" s="327"/>
      <c r="TYI169" s="327"/>
      <c r="TYJ169" s="18"/>
      <c r="TYK169" s="1"/>
      <c r="TYM169" s="328"/>
      <c r="TYN169" s="1"/>
      <c r="TYO169" s="1"/>
      <c r="TYP169" s="327"/>
      <c r="TYQ169" s="327"/>
      <c r="TYR169" s="18"/>
      <c r="TYS169" s="1"/>
      <c r="TYU169" s="328"/>
      <c r="TYV169" s="1"/>
      <c r="TYW169" s="1"/>
      <c r="TYX169" s="327"/>
      <c r="TYY169" s="327"/>
      <c r="TYZ169" s="18"/>
      <c r="TZA169" s="1"/>
      <c r="TZC169" s="328"/>
      <c r="TZD169" s="1"/>
      <c r="TZE169" s="1"/>
      <c r="TZF169" s="327"/>
      <c r="TZG169" s="327"/>
      <c r="TZH169" s="18"/>
      <c r="TZI169" s="1"/>
      <c r="TZK169" s="328"/>
      <c r="TZL169" s="1"/>
      <c r="TZM169" s="1"/>
      <c r="TZN169" s="327"/>
      <c r="TZO169" s="327"/>
      <c r="TZP169" s="18"/>
      <c r="TZQ169" s="1"/>
      <c r="TZS169" s="328"/>
      <c r="TZT169" s="1"/>
      <c r="TZU169" s="1"/>
      <c r="TZV169" s="327"/>
      <c r="TZW169" s="327"/>
      <c r="TZX169" s="18"/>
      <c r="TZY169" s="1"/>
      <c r="UAA169" s="328"/>
      <c r="UAB169" s="1"/>
      <c r="UAC169" s="1"/>
      <c r="UAD169" s="327"/>
      <c r="UAE169" s="327"/>
      <c r="UAF169" s="18"/>
      <c r="UAG169" s="1"/>
      <c r="UAI169" s="328"/>
      <c r="UAJ169" s="1"/>
      <c r="UAK169" s="1"/>
      <c r="UAL169" s="327"/>
      <c r="UAM169" s="327"/>
      <c r="UAN169" s="18"/>
      <c r="UAO169" s="1"/>
      <c r="UAQ169" s="328"/>
      <c r="UAR169" s="1"/>
      <c r="UAS169" s="1"/>
      <c r="UAT169" s="327"/>
      <c r="UAU169" s="327"/>
      <c r="UAV169" s="18"/>
      <c r="UAW169" s="1"/>
      <c r="UAY169" s="328"/>
      <c r="UAZ169" s="1"/>
      <c r="UBA169" s="1"/>
      <c r="UBB169" s="327"/>
      <c r="UBC169" s="327"/>
      <c r="UBD169" s="18"/>
      <c r="UBE169" s="1"/>
      <c r="UBG169" s="328"/>
      <c r="UBH169" s="1"/>
      <c r="UBI169" s="1"/>
      <c r="UBJ169" s="327"/>
      <c r="UBK169" s="327"/>
      <c r="UBL169" s="18"/>
      <c r="UBM169" s="1"/>
      <c r="UBO169" s="328"/>
      <c r="UBP169" s="1"/>
      <c r="UBQ169" s="1"/>
      <c r="UBR169" s="327"/>
      <c r="UBS169" s="327"/>
      <c r="UBT169" s="18"/>
      <c r="UBU169" s="1"/>
      <c r="UBW169" s="328"/>
      <c r="UBX169" s="1"/>
      <c r="UBY169" s="1"/>
      <c r="UBZ169" s="327"/>
      <c r="UCA169" s="327"/>
      <c r="UCB169" s="18"/>
      <c r="UCC169" s="1"/>
      <c r="UCE169" s="328"/>
      <c r="UCF169" s="1"/>
      <c r="UCG169" s="1"/>
      <c r="UCH169" s="327"/>
      <c r="UCI169" s="327"/>
      <c r="UCJ169" s="18"/>
      <c r="UCK169" s="1"/>
      <c r="UCM169" s="328"/>
      <c r="UCN169" s="1"/>
      <c r="UCO169" s="1"/>
      <c r="UCP169" s="327"/>
      <c r="UCQ169" s="327"/>
      <c r="UCR169" s="18"/>
      <c r="UCS169" s="1"/>
      <c r="UCU169" s="328"/>
      <c r="UCV169" s="1"/>
      <c r="UCW169" s="1"/>
      <c r="UCX169" s="327"/>
      <c r="UCY169" s="327"/>
      <c r="UCZ169" s="18"/>
      <c r="UDA169" s="1"/>
      <c r="UDC169" s="328"/>
      <c r="UDD169" s="1"/>
      <c r="UDE169" s="1"/>
      <c r="UDF169" s="327"/>
      <c r="UDG169" s="327"/>
      <c r="UDH169" s="18"/>
      <c r="UDI169" s="1"/>
      <c r="UDK169" s="328"/>
      <c r="UDL169" s="1"/>
      <c r="UDM169" s="1"/>
      <c r="UDN169" s="327"/>
      <c r="UDO169" s="327"/>
      <c r="UDP169" s="18"/>
      <c r="UDQ169" s="1"/>
      <c r="UDS169" s="328"/>
      <c r="UDT169" s="1"/>
      <c r="UDU169" s="1"/>
      <c r="UDV169" s="327"/>
      <c r="UDW169" s="327"/>
      <c r="UDX169" s="18"/>
      <c r="UDY169" s="1"/>
      <c r="UEA169" s="328"/>
      <c r="UEB169" s="1"/>
      <c r="UEC169" s="1"/>
      <c r="UED169" s="327"/>
      <c r="UEE169" s="327"/>
      <c r="UEF169" s="18"/>
      <c r="UEG169" s="1"/>
      <c r="UEI169" s="328"/>
      <c r="UEJ169" s="1"/>
      <c r="UEK169" s="1"/>
      <c r="UEL169" s="327"/>
      <c r="UEM169" s="327"/>
      <c r="UEN169" s="18"/>
      <c r="UEO169" s="1"/>
      <c r="UEQ169" s="328"/>
      <c r="UER169" s="1"/>
      <c r="UES169" s="1"/>
      <c r="UET169" s="327"/>
      <c r="UEU169" s="327"/>
      <c r="UEV169" s="18"/>
      <c r="UEW169" s="1"/>
      <c r="UEY169" s="328"/>
      <c r="UEZ169" s="1"/>
      <c r="UFA169" s="1"/>
      <c r="UFB169" s="327"/>
      <c r="UFC169" s="327"/>
      <c r="UFD169" s="18"/>
      <c r="UFE169" s="1"/>
      <c r="UFG169" s="328"/>
      <c r="UFH169" s="1"/>
      <c r="UFI169" s="1"/>
      <c r="UFJ169" s="327"/>
      <c r="UFK169" s="327"/>
      <c r="UFL169" s="18"/>
      <c r="UFM169" s="1"/>
      <c r="UFO169" s="328"/>
      <c r="UFP169" s="1"/>
      <c r="UFQ169" s="1"/>
      <c r="UFR169" s="327"/>
      <c r="UFS169" s="327"/>
      <c r="UFT169" s="18"/>
      <c r="UFU169" s="1"/>
      <c r="UFW169" s="328"/>
      <c r="UFX169" s="1"/>
      <c r="UFY169" s="1"/>
      <c r="UFZ169" s="327"/>
      <c r="UGA169" s="327"/>
      <c r="UGB169" s="18"/>
      <c r="UGC169" s="1"/>
      <c r="UGE169" s="328"/>
      <c r="UGF169" s="1"/>
      <c r="UGG169" s="1"/>
      <c r="UGH169" s="327"/>
      <c r="UGI169" s="327"/>
      <c r="UGJ169" s="18"/>
      <c r="UGK169" s="1"/>
      <c r="UGM169" s="328"/>
      <c r="UGN169" s="1"/>
      <c r="UGO169" s="1"/>
      <c r="UGP169" s="327"/>
      <c r="UGQ169" s="327"/>
      <c r="UGR169" s="18"/>
      <c r="UGS169" s="1"/>
      <c r="UGU169" s="328"/>
      <c r="UGV169" s="1"/>
      <c r="UGW169" s="1"/>
      <c r="UGX169" s="327"/>
      <c r="UGY169" s="327"/>
      <c r="UGZ169" s="18"/>
      <c r="UHA169" s="1"/>
      <c r="UHC169" s="328"/>
      <c r="UHD169" s="1"/>
      <c r="UHE169" s="1"/>
      <c r="UHF169" s="327"/>
      <c r="UHG169" s="327"/>
      <c r="UHH169" s="18"/>
      <c r="UHI169" s="1"/>
      <c r="UHK169" s="328"/>
      <c r="UHL169" s="1"/>
      <c r="UHM169" s="1"/>
      <c r="UHN169" s="327"/>
      <c r="UHO169" s="327"/>
      <c r="UHP169" s="18"/>
      <c r="UHQ169" s="1"/>
      <c r="UHS169" s="328"/>
      <c r="UHT169" s="1"/>
      <c r="UHU169" s="1"/>
      <c r="UHV169" s="327"/>
      <c r="UHW169" s="327"/>
      <c r="UHX169" s="18"/>
      <c r="UHY169" s="1"/>
      <c r="UIA169" s="328"/>
      <c r="UIB169" s="1"/>
      <c r="UIC169" s="1"/>
      <c r="UID169" s="327"/>
      <c r="UIE169" s="327"/>
      <c r="UIF169" s="18"/>
      <c r="UIG169" s="1"/>
      <c r="UII169" s="328"/>
      <c r="UIJ169" s="1"/>
      <c r="UIK169" s="1"/>
      <c r="UIL169" s="327"/>
      <c r="UIM169" s="327"/>
      <c r="UIN169" s="18"/>
      <c r="UIO169" s="1"/>
      <c r="UIQ169" s="328"/>
      <c r="UIR169" s="1"/>
      <c r="UIS169" s="1"/>
      <c r="UIT169" s="327"/>
      <c r="UIU169" s="327"/>
      <c r="UIV169" s="18"/>
      <c r="UIW169" s="1"/>
      <c r="UIY169" s="328"/>
      <c r="UIZ169" s="1"/>
      <c r="UJA169" s="1"/>
      <c r="UJB169" s="327"/>
      <c r="UJC169" s="327"/>
      <c r="UJD169" s="18"/>
      <c r="UJE169" s="1"/>
      <c r="UJG169" s="328"/>
      <c r="UJH169" s="1"/>
      <c r="UJI169" s="1"/>
      <c r="UJJ169" s="327"/>
      <c r="UJK169" s="327"/>
      <c r="UJL169" s="18"/>
      <c r="UJM169" s="1"/>
      <c r="UJO169" s="328"/>
      <c r="UJP169" s="1"/>
      <c r="UJQ169" s="1"/>
      <c r="UJR169" s="327"/>
      <c r="UJS169" s="327"/>
      <c r="UJT169" s="18"/>
      <c r="UJU169" s="1"/>
      <c r="UJW169" s="328"/>
      <c r="UJX169" s="1"/>
      <c r="UJY169" s="1"/>
      <c r="UJZ169" s="327"/>
      <c r="UKA169" s="327"/>
      <c r="UKB169" s="18"/>
      <c r="UKC169" s="1"/>
      <c r="UKE169" s="328"/>
      <c r="UKF169" s="1"/>
      <c r="UKG169" s="1"/>
      <c r="UKH169" s="327"/>
      <c r="UKI169" s="327"/>
      <c r="UKJ169" s="18"/>
      <c r="UKK169" s="1"/>
      <c r="UKM169" s="328"/>
      <c r="UKN169" s="1"/>
      <c r="UKO169" s="1"/>
      <c r="UKP169" s="327"/>
      <c r="UKQ169" s="327"/>
      <c r="UKR169" s="18"/>
      <c r="UKS169" s="1"/>
      <c r="UKU169" s="328"/>
      <c r="UKV169" s="1"/>
      <c r="UKW169" s="1"/>
      <c r="UKX169" s="327"/>
      <c r="UKY169" s="327"/>
      <c r="UKZ169" s="18"/>
      <c r="ULA169" s="1"/>
      <c r="ULC169" s="328"/>
      <c r="ULD169" s="1"/>
      <c r="ULE169" s="1"/>
      <c r="ULF169" s="327"/>
      <c r="ULG169" s="327"/>
      <c r="ULH169" s="18"/>
      <c r="ULI169" s="1"/>
      <c r="ULK169" s="328"/>
      <c r="ULL169" s="1"/>
      <c r="ULM169" s="1"/>
      <c r="ULN169" s="327"/>
      <c r="ULO169" s="327"/>
      <c r="ULP169" s="18"/>
      <c r="ULQ169" s="1"/>
      <c r="ULS169" s="328"/>
      <c r="ULT169" s="1"/>
      <c r="ULU169" s="1"/>
      <c r="ULV169" s="327"/>
      <c r="ULW169" s="327"/>
      <c r="ULX169" s="18"/>
      <c r="ULY169" s="1"/>
      <c r="UMA169" s="328"/>
      <c r="UMB169" s="1"/>
      <c r="UMC169" s="1"/>
      <c r="UMD169" s="327"/>
      <c r="UME169" s="327"/>
      <c r="UMF169" s="18"/>
      <c r="UMG169" s="1"/>
      <c r="UMI169" s="328"/>
      <c r="UMJ169" s="1"/>
      <c r="UMK169" s="1"/>
      <c r="UML169" s="327"/>
      <c r="UMM169" s="327"/>
      <c r="UMN169" s="18"/>
      <c r="UMO169" s="1"/>
      <c r="UMQ169" s="328"/>
      <c r="UMR169" s="1"/>
      <c r="UMS169" s="1"/>
      <c r="UMT169" s="327"/>
      <c r="UMU169" s="327"/>
      <c r="UMV169" s="18"/>
      <c r="UMW169" s="1"/>
      <c r="UMY169" s="328"/>
      <c r="UMZ169" s="1"/>
      <c r="UNA169" s="1"/>
      <c r="UNB169" s="327"/>
      <c r="UNC169" s="327"/>
      <c r="UND169" s="18"/>
      <c r="UNE169" s="1"/>
      <c r="UNG169" s="328"/>
      <c r="UNH169" s="1"/>
      <c r="UNI169" s="1"/>
      <c r="UNJ169" s="327"/>
      <c r="UNK169" s="327"/>
      <c r="UNL169" s="18"/>
      <c r="UNM169" s="1"/>
      <c r="UNO169" s="328"/>
      <c r="UNP169" s="1"/>
      <c r="UNQ169" s="1"/>
      <c r="UNR169" s="327"/>
      <c r="UNS169" s="327"/>
      <c r="UNT169" s="18"/>
      <c r="UNU169" s="1"/>
      <c r="UNW169" s="328"/>
      <c r="UNX169" s="1"/>
      <c r="UNY169" s="1"/>
      <c r="UNZ169" s="327"/>
      <c r="UOA169" s="327"/>
      <c r="UOB169" s="18"/>
      <c r="UOC169" s="1"/>
      <c r="UOE169" s="328"/>
      <c r="UOF169" s="1"/>
      <c r="UOG169" s="1"/>
      <c r="UOH169" s="327"/>
      <c r="UOI169" s="327"/>
      <c r="UOJ169" s="18"/>
      <c r="UOK169" s="1"/>
      <c r="UOM169" s="328"/>
      <c r="UON169" s="1"/>
      <c r="UOO169" s="1"/>
      <c r="UOP169" s="327"/>
      <c r="UOQ169" s="327"/>
      <c r="UOR169" s="18"/>
      <c r="UOS169" s="1"/>
      <c r="UOU169" s="328"/>
      <c r="UOV169" s="1"/>
      <c r="UOW169" s="1"/>
      <c r="UOX169" s="327"/>
      <c r="UOY169" s="327"/>
      <c r="UOZ169" s="18"/>
      <c r="UPA169" s="1"/>
      <c r="UPC169" s="328"/>
      <c r="UPD169" s="1"/>
      <c r="UPE169" s="1"/>
      <c r="UPF169" s="327"/>
      <c r="UPG169" s="327"/>
      <c r="UPH169" s="18"/>
      <c r="UPI169" s="1"/>
      <c r="UPK169" s="328"/>
      <c r="UPL169" s="1"/>
      <c r="UPM169" s="1"/>
      <c r="UPN169" s="327"/>
      <c r="UPO169" s="327"/>
      <c r="UPP169" s="18"/>
      <c r="UPQ169" s="1"/>
      <c r="UPS169" s="328"/>
      <c r="UPT169" s="1"/>
      <c r="UPU169" s="1"/>
      <c r="UPV169" s="327"/>
      <c r="UPW169" s="327"/>
      <c r="UPX169" s="18"/>
      <c r="UPY169" s="1"/>
      <c r="UQA169" s="328"/>
      <c r="UQB169" s="1"/>
      <c r="UQC169" s="1"/>
      <c r="UQD169" s="327"/>
      <c r="UQE169" s="327"/>
      <c r="UQF169" s="18"/>
      <c r="UQG169" s="1"/>
      <c r="UQI169" s="328"/>
      <c r="UQJ169" s="1"/>
      <c r="UQK169" s="1"/>
      <c r="UQL169" s="327"/>
      <c r="UQM169" s="327"/>
      <c r="UQN169" s="18"/>
      <c r="UQO169" s="1"/>
      <c r="UQQ169" s="328"/>
      <c r="UQR169" s="1"/>
      <c r="UQS169" s="1"/>
      <c r="UQT169" s="327"/>
      <c r="UQU169" s="327"/>
      <c r="UQV169" s="18"/>
      <c r="UQW169" s="1"/>
      <c r="UQY169" s="328"/>
      <c r="UQZ169" s="1"/>
      <c r="URA169" s="1"/>
      <c r="URB169" s="327"/>
      <c r="URC169" s="327"/>
      <c r="URD169" s="18"/>
      <c r="URE169" s="1"/>
      <c r="URG169" s="328"/>
      <c r="URH169" s="1"/>
      <c r="URI169" s="1"/>
      <c r="URJ169" s="327"/>
      <c r="URK169" s="327"/>
      <c r="URL169" s="18"/>
      <c r="URM169" s="1"/>
      <c r="URO169" s="328"/>
      <c r="URP169" s="1"/>
      <c r="URQ169" s="1"/>
      <c r="URR169" s="327"/>
      <c r="URS169" s="327"/>
      <c r="URT169" s="18"/>
      <c r="URU169" s="1"/>
      <c r="URW169" s="328"/>
      <c r="URX169" s="1"/>
      <c r="URY169" s="1"/>
      <c r="URZ169" s="327"/>
      <c r="USA169" s="327"/>
      <c r="USB169" s="18"/>
      <c r="USC169" s="1"/>
      <c r="USE169" s="328"/>
      <c r="USF169" s="1"/>
      <c r="USG169" s="1"/>
      <c r="USH169" s="327"/>
      <c r="USI169" s="327"/>
      <c r="USJ169" s="18"/>
      <c r="USK169" s="1"/>
      <c r="USM169" s="328"/>
      <c r="USN169" s="1"/>
      <c r="USO169" s="1"/>
      <c r="USP169" s="327"/>
      <c r="USQ169" s="327"/>
      <c r="USR169" s="18"/>
      <c r="USS169" s="1"/>
      <c r="USU169" s="328"/>
      <c r="USV169" s="1"/>
      <c r="USW169" s="1"/>
      <c r="USX169" s="327"/>
      <c r="USY169" s="327"/>
      <c r="USZ169" s="18"/>
      <c r="UTA169" s="1"/>
      <c r="UTC169" s="328"/>
      <c r="UTD169" s="1"/>
      <c r="UTE169" s="1"/>
      <c r="UTF169" s="327"/>
      <c r="UTG169" s="327"/>
      <c r="UTH169" s="18"/>
      <c r="UTI169" s="1"/>
      <c r="UTK169" s="328"/>
      <c r="UTL169" s="1"/>
      <c r="UTM169" s="1"/>
      <c r="UTN169" s="327"/>
      <c r="UTO169" s="327"/>
      <c r="UTP169" s="18"/>
      <c r="UTQ169" s="1"/>
      <c r="UTS169" s="328"/>
      <c r="UTT169" s="1"/>
      <c r="UTU169" s="1"/>
      <c r="UTV169" s="327"/>
      <c r="UTW169" s="327"/>
      <c r="UTX169" s="18"/>
      <c r="UTY169" s="1"/>
      <c r="UUA169" s="328"/>
      <c r="UUB169" s="1"/>
      <c r="UUC169" s="1"/>
      <c r="UUD169" s="327"/>
      <c r="UUE169" s="327"/>
      <c r="UUF169" s="18"/>
      <c r="UUG169" s="1"/>
      <c r="UUI169" s="328"/>
      <c r="UUJ169" s="1"/>
      <c r="UUK169" s="1"/>
      <c r="UUL169" s="327"/>
      <c r="UUM169" s="327"/>
      <c r="UUN169" s="18"/>
      <c r="UUO169" s="1"/>
      <c r="UUQ169" s="328"/>
      <c r="UUR169" s="1"/>
      <c r="UUS169" s="1"/>
      <c r="UUT169" s="327"/>
      <c r="UUU169" s="327"/>
      <c r="UUV169" s="18"/>
      <c r="UUW169" s="1"/>
      <c r="UUY169" s="328"/>
      <c r="UUZ169" s="1"/>
      <c r="UVA169" s="1"/>
      <c r="UVB169" s="327"/>
      <c r="UVC169" s="327"/>
      <c r="UVD169" s="18"/>
      <c r="UVE169" s="1"/>
      <c r="UVG169" s="328"/>
      <c r="UVH169" s="1"/>
      <c r="UVI169" s="1"/>
      <c r="UVJ169" s="327"/>
      <c r="UVK169" s="327"/>
      <c r="UVL169" s="18"/>
      <c r="UVM169" s="1"/>
      <c r="UVO169" s="328"/>
      <c r="UVP169" s="1"/>
      <c r="UVQ169" s="1"/>
      <c r="UVR169" s="327"/>
      <c r="UVS169" s="327"/>
      <c r="UVT169" s="18"/>
      <c r="UVU169" s="1"/>
      <c r="UVW169" s="328"/>
      <c r="UVX169" s="1"/>
      <c r="UVY169" s="1"/>
      <c r="UVZ169" s="327"/>
      <c r="UWA169" s="327"/>
      <c r="UWB169" s="18"/>
      <c r="UWC169" s="1"/>
      <c r="UWE169" s="328"/>
      <c r="UWF169" s="1"/>
      <c r="UWG169" s="1"/>
      <c r="UWH169" s="327"/>
      <c r="UWI169" s="327"/>
      <c r="UWJ169" s="18"/>
      <c r="UWK169" s="1"/>
      <c r="UWM169" s="328"/>
      <c r="UWN169" s="1"/>
      <c r="UWO169" s="1"/>
      <c r="UWP169" s="327"/>
      <c r="UWQ169" s="327"/>
      <c r="UWR169" s="18"/>
      <c r="UWS169" s="1"/>
      <c r="UWU169" s="328"/>
      <c r="UWV169" s="1"/>
      <c r="UWW169" s="1"/>
      <c r="UWX169" s="327"/>
      <c r="UWY169" s="327"/>
      <c r="UWZ169" s="18"/>
      <c r="UXA169" s="1"/>
      <c r="UXC169" s="328"/>
      <c r="UXD169" s="1"/>
      <c r="UXE169" s="1"/>
      <c r="UXF169" s="327"/>
      <c r="UXG169" s="327"/>
      <c r="UXH169" s="18"/>
      <c r="UXI169" s="1"/>
      <c r="UXK169" s="328"/>
      <c r="UXL169" s="1"/>
      <c r="UXM169" s="1"/>
      <c r="UXN169" s="327"/>
      <c r="UXO169" s="327"/>
      <c r="UXP169" s="18"/>
      <c r="UXQ169" s="1"/>
      <c r="UXS169" s="328"/>
      <c r="UXT169" s="1"/>
      <c r="UXU169" s="1"/>
      <c r="UXV169" s="327"/>
      <c r="UXW169" s="327"/>
      <c r="UXX169" s="18"/>
      <c r="UXY169" s="1"/>
      <c r="UYA169" s="328"/>
      <c r="UYB169" s="1"/>
      <c r="UYC169" s="1"/>
      <c r="UYD169" s="327"/>
      <c r="UYE169" s="327"/>
      <c r="UYF169" s="18"/>
      <c r="UYG169" s="1"/>
      <c r="UYI169" s="328"/>
      <c r="UYJ169" s="1"/>
      <c r="UYK169" s="1"/>
      <c r="UYL169" s="327"/>
      <c r="UYM169" s="327"/>
      <c r="UYN169" s="18"/>
      <c r="UYO169" s="1"/>
      <c r="UYQ169" s="328"/>
      <c r="UYR169" s="1"/>
      <c r="UYS169" s="1"/>
      <c r="UYT169" s="327"/>
      <c r="UYU169" s="327"/>
      <c r="UYV169" s="18"/>
      <c r="UYW169" s="1"/>
      <c r="UYY169" s="328"/>
      <c r="UYZ169" s="1"/>
      <c r="UZA169" s="1"/>
      <c r="UZB169" s="327"/>
      <c r="UZC169" s="327"/>
      <c r="UZD169" s="18"/>
      <c r="UZE169" s="1"/>
      <c r="UZG169" s="328"/>
      <c r="UZH169" s="1"/>
      <c r="UZI169" s="1"/>
      <c r="UZJ169" s="327"/>
      <c r="UZK169" s="327"/>
      <c r="UZL169" s="18"/>
      <c r="UZM169" s="1"/>
      <c r="UZO169" s="328"/>
      <c r="UZP169" s="1"/>
      <c r="UZQ169" s="1"/>
      <c r="UZR169" s="327"/>
      <c r="UZS169" s="327"/>
      <c r="UZT169" s="18"/>
      <c r="UZU169" s="1"/>
      <c r="UZW169" s="328"/>
      <c r="UZX169" s="1"/>
      <c r="UZY169" s="1"/>
      <c r="UZZ169" s="327"/>
      <c r="VAA169" s="327"/>
      <c r="VAB169" s="18"/>
      <c r="VAC169" s="1"/>
      <c r="VAE169" s="328"/>
      <c r="VAF169" s="1"/>
      <c r="VAG169" s="1"/>
      <c r="VAH169" s="327"/>
      <c r="VAI169" s="327"/>
      <c r="VAJ169" s="18"/>
      <c r="VAK169" s="1"/>
      <c r="VAM169" s="328"/>
      <c r="VAN169" s="1"/>
      <c r="VAO169" s="1"/>
      <c r="VAP169" s="327"/>
      <c r="VAQ169" s="327"/>
      <c r="VAR169" s="18"/>
      <c r="VAS169" s="1"/>
      <c r="VAU169" s="328"/>
      <c r="VAV169" s="1"/>
      <c r="VAW169" s="1"/>
      <c r="VAX169" s="327"/>
      <c r="VAY169" s="327"/>
      <c r="VAZ169" s="18"/>
      <c r="VBA169" s="1"/>
      <c r="VBC169" s="328"/>
      <c r="VBD169" s="1"/>
      <c r="VBE169" s="1"/>
      <c r="VBF169" s="327"/>
      <c r="VBG169" s="327"/>
      <c r="VBH169" s="18"/>
      <c r="VBI169" s="1"/>
      <c r="VBK169" s="328"/>
      <c r="VBL169" s="1"/>
      <c r="VBM169" s="1"/>
      <c r="VBN169" s="327"/>
      <c r="VBO169" s="327"/>
      <c r="VBP169" s="18"/>
      <c r="VBQ169" s="1"/>
      <c r="VBS169" s="328"/>
      <c r="VBT169" s="1"/>
      <c r="VBU169" s="1"/>
      <c r="VBV169" s="327"/>
      <c r="VBW169" s="327"/>
      <c r="VBX169" s="18"/>
      <c r="VBY169" s="1"/>
      <c r="VCA169" s="328"/>
      <c r="VCB169" s="1"/>
      <c r="VCC169" s="1"/>
      <c r="VCD169" s="327"/>
      <c r="VCE169" s="327"/>
      <c r="VCF169" s="18"/>
      <c r="VCG169" s="1"/>
      <c r="VCI169" s="328"/>
      <c r="VCJ169" s="1"/>
      <c r="VCK169" s="1"/>
      <c r="VCL169" s="327"/>
      <c r="VCM169" s="327"/>
      <c r="VCN169" s="18"/>
      <c r="VCO169" s="1"/>
      <c r="VCQ169" s="328"/>
      <c r="VCR169" s="1"/>
      <c r="VCS169" s="1"/>
      <c r="VCT169" s="327"/>
      <c r="VCU169" s="327"/>
      <c r="VCV169" s="18"/>
      <c r="VCW169" s="1"/>
      <c r="VCY169" s="328"/>
      <c r="VCZ169" s="1"/>
      <c r="VDA169" s="1"/>
      <c r="VDB169" s="327"/>
      <c r="VDC169" s="327"/>
      <c r="VDD169" s="18"/>
      <c r="VDE169" s="1"/>
      <c r="VDG169" s="328"/>
      <c r="VDH169" s="1"/>
      <c r="VDI169" s="1"/>
      <c r="VDJ169" s="327"/>
      <c r="VDK169" s="327"/>
      <c r="VDL169" s="18"/>
      <c r="VDM169" s="1"/>
      <c r="VDO169" s="328"/>
      <c r="VDP169" s="1"/>
      <c r="VDQ169" s="1"/>
      <c r="VDR169" s="327"/>
      <c r="VDS169" s="327"/>
      <c r="VDT169" s="18"/>
      <c r="VDU169" s="1"/>
      <c r="VDW169" s="328"/>
      <c r="VDX169" s="1"/>
      <c r="VDY169" s="1"/>
      <c r="VDZ169" s="327"/>
      <c r="VEA169" s="327"/>
      <c r="VEB169" s="18"/>
      <c r="VEC169" s="1"/>
      <c r="VEE169" s="328"/>
      <c r="VEF169" s="1"/>
      <c r="VEG169" s="1"/>
      <c r="VEH169" s="327"/>
      <c r="VEI169" s="327"/>
      <c r="VEJ169" s="18"/>
      <c r="VEK169" s="1"/>
      <c r="VEM169" s="328"/>
      <c r="VEN169" s="1"/>
      <c r="VEO169" s="1"/>
      <c r="VEP169" s="327"/>
      <c r="VEQ169" s="327"/>
      <c r="VER169" s="18"/>
      <c r="VES169" s="1"/>
      <c r="VEU169" s="328"/>
      <c r="VEV169" s="1"/>
      <c r="VEW169" s="1"/>
      <c r="VEX169" s="327"/>
      <c r="VEY169" s="327"/>
      <c r="VEZ169" s="18"/>
      <c r="VFA169" s="1"/>
      <c r="VFC169" s="328"/>
      <c r="VFD169" s="1"/>
      <c r="VFE169" s="1"/>
      <c r="VFF169" s="327"/>
      <c r="VFG169" s="327"/>
      <c r="VFH169" s="18"/>
      <c r="VFI169" s="1"/>
      <c r="VFK169" s="328"/>
      <c r="VFL169" s="1"/>
      <c r="VFM169" s="1"/>
      <c r="VFN169" s="327"/>
      <c r="VFO169" s="327"/>
      <c r="VFP169" s="18"/>
      <c r="VFQ169" s="1"/>
      <c r="VFS169" s="328"/>
      <c r="VFT169" s="1"/>
      <c r="VFU169" s="1"/>
      <c r="VFV169" s="327"/>
      <c r="VFW169" s="327"/>
      <c r="VFX169" s="18"/>
      <c r="VFY169" s="1"/>
      <c r="VGA169" s="328"/>
      <c r="VGB169" s="1"/>
      <c r="VGC169" s="1"/>
      <c r="VGD169" s="327"/>
      <c r="VGE169" s="327"/>
      <c r="VGF169" s="18"/>
      <c r="VGG169" s="1"/>
      <c r="VGI169" s="328"/>
      <c r="VGJ169" s="1"/>
      <c r="VGK169" s="1"/>
      <c r="VGL169" s="327"/>
      <c r="VGM169" s="327"/>
      <c r="VGN169" s="18"/>
      <c r="VGO169" s="1"/>
      <c r="VGQ169" s="328"/>
      <c r="VGR169" s="1"/>
      <c r="VGS169" s="1"/>
      <c r="VGT169" s="327"/>
      <c r="VGU169" s="327"/>
      <c r="VGV169" s="18"/>
      <c r="VGW169" s="1"/>
      <c r="VGY169" s="328"/>
      <c r="VGZ169" s="1"/>
      <c r="VHA169" s="1"/>
      <c r="VHB169" s="327"/>
      <c r="VHC169" s="327"/>
      <c r="VHD169" s="18"/>
      <c r="VHE169" s="1"/>
      <c r="VHG169" s="328"/>
      <c r="VHH169" s="1"/>
      <c r="VHI169" s="1"/>
      <c r="VHJ169" s="327"/>
      <c r="VHK169" s="327"/>
      <c r="VHL169" s="18"/>
      <c r="VHM169" s="1"/>
      <c r="VHO169" s="328"/>
      <c r="VHP169" s="1"/>
      <c r="VHQ169" s="1"/>
      <c r="VHR169" s="327"/>
      <c r="VHS169" s="327"/>
      <c r="VHT169" s="18"/>
      <c r="VHU169" s="1"/>
      <c r="VHW169" s="328"/>
      <c r="VHX169" s="1"/>
      <c r="VHY169" s="1"/>
      <c r="VHZ169" s="327"/>
      <c r="VIA169" s="327"/>
      <c r="VIB169" s="18"/>
      <c r="VIC169" s="1"/>
      <c r="VIE169" s="328"/>
      <c r="VIF169" s="1"/>
      <c r="VIG169" s="1"/>
      <c r="VIH169" s="327"/>
      <c r="VII169" s="327"/>
      <c r="VIJ169" s="18"/>
      <c r="VIK169" s="1"/>
      <c r="VIM169" s="328"/>
      <c r="VIN169" s="1"/>
      <c r="VIO169" s="1"/>
      <c r="VIP169" s="327"/>
      <c r="VIQ169" s="327"/>
      <c r="VIR169" s="18"/>
      <c r="VIS169" s="1"/>
      <c r="VIU169" s="328"/>
      <c r="VIV169" s="1"/>
      <c r="VIW169" s="1"/>
      <c r="VIX169" s="327"/>
      <c r="VIY169" s="327"/>
      <c r="VIZ169" s="18"/>
      <c r="VJA169" s="1"/>
      <c r="VJC169" s="328"/>
      <c r="VJD169" s="1"/>
      <c r="VJE169" s="1"/>
      <c r="VJF169" s="327"/>
      <c r="VJG169" s="327"/>
      <c r="VJH169" s="18"/>
      <c r="VJI169" s="1"/>
      <c r="VJK169" s="328"/>
      <c r="VJL169" s="1"/>
      <c r="VJM169" s="1"/>
      <c r="VJN169" s="327"/>
      <c r="VJO169" s="327"/>
      <c r="VJP169" s="18"/>
      <c r="VJQ169" s="1"/>
      <c r="VJS169" s="328"/>
      <c r="VJT169" s="1"/>
      <c r="VJU169" s="1"/>
      <c r="VJV169" s="327"/>
      <c r="VJW169" s="327"/>
      <c r="VJX169" s="18"/>
      <c r="VJY169" s="1"/>
      <c r="VKA169" s="328"/>
      <c r="VKB169" s="1"/>
      <c r="VKC169" s="1"/>
      <c r="VKD169" s="327"/>
      <c r="VKE169" s="327"/>
      <c r="VKF169" s="18"/>
      <c r="VKG169" s="1"/>
      <c r="VKI169" s="328"/>
      <c r="VKJ169" s="1"/>
      <c r="VKK169" s="1"/>
      <c r="VKL169" s="327"/>
      <c r="VKM169" s="327"/>
      <c r="VKN169" s="18"/>
      <c r="VKO169" s="1"/>
      <c r="VKQ169" s="328"/>
      <c r="VKR169" s="1"/>
      <c r="VKS169" s="1"/>
      <c r="VKT169" s="327"/>
      <c r="VKU169" s="327"/>
      <c r="VKV169" s="18"/>
      <c r="VKW169" s="1"/>
      <c r="VKY169" s="328"/>
      <c r="VKZ169" s="1"/>
      <c r="VLA169" s="1"/>
      <c r="VLB169" s="327"/>
      <c r="VLC169" s="327"/>
      <c r="VLD169" s="18"/>
      <c r="VLE169" s="1"/>
      <c r="VLG169" s="328"/>
      <c r="VLH169" s="1"/>
      <c r="VLI169" s="1"/>
      <c r="VLJ169" s="327"/>
      <c r="VLK169" s="327"/>
      <c r="VLL169" s="18"/>
      <c r="VLM169" s="1"/>
      <c r="VLO169" s="328"/>
      <c r="VLP169" s="1"/>
      <c r="VLQ169" s="1"/>
      <c r="VLR169" s="327"/>
      <c r="VLS169" s="327"/>
      <c r="VLT169" s="18"/>
      <c r="VLU169" s="1"/>
      <c r="VLW169" s="328"/>
      <c r="VLX169" s="1"/>
      <c r="VLY169" s="1"/>
      <c r="VLZ169" s="327"/>
      <c r="VMA169" s="327"/>
      <c r="VMB169" s="18"/>
      <c r="VMC169" s="1"/>
      <c r="VME169" s="328"/>
      <c r="VMF169" s="1"/>
      <c r="VMG169" s="1"/>
      <c r="VMH169" s="327"/>
      <c r="VMI169" s="327"/>
      <c r="VMJ169" s="18"/>
      <c r="VMK169" s="1"/>
      <c r="VMM169" s="328"/>
      <c r="VMN169" s="1"/>
      <c r="VMO169" s="1"/>
      <c r="VMP169" s="327"/>
      <c r="VMQ169" s="327"/>
      <c r="VMR169" s="18"/>
      <c r="VMS169" s="1"/>
      <c r="VMU169" s="328"/>
      <c r="VMV169" s="1"/>
      <c r="VMW169" s="1"/>
      <c r="VMX169" s="327"/>
      <c r="VMY169" s="327"/>
      <c r="VMZ169" s="18"/>
      <c r="VNA169" s="1"/>
      <c r="VNC169" s="328"/>
      <c r="VND169" s="1"/>
      <c r="VNE169" s="1"/>
      <c r="VNF169" s="327"/>
      <c r="VNG169" s="327"/>
      <c r="VNH169" s="18"/>
      <c r="VNI169" s="1"/>
      <c r="VNK169" s="328"/>
      <c r="VNL169" s="1"/>
      <c r="VNM169" s="1"/>
      <c r="VNN169" s="327"/>
      <c r="VNO169" s="327"/>
      <c r="VNP169" s="18"/>
      <c r="VNQ169" s="1"/>
      <c r="VNS169" s="328"/>
      <c r="VNT169" s="1"/>
      <c r="VNU169" s="1"/>
      <c r="VNV169" s="327"/>
      <c r="VNW169" s="327"/>
      <c r="VNX169" s="18"/>
      <c r="VNY169" s="1"/>
      <c r="VOA169" s="328"/>
      <c r="VOB169" s="1"/>
      <c r="VOC169" s="1"/>
      <c r="VOD169" s="327"/>
      <c r="VOE169" s="327"/>
      <c r="VOF169" s="18"/>
      <c r="VOG169" s="1"/>
      <c r="VOI169" s="328"/>
      <c r="VOJ169" s="1"/>
      <c r="VOK169" s="1"/>
      <c r="VOL169" s="327"/>
      <c r="VOM169" s="327"/>
      <c r="VON169" s="18"/>
      <c r="VOO169" s="1"/>
      <c r="VOQ169" s="328"/>
      <c r="VOR169" s="1"/>
      <c r="VOS169" s="1"/>
      <c r="VOT169" s="327"/>
      <c r="VOU169" s="327"/>
      <c r="VOV169" s="18"/>
      <c r="VOW169" s="1"/>
      <c r="VOY169" s="328"/>
      <c r="VOZ169" s="1"/>
      <c r="VPA169" s="1"/>
      <c r="VPB169" s="327"/>
      <c r="VPC169" s="327"/>
      <c r="VPD169" s="18"/>
      <c r="VPE169" s="1"/>
      <c r="VPG169" s="328"/>
      <c r="VPH169" s="1"/>
      <c r="VPI169" s="1"/>
      <c r="VPJ169" s="327"/>
      <c r="VPK169" s="327"/>
      <c r="VPL169" s="18"/>
      <c r="VPM169" s="1"/>
      <c r="VPO169" s="328"/>
      <c r="VPP169" s="1"/>
      <c r="VPQ169" s="1"/>
      <c r="VPR169" s="327"/>
      <c r="VPS169" s="327"/>
      <c r="VPT169" s="18"/>
      <c r="VPU169" s="1"/>
      <c r="VPW169" s="328"/>
      <c r="VPX169" s="1"/>
      <c r="VPY169" s="1"/>
      <c r="VPZ169" s="327"/>
      <c r="VQA169" s="327"/>
      <c r="VQB169" s="18"/>
      <c r="VQC169" s="1"/>
      <c r="VQE169" s="328"/>
      <c r="VQF169" s="1"/>
      <c r="VQG169" s="1"/>
      <c r="VQH169" s="327"/>
      <c r="VQI169" s="327"/>
      <c r="VQJ169" s="18"/>
      <c r="VQK169" s="1"/>
      <c r="VQM169" s="328"/>
      <c r="VQN169" s="1"/>
      <c r="VQO169" s="1"/>
      <c r="VQP169" s="327"/>
      <c r="VQQ169" s="327"/>
      <c r="VQR169" s="18"/>
      <c r="VQS169" s="1"/>
      <c r="VQU169" s="328"/>
      <c r="VQV169" s="1"/>
      <c r="VQW169" s="1"/>
      <c r="VQX169" s="327"/>
      <c r="VQY169" s="327"/>
      <c r="VQZ169" s="18"/>
      <c r="VRA169" s="1"/>
      <c r="VRC169" s="328"/>
      <c r="VRD169" s="1"/>
      <c r="VRE169" s="1"/>
      <c r="VRF169" s="327"/>
      <c r="VRG169" s="327"/>
      <c r="VRH169" s="18"/>
      <c r="VRI169" s="1"/>
      <c r="VRK169" s="328"/>
      <c r="VRL169" s="1"/>
      <c r="VRM169" s="1"/>
      <c r="VRN169" s="327"/>
      <c r="VRO169" s="327"/>
      <c r="VRP169" s="18"/>
      <c r="VRQ169" s="1"/>
      <c r="VRS169" s="328"/>
      <c r="VRT169" s="1"/>
      <c r="VRU169" s="1"/>
      <c r="VRV169" s="327"/>
      <c r="VRW169" s="327"/>
      <c r="VRX169" s="18"/>
      <c r="VRY169" s="1"/>
      <c r="VSA169" s="328"/>
      <c r="VSB169" s="1"/>
      <c r="VSC169" s="1"/>
      <c r="VSD169" s="327"/>
      <c r="VSE169" s="327"/>
      <c r="VSF169" s="18"/>
      <c r="VSG169" s="1"/>
      <c r="VSI169" s="328"/>
      <c r="VSJ169" s="1"/>
      <c r="VSK169" s="1"/>
      <c r="VSL169" s="327"/>
      <c r="VSM169" s="327"/>
      <c r="VSN169" s="18"/>
      <c r="VSO169" s="1"/>
      <c r="VSQ169" s="328"/>
      <c r="VSR169" s="1"/>
      <c r="VSS169" s="1"/>
      <c r="VST169" s="327"/>
      <c r="VSU169" s="327"/>
      <c r="VSV169" s="18"/>
      <c r="VSW169" s="1"/>
      <c r="VSY169" s="328"/>
      <c r="VSZ169" s="1"/>
      <c r="VTA169" s="1"/>
      <c r="VTB169" s="327"/>
      <c r="VTC169" s="327"/>
      <c r="VTD169" s="18"/>
      <c r="VTE169" s="1"/>
      <c r="VTG169" s="328"/>
      <c r="VTH169" s="1"/>
      <c r="VTI169" s="1"/>
      <c r="VTJ169" s="327"/>
      <c r="VTK169" s="327"/>
      <c r="VTL169" s="18"/>
      <c r="VTM169" s="1"/>
      <c r="VTO169" s="328"/>
      <c r="VTP169" s="1"/>
      <c r="VTQ169" s="1"/>
      <c r="VTR169" s="327"/>
      <c r="VTS169" s="327"/>
      <c r="VTT169" s="18"/>
      <c r="VTU169" s="1"/>
      <c r="VTW169" s="328"/>
      <c r="VTX169" s="1"/>
      <c r="VTY169" s="1"/>
      <c r="VTZ169" s="327"/>
      <c r="VUA169" s="327"/>
      <c r="VUB169" s="18"/>
      <c r="VUC169" s="1"/>
      <c r="VUE169" s="328"/>
      <c r="VUF169" s="1"/>
      <c r="VUG169" s="1"/>
      <c r="VUH169" s="327"/>
      <c r="VUI169" s="327"/>
      <c r="VUJ169" s="18"/>
      <c r="VUK169" s="1"/>
      <c r="VUM169" s="328"/>
      <c r="VUN169" s="1"/>
      <c r="VUO169" s="1"/>
      <c r="VUP169" s="327"/>
      <c r="VUQ169" s="327"/>
      <c r="VUR169" s="18"/>
      <c r="VUS169" s="1"/>
      <c r="VUU169" s="328"/>
      <c r="VUV169" s="1"/>
      <c r="VUW169" s="1"/>
      <c r="VUX169" s="327"/>
      <c r="VUY169" s="327"/>
      <c r="VUZ169" s="18"/>
      <c r="VVA169" s="1"/>
      <c r="VVC169" s="328"/>
      <c r="VVD169" s="1"/>
      <c r="VVE169" s="1"/>
      <c r="VVF169" s="327"/>
      <c r="VVG169" s="327"/>
      <c r="VVH169" s="18"/>
      <c r="VVI169" s="1"/>
      <c r="VVK169" s="328"/>
      <c r="VVL169" s="1"/>
      <c r="VVM169" s="1"/>
      <c r="VVN169" s="327"/>
      <c r="VVO169" s="327"/>
      <c r="VVP169" s="18"/>
      <c r="VVQ169" s="1"/>
      <c r="VVS169" s="328"/>
      <c r="VVT169" s="1"/>
      <c r="VVU169" s="1"/>
      <c r="VVV169" s="327"/>
      <c r="VVW169" s="327"/>
      <c r="VVX169" s="18"/>
      <c r="VVY169" s="1"/>
      <c r="VWA169" s="328"/>
      <c r="VWB169" s="1"/>
      <c r="VWC169" s="1"/>
      <c r="VWD169" s="327"/>
      <c r="VWE169" s="327"/>
      <c r="VWF169" s="18"/>
      <c r="VWG169" s="1"/>
      <c r="VWI169" s="328"/>
      <c r="VWJ169" s="1"/>
      <c r="VWK169" s="1"/>
      <c r="VWL169" s="327"/>
      <c r="VWM169" s="327"/>
      <c r="VWN169" s="18"/>
      <c r="VWO169" s="1"/>
      <c r="VWQ169" s="328"/>
      <c r="VWR169" s="1"/>
      <c r="VWS169" s="1"/>
      <c r="VWT169" s="327"/>
      <c r="VWU169" s="327"/>
      <c r="VWV169" s="18"/>
      <c r="VWW169" s="1"/>
      <c r="VWY169" s="328"/>
      <c r="VWZ169" s="1"/>
      <c r="VXA169" s="1"/>
      <c r="VXB169" s="327"/>
      <c r="VXC169" s="327"/>
      <c r="VXD169" s="18"/>
      <c r="VXE169" s="1"/>
      <c r="VXG169" s="328"/>
      <c r="VXH169" s="1"/>
      <c r="VXI169" s="1"/>
      <c r="VXJ169" s="327"/>
      <c r="VXK169" s="327"/>
      <c r="VXL169" s="18"/>
      <c r="VXM169" s="1"/>
      <c r="VXO169" s="328"/>
      <c r="VXP169" s="1"/>
      <c r="VXQ169" s="1"/>
      <c r="VXR169" s="327"/>
      <c r="VXS169" s="327"/>
      <c r="VXT169" s="18"/>
      <c r="VXU169" s="1"/>
      <c r="VXW169" s="328"/>
      <c r="VXX169" s="1"/>
      <c r="VXY169" s="1"/>
      <c r="VXZ169" s="327"/>
      <c r="VYA169" s="327"/>
      <c r="VYB169" s="18"/>
      <c r="VYC169" s="1"/>
      <c r="VYE169" s="328"/>
      <c r="VYF169" s="1"/>
      <c r="VYG169" s="1"/>
      <c r="VYH169" s="327"/>
      <c r="VYI169" s="327"/>
      <c r="VYJ169" s="18"/>
      <c r="VYK169" s="1"/>
      <c r="VYM169" s="328"/>
      <c r="VYN169" s="1"/>
      <c r="VYO169" s="1"/>
      <c r="VYP169" s="327"/>
      <c r="VYQ169" s="327"/>
      <c r="VYR169" s="18"/>
      <c r="VYS169" s="1"/>
      <c r="VYU169" s="328"/>
      <c r="VYV169" s="1"/>
      <c r="VYW169" s="1"/>
      <c r="VYX169" s="327"/>
      <c r="VYY169" s="327"/>
      <c r="VYZ169" s="18"/>
      <c r="VZA169" s="1"/>
      <c r="VZC169" s="328"/>
      <c r="VZD169" s="1"/>
      <c r="VZE169" s="1"/>
      <c r="VZF169" s="327"/>
      <c r="VZG169" s="327"/>
      <c r="VZH169" s="18"/>
      <c r="VZI169" s="1"/>
      <c r="VZK169" s="328"/>
      <c r="VZL169" s="1"/>
      <c r="VZM169" s="1"/>
      <c r="VZN169" s="327"/>
      <c r="VZO169" s="327"/>
      <c r="VZP169" s="18"/>
      <c r="VZQ169" s="1"/>
      <c r="VZS169" s="328"/>
      <c r="VZT169" s="1"/>
      <c r="VZU169" s="1"/>
      <c r="VZV169" s="327"/>
      <c r="VZW169" s="327"/>
      <c r="VZX169" s="18"/>
      <c r="VZY169" s="1"/>
      <c r="WAA169" s="328"/>
      <c r="WAB169" s="1"/>
      <c r="WAC169" s="1"/>
      <c r="WAD169" s="327"/>
      <c r="WAE169" s="327"/>
      <c r="WAF169" s="18"/>
      <c r="WAG169" s="1"/>
      <c r="WAI169" s="328"/>
      <c r="WAJ169" s="1"/>
      <c r="WAK169" s="1"/>
      <c r="WAL169" s="327"/>
      <c r="WAM169" s="327"/>
      <c r="WAN169" s="18"/>
      <c r="WAO169" s="1"/>
      <c r="WAQ169" s="328"/>
      <c r="WAR169" s="1"/>
      <c r="WAS169" s="1"/>
      <c r="WAT169" s="327"/>
      <c r="WAU169" s="327"/>
      <c r="WAV169" s="18"/>
      <c r="WAW169" s="1"/>
      <c r="WAY169" s="328"/>
      <c r="WAZ169" s="1"/>
      <c r="WBA169" s="1"/>
      <c r="WBB169" s="327"/>
      <c r="WBC169" s="327"/>
      <c r="WBD169" s="18"/>
      <c r="WBE169" s="1"/>
      <c r="WBG169" s="328"/>
      <c r="WBH169" s="1"/>
      <c r="WBI169" s="1"/>
      <c r="WBJ169" s="327"/>
      <c r="WBK169" s="327"/>
      <c r="WBL169" s="18"/>
      <c r="WBM169" s="1"/>
      <c r="WBO169" s="328"/>
      <c r="WBP169" s="1"/>
      <c r="WBQ169" s="1"/>
      <c r="WBR169" s="327"/>
      <c r="WBS169" s="327"/>
      <c r="WBT169" s="18"/>
      <c r="WBU169" s="1"/>
      <c r="WBW169" s="328"/>
      <c r="WBX169" s="1"/>
      <c r="WBY169" s="1"/>
      <c r="WBZ169" s="327"/>
      <c r="WCA169" s="327"/>
      <c r="WCB169" s="18"/>
      <c r="WCC169" s="1"/>
      <c r="WCE169" s="328"/>
      <c r="WCF169" s="1"/>
      <c r="WCG169" s="1"/>
      <c r="WCH169" s="327"/>
      <c r="WCI169" s="327"/>
      <c r="WCJ169" s="18"/>
      <c r="WCK169" s="1"/>
      <c r="WCM169" s="328"/>
      <c r="WCN169" s="1"/>
      <c r="WCO169" s="1"/>
      <c r="WCP169" s="327"/>
      <c r="WCQ169" s="327"/>
      <c r="WCR169" s="18"/>
      <c r="WCS169" s="1"/>
      <c r="WCU169" s="328"/>
      <c r="WCV169" s="1"/>
      <c r="WCW169" s="1"/>
      <c r="WCX169" s="327"/>
      <c r="WCY169" s="327"/>
      <c r="WCZ169" s="18"/>
      <c r="WDA169" s="1"/>
      <c r="WDC169" s="328"/>
      <c r="WDD169" s="1"/>
      <c r="WDE169" s="1"/>
      <c r="WDF169" s="327"/>
      <c r="WDG169" s="327"/>
      <c r="WDH169" s="18"/>
      <c r="WDI169" s="1"/>
      <c r="WDK169" s="328"/>
      <c r="WDL169" s="1"/>
      <c r="WDM169" s="1"/>
      <c r="WDN169" s="327"/>
      <c r="WDO169" s="327"/>
      <c r="WDP169" s="18"/>
      <c r="WDQ169" s="1"/>
      <c r="WDS169" s="328"/>
      <c r="WDT169" s="1"/>
      <c r="WDU169" s="1"/>
      <c r="WDV169" s="327"/>
      <c r="WDW169" s="327"/>
      <c r="WDX169" s="18"/>
      <c r="WDY169" s="1"/>
      <c r="WEA169" s="328"/>
      <c r="WEB169" s="1"/>
      <c r="WEC169" s="1"/>
      <c r="WED169" s="327"/>
      <c r="WEE169" s="327"/>
      <c r="WEF169" s="18"/>
      <c r="WEG169" s="1"/>
      <c r="WEI169" s="328"/>
      <c r="WEJ169" s="1"/>
      <c r="WEK169" s="1"/>
      <c r="WEL169" s="327"/>
      <c r="WEM169" s="327"/>
      <c r="WEN169" s="18"/>
      <c r="WEO169" s="1"/>
      <c r="WEQ169" s="328"/>
      <c r="WER169" s="1"/>
      <c r="WES169" s="1"/>
      <c r="WET169" s="327"/>
      <c r="WEU169" s="327"/>
      <c r="WEV169" s="18"/>
      <c r="WEW169" s="1"/>
      <c r="WEY169" s="328"/>
      <c r="WEZ169" s="1"/>
      <c r="WFA169" s="1"/>
      <c r="WFB169" s="327"/>
      <c r="WFC169" s="327"/>
      <c r="WFD169" s="18"/>
      <c r="WFE169" s="1"/>
      <c r="WFG169" s="328"/>
      <c r="WFH169" s="1"/>
      <c r="WFI169" s="1"/>
      <c r="WFJ169" s="327"/>
      <c r="WFK169" s="327"/>
      <c r="WFL169" s="18"/>
      <c r="WFM169" s="1"/>
      <c r="WFO169" s="328"/>
      <c r="WFP169" s="1"/>
      <c r="WFQ169" s="1"/>
      <c r="WFR169" s="327"/>
      <c r="WFS169" s="327"/>
      <c r="WFT169" s="18"/>
      <c r="WFU169" s="1"/>
      <c r="WFW169" s="328"/>
      <c r="WFX169" s="1"/>
      <c r="WFY169" s="1"/>
      <c r="WFZ169" s="327"/>
      <c r="WGA169" s="327"/>
      <c r="WGB169" s="18"/>
      <c r="WGC169" s="1"/>
      <c r="WGE169" s="328"/>
      <c r="WGF169" s="1"/>
      <c r="WGG169" s="1"/>
      <c r="WGH169" s="327"/>
      <c r="WGI169" s="327"/>
      <c r="WGJ169" s="18"/>
      <c r="WGK169" s="1"/>
      <c r="WGM169" s="328"/>
      <c r="WGN169" s="1"/>
      <c r="WGO169" s="1"/>
      <c r="WGP169" s="327"/>
      <c r="WGQ169" s="327"/>
      <c r="WGR169" s="18"/>
      <c r="WGS169" s="1"/>
      <c r="WGU169" s="328"/>
      <c r="WGV169" s="1"/>
      <c r="WGW169" s="1"/>
      <c r="WGX169" s="327"/>
      <c r="WGY169" s="327"/>
      <c r="WGZ169" s="18"/>
      <c r="WHA169" s="1"/>
      <c r="WHC169" s="328"/>
      <c r="WHD169" s="1"/>
      <c r="WHE169" s="1"/>
      <c r="WHF169" s="327"/>
      <c r="WHG169" s="327"/>
      <c r="WHH169" s="18"/>
      <c r="WHI169" s="1"/>
      <c r="WHK169" s="328"/>
      <c r="WHL169" s="1"/>
      <c r="WHM169" s="1"/>
      <c r="WHN169" s="327"/>
      <c r="WHO169" s="327"/>
      <c r="WHP169" s="18"/>
      <c r="WHQ169" s="1"/>
      <c r="WHS169" s="328"/>
      <c r="WHT169" s="1"/>
      <c r="WHU169" s="1"/>
      <c r="WHV169" s="327"/>
      <c r="WHW169" s="327"/>
      <c r="WHX169" s="18"/>
      <c r="WHY169" s="1"/>
      <c r="WIA169" s="328"/>
      <c r="WIB169" s="1"/>
      <c r="WIC169" s="1"/>
      <c r="WID169" s="327"/>
      <c r="WIE169" s="327"/>
      <c r="WIF169" s="18"/>
      <c r="WIG169" s="1"/>
      <c r="WII169" s="328"/>
      <c r="WIJ169" s="1"/>
      <c r="WIK169" s="1"/>
      <c r="WIL169" s="327"/>
      <c r="WIM169" s="327"/>
      <c r="WIN169" s="18"/>
      <c r="WIO169" s="1"/>
      <c r="WIQ169" s="328"/>
      <c r="WIR169" s="1"/>
      <c r="WIS169" s="1"/>
      <c r="WIT169" s="327"/>
      <c r="WIU169" s="327"/>
      <c r="WIV169" s="18"/>
      <c r="WIW169" s="1"/>
      <c r="WIY169" s="328"/>
      <c r="WIZ169" s="1"/>
      <c r="WJA169" s="1"/>
      <c r="WJB169" s="327"/>
      <c r="WJC169" s="327"/>
      <c r="WJD169" s="18"/>
      <c r="WJE169" s="1"/>
      <c r="WJG169" s="328"/>
      <c r="WJH169" s="1"/>
      <c r="WJI169" s="1"/>
      <c r="WJJ169" s="327"/>
      <c r="WJK169" s="327"/>
      <c r="WJL169" s="18"/>
      <c r="WJM169" s="1"/>
      <c r="WJO169" s="328"/>
      <c r="WJP169" s="1"/>
      <c r="WJQ169" s="1"/>
      <c r="WJR169" s="327"/>
      <c r="WJS169" s="327"/>
      <c r="WJT169" s="18"/>
      <c r="WJU169" s="1"/>
      <c r="WJW169" s="328"/>
      <c r="WJX169" s="1"/>
      <c r="WJY169" s="1"/>
      <c r="WJZ169" s="327"/>
      <c r="WKA169" s="327"/>
      <c r="WKB169" s="18"/>
      <c r="WKC169" s="1"/>
      <c r="WKE169" s="328"/>
      <c r="WKF169" s="1"/>
      <c r="WKG169" s="1"/>
      <c r="WKH169" s="327"/>
      <c r="WKI169" s="327"/>
      <c r="WKJ169" s="18"/>
      <c r="WKK169" s="1"/>
      <c r="WKM169" s="328"/>
      <c r="WKN169" s="1"/>
      <c r="WKO169" s="1"/>
      <c r="WKP169" s="327"/>
      <c r="WKQ169" s="327"/>
      <c r="WKR169" s="18"/>
      <c r="WKS169" s="1"/>
      <c r="WKU169" s="328"/>
      <c r="WKV169" s="1"/>
      <c r="WKW169" s="1"/>
      <c r="WKX169" s="327"/>
      <c r="WKY169" s="327"/>
      <c r="WKZ169" s="18"/>
      <c r="WLA169" s="1"/>
      <c r="WLC169" s="328"/>
      <c r="WLD169" s="1"/>
      <c r="WLE169" s="1"/>
      <c r="WLF169" s="327"/>
      <c r="WLG169" s="327"/>
      <c r="WLH169" s="18"/>
      <c r="WLI169" s="1"/>
      <c r="WLK169" s="328"/>
      <c r="WLL169" s="1"/>
      <c r="WLM169" s="1"/>
      <c r="WLN169" s="327"/>
      <c r="WLO169" s="327"/>
      <c r="WLP169" s="18"/>
      <c r="WLQ169" s="1"/>
      <c r="WLS169" s="328"/>
      <c r="WLT169" s="1"/>
      <c r="WLU169" s="1"/>
      <c r="WLV169" s="327"/>
      <c r="WLW169" s="327"/>
      <c r="WLX169" s="18"/>
      <c r="WLY169" s="1"/>
      <c r="WMA169" s="328"/>
      <c r="WMB169" s="1"/>
      <c r="WMC169" s="1"/>
      <c r="WMD169" s="327"/>
      <c r="WME169" s="327"/>
      <c r="WMF169" s="18"/>
      <c r="WMG169" s="1"/>
      <c r="WMI169" s="328"/>
      <c r="WMJ169" s="1"/>
      <c r="WMK169" s="1"/>
      <c r="WML169" s="327"/>
      <c r="WMM169" s="327"/>
      <c r="WMN169" s="18"/>
      <c r="WMO169" s="1"/>
      <c r="WMQ169" s="328"/>
      <c r="WMR169" s="1"/>
      <c r="WMS169" s="1"/>
      <c r="WMT169" s="327"/>
      <c r="WMU169" s="327"/>
      <c r="WMV169" s="18"/>
      <c r="WMW169" s="1"/>
      <c r="WMY169" s="328"/>
      <c r="WMZ169" s="1"/>
      <c r="WNA169" s="1"/>
      <c r="WNB169" s="327"/>
      <c r="WNC169" s="327"/>
      <c r="WND169" s="18"/>
      <c r="WNE169" s="1"/>
      <c r="WNG169" s="328"/>
      <c r="WNH169" s="1"/>
      <c r="WNI169" s="1"/>
      <c r="WNJ169" s="327"/>
      <c r="WNK169" s="327"/>
      <c r="WNL169" s="18"/>
      <c r="WNM169" s="1"/>
      <c r="WNO169" s="328"/>
      <c r="WNP169" s="1"/>
      <c r="WNQ169" s="1"/>
      <c r="WNR169" s="327"/>
      <c r="WNS169" s="327"/>
      <c r="WNT169" s="18"/>
      <c r="WNU169" s="1"/>
      <c r="WNW169" s="328"/>
      <c r="WNX169" s="1"/>
      <c r="WNY169" s="1"/>
      <c r="WNZ169" s="327"/>
      <c r="WOA169" s="327"/>
      <c r="WOB169" s="18"/>
      <c r="WOC169" s="1"/>
      <c r="WOE169" s="328"/>
      <c r="WOF169" s="1"/>
      <c r="WOG169" s="1"/>
      <c r="WOH169" s="327"/>
      <c r="WOI169" s="327"/>
      <c r="WOJ169" s="18"/>
      <c r="WOK169" s="1"/>
      <c r="WOM169" s="328"/>
      <c r="WON169" s="1"/>
      <c r="WOO169" s="1"/>
      <c r="WOP169" s="327"/>
      <c r="WOQ169" s="327"/>
      <c r="WOR169" s="18"/>
      <c r="WOS169" s="1"/>
      <c r="WOU169" s="328"/>
      <c r="WOV169" s="1"/>
      <c r="WOW169" s="1"/>
      <c r="WOX169" s="327"/>
      <c r="WOY169" s="327"/>
      <c r="WOZ169" s="18"/>
      <c r="WPA169" s="1"/>
      <c r="WPC169" s="328"/>
      <c r="WPD169" s="1"/>
      <c r="WPE169" s="1"/>
      <c r="WPF169" s="327"/>
      <c r="WPG169" s="327"/>
      <c r="WPH169" s="18"/>
      <c r="WPI169" s="1"/>
      <c r="WPK169" s="328"/>
      <c r="WPL169" s="1"/>
      <c r="WPM169" s="1"/>
      <c r="WPN169" s="327"/>
      <c r="WPO169" s="327"/>
      <c r="WPP169" s="18"/>
      <c r="WPQ169" s="1"/>
      <c r="WPS169" s="328"/>
      <c r="WPT169" s="1"/>
      <c r="WPU169" s="1"/>
      <c r="WPV169" s="327"/>
      <c r="WPW169" s="327"/>
      <c r="WPX169" s="18"/>
      <c r="WPY169" s="1"/>
      <c r="WQA169" s="328"/>
      <c r="WQB169" s="1"/>
      <c r="WQC169" s="1"/>
      <c r="WQD169" s="327"/>
      <c r="WQE169" s="327"/>
      <c r="WQF169" s="18"/>
      <c r="WQG169" s="1"/>
      <c r="WQI169" s="328"/>
      <c r="WQJ169" s="1"/>
      <c r="WQK169" s="1"/>
      <c r="WQL169" s="327"/>
      <c r="WQM169" s="327"/>
      <c r="WQN169" s="18"/>
      <c r="WQO169" s="1"/>
      <c r="WQQ169" s="328"/>
      <c r="WQR169" s="1"/>
      <c r="WQS169" s="1"/>
      <c r="WQT169" s="327"/>
      <c r="WQU169" s="327"/>
      <c r="WQV169" s="18"/>
      <c r="WQW169" s="1"/>
      <c r="WQY169" s="328"/>
      <c r="WQZ169" s="1"/>
      <c r="WRA169" s="1"/>
      <c r="WRB169" s="327"/>
      <c r="WRC169" s="327"/>
      <c r="WRD169" s="18"/>
      <c r="WRE169" s="1"/>
      <c r="WRG169" s="328"/>
      <c r="WRH169" s="1"/>
      <c r="WRI169" s="1"/>
      <c r="WRJ169" s="327"/>
      <c r="WRK169" s="327"/>
      <c r="WRL169" s="18"/>
      <c r="WRM169" s="1"/>
      <c r="WRO169" s="328"/>
      <c r="WRP169" s="1"/>
      <c r="WRQ169" s="1"/>
      <c r="WRR169" s="327"/>
      <c r="WRS169" s="327"/>
      <c r="WRT169" s="18"/>
      <c r="WRU169" s="1"/>
      <c r="WRW169" s="328"/>
      <c r="WRX169" s="1"/>
      <c r="WRY169" s="1"/>
      <c r="WRZ169" s="327"/>
      <c r="WSA169" s="327"/>
      <c r="WSB169" s="18"/>
      <c r="WSC169" s="1"/>
      <c r="WSE169" s="328"/>
      <c r="WSF169" s="1"/>
      <c r="WSG169" s="1"/>
      <c r="WSH169" s="327"/>
      <c r="WSI169" s="327"/>
      <c r="WSJ169" s="18"/>
      <c r="WSK169" s="1"/>
      <c r="WSM169" s="328"/>
      <c r="WSN169" s="1"/>
      <c r="WSO169" s="1"/>
      <c r="WSP169" s="327"/>
      <c r="WSQ169" s="327"/>
      <c r="WSR169" s="18"/>
      <c r="WSS169" s="1"/>
      <c r="WSU169" s="328"/>
      <c r="WSV169" s="1"/>
      <c r="WSW169" s="1"/>
      <c r="WSX169" s="327"/>
      <c r="WSY169" s="327"/>
      <c r="WSZ169" s="18"/>
      <c r="WTA169" s="1"/>
      <c r="WTC169" s="328"/>
      <c r="WTD169" s="1"/>
      <c r="WTE169" s="1"/>
      <c r="WTF169" s="327"/>
      <c r="WTG169" s="327"/>
      <c r="WTH169" s="18"/>
      <c r="WTI169" s="1"/>
      <c r="WTK169" s="328"/>
      <c r="WTL169" s="1"/>
      <c r="WTM169" s="1"/>
      <c r="WTN169" s="327"/>
      <c r="WTO169" s="327"/>
      <c r="WTP169" s="18"/>
      <c r="WTQ169" s="1"/>
      <c r="WTS169" s="328"/>
      <c r="WTT169" s="1"/>
      <c r="WTU169" s="1"/>
      <c r="WTV169" s="327"/>
      <c r="WTW169" s="327"/>
      <c r="WTX169" s="18"/>
      <c r="WTY169" s="1"/>
      <c r="WUA169" s="328"/>
      <c r="WUB169" s="1"/>
      <c r="WUC169" s="1"/>
      <c r="WUD169" s="327"/>
      <c r="WUE169" s="327"/>
      <c r="WUF169" s="18"/>
      <c r="WUG169" s="1"/>
      <c r="WUI169" s="328"/>
      <c r="WUJ169" s="1"/>
      <c r="WUK169" s="1"/>
      <c r="WUL169" s="327"/>
      <c r="WUM169" s="327"/>
      <c r="WUN169" s="18"/>
      <c r="WUO169" s="1"/>
      <c r="WUQ169" s="328"/>
      <c r="WUR169" s="1"/>
      <c r="WUS169" s="1"/>
      <c r="WUT169" s="327"/>
      <c r="WUU169" s="327"/>
      <c r="WUV169" s="18"/>
      <c r="WUW169" s="1"/>
      <c r="WUY169" s="328"/>
      <c r="WUZ169" s="1"/>
      <c r="WVA169" s="1"/>
      <c r="WVB169" s="327"/>
      <c r="WVC169" s="327"/>
      <c r="WVD169" s="18"/>
      <c r="WVE169" s="1"/>
      <c r="WVG169" s="328"/>
      <c r="WVH169" s="1"/>
      <c r="WVI169" s="1"/>
      <c r="WVJ169" s="327"/>
      <c r="WVK169" s="327"/>
      <c r="WVL169" s="18"/>
      <c r="WVM169" s="1"/>
      <c r="WVO169" s="328"/>
      <c r="WVP169" s="1"/>
      <c r="WVQ169" s="1"/>
      <c r="WVR169" s="327"/>
      <c r="WVS169" s="327"/>
      <c r="WVT169" s="18"/>
      <c r="WVU169" s="1"/>
      <c r="WVW169" s="328"/>
      <c r="WVX169" s="1"/>
      <c r="WVY169" s="1"/>
      <c r="WVZ169" s="327"/>
      <c r="WWA169" s="327"/>
      <c r="WWB169" s="18"/>
      <c r="WWC169" s="1"/>
      <c r="WWE169" s="328"/>
      <c r="WWF169" s="1"/>
      <c r="WWG169" s="1"/>
      <c r="WWH169" s="327"/>
      <c r="WWI169" s="327"/>
      <c r="WWJ169" s="18"/>
      <c r="WWK169" s="1"/>
      <c r="WWM169" s="328"/>
      <c r="WWN169" s="1"/>
      <c r="WWO169" s="1"/>
      <c r="WWP169" s="327"/>
      <c r="WWQ169" s="327"/>
      <c r="WWR169" s="18"/>
      <c r="WWS169" s="1"/>
      <c r="WWU169" s="328"/>
      <c r="WWV169" s="1"/>
      <c r="WWW169" s="1"/>
      <c r="WWX169" s="327"/>
      <c r="WWY169" s="327"/>
      <c r="WWZ169" s="18"/>
      <c r="WXA169" s="1"/>
      <c r="WXC169" s="328"/>
      <c r="WXD169" s="1"/>
      <c r="WXE169" s="1"/>
      <c r="WXF169" s="327"/>
      <c r="WXG169" s="327"/>
      <c r="WXH169" s="18"/>
      <c r="WXI169" s="1"/>
      <c r="WXK169" s="328"/>
      <c r="WXL169" s="1"/>
      <c r="WXM169" s="1"/>
      <c r="WXN169" s="327"/>
      <c r="WXO169" s="327"/>
      <c r="WXP169" s="18"/>
      <c r="WXQ169" s="1"/>
      <c r="WXS169" s="328"/>
      <c r="WXT169" s="1"/>
      <c r="WXU169" s="1"/>
      <c r="WXV169" s="327"/>
      <c r="WXW169" s="327"/>
      <c r="WXX169" s="18"/>
      <c r="WXY169" s="1"/>
      <c r="WYA169" s="328"/>
      <c r="WYB169" s="1"/>
      <c r="WYC169" s="1"/>
      <c r="WYD169" s="327"/>
      <c r="WYE169" s="327"/>
      <c r="WYF169" s="18"/>
      <c r="WYG169" s="1"/>
      <c r="WYI169" s="328"/>
      <c r="WYJ169" s="1"/>
      <c r="WYK169" s="1"/>
      <c r="WYL169" s="327"/>
      <c r="WYM169" s="327"/>
      <c r="WYN169" s="18"/>
      <c r="WYO169" s="1"/>
      <c r="WYQ169" s="328"/>
      <c r="WYR169" s="1"/>
      <c r="WYS169" s="1"/>
      <c r="WYT169" s="327"/>
      <c r="WYU169" s="327"/>
      <c r="WYV169" s="18"/>
      <c r="WYW169" s="1"/>
      <c r="WYY169" s="328"/>
      <c r="WYZ169" s="1"/>
      <c r="WZA169" s="1"/>
      <c r="WZB169" s="327"/>
      <c r="WZC169" s="327"/>
      <c r="WZD169" s="18"/>
      <c r="WZE169" s="1"/>
      <c r="WZG169" s="328"/>
      <c r="WZH169" s="1"/>
      <c r="WZI169" s="1"/>
      <c r="WZJ169" s="327"/>
      <c r="WZK169" s="327"/>
      <c r="WZL169" s="18"/>
      <c r="WZM169" s="1"/>
      <c r="WZO169" s="328"/>
      <c r="WZP169" s="1"/>
      <c r="WZQ169" s="1"/>
      <c r="WZR169" s="327"/>
      <c r="WZS169" s="327"/>
      <c r="WZT169" s="18"/>
      <c r="WZU169" s="1"/>
      <c r="WZW169" s="328"/>
      <c r="WZX169" s="1"/>
      <c r="WZY169" s="1"/>
      <c r="WZZ169" s="327"/>
      <c r="XAA169" s="327"/>
      <c r="XAB169" s="18"/>
      <c r="XAC169" s="1"/>
      <c r="XAE169" s="328"/>
      <c r="XAF169" s="1"/>
      <c r="XAG169" s="1"/>
      <c r="XAH169" s="327"/>
      <c r="XAI169" s="327"/>
      <c r="XAJ169" s="18"/>
      <c r="XAK169" s="1"/>
      <c r="XAM169" s="328"/>
      <c r="XAN169" s="1"/>
      <c r="XAO169" s="1"/>
      <c r="XAP169" s="327"/>
      <c r="XAQ169" s="327"/>
      <c r="XAR169" s="18"/>
      <c r="XAS169" s="1"/>
      <c r="XAU169" s="328"/>
      <c r="XAV169" s="1"/>
      <c r="XAW169" s="1"/>
      <c r="XAX169" s="327"/>
      <c r="XAY169" s="327"/>
      <c r="XAZ169" s="18"/>
      <c r="XBA169" s="1"/>
      <c r="XBC169" s="328"/>
      <c r="XBD169" s="1"/>
      <c r="XBE169" s="1"/>
      <c r="XBF169" s="327"/>
      <c r="XBG169" s="327"/>
      <c r="XBH169" s="18"/>
      <c r="XBI169" s="1"/>
      <c r="XBK169" s="328"/>
      <c r="XBL169" s="1"/>
      <c r="XBM169" s="1"/>
      <c r="XBN169" s="327"/>
      <c r="XBO169" s="327"/>
      <c r="XBP169" s="18"/>
      <c r="XBQ169" s="1"/>
      <c r="XBS169" s="328"/>
      <c r="XBT169" s="1"/>
      <c r="XBU169" s="1"/>
      <c r="XBV169" s="327"/>
      <c r="XBW169" s="327"/>
      <c r="XBX169" s="18"/>
      <c r="XBY169" s="1"/>
      <c r="XCA169" s="328"/>
      <c r="XCB169" s="1"/>
      <c r="XCC169" s="1"/>
      <c r="XCD169" s="327"/>
      <c r="XCE169" s="327"/>
      <c r="XCF169" s="18"/>
      <c r="XCG169" s="1"/>
      <c r="XCI169" s="328"/>
      <c r="XCJ169" s="1"/>
      <c r="XCK169" s="1"/>
      <c r="XCL169" s="327"/>
      <c r="XCM169" s="327"/>
      <c r="XCN169" s="18"/>
      <c r="XCO169" s="1"/>
      <c r="XCQ169" s="328"/>
      <c r="XCR169" s="1"/>
      <c r="XCS169" s="1"/>
      <c r="XCT169" s="327"/>
      <c r="XCU169" s="327"/>
      <c r="XCV169" s="18"/>
      <c r="XCW169" s="1"/>
      <c r="XCY169" s="328"/>
      <c r="XCZ169" s="1"/>
      <c r="XDA169" s="1"/>
      <c r="XDB169" s="327"/>
      <c r="XDC169" s="327"/>
      <c r="XDD169" s="18"/>
      <c r="XDE169" s="1"/>
      <c r="XDG169" s="328"/>
      <c r="XDH169" s="1"/>
      <c r="XDI169" s="1"/>
      <c r="XDJ169" s="327"/>
      <c r="XDK169" s="327"/>
      <c r="XDL169" s="18"/>
      <c r="XDM169" s="1"/>
      <c r="XDO169" s="328"/>
      <c r="XDP169" s="1"/>
      <c r="XDQ169" s="1"/>
      <c r="XDR169" s="327"/>
      <c r="XDS169" s="327"/>
      <c r="XDT169" s="18"/>
      <c r="XDU169" s="1"/>
      <c r="XDW169" s="328"/>
      <c r="XDX169" s="1"/>
      <c r="XDY169" s="1"/>
      <c r="XDZ169" s="327"/>
      <c r="XEA169" s="327"/>
      <c r="XEB169" s="18"/>
      <c r="XEC169" s="1"/>
      <c r="XEE169" s="328"/>
      <c r="XEF169" s="1"/>
      <c r="XEG169" s="1"/>
      <c r="XEH169" s="327"/>
      <c r="XEI169" s="327"/>
      <c r="XEJ169" s="18"/>
      <c r="XEK169" s="1"/>
      <c r="XEM169" s="328"/>
      <c r="XEN169" s="1"/>
      <c r="XEO169" s="1"/>
      <c r="XEP169" s="327"/>
      <c r="XEQ169" s="327"/>
      <c r="XER169" s="18"/>
      <c r="XES169" s="1"/>
      <c r="XEU169" s="328"/>
      <c r="XEV169" s="1"/>
      <c r="XEW169" s="1"/>
      <c r="XEX169" s="327"/>
      <c r="XEY169" s="327"/>
      <c r="XEZ169" s="18"/>
      <c r="XFA169" s="1"/>
      <c r="XFC169" s="328"/>
      <c r="XFD169" s="1"/>
    </row>
    <row r="170" spans="1:16384" s="6" customFormat="1" ht="13.5" customHeight="1">
      <c r="A170" s="9"/>
      <c r="B170" s="32" t="s">
        <v>63</v>
      </c>
      <c r="C170" s="32"/>
      <c r="D170" s="17"/>
      <c r="E170" s="10"/>
      <c r="F170" s="11"/>
      <c r="G170" s="11"/>
      <c r="H170" s="14"/>
      <c r="I170" s="1"/>
      <c r="J170" s="327"/>
      <c r="K170" s="327"/>
      <c r="L170" s="18"/>
      <c r="M170" s="1"/>
      <c r="P170" s="1"/>
      <c r="Q170" s="1"/>
      <c r="R170" s="327"/>
      <c r="S170" s="327"/>
      <c r="T170" s="18"/>
      <c r="U170" s="1"/>
      <c r="X170" s="1"/>
      <c r="Y170" s="1"/>
      <c r="Z170" s="327"/>
      <c r="AA170" s="327"/>
      <c r="AB170" s="18"/>
      <c r="AC170" s="1"/>
      <c r="AF170" s="1"/>
      <c r="AG170" s="1"/>
      <c r="AH170" s="327"/>
      <c r="AI170" s="327"/>
      <c r="AJ170" s="18"/>
      <c r="AK170" s="1"/>
      <c r="AN170" s="1"/>
      <c r="AO170" s="1"/>
      <c r="AP170" s="327"/>
      <c r="AQ170" s="327"/>
      <c r="AR170" s="18"/>
      <c r="AS170" s="1"/>
      <c r="AV170" s="1"/>
      <c r="AW170" s="1"/>
      <c r="AX170" s="327"/>
      <c r="AY170" s="327"/>
      <c r="AZ170" s="18"/>
      <c r="BA170" s="1"/>
      <c r="BD170" s="1"/>
      <c r="BE170" s="1"/>
      <c r="BF170" s="327"/>
      <c r="BG170" s="327"/>
      <c r="BH170" s="18"/>
      <c r="BI170" s="1"/>
      <c r="BL170" s="1"/>
      <c r="BM170" s="1"/>
      <c r="BN170" s="327"/>
      <c r="BO170" s="327"/>
      <c r="BP170" s="18"/>
      <c r="BQ170" s="1"/>
      <c r="BT170" s="1"/>
      <c r="BU170" s="1"/>
      <c r="BV170" s="327"/>
      <c r="BW170" s="327"/>
      <c r="BX170" s="18"/>
      <c r="BY170" s="1"/>
      <c r="CB170" s="1"/>
      <c r="CC170" s="1"/>
      <c r="CD170" s="327"/>
      <c r="CE170" s="327"/>
      <c r="CF170" s="18"/>
      <c r="CG170" s="1"/>
      <c r="CJ170" s="1"/>
      <c r="CK170" s="1"/>
      <c r="CL170" s="327"/>
      <c r="CM170" s="327"/>
      <c r="CN170" s="18"/>
      <c r="CO170" s="1"/>
      <c r="CR170" s="1"/>
      <c r="CS170" s="1"/>
      <c r="CT170" s="327"/>
      <c r="CU170" s="327"/>
      <c r="CV170" s="18"/>
      <c r="CW170" s="1"/>
      <c r="CZ170" s="1"/>
      <c r="DA170" s="1"/>
      <c r="DB170" s="327"/>
      <c r="DC170" s="327"/>
      <c r="DD170" s="18"/>
      <c r="DE170" s="1"/>
      <c r="DH170" s="1"/>
      <c r="DI170" s="1"/>
      <c r="DJ170" s="327"/>
      <c r="DK170" s="327"/>
      <c r="DL170" s="18"/>
      <c r="DM170" s="1"/>
      <c r="DP170" s="1"/>
      <c r="DQ170" s="1"/>
      <c r="DR170" s="327"/>
      <c r="DS170" s="327"/>
      <c r="DT170" s="18"/>
      <c r="DU170" s="1"/>
      <c r="DX170" s="1"/>
      <c r="DY170" s="1"/>
      <c r="DZ170" s="327"/>
      <c r="EA170" s="327"/>
      <c r="EB170" s="18"/>
      <c r="EC170" s="1"/>
      <c r="EF170" s="1"/>
      <c r="EG170" s="1"/>
      <c r="EH170" s="327"/>
      <c r="EI170" s="327"/>
      <c r="EJ170" s="18"/>
      <c r="EK170" s="1"/>
      <c r="EN170" s="1"/>
      <c r="EO170" s="1"/>
      <c r="EP170" s="327"/>
      <c r="EQ170" s="327"/>
      <c r="ER170" s="18"/>
      <c r="ES170" s="1"/>
      <c r="EV170" s="1"/>
      <c r="EW170" s="1"/>
      <c r="EX170" s="327"/>
      <c r="EY170" s="327"/>
      <c r="EZ170" s="18"/>
      <c r="FA170" s="1"/>
      <c r="FD170" s="1"/>
      <c r="FE170" s="1"/>
      <c r="FF170" s="327"/>
      <c r="FG170" s="327"/>
      <c r="FH170" s="18"/>
      <c r="FI170" s="1"/>
      <c r="FL170" s="1"/>
      <c r="FM170" s="1"/>
      <c r="FN170" s="327"/>
      <c r="FO170" s="327"/>
      <c r="FP170" s="18"/>
      <c r="FQ170" s="1"/>
      <c r="FT170" s="1"/>
      <c r="FU170" s="1"/>
      <c r="FV170" s="327"/>
      <c r="FW170" s="327"/>
      <c r="FX170" s="18"/>
      <c r="FY170" s="1"/>
      <c r="GB170" s="1"/>
      <c r="GC170" s="1"/>
      <c r="GD170" s="327"/>
      <c r="GE170" s="327"/>
      <c r="GF170" s="18"/>
      <c r="GG170" s="1"/>
      <c r="GJ170" s="1"/>
      <c r="GK170" s="1"/>
      <c r="GL170" s="327"/>
      <c r="GM170" s="327"/>
      <c r="GN170" s="18"/>
      <c r="GO170" s="1"/>
      <c r="GR170" s="1"/>
      <c r="GS170" s="1"/>
      <c r="GT170" s="327"/>
      <c r="GU170" s="327"/>
      <c r="GV170" s="18"/>
      <c r="GW170" s="1"/>
      <c r="GZ170" s="1"/>
      <c r="HA170" s="1"/>
      <c r="HB170" s="327"/>
      <c r="HC170" s="327"/>
      <c r="HD170" s="18"/>
      <c r="HE170" s="1"/>
      <c r="HH170" s="1"/>
      <c r="HI170" s="1"/>
      <c r="HJ170" s="327"/>
      <c r="HK170" s="327"/>
      <c r="HL170" s="18"/>
      <c r="HM170" s="1"/>
      <c r="HP170" s="1"/>
      <c r="HQ170" s="1"/>
      <c r="HR170" s="327"/>
      <c r="HS170" s="327"/>
      <c r="HT170" s="18"/>
      <c r="HU170" s="1"/>
      <c r="HX170" s="1"/>
      <c r="HY170" s="1"/>
      <c r="HZ170" s="327"/>
      <c r="IA170" s="327"/>
      <c r="IB170" s="18"/>
      <c r="IC170" s="1"/>
      <c r="IF170" s="1"/>
      <c r="IG170" s="1"/>
      <c r="IH170" s="327"/>
      <c r="II170" s="327"/>
      <c r="IJ170" s="18"/>
      <c r="IK170" s="1"/>
      <c r="IN170" s="1"/>
      <c r="IO170" s="1"/>
      <c r="IP170" s="327"/>
      <c r="IQ170" s="327"/>
      <c r="IR170" s="18"/>
      <c r="IS170" s="1"/>
      <c r="IV170" s="1"/>
      <c r="IW170" s="1"/>
      <c r="IX170" s="327"/>
      <c r="IY170" s="327"/>
      <c r="IZ170" s="18"/>
      <c r="JA170" s="1"/>
      <c r="JD170" s="1"/>
      <c r="JE170" s="1"/>
      <c r="JF170" s="327"/>
      <c r="JG170" s="327"/>
      <c r="JH170" s="18"/>
      <c r="JI170" s="1"/>
      <c r="JL170" s="1"/>
      <c r="JM170" s="1"/>
      <c r="JN170" s="327"/>
      <c r="JO170" s="327"/>
      <c r="JP170" s="18"/>
      <c r="JQ170" s="1"/>
      <c r="JT170" s="1"/>
      <c r="JU170" s="1"/>
      <c r="JV170" s="327"/>
      <c r="JW170" s="327"/>
      <c r="JX170" s="18"/>
      <c r="JY170" s="1"/>
      <c r="KB170" s="1"/>
      <c r="KC170" s="1"/>
      <c r="KD170" s="327"/>
      <c r="KE170" s="327"/>
      <c r="KF170" s="18"/>
      <c r="KG170" s="1"/>
      <c r="KJ170" s="1"/>
      <c r="KK170" s="1"/>
      <c r="KL170" s="327"/>
      <c r="KM170" s="327"/>
      <c r="KN170" s="18"/>
      <c r="KO170" s="1"/>
      <c r="KR170" s="1"/>
      <c r="KS170" s="1"/>
      <c r="KT170" s="327"/>
      <c r="KU170" s="327"/>
      <c r="KV170" s="18"/>
      <c r="KW170" s="1"/>
      <c r="KZ170" s="1"/>
      <c r="LA170" s="1"/>
      <c r="LB170" s="327"/>
      <c r="LC170" s="327"/>
      <c r="LD170" s="18"/>
      <c r="LE170" s="1"/>
      <c r="LH170" s="1"/>
      <c r="LI170" s="1"/>
      <c r="LJ170" s="327"/>
      <c r="LK170" s="327"/>
      <c r="LL170" s="18"/>
      <c r="LM170" s="1"/>
      <c r="LP170" s="1"/>
      <c r="LQ170" s="1"/>
      <c r="LR170" s="327"/>
      <c r="LS170" s="327"/>
      <c r="LT170" s="18"/>
      <c r="LU170" s="1"/>
      <c r="LX170" s="1"/>
      <c r="LY170" s="1"/>
      <c r="LZ170" s="327"/>
      <c r="MA170" s="327"/>
      <c r="MB170" s="18"/>
      <c r="MC170" s="1"/>
      <c r="MF170" s="1"/>
      <c r="MG170" s="1"/>
      <c r="MH170" s="327"/>
      <c r="MI170" s="327"/>
      <c r="MJ170" s="18"/>
      <c r="MK170" s="1"/>
      <c r="MN170" s="1"/>
      <c r="MO170" s="1"/>
      <c r="MP170" s="327"/>
      <c r="MQ170" s="327"/>
      <c r="MR170" s="18"/>
      <c r="MS170" s="1"/>
      <c r="MV170" s="1"/>
      <c r="MW170" s="1"/>
      <c r="MX170" s="327"/>
      <c r="MY170" s="327"/>
      <c r="MZ170" s="18"/>
      <c r="NA170" s="1"/>
      <c r="ND170" s="1"/>
      <c r="NE170" s="1"/>
      <c r="NF170" s="327"/>
      <c r="NG170" s="327"/>
      <c r="NH170" s="18"/>
      <c r="NI170" s="1"/>
      <c r="NL170" s="1"/>
      <c r="NM170" s="1"/>
      <c r="NN170" s="327"/>
      <c r="NO170" s="327"/>
      <c r="NP170" s="18"/>
      <c r="NQ170" s="1"/>
      <c r="NT170" s="1"/>
      <c r="NU170" s="1"/>
      <c r="NV170" s="327"/>
      <c r="NW170" s="327"/>
      <c r="NX170" s="18"/>
      <c r="NY170" s="1"/>
      <c r="OB170" s="1"/>
      <c r="OC170" s="1"/>
      <c r="OD170" s="327"/>
      <c r="OE170" s="327"/>
      <c r="OF170" s="18"/>
      <c r="OG170" s="1"/>
      <c r="OJ170" s="1"/>
      <c r="OK170" s="1"/>
      <c r="OL170" s="327"/>
      <c r="OM170" s="327"/>
      <c r="ON170" s="18"/>
      <c r="OO170" s="1"/>
      <c r="OR170" s="1"/>
      <c r="OS170" s="1"/>
      <c r="OT170" s="327"/>
      <c r="OU170" s="327"/>
      <c r="OV170" s="18"/>
      <c r="OW170" s="1"/>
      <c r="OZ170" s="1"/>
      <c r="PA170" s="1"/>
      <c r="PB170" s="327"/>
      <c r="PC170" s="327"/>
      <c r="PD170" s="18"/>
      <c r="PE170" s="1"/>
      <c r="PH170" s="1"/>
      <c r="PI170" s="1"/>
      <c r="PJ170" s="327"/>
      <c r="PK170" s="327"/>
      <c r="PL170" s="18"/>
      <c r="PM170" s="1"/>
      <c r="PP170" s="1"/>
      <c r="PQ170" s="1"/>
      <c r="PR170" s="327"/>
      <c r="PS170" s="327"/>
      <c r="PT170" s="18"/>
      <c r="PU170" s="1"/>
      <c r="PX170" s="1"/>
      <c r="PY170" s="1"/>
      <c r="PZ170" s="327"/>
      <c r="QA170" s="327"/>
      <c r="QB170" s="18"/>
      <c r="QC170" s="1"/>
      <c r="QF170" s="1"/>
      <c r="QG170" s="1"/>
      <c r="QH170" s="327"/>
      <c r="QI170" s="327"/>
      <c r="QJ170" s="18"/>
      <c r="QK170" s="1"/>
      <c r="QN170" s="1"/>
      <c r="QO170" s="1"/>
      <c r="QP170" s="327"/>
      <c r="QQ170" s="327"/>
      <c r="QR170" s="18"/>
      <c r="QS170" s="1"/>
      <c r="QV170" s="1"/>
      <c r="QW170" s="1"/>
      <c r="QX170" s="327"/>
      <c r="QY170" s="327"/>
      <c r="QZ170" s="18"/>
      <c r="RA170" s="1"/>
      <c r="RD170" s="1"/>
      <c r="RE170" s="1"/>
      <c r="RF170" s="327"/>
      <c r="RG170" s="327"/>
      <c r="RH170" s="18"/>
      <c r="RI170" s="1"/>
      <c r="RL170" s="1"/>
      <c r="RM170" s="1"/>
      <c r="RN170" s="327"/>
      <c r="RO170" s="327"/>
      <c r="RP170" s="18"/>
      <c r="RQ170" s="1"/>
      <c r="RT170" s="1"/>
      <c r="RU170" s="1"/>
      <c r="RV170" s="327"/>
      <c r="RW170" s="327"/>
      <c r="RX170" s="18"/>
      <c r="RY170" s="1"/>
      <c r="SB170" s="1"/>
      <c r="SC170" s="1"/>
      <c r="SD170" s="327"/>
      <c r="SE170" s="327"/>
      <c r="SF170" s="18"/>
      <c r="SG170" s="1"/>
      <c r="SJ170" s="1"/>
      <c r="SK170" s="1"/>
      <c r="SL170" s="327"/>
      <c r="SM170" s="327"/>
      <c r="SN170" s="18"/>
      <c r="SO170" s="1"/>
      <c r="SR170" s="1"/>
      <c r="SS170" s="1"/>
      <c r="ST170" s="327"/>
      <c r="SU170" s="327"/>
      <c r="SV170" s="18"/>
      <c r="SW170" s="1"/>
      <c r="SZ170" s="1"/>
      <c r="TA170" s="1"/>
      <c r="TB170" s="327"/>
      <c r="TC170" s="327"/>
      <c r="TD170" s="18"/>
      <c r="TE170" s="1"/>
      <c r="TH170" s="1"/>
      <c r="TI170" s="1"/>
      <c r="TJ170" s="327"/>
      <c r="TK170" s="327"/>
      <c r="TL170" s="18"/>
      <c r="TM170" s="1"/>
      <c r="TP170" s="1"/>
      <c r="TQ170" s="1"/>
      <c r="TR170" s="327"/>
      <c r="TS170" s="327"/>
      <c r="TT170" s="18"/>
      <c r="TU170" s="1"/>
      <c r="TX170" s="1"/>
      <c r="TY170" s="1"/>
      <c r="TZ170" s="327"/>
      <c r="UA170" s="327"/>
      <c r="UB170" s="18"/>
      <c r="UC170" s="1"/>
      <c r="UF170" s="1"/>
      <c r="UG170" s="1"/>
      <c r="UH170" s="327"/>
      <c r="UI170" s="327"/>
      <c r="UJ170" s="18"/>
      <c r="UK170" s="1"/>
      <c r="UN170" s="1"/>
      <c r="UO170" s="1"/>
      <c r="UP170" s="327"/>
      <c r="UQ170" s="327"/>
      <c r="UR170" s="18"/>
      <c r="US170" s="1"/>
      <c r="UV170" s="1"/>
      <c r="UW170" s="1"/>
      <c r="UX170" s="327"/>
      <c r="UY170" s="327"/>
      <c r="UZ170" s="18"/>
      <c r="VA170" s="1"/>
      <c r="VD170" s="1"/>
      <c r="VE170" s="1"/>
      <c r="VF170" s="327"/>
      <c r="VG170" s="327"/>
      <c r="VH170" s="18"/>
      <c r="VI170" s="1"/>
      <c r="VL170" s="1"/>
      <c r="VM170" s="1"/>
      <c r="VN170" s="327"/>
      <c r="VO170" s="327"/>
      <c r="VP170" s="18"/>
      <c r="VQ170" s="1"/>
      <c r="VT170" s="1"/>
      <c r="VU170" s="1"/>
      <c r="VV170" s="327"/>
      <c r="VW170" s="327"/>
      <c r="VX170" s="18"/>
      <c r="VY170" s="1"/>
      <c r="WB170" s="1"/>
      <c r="WC170" s="1"/>
      <c r="WD170" s="327"/>
      <c r="WE170" s="327"/>
      <c r="WF170" s="18"/>
      <c r="WG170" s="1"/>
      <c r="WJ170" s="1"/>
      <c r="WK170" s="1"/>
      <c r="WL170" s="327"/>
      <c r="WM170" s="327"/>
      <c r="WN170" s="18"/>
      <c r="WO170" s="1"/>
      <c r="WR170" s="1"/>
      <c r="WS170" s="1"/>
      <c r="WT170" s="327"/>
      <c r="WU170" s="327"/>
      <c r="WV170" s="18"/>
      <c r="WW170" s="1"/>
      <c r="WZ170" s="1"/>
      <c r="XA170" s="1"/>
      <c r="XB170" s="327"/>
      <c r="XC170" s="327"/>
      <c r="XD170" s="18"/>
      <c r="XE170" s="1"/>
      <c r="XH170" s="1"/>
      <c r="XI170" s="1"/>
      <c r="XJ170" s="327"/>
      <c r="XK170" s="327"/>
      <c r="XL170" s="18"/>
      <c r="XM170" s="1"/>
      <c r="XP170" s="1"/>
      <c r="XQ170" s="1"/>
      <c r="XR170" s="327"/>
      <c r="XS170" s="327"/>
      <c r="XT170" s="18"/>
      <c r="XU170" s="1"/>
      <c r="XX170" s="1"/>
      <c r="XY170" s="1"/>
      <c r="XZ170" s="327"/>
      <c r="YA170" s="327"/>
      <c r="YB170" s="18"/>
      <c r="YC170" s="1"/>
      <c r="YF170" s="1"/>
      <c r="YG170" s="1"/>
      <c r="YH170" s="327"/>
      <c r="YI170" s="327"/>
      <c r="YJ170" s="18"/>
      <c r="YK170" s="1"/>
      <c r="YN170" s="1"/>
      <c r="YO170" s="1"/>
      <c r="YP170" s="327"/>
      <c r="YQ170" s="327"/>
      <c r="YR170" s="18"/>
      <c r="YS170" s="1"/>
      <c r="YV170" s="1"/>
      <c r="YW170" s="1"/>
      <c r="YX170" s="327"/>
      <c r="YY170" s="327"/>
      <c r="YZ170" s="18"/>
      <c r="ZA170" s="1"/>
      <c r="ZD170" s="1"/>
      <c r="ZE170" s="1"/>
      <c r="ZF170" s="327"/>
      <c r="ZG170" s="327"/>
      <c r="ZH170" s="18"/>
      <c r="ZI170" s="1"/>
      <c r="ZL170" s="1"/>
      <c r="ZM170" s="1"/>
      <c r="ZN170" s="327"/>
      <c r="ZO170" s="327"/>
      <c r="ZP170" s="18"/>
      <c r="ZQ170" s="1"/>
      <c r="ZT170" s="1"/>
      <c r="ZU170" s="1"/>
      <c r="ZV170" s="327"/>
      <c r="ZW170" s="327"/>
      <c r="ZX170" s="18"/>
      <c r="ZY170" s="1"/>
      <c r="AAB170" s="1"/>
      <c r="AAC170" s="1"/>
      <c r="AAD170" s="327"/>
      <c r="AAE170" s="327"/>
      <c r="AAF170" s="18"/>
      <c r="AAG170" s="1"/>
      <c r="AAJ170" s="1"/>
      <c r="AAK170" s="1"/>
      <c r="AAL170" s="327"/>
      <c r="AAM170" s="327"/>
      <c r="AAN170" s="18"/>
      <c r="AAO170" s="1"/>
      <c r="AAR170" s="1"/>
      <c r="AAS170" s="1"/>
      <c r="AAT170" s="327"/>
      <c r="AAU170" s="327"/>
      <c r="AAV170" s="18"/>
      <c r="AAW170" s="1"/>
      <c r="AAZ170" s="1"/>
      <c r="ABA170" s="1"/>
      <c r="ABB170" s="327"/>
      <c r="ABC170" s="327"/>
      <c r="ABD170" s="18"/>
      <c r="ABE170" s="1"/>
      <c r="ABH170" s="1"/>
      <c r="ABI170" s="1"/>
      <c r="ABJ170" s="327"/>
      <c r="ABK170" s="327"/>
      <c r="ABL170" s="18"/>
      <c r="ABM170" s="1"/>
      <c r="ABP170" s="1"/>
      <c r="ABQ170" s="1"/>
      <c r="ABR170" s="327"/>
      <c r="ABS170" s="327"/>
      <c r="ABT170" s="18"/>
      <c r="ABU170" s="1"/>
      <c r="ABX170" s="1"/>
      <c r="ABY170" s="1"/>
      <c r="ABZ170" s="327"/>
      <c r="ACA170" s="327"/>
      <c r="ACB170" s="18"/>
      <c r="ACC170" s="1"/>
      <c r="ACF170" s="1"/>
      <c r="ACG170" s="1"/>
      <c r="ACH170" s="327"/>
      <c r="ACI170" s="327"/>
      <c r="ACJ170" s="18"/>
      <c r="ACK170" s="1"/>
      <c r="ACN170" s="1"/>
      <c r="ACO170" s="1"/>
      <c r="ACP170" s="327"/>
      <c r="ACQ170" s="327"/>
      <c r="ACR170" s="18"/>
      <c r="ACS170" s="1"/>
      <c r="ACV170" s="1"/>
      <c r="ACW170" s="1"/>
      <c r="ACX170" s="327"/>
      <c r="ACY170" s="327"/>
      <c r="ACZ170" s="18"/>
      <c r="ADA170" s="1"/>
      <c r="ADD170" s="1"/>
      <c r="ADE170" s="1"/>
      <c r="ADF170" s="327"/>
      <c r="ADG170" s="327"/>
      <c r="ADH170" s="18"/>
      <c r="ADI170" s="1"/>
      <c r="ADL170" s="1"/>
      <c r="ADM170" s="1"/>
      <c r="ADN170" s="327"/>
      <c r="ADO170" s="327"/>
      <c r="ADP170" s="18"/>
      <c r="ADQ170" s="1"/>
      <c r="ADT170" s="1"/>
      <c r="ADU170" s="1"/>
      <c r="ADV170" s="327"/>
      <c r="ADW170" s="327"/>
      <c r="ADX170" s="18"/>
      <c r="ADY170" s="1"/>
      <c r="AEB170" s="1"/>
      <c r="AEC170" s="1"/>
      <c r="AED170" s="327"/>
      <c r="AEE170" s="327"/>
      <c r="AEF170" s="18"/>
      <c r="AEG170" s="1"/>
      <c r="AEJ170" s="1"/>
      <c r="AEK170" s="1"/>
      <c r="AEL170" s="327"/>
      <c r="AEM170" s="327"/>
      <c r="AEN170" s="18"/>
      <c r="AEO170" s="1"/>
      <c r="AER170" s="1"/>
      <c r="AES170" s="1"/>
      <c r="AET170" s="327"/>
      <c r="AEU170" s="327"/>
      <c r="AEV170" s="18"/>
      <c r="AEW170" s="1"/>
      <c r="AEZ170" s="1"/>
      <c r="AFA170" s="1"/>
      <c r="AFB170" s="327"/>
      <c r="AFC170" s="327"/>
      <c r="AFD170" s="18"/>
      <c r="AFE170" s="1"/>
      <c r="AFH170" s="1"/>
      <c r="AFI170" s="1"/>
      <c r="AFJ170" s="327"/>
      <c r="AFK170" s="327"/>
      <c r="AFL170" s="18"/>
      <c r="AFM170" s="1"/>
      <c r="AFP170" s="1"/>
      <c r="AFQ170" s="1"/>
      <c r="AFR170" s="327"/>
      <c r="AFS170" s="327"/>
      <c r="AFT170" s="18"/>
      <c r="AFU170" s="1"/>
      <c r="AFX170" s="1"/>
      <c r="AFY170" s="1"/>
      <c r="AFZ170" s="327"/>
      <c r="AGA170" s="327"/>
      <c r="AGB170" s="18"/>
      <c r="AGC170" s="1"/>
      <c r="AGF170" s="1"/>
      <c r="AGG170" s="1"/>
      <c r="AGH170" s="327"/>
      <c r="AGI170" s="327"/>
      <c r="AGJ170" s="18"/>
      <c r="AGK170" s="1"/>
      <c r="AGN170" s="1"/>
      <c r="AGO170" s="1"/>
      <c r="AGP170" s="327"/>
      <c r="AGQ170" s="327"/>
      <c r="AGR170" s="18"/>
      <c r="AGS170" s="1"/>
      <c r="AGV170" s="1"/>
      <c r="AGW170" s="1"/>
      <c r="AGX170" s="327"/>
      <c r="AGY170" s="327"/>
      <c r="AGZ170" s="18"/>
      <c r="AHA170" s="1"/>
      <c r="AHD170" s="1"/>
      <c r="AHE170" s="1"/>
      <c r="AHF170" s="327"/>
      <c r="AHG170" s="327"/>
      <c r="AHH170" s="18"/>
      <c r="AHI170" s="1"/>
      <c r="AHL170" s="1"/>
      <c r="AHM170" s="1"/>
      <c r="AHN170" s="327"/>
      <c r="AHO170" s="327"/>
      <c r="AHP170" s="18"/>
      <c r="AHQ170" s="1"/>
      <c r="AHT170" s="1"/>
      <c r="AHU170" s="1"/>
      <c r="AHV170" s="327"/>
      <c r="AHW170" s="327"/>
      <c r="AHX170" s="18"/>
      <c r="AHY170" s="1"/>
      <c r="AIB170" s="1"/>
      <c r="AIC170" s="1"/>
      <c r="AID170" s="327"/>
      <c r="AIE170" s="327"/>
      <c r="AIF170" s="18"/>
      <c r="AIG170" s="1"/>
      <c r="AIJ170" s="1"/>
      <c r="AIK170" s="1"/>
      <c r="AIL170" s="327"/>
      <c r="AIM170" s="327"/>
      <c r="AIN170" s="18"/>
      <c r="AIO170" s="1"/>
      <c r="AIR170" s="1"/>
      <c r="AIS170" s="1"/>
      <c r="AIT170" s="327"/>
      <c r="AIU170" s="327"/>
      <c r="AIV170" s="18"/>
      <c r="AIW170" s="1"/>
      <c r="AIZ170" s="1"/>
      <c r="AJA170" s="1"/>
      <c r="AJB170" s="327"/>
      <c r="AJC170" s="327"/>
      <c r="AJD170" s="18"/>
      <c r="AJE170" s="1"/>
      <c r="AJH170" s="1"/>
      <c r="AJI170" s="1"/>
      <c r="AJJ170" s="327"/>
      <c r="AJK170" s="327"/>
      <c r="AJL170" s="18"/>
      <c r="AJM170" s="1"/>
      <c r="AJP170" s="1"/>
      <c r="AJQ170" s="1"/>
      <c r="AJR170" s="327"/>
      <c r="AJS170" s="327"/>
      <c r="AJT170" s="18"/>
      <c r="AJU170" s="1"/>
      <c r="AJX170" s="1"/>
      <c r="AJY170" s="1"/>
      <c r="AJZ170" s="327"/>
      <c r="AKA170" s="327"/>
      <c r="AKB170" s="18"/>
      <c r="AKC170" s="1"/>
      <c r="AKF170" s="1"/>
      <c r="AKG170" s="1"/>
      <c r="AKH170" s="327"/>
      <c r="AKI170" s="327"/>
      <c r="AKJ170" s="18"/>
      <c r="AKK170" s="1"/>
      <c r="AKN170" s="1"/>
      <c r="AKO170" s="1"/>
      <c r="AKP170" s="327"/>
      <c r="AKQ170" s="327"/>
      <c r="AKR170" s="18"/>
      <c r="AKS170" s="1"/>
      <c r="AKV170" s="1"/>
      <c r="AKW170" s="1"/>
      <c r="AKX170" s="327"/>
      <c r="AKY170" s="327"/>
      <c r="AKZ170" s="18"/>
      <c r="ALA170" s="1"/>
      <c r="ALD170" s="1"/>
      <c r="ALE170" s="1"/>
      <c r="ALF170" s="327"/>
      <c r="ALG170" s="327"/>
      <c r="ALH170" s="18"/>
      <c r="ALI170" s="1"/>
      <c r="ALL170" s="1"/>
      <c r="ALM170" s="1"/>
      <c r="ALN170" s="327"/>
      <c r="ALO170" s="327"/>
      <c r="ALP170" s="18"/>
      <c r="ALQ170" s="1"/>
      <c r="ALT170" s="1"/>
      <c r="ALU170" s="1"/>
      <c r="ALV170" s="327"/>
      <c r="ALW170" s="327"/>
      <c r="ALX170" s="18"/>
      <c r="ALY170" s="1"/>
      <c r="AMB170" s="1"/>
      <c r="AMC170" s="1"/>
      <c r="AMD170" s="327"/>
      <c r="AME170" s="327"/>
      <c r="AMF170" s="18"/>
      <c r="AMG170" s="1"/>
      <c r="AMJ170" s="1"/>
      <c r="AMK170" s="1"/>
      <c r="AML170" s="327"/>
      <c r="AMM170" s="327"/>
      <c r="AMN170" s="18"/>
      <c r="AMO170" s="1"/>
      <c r="AMR170" s="1"/>
      <c r="AMS170" s="1"/>
      <c r="AMT170" s="327"/>
      <c r="AMU170" s="327"/>
      <c r="AMV170" s="18"/>
      <c r="AMW170" s="1"/>
      <c r="AMZ170" s="1"/>
      <c r="ANA170" s="1"/>
      <c r="ANB170" s="327"/>
      <c r="ANC170" s="327"/>
      <c r="AND170" s="18"/>
      <c r="ANE170" s="1"/>
      <c r="ANH170" s="1"/>
      <c r="ANI170" s="1"/>
      <c r="ANJ170" s="327"/>
      <c r="ANK170" s="327"/>
      <c r="ANL170" s="18"/>
      <c r="ANM170" s="1"/>
      <c r="ANP170" s="1"/>
      <c r="ANQ170" s="1"/>
      <c r="ANR170" s="327"/>
      <c r="ANS170" s="327"/>
      <c r="ANT170" s="18"/>
      <c r="ANU170" s="1"/>
      <c r="ANX170" s="1"/>
      <c r="ANY170" s="1"/>
      <c r="ANZ170" s="327"/>
      <c r="AOA170" s="327"/>
      <c r="AOB170" s="18"/>
      <c r="AOC170" s="1"/>
      <c r="AOF170" s="1"/>
      <c r="AOG170" s="1"/>
      <c r="AOH170" s="327"/>
      <c r="AOI170" s="327"/>
      <c r="AOJ170" s="18"/>
      <c r="AOK170" s="1"/>
      <c r="AON170" s="1"/>
      <c r="AOO170" s="1"/>
      <c r="AOP170" s="327"/>
      <c r="AOQ170" s="327"/>
      <c r="AOR170" s="18"/>
      <c r="AOS170" s="1"/>
      <c r="AOV170" s="1"/>
      <c r="AOW170" s="1"/>
      <c r="AOX170" s="327"/>
      <c r="AOY170" s="327"/>
      <c r="AOZ170" s="18"/>
      <c r="APA170" s="1"/>
      <c r="APD170" s="1"/>
      <c r="APE170" s="1"/>
      <c r="APF170" s="327"/>
      <c r="APG170" s="327"/>
      <c r="APH170" s="18"/>
      <c r="API170" s="1"/>
      <c r="APL170" s="1"/>
      <c r="APM170" s="1"/>
      <c r="APN170" s="327"/>
      <c r="APO170" s="327"/>
      <c r="APP170" s="18"/>
      <c r="APQ170" s="1"/>
      <c r="APT170" s="1"/>
      <c r="APU170" s="1"/>
      <c r="APV170" s="327"/>
      <c r="APW170" s="327"/>
      <c r="APX170" s="18"/>
      <c r="APY170" s="1"/>
      <c r="AQB170" s="1"/>
      <c r="AQC170" s="1"/>
      <c r="AQD170" s="327"/>
      <c r="AQE170" s="327"/>
      <c r="AQF170" s="18"/>
      <c r="AQG170" s="1"/>
      <c r="AQJ170" s="1"/>
      <c r="AQK170" s="1"/>
      <c r="AQL170" s="327"/>
      <c r="AQM170" s="327"/>
      <c r="AQN170" s="18"/>
      <c r="AQO170" s="1"/>
      <c r="AQR170" s="1"/>
      <c r="AQS170" s="1"/>
      <c r="AQT170" s="327"/>
      <c r="AQU170" s="327"/>
      <c r="AQV170" s="18"/>
      <c r="AQW170" s="1"/>
      <c r="AQZ170" s="1"/>
      <c r="ARA170" s="1"/>
      <c r="ARB170" s="327"/>
      <c r="ARC170" s="327"/>
      <c r="ARD170" s="18"/>
      <c r="ARE170" s="1"/>
      <c r="ARH170" s="1"/>
      <c r="ARI170" s="1"/>
      <c r="ARJ170" s="327"/>
      <c r="ARK170" s="327"/>
      <c r="ARL170" s="18"/>
      <c r="ARM170" s="1"/>
      <c r="ARP170" s="1"/>
      <c r="ARQ170" s="1"/>
      <c r="ARR170" s="327"/>
      <c r="ARS170" s="327"/>
      <c r="ART170" s="18"/>
      <c r="ARU170" s="1"/>
      <c r="ARX170" s="1"/>
      <c r="ARY170" s="1"/>
      <c r="ARZ170" s="327"/>
      <c r="ASA170" s="327"/>
      <c r="ASB170" s="18"/>
      <c r="ASC170" s="1"/>
      <c r="ASF170" s="1"/>
      <c r="ASG170" s="1"/>
      <c r="ASH170" s="327"/>
      <c r="ASI170" s="327"/>
      <c r="ASJ170" s="18"/>
      <c r="ASK170" s="1"/>
      <c r="ASN170" s="1"/>
      <c r="ASO170" s="1"/>
      <c r="ASP170" s="327"/>
      <c r="ASQ170" s="327"/>
      <c r="ASR170" s="18"/>
      <c r="ASS170" s="1"/>
      <c r="ASV170" s="1"/>
      <c r="ASW170" s="1"/>
      <c r="ASX170" s="327"/>
      <c r="ASY170" s="327"/>
      <c r="ASZ170" s="18"/>
      <c r="ATA170" s="1"/>
      <c r="ATD170" s="1"/>
      <c r="ATE170" s="1"/>
      <c r="ATF170" s="327"/>
      <c r="ATG170" s="327"/>
      <c r="ATH170" s="18"/>
      <c r="ATI170" s="1"/>
      <c r="ATL170" s="1"/>
      <c r="ATM170" s="1"/>
      <c r="ATN170" s="327"/>
      <c r="ATO170" s="327"/>
      <c r="ATP170" s="18"/>
      <c r="ATQ170" s="1"/>
      <c r="ATT170" s="1"/>
      <c r="ATU170" s="1"/>
      <c r="ATV170" s="327"/>
      <c r="ATW170" s="327"/>
      <c r="ATX170" s="18"/>
      <c r="ATY170" s="1"/>
      <c r="AUB170" s="1"/>
      <c r="AUC170" s="1"/>
      <c r="AUD170" s="327"/>
      <c r="AUE170" s="327"/>
      <c r="AUF170" s="18"/>
      <c r="AUG170" s="1"/>
      <c r="AUJ170" s="1"/>
      <c r="AUK170" s="1"/>
      <c r="AUL170" s="327"/>
      <c r="AUM170" s="327"/>
      <c r="AUN170" s="18"/>
      <c r="AUO170" s="1"/>
      <c r="AUR170" s="1"/>
      <c r="AUS170" s="1"/>
      <c r="AUT170" s="327"/>
      <c r="AUU170" s="327"/>
      <c r="AUV170" s="18"/>
      <c r="AUW170" s="1"/>
      <c r="AUZ170" s="1"/>
      <c r="AVA170" s="1"/>
      <c r="AVB170" s="327"/>
      <c r="AVC170" s="327"/>
      <c r="AVD170" s="18"/>
      <c r="AVE170" s="1"/>
      <c r="AVH170" s="1"/>
      <c r="AVI170" s="1"/>
      <c r="AVJ170" s="327"/>
      <c r="AVK170" s="327"/>
      <c r="AVL170" s="18"/>
      <c r="AVM170" s="1"/>
      <c r="AVP170" s="1"/>
      <c r="AVQ170" s="1"/>
      <c r="AVR170" s="327"/>
      <c r="AVS170" s="327"/>
      <c r="AVT170" s="18"/>
      <c r="AVU170" s="1"/>
      <c r="AVX170" s="1"/>
      <c r="AVY170" s="1"/>
      <c r="AVZ170" s="327"/>
      <c r="AWA170" s="327"/>
      <c r="AWB170" s="18"/>
      <c r="AWC170" s="1"/>
      <c r="AWF170" s="1"/>
      <c r="AWG170" s="1"/>
      <c r="AWH170" s="327"/>
      <c r="AWI170" s="327"/>
      <c r="AWJ170" s="18"/>
      <c r="AWK170" s="1"/>
      <c r="AWN170" s="1"/>
      <c r="AWO170" s="1"/>
      <c r="AWP170" s="327"/>
      <c r="AWQ170" s="327"/>
      <c r="AWR170" s="18"/>
      <c r="AWS170" s="1"/>
      <c r="AWV170" s="1"/>
      <c r="AWW170" s="1"/>
      <c r="AWX170" s="327"/>
      <c r="AWY170" s="327"/>
      <c r="AWZ170" s="18"/>
      <c r="AXA170" s="1"/>
      <c r="AXD170" s="1"/>
      <c r="AXE170" s="1"/>
      <c r="AXF170" s="327"/>
      <c r="AXG170" s="327"/>
      <c r="AXH170" s="18"/>
      <c r="AXI170" s="1"/>
      <c r="AXL170" s="1"/>
      <c r="AXM170" s="1"/>
      <c r="AXN170" s="327"/>
      <c r="AXO170" s="327"/>
      <c r="AXP170" s="18"/>
      <c r="AXQ170" s="1"/>
      <c r="AXT170" s="1"/>
      <c r="AXU170" s="1"/>
      <c r="AXV170" s="327"/>
      <c r="AXW170" s="327"/>
      <c r="AXX170" s="18"/>
      <c r="AXY170" s="1"/>
      <c r="AYB170" s="1"/>
      <c r="AYC170" s="1"/>
      <c r="AYD170" s="327"/>
      <c r="AYE170" s="327"/>
      <c r="AYF170" s="18"/>
      <c r="AYG170" s="1"/>
      <c r="AYJ170" s="1"/>
      <c r="AYK170" s="1"/>
      <c r="AYL170" s="327"/>
      <c r="AYM170" s="327"/>
      <c r="AYN170" s="18"/>
      <c r="AYO170" s="1"/>
      <c r="AYR170" s="1"/>
      <c r="AYS170" s="1"/>
      <c r="AYT170" s="327"/>
      <c r="AYU170" s="327"/>
      <c r="AYV170" s="18"/>
      <c r="AYW170" s="1"/>
      <c r="AYZ170" s="1"/>
      <c r="AZA170" s="1"/>
      <c r="AZB170" s="327"/>
      <c r="AZC170" s="327"/>
      <c r="AZD170" s="18"/>
      <c r="AZE170" s="1"/>
      <c r="AZH170" s="1"/>
      <c r="AZI170" s="1"/>
      <c r="AZJ170" s="327"/>
      <c r="AZK170" s="327"/>
      <c r="AZL170" s="18"/>
      <c r="AZM170" s="1"/>
      <c r="AZP170" s="1"/>
      <c r="AZQ170" s="1"/>
      <c r="AZR170" s="327"/>
      <c r="AZS170" s="327"/>
      <c r="AZT170" s="18"/>
      <c r="AZU170" s="1"/>
      <c r="AZX170" s="1"/>
      <c r="AZY170" s="1"/>
      <c r="AZZ170" s="327"/>
      <c r="BAA170" s="327"/>
      <c r="BAB170" s="18"/>
      <c r="BAC170" s="1"/>
      <c r="BAF170" s="1"/>
      <c r="BAG170" s="1"/>
      <c r="BAH170" s="327"/>
      <c r="BAI170" s="327"/>
      <c r="BAJ170" s="18"/>
      <c r="BAK170" s="1"/>
      <c r="BAN170" s="1"/>
      <c r="BAO170" s="1"/>
      <c r="BAP170" s="327"/>
      <c r="BAQ170" s="327"/>
      <c r="BAR170" s="18"/>
      <c r="BAS170" s="1"/>
      <c r="BAV170" s="1"/>
      <c r="BAW170" s="1"/>
      <c r="BAX170" s="327"/>
      <c r="BAY170" s="327"/>
      <c r="BAZ170" s="18"/>
      <c r="BBA170" s="1"/>
      <c r="BBD170" s="1"/>
      <c r="BBE170" s="1"/>
      <c r="BBF170" s="327"/>
      <c r="BBG170" s="327"/>
      <c r="BBH170" s="18"/>
      <c r="BBI170" s="1"/>
      <c r="BBL170" s="1"/>
      <c r="BBM170" s="1"/>
      <c r="BBN170" s="327"/>
      <c r="BBO170" s="327"/>
      <c r="BBP170" s="18"/>
      <c r="BBQ170" s="1"/>
      <c r="BBT170" s="1"/>
      <c r="BBU170" s="1"/>
      <c r="BBV170" s="327"/>
      <c r="BBW170" s="327"/>
      <c r="BBX170" s="18"/>
      <c r="BBY170" s="1"/>
      <c r="BCB170" s="1"/>
      <c r="BCC170" s="1"/>
      <c r="BCD170" s="327"/>
      <c r="BCE170" s="327"/>
      <c r="BCF170" s="18"/>
      <c r="BCG170" s="1"/>
      <c r="BCJ170" s="1"/>
      <c r="BCK170" s="1"/>
      <c r="BCL170" s="327"/>
      <c r="BCM170" s="327"/>
      <c r="BCN170" s="18"/>
      <c r="BCO170" s="1"/>
      <c r="BCR170" s="1"/>
      <c r="BCS170" s="1"/>
      <c r="BCT170" s="327"/>
      <c r="BCU170" s="327"/>
      <c r="BCV170" s="18"/>
      <c r="BCW170" s="1"/>
      <c r="BCZ170" s="1"/>
      <c r="BDA170" s="1"/>
      <c r="BDB170" s="327"/>
      <c r="BDC170" s="327"/>
      <c r="BDD170" s="18"/>
      <c r="BDE170" s="1"/>
      <c r="BDH170" s="1"/>
      <c r="BDI170" s="1"/>
      <c r="BDJ170" s="327"/>
      <c r="BDK170" s="327"/>
      <c r="BDL170" s="18"/>
      <c r="BDM170" s="1"/>
      <c r="BDP170" s="1"/>
      <c r="BDQ170" s="1"/>
      <c r="BDR170" s="327"/>
      <c r="BDS170" s="327"/>
      <c r="BDT170" s="18"/>
      <c r="BDU170" s="1"/>
      <c r="BDX170" s="1"/>
      <c r="BDY170" s="1"/>
      <c r="BDZ170" s="327"/>
      <c r="BEA170" s="327"/>
      <c r="BEB170" s="18"/>
      <c r="BEC170" s="1"/>
      <c r="BEF170" s="1"/>
      <c r="BEG170" s="1"/>
      <c r="BEH170" s="327"/>
      <c r="BEI170" s="327"/>
      <c r="BEJ170" s="18"/>
      <c r="BEK170" s="1"/>
      <c r="BEN170" s="1"/>
      <c r="BEO170" s="1"/>
      <c r="BEP170" s="327"/>
      <c r="BEQ170" s="327"/>
      <c r="BER170" s="18"/>
      <c r="BES170" s="1"/>
      <c r="BEV170" s="1"/>
      <c r="BEW170" s="1"/>
      <c r="BEX170" s="327"/>
      <c r="BEY170" s="327"/>
      <c r="BEZ170" s="18"/>
      <c r="BFA170" s="1"/>
      <c r="BFD170" s="1"/>
      <c r="BFE170" s="1"/>
      <c r="BFF170" s="327"/>
      <c r="BFG170" s="327"/>
      <c r="BFH170" s="18"/>
      <c r="BFI170" s="1"/>
      <c r="BFL170" s="1"/>
      <c r="BFM170" s="1"/>
      <c r="BFN170" s="327"/>
      <c r="BFO170" s="327"/>
      <c r="BFP170" s="18"/>
      <c r="BFQ170" s="1"/>
      <c r="BFT170" s="1"/>
      <c r="BFU170" s="1"/>
      <c r="BFV170" s="327"/>
      <c r="BFW170" s="327"/>
      <c r="BFX170" s="18"/>
      <c r="BFY170" s="1"/>
      <c r="BGB170" s="1"/>
      <c r="BGC170" s="1"/>
      <c r="BGD170" s="327"/>
      <c r="BGE170" s="327"/>
      <c r="BGF170" s="18"/>
      <c r="BGG170" s="1"/>
      <c r="BGJ170" s="1"/>
      <c r="BGK170" s="1"/>
      <c r="BGL170" s="327"/>
      <c r="BGM170" s="327"/>
      <c r="BGN170" s="18"/>
      <c r="BGO170" s="1"/>
      <c r="BGR170" s="1"/>
      <c r="BGS170" s="1"/>
      <c r="BGT170" s="327"/>
      <c r="BGU170" s="327"/>
      <c r="BGV170" s="18"/>
      <c r="BGW170" s="1"/>
      <c r="BGZ170" s="1"/>
      <c r="BHA170" s="1"/>
      <c r="BHB170" s="327"/>
      <c r="BHC170" s="327"/>
      <c r="BHD170" s="18"/>
      <c r="BHE170" s="1"/>
      <c r="BHH170" s="1"/>
      <c r="BHI170" s="1"/>
      <c r="BHJ170" s="327"/>
      <c r="BHK170" s="327"/>
      <c r="BHL170" s="18"/>
      <c r="BHM170" s="1"/>
      <c r="BHP170" s="1"/>
      <c r="BHQ170" s="1"/>
      <c r="BHR170" s="327"/>
      <c r="BHS170" s="327"/>
      <c r="BHT170" s="18"/>
      <c r="BHU170" s="1"/>
      <c r="BHX170" s="1"/>
      <c r="BHY170" s="1"/>
      <c r="BHZ170" s="327"/>
      <c r="BIA170" s="327"/>
      <c r="BIB170" s="18"/>
      <c r="BIC170" s="1"/>
      <c r="BIF170" s="1"/>
      <c r="BIG170" s="1"/>
      <c r="BIH170" s="327"/>
      <c r="BII170" s="327"/>
      <c r="BIJ170" s="18"/>
      <c r="BIK170" s="1"/>
      <c r="BIN170" s="1"/>
      <c r="BIO170" s="1"/>
      <c r="BIP170" s="327"/>
      <c r="BIQ170" s="327"/>
      <c r="BIR170" s="18"/>
      <c r="BIS170" s="1"/>
      <c r="BIV170" s="1"/>
      <c r="BIW170" s="1"/>
      <c r="BIX170" s="327"/>
      <c r="BIY170" s="327"/>
      <c r="BIZ170" s="18"/>
      <c r="BJA170" s="1"/>
      <c r="BJD170" s="1"/>
      <c r="BJE170" s="1"/>
      <c r="BJF170" s="327"/>
      <c r="BJG170" s="327"/>
      <c r="BJH170" s="18"/>
      <c r="BJI170" s="1"/>
      <c r="BJL170" s="1"/>
      <c r="BJM170" s="1"/>
      <c r="BJN170" s="327"/>
      <c r="BJO170" s="327"/>
      <c r="BJP170" s="18"/>
      <c r="BJQ170" s="1"/>
      <c r="BJT170" s="1"/>
      <c r="BJU170" s="1"/>
      <c r="BJV170" s="327"/>
      <c r="BJW170" s="327"/>
      <c r="BJX170" s="18"/>
      <c r="BJY170" s="1"/>
      <c r="BKB170" s="1"/>
      <c r="BKC170" s="1"/>
      <c r="BKD170" s="327"/>
      <c r="BKE170" s="327"/>
      <c r="BKF170" s="18"/>
      <c r="BKG170" s="1"/>
      <c r="BKJ170" s="1"/>
      <c r="BKK170" s="1"/>
      <c r="BKL170" s="327"/>
      <c r="BKM170" s="327"/>
      <c r="BKN170" s="18"/>
      <c r="BKO170" s="1"/>
      <c r="BKR170" s="1"/>
      <c r="BKS170" s="1"/>
      <c r="BKT170" s="327"/>
      <c r="BKU170" s="327"/>
      <c r="BKV170" s="18"/>
      <c r="BKW170" s="1"/>
      <c r="BKZ170" s="1"/>
      <c r="BLA170" s="1"/>
      <c r="BLB170" s="327"/>
      <c r="BLC170" s="327"/>
      <c r="BLD170" s="18"/>
      <c r="BLE170" s="1"/>
      <c r="BLH170" s="1"/>
      <c r="BLI170" s="1"/>
      <c r="BLJ170" s="327"/>
      <c r="BLK170" s="327"/>
      <c r="BLL170" s="18"/>
      <c r="BLM170" s="1"/>
      <c r="BLP170" s="1"/>
      <c r="BLQ170" s="1"/>
      <c r="BLR170" s="327"/>
      <c r="BLS170" s="327"/>
      <c r="BLT170" s="18"/>
      <c r="BLU170" s="1"/>
      <c r="BLX170" s="1"/>
      <c r="BLY170" s="1"/>
      <c r="BLZ170" s="327"/>
      <c r="BMA170" s="327"/>
      <c r="BMB170" s="18"/>
      <c r="BMC170" s="1"/>
      <c r="BMF170" s="1"/>
      <c r="BMG170" s="1"/>
      <c r="BMH170" s="327"/>
      <c r="BMI170" s="327"/>
      <c r="BMJ170" s="18"/>
      <c r="BMK170" s="1"/>
      <c r="BMN170" s="1"/>
      <c r="BMO170" s="1"/>
      <c r="BMP170" s="327"/>
      <c r="BMQ170" s="327"/>
      <c r="BMR170" s="18"/>
      <c r="BMS170" s="1"/>
      <c r="BMV170" s="1"/>
      <c r="BMW170" s="1"/>
      <c r="BMX170" s="327"/>
      <c r="BMY170" s="327"/>
      <c r="BMZ170" s="18"/>
      <c r="BNA170" s="1"/>
      <c r="BND170" s="1"/>
      <c r="BNE170" s="1"/>
      <c r="BNF170" s="327"/>
      <c r="BNG170" s="327"/>
      <c r="BNH170" s="18"/>
      <c r="BNI170" s="1"/>
      <c r="BNL170" s="1"/>
      <c r="BNM170" s="1"/>
      <c r="BNN170" s="327"/>
      <c r="BNO170" s="327"/>
      <c r="BNP170" s="18"/>
      <c r="BNQ170" s="1"/>
      <c r="BNT170" s="1"/>
      <c r="BNU170" s="1"/>
      <c r="BNV170" s="327"/>
      <c r="BNW170" s="327"/>
      <c r="BNX170" s="18"/>
      <c r="BNY170" s="1"/>
      <c r="BOB170" s="1"/>
      <c r="BOC170" s="1"/>
      <c r="BOD170" s="327"/>
      <c r="BOE170" s="327"/>
      <c r="BOF170" s="18"/>
      <c r="BOG170" s="1"/>
      <c r="BOJ170" s="1"/>
      <c r="BOK170" s="1"/>
      <c r="BOL170" s="327"/>
      <c r="BOM170" s="327"/>
      <c r="BON170" s="18"/>
      <c r="BOO170" s="1"/>
      <c r="BOR170" s="1"/>
      <c r="BOS170" s="1"/>
      <c r="BOT170" s="327"/>
      <c r="BOU170" s="327"/>
      <c r="BOV170" s="18"/>
      <c r="BOW170" s="1"/>
      <c r="BOZ170" s="1"/>
      <c r="BPA170" s="1"/>
      <c r="BPB170" s="327"/>
      <c r="BPC170" s="327"/>
      <c r="BPD170" s="18"/>
      <c r="BPE170" s="1"/>
      <c r="BPH170" s="1"/>
      <c r="BPI170" s="1"/>
      <c r="BPJ170" s="327"/>
      <c r="BPK170" s="327"/>
      <c r="BPL170" s="18"/>
      <c r="BPM170" s="1"/>
      <c r="BPP170" s="1"/>
      <c r="BPQ170" s="1"/>
      <c r="BPR170" s="327"/>
      <c r="BPS170" s="327"/>
      <c r="BPT170" s="18"/>
      <c r="BPU170" s="1"/>
      <c r="BPX170" s="1"/>
      <c r="BPY170" s="1"/>
      <c r="BPZ170" s="327"/>
      <c r="BQA170" s="327"/>
      <c r="BQB170" s="18"/>
      <c r="BQC170" s="1"/>
      <c r="BQF170" s="1"/>
      <c r="BQG170" s="1"/>
      <c r="BQH170" s="327"/>
      <c r="BQI170" s="327"/>
      <c r="BQJ170" s="18"/>
      <c r="BQK170" s="1"/>
      <c r="BQN170" s="1"/>
      <c r="BQO170" s="1"/>
      <c r="BQP170" s="327"/>
      <c r="BQQ170" s="327"/>
      <c r="BQR170" s="18"/>
      <c r="BQS170" s="1"/>
      <c r="BQV170" s="1"/>
      <c r="BQW170" s="1"/>
      <c r="BQX170" s="327"/>
      <c r="BQY170" s="327"/>
      <c r="BQZ170" s="18"/>
      <c r="BRA170" s="1"/>
      <c r="BRD170" s="1"/>
      <c r="BRE170" s="1"/>
      <c r="BRF170" s="327"/>
      <c r="BRG170" s="327"/>
      <c r="BRH170" s="18"/>
      <c r="BRI170" s="1"/>
      <c r="BRL170" s="1"/>
      <c r="BRM170" s="1"/>
      <c r="BRN170" s="327"/>
      <c r="BRO170" s="327"/>
      <c r="BRP170" s="18"/>
      <c r="BRQ170" s="1"/>
      <c r="BRT170" s="1"/>
      <c r="BRU170" s="1"/>
      <c r="BRV170" s="327"/>
      <c r="BRW170" s="327"/>
      <c r="BRX170" s="18"/>
      <c r="BRY170" s="1"/>
      <c r="BSB170" s="1"/>
      <c r="BSC170" s="1"/>
      <c r="BSD170" s="327"/>
      <c r="BSE170" s="327"/>
      <c r="BSF170" s="18"/>
      <c r="BSG170" s="1"/>
      <c r="BSJ170" s="1"/>
      <c r="BSK170" s="1"/>
      <c r="BSL170" s="327"/>
      <c r="BSM170" s="327"/>
      <c r="BSN170" s="18"/>
      <c r="BSO170" s="1"/>
      <c r="BSR170" s="1"/>
      <c r="BSS170" s="1"/>
      <c r="BST170" s="327"/>
      <c r="BSU170" s="327"/>
      <c r="BSV170" s="18"/>
      <c r="BSW170" s="1"/>
      <c r="BSZ170" s="1"/>
      <c r="BTA170" s="1"/>
      <c r="BTB170" s="327"/>
      <c r="BTC170" s="327"/>
      <c r="BTD170" s="18"/>
      <c r="BTE170" s="1"/>
      <c r="BTH170" s="1"/>
      <c r="BTI170" s="1"/>
      <c r="BTJ170" s="327"/>
      <c r="BTK170" s="327"/>
      <c r="BTL170" s="18"/>
      <c r="BTM170" s="1"/>
      <c r="BTP170" s="1"/>
      <c r="BTQ170" s="1"/>
      <c r="BTR170" s="327"/>
      <c r="BTS170" s="327"/>
      <c r="BTT170" s="18"/>
      <c r="BTU170" s="1"/>
      <c r="BTX170" s="1"/>
      <c r="BTY170" s="1"/>
      <c r="BTZ170" s="327"/>
      <c r="BUA170" s="327"/>
      <c r="BUB170" s="18"/>
      <c r="BUC170" s="1"/>
      <c r="BUF170" s="1"/>
      <c r="BUG170" s="1"/>
      <c r="BUH170" s="327"/>
      <c r="BUI170" s="327"/>
      <c r="BUJ170" s="18"/>
      <c r="BUK170" s="1"/>
      <c r="BUN170" s="1"/>
      <c r="BUO170" s="1"/>
      <c r="BUP170" s="327"/>
      <c r="BUQ170" s="327"/>
      <c r="BUR170" s="18"/>
      <c r="BUS170" s="1"/>
      <c r="BUV170" s="1"/>
      <c r="BUW170" s="1"/>
      <c r="BUX170" s="327"/>
      <c r="BUY170" s="327"/>
      <c r="BUZ170" s="18"/>
      <c r="BVA170" s="1"/>
      <c r="BVD170" s="1"/>
      <c r="BVE170" s="1"/>
      <c r="BVF170" s="327"/>
      <c r="BVG170" s="327"/>
      <c r="BVH170" s="18"/>
      <c r="BVI170" s="1"/>
      <c r="BVL170" s="1"/>
      <c r="BVM170" s="1"/>
      <c r="BVN170" s="327"/>
      <c r="BVO170" s="327"/>
      <c r="BVP170" s="18"/>
      <c r="BVQ170" s="1"/>
      <c r="BVT170" s="1"/>
      <c r="BVU170" s="1"/>
      <c r="BVV170" s="327"/>
      <c r="BVW170" s="327"/>
      <c r="BVX170" s="18"/>
      <c r="BVY170" s="1"/>
      <c r="BWB170" s="1"/>
      <c r="BWC170" s="1"/>
      <c r="BWD170" s="327"/>
      <c r="BWE170" s="327"/>
      <c r="BWF170" s="18"/>
      <c r="BWG170" s="1"/>
      <c r="BWJ170" s="1"/>
      <c r="BWK170" s="1"/>
      <c r="BWL170" s="327"/>
      <c r="BWM170" s="327"/>
      <c r="BWN170" s="18"/>
      <c r="BWO170" s="1"/>
      <c r="BWR170" s="1"/>
      <c r="BWS170" s="1"/>
      <c r="BWT170" s="327"/>
      <c r="BWU170" s="327"/>
      <c r="BWV170" s="18"/>
      <c r="BWW170" s="1"/>
      <c r="BWZ170" s="1"/>
      <c r="BXA170" s="1"/>
      <c r="BXB170" s="327"/>
      <c r="BXC170" s="327"/>
      <c r="BXD170" s="18"/>
      <c r="BXE170" s="1"/>
      <c r="BXH170" s="1"/>
      <c r="BXI170" s="1"/>
      <c r="BXJ170" s="327"/>
      <c r="BXK170" s="327"/>
      <c r="BXL170" s="18"/>
      <c r="BXM170" s="1"/>
      <c r="BXP170" s="1"/>
      <c r="BXQ170" s="1"/>
      <c r="BXR170" s="327"/>
      <c r="BXS170" s="327"/>
      <c r="BXT170" s="18"/>
      <c r="BXU170" s="1"/>
      <c r="BXX170" s="1"/>
      <c r="BXY170" s="1"/>
      <c r="BXZ170" s="327"/>
      <c r="BYA170" s="327"/>
      <c r="BYB170" s="18"/>
      <c r="BYC170" s="1"/>
      <c r="BYF170" s="1"/>
      <c r="BYG170" s="1"/>
      <c r="BYH170" s="327"/>
      <c r="BYI170" s="327"/>
      <c r="BYJ170" s="18"/>
      <c r="BYK170" s="1"/>
      <c r="BYN170" s="1"/>
      <c r="BYO170" s="1"/>
      <c r="BYP170" s="327"/>
      <c r="BYQ170" s="327"/>
      <c r="BYR170" s="18"/>
      <c r="BYS170" s="1"/>
      <c r="BYV170" s="1"/>
      <c r="BYW170" s="1"/>
      <c r="BYX170" s="327"/>
      <c r="BYY170" s="327"/>
      <c r="BYZ170" s="18"/>
      <c r="BZA170" s="1"/>
      <c r="BZD170" s="1"/>
      <c r="BZE170" s="1"/>
      <c r="BZF170" s="327"/>
      <c r="BZG170" s="327"/>
      <c r="BZH170" s="18"/>
      <c r="BZI170" s="1"/>
      <c r="BZL170" s="1"/>
      <c r="BZM170" s="1"/>
      <c r="BZN170" s="327"/>
      <c r="BZO170" s="327"/>
      <c r="BZP170" s="18"/>
      <c r="BZQ170" s="1"/>
      <c r="BZT170" s="1"/>
      <c r="BZU170" s="1"/>
      <c r="BZV170" s="327"/>
      <c r="BZW170" s="327"/>
      <c r="BZX170" s="18"/>
      <c r="BZY170" s="1"/>
      <c r="CAB170" s="1"/>
      <c r="CAC170" s="1"/>
      <c r="CAD170" s="327"/>
      <c r="CAE170" s="327"/>
      <c r="CAF170" s="18"/>
      <c r="CAG170" s="1"/>
      <c r="CAJ170" s="1"/>
      <c r="CAK170" s="1"/>
      <c r="CAL170" s="327"/>
      <c r="CAM170" s="327"/>
      <c r="CAN170" s="18"/>
      <c r="CAO170" s="1"/>
      <c r="CAR170" s="1"/>
      <c r="CAS170" s="1"/>
      <c r="CAT170" s="327"/>
      <c r="CAU170" s="327"/>
      <c r="CAV170" s="18"/>
      <c r="CAW170" s="1"/>
      <c r="CAZ170" s="1"/>
      <c r="CBA170" s="1"/>
      <c r="CBB170" s="327"/>
      <c r="CBC170" s="327"/>
      <c r="CBD170" s="18"/>
      <c r="CBE170" s="1"/>
      <c r="CBH170" s="1"/>
      <c r="CBI170" s="1"/>
      <c r="CBJ170" s="327"/>
      <c r="CBK170" s="327"/>
      <c r="CBL170" s="18"/>
      <c r="CBM170" s="1"/>
      <c r="CBP170" s="1"/>
      <c r="CBQ170" s="1"/>
      <c r="CBR170" s="327"/>
      <c r="CBS170" s="327"/>
      <c r="CBT170" s="18"/>
      <c r="CBU170" s="1"/>
      <c r="CBX170" s="1"/>
      <c r="CBY170" s="1"/>
      <c r="CBZ170" s="327"/>
      <c r="CCA170" s="327"/>
      <c r="CCB170" s="18"/>
      <c r="CCC170" s="1"/>
      <c r="CCF170" s="1"/>
      <c r="CCG170" s="1"/>
      <c r="CCH170" s="327"/>
      <c r="CCI170" s="327"/>
      <c r="CCJ170" s="18"/>
      <c r="CCK170" s="1"/>
      <c r="CCN170" s="1"/>
      <c r="CCO170" s="1"/>
      <c r="CCP170" s="327"/>
      <c r="CCQ170" s="327"/>
      <c r="CCR170" s="18"/>
      <c r="CCS170" s="1"/>
      <c r="CCV170" s="1"/>
      <c r="CCW170" s="1"/>
      <c r="CCX170" s="327"/>
      <c r="CCY170" s="327"/>
      <c r="CCZ170" s="18"/>
      <c r="CDA170" s="1"/>
      <c r="CDD170" s="1"/>
      <c r="CDE170" s="1"/>
      <c r="CDF170" s="327"/>
      <c r="CDG170" s="327"/>
      <c r="CDH170" s="18"/>
      <c r="CDI170" s="1"/>
      <c r="CDL170" s="1"/>
      <c r="CDM170" s="1"/>
      <c r="CDN170" s="327"/>
      <c r="CDO170" s="327"/>
      <c r="CDP170" s="18"/>
      <c r="CDQ170" s="1"/>
      <c r="CDT170" s="1"/>
      <c r="CDU170" s="1"/>
      <c r="CDV170" s="327"/>
      <c r="CDW170" s="327"/>
      <c r="CDX170" s="18"/>
      <c r="CDY170" s="1"/>
      <c r="CEB170" s="1"/>
      <c r="CEC170" s="1"/>
      <c r="CED170" s="327"/>
      <c r="CEE170" s="327"/>
      <c r="CEF170" s="18"/>
      <c r="CEG170" s="1"/>
      <c r="CEJ170" s="1"/>
      <c r="CEK170" s="1"/>
      <c r="CEL170" s="327"/>
      <c r="CEM170" s="327"/>
      <c r="CEN170" s="18"/>
      <c r="CEO170" s="1"/>
      <c r="CER170" s="1"/>
      <c r="CES170" s="1"/>
      <c r="CET170" s="327"/>
      <c r="CEU170" s="327"/>
      <c r="CEV170" s="18"/>
      <c r="CEW170" s="1"/>
      <c r="CEZ170" s="1"/>
      <c r="CFA170" s="1"/>
      <c r="CFB170" s="327"/>
      <c r="CFC170" s="327"/>
      <c r="CFD170" s="18"/>
      <c r="CFE170" s="1"/>
      <c r="CFH170" s="1"/>
      <c r="CFI170" s="1"/>
      <c r="CFJ170" s="327"/>
      <c r="CFK170" s="327"/>
      <c r="CFL170" s="18"/>
      <c r="CFM170" s="1"/>
      <c r="CFP170" s="1"/>
      <c r="CFQ170" s="1"/>
      <c r="CFR170" s="327"/>
      <c r="CFS170" s="327"/>
      <c r="CFT170" s="18"/>
      <c r="CFU170" s="1"/>
      <c r="CFX170" s="1"/>
      <c r="CFY170" s="1"/>
      <c r="CFZ170" s="327"/>
      <c r="CGA170" s="327"/>
      <c r="CGB170" s="18"/>
      <c r="CGC170" s="1"/>
      <c r="CGF170" s="1"/>
      <c r="CGG170" s="1"/>
      <c r="CGH170" s="327"/>
      <c r="CGI170" s="327"/>
      <c r="CGJ170" s="18"/>
      <c r="CGK170" s="1"/>
      <c r="CGN170" s="1"/>
      <c r="CGO170" s="1"/>
      <c r="CGP170" s="327"/>
      <c r="CGQ170" s="327"/>
      <c r="CGR170" s="18"/>
      <c r="CGS170" s="1"/>
      <c r="CGV170" s="1"/>
      <c r="CGW170" s="1"/>
      <c r="CGX170" s="327"/>
      <c r="CGY170" s="327"/>
      <c r="CGZ170" s="18"/>
      <c r="CHA170" s="1"/>
      <c r="CHD170" s="1"/>
      <c r="CHE170" s="1"/>
      <c r="CHF170" s="327"/>
      <c r="CHG170" s="327"/>
      <c r="CHH170" s="18"/>
      <c r="CHI170" s="1"/>
      <c r="CHL170" s="1"/>
      <c r="CHM170" s="1"/>
      <c r="CHN170" s="327"/>
      <c r="CHO170" s="327"/>
      <c r="CHP170" s="18"/>
      <c r="CHQ170" s="1"/>
      <c r="CHT170" s="1"/>
      <c r="CHU170" s="1"/>
      <c r="CHV170" s="327"/>
      <c r="CHW170" s="327"/>
      <c r="CHX170" s="18"/>
      <c r="CHY170" s="1"/>
      <c r="CIB170" s="1"/>
      <c r="CIC170" s="1"/>
      <c r="CID170" s="327"/>
      <c r="CIE170" s="327"/>
      <c r="CIF170" s="18"/>
      <c r="CIG170" s="1"/>
      <c r="CIJ170" s="1"/>
      <c r="CIK170" s="1"/>
      <c r="CIL170" s="327"/>
      <c r="CIM170" s="327"/>
      <c r="CIN170" s="18"/>
      <c r="CIO170" s="1"/>
      <c r="CIR170" s="1"/>
      <c r="CIS170" s="1"/>
      <c r="CIT170" s="327"/>
      <c r="CIU170" s="327"/>
      <c r="CIV170" s="18"/>
      <c r="CIW170" s="1"/>
      <c r="CIZ170" s="1"/>
      <c r="CJA170" s="1"/>
      <c r="CJB170" s="327"/>
      <c r="CJC170" s="327"/>
      <c r="CJD170" s="18"/>
      <c r="CJE170" s="1"/>
      <c r="CJH170" s="1"/>
      <c r="CJI170" s="1"/>
      <c r="CJJ170" s="327"/>
      <c r="CJK170" s="327"/>
      <c r="CJL170" s="18"/>
      <c r="CJM170" s="1"/>
      <c r="CJP170" s="1"/>
      <c r="CJQ170" s="1"/>
      <c r="CJR170" s="327"/>
      <c r="CJS170" s="327"/>
      <c r="CJT170" s="18"/>
      <c r="CJU170" s="1"/>
      <c r="CJX170" s="1"/>
      <c r="CJY170" s="1"/>
      <c r="CJZ170" s="327"/>
      <c r="CKA170" s="327"/>
      <c r="CKB170" s="18"/>
      <c r="CKC170" s="1"/>
      <c r="CKF170" s="1"/>
      <c r="CKG170" s="1"/>
      <c r="CKH170" s="327"/>
      <c r="CKI170" s="327"/>
      <c r="CKJ170" s="18"/>
      <c r="CKK170" s="1"/>
      <c r="CKN170" s="1"/>
      <c r="CKO170" s="1"/>
      <c r="CKP170" s="327"/>
      <c r="CKQ170" s="327"/>
      <c r="CKR170" s="18"/>
      <c r="CKS170" s="1"/>
      <c r="CKV170" s="1"/>
      <c r="CKW170" s="1"/>
      <c r="CKX170" s="327"/>
      <c r="CKY170" s="327"/>
      <c r="CKZ170" s="18"/>
      <c r="CLA170" s="1"/>
      <c r="CLD170" s="1"/>
      <c r="CLE170" s="1"/>
      <c r="CLF170" s="327"/>
      <c r="CLG170" s="327"/>
      <c r="CLH170" s="18"/>
      <c r="CLI170" s="1"/>
      <c r="CLL170" s="1"/>
      <c r="CLM170" s="1"/>
      <c r="CLN170" s="327"/>
      <c r="CLO170" s="327"/>
      <c r="CLP170" s="18"/>
      <c r="CLQ170" s="1"/>
      <c r="CLT170" s="1"/>
      <c r="CLU170" s="1"/>
      <c r="CLV170" s="327"/>
      <c r="CLW170" s="327"/>
      <c r="CLX170" s="18"/>
      <c r="CLY170" s="1"/>
      <c r="CMB170" s="1"/>
      <c r="CMC170" s="1"/>
      <c r="CMD170" s="327"/>
      <c r="CME170" s="327"/>
      <c r="CMF170" s="18"/>
      <c r="CMG170" s="1"/>
      <c r="CMJ170" s="1"/>
      <c r="CMK170" s="1"/>
      <c r="CML170" s="327"/>
      <c r="CMM170" s="327"/>
      <c r="CMN170" s="18"/>
      <c r="CMO170" s="1"/>
      <c r="CMR170" s="1"/>
      <c r="CMS170" s="1"/>
      <c r="CMT170" s="327"/>
      <c r="CMU170" s="327"/>
      <c r="CMV170" s="18"/>
      <c r="CMW170" s="1"/>
      <c r="CMZ170" s="1"/>
      <c r="CNA170" s="1"/>
      <c r="CNB170" s="327"/>
      <c r="CNC170" s="327"/>
      <c r="CND170" s="18"/>
      <c r="CNE170" s="1"/>
      <c r="CNH170" s="1"/>
      <c r="CNI170" s="1"/>
      <c r="CNJ170" s="327"/>
      <c r="CNK170" s="327"/>
      <c r="CNL170" s="18"/>
      <c r="CNM170" s="1"/>
      <c r="CNP170" s="1"/>
      <c r="CNQ170" s="1"/>
      <c r="CNR170" s="327"/>
      <c r="CNS170" s="327"/>
      <c r="CNT170" s="18"/>
      <c r="CNU170" s="1"/>
      <c r="CNX170" s="1"/>
      <c r="CNY170" s="1"/>
      <c r="CNZ170" s="327"/>
      <c r="COA170" s="327"/>
      <c r="COB170" s="18"/>
      <c r="COC170" s="1"/>
      <c r="COF170" s="1"/>
      <c r="COG170" s="1"/>
      <c r="COH170" s="327"/>
      <c r="COI170" s="327"/>
      <c r="COJ170" s="18"/>
      <c r="COK170" s="1"/>
      <c r="CON170" s="1"/>
      <c r="COO170" s="1"/>
      <c r="COP170" s="327"/>
      <c r="COQ170" s="327"/>
      <c r="COR170" s="18"/>
      <c r="COS170" s="1"/>
      <c r="COV170" s="1"/>
      <c r="COW170" s="1"/>
      <c r="COX170" s="327"/>
      <c r="COY170" s="327"/>
      <c r="COZ170" s="18"/>
      <c r="CPA170" s="1"/>
      <c r="CPD170" s="1"/>
      <c r="CPE170" s="1"/>
      <c r="CPF170" s="327"/>
      <c r="CPG170" s="327"/>
      <c r="CPH170" s="18"/>
      <c r="CPI170" s="1"/>
      <c r="CPL170" s="1"/>
      <c r="CPM170" s="1"/>
      <c r="CPN170" s="327"/>
      <c r="CPO170" s="327"/>
      <c r="CPP170" s="18"/>
      <c r="CPQ170" s="1"/>
      <c r="CPT170" s="1"/>
      <c r="CPU170" s="1"/>
      <c r="CPV170" s="327"/>
      <c r="CPW170" s="327"/>
      <c r="CPX170" s="18"/>
      <c r="CPY170" s="1"/>
      <c r="CQB170" s="1"/>
      <c r="CQC170" s="1"/>
      <c r="CQD170" s="327"/>
      <c r="CQE170" s="327"/>
      <c r="CQF170" s="18"/>
      <c r="CQG170" s="1"/>
      <c r="CQJ170" s="1"/>
      <c r="CQK170" s="1"/>
      <c r="CQL170" s="327"/>
      <c r="CQM170" s="327"/>
      <c r="CQN170" s="18"/>
      <c r="CQO170" s="1"/>
      <c r="CQR170" s="1"/>
      <c r="CQS170" s="1"/>
      <c r="CQT170" s="327"/>
      <c r="CQU170" s="327"/>
      <c r="CQV170" s="18"/>
      <c r="CQW170" s="1"/>
      <c r="CQZ170" s="1"/>
      <c r="CRA170" s="1"/>
      <c r="CRB170" s="327"/>
      <c r="CRC170" s="327"/>
      <c r="CRD170" s="18"/>
      <c r="CRE170" s="1"/>
      <c r="CRH170" s="1"/>
      <c r="CRI170" s="1"/>
      <c r="CRJ170" s="327"/>
      <c r="CRK170" s="327"/>
      <c r="CRL170" s="18"/>
      <c r="CRM170" s="1"/>
      <c r="CRP170" s="1"/>
      <c r="CRQ170" s="1"/>
      <c r="CRR170" s="327"/>
      <c r="CRS170" s="327"/>
      <c r="CRT170" s="18"/>
      <c r="CRU170" s="1"/>
      <c r="CRX170" s="1"/>
      <c r="CRY170" s="1"/>
      <c r="CRZ170" s="327"/>
      <c r="CSA170" s="327"/>
      <c r="CSB170" s="18"/>
      <c r="CSC170" s="1"/>
      <c r="CSF170" s="1"/>
      <c r="CSG170" s="1"/>
      <c r="CSH170" s="327"/>
      <c r="CSI170" s="327"/>
      <c r="CSJ170" s="18"/>
      <c r="CSK170" s="1"/>
      <c r="CSN170" s="1"/>
      <c r="CSO170" s="1"/>
      <c r="CSP170" s="327"/>
      <c r="CSQ170" s="327"/>
      <c r="CSR170" s="18"/>
      <c r="CSS170" s="1"/>
      <c r="CSV170" s="1"/>
      <c r="CSW170" s="1"/>
      <c r="CSX170" s="327"/>
      <c r="CSY170" s="327"/>
      <c r="CSZ170" s="18"/>
      <c r="CTA170" s="1"/>
      <c r="CTD170" s="1"/>
      <c r="CTE170" s="1"/>
      <c r="CTF170" s="327"/>
      <c r="CTG170" s="327"/>
      <c r="CTH170" s="18"/>
      <c r="CTI170" s="1"/>
      <c r="CTL170" s="1"/>
      <c r="CTM170" s="1"/>
      <c r="CTN170" s="327"/>
      <c r="CTO170" s="327"/>
      <c r="CTP170" s="18"/>
      <c r="CTQ170" s="1"/>
      <c r="CTT170" s="1"/>
      <c r="CTU170" s="1"/>
      <c r="CTV170" s="327"/>
      <c r="CTW170" s="327"/>
      <c r="CTX170" s="18"/>
      <c r="CTY170" s="1"/>
      <c r="CUB170" s="1"/>
      <c r="CUC170" s="1"/>
      <c r="CUD170" s="327"/>
      <c r="CUE170" s="327"/>
      <c r="CUF170" s="18"/>
      <c r="CUG170" s="1"/>
      <c r="CUJ170" s="1"/>
      <c r="CUK170" s="1"/>
      <c r="CUL170" s="327"/>
      <c r="CUM170" s="327"/>
      <c r="CUN170" s="18"/>
      <c r="CUO170" s="1"/>
      <c r="CUR170" s="1"/>
      <c r="CUS170" s="1"/>
      <c r="CUT170" s="327"/>
      <c r="CUU170" s="327"/>
      <c r="CUV170" s="18"/>
      <c r="CUW170" s="1"/>
      <c r="CUZ170" s="1"/>
      <c r="CVA170" s="1"/>
      <c r="CVB170" s="327"/>
      <c r="CVC170" s="327"/>
      <c r="CVD170" s="18"/>
      <c r="CVE170" s="1"/>
      <c r="CVH170" s="1"/>
      <c r="CVI170" s="1"/>
      <c r="CVJ170" s="327"/>
      <c r="CVK170" s="327"/>
      <c r="CVL170" s="18"/>
      <c r="CVM170" s="1"/>
      <c r="CVP170" s="1"/>
      <c r="CVQ170" s="1"/>
      <c r="CVR170" s="327"/>
      <c r="CVS170" s="327"/>
      <c r="CVT170" s="18"/>
      <c r="CVU170" s="1"/>
      <c r="CVX170" s="1"/>
      <c r="CVY170" s="1"/>
      <c r="CVZ170" s="327"/>
      <c r="CWA170" s="327"/>
      <c r="CWB170" s="18"/>
      <c r="CWC170" s="1"/>
      <c r="CWF170" s="1"/>
      <c r="CWG170" s="1"/>
      <c r="CWH170" s="327"/>
      <c r="CWI170" s="327"/>
      <c r="CWJ170" s="18"/>
      <c r="CWK170" s="1"/>
      <c r="CWN170" s="1"/>
      <c r="CWO170" s="1"/>
      <c r="CWP170" s="327"/>
      <c r="CWQ170" s="327"/>
      <c r="CWR170" s="18"/>
      <c r="CWS170" s="1"/>
      <c r="CWV170" s="1"/>
      <c r="CWW170" s="1"/>
      <c r="CWX170" s="327"/>
      <c r="CWY170" s="327"/>
      <c r="CWZ170" s="18"/>
      <c r="CXA170" s="1"/>
      <c r="CXD170" s="1"/>
      <c r="CXE170" s="1"/>
      <c r="CXF170" s="327"/>
      <c r="CXG170" s="327"/>
      <c r="CXH170" s="18"/>
      <c r="CXI170" s="1"/>
      <c r="CXL170" s="1"/>
      <c r="CXM170" s="1"/>
      <c r="CXN170" s="327"/>
      <c r="CXO170" s="327"/>
      <c r="CXP170" s="18"/>
      <c r="CXQ170" s="1"/>
      <c r="CXT170" s="1"/>
      <c r="CXU170" s="1"/>
      <c r="CXV170" s="327"/>
      <c r="CXW170" s="327"/>
      <c r="CXX170" s="18"/>
      <c r="CXY170" s="1"/>
      <c r="CYB170" s="1"/>
      <c r="CYC170" s="1"/>
      <c r="CYD170" s="327"/>
      <c r="CYE170" s="327"/>
      <c r="CYF170" s="18"/>
      <c r="CYG170" s="1"/>
      <c r="CYJ170" s="1"/>
      <c r="CYK170" s="1"/>
      <c r="CYL170" s="327"/>
      <c r="CYM170" s="327"/>
      <c r="CYN170" s="18"/>
      <c r="CYO170" s="1"/>
      <c r="CYR170" s="1"/>
      <c r="CYS170" s="1"/>
      <c r="CYT170" s="327"/>
      <c r="CYU170" s="327"/>
      <c r="CYV170" s="18"/>
      <c r="CYW170" s="1"/>
      <c r="CYZ170" s="1"/>
      <c r="CZA170" s="1"/>
      <c r="CZB170" s="327"/>
      <c r="CZC170" s="327"/>
      <c r="CZD170" s="18"/>
      <c r="CZE170" s="1"/>
      <c r="CZH170" s="1"/>
      <c r="CZI170" s="1"/>
      <c r="CZJ170" s="327"/>
      <c r="CZK170" s="327"/>
      <c r="CZL170" s="18"/>
      <c r="CZM170" s="1"/>
      <c r="CZP170" s="1"/>
      <c r="CZQ170" s="1"/>
      <c r="CZR170" s="327"/>
      <c r="CZS170" s="327"/>
      <c r="CZT170" s="18"/>
      <c r="CZU170" s="1"/>
      <c r="CZX170" s="1"/>
      <c r="CZY170" s="1"/>
      <c r="CZZ170" s="327"/>
      <c r="DAA170" s="327"/>
      <c r="DAB170" s="18"/>
      <c r="DAC170" s="1"/>
      <c r="DAF170" s="1"/>
      <c r="DAG170" s="1"/>
      <c r="DAH170" s="327"/>
      <c r="DAI170" s="327"/>
      <c r="DAJ170" s="18"/>
      <c r="DAK170" s="1"/>
      <c r="DAN170" s="1"/>
      <c r="DAO170" s="1"/>
      <c r="DAP170" s="327"/>
      <c r="DAQ170" s="327"/>
      <c r="DAR170" s="18"/>
      <c r="DAS170" s="1"/>
      <c r="DAV170" s="1"/>
      <c r="DAW170" s="1"/>
      <c r="DAX170" s="327"/>
      <c r="DAY170" s="327"/>
      <c r="DAZ170" s="18"/>
      <c r="DBA170" s="1"/>
      <c r="DBD170" s="1"/>
      <c r="DBE170" s="1"/>
      <c r="DBF170" s="327"/>
      <c r="DBG170" s="327"/>
      <c r="DBH170" s="18"/>
      <c r="DBI170" s="1"/>
      <c r="DBL170" s="1"/>
      <c r="DBM170" s="1"/>
      <c r="DBN170" s="327"/>
      <c r="DBO170" s="327"/>
      <c r="DBP170" s="18"/>
      <c r="DBQ170" s="1"/>
      <c r="DBT170" s="1"/>
      <c r="DBU170" s="1"/>
      <c r="DBV170" s="327"/>
      <c r="DBW170" s="327"/>
      <c r="DBX170" s="18"/>
      <c r="DBY170" s="1"/>
      <c r="DCB170" s="1"/>
      <c r="DCC170" s="1"/>
      <c r="DCD170" s="327"/>
      <c r="DCE170" s="327"/>
      <c r="DCF170" s="18"/>
      <c r="DCG170" s="1"/>
      <c r="DCJ170" s="1"/>
      <c r="DCK170" s="1"/>
      <c r="DCL170" s="327"/>
      <c r="DCM170" s="327"/>
      <c r="DCN170" s="18"/>
      <c r="DCO170" s="1"/>
      <c r="DCR170" s="1"/>
      <c r="DCS170" s="1"/>
      <c r="DCT170" s="327"/>
      <c r="DCU170" s="327"/>
      <c r="DCV170" s="18"/>
      <c r="DCW170" s="1"/>
      <c r="DCZ170" s="1"/>
      <c r="DDA170" s="1"/>
      <c r="DDB170" s="327"/>
      <c r="DDC170" s="327"/>
      <c r="DDD170" s="18"/>
      <c r="DDE170" s="1"/>
      <c r="DDH170" s="1"/>
      <c r="DDI170" s="1"/>
      <c r="DDJ170" s="327"/>
      <c r="DDK170" s="327"/>
      <c r="DDL170" s="18"/>
      <c r="DDM170" s="1"/>
      <c r="DDP170" s="1"/>
      <c r="DDQ170" s="1"/>
      <c r="DDR170" s="327"/>
      <c r="DDS170" s="327"/>
      <c r="DDT170" s="18"/>
      <c r="DDU170" s="1"/>
      <c r="DDX170" s="1"/>
      <c r="DDY170" s="1"/>
      <c r="DDZ170" s="327"/>
      <c r="DEA170" s="327"/>
      <c r="DEB170" s="18"/>
      <c r="DEC170" s="1"/>
      <c r="DEF170" s="1"/>
      <c r="DEG170" s="1"/>
      <c r="DEH170" s="327"/>
      <c r="DEI170" s="327"/>
      <c r="DEJ170" s="18"/>
      <c r="DEK170" s="1"/>
      <c r="DEN170" s="1"/>
      <c r="DEO170" s="1"/>
      <c r="DEP170" s="327"/>
      <c r="DEQ170" s="327"/>
      <c r="DER170" s="18"/>
      <c r="DES170" s="1"/>
      <c r="DEV170" s="1"/>
      <c r="DEW170" s="1"/>
      <c r="DEX170" s="327"/>
      <c r="DEY170" s="327"/>
      <c r="DEZ170" s="18"/>
      <c r="DFA170" s="1"/>
      <c r="DFD170" s="1"/>
      <c r="DFE170" s="1"/>
      <c r="DFF170" s="327"/>
      <c r="DFG170" s="327"/>
      <c r="DFH170" s="18"/>
      <c r="DFI170" s="1"/>
      <c r="DFL170" s="1"/>
      <c r="DFM170" s="1"/>
      <c r="DFN170" s="327"/>
      <c r="DFO170" s="327"/>
      <c r="DFP170" s="18"/>
      <c r="DFQ170" s="1"/>
      <c r="DFT170" s="1"/>
      <c r="DFU170" s="1"/>
      <c r="DFV170" s="327"/>
      <c r="DFW170" s="327"/>
      <c r="DFX170" s="18"/>
      <c r="DFY170" s="1"/>
      <c r="DGB170" s="1"/>
      <c r="DGC170" s="1"/>
      <c r="DGD170" s="327"/>
      <c r="DGE170" s="327"/>
      <c r="DGF170" s="18"/>
      <c r="DGG170" s="1"/>
      <c r="DGJ170" s="1"/>
      <c r="DGK170" s="1"/>
      <c r="DGL170" s="327"/>
      <c r="DGM170" s="327"/>
      <c r="DGN170" s="18"/>
      <c r="DGO170" s="1"/>
      <c r="DGR170" s="1"/>
      <c r="DGS170" s="1"/>
      <c r="DGT170" s="327"/>
      <c r="DGU170" s="327"/>
      <c r="DGV170" s="18"/>
      <c r="DGW170" s="1"/>
      <c r="DGZ170" s="1"/>
      <c r="DHA170" s="1"/>
      <c r="DHB170" s="327"/>
      <c r="DHC170" s="327"/>
      <c r="DHD170" s="18"/>
      <c r="DHE170" s="1"/>
      <c r="DHH170" s="1"/>
      <c r="DHI170" s="1"/>
      <c r="DHJ170" s="327"/>
      <c r="DHK170" s="327"/>
      <c r="DHL170" s="18"/>
      <c r="DHM170" s="1"/>
      <c r="DHP170" s="1"/>
      <c r="DHQ170" s="1"/>
      <c r="DHR170" s="327"/>
      <c r="DHS170" s="327"/>
      <c r="DHT170" s="18"/>
      <c r="DHU170" s="1"/>
      <c r="DHX170" s="1"/>
      <c r="DHY170" s="1"/>
      <c r="DHZ170" s="327"/>
      <c r="DIA170" s="327"/>
      <c r="DIB170" s="18"/>
      <c r="DIC170" s="1"/>
      <c r="DIF170" s="1"/>
      <c r="DIG170" s="1"/>
      <c r="DIH170" s="327"/>
      <c r="DII170" s="327"/>
      <c r="DIJ170" s="18"/>
      <c r="DIK170" s="1"/>
      <c r="DIN170" s="1"/>
      <c r="DIO170" s="1"/>
      <c r="DIP170" s="327"/>
      <c r="DIQ170" s="327"/>
      <c r="DIR170" s="18"/>
      <c r="DIS170" s="1"/>
      <c r="DIV170" s="1"/>
      <c r="DIW170" s="1"/>
      <c r="DIX170" s="327"/>
      <c r="DIY170" s="327"/>
      <c r="DIZ170" s="18"/>
      <c r="DJA170" s="1"/>
      <c r="DJD170" s="1"/>
      <c r="DJE170" s="1"/>
      <c r="DJF170" s="327"/>
      <c r="DJG170" s="327"/>
      <c r="DJH170" s="18"/>
      <c r="DJI170" s="1"/>
      <c r="DJL170" s="1"/>
      <c r="DJM170" s="1"/>
      <c r="DJN170" s="327"/>
      <c r="DJO170" s="327"/>
      <c r="DJP170" s="18"/>
      <c r="DJQ170" s="1"/>
      <c r="DJT170" s="1"/>
      <c r="DJU170" s="1"/>
      <c r="DJV170" s="327"/>
      <c r="DJW170" s="327"/>
      <c r="DJX170" s="18"/>
      <c r="DJY170" s="1"/>
      <c r="DKB170" s="1"/>
      <c r="DKC170" s="1"/>
      <c r="DKD170" s="327"/>
      <c r="DKE170" s="327"/>
      <c r="DKF170" s="18"/>
      <c r="DKG170" s="1"/>
      <c r="DKJ170" s="1"/>
      <c r="DKK170" s="1"/>
      <c r="DKL170" s="327"/>
      <c r="DKM170" s="327"/>
      <c r="DKN170" s="18"/>
      <c r="DKO170" s="1"/>
      <c r="DKR170" s="1"/>
      <c r="DKS170" s="1"/>
      <c r="DKT170" s="327"/>
      <c r="DKU170" s="327"/>
      <c r="DKV170" s="18"/>
      <c r="DKW170" s="1"/>
      <c r="DKZ170" s="1"/>
      <c r="DLA170" s="1"/>
      <c r="DLB170" s="327"/>
      <c r="DLC170" s="327"/>
      <c r="DLD170" s="18"/>
      <c r="DLE170" s="1"/>
      <c r="DLH170" s="1"/>
      <c r="DLI170" s="1"/>
      <c r="DLJ170" s="327"/>
      <c r="DLK170" s="327"/>
      <c r="DLL170" s="18"/>
      <c r="DLM170" s="1"/>
      <c r="DLP170" s="1"/>
      <c r="DLQ170" s="1"/>
      <c r="DLR170" s="327"/>
      <c r="DLS170" s="327"/>
      <c r="DLT170" s="18"/>
      <c r="DLU170" s="1"/>
      <c r="DLX170" s="1"/>
      <c r="DLY170" s="1"/>
      <c r="DLZ170" s="327"/>
      <c r="DMA170" s="327"/>
      <c r="DMB170" s="18"/>
      <c r="DMC170" s="1"/>
      <c r="DMF170" s="1"/>
      <c r="DMG170" s="1"/>
      <c r="DMH170" s="327"/>
      <c r="DMI170" s="327"/>
      <c r="DMJ170" s="18"/>
      <c r="DMK170" s="1"/>
      <c r="DMN170" s="1"/>
      <c r="DMO170" s="1"/>
      <c r="DMP170" s="327"/>
      <c r="DMQ170" s="327"/>
      <c r="DMR170" s="18"/>
      <c r="DMS170" s="1"/>
      <c r="DMV170" s="1"/>
      <c r="DMW170" s="1"/>
      <c r="DMX170" s="327"/>
      <c r="DMY170" s="327"/>
      <c r="DMZ170" s="18"/>
      <c r="DNA170" s="1"/>
      <c r="DND170" s="1"/>
      <c r="DNE170" s="1"/>
      <c r="DNF170" s="327"/>
      <c r="DNG170" s="327"/>
      <c r="DNH170" s="18"/>
      <c r="DNI170" s="1"/>
      <c r="DNL170" s="1"/>
      <c r="DNM170" s="1"/>
      <c r="DNN170" s="327"/>
      <c r="DNO170" s="327"/>
      <c r="DNP170" s="18"/>
      <c r="DNQ170" s="1"/>
      <c r="DNT170" s="1"/>
      <c r="DNU170" s="1"/>
      <c r="DNV170" s="327"/>
      <c r="DNW170" s="327"/>
      <c r="DNX170" s="18"/>
      <c r="DNY170" s="1"/>
      <c r="DOB170" s="1"/>
      <c r="DOC170" s="1"/>
      <c r="DOD170" s="327"/>
      <c r="DOE170" s="327"/>
      <c r="DOF170" s="18"/>
      <c r="DOG170" s="1"/>
      <c r="DOJ170" s="1"/>
      <c r="DOK170" s="1"/>
      <c r="DOL170" s="327"/>
      <c r="DOM170" s="327"/>
      <c r="DON170" s="18"/>
      <c r="DOO170" s="1"/>
      <c r="DOR170" s="1"/>
      <c r="DOS170" s="1"/>
      <c r="DOT170" s="327"/>
      <c r="DOU170" s="327"/>
      <c r="DOV170" s="18"/>
      <c r="DOW170" s="1"/>
      <c r="DOZ170" s="1"/>
      <c r="DPA170" s="1"/>
      <c r="DPB170" s="327"/>
      <c r="DPC170" s="327"/>
      <c r="DPD170" s="18"/>
      <c r="DPE170" s="1"/>
      <c r="DPH170" s="1"/>
      <c r="DPI170" s="1"/>
      <c r="DPJ170" s="327"/>
      <c r="DPK170" s="327"/>
      <c r="DPL170" s="18"/>
      <c r="DPM170" s="1"/>
      <c r="DPP170" s="1"/>
      <c r="DPQ170" s="1"/>
      <c r="DPR170" s="327"/>
      <c r="DPS170" s="327"/>
      <c r="DPT170" s="18"/>
      <c r="DPU170" s="1"/>
      <c r="DPX170" s="1"/>
      <c r="DPY170" s="1"/>
      <c r="DPZ170" s="327"/>
      <c r="DQA170" s="327"/>
      <c r="DQB170" s="18"/>
      <c r="DQC170" s="1"/>
      <c r="DQF170" s="1"/>
      <c r="DQG170" s="1"/>
      <c r="DQH170" s="327"/>
      <c r="DQI170" s="327"/>
      <c r="DQJ170" s="18"/>
      <c r="DQK170" s="1"/>
      <c r="DQN170" s="1"/>
      <c r="DQO170" s="1"/>
      <c r="DQP170" s="327"/>
      <c r="DQQ170" s="327"/>
      <c r="DQR170" s="18"/>
      <c r="DQS170" s="1"/>
      <c r="DQV170" s="1"/>
      <c r="DQW170" s="1"/>
      <c r="DQX170" s="327"/>
      <c r="DQY170" s="327"/>
      <c r="DQZ170" s="18"/>
      <c r="DRA170" s="1"/>
      <c r="DRD170" s="1"/>
      <c r="DRE170" s="1"/>
      <c r="DRF170" s="327"/>
      <c r="DRG170" s="327"/>
      <c r="DRH170" s="18"/>
      <c r="DRI170" s="1"/>
      <c r="DRL170" s="1"/>
      <c r="DRM170" s="1"/>
      <c r="DRN170" s="327"/>
      <c r="DRO170" s="327"/>
      <c r="DRP170" s="18"/>
      <c r="DRQ170" s="1"/>
      <c r="DRT170" s="1"/>
      <c r="DRU170" s="1"/>
      <c r="DRV170" s="327"/>
      <c r="DRW170" s="327"/>
      <c r="DRX170" s="18"/>
      <c r="DRY170" s="1"/>
      <c r="DSB170" s="1"/>
      <c r="DSC170" s="1"/>
      <c r="DSD170" s="327"/>
      <c r="DSE170" s="327"/>
      <c r="DSF170" s="18"/>
      <c r="DSG170" s="1"/>
      <c r="DSJ170" s="1"/>
      <c r="DSK170" s="1"/>
      <c r="DSL170" s="327"/>
      <c r="DSM170" s="327"/>
      <c r="DSN170" s="18"/>
      <c r="DSO170" s="1"/>
      <c r="DSR170" s="1"/>
      <c r="DSS170" s="1"/>
      <c r="DST170" s="327"/>
      <c r="DSU170" s="327"/>
      <c r="DSV170" s="18"/>
      <c r="DSW170" s="1"/>
      <c r="DSZ170" s="1"/>
      <c r="DTA170" s="1"/>
      <c r="DTB170" s="327"/>
      <c r="DTC170" s="327"/>
      <c r="DTD170" s="18"/>
      <c r="DTE170" s="1"/>
      <c r="DTH170" s="1"/>
      <c r="DTI170" s="1"/>
      <c r="DTJ170" s="327"/>
      <c r="DTK170" s="327"/>
      <c r="DTL170" s="18"/>
      <c r="DTM170" s="1"/>
      <c r="DTP170" s="1"/>
      <c r="DTQ170" s="1"/>
      <c r="DTR170" s="327"/>
      <c r="DTS170" s="327"/>
      <c r="DTT170" s="18"/>
      <c r="DTU170" s="1"/>
      <c r="DTX170" s="1"/>
      <c r="DTY170" s="1"/>
      <c r="DTZ170" s="327"/>
      <c r="DUA170" s="327"/>
      <c r="DUB170" s="18"/>
      <c r="DUC170" s="1"/>
      <c r="DUF170" s="1"/>
      <c r="DUG170" s="1"/>
      <c r="DUH170" s="327"/>
      <c r="DUI170" s="327"/>
      <c r="DUJ170" s="18"/>
      <c r="DUK170" s="1"/>
      <c r="DUN170" s="1"/>
      <c r="DUO170" s="1"/>
      <c r="DUP170" s="327"/>
      <c r="DUQ170" s="327"/>
      <c r="DUR170" s="18"/>
      <c r="DUS170" s="1"/>
      <c r="DUV170" s="1"/>
      <c r="DUW170" s="1"/>
      <c r="DUX170" s="327"/>
      <c r="DUY170" s="327"/>
      <c r="DUZ170" s="18"/>
      <c r="DVA170" s="1"/>
      <c r="DVD170" s="1"/>
      <c r="DVE170" s="1"/>
      <c r="DVF170" s="327"/>
      <c r="DVG170" s="327"/>
      <c r="DVH170" s="18"/>
      <c r="DVI170" s="1"/>
      <c r="DVL170" s="1"/>
      <c r="DVM170" s="1"/>
      <c r="DVN170" s="327"/>
      <c r="DVO170" s="327"/>
      <c r="DVP170" s="18"/>
      <c r="DVQ170" s="1"/>
      <c r="DVT170" s="1"/>
      <c r="DVU170" s="1"/>
      <c r="DVV170" s="327"/>
      <c r="DVW170" s="327"/>
      <c r="DVX170" s="18"/>
      <c r="DVY170" s="1"/>
      <c r="DWB170" s="1"/>
      <c r="DWC170" s="1"/>
      <c r="DWD170" s="327"/>
      <c r="DWE170" s="327"/>
      <c r="DWF170" s="18"/>
      <c r="DWG170" s="1"/>
      <c r="DWJ170" s="1"/>
      <c r="DWK170" s="1"/>
      <c r="DWL170" s="327"/>
      <c r="DWM170" s="327"/>
      <c r="DWN170" s="18"/>
      <c r="DWO170" s="1"/>
      <c r="DWR170" s="1"/>
      <c r="DWS170" s="1"/>
      <c r="DWT170" s="327"/>
      <c r="DWU170" s="327"/>
      <c r="DWV170" s="18"/>
      <c r="DWW170" s="1"/>
      <c r="DWZ170" s="1"/>
      <c r="DXA170" s="1"/>
      <c r="DXB170" s="327"/>
      <c r="DXC170" s="327"/>
      <c r="DXD170" s="18"/>
      <c r="DXE170" s="1"/>
      <c r="DXH170" s="1"/>
      <c r="DXI170" s="1"/>
      <c r="DXJ170" s="327"/>
      <c r="DXK170" s="327"/>
      <c r="DXL170" s="18"/>
      <c r="DXM170" s="1"/>
      <c r="DXP170" s="1"/>
      <c r="DXQ170" s="1"/>
      <c r="DXR170" s="327"/>
      <c r="DXS170" s="327"/>
      <c r="DXT170" s="18"/>
      <c r="DXU170" s="1"/>
      <c r="DXX170" s="1"/>
      <c r="DXY170" s="1"/>
      <c r="DXZ170" s="327"/>
      <c r="DYA170" s="327"/>
      <c r="DYB170" s="18"/>
      <c r="DYC170" s="1"/>
      <c r="DYF170" s="1"/>
      <c r="DYG170" s="1"/>
      <c r="DYH170" s="327"/>
      <c r="DYI170" s="327"/>
      <c r="DYJ170" s="18"/>
      <c r="DYK170" s="1"/>
      <c r="DYN170" s="1"/>
      <c r="DYO170" s="1"/>
      <c r="DYP170" s="327"/>
      <c r="DYQ170" s="327"/>
      <c r="DYR170" s="18"/>
      <c r="DYS170" s="1"/>
      <c r="DYV170" s="1"/>
      <c r="DYW170" s="1"/>
      <c r="DYX170" s="327"/>
      <c r="DYY170" s="327"/>
      <c r="DYZ170" s="18"/>
      <c r="DZA170" s="1"/>
      <c r="DZD170" s="1"/>
      <c r="DZE170" s="1"/>
      <c r="DZF170" s="327"/>
      <c r="DZG170" s="327"/>
      <c r="DZH170" s="18"/>
      <c r="DZI170" s="1"/>
      <c r="DZL170" s="1"/>
      <c r="DZM170" s="1"/>
      <c r="DZN170" s="327"/>
      <c r="DZO170" s="327"/>
      <c r="DZP170" s="18"/>
      <c r="DZQ170" s="1"/>
      <c r="DZT170" s="1"/>
      <c r="DZU170" s="1"/>
      <c r="DZV170" s="327"/>
      <c r="DZW170" s="327"/>
      <c r="DZX170" s="18"/>
      <c r="DZY170" s="1"/>
      <c r="EAB170" s="1"/>
      <c r="EAC170" s="1"/>
      <c r="EAD170" s="327"/>
      <c r="EAE170" s="327"/>
      <c r="EAF170" s="18"/>
      <c r="EAG170" s="1"/>
      <c r="EAJ170" s="1"/>
      <c r="EAK170" s="1"/>
      <c r="EAL170" s="327"/>
      <c r="EAM170" s="327"/>
      <c r="EAN170" s="18"/>
      <c r="EAO170" s="1"/>
      <c r="EAR170" s="1"/>
      <c r="EAS170" s="1"/>
      <c r="EAT170" s="327"/>
      <c r="EAU170" s="327"/>
      <c r="EAV170" s="18"/>
      <c r="EAW170" s="1"/>
      <c r="EAZ170" s="1"/>
      <c r="EBA170" s="1"/>
      <c r="EBB170" s="327"/>
      <c r="EBC170" s="327"/>
      <c r="EBD170" s="18"/>
      <c r="EBE170" s="1"/>
      <c r="EBH170" s="1"/>
      <c r="EBI170" s="1"/>
      <c r="EBJ170" s="327"/>
      <c r="EBK170" s="327"/>
      <c r="EBL170" s="18"/>
      <c r="EBM170" s="1"/>
      <c r="EBP170" s="1"/>
      <c r="EBQ170" s="1"/>
      <c r="EBR170" s="327"/>
      <c r="EBS170" s="327"/>
      <c r="EBT170" s="18"/>
      <c r="EBU170" s="1"/>
      <c r="EBX170" s="1"/>
      <c r="EBY170" s="1"/>
      <c r="EBZ170" s="327"/>
      <c r="ECA170" s="327"/>
      <c r="ECB170" s="18"/>
      <c r="ECC170" s="1"/>
      <c r="ECF170" s="1"/>
      <c r="ECG170" s="1"/>
      <c r="ECH170" s="327"/>
      <c r="ECI170" s="327"/>
      <c r="ECJ170" s="18"/>
      <c r="ECK170" s="1"/>
      <c r="ECN170" s="1"/>
      <c r="ECO170" s="1"/>
      <c r="ECP170" s="327"/>
      <c r="ECQ170" s="327"/>
      <c r="ECR170" s="18"/>
      <c r="ECS170" s="1"/>
      <c r="ECV170" s="1"/>
      <c r="ECW170" s="1"/>
      <c r="ECX170" s="327"/>
      <c r="ECY170" s="327"/>
      <c r="ECZ170" s="18"/>
      <c r="EDA170" s="1"/>
      <c r="EDD170" s="1"/>
      <c r="EDE170" s="1"/>
      <c r="EDF170" s="327"/>
      <c r="EDG170" s="327"/>
      <c r="EDH170" s="18"/>
      <c r="EDI170" s="1"/>
      <c r="EDL170" s="1"/>
      <c r="EDM170" s="1"/>
      <c r="EDN170" s="327"/>
      <c r="EDO170" s="327"/>
      <c r="EDP170" s="18"/>
      <c r="EDQ170" s="1"/>
      <c r="EDT170" s="1"/>
      <c r="EDU170" s="1"/>
      <c r="EDV170" s="327"/>
      <c r="EDW170" s="327"/>
      <c r="EDX170" s="18"/>
      <c r="EDY170" s="1"/>
      <c r="EEB170" s="1"/>
      <c r="EEC170" s="1"/>
      <c r="EED170" s="327"/>
      <c r="EEE170" s="327"/>
      <c r="EEF170" s="18"/>
      <c r="EEG170" s="1"/>
      <c r="EEJ170" s="1"/>
      <c r="EEK170" s="1"/>
      <c r="EEL170" s="327"/>
      <c r="EEM170" s="327"/>
      <c r="EEN170" s="18"/>
      <c r="EEO170" s="1"/>
      <c r="EER170" s="1"/>
      <c r="EES170" s="1"/>
      <c r="EET170" s="327"/>
      <c r="EEU170" s="327"/>
      <c r="EEV170" s="18"/>
      <c r="EEW170" s="1"/>
      <c r="EEZ170" s="1"/>
      <c r="EFA170" s="1"/>
      <c r="EFB170" s="327"/>
      <c r="EFC170" s="327"/>
      <c r="EFD170" s="18"/>
      <c r="EFE170" s="1"/>
      <c r="EFH170" s="1"/>
      <c r="EFI170" s="1"/>
      <c r="EFJ170" s="327"/>
      <c r="EFK170" s="327"/>
      <c r="EFL170" s="18"/>
      <c r="EFM170" s="1"/>
      <c r="EFP170" s="1"/>
      <c r="EFQ170" s="1"/>
      <c r="EFR170" s="327"/>
      <c r="EFS170" s="327"/>
      <c r="EFT170" s="18"/>
      <c r="EFU170" s="1"/>
      <c r="EFX170" s="1"/>
      <c r="EFY170" s="1"/>
      <c r="EFZ170" s="327"/>
      <c r="EGA170" s="327"/>
      <c r="EGB170" s="18"/>
      <c r="EGC170" s="1"/>
      <c r="EGF170" s="1"/>
      <c r="EGG170" s="1"/>
      <c r="EGH170" s="327"/>
      <c r="EGI170" s="327"/>
      <c r="EGJ170" s="18"/>
      <c r="EGK170" s="1"/>
      <c r="EGN170" s="1"/>
      <c r="EGO170" s="1"/>
      <c r="EGP170" s="327"/>
      <c r="EGQ170" s="327"/>
      <c r="EGR170" s="18"/>
      <c r="EGS170" s="1"/>
      <c r="EGV170" s="1"/>
      <c r="EGW170" s="1"/>
      <c r="EGX170" s="327"/>
      <c r="EGY170" s="327"/>
      <c r="EGZ170" s="18"/>
      <c r="EHA170" s="1"/>
      <c r="EHD170" s="1"/>
      <c r="EHE170" s="1"/>
      <c r="EHF170" s="327"/>
      <c r="EHG170" s="327"/>
      <c r="EHH170" s="18"/>
      <c r="EHI170" s="1"/>
      <c r="EHL170" s="1"/>
      <c r="EHM170" s="1"/>
      <c r="EHN170" s="327"/>
      <c r="EHO170" s="327"/>
      <c r="EHP170" s="18"/>
      <c r="EHQ170" s="1"/>
      <c r="EHT170" s="1"/>
      <c r="EHU170" s="1"/>
      <c r="EHV170" s="327"/>
      <c r="EHW170" s="327"/>
      <c r="EHX170" s="18"/>
      <c r="EHY170" s="1"/>
      <c r="EIB170" s="1"/>
      <c r="EIC170" s="1"/>
      <c r="EID170" s="327"/>
      <c r="EIE170" s="327"/>
      <c r="EIF170" s="18"/>
      <c r="EIG170" s="1"/>
      <c r="EIJ170" s="1"/>
      <c r="EIK170" s="1"/>
      <c r="EIL170" s="327"/>
      <c r="EIM170" s="327"/>
      <c r="EIN170" s="18"/>
      <c r="EIO170" s="1"/>
      <c r="EIR170" s="1"/>
      <c r="EIS170" s="1"/>
      <c r="EIT170" s="327"/>
      <c r="EIU170" s="327"/>
      <c r="EIV170" s="18"/>
      <c r="EIW170" s="1"/>
      <c r="EIZ170" s="1"/>
      <c r="EJA170" s="1"/>
      <c r="EJB170" s="327"/>
      <c r="EJC170" s="327"/>
      <c r="EJD170" s="18"/>
      <c r="EJE170" s="1"/>
      <c r="EJH170" s="1"/>
      <c r="EJI170" s="1"/>
      <c r="EJJ170" s="327"/>
      <c r="EJK170" s="327"/>
      <c r="EJL170" s="18"/>
      <c r="EJM170" s="1"/>
      <c r="EJP170" s="1"/>
      <c r="EJQ170" s="1"/>
      <c r="EJR170" s="327"/>
      <c r="EJS170" s="327"/>
      <c r="EJT170" s="18"/>
      <c r="EJU170" s="1"/>
      <c r="EJX170" s="1"/>
      <c r="EJY170" s="1"/>
      <c r="EJZ170" s="327"/>
      <c r="EKA170" s="327"/>
      <c r="EKB170" s="18"/>
      <c r="EKC170" s="1"/>
      <c r="EKF170" s="1"/>
      <c r="EKG170" s="1"/>
      <c r="EKH170" s="327"/>
      <c r="EKI170" s="327"/>
      <c r="EKJ170" s="18"/>
      <c r="EKK170" s="1"/>
      <c r="EKN170" s="1"/>
      <c r="EKO170" s="1"/>
      <c r="EKP170" s="327"/>
      <c r="EKQ170" s="327"/>
      <c r="EKR170" s="18"/>
      <c r="EKS170" s="1"/>
      <c r="EKV170" s="1"/>
      <c r="EKW170" s="1"/>
      <c r="EKX170" s="327"/>
      <c r="EKY170" s="327"/>
      <c r="EKZ170" s="18"/>
      <c r="ELA170" s="1"/>
      <c r="ELD170" s="1"/>
      <c r="ELE170" s="1"/>
      <c r="ELF170" s="327"/>
      <c r="ELG170" s="327"/>
      <c r="ELH170" s="18"/>
      <c r="ELI170" s="1"/>
      <c r="ELL170" s="1"/>
      <c r="ELM170" s="1"/>
      <c r="ELN170" s="327"/>
      <c r="ELO170" s="327"/>
      <c r="ELP170" s="18"/>
      <c r="ELQ170" s="1"/>
      <c r="ELT170" s="1"/>
      <c r="ELU170" s="1"/>
      <c r="ELV170" s="327"/>
      <c r="ELW170" s="327"/>
      <c r="ELX170" s="18"/>
      <c r="ELY170" s="1"/>
      <c r="EMB170" s="1"/>
      <c r="EMC170" s="1"/>
      <c r="EMD170" s="327"/>
      <c r="EME170" s="327"/>
      <c r="EMF170" s="18"/>
      <c r="EMG170" s="1"/>
      <c r="EMJ170" s="1"/>
      <c r="EMK170" s="1"/>
      <c r="EML170" s="327"/>
      <c r="EMM170" s="327"/>
      <c r="EMN170" s="18"/>
      <c r="EMO170" s="1"/>
      <c r="EMR170" s="1"/>
      <c r="EMS170" s="1"/>
      <c r="EMT170" s="327"/>
      <c r="EMU170" s="327"/>
      <c r="EMV170" s="18"/>
      <c r="EMW170" s="1"/>
      <c r="EMZ170" s="1"/>
      <c r="ENA170" s="1"/>
      <c r="ENB170" s="327"/>
      <c r="ENC170" s="327"/>
      <c r="END170" s="18"/>
      <c r="ENE170" s="1"/>
      <c r="ENH170" s="1"/>
      <c r="ENI170" s="1"/>
      <c r="ENJ170" s="327"/>
      <c r="ENK170" s="327"/>
      <c r="ENL170" s="18"/>
      <c r="ENM170" s="1"/>
      <c r="ENP170" s="1"/>
      <c r="ENQ170" s="1"/>
      <c r="ENR170" s="327"/>
      <c r="ENS170" s="327"/>
      <c r="ENT170" s="18"/>
      <c r="ENU170" s="1"/>
      <c r="ENX170" s="1"/>
      <c r="ENY170" s="1"/>
      <c r="ENZ170" s="327"/>
      <c r="EOA170" s="327"/>
      <c r="EOB170" s="18"/>
      <c r="EOC170" s="1"/>
      <c r="EOF170" s="1"/>
      <c r="EOG170" s="1"/>
      <c r="EOH170" s="327"/>
      <c r="EOI170" s="327"/>
      <c r="EOJ170" s="18"/>
      <c r="EOK170" s="1"/>
      <c r="EON170" s="1"/>
      <c r="EOO170" s="1"/>
      <c r="EOP170" s="327"/>
      <c r="EOQ170" s="327"/>
      <c r="EOR170" s="18"/>
      <c r="EOS170" s="1"/>
      <c r="EOV170" s="1"/>
      <c r="EOW170" s="1"/>
      <c r="EOX170" s="327"/>
      <c r="EOY170" s="327"/>
      <c r="EOZ170" s="18"/>
      <c r="EPA170" s="1"/>
      <c r="EPD170" s="1"/>
      <c r="EPE170" s="1"/>
      <c r="EPF170" s="327"/>
      <c r="EPG170" s="327"/>
      <c r="EPH170" s="18"/>
      <c r="EPI170" s="1"/>
      <c r="EPL170" s="1"/>
      <c r="EPM170" s="1"/>
      <c r="EPN170" s="327"/>
      <c r="EPO170" s="327"/>
      <c r="EPP170" s="18"/>
      <c r="EPQ170" s="1"/>
      <c r="EPT170" s="1"/>
      <c r="EPU170" s="1"/>
      <c r="EPV170" s="327"/>
      <c r="EPW170" s="327"/>
      <c r="EPX170" s="18"/>
      <c r="EPY170" s="1"/>
      <c r="EQB170" s="1"/>
      <c r="EQC170" s="1"/>
      <c r="EQD170" s="327"/>
      <c r="EQE170" s="327"/>
      <c r="EQF170" s="18"/>
      <c r="EQG170" s="1"/>
      <c r="EQJ170" s="1"/>
      <c r="EQK170" s="1"/>
      <c r="EQL170" s="327"/>
      <c r="EQM170" s="327"/>
      <c r="EQN170" s="18"/>
      <c r="EQO170" s="1"/>
      <c r="EQR170" s="1"/>
      <c r="EQS170" s="1"/>
      <c r="EQT170" s="327"/>
      <c r="EQU170" s="327"/>
      <c r="EQV170" s="18"/>
      <c r="EQW170" s="1"/>
      <c r="EQZ170" s="1"/>
      <c r="ERA170" s="1"/>
      <c r="ERB170" s="327"/>
      <c r="ERC170" s="327"/>
      <c r="ERD170" s="18"/>
      <c r="ERE170" s="1"/>
      <c r="ERH170" s="1"/>
      <c r="ERI170" s="1"/>
      <c r="ERJ170" s="327"/>
      <c r="ERK170" s="327"/>
      <c r="ERL170" s="18"/>
      <c r="ERM170" s="1"/>
      <c r="ERP170" s="1"/>
      <c r="ERQ170" s="1"/>
      <c r="ERR170" s="327"/>
      <c r="ERS170" s="327"/>
      <c r="ERT170" s="18"/>
      <c r="ERU170" s="1"/>
      <c r="ERX170" s="1"/>
      <c r="ERY170" s="1"/>
      <c r="ERZ170" s="327"/>
      <c r="ESA170" s="327"/>
      <c r="ESB170" s="18"/>
      <c r="ESC170" s="1"/>
      <c r="ESF170" s="1"/>
      <c r="ESG170" s="1"/>
      <c r="ESH170" s="327"/>
      <c r="ESI170" s="327"/>
      <c r="ESJ170" s="18"/>
      <c r="ESK170" s="1"/>
      <c r="ESN170" s="1"/>
      <c r="ESO170" s="1"/>
      <c r="ESP170" s="327"/>
      <c r="ESQ170" s="327"/>
      <c r="ESR170" s="18"/>
      <c r="ESS170" s="1"/>
      <c r="ESV170" s="1"/>
      <c r="ESW170" s="1"/>
      <c r="ESX170" s="327"/>
      <c r="ESY170" s="327"/>
      <c r="ESZ170" s="18"/>
      <c r="ETA170" s="1"/>
      <c r="ETD170" s="1"/>
      <c r="ETE170" s="1"/>
      <c r="ETF170" s="327"/>
      <c r="ETG170" s="327"/>
      <c r="ETH170" s="18"/>
      <c r="ETI170" s="1"/>
      <c r="ETL170" s="1"/>
      <c r="ETM170" s="1"/>
      <c r="ETN170" s="327"/>
      <c r="ETO170" s="327"/>
      <c r="ETP170" s="18"/>
      <c r="ETQ170" s="1"/>
      <c r="ETT170" s="1"/>
      <c r="ETU170" s="1"/>
      <c r="ETV170" s="327"/>
      <c r="ETW170" s="327"/>
      <c r="ETX170" s="18"/>
      <c r="ETY170" s="1"/>
      <c r="EUB170" s="1"/>
      <c r="EUC170" s="1"/>
      <c r="EUD170" s="327"/>
      <c r="EUE170" s="327"/>
      <c r="EUF170" s="18"/>
      <c r="EUG170" s="1"/>
      <c r="EUJ170" s="1"/>
      <c r="EUK170" s="1"/>
      <c r="EUL170" s="327"/>
      <c r="EUM170" s="327"/>
      <c r="EUN170" s="18"/>
      <c r="EUO170" s="1"/>
      <c r="EUR170" s="1"/>
      <c r="EUS170" s="1"/>
      <c r="EUT170" s="327"/>
      <c r="EUU170" s="327"/>
      <c r="EUV170" s="18"/>
      <c r="EUW170" s="1"/>
      <c r="EUZ170" s="1"/>
      <c r="EVA170" s="1"/>
      <c r="EVB170" s="327"/>
      <c r="EVC170" s="327"/>
      <c r="EVD170" s="18"/>
      <c r="EVE170" s="1"/>
      <c r="EVH170" s="1"/>
      <c r="EVI170" s="1"/>
      <c r="EVJ170" s="327"/>
      <c r="EVK170" s="327"/>
      <c r="EVL170" s="18"/>
      <c r="EVM170" s="1"/>
      <c r="EVP170" s="1"/>
      <c r="EVQ170" s="1"/>
      <c r="EVR170" s="327"/>
      <c r="EVS170" s="327"/>
      <c r="EVT170" s="18"/>
      <c r="EVU170" s="1"/>
      <c r="EVX170" s="1"/>
      <c r="EVY170" s="1"/>
      <c r="EVZ170" s="327"/>
      <c r="EWA170" s="327"/>
      <c r="EWB170" s="18"/>
      <c r="EWC170" s="1"/>
      <c r="EWF170" s="1"/>
      <c r="EWG170" s="1"/>
      <c r="EWH170" s="327"/>
      <c r="EWI170" s="327"/>
      <c r="EWJ170" s="18"/>
      <c r="EWK170" s="1"/>
      <c r="EWN170" s="1"/>
      <c r="EWO170" s="1"/>
      <c r="EWP170" s="327"/>
      <c r="EWQ170" s="327"/>
      <c r="EWR170" s="18"/>
      <c r="EWS170" s="1"/>
      <c r="EWV170" s="1"/>
      <c r="EWW170" s="1"/>
      <c r="EWX170" s="327"/>
      <c r="EWY170" s="327"/>
      <c r="EWZ170" s="18"/>
      <c r="EXA170" s="1"/>
      <c r="EXD170" s="1"/>
      <c r="EXE170" s="1"/>
      <c r="EXF170" s="327"/>
      <c r="EXG170" s="327"/>
      <c r="EXH170" s="18"/>
      <c r="EXI170" s="1"/>
      <c r="EXL170" s="1"/>
      <c r="EXM170" s="1"/>
      <c r="EXN170" s="327"/>
      <c r="EXO170" s="327"/>
      <c r="EXP170" s="18"/>
      <c r="EXQ170" s="1"/>
      <c r="EXT170" s="1"/>
      <c r="EXU170" s="1"/>
      <c r="EXV170" s="327"/>
      <c r="EXW170" s="327"/>
      <c r="EXX170" s="18"/>
      <c r="EXY170" s="1"/>
      <c r="EYB170" s="1"/>
      <c r="EYC170" s="1"/>
      <c r="EYD170" s="327"/>
      <c r="EYE170" s="327"/>
      <c r="EYF170" s="18"/>
      <c r="EYG170" s="1"/>
      <c r="EYJ170" s="1"/>
      <c r="EYK170" s="1"/>
      <c r="EYL170" s="327"/>
      <c r="EYM170" s="327"/>
      <c r="EYN170" s="18"/>
      <c r="EYO170" s="1"/>
      <c r="EYR170" s="1"/>
      <c r="EYS170" s="1"/>
      <c r="EYT170" s="327"/>
      <c r="EYU170" s="327"/>
      <c r="EYV170" s="18"/>
      <c r="EYW170" s="1"/>
      <c r="EYZ170" s="1"/>
      <c r="EZA170" s="1"/>
      <c r="EZB170" s="327"/>
      <c r="EZC170" s="327"/>
      <c r="EZD170" s="18"/>
      <c r="EZE170" s="1"/>
      <c r="EZH170" s="1"/>
      <c r="EZI170" s="1"/>
      <c r="EZJ170" s="327"/>
      <c r="EZK170" s="327"/>
      <c r="EZL170" s="18"/>
      <c r="EZM170" s="1"/>
      <c r="EZP170" s="1"/>
      <c r="EZQ170" s="1"/>
      <c r="EZR170" s="327"/>
      <c r="EZS170" s="327"/>
      <c r="EZT170" s="18"/>
      <c r="EZU170" s="1"/>
      <c r="EZX170" s="1"/>
      <c r="EZY170" s="1"/>
      <c r="EZZ170" s="327"/>
      <c r="FAA170" s="327"/>
      <c r="FAB170" s="18"/>
      <c r="FAC170" s="1"/>
      <c r="FAF170" s="1"/>
      <c r="FAG170" s="1"/>
      <c r="FAH170" s="327"/>
      <c r="FAI170" s="327"/>
      <c r="FAJ170" s="18"/>
      <c r="FAK170" s="1"/>
      <c r="FAN170" s="1"/>
      <c r="FAO170" s="1"/>
      <c r="FAP170" s="327"/>
      <c r="FAQ170" s="327"/>
      <c r="FAR170" s="18"/>
      <c r="FAS170" s="1"/>
      <c r="FAV170" s="1"/>
      <c r="FAW170" s="1"/>
      <c r="FAX170" s="327"/>
      <c r="FAY170" s="327"/>
      <c r="FAZ170" s="18"/>
      <c r="FBA170" s="1"/>
      <c r="FBD170" s="1"/>
      <c r="FBE170" s="1"/>
      <c r="FBF170" s="327"/>
      <c r="FBG170" s="327"/>
      <c r="FBH170" s="18"/>
      <c r="FBI170" s="1"/>
      <c r="FBL170" s="1"/>
      <c r="FBM170" s="1"/>
      <c r="FBN170" s="327"/>
      <c r="FBO170" s="327"/>
      <c r="FBP170" s="18"/>
      <c r="FBQ170" s="1"/>
      <c r="FBT170" s="1"/>
      <c r="FBU170" s="1"/>
      <c r="FBV170" s="327"/>
      <c r="FBW170" s="327"/>
      <c r="FBX170" s="18"/>
      <c r="FBY170" s="1"/>
      <c r="FCB170" s="1"/>
      <c r="FCC170" s="1"/>
      <c r="FCD170" s="327"/>
      <c r="FCE170" s="327"/>
      <c r="FCF170" s="18"/>
      <c r="FCG170" s="1"/>
      <c r="FCJ170" s="1"/>
      <c r="FCK170" s="1"/>
      <c r="FCL170" s="327"/>
      <c r="FCM170" s="327"/>
      <c r="FCN170" s="18"/>
      <c r="FCO170" s="1"/>
      <c r="FCR170" s="1"/>
      <c r="FCS170" s="1"/>
      <c r="FCT170" s="327"/>
      <c r="FCU170" s="327"/>
      <c r="FCV170" s="18"/>
      <c r="FCW170" s="1"/>
      <c r="FCZ170" s="1"/>
      <c r="FDA170" s="1"/>
      <c r="FDB170" s="327"/>
      <c r="FDC170" s="327"/>
      <c r="FDD170" s="18"/>
      <c r="FDE170" s="1"/>
      <c r="FDH170" s="1"/>
      <c r="FDI170" s="1"/>
      <c r="FDJ170" s="327"/>
      <c r="FDK170" s="327"/>
      <c r="FDL170" s="18"/>
      <c r="FDM170" s="1"/>
      <c r="FDP170" s="1"/>
      <c r="FDQ170" s="1"/>
      <c r="FDR170" s="327"/>
      <c r="FDS170" s="327"/>
      <c r="FDT170" s="18"/>
      <c r="FDU170" s="1"/>
      <c r="FDX170" s="1"/>
      <c r="FDY170" s="1"/>
      <c r="FDZ170" s="327"/>
      <c r="FEA170" s="327"/>
      <c r="FEB170" s="18"/>
      <c r="FEC170" s="1"/>
      <c r="FEF170" s="1"/>
      <c r="FEG170" s="1"/>
      <c r="FEH170" s="327"/>
      <c r="FEI170" s="327"/>
      <c r="FEJ170" s="18"/>
      <c r="FEK170" s="1"/>
      <c r="FEN170" s="1"/>
      <c r="FEO170" s="1"/>
      <c r="FEP170" s="327"/>
      <c r="FEQ170" s="327"/>
      <c r="FER170" s="18"/>
      <c r="FES170" s="1"/>
      <c r="FEV170" s="1"/>
      <c r="FEW170" s="1"/>
      <c r="FEX170" s="327"/>
      <c r="FEY170" s="327"/>
      <c r="FEZ170" s="18"/>
      <c r="FFA170" s="1"/>
      <c r="FFD170" s="1"/>
      <c r="FFE170" s="1"/>
      <c r="FFF170" s="327"/>
      <c r="FFG170" s="327"/>
      <c r="FFH170" s="18"/>
      <c r="FFI170" s="1"/>
      <c r="FFL170" s="1"/>
      <c r="FFM170" s="1"/>
      <c r="FFN170" s="327"/>
      <c r="FFO170" s="327"/>
      <c r="FFP170" s="18"/>
      <c r="FFQ170" s="1"/>
      <c r="FFT170" s="1"/>
      <c r="FFU170" s="1"/>
      <c r="FFV170" s="327"/>
      <c r="FFW170" s="327"/>
      <c r="FFX170" s="18"/>
      <c r="FFY170" s="1"/>
      <c r="FGB170" s="1"/>
      <c r="FGC170" s="1"/>
      <c r="FGD170" s="327"/>
      <c r="FGE170" s="327"/>
      <c r="FGF170" s="18"/>
      <c r="FGG170" s="1"/>
      <c r="FGJ170" s="1"/>
      <c r="FGK170" s="1"/>
      <c r="FGL170" s="327"/>
      <c r="FGM170" s="327"/>
      <c r="FGN170" s="18"/>
      <c r="FGO170" s="1"/>
      <c r="FGR170" s="1"/>
      <c r="FGS170" s="1"/>
      <c r="FGT170" s="327"/>
      <c r="FGU170" s="327"/>
      <c r="FGV170" s="18"/>
      <c r="FGW170" s="1"/>
      <c r="FGZ170" s="1"/>
      <c r="FHA170" s="1"/>
      <c r="FHB170" s="327"/>
      <c r="FHC170" s="327"/>
      <c r="FHD170" s="18"/>
      <c r="FHE170" s="1"/>
      <c r="FHH170" s="1"/>
      <c r="FHI170" s="1"/>
      <c r="FHJ170" s="327"/>
      <c r="FHK170" s="327"/>
      <c r="FHL170" s="18"/>
      <c r="FHM170" s="1"/>
      <c r="FHP170" s="1"/>
      <c r="FHQ170" s="1"/>
      <c r="FHR170" s="327"/>
      <c r="FHS170" s="327"/>
      <c r="FHT170" s="18"/>
      <c r="FHU170" s="1"/>
      <c r="FHX170" s="1"/>
      <c r="FHY170" s="1"/>
      <c r="FHZ170" s="327"/>
      <c r="FIA170" s="327"/>
      <c r="FIB170" s="18"/>
      <c r="FIC170" s="1"/>
      <c r="FIF170" s="1"/>
      <c r="FIG170" s="1"/>
      <c r="FIH170" s="327"/>
      <c r="FII170" s="327"/>
      <c r="FIJ170" s="18"/>
      <c r="FIK170" s="1"/>
      <c r="FIN170" s="1"/>
      <c r="FIO170" s="1"/>
      <c r="FIP170" s="327"/>
      <c r="FIQ170" s="327"/>
      <c r="FIR170" s="18"/>
      <c r="FIS170" s="1"/>
      <c r="FIV170" s="1"/>
      <c r="FIW170" s="1"/>
      <c r="FIX170" s="327"/>
      <c r="FIY170" s="327"/>
      <c r="FIZ170" s="18"/>
      <c r="FJA170" s="1"/>
      <c r="FJD170" s="1"/>
      <c r="FJE170" s="1"/>
      <c r="FJF170" s="327"/>
      <c r="FJG170" s="327"/>
      <c r="FJH170" s="18"/>
      <c r="FJI170" s="1"/>
      <c r="FJL170" s="1"/>
      <c r="FJM170" s="1"/>
      <c r="FJN170" s="327"/>
      <c r="FJO170" s="327"/>
      <c r="FJP170" s="18"/>
      <c r="FJQ170" s="1"/>
      <c r="FJT170" s="1"/>
      <c r="FJU170" s="1"/>
      <c r="FJV170" s="327"/>
      <c r="FJW170" s="327"/>
      <c r="FJX170" s="18"/>
      <c r="FJY170" s="1"/>
      <c r="FKB170" s="1"/>
      <c r="FKC170" s="1"/>
      <c r="FKD170" s="327"/>
      <c r="FKE170" s="327"/>
      <c r="FKF170" s="18"/>
      <c r="FKG170" s="1"/>
      <c r="FKJ170" s="1"/>
      <c r="FKK170" s="1"/>
      <c r="FKL170" s="327"/>
      <c r="FKM170" s="327"/>
      <c r="FKN170" s="18"/>
      <c r="FKO170" s="1"/>
      <c r="FKR170" s="1"/>
      <c r="FKS170" s="1"/>
      <c r="FKT170" s="327"/>
      <c r="FKU170" s="327"/>
      <c r="FKV170" s="18"/>
      <c r="FKW170" s="1"/>
      <c r="FKZ170" s="1"/>
      <c r="FLA170" s="1"/>
      <c r="FLB170" s="327"/>
      <c r="FLC170" s="327"/>
      <c r="FLD170" s="18"/>
      <c r="FLE170" s="1"/>
      <c r="FLH170" s="1"/>
      <c r="FLI170" s="1"/>
      <c r="FLJ170" s="327"/>
      <c r="FLK170" s="327"/>
      <c r="FLL170" s="18"/>
      <c r="FLM170" s="1"/>
      <c r="FLP170" s="1"/>
      <c r="FLQ170" s="1"/>
      <c r="FLR170" s="327"/>
      <c r="FLS170" s="327"/>
      <c r="FLT170" s="18"/>
      <c r="FLU170" s="1"/>
      <c r="FLX170" s="1"/>
      <c r="FLY170" s="1"/>
      <c r="FLZ170" s="327"/>
      <c r="FMA170" s="327"/>
      <c r="FMB170" s="18"/>
      <c r="FMC170" s="1"/>
      <c r="FMF170" s="1"/>
      <c r="FMG170" s="1"/>
      <c r="FMH170" s="327"/>
      <c r="FMI170" s="327"/>
      <c r="FMJ170" s="18"/>
      <c r="FMK170" s="1"/>
      <c r="FMN170" s="1"/>
      <c r="FMO170" s="1"/>
      <c r="FMP170" s="327"/>
      <c r="FMQ170" s="327"/>
      <c r="FMR170" s="18"/>
      <c r="FMS170" s="1"/>
      <c r="FMV170" s="1"/>
      <c r="FMW170" s="1"/>
      <c r="FMX170" s="327"/>
      <c r="FMY170" s="327"/>
      <c r="FMZ170" s="18"/>
      <c r="FNA170" s="1"/>
      <c r="FND170" s="1"/>
      <c r="FNE170" s="1"/>
      <c r="FNF170" s="327"/>
      <c r="FNG170" s="327"/>
      <c r="FNH170" s="18"/>
      <c r="FNI170" s="1"/>
      <c r="FNL170" s="1"/>
      <c r="FNM170" s="1"/>
      <c r="FNN170" s="327"/>
      <c r="FNO170" s="327"/>
      <c r="FNP170" s="18"/>
      <c r="FNQ170" s="1"/>
      <c r="FNT170" s="1"/>
      <c r="FNU170" s="1"/>
      <c r="FNV170" s="327"/>
      <c r="FNW170" s="327"/>
      <c r="FNX170" s="18"/>
      <c r="FNY170" s="1"/>
      <c r="FOB170" s="1"/>
      <c r="FOC170" s="1"/>
      <c r="FOD170" s="327"/>
      <c r="FOE170" s="327"/>
      <c r="FOF170" s="18"/>
      <c r="FOG170" s="1"/>
      <c r="FOJ170" s="1"/>
      <c r="FOK170" s="1"/>
      <c r="FOL170" s="327"/>
      <c r="FOM170" s="327"/>
      <c r="FON170" s="18"/>
      <c r="FOO170" s="1"/>
      <c r="FOR170" s="1"/>
      <c r="FOS170" s="1"/>
      <c r="FOT170" s="327"/>
      <c r="FOU170" s="327"/>
      <c r="FOV170" s="18"/>
      <c r="FOW170" s="1"/>
      <c r="FOZ170" s="1"/>
      <c r="FPA170" s="1"/>
      <c r="FPB170" s="327"/>
      <c r="FPC170" s="327"/>
      <c r="FPD170" s="18"/>
      <c r="FPE170" s="1"/>
      <c r="FPH170" s="1"/>
      <c r="FPI170" s="1"/>
      <c r="FPJ170" s="327"/>
      <c r="FPK170" s="327"/>
      <c r="FPL170" s="18"/>
      <c r="FPM170" s="1"/>
      <c r="FPP170" s="1"/>
      <c r="FPQ170" s="1"/>
      <c r="FPR170" s="327"/>
      <c r="FPS170" s="327"/>
      <c r="FPT170" s="18"/>
      <c r="FPU170" s="1"/>
      <c r="FPX170" s="1"/>
      <c r="FPY170" s="1"/>
      <c r="FPZ170" s="327"/>
      <c r="FQA170" s="327"/>
      <c r="FQB170" s="18"/>
      <c r="FQC170" s="1"/>
      <c r="FQF170" s="1"/>
      <c r="FQG170" s="1"/>
      <c r="FQH170" s="327"/>
      <c r="FQI170" s="327"/>
      <c r="FQJ170" s="18"/>
      <c r="FQK170" s="1"/>
      <c r="FQN170" s="1"/>
      <c r="FQO170" s="1"/>
      <c r="FQP170" s="327"/>
      <c r="FQQ170" s="327"/>
      <c r="FQR170" s="18"/>
      <c r="FQS170" s="1"/>
      <c r="FQV170" s="1"/>
      <c r="FQW170" s="1"/>
      <c r="FQX170" s="327"/>
      <c r="FQY170" s="327"/>
      <c r="FQZ170" s="18"/>
      <c r="FRA170" s="1"/>
      <c r="FRD170" s="1"/>
      <c r="FRE170" s="1"/>
      <c r="FRF170" s="327"/>
      <c r="FRG170" s="327"/>
      <c r="FRH170" s="18"/>
      <c r="FRI170" s="1"/>
      <c r="FRL170" s="1"/>
      <c r="FRM170" s="1"/>
      <c r="FRN170" s="327"/>
      <c r="FRO170" s="327"/>
      <c r="FRP170" s="18"/>
      <c r="FRQ170" s="1"/>
      <c r="FRT170" s="1"/>
      <c r="FRU170" s="1"/>
      <c r="FRV170" s="327"/>
      <c r="FRW170" s="327"/>
      <c r="FRX170" s="18"/>
      <c r="FRY170" s="1"/>
      <c r="FSB170" s="1"/>
      <c r="FSC170" s="1"/>
      <c r="FSD170" s="327"/>
      <c r="FSE170" s="327"/>
      <c r="FSF170" s="18"/>
      <c r="FSG170" s="1"/>
      <c r="FSJ170" s="1"/>
      <c r="FSK170" s="1"/>
      <c r="FSL170" s="327"/>
      <c r="FSM170" s="327"/>
      <c r="FSN170" s="18"/>
      <c r="FSO170" s="1"/>
      <c r="FSR170" s="1"/>
      <c r="FSS170" s="1"/>
      <c r="FST170" s="327"/>
      <c r="FSU170" s="327"/>
      <c r="FSV170" s="18"/>
      <c r="FSW170" s="1"/>
      <c r="FSZ170" s="1"/>
      <c r="FTA170" s="1"/>
      <c r="FTB170" s="327"/>
      <c r="FTC170" s="327"/>
      <c r="FTD170" s="18"/>
      <c r="FTE170" s="1"/>
      <c r="FTH170" s="1"/>
      <c r="FTI170" s="1"/>
      <c r="FTJ170" s="327"/>
      <c r="FTK170" s="327"/>
      <c r="FTL170" s="18"/>
      <c r="FTM170" s="1"/>
      <c r="FTP170" s="1"/>
      <c r="FTQ170" s="1"/>
      <c r="FTR170" s="327"/>
      <c r="FTS170" s="327"/>
      <c r="FTT170" s="18"/>
      <c r="FTU170" s="1"/>
      <c r="FTX170" s="1"/>
      <c r="FTY170" s="1"/>
      <c r="FTZ170" s="327"/>
      <c r="FUA170" s="327"/>
      <c r="FUB170" s="18"/>
      <c r="FUC170" s="1"/>
      <c r="FUF170" s="1"/>
      <c r="FUG170" s="1"/>
      <c r="FUH170" s="327"/>
      <c r="FUI170" s="327"/>
      <c r="FUJ170" s="18"/>
      <c r="FUK170" s="1"/>
      <c r="FUN170" s="1"/>
      <c r="FUO170" s="1"/>
      <c r="FUP170" s="327"/>
      <c r="FUQ170" s="327"/>
      <c r="FUR170" s="18"/>
      <c r="FUS170" s="1"/>
      <c r="FUV170" s="1"/>
      <c r="FUW170" s="1"/>
      <c r="FUX170" s="327"/>
      <c r="FUY170" s="327"/>
      <c r="FUZ170" s="18"/>
      <c r="FVA170" s="1"/>
      <c r="FVD170" s="1"/>
      <c r="FVE170" s="1"/>
      <c r="FVF170" s="327"/>
      <c r="FVG170" s="327"/>
      <c r="FVH170" s="18"/>
      <c r="FVI170" s="1"/>
      <c r="FVL170" s="1"/>
      <c r="FVM170" s="1"/>
      <c r="FVN170" s="327"/>
      <c r="FVO170" s="327"/>
      <c r="FVP170" s="18"/>
      <c r="FVQ170" s="1"/>
      <c r="FVT170" s="1"/>
      <c r="FVU170" s="1"/>
      <c r="FVV170" s="327"/>
      <c r="FVW170" s="327"/>
      <c r="FVX170" s="18"/>
      <c r="FVY170" s="1"/>
      <c r="FWB170" s="1"/>
      <c r="FWC170" s="1"/>
      <c r="FWD170" s="327"/>
      <c r="FWE170" s="327"/>
      <c r="FWF170" s="18"/>
      <c r="FWG170" s="1"/>
      <c r="FWJ170" s="1"/>
      <c r="FWK170" s="1"/>
      <c r="FWL170" s="327"/>
      <c r="FWM170" s="327"/>
      <c r="FWN170" s="18"/>
      <c r="FWO170" s="1"/>
      <c r="FWR170" s="1"/>
      <c r="FWS170" s="1"/>
      <c r="FWT170" s="327"/>
      <c r="FWU170" s="327"/>
      <c r="FWV170" s="18"/>
      <c r="FWW170" s="1"/>
      <c r="FWZ170" s="1"/>
      <c r="FXA170" s="1"/>
      <c r="FXB170" s="327"/>
      <c r="FXC170" s="327"/>
      <c r="FXD170" s="18"/>
      <c r="FXE170" s="1"/>
      <c r="FXH170" s="1"/>
      <c r="FXI170" s="1"/>
      <c r="FXJ170" s="327"/>
      <c r="FXK170" s="327"/>
      <c r="FXL170" s="18"/>
      <c r="FXM170" s="1"/>
      <c r="FXP170" s="1"/>
      <c r="FXQ170" s="1"/>
      <c r="FXR170" s="327"/>
      <c r="FXS170" s="327"/>
      <c r="FXT170" s="18"/>
      <c r="FXU170" s="1"/>
      <c r="FXX170" s="1"/>
      <c r="FXY170" s="1"/>
      <c r="FXZ170" s="327"/>
      <c r="FYA170" s="327"/>
      <c r="FYB170" s="18"/>
      <c r="FYC170" s="1"/>
      <c r="FYF170" s="1"/>
      <c r="FYG170" s="1"/>
      <c r="FYH170" s="327"/>
      <c r="FYI170" s="327"/>
      <c r="FYJ170" s="18"/>
      <c r="FYK170" s="1"/>
      <c r="FYN170" s="1"/>
      <c r="FYO170" s="1"/>
      <c r="FYP170" s="327"/>
      <c r="FYQ170" s="327"/>
      <c r="FYR170" s="18"/>
      <c r="FYS170" s="1"/>
      <c r="FYV170" s="1"/>
      <c r="FYW170" s="1"/>
      <c r="FYX170" s="327"/>
      <c r="FYY170" s="327"/>
      <c r="FYZ170" s="18"/>
      <c r="FZA170" s="1"/>
      <c r="FZD170" s="1"/>
      <c r="FZE170" s="1"/>
      <c r="FZF170" s="327"/>
      <c r="FZG170" s="327"/>
      <c r="FZH170" s="18"/>
      <c r="FZI170" s="1"/>
      <c r="FZL170" s="1"/>
      <c r="FZM170" s="1"/>
      <c r="FZN170" s="327"/>
      <c r="FZO170" s="327"/>
      <c r="FZP170" s="18"/>
      <c r="FZQ170" s="1"/>
      <c r="FZT170" s="1"/>
      <c r="FZU170" s="1"/>
      <c r="FZV170" s="327"/>
      <c r="FZW170" s="327"/>
      <c r="FZX170" s="18"/>
      <c r="FZY170" s="1"/>
      <c r="GAB170" s="1"/>
      <c r="GAC170" s="1"/>
      <c r="GAD170" s="327"/>
      <c r="GAE170" s="327"/>
      <c r="GAF170" s="18"/>
      <c r="GAG170" s="1"/>
      <c r="GAJ170" s="1"/>
      <c r="GAK170" s="1"/>
      <c r="GAL170" s="327"/>
      <c r="GAM170" s="327"/>
      <c r="GAN170" s="18"/>
      <c r="GAO170" s="1"/>
      <c r="GAR170" s="1"/>
      <c r="GAS170" s="1"/>
      <c r="GAT170" s="327"/>
      <c r="GAU170" s="327"/>
      <c r="GAV170" s="18"/>
      <c r="GAW170" s="1"/>
      <c r="GAZ170" s="1"/>
      <c r="GBA170" s="1"/>
      <c r="GBB170" s="327"/>
      <c r="GBC170" s="327"/>
      <c r="GBD170" s="18"/>
      <c r="GBE170" s="1"/>
      <c r="GBH170" s="1"/>
      <c r="GBI170" s="1"/>
      <c r="GBJ170" s="327"/>
      <c r="GBK170" s="327"/>
      <c r="GBL170" s="18"/>
      <c r="GBM170" s="1"/>
      <c r="GBP170" s="1"/>
      <c r="GBQ170" s="1"/>
      <c r="GBR170" s="327"/>
      <c r="GBS170" s="327"/>
      <c r="GBT170" s="18"/>
      <c r="GBU170" s="1"/>
      <c r="GBX170" s="1"/>
      <c r="GBY170" s="1"/>
      <c r="GBZ170" s="327"/>
      <c r="GCA170" s="327"/>
      <c r="GCB170" s="18"/>
      <c r="GCC170" s="1"/>
      <c r="GCF170" s="1"/>
      <c r="GCG170" s="1"/>
      <c r="GCH170" s="327"/>
      <c r="GCI170" s="327"/>
      <c r="GCJ170" s="18"/>
      <c r="GCK170" s="1"/>
      <c r="GCN170" s="1"/>
      <c r="GCO170" s="1"/>
      <c r="GCP170" s="327"/>
      <c r="GCQ170" s="327"/>
      <c r="GCR170" s="18"/>
      <c r="GCS170" s="1"/>
      <c r="GCV170" s="1"/>
      <c r="GCW170" s="1"/>
      <c r="GCX170" s="327"/>
      <c r="GCY170" s="327"/>
      <c r="GCZ170" s="18"/>
      <c r="GDA170" s="1"/>
      <c r="GDD170" s="1"/>
      <c r="GDE170" s="1"/>
      <c r="GDF170" s="327"/>
      <c r="GDG170" s="327"/>
      <c r="GDH170" s="18"/>
      <c r="GDI170" s="1"/>
      <c r="GDL170" s="1"/>
      <c r="GDM170" s="1"/>
      <c r="GDN170" s="327"/>
      <c r="GDO170" s="327"/>
      <c r="GDP170" s="18"/>
      <c r="GDQ170" s="1"/>
      <c r="GDT170" s="1"/>
      <c r="GDU170" s="1"/>
      <c r="GDV170" s="327"/>
      <c r="GDW170" s="327"/>
      <c r="GDX170" s="18"/>
      <c r="GDY170" s="1"/>
      <c r="GEB170" s="1"/>
      <c r="GEC170" s="1"/>
      <c r="GED170" s="327"/>
      <c r="GEE170" s="327"/>
      <c r="GEF170" s="18"/>
      <c r="GEG170" s="1"/>
      <c r="GEJ170" s="1"/>
      <c r="GEK170" s="1"/>
      <c r="GEL170" s="327"/>
      <c r="GEM170" s="327"/>
      <c r="GEN170" s="18"/>
      <c r="GEO170" s="1"/>
      <c r="GER170" s="1"/>
      <c r="GES170" s="1"/>
      <c r="GET170" s="327"/>
      <c r="GEU170" s="327"/>
      <c r="GEV170" s="18"/>
      <c r="GEW170" s="1"/>
      <c r="GEZ170" s="1"/>
      <c r="GFA170" s="1"/>
      <c r="GFB170" s="327"/>
      <c r="GFC170" s="327"/>
      <c r="GFD170" s="18"/>
      <c r="GFE170" s="1"/>
      <c r="GFH170" s="1"/>
      <c r="GFI170" s="1"/>
      <c r="GFJ170" s="327"/>
      <c r="GFK170" s="327"/>
      <c r="GFL170" s="18"/>
      <c r="GFM170" s="1"/>
      <c r="GFP170" s="1"/>
      <c r="GFQ170" s="1"/>
      <c r="GFR170" s="327"/>
      <c r="GFS170" s="327"/>
      <c r="GFT170" s="18"/>
      <c r="GFU170" s="1"/>
      <c r="GFX170" s="1"/>
      <c r="GFY170" s="1"/>
      <c r="GFZ170" s="327"/>
      <c r="GGA170" s="327"/>
      <c r="GGB170" s="18"/>
      <c r="GGC170" s="1"/>
      <c r="GGF170" s="1"/>
      <c r="GGG170" s="1"/>
      <c r="GGH170" s="327"/>
      <c r="GGI170" s="327"/>
      <c r="GGJ170" s="18"/>
      <c r="GGK170" s="1"/>
      <c r="GGN170" s="1"/>
      <c r="GGO170" s="1"/>
      <c r="GGP170" s="327"/>
      <c r="GGQ170" s="327"/>
      <c r="GGR170" s="18"/>
      <c r="GGS170" s="1"/>
      <c r="GGV170" s="1"/>
      <c r="GGW170" s="1"/>
      <c r="GGX170" s="327"/>
      <c r="GGY170" s="327"/>
      <c r="GGZ170" s="18"/>
      <c r="GHA170" s="1"/>
      <c r="GHD170" s="1"/>
      <c r="GHE170" s="1"/>
      <c r="GHF170" s="327"/>
      <c r="GHG170" s="327"/>
      <c r="GHH170" s="18"/>
      <c r="GHI170" s="1"/>
      <c r="GHL170" s="1"/>
      <c r="GHM170" s="1"/>
      <c r="GHN170" s="327"/>
      <c r="GHO170" s="327"/>
      <c r="GHP170" s="18"/>
      <c r="GHQ170" s="1"/>
      <c r="GHT170" s="1"/>
      <c r="GHU170" s="1"/>
      <c r="GHV170" s="327"/>
      <c r="GHW170" s="327"/>
      <c r="GHX170" s="18"/>
      <c r="GHY170" s="1"/>
      <c r="GIB170" s="1"/>
      <c r="GIC170" s="1"/>
      <c r="GID170" s="327"/>
      <c r="GIE170" s="327"/>
      <c r="GIF170" s="18"/>
      <c r="GIG170" s="1"/>
      <c r="GIJ170" s="1"/>
      <c r="GIK170" s="1"/>
      <c r="GIL170" s="327"/>
      <c r="GIM170" s="327"/>
      <c r="GIN170" s="18"/>
      <c r="GIO170" s="1"/>
      <c r="GIR170" s="1"/>
      <c r="GIS170" s="1"/>
      <c r="GIT170" s="327"/>
      <c r="GIU170" s="327"/>
      <c r="GIV170" s="18"/>
      <c r="GIW170" s="1"/>
      <c r="GIZ170" s="1"/>
      <c r="GJA170" s="1"/>
      <c r="GJB170" s="327"/>
      <c r="GJC170" s="327"/>
      <c r="GJD170" s="18"/>
      <c r="GJE170" s="1"/>
      <c r="GJH170" s="1"/>
      <c r="GJI170" s="1"/>
      <c r="GJJ170" s="327"/>
      <c r="GJK170" s="327"/>
      <c r="GJL170" s="18"/>
      <c r="GJM170" s="1"/>
      <c r="GJP170" s="1"/>
      <c r="GJQ170" s="1"/>
      <c r="GJR170" s="327"/>
      <c r="GJS170" s="327"/>
      <c r="GJT170" s="18"/>
      <c r="GJU170" s="1"/>
      <c r="GJX170" s="1"/>
      <c r="GJY170" s="1"/>
      <c r="GJZ170" s="327"/>
      <c r="GKA170" s="327"/>
      <c r="GKB170" s="18"/>
      <c r="GKC170" s="1"/>
      <c r="GKF170" s="1"/>
      <c r="GKG170" s="1"/>
      <c r="GKH170" s="327"/>
      <c r="GKI170" s="327"/>
      <c r="GKJ170" s="18"/>
      <c r="GKK170" s="1"/>
      <c r="GKN170" s="1"/>
      <c r="GKO170" s="1"/>
      <c r="GKP170" s="327"/>
      <c r="GKQ170" s="327"/>
      <c r="GKR170" s="18"/>
      <c r="GKS170" s="1"/>
      <c r="GKV170" s="1"/>
      <c r="GKW170" s="1"/>
      <c r="GKX170" s="327"/>
      <c r="GKY170" s="327"/>
      <c r="GKZ170" s="18"/>
      <c r="GLA170" s="1"/>
      <c r="GLD170" s="1"/>
      <c r="GLE170" s="1"/>
      <c r="GLF170" s="327"/>
      <c r="GLG170" s="327"/>
      <c r="GLH170" s="18"/>
      <c r="GLI170" s="1"/>
      <c r="GLL170" s="1"/>
      <c r="GLM170" s="1"/>
      <c r="GLN170" s="327"/>
      <c r="GLO170" s="327"/>
      <c r="GLP170" s="18"/>
      <c r="GLQ170" s="1"/>
      <c r="GLT170" s="1"/>
      <c r="GLU170" s="1"/>
      <c r="GLV170" s="327"/>
      <c r="GLW170" s="327"/>
      <c r="GLX170" s="18"/>
      <c r="GLY170" s="1"/>
      <c r="GMB170" s="1"/>
      <c r="GMC170" s="1"/>
      <c r="GMD170" s="327"/>
      <c r="GME170" s="327"/>
      <c r="GMF170" s="18"/>
      <c r="GMG170" s="1"/>
      <c r="GMJ170" s="1"/>
      <c r="GMK170" s="1"/>
      <c r="GML170" s="327"/>
      <c r="GMM170" s="327"/>
      <c r="GMN170" s="18"/>
      <c r="GMO170" s="1"/>
      <c r="GMR170" s="1"/>
      <c r="GMS170" s="1"/>
      <c r="GMT170" s="327"/>
      <c r="GMU170" s="327"/>
      <c r="GMV170" s="18"/>
      <c r="GMW170" s="1"/>
      <c r="GMZ170" s="1"/>
      <c r="GNA170" s="1"/>
      <c r="GNB170" s="327"/>
      <c r="GNC170" s="327"/>
      <c r="GND170" s="18"/>
      <c r="GNE170" s="1"/>
      <c r="GNH170" s="1"/>
      <c r="GNI170" s="1"/>
      <c r="GNJ170" s="327"/>
      <c r="GNK170" s="327"/>
      <c r="GNL170" s="18"/>
      <c r="GNM170" s="1"/>
      <c r="GNP170" s="1"/>
      <c r="GNQ170" s="1"/>
      <c r="GNR170" s="327"/>
      <c r="GNS170" s="327"/>
      <c r="GNT170" s="18"/>
      <c r="GNU170" s="1"/>
      <c r="GNX170" s="1"/>
      <c r="GNY170" s="1"/>
      <c r="GNZ170" s="327"/>
      <c r="GOA170" s="327"/>
      <c r="GOB170" s="18"/>
      <c r="GOC170" s="1"/>
      <c r="GOF170" s="1"/>
      <c r="GOG170" s="1"/>
      <c r="GOH170" s="327"/>
      <c r="GOI170" s="327"/>
      <c r="GOJ170" s="18"/>
      <c r="GOK170" s="1"/>
      <c r="GON170" s="1"/>
      <c r="GOO170" s="1"/>
      <c r="GOP170" s="327"/>
      <c r="GOQ170" s="327"/>
      <c r="GOR170" s="18"/>
      <c r="GOS170" s="1"/>
      <c r="GOV170" s="1"/>
      <c r="GOW170" s="1"/>
      <c r="GOX170" s="327"/>
      <c r="GOY170" s="327"/>
      <c r="GOZ170" s="18"/>
      <c r="GPA170" s="1"/>
      <c r="GPD170" s="1"/>
      <c r="GPE170" s="1"/>
      <c r="GPF170" s="327"/>
      <c r="GPG170" s="327"/>
      <c r="GPH170" s="18"/>
      <c r="GPI170" s="1"/>
      <c r="GPL170" s="1"/>
      <c r="GPM170" s="1"/>
      <c r="GPN170" s="327"/>
      <c r="GPO170" s="327"/>
      <c r="GPP170" s="18"/>
      <c r="GPQ170" s="1"/>
      <c r="GPT170" s="1"/>
      <c r="GPU170" s="1"/>
      <c r="GPV170" s="327"/>
      <c r="GPW170" s="327"/>
      <c r="GPX170" s="18"/>
      <c r="GPY170" s="1"/>
      <c r="GQB170" s="1"/>
      <c r="GQC170" s="1"/>
      <c r="GQD170" s="327"/>
      <c r="GQE170" s="327"/>
      <c r="GQF170" s="18"/>
      <c r="GQG170" s="1"/>
      <c r="GQJ170" s="1"/>
      <c r="GQK170" s="1"/>
      <c r="GQL170" s="327"/>
      <c r="GQM170" s="327"/>
      <c r="GQN170" s="18"/>
      <c r="GQO170" s="1"/>
      <c r="GQR170" s="1"/>
      <c r="GQS170" s="1"/>
      <c r="GQT170" s="327"/>
      <c r="GQU170" s="327"/>
      <c r="GQV170" s="18"/>
      <c r="GQW170" s="1"/>
      <c r="GQZ170" s="1"/>
      <c r="GRA170" s="1"/>
      <c r="GRB170" s="327"/>
      <c r="GRC170" s="327"/>
      <c r="GRD170" s="18"/>
      <c r="GRE170" s="1"/>
      <c r="GRH170" s="1"/>
      <c r="GRI170" s="1"/>
      <c r="GRJ170" s="327"/>
      <c r="GRK170" s="327"/>
      <c r="GRL170" s="18"/>
      <c r="GRM170" s="1"/>
      <c r="GRP170" s="1"/>
      <c r="GRQ170" s="1"/>
      <c r="GRR170" s="327"/>
      <c r="GRS170" s="327"/>
      <c r="GRT170" s="18"/>
      <c r="GRU170" s="1"/>
      <c r="GRX170" s="1"/>
      <c r="GRY170" s="1"/>
      <c r="GRZ170" s="327"/>
      <c r="GSA170" s="327"/>
      <c r="GSB170" s="18"/>
      <c r="GSC170" s="1"/>
      <c r="GSF170" s="1"/>
      <c r="GSG170" s="1"/>
      <c r="GSH170" s="327"/>
      <c r="GSI170" s="327"/>
      <c r="GSJ170" s="18"/>
      <c r="GSK170" s="1"/>
      <c r="GSN170" s="1"/>
      <c r="GSO170" s="1"/>
      <c r="GSP170" s="327"/>
      <c r="GSQ170" s="327"/>
      <c r="GSR170" s="18"/>
      <c r="GSS170" s="1"/>
      <c r="GSV170" s="1"/>
      <c r="GSW170" s="1"/>
      <c r="GSX170" s="327"/>
      <c r="GSY170" s="327"/>
      <c r="GSZ170" s="18"/>
      <c r="GTA170" s="1"/>
      <c r="GTD170" s="1"/>
      <c r="GTE170" s="1"/>
      <c r="GTF170" s="327"/>
      <c r="GTG170" s="327"/>
      <c r="GTH170" s="18"/>
      <c r="GTI170" s="1"/>
      <c r="GTL170" s="1"/>
      <c r="GTM170" s="1"/>
      <c r="GTN170" s="327"/>
      <c r="GTO170" s="327"/>
      <c r="GTP170" s="18"/>
      <c r="GTQ170" s="1"/>
      <c r="GTT170" s="1"/>
      <c r="GTU170" s="1"/>
      <c r="GTV170" s="327"/>
      <c r="GTW170" s="327"/>
      <c r="GTX170" s="18"/>
      <c r="GTY170" s="1"/>
      <c r="GUB170" s="1"/>
      <c r="GUC170" s="1"/>
      <c r="GUD170" s="327"/>
      <c r="GUE170" s="327"/>
      <c r="GUF170" s="18"/>
      <c r="GUG170" s="1"/>
      <c r="GUJ170" s="1"/>
      <c r="GUK170" s="1"/>
      <c r="GUL170" s="327"/>
      <c r="GUM170" s="327"/>
      <c r="GUN170" s="18"/>
      <c r="GUO170" s="1"/>
      <c r="GUR170" s="1"/>
      <c r="GUS170" s="1"/>
      <c r="GUT170" s="327"/>
      <c r="GUU170" s="327"/>
      <c r="GUV170" s="18"/>
      <c r="GUW170" s="1"/>
      <c r="GUZ170" s="1"/>
      <c r="GVA170" s="1"/>
      <c r="GVB170" s="327"/>
      <c r="GVC170" s="327"/>
      <c r="GVD170" s="18"/>
      <c r="GVE170" s="1"/>
      <c r="GVH170" s="1"/>
      <c r="GVI170" s="1"/>
      <c r="GVJ170" s="327"/>
      <c r="GVK170" s="327"/>
      <c r="GVL170" s="18"/>
      <c r="GVM170" s="1"/>
      <c r="GVP170" s="1"/>
      <c r="GVQ170" s="1"/>
      <c r="GVR170" s="327"/>
      <c r="GVS170" s="327"/>
      <c r="GVT170" s="18"/>
      <c r="GVU170" s="1"/>
      <c r="GVX170" s="1"/>
      <c r="GVY170" s="1"/>
      <c r="GVZ170" s="327"/>
      <c r="GWA170" s="327"/>
      <c r="GWB170" s="18"/>
      <c r="GWC170" s="1"/>
      <c r="GWF170" s="1"/>
      <c r="GWG170" s="1"/>
      <c r="GWH170" s="327"/>
      <c r="GWI170" s="327"/>
      <c r="GWJ170" s="18"/>
      <c r="GWK170" s="1"/>
      <c r="GWN170" s="1"/>
      <c r="GWO170" s="1"/>
      <c r="GWP170" s="327"/>
      <c r="GWQ170" s="327"/>
      <c r="GWR170" s="18"/>
      <c r="GWS170" s="1"/>
      <c r="GWV170" s="1"/>
      <c r="GWW170" s="1"/>
      <c r="GWX170" s="327"/>
      <c r="GWY170" s="327"/>
      <c r="GWZ170" s="18"/>
      <c r="GXA170" s="1"/>
      <c r="GXD170" s="1"/>
      <c r="GXE170" s="1"/>
      <c r="GXF170" s="327"/>
      <c r="GXG170" s="327"/>
      <c r="GXH170" s="18"/>
      <c r="GXI170" s="1"/>
      <c r="GXL170" s="1"/>
      <c r="GXM170" s="1"/>
      <c r="GXN170" s="327"/>
      <c r="GXO170" s="327"/>
      <c r="GXP170" s="18"/>
      <c r="GXQ170" s="1"/>
      <c r="GXT170" s="1"/>
      <c r="GXU170" s="1"/>
      <c r="GXV170" s="327"/>
      <c r="GXW170" s="327"/>
      <c r="GXX170" s="18"/>
      <c r="GXY170" s="1"/>
      <c r="GYB170" s="1"/>
      <c r="GYC170" s="1"/>
      <c r="GYD170" s="327"/>
      <c r="GYE170" s="327"/>
      <c r="GYF170" s="18"/>
      <c r="GYG170" s="1"/>
      <c r="GYJ170" s="1"/>
      <c r="GYK170" s="1"/>
      <c r="GYL170" s="327"/>
      <c r="GYM170" s="327"/>
      <c r="GYN170" s="18"/>
      <c r="GYO170" s="1"/>
      <c r="GYR170" s="1"/>
      <c r="GYS170" s="1"/>
      <c r="GYT170" s="327"/>
      <c r="GYU170" s="327"/>
      <c r="GYV170" s="18"/>
      <c r="GYW170" s="1"/>
      <c r="GYZ170" s="1"/>
      <c r="GZA170" s="1"/>
      <c r="GZB170" s="327"/>
      <c r="GZC170" s="327"/>
      <c r="GZD170" s="18"/>
      <c r="GZE170" s="1"/>
      <c r="GZH170" s="1"/>
      <c r="GZI170" s="1"/>
      <c r="GZJ170" s="327"/>
      <c r="GZK170" s="327"/>
      <c r="GZL170" s="18"/>
      <c r="GZM170" s="1"/>
      <c r="GZP170" s="1"/>
      <c r="GZQ170" s="1"/>
      <c r="GZR170" s="327"/>
      <c r="GZS170" s="327"/>
      <c r="GZT170" s="18"/>
      <c r="GZU170" s="1"/>
      <c r="GZX170" s="1"/>
      <c r="GZY170" s="1"/>
      <c r="GZZ170" s="327"/>
      <c r="HAA170" s="327"/>
      <c r="HAB170" s="18"/>
      <c r="HAC170" s="1"/>
      <c r="HAF170" s="1"/>
      <c r="HAG170" s="1"/>
      <c r="HAH170" s="327"/>
      <c r="HAI170" s="327"/>
      <c r="HAJ170" s="18"/>
      <c r="HAK170" s="1"/>
      <c r="HAN170" s="1"/>
      <c r="HAO170" s="1"/>
      <c r="HAP170" s="327"/>
      <c r="HAQ170" s="327"/>
      <c r="HAR170" s="18"/>
      <c r="HAS170" s="1"/>
      <c r="HAV170" s="1"/>
      <c r="HAW170" s="1"/>
      <c r="HAX170" s="327"/>
      <c r="HAY170" s="327"/>
      <c r="HAZ170" s="18"/>
      <c r="HBA170" s="1"/>
      <c r="HBD170" s="1"/>
      <c r="HBE170" s="1"/>
      <c r="HBF170" s="327"/>
      <c r="HBG170" s="327"/>
      <c r="HBH170" s="18"/>
      <c r="HBI170" s="1"/>
      <c r="HBL170" s="1"/>
      <c r="HBM170" s="1"/>
      <c r="HBN170" s="327"/>
      <c r="HBO170" s="327"/>
      <c r="HBP170" s="18"/>
      <c r="HBQ170" s="1"/>
      <c r="HBT170" s="1"/>
      <c r="HBU170" s="1"/>
      <c r="HBV170" s="327"/>
      <c r="HBW170" s="327"/>
      <c r="HBX170" s="18"/>
      <c r="HBY170" s="1"/>
      <c r="HCB170" s="1"/>
      <c r="HCC170" s="1"/>
      <c r="HCD170" s="327"/>
      <c r="HCE170" s="327"/>
      <c r="HCF170" s="18"/>
      <c r="HCG170" s="1"/>
      <c r="HCJ170" s="1"/>
      <c r="HCK170" s="1"/>
      <c r="HCL170" s="327"/>
      <c r="HCM170" s="327"/>
      <c r="HCN170" s="18"/>
      <c r="HCO170" s="1"/>
      <c r="HCR170" s="1"/>
      <c r="HCS170" s="1"/>
      <c r="HCT170" s="327"/>
      <c r="HCU170" s="327"/>
      <c r="HCV170" s="18"/>
      <c r="HCW170" s="1"/>
      <c r="HCZ170" s="1"/>
      <c r="HDA170" s="1"/>
      <c r="HDB170" s="327"/>
      <c r="HDC170" s="327"/>
      <c r="HDD170" s="18"/>
      <c r="HDE170" s="1"/>
      <c r="HDH170" s="1"/>
      <c r="HDI170" s="1"/>
      <c r="HDJ170" s="327"/>
      <c r="HDK170" s="327"/>
      <c r="HDL170" s="18"/>
      <c r="HDM170" s="1"/>
      <c r="HDP170" s="1"/>
      <c r="HDQ170" s="1"/>
      <c r="HDR170" s="327"/>
      <c r="HDS170" s="327"/>
      <c r="HDT170" s="18"/>
      <c r="HDU170" s="1"/>
      <c r="HDX170" s="1"/>
      <c r="HDY170" s="1"/>
      <c r="HDZ170" s="327"/>
      <c r="HEA170" s="327"/>
      <c r="HEB170" s="18"/>
      <c r="HEC170" s="1"/>
      <c r="HEF170" s="1"/>
      <c r="HEG170" s="1"/>
      <c r="HEH170" s="327"/>
      <c r="HEI170" s="327"/>
      <c r="HEJ170" s="18"/>
      <c r="HEK170" s="1"/>
      <c r="HEN170" s="1"/>
      <c r="HEO170" s="1"/>
      <c r="HEP170" s="327"/>
      <c r="HEQ170" s="327"/>
      <c r="HER170" s="18"/>
      <c r="HES170" s="1"/>
      <c r="HEV170" s="1"/>
      <c r="HEW170" s="1"/>
      <c r="HEX170" s="327"/>
      <c r="HEY170" s="327"/>
      <c r="HEZ170" s="18"/>
      <c r="HFA170" s="1"/>
      <c r="HFD170" s="1"/>
      <c r="HFE170" s="1"/>
      <c r="HFF170" s="327"/>
      <c r="HFG170" s="327"/>
      <c r="HFH170" s="18"/>
      <c r="HFI170" s="1"/>
      <c r="HFL170" s="1"/>
      <c r="HFM170" s="1"/>
      <c r="HFN170" s="327"/>
      <c r="HFO170" s="327"/>
      <c r="HFP170" s="18"/>
      <c r="HFQ170" s="1"/>
      <c r="HFT170" s="1"/>
      <c r="HFU170" s="1"/>
      <c r="HFV170" s="327"/>
      <c r="HFW170" s="327"/>
      <c r="HFX170" s="18"/>
      <c r="HFY170" s="1"/>
      <c r="HGB170" s="1"/>
      <c r="HGC170" s="1"/>
      <c r="HGD170" s="327"/>
      <c r="HGE170" s="327"/>
      <c r="HGF170" s="18"/>
      <c r="HGG170" s="1"/>
      <c r="HGJ170" s="1"/>
      <c r="HGK170" s="1"/>
      <c r="HGL170" s="327"/>
      <c r="HGM170" s="327"/>
      <c r="HGN170" s="18"/>
      <c r="HGO170" s="1"/>
      <c r="HGR170" s="1"/>
      <c r="HGS170" s="1"/>
      <c r="HGT170" s="327"/>
      <c r="HGU170" s="327"/>
      <c r="HGV170" s="18"/>
      <c r="HGW170" s="1"/>
      <c r="HGZ170" s="1"/>
      <c r="HHA170" s="1"/>
      <c r="HHB170" s="327"/>
      <c r="HHC170" s="327"/>
      <c r="HHD170" s="18"/>
      <c r="HHE170" s="1"/>
      <c r="HHH170" s="1"/>
      <c r="HHI170" s="1"/>
      <c r="HHJ170" s="327"/>
      <c r="HHK170" s="327"/>
      <c r="HHL170" s="18"/>
      <c r="HHM170" s="1"/>
      <c r="HHP170" s="1"/>
      <c r="HHQ170" s="1"/>
      <c r="HHR170" s="327"/>
      <c r="HHS170" s="327"/>
      <c r="HHT170" s="18"/>
      <c r="HHU170" s="1"/>
      <c r="HHX170" s="1"/>
      <c r="HHY170" s="1"/>
      <c r="HHZ170" s="327"/>
      <c r="HIA170" s="327"/>
      <c r="HIB170" s="18"/>
      <c r="HIC170" s="1"/>
      <c r="HIF170" s="1"/>
      <c r="HIG170" s="1"/>
      <c r="HIH170" s="327"/>
      <c r="HII170" s="327"/>
      <c r="HIJ170" s="18"/>
      <c r="HIK170" s="1"/>
      <c r="HIN170" s="1"/>
      <c r="HIO170" s="1"/>
      <c r="HIP170" s="327"/>
      <c r="HIQ170" s="327"/>
      <c r="HIR170" s="18"/>
      <c r="HIS170" s="1"/>
      <c r="HIV170" s="1"/>
      <c r="HIW170" s="1"/>
      <c r="HIX170" s="327"/>
      <c r="HIY170" s="327"/>
      <c r="HIZ170" s="18"/>
      <c r="HJA170" s="1"/>
      <c r="HJD170" s="1"/>
      <c r="HJE170" s="1"/>
      <c r="HJF170" s="327"/>
      <c r="HJG170" s="327"/>
      <c r="HJH170" s="18"/>
      <c r="HJI170" s="1"/>
      <c r="HJL170" s="1"/>
      <c r="HJM170" s="1"/>
      <c r="HJN170" s="327"/>
      <c r="HJO170" s="327"/>
      <c r="HJP170" s="18"/>
      <c r="HJQ170" s="1"/>
      <c r="HJT170" s="1"/>
      <c r="HJU170" s="1"/>
      <c r="HJV170" s="327"/>
      <c r="HJW170" s="327"/>
      <c r="HJX170" s="18"/>
      <c r="HJY170" s="1"/>
      <c r="HKB170" s="1"/>
      <c r="HKC170" s="1"/>
      <c r="HKD170" s="327"/>
      <c r="HKE170" s="327"/>
      <c r="HKF170" s="18"/>
      <c r="HKG170" s="1"/>
      <c r="HKJ170" s="1"/>
      <c r="HKK170" s="1"/>
      <c r="HKL170" s="327"/>
      <c r="HKM170" s="327"/>
      <c r="HKN170" s="18"/>
      <c r="HKO170" s="1"/>
      <c r="HKR170" s="1"/>
      <c r="HKS170" s="1"/>
      <c r="HKT170" s="327"/>
      <c r="HKU170" s="327"/>
      <c r="HKV170" s="18"/>
      <c r="HKW170" s="1"/>
      <c r="HKZ170" s="1"/>
      <c r="HLA170" s="1"/>
      <c r="HLB170" s="327"/>
      <c r="HLC170" s="327"/>
      <c r="HLD170" s="18"/>
      <c r="HLE170" s="1"/>
      <c r="HLH170" s="1"/>
      <c r="HLI170" s="1"/>
      <c r="HLJ170" s="327"/>
      <c r="HLK170" s="327"/>
      <c r="HLL170" s="18"/>
      <c r="HLM170" s="1"/>
      <c r="HLP170" s="1"/>
      <c r="HLQ170" s="1"/>
      <c r="HLR170" s="327"/>
      <c r="HLS170" s="327"/>
      <c r="HLT170" s="18"/>
      <c r="HLU170" s="1"/>
      <c r="HLX170" s="1"/>
      <c r="HLY170" s="1"/>
      <c r="HLZ170" s="327"/>
      <c r="HMA170" s="327"/>
      <c r="HMB170" s="18"/>
      <c r="HMC170" s="1"/>
      <c r="HMF170" s="1"/>
      <c r="HMG170" s="1"/>
      <c r="HMH170" s="327"/>
      <c r="HMI170" s="327"/>
      <c r="HMJ170" s="18"/>
      <c r="HMK170" s="1"/>
      <c r="HMN170" s="1"/>
      <c r="HMO170" s="1"/>
      <c r="HMP170" s="327"/>
      <c r="HMQ170" s="327"/>
      <c r="HMR170" s="18"/>
      <c r="HMS170" s="1"/>
      <c r="HMV170" s="1"/>
      <c r="HMW170" s="1"/>
      <c r="HMX170" s="327"/>
      <c r="HMY170" s="327"/>
      <c r="HMZ170" s="18"/>
      <c r="HNA170" s="1"/>
      <c r="HND170" s="1"/>
      <c r="HNE170" s="1"/>
      <c r="HNF170" s="327"/>
      <c r="HNG170" s="327"/>
      <c r="HNH170" s="18"/>
      <c r="HNI170" s="1"/>
      <c r="HNL170" s="1"/>
      <c r="HNM170" s="1"/>
      <c r="HNN170" s="327"/>
      <c r="HNO170" s="327"/>
      <c r="HNP170" s="18"/>
      <c r="HNQ170" s="1"/>
      <c r="HNT170" s="1"/>
      <c r="HNU170" s="1"/>
      <c r="HNV170" s="327"/>
      <c r="HNW170" s="327"/>
      <c r="HNX170" s="18"/>
      <c r="HNY170" s="1"/>
      <c r="HOB170" s="1"/>
      <c r="HOC170" s="1"/>
      <c r="HOD170" s="327"/>
      <c r="HOE170" s="327"/>
      <c r="HOF170" s="18"/>
      <c r="HOG170" s="1"/>
      <c r="HOJ170" s="1"/>
      <c r="HOK170" s="1"/>
      <c r="HOL170" s="327"/>
      <c r="HOM170" s="327"/>
      <c r="HON170" s="18"/>
      <c r="HOO170" s="1"/>
      <c r="HOR170" s="1"/>
      <c r="HOS170" s="1"/>
      <c r="HOT170" s="327"/>
      <c r="HOU170" s="327"/>
      <c r="HOV170" s="18"/>
      <c r="HOW170" s="1"/>
      <c r="HOZ170" s="1"/>
      <c r="HPA170" s="1"/>
      <c r="HPB170" s="327"/>
      <c r="HPC170" s="327"/>
      <c r="HPD170" s="18"/>
      <c r="HPE170" s="1"/>
      <c r="HPH170" s="1"/>
      <c r="HPI170" s="1"/>
      <c r="HPJ170" s="327"/>
      <c r="HPK170" s="327"/>
      <c r="HPL170" s="18"/>
      <c r="HPM170" s="1"/>
      <c r="HPP170" s="1"/>
      <c r="HPQ170" s="1"/>
      <c r="HPR170" s="327"/>
      <c r="HPS170" s="327"/>
      <c r="HPT170" s="18"/>
      <c r="HPU170" s="1"/>
      <c r="HPX170" s="1"/>
      <c r="HPY170" s="1"/>
      <c r="HPZ170" s="327"/>
      <c r="HQA170" s="327"/>
      <c r="HQB170" s="18"/>
      <c r="HQC170" s="1"/>
      <c r="HQF170" s="1"/>
      <c r="HQG170" s="1"/>
      <c r="HQH170" s="327"/>
      <c r="HQI170" s="327"/>
      <c r="HQJ170" s="18"/>
      <c r="HQK170" s="1"/>
      <c r="HQN170" s="1"/>
      <c r="HQO170" s="1"/>
      <c r="HQP170" s="327"/>
      <c r="HQQ170" s="327"/>
      <c r="HQR170" s="18"/>
      <c r="HQS170" s="1"/>
      <c r="HQV170" s="1"/>
      <c r="HQW170" s="1"/>
      <c r="HQX170" s="327"/>
      <c r="HQY170" s="327"/>
      <c r="HQZ170" s="18"/>
      <c r="HRA170" s="1"/>
      <c r="HRD170" s="1"/>
      <c r="HRE170" s="1"/>
      <c r="HRF170" s="327"/>
      <c r="HRG170" s="327"/>
      <c r="HRH170" s="18"/>
      <c r="HRI170" s="1"/>
      <c r="HRL170" s="1"/>
      <c r="HRM170" s="1"/>
      <c r="HRN170" s="327"/>
      <c r="HRO170" s="327"/>
      <c r="HRP170" s="18"/>
      <c r="HRQ170" s="1"/>
      <c r="HRT170" s="1"/>
      <c r="HRU170" s="1"/>
      <c r="HRV170" s="327"/>
      <c r="HRW170" s="327"/>
      <c r="HRX170" s="18"/>
      <c r="HRY170" s="1"/>
      <c r="HSB170" s="1"/>
      <c r="HSC170" s="1"/>
      <c r="HSD170" s="327"/>
      <c r="HSE170" s="327"/>
      <c r="HSF170" s="18"/>
      <c r="HSG170" s="1"/>
      <c r="HSJ170" s="1"/>
      <c r="HSK170" s="1"/>
      <c r="HSL170" s="327"/>
      <c r="HSM170" s="327"/>
      <c r="HSN170" s="18"/>
      <c r="HSO170" s="1"/>
      <c r="HSR170" s="1"/>
      <c r="HSS170" s="1"/>
      <c r="HST170" s="327"/>
      <c r="HSU170" s="327"/>
      <c r="HSV170" s="18"/>
      <c r="HSW170" s="1"/>
      <c r="HSZ170" s="1"/>
      <c r="HTA170" s="1"/>
      <c r="HTB170" s="327"/>
      <c r="HTC170" s="327"/>
      <c r="HTD170" s="18"/>
      <c r="HTE170" s="1"/>
      <c r="HTH170" s="1"/>
      <c r="HTI170" s="1"/>
      <c r="HTJ170" s="327"/>
      <c r="HTK170" s="327"/>
      <c r="HTL170" s="18"/>
      <c r="HTM170" s="1"/>
      <c r="HTP170" s="1"/>
      <c r="HTQ170" s="1"/>
      <c r="HTR170" s="327"/>
      <c r="HTS170" s="327"/>
      <c r="HTT170" s="18"/>
      <c r="HTU170" s="1"/>
      <c r="HTX170" s="1"/>
      <c r="HTY170" s="1"/>
      <c r="HTZ170" s="327"/>
      <c r="HUA170" s="327"/>
      <c r="HUB170" s="18"/>
      <c r="HUC170" s="1"/>
      <c r="HUF170" s="1"/>
      <c r="HUG170" s="1"/>
      <c r="HUH170" s="327"/>
      <c r="HUI170" s="327"/>
      <c r="HUJ170" s="18"/>
      <c r="HUK170" s="1"/>
      <c r="HUN170" s="1"/>
      <c r="HUO170" s="1"/>
      <c r="HUP170" s="327"/>
      <c r="HUQ170" s="327"/>
      <c r="HUR170" s="18"/>
      <c r="HUS170" s="1"/>
      <c r="HUV170" s="1"/>
      <c r="HUW170" s="1"/>
      <c r="HUX170" s="327"/>
      <c r="HUY170" s="327"/>
      <c r="HUZ170" s="18"/>
      <c r="HVA170" s="1"/>
      <c r="HVD170" s="1"/>
      <c r="HVE170" s="1"/>
      <c r="HVF170" s="327"/>
      <c r="HVG170" s="327"/>
      <c r="HVH170" s="18"/>
      <c r="HVI170" s="1"/>
      <c r="HVL170" s="1"/>
      <c r="HVM170" s="1"/>
      <c r="HVN170" s="327"/>
      <c r="HVO170" s="327"/>
      <c r="HVP170" s="18"/>
      <c r="HVQ170" s="1"/>
      <c r="HVT170" s="1"/>
      <c r="HVU170" s="1"/>
      <c r="HVV170" s="327"/>
      <c r="HVW170" s="327"/>
      <c r="HVX170" s="18"/>
      <c r="HVY170" s="1"/>
      <c r="HWB170" s="1"/>
      <c r="HWC170" s="1"/>
      <c r="HWD170" s="327"/>
      <c r="HWE170" s="327"/>
      <c r="HWF170" s="18"/>
      <c r="HWG170" s="1"/>
      <c r="HWJ170" s="1"/>
      <c r="HWK170" s="1"/>
      <c r="HWL170" s="327"/>
      <c r="HWM170" s="327"/>
      <c r="HWN170" s="18"/>
      <c r="HWO170" s="1"/>
      <c r="HWR170" s="1"/>
      <c r="HWS170" s="1"/>
      <c r="HWT170" s="327"/>
      <c r="HWU170" s="327"/>
      <c r="HWV170" s="18"/>
      <c r="HWW170" s="1"/>
      <c r="HWZ170" s="1"/>
      <c r="HXA170" s="1"/>
      <c r="HXB170" s="327"/>
      <c r="HXC170" s="327"/>
      <c r="HXD170" s="18"/>
      <c r="HXE170" s="1"/>
      <c r="HXH170" s="1"/>
      <c r="HXI170" s="1"/>
      <c r="HXJ170" s="327"/>
      <c r="HXK170" s="327"/>
      <c r="HXL170" s="18"/>
      <c r="HXM170" s="1"/>
      <c r="HXP170" s="1"/>
      <c r="HXQ170" s="1"/>
      <c r="HXR170" s="327"/>
      <c r="HXS170" s="327"/>
      <c r="HXT170" s="18"/>
      <c r="HXU170" s="1"/>
      <c r="HXX170" s="1"/>
      <c r="HXY170" s="1"/>
      <c r="HXZ170" s="327"/>
      <c r="HYA170" s="327"/>
      <c r="HYB170" s="18"/>
      <c r="HYC170" s="1"/>
      <c r="HYF170" s="1"/>
      <c r="HYG170" s="1"/>
      <c r="HYH170" s="327"/>
      <c r="HYI170" s="327"/>
      <c r="HYJ170" s="18"/>
      <c r="HYK170" s="1"/>
      <c r="HYN170" s="1"/>
      <c r="HYO170" s="1"/>
      <c r="HYP170" s="327"/>
      <c r="HYQ170" s="327"/>
      <c r="HYR170" s="18"/>
      <c r="HYS170" s="1"/>
      <c r="HYV170" s="1"/>
      <c r="HYW170" s="1"/>
      <c r="HYX170" s="327"/>
      <c r="HYY170" s="327"/>
      <c r="HYZ170" s="18"/>
      <c r="HZA170" s="1"/>
      <c r="HZD170" s="1"/>
      <c r="HZE170" s="1"/>
      <c r="HZF170" s="327"/>
      <c r="HZG170" s="327"/>
      <c r="HZH170" s="18"/>
      <c r="HZI170" s="1"/>
      <c r="HZL170" s="1"/>
      <c r="HZM170" s="1"/>
      <c r="HZN170" s="327"/>
      <c r="HZO170" s="327"/>
      <c r="HZP170" s="18"/>
      <c r="HZQ170" s="1"/>
      <c r="HZT170" s="1"/>
      <c r="HZU170" s="1"/>
      <c r="HZV170" s="327"/>
      <c r="HZW170" s="327"/>
      <c r="HZX170" s="18"/>
      <c r="HZY170" s="1"/>
      <c r="IAB170" s="1"/>
      <c r="IAC170" s="1"/>
      <c r="IAD170" s="327"/>
      <c r="IAE170" s="327"/>
      <c r="IAF170" s="18"/>
      <c r="IAG170" s="1"/>
      <c r="IAJ170" s="1"/>
      <c r="IAK170" s="1"/>
      <c r="IAL170" s="327"/>
      <c r="IAM170" s="327"/>
      <c r="IAN170" s="18"/>
      <c r="IAO170" s="1"/>
      <c r="IAR170" s="1"/>
      <c r="IAS170" s="1"/>
      <c r="IAT170" s="327"/>
      <c r="IAU170" s="327"/>
      <c r="IAV170" s="18"/>
      <c r="IAW170" s="1"/>
      <c r="IAZ170" s="1"/>
      <c r="IBA170" s="1"/>
      <c r="IBB170" s="327"/>
      <c r="IBC170" s="327"/>
      <c r="IBD170" s="18"/>
      <c r="IBE170" s="1"/>
      <c r="IBH170" s="1"/>
      <c r="IBI170" s="1"/>
      <c r="IBJ170" s="327"/>
      <c r="IBK170" s="327"/>
      <c r="IBL170" s="18"/>
      <c r="IBM170" s="1"/>
      <c r="IBP170" s="1"/>
      <c r="IBQ170" s="1"/>
      <c r="IBR170" s="327"/>
      <c r="IBS170" s="327"/>
      <c r="IBT170" s="18"/>
      <c r="IBU170" s="1"/>
      <c r="IBX170" s="1"/>
      <c r="IBY170" s="1"/>
      <c r="IBZ170" s="327"/>
      <c r="ICA170" s="327"/>
      <c r="ICB170" s="18"/>
      <c r="ICC170" s="1"/>
      <c r="ICF170" s="1"/>
      <c r="ICG170" s="1"/>
      <c r="ICH170" s="327"/>
      <c r="ICI170" s="327"/>
      <c r="ICJ170" s="18"/>
      <c r="ICK170" s="1"/>
      <c r="ICN170" s="1"/>
      <c r="ICO170" s="1"/>
      <c r="ICP170" s="327"/>
      <c r="ICQ170" s="327"/>
      <c r="ICR170" s="18"/>
      <c r="ICS170" s="1"/>
      <c r="ICV170" s="1"/>
      <c r="ICW170" s="1"/>
      <c r="ICX170" s="327"/>
      <c r="ICY170" s="327"/>
      <c r="ICZ170" s="18"/>
      <c r="IDA170" s="1"/>
      <c r="IDD170" s="1"/>
      <c r="IDE170" s="1"/>
      <c r="IDF170" s="327"/>
      <c r="IDG170" s="327"/>
      <c r="IDH170" s="18"/>
      <c r="IDI170" s="1"/>
      <c r="IDL170" s="1"/>
      <c r="IDM170" s="1"/>
      <c r="IDN170" s="327"/>
      <c r="IDO170" s="327"/>
      <c r="IDP170" s="18"/>
      <c r="IDQ170" s="1"/>
      <c r="IDT170" s="1"/>
      <c r="IDU170" s="1"/>
      <c r="IDV170" s="327"/>
      <c r="IDW170" s="327"/>
      <c r="IDX170" s="18"/>
      <c r="IDY170" s="1"/>
      <c r="IEB170" s="1"/>
      <c r="IEC170" s="1"/>
      <c r="IED170" s="327"/>
      <c r="IEE170" s="327"/>
      <c r="IEF170" s="18"/>
      <c r="IEG170" s="1"/>
      <c r="IEJ170" s="1"/>
      <c r="IEK170" s="1"/>
      <c r="IEL170" s="327"/>
      <c r="IEM170" s="327"/>
      <c r="IEN170" s="18"/>
      <c r="IEO170" s="1"/>
      <c r="IER170" s="1"/>
      <c r="IES170" s="1"/>
      <c r="IET170" s="327"/>
      <c r="IEU170" s="327"/>
      <c r="IEV170" s="18"/>
      <c r="IEW170" s="1"/>
      <c r="IEZ170" s="1"/>
      <c r="IFA170" s="1"/>
      <c r="IFB170" s="327"/>
      <c r="IFC170" s="327"/>
      <c r="IFD170" s="18"/>
      <c r="IFE170" s="1"/>
      <c r="IFH170" s="1"/>
      <c r="IFI170" s="1"/>
      <c r="IFJ170" s="327"/>
      <c r="IFK170" s="327"/>
      <c r="IFL170" s="18"/>
      <c r="IFM170" s="1"/>
      <c r="IFP170" s="1"/>
      <c r="IFQ170" s="1"/>
      <c r="IFR170" s="327"/>
      <c r="IFS170" s="327"/>
      <c r="IFT170" s="18"/>
      <c r="IFU170" s="1"/>
      <c r="IFX170" s="1"/>
      <c r="IFY170" s="1"/>
      <c r="IFZ170" s="327"/>
      <c r="IGA170" s="327"/>
      <c r="IGB170" s="18"/>
      <c r="IGC170" s="1"/>
      <c r="IGF170" s="1"/>
      <c r="IGG170" s="1"/>
      <c r="IGH170" s="327"/>
      <c r="IGI170" s="327"/>
      <c r="IGJ170" s="18"/>
      <c r="IGK170" s="1"/>
      <c r="IGN170" s="1"/>
      <c r="IGO170" s="1"/>
      <c r="IGP170" s="327"/>
      <c r="IGQ170" s="327"/>
      <c r="IGR170" s="18"/>
      <c r="IGS170" s="1"/>
      <c r="IGV170" s="1"/>
      <c r="IGW170" s="1"/>
      <c r="IGX170" s="327"/>
      <c r="IGY170" s="327"/>
      <c r="IGZ170" s="18"/>
      <c r="IHA170" s="1"/>
      <c r="IHD170" s="1"/>
      <c r="IHE170" s="1"/>
      <c r="IHF170" s="327"/>
      <c r="IHG170" s="327"/>
      <c r="IHH170" s="18"/>
      <c r="IHI170" s="1"/>
      <c r="IHL170" s="1"/>
      <c r="IHM170" s="1"/>
      <c r="IHN170" s="327"/>
      <c r="IHO170" s="327"/>
      <c r="IHP170" s="18"/>
      <c r="IHQ170" s="1"/>
      <c r="IHT170" s="1"/>
      <c r="IHU170" s="1"/>
      <c r="IHV170" s="327"/>
      <c r="IHW170" s="327"/>
      <c r="IHX170" s="18"/>
      <c r="IHY170" s="1"/>
      <c r="IIB170" s="1"/>
      <c r="IIC170" s="1"/>
      <c r="IID170" s="327"/>
      <c r="IIE170" s="327"/>
      <c r="IIF170" s="18"/>
      <c r="IIG170" s="1"/>
      <c r="IIJ170" s="1"/>
      <c r="IIK170" s="1"/>
      <c r="IIL170" s="327"/>
      <c r="IIM170" s="327"/>
      <c r="IIN170" s="18"/>
      <c r="IIO170" s="1"/>
      <c r="IIR170" s="1"/>
      <c r="IIS170" s="1"/>
      <c r="IIT170" s="327"/>
      <c r="IIU170" s="327"/>
      <c r="IIV170" s="18"/>
      <c r="IIW170" s="1"/>
      <c r="IIZ170" s="1"/>
      <c r="IJA170" s="1"/>
      <c r="IJB170" s="327"/>
      <c r="IJC170" s="327"/>
      <c r="IJD170" s="18"/>
      <c r="IJE170" s="1"/>
      <c r="IJH170" s="1"/>
      <c r="IJI170" s="1"/>
      <c r="IJJ170" s="327"/>
      <c r="IJK170" s="327"/>
      <c r="IJL170" s="18"/>
      <c r="IJM170" s="1"/>
      <c r="IJP170" s="1"/>
      <c r="IJQ170" s="1"/>
      <c r="IJR170" s="327"/>
      <c r="IJS170" s="327"/>
      <c r="IJT170" s="18"/>
      <c r="IJU170" s="1"/>
      <c r="IJX170" s="1"/>
      <c r="IJY170" s="1"/>
      <c r="IJZ170" s="327"/>
      <c r="IKA170" s="327"/>
      <c r="IKB170" s="18"/>
      <c r="IKC170" s="1"/>
      <c r="IKF170" s="1"/>
      <c r="IKG170" s="1"/>
      <c r="IKH170" s="327"/>
      <c r="IKI170" s="327"/>
      <c r="IKJ170" s="18"/>
      <c r="IKK170" s="1"/>
      <c r="IKN170" s="1"/>
      <c r="IKO170" s="1"/>
      <c r="IKP170" s="327"/>
      <c r="IKQ170" s="327"/>
      <c r="IKR170" s="18"/>
      <c r="IKS170" s="1"/>
      <c r="IKV170" s="1"/>
      <c r="IKW170" s="1"/>
      <c r="IKX170" s="327"/>
      <c r="IKY170" s="327"/>
      <c r="IKZ170" s="18"/>
      <c r="ILA170" s="1"/>
      <c r="ILD170" s="1"/>
      <c r="ILE170" s="1"/>
      <c r="ILF170" s="327"/>
      <c r="ILG170" s="327"/>
      <c r="ILH170" s="18"/>
      <c r="ILI170" s="1"/>
      <c r="ILL170" s="1"/>
      <c r="ILM170" s="1"/>
      <c r="ILN170" s="327"/>
      <c r="ILO170" s="327"/>
      <c r="ILP170" s="18"/>
      <c r="ILQ170" s="1"/>
      <c r="ILT170" s="1"/>
      <c r="ILU170" s="1"/>
      <c r="ILV170" s="327"/>
      <c r="ILW170" s="327"/>
      <c r="ILX170" s="18"/>
      <c r="ILY170" s="1"/>
      <c r="IMB170" s="1"/>
      <c r="IMC170" s="1"/>
      <c r="IMD170" s="327"/>
      <c r="IME170" s="327"/>
      <c r="IMF170" s="18"/>
      <c r="IMG170" s="1"/>
      <c r="IMJ170" s="1"/>
      <c r="IMK170" s="1"/>
      <c r="IML170" s="327"/>
      <c r="IMM170" s="327"/>
      <c r="IMN170" s="18"/>
      <c r="IMO170" s="1"/>
      <c r="IMR170" s="1"/>
      <c r="IMS170" s="1"/>
      <c r="IMT170" s="327"/>
      <c r="IMU170" s="327"/>
      <c r="IMV170" s="18"/>
      <c r="IMW170" s="1"/>
      <c r="IMZ170" s="1"/>
      <c r="INA170" s="1"/>
      <c r="INB170" s="327"/>
      <c r="INC170" s="327"/>
      <c r="IND170" s="18"/>
      <c r="INE170" s="1"/>
      <c r="INH170" s="1"/>
      <c r="INI170" s="1"/>
      <c r="INJ170" s="327"/>
      <c r="INK170" s="327"/>
      <c r="INL170" s="18"/>
      <c r="INM170" s="1"/>
      <c r="INP170" s="1"/>
      <c r="INQ170" s="1"/>
      <c r="INR170" s="327"/>
      <c r="INS170" s="327"/>
      <c r="INT170" s="18"/>
      <c r="INU170" s="1"/>
      <c r="INX170" s="1"/>
      <c r="INY170" s="1"/>
      <c r="INZ170" s="327"/>
      <c r="IOA170" s="327"/>
      <c r="IOB170" s="18"/>
      <c r="IOC170" s="1"/>
      <c r="IOF170" s="1"/>
      <c r="IOG170" s="1"/>
      <c r="IOH170" s="327"/>
      <c r="IOI170" s="327"/>
      <c r="IOJ170" s="18"/>
      <c r="IOK170" s="1"/>
      <c r="ION170" s="1"/>
      <c r="IOO170" s="1"/>
      <c r="IOP170" s="327"/>
      <c r="IOQ170" s="327"/>
      <c r="IOR170" s="18"/>
      <c r="IOS170" s="1"/>
      <c r="IOV170" s="1"/>
      <c r="IOW170" s="1"/>
      <c r="IOX170" s="327"/>
      <c r="IOY170" s="327"/>
      <c r="IOZ170" s="18"/>
      <c r="IPA170" s="1"/>
      <c r="IPD170" s="1"/>
      <c r="IPE170" s="1"/>
      <c r="IPF170" s="327"/>
      <c r="IPG170" s="327"/>
      <c r="IPH170" s="18"/>
      <c r="IPI170" s="1"/>
      <c r="IPL170" s="1"/>
      <c r="IPM170" s="1"/>
      <c r="IPN170" s="327"/>
      <c r="IPO170" s="327"/>
      <c r="IPP170" s="18"/>
      <c r="IPQ170" s="1"/>
      <c r="IPT170" s="1"/>
      <c r="IPU170" s="1"/>
      <c r="IPV170" s="327"/>
      <c r="IPW170" s="327"/>
      <c r="IPX170" s="18"/>
      <c r="IPY170" s="1"/>
      <c r="IQB170" s="1"/>
      <c r="IQC170" s="1"/>
      <c r="IQD170" s="327"/>
      <c r="IQE170" s="327"/>
      <c r="IQF170" s="18"/>
      <c r="IQG170" s="1"/>
      <c r="IQJ170" s="1"/>
      <c r="IQK170" s="1"/>
      <c r="IQL170" s="327"/>
      <c r="IQM170" s="327"/>
      <c r="IQN170" s="18"/>
      <c r="IQO170" s="1"/>
      <c r="IQR170" s="1"/>
      <c r="IQS170" s="1"/>
      <c r="IQT170" s="327"/>
      <c r="IQU170" s="327"/>
      <c r="IQV170" s="18"/>
      <c r="IQW170" s="1"/>
      <c r="IQZ170" s="1"/>
      <c r="IRA170" s="1"/>
      <c r="IRB170" s="327"/>
      <c r="IRC170" s="327"/>
      <c r="IRD170" s="18"/>
      <c r="IRE170" s="1"/>
      <c r="IRH170" s="1"/>
      <c r="IRI170" s="1"/>
      <c r="IRJ170" s="327"/>
      <c r="IRK170" s="327"/>
      <c r="IRL170" s="18"/>
      <c r="IRM170" s="1"/>
      <c r="IRP170" s="1"/>
      <c r="IRQ170" s="1"/>
      <c r="IRR170" s="327"/>
      <c r="IRS170" s="327"/>
      <c r="IRT170" s="18"/>
      <c r="IRU170" s="1"/>
      <c r="IRX170" s="1"/>
      <c r="IRY170" s="1"/>
      <c r="IRZ170" s="327"/>
      <c r="ISA170" s="327"/>
      <c r="ISB170" s="18"/>
      <c r="ISC170" s="1"/>
      <c r="ISF170" s="1"/>
      <c r="ISG170" s="1"/>
      <c r="ISH170" s="327"/>
      <c r="ISI170" s="327"/>
      <c r="ISJ170" s="18"/>
      <c r="ISK170" s="1"/>
      <c r="ISN170" s="1"/>
      <c r="ISO170" s="1"/>
      <c r="ISP170" s="327"/>
      <c r="ISQ170" s="327"/>
      <c r="ISR170" s="18"/>
      <c r="ISS170" s="1"/>
      <c r="ISV170" s="1"/>
      <c r="ISW170" s="1"/>
      <c r="ISX170" s="327"/>
      <c r="ISY170" s="327"/>
      <c r="ISZ170" s="18"/>
      <c r="ITA170" s="1"/>
      <c r="ITD170" s="1"/>
      <c r="ITE170" s="1"/>
      <c r="ITF170" s="327"/>
      <c r="ITG170" s="327"/>
      <c r="ITH170" s="18"/>
      <c r="ITI170" s="1"/>
      <c r="ITL170" s="1"/>
      <c r="ITM170" s="1"/>
      <c r="ITN170" s="327"/>
      <c r="ITO170" s="327"/>
      <c r="ITP170" s="18"/>
      <c r="ITQ170" s="1"/>
      <c r="ITT170" s="1"/>
      <c r="ITU170" s="1"/>
      <c r="ITV170" s="327"/>
      <c r="ITW170" s="327"/>
      <c r="ITX170" s="18"/>
      <c r="ITY170" s="1"/>
      <c r="IUB170" s="1"/>
      <c r="IUC170" s="1"/>
      <c r="IUD170" s="327"/>
      <c r="IUE170" s="327"/>
      <c r="IUF170" s="18"/>
      <c r="IUG170" s="1"/>
      <c r="IUJ170" s="1"/>
      <c r="IUK170" s="1"/>
      <c r="IUL170" s="327"/>
      <c r="IUM170" s="327"/>
      <c r="IUN170" s="18"/>
      <c r="IUO170" s="1"/>
      <c r="IUR170" s="1"/>
      <c r="IUS170" s="1"/>
      <c r="IUT170" s="327"/>
      <c r="IUU170" s="327"/>
      <c r="IUV170" s="18"/>
      <c r="IUW170" s="1"/>
      <c r="IUZ170" s="1"/>
      <c r="IVA170" s="1"/>
      <c r="IVB170" s="327"/>
      <c r="IVC170" s="327"/>
      <c r="IVD170" s="18"/>
      <c r="IVE170" s="1"/>
      <c r="IVH170" s="1"/>
      <c r="IVI170" s="1"/>
      <c r="IVJ170" s="327"/>
      <c r="IVK170" s="327"/>
      <c r="IVL170" s="18"/>
      <c r="IVM170" s="1"/>
      <c r="IVP170" s="1"/>
      <c r="IVQ170" s="1"/>
      <c r="IVR170" s="327"/>
      <c r="IVS170" s="327"/>
      <c r="IVT170" s="18"/>
      <c r="IVU170" s="1"/>
      <c r="IVX170" s="1"/>
      <c r="IVY170" s="1"/>
      <c r="IVZ170" s="327"/>
      <c r="IWA170" s="327"/>
      <c r="IWB170" s="18"/>
      <c r="IWC170" s="1"/>
      <c r="IWF170" s="1"/>
      <c r="IWG170" s="1"/>
      <c r="IWH170" s="327"/>
      <c r="IWI170" s="327"/>
      <c r="IWJ170" s="18"/>
      <c r="IWK170" s="1"/>
      <c r="IWN170" s="1"/>
      <c r="IWO170" s="1"/>
      <c r="IWP170" s="327"/>
      <c r="IWQ170" s="327"/>
      <c r="IWR170" s="18"/>
      <c r="IWS170" s="1"/>
      <c r="IWV170" s="1"/>
      <c r="IWW170" s="1"/>
      <c r="IWX170" s="327"/>
      <c r="IWY170" s="327"/>
      <c r="IWZ170" s="18"/>
      <c r="IXA170" s="1"/>
      <c r="IXD170" s="1"/>
      <c r="IXE170" s="1"/>
      <c r="IXF170" s="327"/>
      <c r="IXG170" s="327"/>
      <c r="IXH170" s="18"/>
      <c r="IXI170" s="1"/>
      <c r="IXL170" s="1"/>
      <c r="IXM170" s="1"/>
      <c r="IXN170" s="327"/>
      <c r="IXO170" s="327"/>
      <c r="IXP170" s="18"/>
      <c r="IXQ170" s="1"/>
      <c r="IXT170" s="1"/>
      <c r="IXU170" s="1"/>
      <c r="IXV170" s="327"/>
      <c r="IXW170" s="327"/>
      <c r="IXX170" s="18"/>
      <c r="IXY170" s="1"/>
      <c r="IYB170" s="1"/>
      <c r="IYC170" s="1"/>
      <c r="IYD170" s="327"/>
      <c r="IYE170" s="327"/>
      <c r="IYF170" s="18"/>
      <c r="IYG170" s="1"/>
      <c r="IYJ170" s="1"/>
      <c r="IYK170" s="1"/>
      <c r="IYL170" s="327"/>
      <c r="IYM170" s="327"/>
      <c r="IYN170" s="18"/>
      <c r="IYO170" s="1"/>
      <c r="IYR170" s="1"/>
      <c r="IYS170" s="1"/>
      <c r="IYT170" s="327"/>
      <c r="IYU170" s="327"/>
      <c r="IYV170" s="18"/>
      <c r="IYW170" s="1"/>
      <c r="IYZ170" s="1"/>
      <c r="IZA170" s="1"/>
      <c r="IZB170" s="327"/>
      <c r="IZC170" s="327"/>
      <c r="IZD170" s="18"/>
      <c r="IZE170" s="1"/>
      <c r="IZH170" s="1"/>
      <c r="IZI170" s="1"/>
      <c r="IZJ170" s="327"/>
      <c r="IZK170" s="327"/>
      <c r="IZL170" s="18"/>
      <c r="IZM170" s="1"/>
      <c r="IZP170" s="1"/>
      <c r="IZQ170" s="1"/>
      <c r="IZR170" s="327"/>
      <c r="IZS170" s="327"/>
      <c r="IZT170" s="18"/>
      <c r="IZU170" s="1"/>
      <c r="IZX170" s="1"/>
      <c r="IZY170" s="1"/>
      <c r="IZZ170" s="327"/>
      <c r="JAA170" s="327"/>
      <c r="JAB170" s="18"/>
      <c r="JAC170" s="1"/>
      <c r="JAF170" s="1"/>
      <c r="JAG170" s="1"/>
      <c r="JAH170" s="327"/>
      <c r="JAI170" s="327"/>
      <c r="JAJ170" s="18"/>
      <c r="JAK170" s="1"/>
      <c r="JAN170" s="1"/>
      <c r="JAO170" s="1"/>
      <c r="JAP170" s="327"/>
      <c r="JAQ170" s="327"/>
      <c r="JAR170" s="18"/>
      <c r="JAS170" s="1"/>
      <c r="JAV170" s="1"/>
      <c r="JAW170" s="1"/>
      <c r="JAX170" s="327"/>
      <c r="JAY170" s="327"/>
      <c r="JAZ170" s="18"/>
      <c r="JBA170" s="1"/>
      <c r="JBD170" s="1"/>
      <c r="JBE170" s="1"/>
      <c r="JBF170" s="327"/>
      <c r="JBG170" s="327"/>
      <c r="JBH170" s="18"/>
      <c r="JBI170" s="1"/>
      <c r="JBL170" s="1"/>
      <c r="JBM170" s="1"/>
      <c r="JBN170" s="327"/>
      <c r="JBO170" s="327"/>
      <c r="JBP170" s="18"/>
      <c r="JBQ170" s="1"/>
      <c r="JBT170" s="1"/>
      <c r="JBU170" s="1"/>
      <c r="JBV170" s="327"/>
      <c r="JBW170" s="327"/>
      <c r="JBX170" s="18"/>
      <c r="JBY170" s="1"/>
      <c r="JCB170" s="1"/>
      <c r="JCC170" s="1"/>
      <c r="JCD170" s="327"/>
      <c r="JCE170" s="327"/>
      <c r="JCF170" s="18"/>
      <c r="JCG170" s="1"/>
      <c r="JCJ170" s="1"/>
      <c r="JCK170" s="1"/>
      <c r="JCL170" s="327"/>
      <c r="JCM170" s="327"/>
      <c r="JCN170" s="18"/>
      <c r="JCO170" s="1"/>
      <c r="JCR170" s="1"/>
      <c r="JCS170" s="1"/>
      <c r="JCT170" s="327"/>
      <c r="JCU170" s="327"/>
      <c r="JCV170" s="18"/>
      <c r="JCW170" s="1"/>
      <c r="JCZ170" s="1"/>
      <c r="JDA170" s="1"/>
      <c r="JDB170" s="327"/>
      <c r="JDC170" s="327"/>
      <c r="JDD170" s="18"/>
      <c r="JDE170" s="1"/>
      <c r="JDH170" s="1"/>
      <c r="JDI170" s="1"/>
      <c r="JDJ170" s="327"/>
      <c r="JDK170" s="327"/>
      <c r="JDL170" s="18"/>
      <c r="JDM170" s="1"/>
      <c r="JDP170" s="1"/>
      <c r="JDQ170" s="1"/>
      <c r="JDR170" s="327"/>
      <c r="JDS170" s="327"/>
      <c r="JDT170" s="18"/>
      <c r="JDU170" s="1"/>
      <c r="JDX170" s="1"/>
      <c r="JDY170" s="1"/>
      <c r="JDZ170" s="327"/>
      <c r="JEA170" s="327"/>
      <c r="JEB170" s="18"/>
      <c r="JEC170" s="1"/>
      <c r="JEF170" s="1"/>
      <c r="JEG170" s="1"/>
      <c r="JEH170" s="327"/>
      <c r="JEI170" s="327"/>
      <c r="JEJ170" s="18"/>
      <c r="JEK170" s="1"/>
      <c r="JEN170" s="1"/>
      <c r="JEO170" s="1"/>
      <c r="JEP170" s="327"/>
      <c r="JEQ170" s="327"/>
      <c r="JER170" s="18"/>
      <c r="JES170" s="1"/>
      <c r="JEV170" s="1"/>
      <c r="JEW170" s="1"/>
      <c r="JEX170" s="327"/>
      <c r="JEY170" s="327"/>
      <c r="JEZ170" s="18"/>
      <c r="JFA170" s="1"/>
      <c r="JFD170" s="1"/>
      <c r="JFE170" s="1"/>
      <c r="JFF170" s="327"/>
      <c r="JFG170" s="327"/>
      <c r="JFH170" s="18"/>
      <c r="JFI170" s="1"/>
      <c r="JFL170" s="1"/>
      <c r="JFM170" s="1"/>
      <c r="JFN170" s="327"/>
      <c r="JFO170" s="327"/>
      <c r="JFP170" s="18"/>
      <c r="JFQ170" s="1"/>
      <c r="JFT170" s="1"/>
      <c r="JFU170" s="1"/>
      <c r="JFV170" s="327"/>
      <c r="JFW170" s="327"/>
      <c r="JFX170" s="18"/>
      <c r="JFY170" s="1"/>
      <c r="JGB170" s="1"/>
      <c r="JGC170" s="1"/>
      <c r="JGD170" s="327"/>
      <c r="JGE170" s="327"/>
      <c r="JGF170" s="18"/>
      <c r="JGG170" s="1"/>
      <c r="JGJ170" s="1"/>
      <c r="JGK170" s="1"/>
      <c r="JGL170" s="327"/>
      <c r="JGM170" s="327"/>
      <c r="JGN170" s="18"/>
      <c r="JGO170" s="1"/>
      <c r="JGR170" s="1"/>
      <c r="JGS170" s="1"/>
      <c r="JGT170" s="327"/>
      <c r="JGU170" s="327"/>
      <c r="JGV170" s="18"/>
      <c r="JGW170" s="1"/>
      <c r="JGZ170" s="1"/>
      <c r="JHA170" s="1"/>
      <c r="JHB170" s="327"/>
      <c r="JHC170" s="327"/>
      <c r="JHD170" s="18"/>
      <c r="JHE170" s="1"/>
      <c r="JHH170" s="1"/>
      <c r="JHI170" s="1"/>
      <c r="JHJ170" s="327"/>
      <c r="JHK170" s="327"/>
      <c r="JHL170" s="18"/>
      <c r="JHM170" s="1"/>
      <c r="JHP170" s="1"/>
      <c r="JHQ170" s="1"/>
      <c r="JHR170" s="327"/>
      <c r="JHS170" s="327"/>
      <c r="JHT170" s="18"/>
      <c r="JHU170" s="1"/>
      <c r="JHX170" s="1"/>
      <c r="JHY170" s="1"/>
      <c r="JHZ170" s="327"/>
      <c r="JIA170" s="327"/>
      <c r="JIB170" s="18"/>
      <c r="JIC170" s="1"/>
      <c r="JIF170" s="1"/>
      <c r="JIG170" s="1"/>
      <c r="JIH170" s="327"/>
      <c r="JII170" s="327"/>
      <c r="JIJ170" s="18"/>
      <c r="JIK170" s="1"/>
      <c r="JIN170" s="1"/>
      <c r="JIO170" s="1"/>
      <c r="JIP170" s="327"/>
      <c r="JIQ170" s="327"/>
      <c r="JIR170" s="18"/>
      <c r="JIS170" s="1"/>
      <c r="JIV170" s="1"/>
      <c r="JIW170" s="1"/>
      <c r="JIX170" s="327"/>
      <c r="JIY170" s="327"/>
      <c r="JIZ170" s="18"/>
      <c r="JJA170" s="1"/>
      <c r="JJD170" s="1"/>
      <c r="JJE170" s="1"/>
      <c r="JJF170" s="327"/>
      <c r="JJG170" s="327"/>
      <c r="JJH170" s="18"/>
      <c r="JJI170" s="1"/>
      <c r="JJL170" s="1"/>
      <c r="JJM170" s="1"/>
      <c r="JJN170" s="327"/>
      <c r="JJO170" s="327"/>
      <c r="JJP170" s="18"/>
      <c r="JJQ170" s="1"/>
      <c r="JJT170" s="1"/>
      <c r="JJU170" s="1"/>
      <c r="JJV170" s="327"/>
      <c r="JJW170" s="327"/>
      <c r="JJX170" s="18"/>
      <c r="JJY170" s="1"/>
      <c r="JKB170" s="1"/>
      <c r="JKC170" s="1"/>
      <c r="JKD170" s="327"/>
      <c r="JKE170" s="327"/>
      <c r="JKF170" s="18"/>
      <c r="JKG170" s="1"/>
      <c r="JKJ170" s="1"/>
      <c r="JKK170" s="1"/>
      <c r="JKL170" s="327"/>
      <c r="JKM170" s="327"/>
      <c r="JKN170" s="18"/>
      <c r="JKO170" s="1"/>
      <c r="JKR170" s="1"/>
      <c r="JKS170" s="1"/>
      <c r="JKT170" s="327"/>
      <c r="JKU170" s="327"/>
      <c r="JKV170" s="18"/>
      <c r="JKW170" s="1"/>
      <c r="JKZ170" s="1"/>
      <c r="JLA170" s="1"/>
      <c r="JLB170" s="327"/>
      <c r="JLC170" s="327"/>
      <c r="JLD170" s="18"/>
      <c r="JLE170" s="1"/>
      <c r="JLH170" s="1"/>
      <c r="JLI170" s="1"/>
      <c r="JLJ170" s="327"/>
      <c r="JLK170" s="327"/>
      <c r="JLL170" s="18"/>
      <c r="JLM170" s="1"/>
      <c r="JLP170" s="1"/>
      <c r="JLQ170" s="1"/>
      <c r="JLR170" s="327"/>
      <c r="JLS170" s="327"/>
      <c r="JLT170" s="18"/>
      <c r="JLU170" s="1"/>
      <c r="JLX170" s="1"/>
      <c r="JLY170" s="1"/>
      <c r="JLZ170" s="327"/>
      <c r="JMA170" s="327"/>
      <c r="JMB170" s="18"/>
      <c r="JMC170" s="1"/>
      <c r="JMF170" s="1"/>
      <c r="JMG170" s="1"/>
      <c r="JMH170" s="327"/>
      <c r="JMI170" s="327"/>
      <c r="JMJ170" s="18"/>
      <c r="JMK170" s="1"/>
      <c r="JMN170" s="1"/>
      <c r="JMO170" s="1"/>
      <c r="JMP170" s="327"/>
      <c r="JMQ170" s="327"/>
      <c r="JMR170" s="18"/>
      <c r="JMS170" s="1"/>
      <c r="JMV170" s="1"/>
      <c r="JMW170" s="1"/>
      <c r="JMX170" s="327"/>
      <c r="JMY170" s="327"/>
      <c r="JMZ170" s="18"/>
      <c r="JNA170" s="1"/>
      <c r="JND170" s="1"/>
      <c r="JNE170" s="1"/>
      <c r="JNF170" s="327"/>
      <c r="JNG170" s="327"/>
      <c r="JNH170" s="18"/>
      <c r="JNI170" s="1"/>
      <c r="JNL170" s="1"/>
      <c r="JNM170" s="1"/>
      <c r="JNN170" s="327"/>
      <c r="JNO170" s="327"/>
      <c r="JNP170" s="18"/>
      <c r="JNQ170" s="1"/>
      <c r="JNT170" s="1"/>
      <c r="JNU170" s="1"/>
      <c r="JNV170" s="327"/>
      <c r="JNW170" s="327"/>
      <c r="JNX170" s="18"/>
      <c r="JNY170" s="1"/>
      <c r="JOB170" s="1"/>
      <c r="JOC170" s="1"/>
      <c r="JOD170" s="327"/>
      <c r="JOE170" s="327"/>
      <c r="JOF170" s="18"/>
      <c r="JOG170" s="1"/>
      <c r="JOJ170" s="1"/>
      <c r="JOK170" s="1"/>
      <c r="JOL170" s="327"/>
      <c r="JOM170" s="327"/>
      <c r="JON170" s="18"/>
      <c r="JOO170" s="1"/>
      <c r="JOR170" s="1"/>
      <c r="JOS170" s="1"/>
      <c r="JOT170" s="327"/>
      <c r="JOU170" s="327"/>
      <c r="JOV170" s="18"/>
      <c r="JOW170" s="1"/>
      <c r="JOZ170" s="1"/>
      <c r="JPA170" s="1"/>
      <c r="JPB170" s="327"/>
      <c r="JPC170" s="327"/>
      <c r="JPD170" s="18"/>
      <c r="JPE170" s="1"/>
      <c r="JPH170" s="1"/>
      <c r="JPI170" s="1"/>
      <c r="JPJ170" s="327"/>
      <c r="JPK170" s="327"/>
      <c r="JPL170" s="18"/>
      <c r="JPM170" s="1"/>
      <c r="JPP170" s="1"/>
      <c r="JPQ170" s="1"/>
      <c r="JPR170" s="327"/>
      <c r="JPS170" s="327"/>
      <c r="JPT170" s="18"/>
      <c r="JPU170" s="1"/>
      <c r="JPX170" s="1"/>
      <c r="JPY170" s="1"/>
      <c r="JPZ170" s="327"/>
      <c r="JQA170" s="327"/>
      <c r="JQB170" s="18"/>
      <c r="JQC170" s="1"/>
      <c r="JQF170" s="1"/>
      <c r="JQG170" s="1"/>
      <c r="JQH170" s="327"/>
      <c r="JQI170" s="327"/>
      <c r="JQJ170" s="18"/>
      <c r="JQK170" s="1"/>
      <c r="JQN170" s="1"/>
      <c r="JQO170" s="1"/>
      <c r="JQP170" s="327"/>
      <c r="JQQ170" s="327"/>
      <c r="JQR170" s="18"/>
      <c r="JQS170" s="1"/>
      <c r="JQV170" s="1"/>
      <c r="JQW170" s="1"/>
      <c r="JQX170" s="327"/>
      <c r="JQY170" s="327"/>
      <c r="JQZ170" s="18"/>
      <c r="JRA170" s="1"/>
      <c r="JRD170" s="1"/>
      <c r="JRE170" s="1"/>
      <c r="JRF170" s="327"/>
      <c r="JRG170" s="327"/>
      <c r="JRH170" s="18"/>
      <c r="JRI170" s="1"/>
      <c r="JRL170" s="1"/>
      <c r="JRM170" s="1"/>
      <c r="JRN170" s="327"/>
      <c r="JRO170" s="327"/>
      <c r="JRP170" s="18"/>
      <c r="JRQ170" s="1"/>
      <c r="JRT170" s="1"/>
      <c r="JRU170" s="1"/>
      <c r="JRV170" s="327"/>
      <c r="JRW170" s="327"/>
      <c r="JRX170" s="18"/>
      <c r="JRY170" s="1"/>
      <c r="JSB170" s="1"/>
      <c r="JSC170" s="1"/>
      <c r="JSD170" s="327"/>
      <c r="JSE170" s="327"/>
      <c r="JSF170" s="18"/>
      <c r="JSG170" s="1"/>
      <c r="JSJ170" s="1"/>
      <c r="JSK170" s="1"/>
      <c r="JSL170" s="327"/>
      <c r="JSM170" s="327"/>
      <c r="JSN170" s="18"/>
      <c r="JSO170" s="1"/>
      <c r="JSR170" s="1"/>
      <c r="JSS170" s="1"/>
      <c r="JST170" s="327"/>
      <c r="JSU170" s="327"/>
      <c r="JSV170" s="18"/>
      <c r="JSW170" s="1"/>
      <c r="JSZ170" s="1"/>
      <c r="JTA170" s="1"/>
      <c r="JTB170" s="327"/>
      <c r="JTC170" s="327"/>
      <c r="JTD170" s="18"/>
      <c r="JTE170" s="1"/>
      <c r="JTH170" s="1"/>
      <c r="JTI170" s="1"/>
      <c r="JTJ170" s="327"/>
      <c r="JTK170" s="327"/>
      <c r="JTL170" s="18"/>
      <c r="JTM170" s="1"/>
      <c r="JTP170" s="1"/>
      <c r="JTQ170" s="1"/>
      <c r="JTR170" s="327"/>
      <c r="JTS170" s="327"/>
      <c r="JTT170" s="18"/>
      <c r="JTU170" s="1"/>
      <c r="JTX170" s="1"/>
      <c r="JTY170" s="1"/>
      <c r="JTZ170" s="327"/>
      <c r="JUA170" s="327"/>
      <c r="JUB170" s="18"/>
      <c r="JUC170" s="1"/>
      <c r="JUF170" s="1"/>
      <c r="JUG170" s="1"/>
      <c r="JUH170" s="327"/>
      <c r="JUI170" s="327"/>
      <c r="JUJ170" s="18"/>
      <c r="JUK170" s="1"/>
      <c r="JUN170" s="1"/>
      <c r="JUO170" s="1"/>
      <c r="JUP170" s="327"/>
      <c r="JUQ170" s="327"/>
      <c r="JUR170" s="18"/>
      <c r="JUS170" s="1"/>
      <c r="JUV170" s="1"/>
      <c r="JUW170" s="1"/>
      <c r="JUX170" s="327"/>
      <c r="JUY170" s="327"/>
      <c r="JUZ170" s="18"/>
      <c r="JVA170" s="1"/>
      <c r="JVD170" s="1"/>
      <c r="JVE170" s="1"/>
      <c r="JVF170" s="327"/>
      <c r="JVG170" s="327"/>
      <c r="JVH170" s="18"/>
      <c r="JVI170" s="1"/>
      <c r="JVL170" s="1"/>
      <c r="JVM170" s="1"/>
      <c r="JVN170" s="327"/>
      <c r="JVO170" s="327"/>
      <c r="JVP170" s="18"/>
      <c r="JVQ170" s="1"/>
      <c r="JVT170" s="1"/>
      <c r="JVU170" s="1"/>
      <c r="JVV170" s="327"/>
      <c r="JVW170" s="327"/>
      <c r="JVX170" s="18"/>
      <c r="JVY170" s="1"/>
      <c r="JWB170" s="1"/>
      <c r="JWC170" s="1"/>
      <c r="JWD170" s="327"/>
      <c r="JWE170" s="327"/>
      <c r="JWF170" s="18"/>
      <c r="JWG170" s="1"/>
      <c r="JWJ170" s="1"/>
      <c r="JWK170" s="1"/>
      <c r="JWL170" s="327"/>
      <c r="JWM170" s="327"/>
      <c r="JWN170" s="18"/>
      <c r="JWO170" s="1"/>
      <c r="JWR170" s="1"/>
      <c r="JWS170" s="1"/>
      <c r="JWT170" s="327"/>
      <c r="JWU170" s="327"/>
      <c r="JWV170" s="18"/>
      <c r="JWW170" s="1"/>
      <c r="JWZ170" s="1"/>
      <c r="JXA170" s="1"/>
      <c r="JXB170" s="327"/>
      <c r="JXC170" s="327"/>
      <c r="JXD170" s="18"/>
      <c r="JXE170" s="1"/>
      <c r="JXH170" s="1"/>
      <c r="JXI170" s="1"/>
      <c r="JXJ170" s="327"/>
      <c r="JXK170" s="327"/>
      <c r="JXL170" s="18"/>
      <c r="JXM170" s="1"/>
      <c r="JXP170" s="1"/>
      <c r="JXQ170" s="1"/>
      <c r="JXR170" s="327"/>
      <c r="JXS170" s="327"/>
      <c r="JXT170" s="18"/>
      <c r="JXU170" s="1"/>
      <c r="JXX170" s="1"/>
      <c r="JXY170" s="1"/>
      <c r="JXZ170" s="327"/>
      <c r="JYA170" s="327"/>
      <c r="JYB170" s="18"/>
      <c r="JYC170" s="1"/>
      <c r="JYF170" s="1"/>
      <c r="JYG170" s="1"/>
      <c r="JYH170" s="327"/>
      <c r="JYI170" s="327"/>
      <c r="JYJ170" s="18"/>
      <c r="JYK170" s="1"/>
      <c r="JYN170" s="1"/>
      <c r="JYO170" s="1"/>
      <c r="JYP170" s="327"/>
      <c r="JYQ170" s="327"/>
      <c r="JYR170" s="18"/>
      <c r="JYS170" s="1"/>
      <c r="JYV170" s="1"/>
      <c r="JYW170" s="1"/>
      <c r="JYX170" s="327"/>
      <c r="JYY170" s="327"/>
      <c r="JYZ170" s="18"/>
      <c r="JZA170" s="1"/>
      <c r="JZD170" s="1"/>
      <c r="JZE170" s="1"/>
      <c r="JZF170" s="327"/>
      <c r="JZG170" s="327"/>
      <c r="JZH170" s="18"/>
      <c r="JZI170" s="1"/>
      <c r="JZL170" s="1"/>
      <c r="JZM170" s="1"/>
      <c r="JZN170" s="327"/>
      <c r="JZO170" s="327"/>
      <c r="JZP170" s="18"/>
      <c r="JZQ170" s="1"/>
      <c r="JZT170" s="1"/>
      <c r="JZU170" s="1"/>
      <c r="JZV170" s="327"/>
      <c r="JZW170" s="327"/>
      <c r="JZX170" s="18"/>
      <c r="JZY170" s="1"/>
      <c r="KAB170" s="1"/>
      <c r="KAC170" s="1"/>
      <c r="KAD170" s="327"/>
      <c r="KAE170" s="327"/>
      <c r="KAF170" s="18"/>
      <c r="KAG170" s="1"/>
      <c r="KAJ170" s="1"/>
      <c r="KAK170" s="1"/>
      <c r="KAL170" s="327"/>
      <c r="KAM170" s="327"/>
      <c r="KAN170" s="18"/>
      <c r="KAO170" s="1"/>
      <c r="KAR170" s="1"/>
      <c r="KAS170" s="1"/>
      <c r="KAT170" s="327"/>
      <c r="KAU170" s="327"/>
      <c r="KAV170" s="18"/>
      <c r="KAW170" s="1"/>
      <c r="KAZ170" s="1"/>
      <c r="KBA170" s="1"/>
      <c r="KBB170" s="327"/>
      <c r="KBC170" s="327"/>
      <c r="KBD170" s="18"/>
      <c r="KBE170" s="1"/>
      <c r="KBH170" s="1"/>
      <c r="KBI170" s="1"/>
      <c r="KBJ170" s="327"/>
      <c r="KBK170" s="327"/>
      <c r="KBL170" s="18"/>
      <c r="KBM170" s="1"/>
      <c r="KBP170" s="1"/>
      <c r="KBQ170" s="1"/>
      <c r="KBR170" s="327"/>
      <c r="KBS170" s="327"/>
      <c r="KBT170" s="18"/>
      <c r="KBU170" s="1"/>
      <c r="KBX170" s="1"/>
      <c r="KBY170" s="1"/>
      <c r="KBZ170" s="327"/>
      <c r="KCA170" s="327"/>
      <c r="KCB170" s="18"/>
      <c r="KCC170" s="1"/>
      <c r="KCF170" s="1"/>
      <c r="KCG170" s="1"/>
      <c r="KCH170" s="327"/>
      <c r="KCI170" s="327"/>
      <c r="KCJ170" s="18"/>
      <c r="KCK170" s="1"/>
      <c r="KCN170" s="1"/>
      <c r="KCO170" s="1"/>
      <c r="KCP170" s="327"/>
      <c r="KCQ170" s="327"/>
      <c r="KCR170" s="18"/>
      <c r="KCS170" s="1"/>
      <c r="KCV170" s="1"/>
      <c r="KCW170" s="1"/>
      <c r="KCX170" s="327"/>
      <c r="KCY170" s="327"/>
      <c r="KCZ170" s="18"/>
      <c r="KDA170" s="1"/>
      <c r="KDD170" s="1"/>
      <c r="KDE170" s="1"/>
      <c r="KDF170" s="327"/>
      <c r="KDG170" s="327"/>
      <c r="KDH170" s="18"/>
      <c r="KDI170" s="1"/>
      <c r="KDL170" s="1"/>
      <c r="KDM170" s="1"/>
      <c r="KDN170" s="327"/>
      <c r="KDO170" s="327"/>
      <c r="KDP170" s="18"/>
      <c r="KDQ170" s="1"/>
      <c r="KDT170" s="1"/>
      <c r="KDU170" s="1"/>
      <c r="KDV170" s="327"/>
      <c r="KDW170" s="327"/>
      <c r="KDX170" s="18"/>
      <c r="KDY170" s="1"/>
      <c r="KEB170" s="1"/>
      <c r="KEC170" s="1"/>
      <c r="KED170" s="327"/>
      <c r="KEE170" s="327"/>
      <c r="KEF170" s="18"/>
      <c r="KEG170" s="1"/>
      <c r="KEJ170" s="1"/>
      <c r="KEK170" s="1"/>
      <c r="KEL170" s="327"/>
      <c r="KEM170" s="327"/>
      <c r="KEN170" s="18"/>
      <c r="KEO170" s="1"/>
      <c r="KER170" s="1"/>
      <c r="KES170" s="1"/>
      <c r="KET170" s="327"/>
      <c r="KEU170" s="327"/>
      <c r="KEV170" s="18"/>
      <c r="KEW170" s="1"/>
      <c r="KEZ170" s="1"/>
      <c r="KFA170" s="1"/>
      <c r="KFB170" s="327"/>
      <c r="KFC170" s="327"/>
      <c r="KFD170" s="18"/>
      <c r="KFE170" s="1"/>
      <c r="KFH170" s="1"/>
      <c r="KFI170" s="1"/>
      <c r="KFJ170" s="327"/>
      <c r="KFK170" s="327"/>
      <c r="KFL170" s="18"/>
      <c r="KFM170" s="1"/>
      <c r="KFP170" s="1"/>
      <c r="KFQ170" s="1"/>
      <c r="KFR170" s="327"/>
      <c r="KFS170" s="327"/>
      <c r="KFT170" s="18"/>
      <c r="KFU170" s="1"/>
      <c r="KFX170" s="1"/>
      <c r="KFY170" s="1"/>
      <c r="KFZ170" s="327"/>
      <c r="KGA170" s="327"/>
      <c r="KGB170" s="18"/>
      <c r="KGC170" s="1"/>
      <c r="KGF170" s="1"/>
      <c r="KGG170" s="1"/>
      <c r="KGH170" s="327"/>
      <c r="KGI170" s="327"/>
      <c r="KGJ170" s="18"/>
      <c r="KGK170" s="1"/>
      <c r="KGN170" s="1"/>
      <c r="KGO170" s="1"/>
      <c r="KGP170" s="327"/>
      <c r="KGQ170" s="327"/>
      <c r="KGR170" s="18"/>
      <c r="KGS170" s="1"/>
      <c r="KGV170" s="1"/>
      <c r="KGW170" s="1"/>
      <c r="KGX170" s="327"/>
      <c r="KGY170" s="327"/>
      <c r="KGZ170" s="18"/>
      <c r="KHA170" s="1"/>
      <c r="KHD170" s="1"/>
      <c r="KHE170" s="1"/>
      <c r="KHF170" s="327"/>
      <c r="KHG170" s="327"/>
      <c r="KHH170" s="18"/>
      <c r="KHI170" s="1"/>
      <c r="KHL170" s="1"/>
      <c r="KHM170" s="1"/>
      <c r="KHN170" s="327"/>
      <c r="KHO170" s="327"/>
      <c r="KHP170" s="18"/>
      <c r="KHQ170" s="1"/>
      <c r="KHT170" s="1"/>
      <c r="KHU170" s="1"/>
      <c r="KHV170" s="327"/>
      <c r="KHW170" s="327"/>
      <c r="KHX170" s="18"/>
      <c r="KHY170" s="1"/>
      <c r="KIB170" s="1"/>
      <c r="KIC170" s="1"/>
      <c r="KID170" s="327"/>
      <c r="KIE170" s="327"/>
      <c r="KIF170" s="18"/>
      <c r="KIG170" s="1"/>
      <c r="KIJ170" s="1"/>
      <c r="KIK170" s="1"/>
      <c r="KIL170" s="327"/>
      <c r="KIM170" s="327"/>
      <c r="KIN170" s="18"/>
      <c r="KIO170" s="1"/>
      <c r="KIR170" s="1"/>
      <c r="KIS170" s="1"/>
      <c r="KIT170" s="327"/>
      <c r="KIU170" s="327"/>
      <c r="KIV170" s="18"/>
      <c r="KIW170" s="1"/>
      <c r="KIZ170" s="1"/>
      <c r="KJA170" s="1"/>
      <c r="KJB170" s="327"/>
      <c r="KJC170" s="327"/>
      <c r="KJD170" s="18"/>
      <c r="KJE170" s="1"/>
      <c r="KJH170" s="1"/>
      <c r="KJI170" s="1"/>
      <c r="KJJ170" s="327"/>
      <c r="KJK170" s="327"/>
      <c r="KJL170" s="18"/>
      <c r="KJM170" s="1"/>
      <c r="KJP170" s="1"/>
      <c r="KJQ170" s="1"/>
      <c r="KJR170" s="327"/>
      <c r="KJS170" s="327"/>
      <c r="KJT170" s="18"/>
      <c r="KJU170" s="1"/>
      <c r="KJX170" s="1"/>
      <c r="KJY170" s="1"/>
      <c r="KJZ170" s="327"/>
      <c r="KKA170" s="327"/>
      <c r="KKB170" s="18"/>
      <c r="KKC170" s="1"/>
      <c r="KKF170" s="1"/>
      <c r="KKG170" s="1"/>
      <c r="KKH170" s="327"/>
      <c r="KKI170" s="327"/>
      <c r="KKJ170" s="18"/>
      <c r="KKK170" s="1"/>
      <c r="KKN170" s="1"/>
      <c r="KKO170" s="1"/>
      <c r="KKP170" s="327"/>
      <c r="KKQ170" s="327"/>
      <c r="KKR170" s="18"/>
      <c r="KKS170" s="1"/>
      <c r="KKV170" s="1"/>
      <c r="KKW170" s="1"/>
      <c r="KKX170" s="327"/>
      <c r="KKY170" s="327"/>
      <c r="KKZ170" s="18"/>
      <c r="KLA170" s="1"/>
      <c r="KLD170" s="1"/>
      <c r="KLE170" s="1"/>
      <c r="KLF170" s="327"/>
      <c r="KLG170" s="327"/>
      <c r="KLH170" s="18"/>
      <c r="KLI170" s="1"/>
      <c r="KLL170" s="1"/>
      <c r="KLM170" s="1"/>
      <c r="KLN170" s="327"/>
      <c r="KLO170" s="327"/>
      <c r="KLP170" s="18"/>
      <c r="KLQ170" s="1"/>
      <c r="KLT170" s="1"/>
      <c r="KLU170" s="1"/>
      <c r="KLV170" s="327"/>
      <c r="KLW170" s="327"/>
      <c r="KLX170" s="18"/>
      <c r="KLY170" s="1"/>
      <c r="KMB170" s="1"/>
      <c r="KMC170" s="1"/>
      <c r="KMD170" s="327"/>
      <c r="KME170" s="327"/>
      <c r="KMF170" s="18"/>
      <c r="KMG170" s="1"/>
      <c r="KMJ170" s="1"/>
      <c r="KMK170" s="1"/>
      <c r="KML170" s="327"/>
      <c r="KMM170" s="327"/>
      <c r="KMN170" s="18"/>
      <c r="KMO170" s="1"/>
      <c r="KMR170" s="1"/>
      <c r="KMS170" s="1"/>
      <c r="KMT170" s="327"/>
      <c r="KMU170" s="327"/>
      <c r="KMV170" s="18"/>
      <c r="KMW170" s="1"/>
      <c r="KMZ170" s="1"/>
      <c r="KNA170" s="1"/>
      <c r="KNB170" s="327"/>
      <c r="KNC170" s="327"/>
      <c r="KND170" s="18"/>
      <c r="KNE170" s="1"/>
      <c r="KNH170" s="1"/>
      <c r="KNI170" s="1"/>
      <c r="KNJ170" s="327"/>
      <c r="KNK170" s="327"/>
      <c r="KNL170" s="18"/>
      <c r="KNM170" s="1"/>
      <c r="KNP170" s="1"/>
      <c r="KNQ170" s="1"/>
      <c r="KNR170" s="327"/>
      <c r="KNS170" s="327"/>
      <c r="KNT170" s="18"/>
      <c r="KNU170" s="1"/>
      <c r="KNX170" s="1"/>
      <c r="KNY170" s="1"/>
      <c r="KNZ170" s="327"/>
      <c r="KOA170" s="327"/>
      <c r="KOB170" s="18"/>
      <c r="KOC170" s="1"/>
      <c r="KOF170" s="1"/>
      <c r="KOG170" s="1"/>
      <c r="KOH170" s="327"/>
      <c r="KOI170" s="327"/>
      <c r="KOJ170" s="18"/>
      <c r="KOK170" s="1"/>
      <c r="KON170" s="1"/>
      <c r="KOO170" s="1"/>
      <c r="KOP170" s="327"/>
      <c r="KOQ170" s="327"/>
      <c r="KOR170" s="18"/>
      <c r="KOS170" s="1"/>
      <c r="KOV170" s="1"/>
      <c r="KOW170" s="1"/>
      <c r="KOX170" s="327"/>
      <c r="KOY170" s="327"/>
      <c r="KOZ170" s="18"/>
      <c r="KPA170" s="1"/>
      <c r="KPD170" s="1"/>
      <c r="KPE170" s="1"/>
      <c r="KPF170" s="327"/>
      <c r="KPG170" s="327"/>
      <c r="KPH170" s="18"/>
      <c r="KPI170" s="1"/>
      <c r="KPL170" s="1"/>
      <c r="KPM170" s="1"/>
      <c r="KPN170" s="327"/>
      <c r="KPO170" s="327"/>
      <c r="KPP170" s="18"/>
      <c r="KPQ170" s="1"/>
      <c r="KPT170" s="1"/>
      <c r="KPU170" s="1"/>
      <c r="KPV170" s="327"/>
      <c r="KPW170" s="327"/>
      <c r="KPX170" s="18"/>
      <c r="KPY170" s="1"/>
      <c r="KQB170" s="1"/>
      <c r="KQC170" s="1"/>
      <c r="KQD170" s="327"/>
      <c r="KQE170" s="327"/>
      <c r="KQF170" s="18"/>
      <c r="KQG170" s="1"/>
      <c r="KQJ170" s="1"/>
      <c r="KQK170" s="1"/>
      <c r="KQL170" s="327"/>
      <c r="KQM170" s="327"/>
      <c r="KQN170" s="18"/>
      <c r="KQO170" s="1"/>
      <c r="KQR170" s="1"/>
      <c r="KQS170" s="1"/>
      <c r="KQT170" s="327"/>
      <c r="KQU170" s="327"/>
      <c r="KQV170" s="18"/>
      <c r="KQW170" s="1"/>
      <c r="KQZ170" s="1"/>
      <c r="KRA170" s="1"/>
      <c r="KRB170" s="327"/>
      <c r="KRC170" s="327"/>
      <c r="KRD170" s="18"/>
      <c r="KRE170" s="1"/>
      <c r="KRH170" s="1"/>
      <c r="KRI170" s="1"/>
      <c r="KRJ170" s="327"/>
      <c r="KRK170" s="327"/>
      <c r="KRL170" s="18"/>
      <c r="KRM170" s="1"/>
      <c r="KRP170" s="1"/>
      <c r="KRQ170" s="1"/>
      <c r="KRR170" s="327"/>
      <c r="KRS170" s="327"/>
      <c r="KRT170" s="18"/>
      <c r="KRU170" s="1"/>
      <c r="KRX170" s="1"/>
      <c r="KRY170" s="1"/>
      <c r="KRZ170" s="327"/>
      <c r="KSA170" s="327"/>
      <c r="KSB170" s="18"/>
      <c r="KSC170" s="1"/>
      <c r="KSF170" s="1"/>
      <c r="KSG170" s="1"/>
      <c r="KSH170" s="327"/>
      <c r="KSI170" s="327"/>
      <c r="KSJ170" s="18"/>
      <c r="KSK170" s="1"/>
      <c r="KSN170" s="1"/>
      <c r="KSO170" s="1"/>
      <c r="KSP170" s="327"/>
      <c r="KSQ170" s="327"/>
      <c r="KSR170" s="18"/>
      <c r="KSS170" s="1"/>
      <c r="KSV170" s="1"/>
      <c r="KSW170" s="1"/>
      <c r="KSX170" s="327"/>
      <c r="KSY170" s="327"/>
      <c r="KSZ170" s="18"/>
      <c r="KTA170" s="1"/>
      <c r="KTD170" s="1"/>
      <c r="KTE170" s="1"/>
      <c r="KTF170" s="327"/>
      <c r="KTG170" s="327"/>
      <c r="KTH170" s="18"/>
      <c r="KTI170" s="1"/>
      <c r="KTL170" s="1"/>
      <c r="KTM170" s="1"/>
      <c r="KTN170" s="327"/>
      <c r="KTO170" s="327"/>
      <c r="KTP170" s="18"/>
      <c r="KTQ170" s="1"/>
      <c r="KTT170" s="1"/>
      <c r="KTU170" s="1"/>
      <c r="KTV170" s="327"/>
      <c r="KTW170" s="327"/>
      <c r="KTX170" s="18"/>
      <c r="KTY170" s="1"/>
      <c r="KUB170" s="1"/>
      <c r="KUC170" s="1"/>
      <c r="KUD170" s="327"/>
      <c r="KUE170" s="327"/>
      <c r="KUF170" s="18"/>
      <c r="KUG170" s="1"/>
      <c r="KUJ170" s="1"/>
      <c r="KUK170" s="1"/>
      <c r="KUL170" s="327"/>
      <c r="KUM170" s="327"/>
      <c r="KUN170" s="18"/>
      <c r="KUO170" s="1"/>
      <c r="KUR170" s="1"/>
      <c r="KUS170" s="1"/>
      <c r="KUT170" s="327"/>
      <c r="KUU170" s="327"/>
      <c r="KUV170" s="18"/>
      <c r="KUW170" s="1"/>
      <c r="KUZ170" s="1"/>
      <c r="KVA170" s="1"/>
      <c r="KVB170" s="327"/>
      <c r="KVC170" s="327"/>
      <c r="KVD170" s="18"/>
      <c r="KVE170" s="1"/>
      <c r="KVH170" s="1"/>
      <c r="KVI170" s="1"/>
      <c r="KVJ170" s="327"/>
      <c r="KVK170" s="327"/>
      <c r="KVL170" s="18"/>
      <c r="KVM170" s="1"/>
      <c r="KVP170" s="1"/>
      <c r="KVQ170" s="1"/>
      <c r="KVR170" s="327"/>
      <c r="KVS170" s="327"/>
      <c r="KVT170" s="18"/>
      <c r="KVU170" s="1"/>
      <c r="KVX170" s="1"/>
      <c r="KVY170" s="1"/>
      <c r="KVZ170" s="327"/>
      <c r="KWA170" s="327"/>
      <c r="KWB170" s="18"/>
      <c r="KWC170" s="1"/>
      <c r="KWF170" s="1"/>
      <c r="KWG170" s="1"/>
      <c r="KWH170" s="327"/>
      <c r="KWI170" s="327"/>
      <c r="KWJ170" s="18"/>
      <c r="KWK170" s="1"/>
      <c r="KWN170" s="1"/>
      <c r="KWO170" s="1"/>
      <c r="KWP170" s="327"/>
      <c r="KWQ170" s="327"/>
      <c r="KWR170" s="18"/>
      <c r="KWS170" s="1"/>
      <c r="KWV170" s="1"/>
      <c r="KWW170" s="1"/>
      <c r="KWX170" s="327"/>
      <c r="KWY170" s="327"/>
      <c r="KWZ170" s="18"/>
      <c r="KXA170" s="1"/>
      <c r="KXD170" s="1"/>
      <c r="KXE170" s="1"/>
      <c r="KXF170" s="327"/>
      <c r="KXG170" s="327"/>
      <c r="KXH170" s="18"/>
      <c r="KXI170" s="1"/>
      <c r="KXL170" s="1"/>
      <c r="KXM170" s="1"/>
      <c r="KXN170" s="327"/>
      <c r="KXO170" s="327"/>
      <c r="KXP170" s="18"/>
      <c r="KXQ170" s="1"/>
      <c r="KXT170" s="1"/>
      <c r="KXU170" s="1"/>
      <c r="KXV170" s="327"/>
      <c r="KXW170" s="327"/>
      <c r="KXX170" s="18"/>
      <c r="KXY170" s="1"/>
      <c r="KYB170" s="1"/>
      <c r="KYC170" s="1"/>
      <c r="KYD170" s="327"/>
      <c r="KYE170" s="327"/>
      <c r="KYF170" s="18"/>
      <c r="KYG170" s="1"/>
      <c r="KYJ170" s="1"/>
      <c r="KYK170" s="1"/>
      <c r="KYL170" s="327"/>
      <c r="KYM170" s="327"/>
      <c r="KYN170" s="18"/>
      <c r="KYO170" s="1"/>
      <c r="KYR170" s="1"/>
      <c r="KYS170" s="1"/>
      <c r="KYT170" s="327"/>
      <c r="KYU170" s="327"/>
      <c r="KYV170" s="18"/>
      <c r="KYW170" s="1"/>
      <c r="KYZ170" s="1"/>
      <c r="KZA170" s="1"/>
      <c r="KZB170" s="327"/>
      <c r="KZC170" s="327"/>
      <c r="KZD170" s="18"/>
      <c r="KZE170" s="1"/>
      <c r="KZH170" s="1"/>
      <c r="KZI170" s="1"/>
      <c r="KZJ170" s="327"/>
      <c r="KZK170" s="327"/>
      <c r="KZL170" s="18"/>
      <c r="KZM170" s="1"/>
      <c r="KZP170" s="1"/>
      <c r="KZQ170" s="1"/>
      <c r="KZR170" s="327"/>
      <c r="KZS170" s="327"/>
      <c r="KZT170" s="18"/>
      <c r="KZU170" s="1"/>
      <c r="KZX170" s="1"/>
      <c r="KZY170" s="1"/>
      <c r="KZZ170" s="327"/>
      <c r="LAA170" s="327"/>
      <c r="LAB170" s="18"/>
      <c r="LAC170" s="1"/>
      <c r="LAF170" s="1"/>
      <c r="LAG170" s="1"/>
      <c r="LAH170" s="327"/>
      <c r="LAI170" s="327"/>
      <c r="LAJ170" s="18"/>
      <c r="LAK170" s="1"/>
      <c r="LAN170" s="1"/>
      <c r="LAO170" s="1"/>
      <c r="LAP170" s="327"/>
      <c r="LAQ170" s="327"/>
      <c r="LAR170" s="18"/>
      <c r="LAS170" s="1"/>
      <c r="LAV170" s="1"/>
      <c r="LAW170" s="1"/>
      <c r="LAX170" s="327"/>
      <c r="LAY170" s="327"/>
      <c r="LAZ170" s="18"/>
      <c r="LBA170" s="1"/>
      <c r="LBD170" s="1"/>
      <c r="LBE170" s="1"/>
      <c r="LBF170" s="327"/>
      <c r="LBG170" s="327"/>
      <c r="LBH170" s="18"/>
      <c r="LBI170" s="1"/>
      <c r="LBL170" s="1"/>
      <c r="LBM170" s="1"/>
      <c r="LBN170" s="327"/>
      <c r="LBO170" s="327"/>
      <c r="LBP170" s="18"/>
      <c r="LBQ170" s="1"/>
      <c r="LBT170" s="1"/>
      <c r="LBU170" s="1"/>
      <c r="LBV170" s="327"/>
      <c r="LBW170" s="327"/>
      <c r="LBX170" s="18"/>
      <c r="LBY170" s="1"/>
      <c r="LCB170" s="1"/>
      <c r="LCC170" s="1"/>
      <c r="LCD170" s="327"/>
      <c r="LCE170" s="327"/>
      <c r="LCF170" s="18"/>
      <c r="LCG170" s="1"/>
      <c r="LCJ170" s="1"/>
      <c r="LCK170" s="1"/>
      <c r="LCL170" s="327"/>
      <c r="LCM170" s="327"/>
      <c r="LCN170" s="18"/>
      <c r="LCO170" s="1"/>
      <c r="LCR170" s="1"/>
      <c r="LCS170" s="1"/>
      <c r="LCT170" s="327"/>
      <c r="LCU170" s="327"/>
      <c r="LCV170" s="18"/>
      <c r="LCW170" s="1"/>
      <c r="LCZ170" s="1"/>
      <c r="LDA170" s="1"/>
      <c r="LDB170" s="327"/>
      <c r="LDC170" s="327"/>
      <c r="LDD170" s="18"/>
      <c r="LDE170" s="1"/>
      <c r="LDH170" s="1"/>
      <c r="LDI170" s="1"/>
      <c r="LDJ170" s="327"/>
      <c r="LDK170" s="327"/>
      <c r="LDL170" s="18"/>
      <c r="LDM170" s="1"/>
      <c r="LDP170" s="1"/>
      <c r="LDQ170" s="1"/>
      <c r="LDR170" s="327"/>
      <c r="LDS170" s="327"/>
      <c r="LDT170" s="18"/>
      <c r="LDU170" s="1"/>
      <c r="LDX170" s="1"/>
      <c r="LDY170" s="1"/>
      <c r="LDZ170" s="327"/>
      <c r="LEA170" s="327"/>
      <c r="LEB170" s="18"/>
      <c r="LEC170" s="1"/>
      <c r="LEF170" s="1"/>
      <c r="LEG170" s="1"/>
      <c r="LEH170" s="327"/>
      <c r="LEI170" s="327"/>
      <c r="LEJ170" s="18"/>
      <c r="LEK170" s="1"/>
      <c r="LEN170" s="1"/>
      <c r="LEO170" s="1"/>
      <c r="LEP170" s="327"/>
      <c r="LEQ170" s="327"/>
      <c r="LER170" s="18"/>
      <c r="LES170" s="1"/>
      <c r="LEV170" s="1"/>
      <c r="LEW170" s="1"/>
      <c r="LEX170" s="327"/>
      <c r="LEY170" s="327"/>
      <c r="LEZ170" s="18"/>
      <c r="LFA170" s="1"/>
      <c r="LFD170" s="1"/>
      <c r="LFE170" s="1"/>
      <c r="LFF170" s="327"/>
      <c r="LFG170" s="327"/>
      <c r="LFH170" s="18"/>
      <c r="LFI170" s="1"/>
      <c r="LFL170" s="1"/>
      <c r="LFM170" s="1"/>
      <c r="LFN170" s="327"/>
      <c r="LFO170" s="327"/>
      <c r="LFP170" s="18"/>
      <c r="LFQ170" s="1"/>
      <c r="LFT170" s="1"/>
      <c r="LFU170" s="1"/>
      <c r="LFV170" s="327"/>
      <c r="LFW170" s="327"/>
      <c r="LFX170" s="18"/>
      <c r="LFY170" s="1"/>
      <c r="LGB170" s="1"/>
      <c r="LGC170" s="1"/>
      <c r="LGD170" s="327"/>
      <c r="LGE170" s="327"/>
      <c r="LGF170" s="18"/>
      <c r="LGG170" s="1"/>
      <c r="LGJ170" s="1"/>
      <c r="LGK170" s="1"/>
      <c r="LGL170" s="327"/>
      <c r="LGM170" s="327"/>
      <c r="LGN170" s="18"/>
      <c r="LGO170" s="1"/>
      <c r="LGR170" s="1"/>
      <c r="LGS170" s="1"/>
      <c r="LGT170" s="327"/>
      <c r="LGU170" s="327"/>
      <c r="LGV170" s="18"/>
      <c r="LGW170" s="1"/>
      <c r="LGZ170" s="1"/>
      <c r="LHA170" s="1"/>
      <c r="LHB170" s="327"/>
      <c r="LHC170" s="327"/>
      <c r="LHD170" s="18"/>
      <c r="LHE170" s="1"/>
      <c r="LHH170" s="1"/>
      <c r="LHI170" s="1"/>
      <c r="LHJ170" s="327"/>
      <c r="LHK170" s="327"/>
      <c r="LHL170" s="18"/>
      <c r="LHM170" s="1"/>
      <c r="LHP170" s="1"/>
      <c r="LHQ170" s="1"/>
      <c r="LHR170" s="327"/>
      <c r="LHS170" s="327"/>
      <c r="LHT170" s="18"/>
      <c r="LHU170" s="1"/>
      <c r="LHX170" s="1"/>
      <c r="LHY170" s="1"/>
      <c r="LHZ170" s="327"/>
      <c r="LIA170" s="327"/>
      <c r="LIB170" s="18"/>
      <c r="LIC170" s="1"/>
      <c r="LIF170" s="1"/>
      <c r="LIG170" s="1"/>
      <c r="LIH170" s="327"/>
      <c r="LII170" s="327"/>
      <c r="LIJ170" s="18"/>
      <c r="LIK170" s="1"/>
      <c r="LIN170" s="1"/>
      <c r="LIO170" s="1"/>
      <c r="LIP170" s="327"/>
      <c r="LIQ170" s="327"/>
      <c r="LIR170" s="18"/>
      <c r="LIS170" s="1"/>
      <c r="LIV170" s="1"/>
      <c r="LIW170" s="1"/>
      <c r="LIX170" s="327"/>
      <c r="LIY170" s="327"/>
      <c r="LIZ170" s="18"/>
      <c r="LJA170" s="1"/>
      <c r="LJD170" s="1"/>
      <c r="LJE170" s="1"/>
      <c r="LJF170" s="327"/>
      <c r="LJG170" s="327"/>
      <c r="LJH170" s="18"/>
      <c r="LJI170" s="1"/>
      <c r="LJL170" s="1"/>
      <c r="LJM170" s="1"/>
      <c r="LJN170" s="327"/>
      <c r="LJO170" s="327"/>
      <c r="LJP170" s="18"/>
      <c r="LJQ170" s="1"/>
      <c r="LJT170" s="1"/>
      <c r="LJU170" s="1"/>
      <c r="LJV170" s="327"/>
      <c r="LJW170" s="327"/>
      <c r="LJX170" s="18"/>
      <c r="LJY170" s="1"/>
      <c r="LKB170" s="1"/>
      <c r="LKC170" s="1"/>
      <c r="LKD170" s="327"/>
      <c r="LKE170" s="327"/>
      <c r="LKF170" s="18"/>
      <c r="LKG170" s="1"/>
      <c r="LKJ170" s="1"/>
      <c r="LKK170" s="1"/>
      <c r="LKL170" s="327"/>
      <c r="LKM170" s="327"/>
      <c r="LKN170" s="18"/>
      <c r="LKO170" s="1"/>
      <c r="LKR170" s="1"/>
      <c r="LKS170" s="1"/>
      <c r="LKT170" s="327"/>
      <c r="LKU170" s="327"/>
      <c r="LKV170" s="18"/>
      <c r="LKW170" s="1"/>
      <c r="LKZ170" s="1"/>
      <c r="LLA170" s="1"/>
      <c r="LLB170" s="327"/>
      <c r="LLC170" s="327"/>
      <c r="LLD170" s="18"/>
      <c r="LLE170" s="1"/>
      <c r="LLH170" s="1"/>
      <c r="LLI170" s="1"/>
      <c r="LLJ170" s="327"/>
      <c r="LLK170" s="327"/>
      <c r="LLL170" s="18"/>
      <c r="LLM170" s="1"/>
      <c r="LLP170" s="1"/>
      <c r="LLQ170" s="1"/>
      <c r="LLR170" s="327"/>
      <c r="LLS170" s="327"/>
      <c r="LLT170" s="18"/>
      <c r="LLU170" s="1"/>
      <c r="LLX170" s="1"/>
      <c r="LLY170" s="1"/>
      <c r="LLZ170" s="327"/>
      <c r="LMA170" s="327"/>
      <c r="LMB170" s="18"/>
      <c r="LMC170" s="1"/>
      <c r="LMF170" s="1"/>
      <c r="LMG170" s="1"/>
      <c r="LMH170" s="327"/>
      <c r="LMI170" s="327"/>
      <c r="LMJ170" s="18"/>
      <c r="LMK170" s="1"/>
      <c r="LMN170" s="1"/>
      <c r="LMO170" s="1"/>
      <c r="LMP170" s="327"/>
      <c r="LMQ170" s="327"/>
      <c r="LMR170" s="18"/>
      <c r="LMS170" s="1"/>
      <c r="LMV170" s="1"/>
      <c r="LMW170" s="1"/>
      <c r="LMX170" s="327"/>
      <c r="LMY170" s="327"/>
      <c r="LMZ170" s="18"/>
      <c r="LNA170" s="1"/>
      <c r="LND170" s="1"/>
      <c r="LNE170" s="1"/>
      <c r="LNF170" s="327"/>
      <c r="LNG170" s="327"/>
      <c r="LNH170" s="18"/>
      <c r="LNI170" s="1"/>
      <c r="LNL170" s="1"/>
      <c r="LNM170" s="1"/>
      <c r="LNN170" s="327"/>
      <c r="LNO170" s="327"/>
      <c r="LNP170" s="18"/>
      <c r="LNQ170" s="1"/>
      <c r="LNT170" s="1"/>
      <c r="LNU170" s="1"/>
      <c r="LNV170" s="327"/>
      <c r="LNW170" s="327"/>
      <c r="LNX170" s="18"/>
      <c r="LNY170" s="1"/>
      <c r="LOB170" s="1"/>
      <c r="LOC170" s="1"/>
      <c r="LOD170" s="327"/>
      <c r="LOE170" s="327"/>
      <c r="LOF170" s="18"/>
      <c r="LOG170" s="1"/>
      <c r="LOJ170" s="1"/>
      <c r="LOK170" s="1"/>
      <c r="LOL170" s="327"/>
      <c r="LOM170" s="327"/>
      <c r="LON170" s="18"/>
      <c r="LOO170" s="1"/>
      <c r="LOR170" s="1"/>
      <c r="LOS170" s="1"/>
      <c r="LOT170" s="327"/>
      <c r="LOU170" s="327"/>
      <c r="LOV170" s="18"/>
      <c r="LOW170" s="1"/>
      <c r="LOZ170" s="1"/>
      <c r="LPA170" s="1"/>
      <c r="LPB170" s="327"/>
      <c r="LPC170" s="327"/>
      <c r="LPD170" s="18"/>
      <c r="LPE170" s="1"/>
      <c r="LPH170" s="1"/>
      <c r="LPI170" s="1"/>
      <c r="LPJ170" s="327"/>
      <c r="LPK170" s="327"/>
      <c r="LPL170" s="18"/>
      <c r="LPM170" s="1"/>
      <c r="LPP170" s="1"/>
      <c r="LPQ170" s="1"/>
      <c r="LPR170" s="327"/>
      <c r="LPS170" s="327"/>
      <c r="LPT170" s="18"/>
      <c r="LPU170" s="1"/>
      <c r="LPX170" s="1"/>
      <c r="LPY170" s="1"/>
      <c r="LPZ170" s="327"/>
      <c r="LQA170" s="327"/>
      <c r="LQB170" s="18"/>
      <c r="LQC170" s="1"/>
      <c r="LQF170" s="1"/>
      <c r="LQG170" s="1"/>
      <c r="LQH170" s="327"/>
      <c r="LQI170" s="327"/>
      <c r="LQJ170" s="18"/>
      <c r="LQK170" s="1"/>
      <c r="LQN170" s="1"/>
      <c r="LQO170" s="1"/>
      <c r="LQP170" s="327"/>
      <c r="LQQ170" s="327"/>
      <c r="LQR170" s="18"/>
      <c r="LQS170" s="1"/>
      <c r="LQV170" s="1"/>
      <c r="LQW170" s="1"/>
      <c r="LQX170" s="327"/>
      <c r="LQY170" s="327"/>
      <c r="LQZ170" s="18"/>
      <c r="LRA170" s="1"/>
      <c r="LRD170" s="1"/>
      <c r="LRE170" s="1"/>
      <c r="LRF170" s="327"/>
      <c r="LRG170" s="327"/>
      <c r="LRH170" s="18"/>
      <c r="LRI170" s="1"/>
      <c r="LRL170" s="1"/>
      <c r="LRM170" s="1"/>
      <c r="LRN170" s="327"/>
      <c r="LRO170" s="327"/>
      <c r="LRP170" s="18"/>
      <c r="LRQ170" s="1"/>
      <c r="LRT170" s="1"/>
      <c r="LRU170" s="1"/>
      <c r="LRV170" s="327"/>
      <c r="LRW170" s="327"/>
      <c r="LRX170" s="18"/>
      <c r="LRY170" s="1"/>
      <c r="LSB170" s="1"/>
      <c r="LSC170" s="1"/>
      <c r="LSD170" s="327"/>
      <c r="LSE170" s="327"/>
      <c r="LSF170" s="18"/>
      <c r="LSG170" s="1"/>
      <c r="LSJ170" s="1"/>
      <c r="LSK170" s="1"/>
      <c r="LSL170" s="327"/>
      <c r="LSM170" s="327"/>
      <c r="LSN170" s="18"/>
      <c r="LSO170" s="1"/>
      <c r="LSR170" s="1"/>
      <c r="LSS170" s="1"/>
      <c r="LST170" s="327"/>
      <c r="LSU170" s="327"/>
      <c r="LSV170" s="18"/>
      <c r="LSW170" s="1"/>
      <c r="LSZ170" s="1"/>
      <c r="LTA170" s="1"/>
      <c r="LTB170" s="327"/>
      <c r="LTC170" s="327"/>
      <c r="LTD170" s="18"/>
      <c r="LTE170" s="1"/>
      <c r="LTH170" s="1"/>
      <c r="LTI170" s="1"/>
      <c r="LTJ170" s="327"/>
      <c r="LTK170" s="327"/>
      <c r="LTL170" s="18"/>
      <c r="LTM170" s="1"/>
      <c r="LTP170" s="1"/>
      <c r="LTQ170" s="1"/>
      <c r="LTR170" s="327"/>
      <c r="LTS170" s="327"/>
      <c r="LTT170" s="18"/>
      <c r="LTU170" s="1"/>
      <c r="LTX170" s="1"/>
      <c r="LTY170" s="1"/>
      <c r="LTZ170" s="327"/>
      <c r="LUA170" s="327"/>
      <c r="LUB170" s="18"/>
      <c r="LUC170" s="1"/>
      <c r="LUF170" s="1"/>
      <c r="LUG170" s="1"/>
      <c r="LUH170" s="327"/>
      <c r="LUI170" s="327"/>
      <c r="LUJ170" s="18"/>
      <c r="LUK170" s="1"/>
      <c r="LUN170" s="1"/>
      <c r="LUO170" s="1"/>
      <c r="LUP170" s="327"/>
      <c r="LUQ170" s="327"/>
      <c r="LUR170" s="18"/>
      <c r="LUS170" s="1"/>
      <c r="LUV170" s="1"/>
      <c r="LUW170" s="1"/>
      <c r="LUX170" s="327"/>
      <c r="LUY170" s="327"/>
      <c r="LUZ170" s="18"/>
      <c r="LVA170" s="1"/>
      <c r="LVD170" s="1"/>
      <c r="LVE170" s="1"/>
      <c r="LVF170" s="327"/>
      <c r="LVG170" s="327"/>
      <c r="LVH170" s="18"/>
      <c r="LVI170" s="1"/>
      <c r="LVL170" s="1"/>
      <c r="LVM170" s="1"/>
      <c r="LVN170" s="327"/>
      <c r="LVO170" s="327"/>
      <c r="LVP170" s="18"/>
      <c r="LVQ170" s="1"/>
      <c r="LVT170" s="1"/>
      <c r="LVU170" s="1"/>
      <c r="LVV170" s="327"/>
      <c r="LVW170" s="327"/>
      <c r="LVX170" s="18"/>
      <c r="LVY170" s="1"/>
      <c r="LWB170" s="1"/>
      <c r="LWC170" s="1"/>
      <c r="LWD170" s="327"/>
      <c r="LWE170" s="327"/>
      <c r="LWF170" s="18"/>
      <c r="LWG170" s="1"/>
      <c r="LWJ170" s="1"/>
      <c r="LWK170" s="1"/>
      <c r="LWL170" s="327"/>
      <c r="LWM170" s="327"/>
      <c r="LWN170" s="18"/>
      <c r="LWO170" s="1"/>
      <c r="LWR170" s="1"/>
      <c r="LWS170" s="1"/>
      <c r="LWT170" s="327"/>
      <c r="LWU170" s="327"/>
      <c r="LWV170" s="18"/>
      <c r="LWW170" s="1"/>
      <c r="LWZ170" s="1"/>
      <c r="LXA170" s="1"/>
      <c r="LXB170" s="327"/>
      <c r="LXC170" s="327"/>
      <c r="LXD170" s="18"/>
      <c r="LXE170" s="1"/>
      <c r="LXH170" s="1"/>
      <c r="LXI170" s="1"/>
      <c r="LXJ170" s="327"/>
      <c r="LXK170" s="327"/>
      <c r="LXL170" s="18"/>
      <c r="LXM170" s="1"/>
      <c r="LXP170" s="1"/>
      <c r="LXQ170" s="1"/>
      <c r="LXR170" s="327"/>
      <c r="LXS170" s="327"/>
      <c r="LXT170" s="18"/>
      <c r="LXU170" s="1"/>
      <c r="LXX170" s="1"/>
      <c r="LXY170" s="1"/>
      <c r="LXZ170" s="327"/>
      <c r="LYA170" s="327"/>
      <c r="LYB170" s="18"/>
      <c r="LYC170" s="1"/>
      <c r="LYF170" s="1"/>
      <c r="LYG170" s="1"/>
      <c r="LYH170" s="327"/>
      <c r="LYI170" s="327"/>
      <c r="LYJ170" s="18"/>
      <c r="LYK170" s="1"/>
      <c r="LYN170" s="1"/>
      <c r="LYO170" s="1"/>
      <c r="LYP170" s="327"/>
      <c r="LYQ170" s="327"/>
      <c r="LYR170" s="18"/>
      <c r="LYS170" s="1"/>
      <c r="LYV170" s="1"/>
      <c r="LYW170" s="1"/>
      <c r="LYX170" s="327"/>
      <c r="LYY170" s="327"/>
      <c r="LYZ170" s="18"/>
      <c r="LZA170" s="1"/>
      <c r="LZD170" s="1"/>
      <c r="LZE170" s="1"/>
      <c r="LZF170" s="327"/>
      <c r="LZG170" s="327"/>
      <c r="LZH170" s="18"/>
      <c r="LZI170" s="1"/>
      <c r="LZL170" s="1"/>
      <c r="LZM170" s="1"/>
      <c r="LZN170" s="327"/>
      <c r="LZO170" s="327"/>
      <c r="LZP170" s="18"/>
      <c r="LZQ170" s="1"/>
      <c r="LZT170" s="1"/>
      <c r="LZU170" s="1"/>
      <c r="LZV170" s="327"/>
      <c r="LZW170" s="327"/>
      <c r="LZX170" s="18"/>
      <c r="LZY170" s="1"/>
      <c r="MAB170" s="1"/>
      <c r="MAC170" s="1"/>
      <c r="MAD170" s="327"/>
      <c r="MAE170" s="327"/>
      <c r="MAF170" s="18"/>
      <c r="MAG170" s="1"/>
      <c r="MAJ170" s="1"/>
      <c r="MAK170" s="1"/>
      <c r="MAL170" s="327"/>
      <c r="MAM170" s="327"/>
      <c r="MAN170" s="18"/>
      <c r="MAO170" s="1"/>
      <c r="MAR170" s="1"/>
      <c r="MAS170" s="1"/>
      <c r="MAT170" s="327"/>
      <c r="MAU170" s="327"/>
      <c r="MAV170" s="18"/>
      <c r="MAW170" s="1"/>
      <c r="MAZ170" s="1"/>
      <c r="MBA170" s="1"/>
      <c r="MBB170" s="327"/>
      <c r="MBC170" s="327"/>
      <c r="MBD170" s="18"/>
      <c r="MBE170" s="1"/>
      <c r="MBH170" s="1"/>
      <c r="MBI170" s="1"/>
      <c r="MBJ170" s="327"/>
      <c r="MBK170" s="327"/>
      <c r="MBL170" s="18"/>
      <c r="MBM170" s="1"/>
      <c r="MBP170" s="1"/>
      <c r="MBQ170" s="1"/>
      <c r="MBR170" s="327"/>
      <c r="MBS170" s="327"/>
      <c r="MBT170" s="18"/>
      <c r="MBU170" s="1"/>
      <c r="MBX170" s="1"/>
      <c r="MBY170" s="1"/>
      <c r="MBZ170" s="327"/>
      <c r="MCA170" s="327"/>
      <c r="MCB170" s="18"/>
      <c r="MCC170" s="1"/>
      <c r="MCF170" s="1"/>
      <c r="MCG170" s="1"/>
      <c r="MCH170" s="327"/>
      <c r="MCI170" s="327"/>
      <c r="MCJ170" s="18"/>
      <c r="MCK170" s="1"/>
      <c r="MCN170" s="1"/>
      <c r="MCO170" s="1"/>
      <c r="MCP170" s="327"/>
      <c r="MCQ170" s="327"/>
      <c r="MCR170" s="18"/>
      <c r="MCS170" s="1"/>
      <c r="MCV170" s="1"/>
      <c r="MCW170" s="1"/>
      <c r="MCX170" s="327"/>
      <c r="MCY170" s="327"/>
      <c r="MCZ170" s="18"/>
      <c r="MDA170" s="1"/>
      <c r="MDD170" s="1"/>
      <c r="MDE170" s="1"/>
      <c r="MDF170" s="327"/>
      <c r="MDG170" s="327"/>
      <c r="MDH170" s="18"/>
      <c r="MDI170" s="1"/>
      <c r="MDL170" s="1"/>
      <c r="MDM170" s="1"/>
      <c r="MDN170" s="327"/>
      <c r="MDO170" s="327"/>
      <c r="MDP170" s="18"/>
      <c r="MDQ170" s="1"/>
      <c r="MDT170" s="1"/>
      <c r="MDU170" s="1"/>
      <c r="MDV170" s="327"/>
      <c r="MDW170" s="327"/>
      <c r="MDX170" s="18"/>
      <c r="MDY170" s="1"/>
      <c r="MEB170" s="1"/>
      <c r="MEC170" s="1"/>
      <c r="MED170" s="327"/>
      <c r="MEE170" s="327"/>
      <c r="MEF170" s="18"/>
      <c r="MEG170" s="1"/>
      <c r="MEJ170" s="1"/>
      <c r="MEK170" s="1"/>
      <c r="MEL170" s="327"/>
      <c r="MEM170" s="327"/>
      <c r="MEN170" s="18"/>
      <c r="MEO170" s="1"/>
      <c r="MER170" s="1"/>
      <c r="MES170" s="1"/>
      <c r="MET170" s="327"/>
      <c r="MEU170" s="327"/>
      <c r="MEV170" s="18"/>
      <c r="MEW170" s="1"/>
      <c r="MEZ170" s="1"/>
      <c r="MFA170" s="1"/>
      <c r="MFB170" s="327"/>
      <c r="MFC170" s="327"/>
      <c r="MFD170" s="18"/>
      <c r="MFE170" s="1"/>
      <c r="MFH170" s="1"/>
      <c r="MFI170" s="1"/>
      <c r="MFJ170" s="327"/>
      <c r="MFK170" s="327"/>
      <c r="MFL170" s="18"/>
      <c r="MFM170" s="1"/>
      <c r="MFP170" s="1"/>
      <c r="MFQ170" s="1"/>
      <c r="MFR170" s="327"/>
      <c r="MFS170" s="327"/>
      <c r="MFT170" s="18"/>
      <c r="MFU170" s="1"/>
      <c r="MFX170" s="1"/>
      <c r="MFY170" s="1"/>
      <c r="MFZ170" s="327"/>
      <c r="MGA170" s="327"/>
      <c r="MGB170" s="18"/>
      <c r="MGC170" s="1"/>
      <c r="MGF170" s="1"/>
      <c r="MGG170" s="1"/>
      <c r="MGH170" s="327"/>
      <c r="MGI170" s="327"/>
      <c r="MGJ170" s="18"/>
      <c r="MGK170" s="1"/>
      <c r="MGN170" s="1"/>
      <c r="MGO170" s="1"/>
      <c r="MGP170" s="327"/>
      <c r="MGQ170" s="327"/>
      <c r="MGR170" s="18"/>
      <c r="MGS170" s="1"/>
      <c r="MGV170" s="1"/>
      <c r="MGW170" s="1"/>
      <c r="MGX170" s="327"/>
      <c r="MGY170" s="327"/>
      <c r="MGZ170" s="18"/>
      <c r="MHA170" s="1"/>
      <c r="MHD170" s="1"/>
      <c r="MHE170" s="1"/>
      <c r="MHF170" s="327"/>
      <c r="MHG170" s="327"/>
      <c r="MHH170" s="18"/>
      <c r="MHI170" s="1"/>
      <c r="MHL170" s="1"/>
      <c r="MHM170" s="1"/>
      <c r="MHN170" s="327"/>
      <c r="MHO170" s="327"/>
      <c r="MHP170" s="18"/>
      <c r="MHQ170" s="1"/>
      <c r="MHT170" s="1"/>
      <c r="MHU170" s="1"/>
      <c r="MHV170" s="327"/>
      <c r="MHW170" s="327"/>
      <c r="MHX170" s="18"/>
      <c r="MHY170" s="1"/>
      <c r="MIB170" s="1"/>
      <c r="MIC170" s="1"/>
      <c r="MID170" s="327"/>
      <c r="MIE170" s="327"/>
      <c r="MIF170" s="18"/>
      <c r="MIG170" s="1"/>
      <c r="MIJ170" s="1"/>
      <c r="MIK170" s="1"/>
      <c r="MIL170" s="327"/>
      <c r="MIM170" s="327"/>
      <c r="MIN170" s="18"/>
      <c r="MIO170" s="1"/>
      <c r="MIR170" s="1"/>
      <c r="MIS170" s="1"/>
      <c r="MIT170" s="327"/>
      <c r="MIU170" s="327"/>
      <c r="MIV170" s="18"/>
      <c r="MIW170" s="1"/>
      <c r="MIZ170" s="1"/>
      <c r="MJA170" s="1"/>
      <c r="MJB170" s="327"/>
      <c r="MJC170" s="327"/>
      <c r="MJD170" s="18"/>
      <c r="MJE170" s="1"/>
      <c r="MJH170" s="1"/>
      <c r="MJI170" s="1"/>
      <c r="MJJ170" s="327"/>
      <c r="MJK170" s="327"/>
      <c r="MJL170" s="18"/>
      <c r="MJM170" s="1"/>
      <c r="MJP170" s="1"/>
      <c r="MJQ170" s="1"/>
      <c r="MJR170" s="327"/>
      <c r="MJS170" s="327"/>
      <c r="MJT170" s="18"/>
      <c r="MJU170" s="1"/>
      <c r="MJX170" s="1"/>
      <c r="MJY170" s="1"/>
      <c r="MJZ170" s="327"/>
      <c r="MKA170" s="327"/>
      <c r="MKB170" s="18"/>
      <c r="MKC170" s="1"/>
      <c r="MKF170" s="1"/>
      <c r="MKG170" s="1"/>
      <c r="MKH170" s="327"/>
      <c r="MKI170" s="327"/>
      <c r="MKJ170" s="18"/>
      <c r="MKK170" s="1"/>
      <c r="MKN170" s="1"/>
      <c r="MKO170" s="1"/>
      <c r="MKP170" s="327"/>
      <c r="MKQ170" s="327"/>
      <c r="MKR170" s="18"/>
      <c r="MKS170" s="1"/>
      <c r="MKV170" s="1"/>
      <c r="MKW170" s="1"/>
      <c r="MKX170" s="327"/>
      <c r="MKY170" s="327"/>
      <c r="MKZ170" s="18"/>
      <c r="MLA170" s="1"/>
      <c r="MLD170" s="1"/>
      <c r="MLE170" s="1"/>
      <c r="MLF170" s="327"/>
      <c r="MLG170" s="327"/>
      <c r="MLH170" s="18"/>
      <c r="MLI170" s="1"/>
      <c r="MLL170" s="1"/>
      <c r="MLM170" s="1"/>
      <c r="MLN170" s="327"/>
      <c r="MLO170" s="327"/>
      <c r="MLP170" s="18"/>
      <c r="MLQ170" s="1"/>
      <c r="MLT170" s="1"/>
      <c r="MLU170" s="1"/>
      <c r="MLV170" s="327"/>
      <c r="MLW170" s="327"/>
      <c r="MLX170" s="18"/>
      <c r="MLY170" s="1"/>
      <c r="MMB170" s="1"/>
      <c r="MMC170" s="1"/>
      <c r="MMD170" s="327"/>
      <c r="MME170" s="327"/>
      <c r="MMF170" s="18"/>
      <c r="MMG170" s="1"/>
      <c r="MMJ170" s="1"/>
      <c r="MMK170" s="1"/>
      <c r="MML170" s="327"/>
      <c r="MMM170" s="327"/>
      <c r="MMN170" s="18"/>
      <c r="MMO170" s="1"/>
      <c r="MMR170" s="1"/>
      <c r="MMS170" s="1"/>
      <c r="MMT170" s="327"/>
      <c r="MMU170" s="327"/>
      <c r="MMV170" s="18"/>
      <c r="MMW170" s="1"/>
      <c r="MMZ170" s="1"/>
      <c r="MNA170" s="1"/>
      <c r="MNB170" s="327"/>
      <c r="MNC170" s="327"/>
      <c r="MND170" s="18"/>
      <c r="MNE170" s="1"/>
      <c r="MNH170" s="1"/>
      <c r="MNI170" s="1"/>
      <c r="MNJ170" s="327"/>
      <c r="MNK170" s="327"/>
      <c r="MNL170" s="18"/>
      <c r="MNM170" s="1"/>
      <c r="MNP170" s="1"/>
      <c r="MNQ170" s="1"/>
      <c r="MNR170" s="327"/>
      <c r="MNS170" s="327"/>
      <c r="MNT170" s="18"/>
      <c r="MNU170" s="1"/>
      <c r="MNX170" s="1"/>
      <c r="MNY170" s="1"/>
      <c r="MNZ170" s="327"/>
      <c r="MOA170" s="327"/>
      <c r="MOB170" s="18"/>
      <c r="MOC170" s="1"/>
      <c r="MOF170" s="1"/>
      <c r="MOG170" s="1"/>
      <c r="MOH170" s="327"/>
      <c r="MOI170" s="327"/>
      <c r="MOJ170" s="18"/>
      <c r="MOK170" s="1"/>
      <c r="MON170" s="1"/>
      <c r="MOO170" s="1"/>
      <c r="MOP170" s="327"/>
      <c r="MOQ170" s="327"/>
      <c r="MOR170" s="18"/>
      <c r="MOS170" s="1"/>
      <c r="MOV170" s="1"/>
      <c r="MOW170" s="1"/>
      <c r="MOX170" s="327"/>
      <c r="MOY170" s="327"/>
      <c r="MOZ170" s="18"/>
      <c r="MPA170" s="1"/>
      <c r="MPD170" s="1"/>
      <c r="MPE170" s="1"/>
      <c r="MPF170" s="327"/>
      <c r="MPG170" s="327"/>
      <c r="MPH170" s="18"/>
      <c r="MPI170" s="1"/>
      <c r="MPL170" s="1"/>
      <c r="MPM170" s="1"/>
      <c r="MPN170" s="327"/>
      <c r="MPO170" s="327"/>
      <c r="MPP170" s="18"/>
      <c r="MPQ170" s="1"/>
      <c r="MPT170" s="1"/>
      <c r="MPU170" s="1"/>
      <c r="MPV170" s="327"/>
      <c r="MPW170" s="327"/>
      <c r="MPX170" s="18"/>
      <c r="MPY170" s="1"/>
      <c r="MQB170" s="1"/>
      <c r="MQC170" s="1"/>
      <c r="MQD170" s="327"/>
      <c r="MQE170" s="327"/>
      <c r="MQF170" s="18"/>
      <c r="MQG170" s="1"/>
      <c r="MQJ170" s="1"/>
      <c r="MQK170" s="1"/>
      <c r="MQL170" s="327"/>
      <c r="MQM170" s="327"/>
      <c r="MQN170" s="18"/>
      <c r="MQO170" s="1"/>
      <c r="MQR170" s="1"/>
      <c r="MQS170" s="1"/>
      <c r="MQT170" s="327"/>
      <c r="MQU170" s="327"/>
      <c r="MQV170" s="18"/>
      <c r="MQW170" s="1"/>
      <c r="MQZ170" s="1"/>
      <c r="MRA170" s="1"/>
      <c r="MRB170" s="327"/>
      <c r="MRC170" s="327"/>
      <c r="MRD170" s="18"/>
      <c r="MRE170" s="1"/>
      <c r="MRH170" s="1"/>
      <c r="MRI170" s="1"/>
      <c r="MRJ170" s="327"/>
      <c r="MRK170" s="327"/>
      <c r="MRL170" s="18"/>
      <c r="MRM170" s="1"/>
      <c r="MRP170" s="1"/>
      <c r="MRQ170" s="1"/>
      <c r="MRR170" s="327"/>
      <c r="MRS170" s="327"/>
      <c r="MRT170" s="18"/>
      <c r="MRU170" s="1"/>
      <c r="MRX170" s="1"/>
      <c r="MRY170" s="1"/>
      <c r="MRZ170" s="327"/>
      <c r="MSA170" s="327"/>
      <c r="MSB170" s="18"/>
      <c r="MSC170" s="1"/>
      <c r="MSF170" s="1"/>
      <c r="MSG170" s="1"/>
      <c r="MSH170" s="327"/>
      <c r="MSI170" s="327"/>
      <c r="MSJ170" s="18"/>
      <c r="MSK170" s="1"/>
      <c r="MSN170" s="1"/>
      <c r="MSO170" s="1"/>
      <c r="MSP170" s="327"/>
      <c r="MSQ170" s="327"/>
      <c r="MSR170" s="18"/>
      <c r="MSS170" s="1"/>
      <c r="MSV170" s="1"/>
      <c r="MSW170" s="1"/>
      <c r="MSX170" s="327"/>
      <c r="MSY170" s="327"/>
      <c r="MSZ170" s="18"/>
      <c r="MTA170" s="1"/>
      <c r="MTD170" s="1"/>
      <c r="MTE170" s="1"/>
      <c r="MTF170" s="327"/>
      <c r="MTG170" s="327"/>
      <c r="MTH170" s="18"/>
      <c r="MTI170" s="1"/>
      <c r="MTL170" s="1"/>
      <c r="MTM170" s="1"/>
      <c r="MTN170" s="327"/>
      <c r="MTO170" s="327"/>
      <c r="MTP170" s="18"/>
      <c r="MTQ170" s="1"/>
      <c r="MTT170" s="1"/>
      <c r="MTU170" s="1"/>
      <c r="MTV170" s="327"/>
      <c r="MTW170" s="327"/>
      <c r="MTX170" s="18"/>
      <c r="MTY170" s="1"/>
      <c r="MUB170" s="1"/>
      <c r="MUC170" s="1"/>
      <c r="MUD170" s="327"/>
      <c r="MUE170" s="327"/>
      <c r="MUF170" s="18"/>
      <c r="MUG170" s="1"/>
      <c r="MUJ170" s="1"/>
      <c r="MUK170" s="1"/>
      <c r="MUL170" s="327"/>
      <c r="MUM170" s="327"/>
      <c r="MUN170" s="18"/>
      <c r="MUO170" s="1"/>
      <c r="MUR170" s="1"/>
      <c r="MUS170" s="1"/>
      <c r="MUT170" s="327"/>
      <c r="MUU170" s="327"/>
      <c r="MUV170" s="18"/>
      <c r="MUW170" s="1"/>
      <c r="MUZ170" s="1"/>
      <c r="MVA170" s="1"/>
      <c r="MVB170" s="327"/>
      <c r="MVC170" s="327"/>
      <c r="MVD170" s="18"/>
      <c r="MVE170" s="1"/>
      <c r="MVH170" s="1"/>
      <c r="MVI170" s="1"/>
      <c r="MVJ170" s="327"/>
      <c r="MVK170" s="327"/>
      <c r="MVL170" s="18"/>
      <c r="MVM170" s="1"/>
      <c r="MVP170" s="1"/>
      <c r="MVQ170" s="1"/>
      <c r="MVR170" s="327"/>
      <c r="MVS170" s="327"/>
      <c r="MVT170" s="18"/>
      <c r="MVU170" s="1"/>
      <c r="MVX170" s="1"/>
      <c r="MVY170" s="1"/>
      <c r="MVZ170" s="327"/>
      <c r="MWA170" s="327"/>
      <c r="MWB170" s="18"/>
      <c r="MWC170" s="1"/>
      <c r="MWF170" s="1"/>
      <c r="MWG170" s="1"/>
      <c r="MWH170" s="327"/>
      <c r="MWI170" s="327"/>
      <c r="MWJ170" s="18"/>
      <c r="MWK170" s="1"/>
      <c r="MWN170" s="1"/>
      <c r="MWO170" s="1"/>
      <c r="MWP170" s="327"/>
      <c r="MWQ170" s="327"/>
      <c r="MWR170" s="18"/>
      <c r="MWS170" s="1"/>
      <c r="MWV170" s="1"/>
      <c r="MWW170" s="1"/>
      <c r="MWX170" s="327"/>
      <c r="MWY170" s="327"/>
      <c r="MWZ170" s="18"/>
      <c r="MXA170" s="1"/>
      <c r="MXD170" s="1"/>
      <c r="MXE170" s="1"/>
      <c r="MXF170" s="327"/>
      <c r="MXG170" s="327"/>
      <c r="MXH170" s="18"/>
      <c r="MXI170" s="1"/>
      <c r="MXL170" s="1"/>
      <c r="MXM170" s="1"/>
      <c r="MXN170" s="327"/>
      <c r="MXO170" s="327"/>
      <c r="MXP170" s="18"/>
      <c r="MXQ170" s="1"/>
      <c r="MXT170" s="1"/>
      <c r="MXU170" s="1"/>
      <c r="MXV170" s="327"/>
      <c r="MXW170" s="327"/>
      <c r="MXX170" s="18"/>
      <c r="MXY170" s="1"/>
      <c r="MYB170" s="1"/>
      <c r="MYC170" s="1"/>
      <c r="MYD170" s="327"/>
      <c r="MYE170" s="327"/>
      <c r="MYF170" s="18"/>
      <c r="MYG170" s="1"/>
      <c r="MYJ170" s="1"/>
      <c r="MYK170" s="1"/>
      <c r="MYL170" s="327"/>
      <c r="MYM170" s="327"/>
      <c r="MYN170" s="18"/>
      <c r="MYO170" s="1"/>
      <c r="MYR170" s="1"/>
      <c r="MYS170" s="1"/>
      <c r="MYT170" s="327"/>
      <c r="MYU170" s="327"/>
      <c r="MYV170" s="18"/>
      <c r="MYW170" s="1"/>
      <c r="MYZ170" s="1"/>
      <c r="MZA170" s="1"/>
      <c r="MZB170" s="327"/>
      <c r="MZC170" s="327"/>
      <c r="MZD170" s="18"/>
      <c r="MZE170" s="1"/>
      <c r="MZH170" s="1"/>
      <c r="MZI170" s="1"/>
      <c r="MZJ170" s="327"/>
      <c r="MZK170" s="327"/>
      <c r="MZL170" s="18"/>
      <c r="MZM170" s="1"/>
      <c r="MZP170" s="1"/>
      <c r="MZQ170" s="1"/>
      <c r="MZR170" s="327"/>
      <c r="MZS170" s="327"/>
      <c r="MZT170" s="18"/>
      <c r="MZU170" s="1"/>
      <c r="MZX170" s="1"/>
      <c r="MZY170" s="1"/>
      <c r="MZZ170" s="327"/>
      <c r="NAA170" s="327"/>
      <c r="NAB170" s="18"/>
      <c r="NAC170" s="1"/>
      <c r="NAF170" s="1"/>
      <c r="NAG170" s="1"/>
      <c r="NAH170" s="327"/>
      <c r="NAI170" s="327"/>
      <c r="NAJ170" s="18"/>
      <c r="NAK170" s="1"/>
      <c r="NAN170" s="1"/>
      <c r="NAO170" s="1"/>
      <c r="NAP170" s="327"/>
      <c r="NAQ170" s="327"/>
      <c r="NAR170" s="18"/>
      <c r="NAS170" s="1"/>
      <c r="NAV170" s="1"/>
      <c r="NAW170" s="1"/>
      <c r="NAX170" s="327"/>
      <c r="NAY170" s="327"/>
      <c r="NAZ170" s="18"/>
      <c r="NBA170" s="1"/>
      <c r="NBD170" s="1"/>
      <c r="NBE170" s="1"/>
      <c r="NBF170" s="327"/>
      <c r="NBG170" s="327"/>
      <c r="NBH170" s="18"/>
      <c r="NBI170" s="1"/>
      <c r="NBL170" s="1"/>
      <c r="NBM170" s="1"/>
      <c r="NBN170" s="327"/>
      <c r="NBO170" s="327"/>
      <c r="NBP170" s="18"/>
      <c r="NBQ170" s="1"/>
      <c r="NBT170" s="1"/>
      <c r="NBU170" s="1"/>
      <c r="NBV170" s="327"/>
      <c r="NBW170" s="327"/>
      <c r="NBX170" s="18"/>
      <c r="NBY170" s="1"/>
      <c r="NCB170" s="1"/>
      <c r="NCC170" s="1"/>
      <c r="NCD170" s="327"/>
      <c r="NCE170" s="327"/>
      <c r="NCF170" s="18"/>
      <c r="NCG170" s="1"/>
      <c r="NCJ170" s="1"/>
      <c r="NCK170" s="1"/>
      <c r="NCL170" s="327"/>
      <c r="NCM170" s="327"/>
      <c r="NCN170" s="18"/>
      <c r="NCO170" s="1"/>
      <c r="NCR170" s="1"/>
      <c r="NCS170" s="1"/>
      <c r="NCT170" s="327"/>
      <c r="NCU170" s="327"/>
      <c r="NCV170" s="18"/>
      <c r="NCW170" s="1"/>
      <c r="NCZ170" s="1"/>
      <c r="NDA170" s="1"/>
      <c r="NDB170" s="327"/>
      <c r="NDC170" s="327"/>
      <c r="NDD170" s="18"/>
      <c r="NDE170" s="1"/>
      <c r="NDH170" s="1"/>
      <c r="NDI170" s="1"/>
      <c r="NDJ170" s="327"/>
      <c r="NDK170" s="327"/>
      <c r="NDL170" s="18"/>
      <c r="NDM170" s="1"/>
      <c r="NDP170" s="1"/>
      <c r="NDQ170" s="1"/>
      <c r="NDR170" s="327"/>
      <c r="NDS170" s="327"/>
      <c r="NDT170" s="18"/>
      <c r="NDU170" s="1"/>
      <c r="NDX170" s="1"/>
      <c r="NDY170" s="1"/>
      <c r="NDZ170" s="327"/>
      <c r="NEA170" s="327"/>
      <c r="NEB170" s="18"/>
      <c r="NEC170" s="1"/>
      <c r="NEF170" s="1"/>
      <c r="NEG170" s="1"/>
      <c r="NEH170" s="327"/>
      <c r="NEI170" s="327"/>
      <c r="NEJ170" s="18"/>
      <c r="NEK170" s="1"/>
      <c r="NEN170" s="1"/>
      <c r="NEO170" s="1"/>
      <c r="NEP170" s="327"/>
      <c r="NEQ170" s="327"/>
      <c r="NER170" s="18"/>
      <c r="NES170" s="1"/>
      <c r="NEV170" s="1"/>
      <c r="NEW170" s="1"/>
      <c r="NEX170" s="327"/>
      <c r="NEY170" s="327"/>
      <c r="NEZ170" s="18"/>
      <c r="NFA170" s="1"/>
      <c r="NFD170" s="1"/>
      <c r="NFE170" s="1"/>
      <c r="NFF170" s="327"/>
      <c r="NFG170" s="327"/>
      <c r="NFH170" s="18"/>
      <c r="NFI170" s="1"/>
      <c r="NFL170" s="1"/>
      <c r="NFM170" s="1"/>
      <c r="NFN170" s="327"/>
      <c r="NFO170" s="327"/>
      <c r="NFP170" s="18"/>
      <c r="NFQ170" s="1"/>
      <c r="NFT170" s="1"/>
      <c r="NFU170" s="1"/>
      <c r="NFV170" s="327"/>
      <c r="NFW170" s="327"/>
      <c r="NFX170" s="18"/>
      <c r="NFY170" s="1"/>
      <c r="NGB170" s="1"/>
      <c r="NGC170" s="1"/>
      <c r="NGD170" s="327"/>
      <c r="NGE170" s="327"/>
      <c r="NGF170" s="18"/>
      <c r="NGG170" s="1"/>
      <c r="NGJ170" s="1"/>
      <c r="NGK170" s="1"/>
      <c r="NGL170" s="327"/>
      <c r="NGM170" s="327"/>
      <c r="NGN170" s="18"/>
      <c r="NGO170" s="1"/>
      <c r="NGR170" s="1"/>
      <c r="NGS170" s="1"/>
      <c r="NGT170" s="327"/>
      <c r="NGU170" s="327"/>
      <c r="NGV170" s="18"/>
      <c r="NGW170" s="1"/>
      <c r="NGZ170" s="1"/>
      <c r="NHA170" s="1"/>
      <c r="NHB170" s="327"/>
      <c r="NHC170" s="327"/>
      <c r="NHD170" s="18"/>
      <c r="NHE170" s="1"/>
      <c r="NHH170" s="1"/>
      <c r="NHI170" s="1"/>
      <c r="NHJ170" s="327"/>
      <c r="NHK170" s="327"/>
      <c r="NHL170" s="18"/>
      <c r="NHM170" s="1"/>
      <c r="NHP170" s="1"/>
      <c r="NHQ170" s="1"/>
      <c r="NHR170" s="327"/>
      <c r="NHS170" s="327"/>
      <c r="NHT170" s="18"/>
      <c r="NHU170" s="1"/>
      <c r="NHX170" s="1"/>
      <c r="NHY170" s="1"/>
      <c r="NHZ170" s="327"/>
      <c r="NIA170" s="327"/>
      <c r="NIB170" s="18"/>
      <c r="NIC170" s="1"/>
      <c r="NIF170" s="1"/>
      <c r="NIG170" s="1"/>
      <c r="NIH170" s="327"/>
      <c r="NII170" s="327"/>
      <c r="NIJ170" s="18"/>
      <c r="NIK170" s="1"/>
      <c r="NIN170" s="1"/>
      <c r="NIO170" s="1"/>
      <c r="NIP170" s="327"/>
      <c r="NIQ170" s="327"/>
      <c r="NIR170" s="18"/>
      <c r="NIS170" s="1"/>
      <c r="NIV170" s="1"/>
      <c r="NIW170" s="1"/>
      <c r="NIX170" s="327"/>
      <c r="NIY170" s="327"/>
      <c r="NIZ170" s="18"/>
      <c r="NJA170" s="1"/>
      <c r="NJD170" s="1"/>
      <c r="NJE170" s="1"/>
      <c r="NJF170" s="327"/>
      <c r="NJG170" s="327"/>
      <c r="NJH170" s="18"/>
      <c r="NJI170" s="1"/>
      <c r="NJL170" s="1"/>
      <c r="NJM170" s="1"/>
      <c r="NJN170" s="327"/>
      <c r="NJO170" s="327"/>
      <c r="NJP170" s="18"/>
      <c r="NJQ170" s="1"/>
      <c r="NJT170" s="1"/>
      <c r="NJU170" s="1"/>
      <c r="NJV170" s="327"/>
      <c r="NJW170" s="327"/>
      <c r="NJX170" s="18"/>
      <c r="NJY170" s="1"/>
      <c r="NKB170" s="1"/>
      <c r="NKC170" s="1"/>
      <c r="NKD170" s="327"/>
      <c r="NKE170" s="327"/>
      <c r="NKF170" s="18"/>
      <c r="NKG170" s="1"/>
      <c r="NKJ170" s="1"/>
      <c r="NKK170" s="1"/>
      <c r="NKL170" s="327"/>
      <c r="NKM170" s="327"/>
      <c r="NKN170" s="18"/>
      <c r="NKO170" s="1"/>
      <c r="NKR170" s="1"/>
      <c r="NKS170" s="1"/>
      <c r="NKT170" s="327"/>
      <c r="NKU170" s="327"/>
      <c r="NKV170" s="18"/>
      <c r="NKW170" s="1"/>
      <c r="NKZ170" s="1"/>
      <c r="NLA170" s="1"/>
      <c r="NLB170" s="327"/>
      <c r="NLC170" s="327"/>
      <c r="NLD170" s="18"/>
      <c r="NLE170" s="1"/>
      <c r="NLH170" s="1"/>
      <c r="NLI170" s="1"/>
      <c r="NLJ170" s="327"/>
      <c r="NLK170" s="327"/>
      <c r="NLL170" s="18"/>
      <c r="NLM170" s="1"/>
      <c r="NLP170" s="1"/>
      <c r="NLQ170" s="1"/>
      <c r="NLR170" s="327"/>
      <c r="NLS170" s="327"/>
      <c r="NLT170" s="18"/>
      <c r="NLU170" s="1"/>
      <c r="NLX170" s="1"/>
      <c r="NLY170" s="1"/>
      <c r="NLZ170" s="327"/>
      <c r="NMA170" s="327"/>
      <c r="NMB170" s="18"/>
      <c r="NMC170" s="1"/>
      <c r="NMF170" s="1"/>
      <c r="NMG170" s="1"/>
      <c r="NMH170" s="327"/>
      <c r="NMI170" s="327"/>
      <c r="NMJ170" s="18"/>
      <c r="NMK170" s="1"/>
      <c r="NMN170" s="1"/>
      <c r="NMO170" s="1"/>
      <c r="NMP170" s="327"/>
      <c r="NMQ170" s="327"/>
      <c r="NMR170" s="18"/>
      <c r="NMS170" s="1"/>
      <c r="NMV170" s="1"/>
      <c r="NMW170" s="1"/>
      <c r="NMX170" s="327"/>
      <c r="NMY170" s="327"/>
      <c r="NMZ170" s="18"/>
      <c r="NNA170" s="1"/>
      <c r="NND170" s="1"/>
      <c r="NNE170" s="1"/>
      <c r="NNF170" s="327"/>
      <c r="NNG170" s="327"/>
      <c r="NNH170" s="18"/>
      <c r="NNI170" s="1"/>
      <c r="NNL170" s="1"/>
      <c r="NNM170" s="1"/>
      <c r="NNN170" s="327"/>
      <c r="NNO170" s="327"/>
      <c r="NNP170" s="18"/>
      <c r="NNQ170" s="1"/>
      <c r="NNT170" s="1"/>
      <c r="NNU170" s="1"/>
      <c r="NNV170" s="327"/>
      <c r="NNW170" s="327"/>
      <c r="NNX170" s="18"/>
      <c r="NNY170" s="1"/>
      <c r="NOB170" s="1"/>
      <c r="NOC170" s="1"/>
      <c r="NOD170" s="327"/>
      <c r="NOE170" s="327"/>
      <c r="NOF170" s="18"/>
      <c r="NOG170" s="1"/>
      <c r="NOJ170" s="1"/>
      <c r="NOK170" s="1"/>
      <c r="NOL170" s="327"/>
      <c r="NOM170" s="327"/>
      <c r="NON170" s="18"/>
      <c r="NOO170" s="1"/>
      <c r="NOR170" s="1"/>
      <c r="NOS170" s="1"/>
      <c r="NOT170" s="327"/>
      <c r="NOU170" s="327"/>
      <c r="NOV170" s="18"/>
      <c r="NOW170" s="1"/>
      <c r="NOZ170" s="1"/>
      <c r="NPA170" s="1"/>
      <c r="NPB170" s="327"/>
      <c r="NPC170" s="327"/>
      <c r="NPD170" s="18"/>
      <c r="NPE170" s="1"/>
      <c r="NPH170" s="1"/>
      <c r="NPI170" s="1"/>
      <c r="NPJ170" s="327"/>
      <c r="NPK170" s="327"/>
      <c r="NPL170" s="18"/>
      <c r="NPM170" s="1"/>
      <c r="NPP170" s="1"/>
      <c r="NPQ170" s="1"/>
      <c r="NPR170" s="327"/>
      <c r="NPS170" s="327"/>
      <c r="NPT170" s="18"/>
      <c r="NPU170" s="1"/>
      <c r="NPX170" s="1"/>
      <c r="NPY170" s="1"/>
      <c r="NPZ170" s="327"/>
      <c r="NQA170" s="327"/>
      <c r="NQB170" s="18"/>
      <c r="NQC170" s="1"/>
      <c r="NQF170" s="1"/>
      <c r="NQG170" s="1"/>
      <c r="NQH170" s="327"/>
      <c r="NQI170" s="327"/>
      <c r="NQJ170" s="18"/>
      <c r="NQK170" s="1"/>
      <c r="NQN170" s="1"/>
      <c r="NQO170" s="1"/>
      <c r="NQP170" s="327"/>
      <c r="NQQ170" s="327"/>
      <c r="NQR170" s="18"/>
      <c r="NQS170" s="1"/>
      <c r="NQV170" s="1"/>
      <c r="NQW170" s="1"/>
      <c r="NQX170" s="327"/>
      <c r="NQY170" s="327"/>
      <c r="NQZ170" s="18"/>
      <c r="NRA170" s="1"/>
      <c r="NRD170" s="1"/>
      <c r="NRE170" s="1"/>
      <c r="NRF170" s="327"/>
      <c r="NRG170" s="327"/>
      <c r="NRH170" s="18"/>
      <c r="NRI170" s="1"/>
      <c r="NRL170" s="1"/>
      <c r="NRM170" s="1"/>
      <c r="NRN170" s="327"/>
      <c r="NRO170" s="327"/>
      <c r="NRP170" s="18"/>
      <c r="NRQ170" s="1"/>
      <c r="NRT170" s="1"/>
      <c r="NRU170" s="1"/>
      <c r="NRV170" s="327"/>
      <c r="NRW170" s="327"/>
      <c r="NRX170" s="18"/>
      <c r="NRY170" s="1"/>
      <c r="NSB170" s="1"/>
      <c r="NSC170" s="1"/>
      <c r="NSD170" s="327"/>
      <c r="NSE170" s="327"/>
      <c r="NSF170" s="18"/>
      <c r="NSG170" s="1"/>
      <c r="NSJ170" s="1"/>
      <c r="NSK170" s="1"/>
      <c r="NSL170" s="327"/>
      <c r="NSM170" s="327"/>
      <c r="NSN170" s="18"/>
      <c r="NSO170" s="1"/>
      <c r="NSR170" s="1"/>
      <c r="NSS170" s="1"/>
      <c r="NST170" s="327"/>
      <c r="NSU170" s="327"/>
      <c r="NSV170" s="18"/>
      <c r="NSW170" s="1"/>
      <c r="NSZ170" s="1"/>
      <c r="NTA170" s="1"/>
      <c r="NTB170" s="327"/>
      <c r="NTC170" s="327"/>
      <c r="NTD170" s="18"/>
      <c r="NTE170" s="1"/>
      <c r="NTH170" s="1"/>
      <c r="NTI170" s="1"/>
      <c r="NTJ170" s="327"/>
      <c r="NTK170" s="327"/>
      <c r="NTL170" s="18"/>
      <c r="NTM170" s="1"/>
      <c r="NTP170" s="1"/>
      <c r="NTQ170" s="1"/>
      <c r="NTR170" s="327"/>
      <c r="NTS170" s="327"/>
      <c r="NTT170" s="18"/>
      <c r="NTU170" s="1"/>
      <c r="NTX170" s="1"/>
      <c r="NTY170" s="1"/>
      <c r="NTZ170" s="327"/>
      <c r="NUA170" s="327"/>
      <c r="NUB170" s="18"/>
      <c r="NUC170" s="1"/>
      <c r="NUF170" s="1"/>
      <c r="NUG170" s="1"/>
      <c r="NUH170" s="327"/>
      <c r="NUI170" s="327"/>
      <c r="NUJ170" s="18"/>
      <c r="NUK170" s="1"/>
      <c r="NUN170" s="1"/>
      <c r="NUO170" s="1"/>
      <c r="NUP170" s="327"/>
      <c r="NUQ170" s="327"/>
      <c r="NUR170" s="18"/>
      <c r="NUS170" s="1"/>
      <c r="NUV170" s="1"/>
      <c r="NUW170" s="1"/>
      <c r="NUX170" s="327"/>
      <c r="NUY170" s="327"/>
      <c r="NUZ170" s="18"/>
      <c r="NVA170" s="1"/>
      <c r="NVD170" s="1"/>
      <c r="NVE170" s="1"/>
      <c r="NVF170" s="327"/>
      <c r="NVG170" s="327"/>
      <c r="NVH170" s="18"/>
      <c r="NVI170" s="1"/>
      <c r="NVL170" s="1"/>
      <c r="NVM170" s="1"/>
      <c r="NVN170" s="327"/>
      <c r="NVO170" s="327"/>
      <c r="NVP170" s="18"/>
      <c r="NVQ170" s="1"/>
      <c r="NVT170" s="1"/>
      <c r="NVU170" s="1"/>
      <c r="NVV170" s="327"/>
      <c r="NVW170" s="327"/>
      <c r="NVX170" s="18"/>
      <c r="NVY170" s="1"/>
      <c r="NWB170" s="1"/>
      <c r="NWC170" s="1"/>
      <c r="NWD170" s="327"/>
      <c r="NWE170" s="327"/>
      <c r="NWF170" s="18"/>
      <c r="NWG170" s="1"/>
      <c r="NWJ170" s="1"/>
      <c r="NWK170" s="1"/>
      <c r="NWL170" s="327"/>
      <c r="NWM170" s="327"/>
      <c r="NWN170" s="18"/>
      <c r="NWO170" s="1"/>
      <c r="NWR170" s="1"/>
      <c r="NWS170" s="1"/>
      <c r="NWT170" s="327"/>
      <c r="NWU170" s="327"/>
      <c r="NWV170" s="18"/>
      <c r="NWW170" s="1"/>
      <c r="NWZ170" s="1"/>
      <c r="NXA170" s="1"/>
      <c r="NXB170" s="327"/>
      <c r="NXC170" s="327"/>
      <c r="NXD170" s="18"/>
      <c r="NXE170" s="1"/>
      <c r="NXH170" s="1"/>
      <c r="NXI170" s="1"/>
      <c r="NXJ170" s="327"/>
      <c r="NXK170" s="327"/>
      <c r="NXL170" s="18"/>
      <c r="NXM170" s="1"/>
      <c r="NXP170" s="1"/>
      <c r="NXQ170" s="1"/>
      <c r="NXR170" s="327"/>
      <c r="NXS170" s="327"/>
      <c r="NXT170" s="18"/>
      <c r="NXU170" s="1"/>
      <c r="NXX170" s="1"/>
      <c r="NXY170" s="1"/>
      <c r="NXZ170" s="327"/>
      <c r="NYA170" s="327"/>
      <c r="NYB170" s="18"/>
      <c r="NYC170" s="1"/>
      <c r="NYF170" s="1"/>
      <c r="NYG170" s="1"/>
      <c r="NYH170" s="327"/>
      <c r="NYI170" s="327"/>
      <c r="NYJ170" s="18"/>
      <c r="NYK170" s="1"/>
      <c r="NYN170" s="1"/>
      <c r="NYO170" s="1"/>
      <c r="NYP170" s="327"/>
      <c r="NYQ170" s="327"/>
      <c r="NYR170" s="18"/>
      <c r="NYS170" s="1"/>
      <c r="NYV170" s="1"/>
      <c r="NYW170" s="1"/>
      <c r="NYX170" s="327"/>
      <c r="NYY170" s="327"/>
      <c r="NYZ170" s="18"/>
      <c r="NZA170" s="1"/>
      <c r="NZD170" s="1"/>
      <c r="NZE170" s="1"/>
      <c r="NZF170" s="327"/>
      <c r="NZG170" s="327"/>
      <c r="NZH170" s="18"/>
      <c r="NZI170" s="1"/>
      <c r="NZL170" s="1"/>
      <c r="NZM170" s="1"/>
      <c r="NZN170" s="327"/>
      <c r="NZO170" s="327"/>
      <c r="NZP170" s="18"/>
      <c r="NZQ170" s="1"/>
      <c r="NZT170" s="1"/>
      <c r="NZU170" s="1"/>
      <c r="NZV170" s="327"/>
      <c r="NZW170" s="327"/>
      <c r="NZX170" s="18"/>
      <c r="NZY170" s="1"/>
      <c r="OAB170" s="1"/>
      <c r="OAC170" s="1"/>
      <c r="OAD170" s="327"/>
      <c r="OAE170" s="327"/>
      <c r="OAF170" s="18"/>
      <c r="OAG170" s="1"/>
      <c r="OAJ170" s="1"/>
      <c r="OAK170" s="1"/>
      <c r="OAL170" s="327"/>
      <c r="OAM170" s="327"/>
      <c r="OAN170" s="18"/>
      <c r="OAO170" s="1"/>
      <c r="OAR170" s="1"/>
      <c r="OAS170" s="1"/>
      <c r="OAT170" s="327"/>
      <c r="OAU170" s="327"/>
      <c r="OAV170" s="18"/>
      <c r="OAW170" s="1"/>
      <c r="OAZ170" s="1"/>
      <c r="OBA170" s="1"/>
      <c r="OBB170" s="327"/>
      <c r="OBC170" s="327"/>
      <c r="OBD170" s="18"/>
      <c r="OBE170" s="1"/>
      <c r="OBH170" s="1"/>
      <c r="OBI170" s="1"/>
      <c r="OBJ170" s="327"/>
      <c r="OBK170" s="327"/>
      <c r="OBL170" s="18"/>
      <c r="OBM170" s="1"/>
      <c r="OBP170" s="1"/>
      <c r="OBQ170" s="1"/>
      <c r="OBR170" s="327"/>
      <c r="OBS170" s="327"/>
      <c r="OBT170" s="18"/>
      <c r="OBU170" s="1"/>
      <c r="OBX170" s="1"/>
      <c r="OBY170" s="1"/>
      <c r="OBZ170" s="327"/>
      <c r="OCA170" s="327"/>
      <c r="OCB170" s="18"/>
      <c r="OCC170" s="1"/>
      <c r="OCF170" s="1"/>
      <c r="OCG170" s="1"/>
      <c r="OCH170" s="327"/>
      <c r="OCI170" s="327"/>
      <c r="OCJ170" s="18"/>
      <c r="OCK170" s="1"/>
      <c r="OCN170" s="1"/>
      <c r="OCO170" s="1"/>
      <c r="OCP170" s="327"/>
      <c r="OCQ170" s="327"/>
      <c r="OCR170" s="18"/>
      <c r="OCS170" s="1"/>
      <c r="OCV170" s="1"/>
      <c r="OCW170" s="1"/>
      <c r="OCX170" s="327"/>
      <c r="OCY170" s="327"/>
      <c r="OCZ170" s="18"/>
      <c r="ODA170" s="1"/>
      <c r="ODD170" s="1"/>
      <c r="ODE170" s="1"/>
      <c r="ODF170" s="327"/>
      <c r="ODG170" s="327"/>
      <c r="ODH170" s="18"/>
      <c r="ODI170" s="1"/>
      <c r="ODL170" s="1"/>
      <c r="ODM170" s="1"/>
      <c r="ODN170" s="327"/>
      <c r="ODO170" s="327"/>
      <c r="ODP170" s="18"/>
      <c r="ODQ170" s="1"/>
      <c r="ODT170" s="1"/>
      <c r="ODU170" s="1"/>
      <c r="ODV170" s="327"/>
      <c r="ODW170" s="327"/>
      <c r="ODX170" s="18"/>
      <c r="ODY170" s="1"/>
      <c r="OEB170" s="1"/>
      <c r="OEC170" s="1"/>
      <c r="OED170" s="327"/>
      <c r="OEE170" s="327"/>
      <c r="OEF170" s="18"/>
      <c r="OEG170" s="1"/>
      <c r="OEJ170" s="1"/>
      <c r="OEK170" s="1"/>
      <c r="OEL170" s="327"/>
      <c r="OEM170" s="327"/>
      <c r="OEN170" s="18"/>
      <c r="OEO170" s="1"/>
      <c r="OER170" s="1"/>
      <c r="OES170" s="1"/>
      <c r="OET170" s="327"/>
      <c r="OEU170" s="327"/>
      <c r="OEV170" s="18"/>
      <c r="OEW170" s="1"/>
      <c r="OEZ170" s="1"/>
      <c r="OFA170" s="1"/>
      <c r="OFB170" s="327"/>
      <c r="OFC170" s="327"/>
      <c r="OFD170" s="18"/>
      <c r="OFE170" s="1"/>
      <c r="OFH170" s="1"/>
      <c r="OFI170" s="1"/>
      <c r="OFJ170" s="327"/>
      <c r="OFK170" s="327"/>
      <c r="OFL170" s="18"/>
      <c r="OFM170" s="1"/>
      <c r="OFP170" s="1"/>
      <c r="OFQ170" s="1"/>
      <c r="OFR170" s="327"/>
      <c r="OFS170" s="327"/>
      <c r="OFT170" s="18"/>
      <c r="OFU170" s="1"/>
      <c r="OFX170" s="1"/>
      <c r="OFY170" s="1"/>
      <c r="OFZ170" s="327"/>
      <c r="OGA170" s="327"/>
      <c r="OGB170" s="18"/>
      <c r="OGC170" s="1"/>
      <c r="OGF170" s="1"/>
      <c r="OGG170" s="1"/>
      <c r="OGH170" s="327"/>
      <c r="OGI170" s="327"/>
      <c r="OGJ170" s="18"/>
      <c r="OGK170" s="1"/>
      <c r="OGN170" s="1"/>
      <c r="OGO170" s="1"/>
      <c r="OGP170" s="327"/>
      <c r="OGQ170" s="327"/>
      <c r="OGR170" s="18"/>
      <c r="OGS170" s="1"/>
      <c r="OGV170" s="1"/>
      <c r="OGW170" s="1"/>
      <c r="OGX170" s="327"/>
      <c r="OGY170" s="327"/>
      <c r="OGZ170" s="18"/>
      <c r="OHA170" s="1"/>
      <c r="OHD170" s="1"/>
      <c r="OHE170" s="1"/>
      <c r="OHF170" s="327"/>
      <c r="OHG170" s="327"/>
      <c r="OHH170" s="18"/>
      <c r="OHI170" s="1"/>
      <c r="OHL170" s="1"/>
      <c r="OHM170" s="1"/>
      <c r="OHN170" s="327"/>
      <c r="OHO170" s="327"/>
      <c r="OHP170" s="18"/>
      <c r="OHQ170" s="1"/>
      <c r="OHT170" s="1"/>
      <c r="OHU170" s="1"/>
      <c r="OHV170" s="327"/>
      <c r="OHW170" s="327"/>
      <c r="OHX170" s="18"/>
      <c r="OHY170" s="1"/>
      <c r="OIB170" s="1"/>
      <c r="OIC170" s="1"/>
      <c r="OID170" s="327"/>
      <c r="OIE170" s="327"/>
      <c r="OIF170" s="18"/>
      <c r="OIG170" s="1"/>
      <c r="OIJ170" s="1"/>
      <c r="OIK170" s="1"/>
      <c r="OIL170" s="327"/>
      <c r="OIM170" s="327"/>
      <c r="OIN170" s="18"/>
      <c r="OIO170" s="1"/>
      <c r="OIR170" s="1"/>
      <c r="OIS170" s="1"/>
      <c r="OIT170" s="327"/>
      <c r="OIU170" s="327"/>
      <c r="OIV170" s="18"/>
      <c r="OIW170" s="1"/>
      <c r="OIZ170" s="1"/>
      <c r="OJA170" s="1"/>
      <c r="OJB170" s="327"/>
      <c r="OJC170" s="327"/>
      <c r="OJD170" s="18"/>
      <c r="OJE170" s="1"/>
      <c r="OJH170" s="1"/>
      <c r="OJI170" s="1"/>
      <c r="OJJ170" s="327"/>
      <c r="OJK170" s="327"/>
      <c r="OJL170" s="18"/>
      <c r="OJM170" s="1"/>
      <c r="OJP170" s="1"/>
      <c r="OJQ170" s="1"/>
      <c r="OJR170" s="327"/>
      <c r="OJS170" s="327"/>
      <c r="OJT170" s="18"/>
      <c r="OJU170" s="1"/>
      <c r="OJX170" s="1"/>
      <c r="OJY170" s="1"/>
      <c r="OJZ170" s="327"/>
      <c r="OKA170" s="327"/>
      <c r="OKB170" s="18"/>
      <c r="OKC170" s="1"/>
      <c r="OKF170" s="1"/>
      <c r="OKG170" s="1"/>
      <c r="OKH170" s="327"/>
      <c r="OKI170" s="327"/>
      <c r="OKJ170" s="18"/>
      <c r="OKK170" s="1"/>
      <c r="OKN170" s="1"/>
      <c r="OKO170" s="1"/>
      <c r="OKP170" s="327"/>
      <c r="OKQ170" s="327"/>
      <c r="OKR170" s="18"/>
      <c r="OKS170" s="1"/>
      <c r="OKV170" s="1"/>
      <c r="OKW170" s="1"/>
      <c r="OKX170" s="327"/>
      <c r="OKY170" s="327"/>
      <c r="OKZ170" s="18"/>
      <c r="OLA170" s="1"/>
      <c r="OLD170" s="1"/>
      <c r="OLE170" s="1"/>
      <c r="OLF170" s="327"/>
      <c r="OLG170" s="327"/>
      <c r="OLH170" s="18"/>
      <c r="OLI170" s="1"/>
      <c r="OLL170" s="1"/>
      <c r="OLM170" s="1"/>
      <c r="OLN170" s="327"/>
      <c r="OLO170" s="327"/>
      <c r="OLP170" s="18"/>
      <c r="OLQ170" s="1"/>
      <c r="OLT170" s="1"/>
      <c r="OLU170" s="1"/>
      <c r="OLV170" s="327"/>
      <c r="OLW170" s="327"/>
      <c r="OLX170" s="18"/>
      <c r="OLY170" s="1"/>
      <c r="OMB170" s="1"/>
      <c r="OMC170" s="1"/>
      <c r="OMD170" s="327"/>
      <c r="OME170" s="327"/>
      <c r="OMF170" s="18"/>
      <c r="OMG170" s="1"/>
      <c r="OMJ170" s="1"/>
      <c r="OMK170" s="1"/>
      <c r="OML170" s="327"/>
      <c r="OMM170" s="327"/>
      <c r="OMN170" s="18"/>
      <c r="OMO170" s="1"/>
      <c r="OMR170" s="1"/>
      <c r="OMS170" s="1"/>
      <c r="OMT170" s="327"/>
      <c r="OMU170" s="327"/>
      <c r="OMV170" s="18"/>
      <c r="OMW170" s="1"/>
      <c r="OMZ170" s="1"/>
      <c r="ONA170" s="1"/>
      <c r="ONB170" s="327"/>
      <c r="ONC170" s="327"/>
      <c r="OND170" s="18"/>
      <c r="ONE170" s="1"/>
      <c r="ONH170" s="1"/>
      <c r="ONI170" s="1"/>
      <c r="ONJ170" s="327"/>
      <c r="ONK170" s="327"/>
      <c r="ONL170" s="18"/>
      <c r="ONM170" s="1"/>
      <c r="ONP170" s="1"/>
      <c r="ONQ170" s="1"/>
      <c r="ONR170" s="327"/>
      <c r="ONS170" s="327"/>
      <c r="ONT170" s="18"/>
      <c r="ONU170" s="1"/>
      <c r="ONX170" s="1"/>
      <c r="ONY170" s="1"/>
      <c r="ONZ170" s="327"/>
      <c r="OOA170" s="327"/>
      <c r="OOB170" s="18"/>
      <c r="OOC170" s="1"/>
      <c r="OOF170" s="1"/>
      <c r="OOG170" s="1"/>
      <c r="OOH170" s="327"/>
      <c r="OOI170" s="327"/>
      <c r="OOJ170" s="18"/>
      <c r="OOK170" s="1"/>
      <c r="OON170" s="1"/>
      <c r="OOO170" s="1"/>
      <c r="OOP170" s="327"/>
      <c r="OOQ170" s="327"/>
      <c r="OOR170" s="18"/>
      <c r="OOS170" s="1"/>
      <c r="OOV170" s="1"/>
      <c r="OOW170" s="1"/>
      <c r="OOX170" s="327"/>
      <c r="OOY170" s="327"/>
      <c r="OOZ170" s="18"/>
      <c r="OPA170" s="1"/>
      <c r="OPD170" s="1"/>
      <c r="OPE170" s="1"/>
      <c r="OPF170" s="327"/>
      <c r="OPG170" s="327"/>
      <c r="OPH170" s="18"/>
      <c r="OPI170" s="1"/>
      <c r="OPL170" s="1"/>
      <c r="OPM170" s="1"/>
      <c r="OPN170" s="327"/>
      <c r="OPO170" s="327"/>
      <c r="OPP170" s="18"/>
      <c r="OPQ170" s="1"/>
      <c r="OPT170" s="1"/>
      <c r="OPU170" s="1"/>
      <c r="OPV170" s="327"/>
      <c r="OPW170" s="327"/>
      <c r="OPX170" s="18"/>
      <c r="OPY170" s="1"/>
      <c r="OQB170" s="1"/>
      <c r="OQC170" s="1"/>
      <c r="OQD170" s="327"/>
      <c r="OQE170" s="327"/>
      <c r="OQF170" s="18"/>
      <c r="OQG170" s="1"/>
      <c r="OQJ170" s="1"/>
      <c r="OQK170" s="1"/>
      <c r="OQL170" s="327"/>
      <c r="OQM170" s="327"/>
      <c r="OQN170" s="18"/>
      <c r="OQO170" s="1"/>
      <c r="OQR170" s="1"/>
      <c r="OQS170" s="1"/>
      <c r="OQT170" s="327"/>
      <c r="OQU170" s="327"/>
      <c r="OQV170" s="18"/>
      <c r="OQW170" s="1"/>
      <c r="OQZ170" s="1"/>
      <c r="ORA170" s="1"/>
      <c r="ORB170" s="327"/>
      <c r="ORC170" s="327"/>
      <c r="ORD170" s="18"/>
      <c r="ORE170" s="1"/>
      <c r="ORH170" s="1"/>
      <c r="ORI170" s="1"/>
      <c r="ORJ170" s="327"/>
      <c r="ORK170" s="327"/>
      <c r="ORL170" s="18"/>
      <c r="ORM170" s="1"/>
      <c r="ORP170" s="1"/>
      <c r="ORQ170" s="1"/>
      <c r="ORR170" s="327"/>
      <c r="ORS170" s="327"/>
      <c r="ORT170" s="18"/>
      <c r="ORU170" s="1"/>
      <c r="ORX170" s="1"/>
      <c r="ORY170" s="1"/>
      <c r="ORZ170" s="327"/>
      <c r="OSA170" s="327"/>
      <c r="OSB170" s="18"/>
      <c r="OSC170" s="1"/>
      <c r="OSF170" s="1"/>
      <c r="OSG170" s="1"/>
      <c r="OSH170" s="327"/>
      <c r="OSI170" s="327"/>
      <c r="OSJ170" s="18"/>
      <c r="OSK170" s="1"/>
      <c r="OSN170" s="1"/>
      <c r="OSO170" s="1"/>
      <c r="OSP170" s="327"/>
      <c r="OSQ170" s="327"/>
      <c r="OSR170" s="18"/>
      <c r="OSS170" s="1"/>
      <c r="OSV170" s="1"/>
      <c r="OSW170" s="1"/>
      <c r="OSX170" s="327"/>
      <c r="OSY170" s="327"/>
      <c r="OSZ170" s="18"/>
      <c r="OTA170" s="1"/>
      <c r="OTD170" s="1"/>
      <c r="OTE170" s="1"/>
      <c r="OTF170" s="327"/>
      <c r="OTG170" s="327"/>
      <c r="OTH170" s="18"/>
      <c r="OTI170" s="1"/>
      <c r="OTL170" s="1"/>
      <c r="OTM170" s="1"/>
      <c r="OTN170" s="327"/>
      <c r="OTO170" s="327"/>
      <c r="OTP170" s="18"/>
      <c r="OTQ170" s="1"/>
      <c r="OTT170" s="1"/>
      <c r="OTU170" s="1"/>
      <c r="OTV170" s="327"/>
      <c r="OTW170" s="327"/>
      <c r="OTX170" s="18"/>
      <c r="OTY170" s="1"/>
      <c r="OUB170" s="1"/>
      <c r="OUC170" s="1"/>
      <c r="OUD170" s="327"/>
      <c r="OUE170" s="327"/>
      <c r="OUF170" s="18"/>
      <c r="OUG170" s="1"/>
      <c r="OUJ170" s="1"/>
      <c r="OUK170" s="1"/>
      <c r="OUL170" s="327"/>
      <c r="OUM170" s="327"/>
      <c r="OUN170" s="18"/>
      <c r="OUO170" s="1"/>
      <c r="OUR170" s="1"/>
      <c r="OUS170" s="1"/>
      <c r="OUT170" s="327"/>
      <c r="OUU170" s="327"/>
      <c r="OUV170" s="18"/>
      <c r="OUW170" s="1"/>
      <c r="OUZ170" s="1"/>
      <c r="OVA170" s="1"/>
      <c r="OVB170" s="327"/>
      <c r="OVC170" s="327"/>
      <c r="OVD170" s="18"/>
      <c r="OVE170" s="1"/>
      <c r="OVH170" s="1"/>
      <c r="OVI170" s="1"/>
      <c r="OVJ170" s="327"/>
      <c r="OVK170" s="327"/>
      <c r="OVL170" s="18"/>
      <c r="OVM170" s="1"/>
      <c r="OVP170" s="1"/>
      <c r="OVQ170" s="1"/>
      <c r="OVR170" s="327"/>
      <c r="OVS170" s="327"/>
      <c r="OVT170" s="18"/>
      <c r="OVU170" s="1"/>
      <c r="OVX170" s="1"/>
      <c r="OVY170" s="1"/>
      <c r="OVZ170" s="327"/>
      <c r="OWA170" s="327"/>
      <c r="OWB170" s="18"/>
      <c r="OWC170" s="1"/>
      <c r="OWF170" s="1"/>
      <c r="OWG170" s="1"/>
      <c r="OWH170" s="327"/>
      <c r="OWI170" s="327"/>
      <c r="OWJ170" s="18"/>
      <c r="OWK170" s="1"/>
      <c r="OWN170" s="1"/>
      <c r="OWO170" s="1"/>
      <c r="OWP170" s="327"/>
      <c r="OWQ170" s="327"/>
      <c r="OWR170" s="18"/>
      <c r="OWS170" s="1"/>
      <c r="OWV170" s="1"/>
      <c r="OWW170" s="1"/>
      <c r="OWX170" s="327"/>
      <c r="OWY170" s="327"/>
      <c r="OWZ170" s="18"/>
      <c r="OXA170" s="1"/>
      <c r="OXD170" s="1"/>
      <c r="OXE170" s="1"/>
      <c r="OXF170" s="327"/>
      <c r="OXG170" s="327"/>
      <c r="OXH170" s="18"/>
      <c r="OXI170" s="1"/>
      <c r="OXL170" s="1"/>
      <c r="OXM170" s="1"/>
      <c r="OXN170" s="327"/>
      <c r="OXO170" s="327"/>
      <c r="OXP170" s="18"/>
      <c r="OXQ170" s="1"/>
      <c r="OXT170" s="1"/>
      <c r="OXU170" s="1"/>
      <c r="OXV170" s="327"/>
      <c r="OXW170" s="327"/>
      <c r="OXX170" s="18"/>
      <c r="OXY170" s="1"/>
      <c r="OYB170" s="1"/>
      <c r="OYC170" s="1"/>
      <c r="OYD170" s="327"/>
      <c r="OYE170" s="327"/>
      <c r="OYF170" s="18"/>
      <c r="OYG170" s="1"/>
      <c r="OYJ170" s="1"/>
      <c r="OYK170" s="1"/>
      <c r="OYL170" s="327"/>
      <c r="OYM170" s="327"/>
      <c r="OYN170" s="18"/>
      <c r="OYO170" s="1"/>
      <c r="OYR170" s="1"/>
      <c r="OYS170" s="1"/>
      <c r="OYT170" s="327"/>
      <c r="OYU170" s="327"/>
      <c r="OYV170" s="18"/>
      <c r="OYW170" s="1"/>
      <c r="OYZ170" s="1"/>
      <c r="OZA170" s="1"/>
      <c r="OZB170" s="327"/>
      <c r="OZC170" s="327"/>
      <c r="OZD170" s="18"/>
      <c r="OZE170" s="1"/>
      <c r="OZH170" s="1"/>
      <c r="OZI170" s="1"/>
      <c r="OZJ170" s="327"/>
      <c r="OZK170" s="327"/>
      <c r="OZL170" s="18"/>
      <c r="OZM170" s="1"/>
      <c r="OZP170" s="1"/>
      <c r="OZQ170" s="1"/>
      <c r="OZR170" s="327"/>
      <c r="OZS170" s="327"/>
      <c r="OZT170" s="18"/>
      <c r="OZU170" s="1"/>
      <c r="OZX170" s="1"/>
      <c r="OZY170" s="1"/>
      <c r="OZZ170" s="327"/>
      <c r="PAA170" s="327"/>
      <c r="PAB170" s="18"/>
      <c r="PAC170" s="1"/>
      <c r="PAF170" s="1"/>
      <c r="PAG170" s="1"/>
      <c r="PAH170" s="327"/>
      <c r="PAI170" s="327"/>
      <c r="PAJ170" s="18"/>
      <c r="PAK170" s="1"/>
      <c r="PAN170" s="1"/>
      <c r="PAO170" s="1"/>
      <c r="PAP170" s="327"/>
      <c r="PAQ170" s="327"/>
      <c r="PAR170" s="18"/>
      <c r="PAS170" s="1"/>
      <c r="PAV170" s="1"/>
      <c r="PAW170" s="1"/>
      <c r="PAX170" s="327"/>
      <c r="PAY170" s="327"/>
      <c r="PAZ170" s="18"/>
      <c r="PBA170" s="1"/>
      <c r="PBD170" s="1"/>
      <c r="PBE170" s="1"/>
      <c r="PBF170" s="327"/>
      <c r="PBG170" s="327"/>
      <c r="PBH170" s="18"/>
      <c r="PBI170" s="1"/>
      <c r="PBL170" s="1"/>
      <c r="PBM170" s="1"/>
      <c r="PBN170" s="327"/>
      <c r="PBO170" s="327"/>
      <c r="PBP170" s="18"/>
      <c r="PBQ170" s="1"/>
      <c r="PBT170" s="1"/>
      <c r="PBU170" s="1"/>
      <c r="PBV170" s="327"/>
      <c r="PBW170" s="327"/>
      <c r="PBX170" s="18"/>
      <c r="PBY170" s="1"/>
      <c r="PCB170" s="1"/>
      <c r="PCC170" s="1"/>
      <c r="PCD170" s="327"/>
      <c r="PCE170" s="327"/>
      <c r="PCF170" s="18"/>
      <c r="PCG170" s="1"/>
      <c r="PCJ170" s="1"/>
      <c r="PCK170" s="1"/>
      <c r="PCL170" s="327"/>
      <c r="PCM170" s="327"/>
      <c r="PCN170" s="18"/>
      <c r="PCO170" s="1"/>
      <c r="PCR170" s="1"/>
      <c r="PCS170" s="1"/>
      <c r="PCT170" s="327"/>
      <c r="PCU170" s="327"/>
      <c r="PCV170" s="18"/>
      <c r="PCW170" s="1"/>
      <c r="PCZ170" s="1"/>
      <c r="PDA170" s="1"/>
      <c r="PDB170" s="327"/>
      <c r="PDC170" s="327"/>
      <c r="PDD170" s="18"/>
      <c r="PDE170" s="1"/>
      <c r="PDH170" s="1"/>
      <c r="PDI170" s="1"/>
      <c r="PDJ170" s="327"/>
      <c r="PDK170" s="327"/>
      <c r="PDL170" s="18"/>
      <c r="PDM170" s="1"/>
      <c r="PDP170" s="1"/>
      <c r="PDQ170" s="1"/>
      <c r="PDR170" s="327"/>
      <c r="PDS170" s="327"/>
      <c r="PDT170" s="18"/>
      <c r="PDU170" s="1"/>
      <c r="PDX170" s="1"/>
      <c r="PDY170" s="1"/>
      <c r="PDZ170" s="327"/>
      <c r="PEA170" s="327"/>
      <c r="PEB170" s="18"/>
      <c r="PEC170" s="1"/>
      <c r="PEF170" s="1"/>
      <c r="PEG170" s="1"/>
      <c r="PEH170" s="327"/>
      <c r="PEI170" s="327"/>
      <c r="PEJ170" s="18"/>
      <c r="PEK170" s="1"/>
      <c r="PEN170" s="1"/>
      <c r="PEO170" s="1"/>
      <c r="PEP170" s="327"/>
      <c r="PEQ170" s="327"/>
      <c r="PER170" s="18"/>
      <c r="PES170" s="1"/>
      <c r="PEV170" s="1"/>
      <c r="PEW170" s="1"/>
      <c r="PEX170" s="327"/>
      <c r="PEY170" s="327"/>
      <c r="PEZ170" s="18"/>
      <c r="PFA170" s="1"/>
      <c r="PFD170" s="1"/>
      <c r="PFE170" s="1"/>
      <c r="PFF170" s="327"/>
      <c r="PFG170" s="327"/>
      <c r="PFH170" s="18"/>
      <c r="PFI170" s="1"/>
      <c r="PFL170" s="1"/>
      <c r="PFM170" s="1"/>
      <c r="PFN170" s="327"/>
      <c r="PFO170" s="327"/>
      <c r="PFP170" s="18"/>
      <c r="PFQ170" s="1"/>
      <c r="PFT170" s="1"/>
      <c r="PFU170" s="1"/>
      <c r="PFV170" s="327"/>
      <c r="PFW170" s="327"/>
      <c r="PFX170" s="18"/>
      <c r="PFY170" s="1"/>
      <c r="PGB170" s="1"/>
      <c r="PGC170" s="1"/>
      <c r="PGD170" s="327"/>
      <c r="PGE170" s="327"/>
      <c r="PGF170" s="18"/>
      <c r="PGG170" s="1"/>
      <c r="PGJ170" s="1"/>
      <c r="PGK170" s="1"/>
      <c r="PGL170" s="327"/>
      <c r="PGM170" s="327"/>
      <c r="PGN170" s="18"/>
      <c r="PGO170" s="1"/>
      <c r="PGR170" s="1"/>
      <c r="PGS170" s="1"/>
      <c r="PGT170" s="327"/>
      <c r="PGU170" s="327"/>
      <c r="PGV170" s="18"/>
      <c r="PGW170" s="1"/>
      <c r="PGZ170" s="1"/>
      <c r="PHA170" s="1"/>
      <c r="PHB170" s="327"/>
      <c r="PHC170" s="327"/>
      <c r="PHD170" s="18"/>
      <c r="PHE170" s="1"/>
      <c r="PHH170" s="1"/>
      <c r="PHI170" s="1"/>
      <c r="PHJ170" s="327"/>
      <c r="PHK170" s="327"/>
      <c r="PHL170" s="18"/>
      <c r="PHM170" s="1"/>
      <c r="PHP170" s="1"/>
      <c r="PHQ170" s="1"/>
      <c r="PHR170" s="327"/>
      <c r="PHS170" s="327"/>
      <c r="PHT170" s="18"/>
      <c r="PHU170" s="1"/>
      <c r="PHX170" s="1"/>
      <c r="PHY170" s="1"/>
      <c r="PHZ170" s="327"/>
      <c r="PIA170" s="327"/>
      <c r="PIB170" s="18"/>
      <c r="PIC170" s="1"/>
      <c r="PIF170" s="1"/>
      <c r="PIG170" s="1"/>
      <c r="PIH170" s="327"/>
      <c r="PII170" s="327"/>
      <c r="PIJ170" s="18"/>
      <c r="PIK170" s="1"/>
      <c r="PIN170" s="1"/>
      <c r="PIO170" s="1"/>
      <c r="PIP170" s="327"/>
      <c r="PIQ170" s="327"/>
      <c r="PIR170" s="18"/>
      <c r="PIS170" s="1"/>
      <c r="PIV170" s="1"/>
      <c r="PIW170" s="1"/>
      <c r="PIX170" s="327"/>
      <c r="PIY170" s="327"/>
      <c r="PIZ170" s="18"/>
      <c r="PJA170" s="1"/>
      <c r="PJD170" s="1"/>
      <c r="PJE170" s="1"/>
      <c r="PJF170" s="327"/>
      <c r="PJG170" s="327"/>
      <c r="PJH170" s="18"/>
      <c r="PJI170" s="1"/>
      <c r="PJL170" s="1"/>
      <c r="PJM170" s="1"/>
      <c r="PJN170" s="327"/>
      <c r="PJO170" s="327"/>
      <c r="PJP170" s="18"/>
      <c r="PJQ170" s="1"/>
      <c r="PJT170" s="1"/>
      <c r="PJU170" s="1"/>
      <c r="PJV170" s="327"/>
      <c r="PJW170" s="327"/>
      <c r="PJX170" s="18"/>
      <c r="PJY170" s="1"/>
      <c r="PKB170" s="1"/>
      <c r="PKC170" s="1"/>
      <c r="PKD170" s="327"/>
      <c r="PKE170" s="327"/>
      <c r="PKF170" s="18"/>
      <c r="PKG170" s="1"/>
      <c r="PKJ170" s="1"/>
      <c r="PKK170" s="1"/>
      <c r="PKL170" s="327"/>
      <c r="PKM170" s="327"/>
      <c r="PKN170" s="18"/>
      <c r="PKO170" s="1"/>
      <c r="PKR170" s="1"/>
      <c r="PKS170" s="1"/>
      <c r="PKT170" s="327"/>
      <c r="PKU170" s="327"/>
      <c r="PKV170" s="18"/>
      <c r="PKW170" s="1"/>
      <c r="PKZ170" s="1"/>
      <c r="PLA170" s="1"/>
      <c r="PLB170" s="327"/>
      <c r="PLC170" s="327"/>
      <c r="PLD170" s="18"/>
      <c r="PLE170" s="1"/>
      <c r="PLH170" s="1"/>
      <c r="PLI170" s="1"/>
      <c r="PLJ170" s="327"/>
      <c r="PLK170" s="327"/>
      <c r="PLL170" s="18"/>
      <c r="PLM170" s="1"/>
      <c r="PLP170" s="1"/>
      <c r="PLQ170" s="1"/>
      <c r="PLR170" s="327"/>
      <c r="PLS170" s="327"/>
      <c r="PLT170" s="18"/>
      <c r="PLU170" s="1"/>
      <c r="PLX170" s="1"/>
      <c r="PLY170" s="1"/>
      <c r="PLZ170" s="327"/>
      <c r="PMA170" s="327"/>
      <c r="PMB170" s="18"/>
      <c r="PMC170" s="1"/>
      <c r="PMF170" s="1"/>
      <c r="PMG170" s="1"/>
      <c r="PMH170" s="327"/>
      <c r="PMI170" s="327"/>
      <c r="PMJ170" s="18"/>
      <c r="PMK170" s="1"/>
      <c r="PMN170" s="1"/>
      <c r="PMO170" s="1"/>
      <c r="PMP170" s="327"/>
      <c r="PMQ170" s="327"/>
      <c r="PMR170" s="18"/>
      <c r="PMS170" s="1"/>
      <c r="PMV170" s="1"/>
      <c r="PMW170" s="1"/>
      <c r="PMX170" s="327"/>
      <c r="PMY170" s="327"/>
      <c r="PMZ170" s="18"/>
      <c r="PNA170" s="1"/>
      <c r="PND170" s="1"/>
      <c r="PNE170" s="1"/>
      <c r="PNF170" s="327"/>
      <c r="PNG170" s="327"/>
      <c r="PNH170" s="18"/>
      <c r="PNI170" s="1"/>
      <c r="PNL170" s="1"/>
      <c r="PNM170" s="1"/>
      <c r="PNN170" s="327"/>
      <c r="PNO170" s="327"/>
      <c r="PNP170" s="18"/>
      <c r="PNQ170" s="1"/>
      <c r="PNT170" s="1"/>
      <c r="PNU170" s="1"/>
      <c r="PNV170" s="327"/>
      <c r="PNW170" s="327"/>
      <c r="PNX170" s="18"/>
      <c r="PNY170" s="1"/>
      <c r="POB170" s="1"/>
      <c r="POC170" s="1"/>
      <c r="POD170" s="327"/>
      <c r="POE170" s="327"/>
      <c r="POF170" s="18"/>
      <c r="POG170" s="1"/>
      <c r="POJ170" s="1"/>
      <c r="POK170" s="1"/>
      <c r="POL170" s="327"/>
      <c r="POM170" s="327"/>
      <c r="PON170" s="18"/>
      <c r="POO170" s="1"/>
      <c r="POR170" s="1"/>
      <c r="POS170" s="1"/>
      <c r="POT170" s="327"/>
      <c r="POU170" s="327"/>
      <c r="POV170" s="18"/>
      <c r="POW170" s="1"/>
      <c r="POZ170" s="1"/>
      <c r="PPA170" s="1"/>
      <c r="PPB170" s="327"/>
      <c r="PPC170" s="327"/>
      <c r="PPD170" s="18"/>
      <c r="PPE170" s="1"/>
      <c r="PPH170" s="1"/>
      <c r="PPI170" s="1"/>
      <c r="PPJ170" s="327"/>
      <c r="PPK170" s="327"/>
      <c r="PPL170" s="18"/>
      <c r="PPM170" s="1"/>
      <c r="PPP170" s="1"/>
      <c r="PPQ170" s="1"/>
      <c r="PPR170" s="327"/>
      <c r="PPS170" s="327"/>
      <c r="PPT170" s="18"/>
      <c r="PPU170" s="1"/>
      <c r="PPX170" s="1"/>
      <c r="PPY170" s="1"/>
      <c r="PPZ170" s="327"/>
      <c r="PQA170" s="327"/>
      <c r="PQB170" s="18"/>
      <c r="PQC170" s="1"/>
      <c r="PQF170" s="1"/>
      <c r="PQG170" s="1"/>
      <c r="PQH170" s="327"/>
      <c r="PQI170" s="327"/>
      <c r="PQJ170" s="18"/>
      <c r="PQK170" s="1"/>
      <c r="PQN170" s="1"/>
      <c r="PQO170" s="1"/>
      <c r="PQP170" s="327"/>
      <c r="PQQ170" s="327"/>
      <c r="PQR170" s="18"/>
      <c r="PQS170" s="1"/>
      <c r="PQV170" s="1"/>
      <c r="PQW170" s="1"/>
      <c r="PQX170" s="327"/>
      <c r="PQY170" s="327"/>
      <c r="PQZ170" s="18"/>
      <c r="PRA170" s="1"/>
      <c r="PRD170" s="1"/>
      <c r="PRE170" s="1"/>
      <c r="PRF170" s="327"/>
      <c r="PRG170" s="327"/>
      <c r="PRH170" s="18"/>
      <c r="PRI170" s="1"/>
      <c r="PRL170" s="1"/>
      <c r="PRM170" s="1"/>
      <c r="PRN170" s="327"/>
      <c r="PRO170" s="327"/>
      <c r="PRP170" s="18"/>
      <c r="PRQ170" s="1"/>
      <c r="PRT170" s="1"/>
      <c r="PRU170" s="1"/>
      <c r="PRV170" s="327"/>
      <c r="PRW170" s="327"/>
      <c r="PRX170" s="18"/>
      <c r="PRY170" s="1"/>
      <c r="PSB170" s="1"/>
      <c r="PSC170" s="1"/>
      <c r="PSD170" s="327"/>
      <c r="PSE170" s="327"/>
      <c r="PSF170" s="18"/>
      <c r="PSG170" s="1"/>
      <c r="PSJ170" s="1"/>
      <c r="PSK170" s="1"/>
      <c r="PSL170" s="327"/>
      <c r="PSM170" s="327"/>
      <c r="PSN170" s="18"/>
      <c r="PSO170" s="1"/>
      <c r="PSR170" s="1"/>
      <c r="PSS170" s="1"/>
      <c r="PST170" s="327"/>
      <c r="PSU170" s="327"/>
      <c r="PSV170" s="18"/>
      <c r="PSW170" s="1"/>
      <c r="PSZ170" s="1"/>
      <c r="PTA170" s="1"/>
      <c r="PTB170" s="327"/>
      <c r="PTC170" s="327"/>
      <c r="PTD170" s="18"/>
      <c r="PTE170" s="1"/>
      <c r="PTH170" s="1"/>
      <c r="PTI170" s="1"/>
      <c r="PTJ170" s="327"/>
      <c r="PTK170" s="327"/>
      <c r="PTL170" s="18"/>
      <c r="PTM170" s="1"/>
      <c r="PTP170" s="1"/>
      <c r="PTQ170" s="1"/>
      <c r="PTR170" s="327"/>
      <c r="PTS170" s="327"/>
      <c r="PTT170" s="18"/>
      <c r="PTU170" s="1"/>
      <c r="PTX170" s="1"/>
      <c r="PTY170" s="1"/>
      <c r="PTZ170" s="327"/>
      <c r="PUA170" s="327"/>
      <c r="PUB170" s="18"/>
      <c r="PUC170" s="1"/>
      <c r="PUF170" s="1"/>
      <c r="PUG170" s="1"/>
      <c r="PUH170" s="327"/>
      <c r="PUI170" s="327"/>
      <c r="PUJ170" s="18"/>
      <c r="PUK170" s="1"/>
      <c r="PUN170" s="1"/>
      <c r="PUO170" s="1"/>
      <c r="PUP170" s="327"/>
      <c r="PUQ170" s="327"/>
      <c r="PUR170" s="18"/>
      <c r="PUS170" s="1"/>
      <c r="PUV170" s="1"/>
      <c r="PUW170" s="1"/>
      <c r="PUX170" s="327"/>
      <c r="PUY170" s="327"/>
      <c r="PUZ170" s="18"/>
      <c r="PVA170" s="1"/>
      <c r="PVD170" s="1"/>
      <c r="PVE170" s="1"/>
      <c r="PVF170" s="327"/>
      <c r="PVG170" s="327"/>
      <c r="PVH170" s="18"/>
      <c r="PVI170" s="1"/>
      <c r="PVL170" s="1"/>
      <c r="PVM170" s="1"/>
      <c r="PVN170" s="327"/>
      <c r="PVO170" s="327"/>
      <c r="PVP170" s="18"/>
      <c r="PVQ170" s="1"/>
      <c r="PVT170" s="1"/>
      <c r="PVU170" s="1"/>
      <c r="PVV170" s="327"/>
      <c r="PVW170" s="327"/>
      <c r="PVX170" s="18"/>
      <c r="PVY170" s="1"/>
      <c r="PWB170" s="1"/>
      <c r="PWC170" s="1"/>
      <c r="PWD170" s="327"/>
      <c r="PWE170" s="327"/>
      <c r="PWF170" s="18"/>
      <c r="PWG170" s="1"/>
      <c r="PWJ170" s="1"/>
      <c r="PWK170" s="1"/>
      <c r="PWL170" s="327"/>
      <c r="PWM170" s="327"/>
      <c r="PWN170" s="18"/>
      <c r="PWO170" s="1"/>
      <c r="PWR170" s="1"/>
      <c r="PWS170" s="1"/>
      <c r="PWT170" s="327"/>
      <c r="PWU170" s="327"/>
      <c r="PWV170" s="18"/>
      <c r="PWW170" s="1"/>
      <c r="PWZ170" s="1"/>
      <c r="PXA170" s="1"/>
      <c r="PXB170" s="327"/>
      <c r="PXC170" s="327"/>
      <c r="PXD170" s="18"/>
      <c r="PXE170" s="1"/>
      <c r="PXH170" s="1"/>
      <c r="PXI170" s="1"/>
      <c r="PXJ170" s="327"/>
      <c r="PXK170" s="327"/>
      <c r="PXL170" s="18"/>
      <c r="PXM170" s="1"/>
      <c r="PXP170" s="1"/>
      <c r="PXQ170" s="1"/>
      <c r="PXR170" s="327"/>
      <c r="PXS170" s="327"/>
      <c r="PXT170" s="18"/>
      <c r="PXU170" s="1"/>
      <c r="PXX170" s="1"/>
      <c r="PXY170" s="1"/>
      <c r="PXZ170" s="327"/>
      <c r="PYA170" s="327"/>
      <c r="PYB170" s="18"/>
      <c r="PYC170" s="1"/>
      <c r="PYF170" s="1"/>
      <c r="PYG170" s="1"/>
      <c r="PYH170" s="327"/>
      <c r="PYI170" s="327"/>
      <c r="PYJ170" s="18"/>
      <c r="PYK170" s="1"/>
      <c r="PYN170" s="1"/>
      <c r="PYO170" s="1"/>
      <c r="PYP170" s="327"/>
      <c r="PYQ170" s="327"/>
      <c r="PYR170" s="18"/>
      <c r="PYS170" s="1"/>
      <c r="PYV170" s="1"/>
      <c r="PYW170" s="1"/>
      <c r="PYX170" s="327"/>
      <c r="PYY170" s="327"/>
      <c r="PYZ170" s="18"/>
      <c r="PZA170" s="1"/>
      <c r="PZD170" s="1"/>
      <c r="PZE170" s="1"/>
      <c r="PZF170" s="327"/>
      <c r="PZG170" s="327"/>
      <c r="PZH170" s="18"/>
      <c r="PZI170" s="1"/>
      <c r="PZL170" s="1"/>
      <c r="PZM170" s="1"/>
      <c r="PZN170" s="327"/>
      <c r="PZO170" s="327"/>
      <c r="PZP170" s="18"/>
      <c r="PZQ170" s="1"/>
      <c r="PZT170" s="1"/>
      <c r="PZU170" s="1"/>
      <c r="PZV170" s="327"/>
      <c r="PZW170" s="327"/>
      <c r="PZX170" s="18"/>
      <c r="PZY170" s="1"/>
      <c r="QAB170" s="1"/>
      <c r="QAC170" s="1"/>
      <c r="QAD170" s="327"/>
      <c r="QAE170" s="327"/>
      <c r="QAF170" s="18"/>
      <c r="QAG170" s="1"/>
      <c r="QAJ170" s="1"/>
      <c r="QAK170" s="1"/>
      <c r="QAL170" s="327"/>
      <c r="QAM170" s="327"/>
      <c r="QAN170" s="18"/>
      <c r="QAO170" s="1"/>
      <c r="QAR170" s="1"/>
      <c r="QAS170" s="1"/>
      <c r="QAT170" s="327"/>
      <c r="QAU170" s="327"/>
      <c r="QAV170" s="18"/>
      <c r="QAW170" s="1"/>
      <c r="QAZ170" s="1"/>
      <c r="QBA170" s="1"/>
      <c r="QBB170" s="327"/>
      <c r="QBC170" s="327"/>
      <c r="QBD170" s="18"/>
      <c r="QBE170" s="1"/>
      <c r="QBH170" s="1"/>
      <c r="QBI170" s="1"/>
      <c r="QBJ170" s="327"/>
      <c r="QBK170" s="327"/>
      <c r="QBL170" s="18"/>
      <c r="QBM170" s="1"/>
      <c r="QBP170" s="1"/>
      <c r="QBQ170" s="1"/>
      <c r="QBR170" s="327"/>
      <c r="QBS170" s="327"/>
      <c r="QBT170" s="18"/>
      <c r="QBU170" s="1"/>
      <c r="QBX170" s="1"/>
      <c r="QBY170" s="1"/>
      <c r="QBZ170" s="327"/>
      <c r="QCA170" s="327"/>
      <c r="QCB170" s="18"/>
      <c r="QCC170" s="1"/>
      <c r="QCF170" s="1"/>
      <c r="QCG170" s="1"/>
      <c r="QCH170" s="327"/>
      <c r="QCI170" s="327"/>
      <c r="QCJ170" s="18"/>
      <c r="QCK170" s="1"/>
      <c r="QCN170" s="1"/>
      <c r="QCO170" s="1"/>
      <c r="QCP170" s="327"/>
      <c r="QCQ170" s="327"/>
      <c r="QCR170" s="18"/>
      <c r="QCS170" s="1"/>
      <c r="QCV170" s="1"/>
      <c r="QCW170" s="1"/>
      <c r="QCX170" s="327"/>
      <c r="QCY170" s="327"/>
      <c r="QCZ170" s="18"/>
      <c r="QDA170" s="1"/>
      <c r="QDD170" s="1"/>
      <c r="QDE170" s="1"/>
      <c r="QDF170" s="327"/>
      <c r="QDG170" s="327"/>
      <c r="QDH170" s="18"/>
      <c r="QDI170" s="1"/>
      <c r="QDL170" s="1"/>
      <c r="QDM170" s="1"/>
      <c r="QDN170" s="327"/>
      <c r="QDO170" s="327"/>
      <c r="QDP170" s="18"/>
      <c r="QDQ170" s="1"/>
      <c r="QDT170" s="1"/>
      <c r="QDU170" s="1"/>
      <c r="QDV170" s="327"/>
      <c r="QDW170" s="327"/>
      <c r="QDX170" s="18"/>
      <c r="QDY170" s="1"/>
      <c r="QEB170" s="1"/>
      <c r="QEC170" s="1"/>
      <c r="QED170" s="327"/>
      <c r="QEE170" s="327"/>
      <c r="QEF170" s="18"/>
      <c r="QEG170" s="1"/>
      <c r="QEJ170" s="1"/>
      <c r="QEK170" s="1"/>
      <c r="QEL170" s="327"/>
      <c r="QEM170" s="327"/>
      <c r="QEN170" s="18"/>
      <c r="QEO170" s="1"/>
      <c r="QER170" s="1"/>
      <c r="QES170" s="1"/>
      <c r="QET170" s="327"/>
      <c r="QEU170" s="327"/>
      <c r="QEV170" s="18"/>
      <c r="QEW170" s="1"/>
      <c r="QEZ170" s="1"/>
      <c r="QFA170" s="1"/>
      <c r="QFB170" s="327"/>
      <c r="QFC170" s="327"/>
      <c r="QFD170" s="18"/>
      <c r="QFE170" s="1"/>
      <c r="QFH170" s="1"/>
      <c r="QFI170" s="1"/>
      <c r="QFJ170" s="327"/>
      <c r="QFK170" s="327"/>
      <c r="QFL170" s="18"/>
      <c r="QFM170" s="1"/>
      <c r="QFP170" s="1"/>
      <c r="QFQ170" s="1"/>
      <c r="QFR170" s="327"/>
      <c r="QFS170" s="327"/>
      <c r="QFT170" s="18"/>
      <c r="QFU170" s="1"/>
      <c r="QFX170" s="1"/>
      <c r="QFY170" s="1"/>
      <c r="QFZ170" s="327"/>
      <c r="QGA170" s="327"/>
      <c r="QGB170" s="18"/>
      <c r="QGC170" s="1"/>
      <c r="QGF170" s="1"/>
      <c r="QGG170" s="1"/>
      <c r="QGH170" s="327"/>
      <c r="QGI170" s="327"/>
      <c r="QGJ170" s="18"/>
      <c r="QGK170" s="1"/>
      <c r="QGN170" s="1"/>
      <c r="QGO170" s="1"/>
      <c r="QGP170" s="327"/>
      <c r="QGQ170" s="327"/>
      <c r="QGR170" s="18"/>
      <c r="QGS170" s="1"/>
      <c r="QGV170" s="1"/>
      <c r="QGW170" s="1"/>
      <c r="QGX170" s="327"/>
      <c r="QGY170" s="327"/>
      <c r="QGZ170" s="18"/>
      <c r="QHA170" s="1"/>
      <c r="QHD170" s="1"/>
      <c r="QHE170" s="1"/>
      <c r="QHF170" s="327"/>
      <c r="QHG170" s="327"/>
      <c r="QHH170" s="18"/>
      <c r="QHI170" s="1"/>
      <c r="QHL170" s="1"/>
      <c r="QHM170" s="1"/>
      <c r="QHN170" s="327"/>
      <c r="QHO170" s="327"/>
      <c r="QHP170" s="18"/>
      <c r="QHQ170" s="1"/>
      <c r="QHT170" s="1"/>
      <c r="QHU170" s="1"/>
      <c r="QHV170" s="327"/>
      <c r="QHW170" s="327"/>
      <c r="QHX170" s="18"/>
      <c r="QHY170" s="1"/>
      <c r="QIB170" s="1"/>
      <c r="QIC170" s="1"/>
      <c r="QID170" s="327"/>
      <c r="QIE170" s="327"/>
      <c r="QIF170" s="18"/>
      <c r="QIG170" s="1"/>
      <c r="QIJ170" s="1"/>
      <c r="QIK170" s="1"/>
      <c r="QIL170" s="327"/>
      <c r="QIM170" s="327"/>
      <c r="QIN170" s="18"/>
      <c r="QIO170" s="1"/>
      <c r="QIR170" s="1"/>
      <c r="QIS170" s="1"/>
      <c r="QIT170" s="327"/>
      <c r="QIU170" s="327"/>
      <c r="QIV170" s="18"/>
      <c r="QIW170" s="1"/>
      <c r="QIZ170" s="1"/>
      <c r="QJA170" s="1"/>
      <c r="QJB170" s="327"/>
      <c r="QJC170" s="327"/>
      <c r="QJD170" s="18"/>
      <c r="QJE170" s="1"/>
      <c r="QJH170" s="1"/>
      <c r="QJI170" s="1"/>
      <c r="QJJ170" s="327"/>
      <c r="QJK170" s="327"/>
      <c r="QJL170" s="18"/>
      <c r="QJM170" s="1"/>
      <c r="QJP170" s="1"/>
      <c r="QJQ170" s="1"/>
      <c r="QJR170" s="327"/>
      <c r="QJS170" s="327"/>
      <c r="QJT170" s="18"/>
      <c r="QJU170" s="1"/>
      <c r="QJX170" s="1"/>
      <c r="QJY170" s="1"/>
      <c r="QJZ170" s="327"/>
      <c r="QKA170" s="327"/>
      <c r="QKB170" s="18"/>
      <c r="QKC170" s="1"/>
      <c r="QKF170" s="1"/>
      <c r="QKG170" s="1"/>
      <c r="QKH170" s="327"/>
      <c r="QKI170" s="327"/>
      <c r="QKJ170" s="18"/>
      <c r="QKK170" s="1"/>
      <c r="QKN170" s="1"/>
      <c r="QKO170" s="1"/>
      <c r="QKP170" s="327"/>
      <c r="QKQ170" s="327"/>
      <c r="QKR170" s="18"/>
      <c r="QKS170" s="1"/>
      <c r="QKV170" s="1"/>
      <c r="QKW170" s="1"/>
      <c r="QKX170" s="327"/>
      <c r="QKY170" s="327"/>
      <c r="QKZ170" s="18"/>
      <c r="QLA170" s="1"/>
      <c r="QLD170" s="1"/>
      <c r="QLE170" s="1"/>
      <c r="QLF170" s="327"/>
      <c r="QLG170" s="327"/>
      <c r="QLH170" s="18"/>
      <c r="QLI170" s="1"/>
      <c r="QLL170" s="1"/>
      <c r="QLM170" s="1"/>
      <c r="QLN170" s="327"/>
      <c r="QLO170" s="327"/>
      <c r="QLP170" s="18"/>
      <c r="QLQ170" s="1"/>
      <c r="QLT170" s="1"/>
      <c r="QLU170" s="1"/>
      <c r="QLV170" s="327"/>
      <c r="QLW170" s="327"/>
      <c r="QLX170" s="18"/>
      <c r="QLY170" s="1"/>
      <c r="QMB170" s="1"/>
      <c r="QMC170" s="1"/>
      <c r="QMD170" s="327"/>
      <c r="QME170" s="327"/>
      <c r="QMF170" s="18"/>
      <c r="QMG170" s="1"/>
      <c r="QMJ170" s="1"/>
      <c r="QMK170" s="1"/>
      <c r="QML170" s="327"/>
      <c r="QMM170" s="327"/>
      <c r="QMN170" s="18"/>
      <c r="QMO170" s="1"/>
      <c r="QMR170" s="1"/>
      <c r="QMS170" s="1"/>
      <c r="QMT170" s="327"/>
      <c r="QMU170" s="327"/>
      <c r="QMV170" s="18"/>
      <c r="QMW170" s="1"/>
      <c r="QMZ170" s="1"/>
      <c r="QNA170" s="1"/>
      <c r="QNB170" s="327"/>
      <c r="QNC170" s="327"/>
      <c r="QND170" s="18"/>
      <c r="QNE170" s="1"/>
      <c r="QNH170" s="1"/>
      <c r="QNI170" s="1"/>
      <c r="QNJ170" s="327"/>
      <c r="QNK170" s="327"/>
      <c r="QNL170" s="18"/>
      <c r="QNM170" s="1"/>
      <c r="QNP170" s="1"/>
      <c r="QNQ170" s="1"/>
      <c r="QNR170" s="327"/>
      <c r="QNS170" s="327"/>
      <c r="QNT170" s="18"/>
      <c r="QNU170" s="1"/>
      <c r="QNX170" s="1"/>
      <c r="QNY170" s="1"/>
      <c r="QNZ170" s="327"/>
      <c r="QOA170" s="327"/>
      <c r="QOB170" s="18"/>
      <c r="QOC170" s="1"/>
      <c r="QOF170" s="1"/>
      <c r="QOG170" s="1"/>
      <c r="QOH170" s="327"/>
      <c r="QOI170" s="327"/>
      <c r="QOJ170" s="18"/>
      <c r="QOK170" s="1"/>
      <c r="QON170" s="1"/>
      <c r="QOO170" s="1"/>
      <c r="QOP170" s="327"/>
      <c r="QOQ170" s="327"/>
      <c r="QOR170" s="18"/>
      <c r="QOS170" s="1"/>
      <c r="QOV170" s="1"/>
      <c r="QOW170" s="1"/>
      <c r="QOX170" s="327"/>
      <c r="QOY170" s="327"/>
      <c r="QOZ170" s="18"/>
      <c r="QPA170" s="1"/>
      <c r="QPD170" s="1"/>
      <c r="QPE170" s="1"/>
      <c r="QPF170" s="327"/>
      <c r="QPG170" s="327"/>
      <c r="QPH170" s="18"/>
      <c r="QPI170" s="1"/>
      <c r="QPL170" s="1"/>
      <c r="QPM170" s="1"/>
      <c r="QPN170" s="327"/>
      <c r="QPO170" s="327"/>
      <c r="QPP170" s="18"/>
      <c r="QPQ170" s="1"/>
      <c r="QPT170" s="1"/>
      <c r="QPU170" s="1"/>
      <c r="QPV170" s="327"/>
      <c r="QPW170" s="327"/>
      <c r="QPX170" s="18"/>
      <c r="QPY170" s="1"/>
      <c r="QQB170" s="1"/>
      <c r="QQC170" s="1"/>
      <c r="QQD170" s="327"/>
      <c r="QQE170" s="327"/>
      <c r="QQF170" s="18"/>
      <c r="QQG170" s="1"/>
      <c r="QQJ170" s="1"/>
      <c r="QQK170" s="1"/>
      <c r="QQL170" s="327"/>
      <c r="QQM170" s="327"/>
      <c r="QQN170" s="18"/>
      <c r="QQO170" s="1"/>
      <c r="QQR170" s="1"/>
      <c r="QQS170" s="1"/>
      <c r="QQT170" s="327"/>
      <c r="QQU170" s="327"/>
      <c r="QQV170" s="18"/>
      <c r="QQW170" s="1"/>
      <c r="QQZ170" s="1"/>
      <c r="QRA170" s="1"/>
      <c r="QRB170" s="327"/>
      <c r="QRC170" s="327"/>
      <c r="QRD170" s="18"/>
      <c r="QRE170" s="1"/>
      <c r="QRH170" s="1"/>
      <c r="QRI170" s="1"/>
      <c r="QRJ170" s="327"/>
      <c r="QRK170" s="327"/>
      <c r="QRL170" s="18"/>
      <c r="QRM170" s="1"/>
      <c r="QRP170" s="1"/>
      <c r="QRQ170" s="1"/>
      <c r="QRR170" s="327"/>
      <c r="QRS170" s="327"/>
      <c r="QRT170" s="18"/>
      <c r="QRU170" s="1"/>
      <c r="QRX170" s="1"/>
      <c r="QRY170" s="1"/>
      <c r="QRZ170" s="327"/>
      <c r="QSA170" s="327"/>
      <c r="QSB170" s="18"/>
      <c r="QSC170" s="1"/>
      <c r="QSF170" s="1"/>
      <c r="QSG170" s="1"/>
      <c r="QSH170" s="327"/>
      <c r="QSI170" s="327"/>
      <c r="QSJ170" s="18"/>
      <c r="QSK170" s="1"/>
      <c r="QSN170" s="1"/>
      <c r="QSO170" s="1"/>
      <c r="QSP170" s="327"/>
      <c r="QSQ170" s="327"/>
      <c r="QSR170" s="18"/>
      <c r="QSS170" s="1"/>
      <c r="QSV170" s="1"/>
      <c r="QSW170" s="1"/>
      <c r="QSX170" s="327"/>
      <c r="QSY170" s="327"/>
      <c r="QSZ170" s="18"/>
      <c r="QTA170" s="1"/>
      <c r="QTD170" s="1"/>
      <c r="QTE170" s="1"/>
      <c r="QTF170" s="327"/>
      <c r="QTG170" s="327"/>
      <c r="QTH170" s="18"/>
      <c r="QTI170" s="1"/>
      <c r="QTL170" s="1"/>
      <c r="QTM170" s="1"/>
      <c r="QTN170" s="327"/>
      <c r="QTO170" s="327"/>
      <c r="QTP170" s="18"/>
      <c r="QTQ170" s="1"/>
      <c r="QTT170" s="1"/>
      <c r="QTU170" s="1"/>
      <c r="QTV170" s="327"/>
      <c r="QTW170" s="327"/>
      <c r="QTX170" s="18"/>
      <c r="QTY170" s="1"/>
      <c r="QUB170" s="1"/>
      <c r="QUC170" s="1"/>
      <c r="QUD170" s="327"/>
      <c r="QUE170" s="327"/>
      <c r="QUF170" s="18"/>
      <c r="QUG170" s="1"/>
      <c r="QUJ170" s="1"/>
      <c r="QUK170" s="1"/>
      <c r="QUL170" s="327"/>
      <c r="QUM170" s="327"/>
      <c r="QUN170" s="18"/>
      <c r="QUO170" s="1"/>
      <c r="QUR170" s="1"/>
      <c r="QUS170" s="1"/>
      <c r="QUT170" s="327"/>
      <c r="QUU170" s="327"/>
      <c r="QUV170" s="18"/>
      <c r="QUW170" s="1"/>
      <c r="QUZ170" s="1"/>
      <c r="QVA170" s="1"/>
      <c r="QVB170" s="327"/>
      <c r="QVC170" s="327"/>
      <c r="QVD170" s="18"/>
      <c r="QVE170" s="1"/>
      <c r="QVH170" s="1"/>
      <c r="QVI170" s="1"/>
      <c r="QVJ170" s="327"/>
      <c r="QVK170" s="327"/>
      <c r="QVL170" s="18"/>
      <c r="QVM170" s="1"/>
      <c r="QVP170" s="1"/>
      <c r="QVQ170" s="1"/>
      <c r="QVR170" s="327"/>
      <c r="QVS170" s="327"/>
      <c r="QVT170" s="18"/>
      <c r="QVU170" s="1"/>
      <c r="QVX170" s="1"/>
      <c r="QVY170" s="1"/>
      <c r="QVZ170" s="327"/>
      <c r="QWA170" s="327"/>
      <c r="QWB170" s="18"/>
      <c r="QWC170" s="1"/>
      <c r="QWF170" s="1"/>
      <c r="QWG170" s="1"/>
      <c r="QWH170" s="327"/>
      <c r="QWI170" s="327"/>
      <c r="QWJ170" s="18"/>
      <c r="QWK170" s="1"/>
      <c r="QWN170" s="1"/>
      <c r="QWO170" s="1"/>
      <c r="QWP170" s="327"/>
      <c r="QWQ170" s="327"/>
      <c r="QWR170" s="18"/>
      <c r="QWS170" s="1"/>
      <c r="QWV170" s="1"/>
      <c r="QWW170" s="1"/>
      <c r="QWX170" s="327"/>
      <c r="QWY170" s="327"/>
      <c r="QWZ170" s="18"/>
      <c r="QXA170" s="1"/>
      <c r="QXD170" s="1"/>
      <c r="QXE170" s="1"/>
      <c r="QXF170" s="327"/>
      <c r="QXG170" s="327"/>
      <c r="QXH170" s="18"/>
      <c r="QXI170" s="1"/>
      <c r="QXL170" s="1"/>
      <c r="QXM170" s="1"/>
      <c r="QXN170" s="327"/>
      <c r="QXO170" s="327"/>
      <c r="QXP170" s="18"/>
      <c r="QXQ170" s="1"/>
      <c r="QXT170" s="1"/>
      <c r="QXU170" s="1"/>
      <c r="QXV170" s="327"/>
      <c r="QXW170" s="327"/>
      <c r="QXX170" s="18"/>
      <c r="QXY170" s="1"/>
      <c r="QYB170" s="1"/>
      <c r="QYC170" s="1"/>
      <c r="QYD170" s="327"/>
      <c r="QYE170" s="327"/>
      <c r="QYF170" s="18"/>
      <c r="QYG170" s="1"/>
      <c r="QYJ170" s="1"/>
      <c r="QYK170" s="1"/>
      <c r="QYL170" s="327"/>
      <c r="QYM170" s="327"/>
      <c r="QYN170" s="18"/>
      <c r="QYO170" s="1"/>
      <c r="QYR170" s="1"/>
      <c r="QYS170" s="1"/>
      <c r="QYT170" s="327"/>
      <c r="QYU170" s="327"/>
      <c r="QYV170" s="18"/>
      <c r="QYW170" s="1"/>
      <c r="QYZ170" s="1"/>
      <c r="QZA170" s="1"/>
      <c r="QZB170" s="327"/>
      <c r="QZC170" s="327"/>
      <c r="QZD170" s="18"/>
      <c r="QZE170" s="1"/>
      <c r="QZH170" s="1"/>
      <c r="QZI170" s="1"/>
      <c r="QZJ170" s="327"/>
      <c r="QZK170" s="327"/>
      <c r="QZL170" s="18"/>
      <c r="QZM170" s="1"/>
      <c r="QZP170" s="1"/>
      <c r="QZQ170" s="1"/>
      <c r="QZR170" s="327"/>
      <c r="QZS170" s="327"/>
      <c r="QZT170" s="18"/>
      <c r="QZU170" s="1"/>
      <c r="QZX170" s="1"/>
      <c r="QZY170" s="1"/>
      <c r="QZZ170" s="327"/>
      <c r="RAA170" s="327"/>
      <c r="RAB170" s="18"/>
      <c r="RAC170" s="1"/>
      <c r="RAF170" s="1"/>
      <c r="RAG170" s="1"/>
      <c r="RAH170" s="327"/>
      <c r="RAI170" s="327"/>
      <c r="RAJ170" s="18"/>
      <c r="RAK170" s="1"/>
      <c r="RAN170" s="1"/>
      <c r="RAO170" s="1"/>
      <c r="RAP170" s="327"/>
      <c r="RAQ170" s="327"/>
      <c r="RAR170" s="18"/>
      <c r="RAS170" s="1"/>
      <c r="RAV170" s="1"/>
      <c r="RAW170" s="1"/>
      <c r="RAX170" s="327"/>
      <c r="RAY170" s="327"/>
      <c r="RAZ170" s="18"/>
      <c r="RBA170" s="1"/>
      <c r="RBD170" s="1"/>
      <c r="RBE170" s="1"/>
      <c r="RBF170" s="327"/>
      <c r="RBG170" s="327"/>
      <c r="RBH170" s="18"/>
      <c r="RBI170" s="1"/>
      <c r="RBL170" s="1"/>
      <c r="RBM170" s="1"/>
      <c r="RBN170" s="327"/>
      <c r="RBO170" s="327"/>
      <c r="RBP170" s="18"/>
      <c r="RBQ170" s="1"/>
      <c r="RBT170" s="1"/>
      <c r="RBU170" s="1"/>
      <c r="RBV170" s="327"/>
      <c r="RBW170" s="327"/>
      <c r="RBX170" s="18"/>
      <c r="RBY170" s="1"/>
      <c r="RCB170" s="1"/>
      <c r="RCC170" s="1"/>
      <c r="RCD170" s="327"/>
      <c r="RCE170" s="327"/>
      <c r="RCF170" s="18"/>
      <c r="RCG170" s="1"/>
      <c r="RCJ170" s="1"/>
      <c r="RCK170" s="1"/>
      <c r="RCL170" s="327"/>
      <c r="RCM170" s="327"/>
      <c r="RCN170" s="18"/>
      <c r="RCO170" s="1"/>
      <c r="RCR170" s="1"/>
      <c r="RCS170" s="1"/>
      <c r="RCT170" s="327"/>
      <c r="RCU170" s="327"/>
      <c r="RCV170" s="18"/>
      <c r="RCW170" s="1"/>
      <c r="RCZ170" s="1"/>
      <c r="RDA170" s="1"/>
      <c r="RDB170" s="327"/>
      <c r="RDC170" s="327"/>
      <c r="RDD170" s="18"/>
      <c r="RDE170" s="1"/>
      <c r="RDH170" s="1"/>
      <c r="RDI170" s="1"/>
      <c r="RDJ170" s="327"/>
      <c r="RDK170" s="327"/>
      <c r="RDL170" s="18"/>
      <c r="RDM170" s="1"/>
      <c r="RDP170" s="1"/>
      <c r="RDQ170" s="1"/>
      <c r="RDR170" s="327"/>
      <c r="RDS170" s="327"/>
      <c r="RDT170" s="18"/>
      <c r="RDU170" s="1"/>
      <c r="RDX170" s="1"/>
      <c r="RDY170" s="1"/>
      <c r="RDZ170" s="327"/>
      <c r="REA170" s="327"/>
      <c r="REB170" s="18"/>
      <c r="REC170" s="1"/>
      <c r="REF170" s="1"/>
      <c r="REG170" s="1"/>
      <c r="REH170" s="327"/>
      <c r="REI170" s="327"/>
      <c r="REJ170" s="18"/>
      <c r="REK170" s="1"/>
      <c r="REN170" s="1"/>
      <c r="REO170" s="1"/>
      <c r="REP170" s="327"/>
      <c r="REQ170" s="327"/>
      <c r="RER170" s="18"/>
      <c r="RES170" s="1"/>
      <c r="REV170" s="1"/>
      <c r="REW170" s="1"/>
      <c r="REX170" s="327"/>
      <c r="REY170" s="327"/>
      <c r="REZ170" s="18"/>
      <c r="RFA170" s="1"/>
      <c r="RFD170" s="1"/>
      <c r="RFE170" s="1"/>
      <c r="RFF170" s="327"/>
      <c r="RFG170" s="327"/>
      <c r="RFH170" s="18"/>
      <c r="RFI170" s="1"/>
      <c r="RFL170" s="1"/>
      <c r="RFM170" s="1"/>
      <c r="RFN170" s="327"/>
      <c r="RFO170" s="327"/>
      <c r="RFP170" s="18"/>
      <c r="RFQ170" s="1"/>
      <c r="RFT170" s="1"/>
      <c r="RFU170" s="1"/>
      <c r="RFV170" s="327"/>
      <c r="RFW170" s="327"/>
      <c r="RFX170" s="18"/>
      <c r="RFY170" s="1"/>
      <c r="RGB170" s="1"/>
      <c r="RGC170" s="1"/>
      <c r="RGD170" s="327"/>
      <c r="RGE170" s="327"/>
      <c r="RGF170" s="18"/>
      <c r="RGG170" s="1"/>
      <c r="RGJ170" s="1"/>
      <c r="RGK170" s="1"/>
      <c r="RGL170" s="327"/>
      <c r="RGM170" s="327"/>
      <c r="RGN170" s="18"/>
      <c r="RGO170" s="1"/>
      <c r="RGR170" s="1"/>
      <c r="RGS170" s="1"/>
      <c r="RGT170" s="327"/>
      <c r="RGU170" s="327"/>
      <c r="RGV170" s="18"/>
      <c r="RGW170" s="1"/>
      <c r="RGZ170" s="1"/>
      <c r="RHA170" s="1"/>
      <c r="RHB170" s="327"/>
      <c r="RHC170" s="327"/>
      <c r="RHD170" s="18"/>
      <c r="RHE170" s="1"/>
      <c r="RHH170" s="1"/>
      <c r="RHI170" s="1"/>
      <c r="RHJ170" s="327"/>
      <c r="RHK170" s="327"/>
      <c r="RHL170" s="18"/>
      <c r="RHM170" s="1"/>
      <c r="RHP170" s="1"/>
      <c r="RHQ170" s="1"/>
      <c r="RHR170" s="327"/>
      <c r="RHS170" s="327"/>
      <c r="RHT170" s="18"/>
      <c r="RHU170" s="1"/>
      <c r="RHX170" s="1"/>
      <c r="RHY170" s="1"/>
      <c r="RHZ170" s="327"/>
      <c r="RIA170" s="327"/>
      <c r="RIB170" s="18"/>
      <c r="RIC170" s="1"/>
      <c r="RIF170" s="1"/>
      <c r="RIG170" s="1"/>
      <c r="RIH170" s="327"/>
      <c r="RII170" s="327"/>
      <c r="RIJ170" s="18"/>
      <c r="RIK170" s="1"/>
      <c r="RIN170" s="1"/>
      <c r="RIO170" s="1"/>
      <c r="RIP170" s="327"/>
      <c r="RIQ170" s="327"/>
      <c r="RIR170" s="18"/>
      <c r="RIS170" s="1"/>
      <c r="RIV170" s="1"/>
      <c r="RIW170" s="1"/>
      <c r="RIX170" s="327"/>
      <c r="RIY170" s="327"/>
      <c r="RIZ170" s="18"/>
      <c r="RJA170" s="1"/>
      <c r="RJD170" s="1"/>
      <c r="RJE170" s="1"/>
      <c r="RJF170" s="327"/>
      <c r="RJG170" s="327"/>
      <c r="RJH170" s="18"/>
      <c r="RJI170" s="1"/>
      <c r="RJL170" s="1"/>
      <c r="RJM170" s="1"/>
      <c r="RJN170" s="327"/>
      <c r="RJO170" s="327"/>
      <c r="RJP170" s="18"/>
      <c r="RJQ170" s="1"/>
      <c r="RJT170" s="1"/>
      <c r="RJU170" s="1"/>
      <c r="RJV170" s="327"/>
      <c r="RJW170" s="327"/>
      <c r="RJX170" s="18"/>
      <c r="RJY170" s="1"/>
      <c r="RKB170" s="1"/>
      <c r="RKC170" s="1"/>
      <c r="RKD170" s="327"/>
      <c r="RKE170" s="327"/>
      <c r="RKF170" s="18"/>
      <c r="RKG170" s="1"/>
      <c r="RKJ170" s="1"/>
      <c r="RKK170" s="1"/>
      <c r="RKL170" s="327"/>
      <c r="RKM170" s="327"/>
      <c r="RKN170" s="18"/>
      <c r="RKO170" s="1"/>
      <c r="RKR170" s="1"/>
      <c r="RKS170" s="1"/>
      <c r="RKT170" s="327"/>
      <c r="RKU170" s="327"/>
      <c r="RKV170" s="18"/>
      <c r="RKW170" s="1"/>
      <c r="RKZ170" s="1"/>
      <c r="RLA170" s="1"/>
      <c r="RLB170" s="327"/>
      <c r="RLC170" s="327"/>
      <c r="RLD170" s="18"/>
      <c r="RLE170" s="1"/>
      <c r="RLH170" s="1"/>
      <c r="RLI170" s="1"/>
      <c r="RLJ170" s="327"/>
      <c r="RLK170" s="327"/>
      <c r="RLL170" s="18"/>
      <c r="RLM170" s="1"/>
      <c r="RLP170" s="1"/>
      <c r="RLQ170" s="1"/>
      <c r="RLR170" s="327"/>
      <c r="RLS170" s="327"/>
      <c r="RLT170" s="18"/>
      <c r="RLU170" s="1"/>
      <c r="RLX170" s="1"/>
      <c r="RLY170" s="1"/>
      <c r="RLZ170" s="327"/>
      <c r="RMA170" s="327"/>
      <c r="RMB170" s="18"/>
      <c r="RMC170" s="1"/>
      <c r="RMF170" s="1"/>
      <c r="RMG170" s="1"/>
      <c r="RMH170" s="327"/>
      <c r="RMI170" s="327"/>
      <c r="RMJ170" s="18"/>
      <c r="RMK170" s="1"/>
      <c r="RMN170" s="1"/>
      <c r="RMO170" s="1"/>
      <c r="RMP170" s="327"/>
      <c r="RMQ170" s="327"/>
      <c r="RMR170" s="18"/>
      <c r="RMS170" s="1"/>
      <c r="RMV170" s="1"/>
      <c r="RMW170" s="1"/>
      <c r="RMX170" s="327"/>
      <c r="RMY170" s="327"/>
      <c r="RMZ170" s="18"/>
      <c r="RNA170" s="1"/>
      <c r="RND170" s="1"/>
      <c r="RNE170" s="1"/>
      <c r="RNF170" s="327"/>
      <c r="RNG170" s="327"/>
      <c r="RNH170" s="18"/>
      <c r="RNI170" s="1"/>
      <c r="RNL170" s="1"/>
      <c r="RNM170" s="1"/>
      <c r="RNN170" s="327"/>
      <c r="RNO170" s="327"/>
      <c r="RNP170" s="18"/>
      <c r="RNQ170" s="1"/>
      <c r="RNT170" s="1"/>
      <c r="RNU170" s="1"/>
      <c r="RNV170" s="327"/>
      <c r="RNW170" s="327"/>
      <c r="RNX170" s="18"/>
      <c r="RNY170" s="1"/>
      <c r="ROB170" s="1"/>
      <c r="ROC170" s="1"/>
      <c r="ROD170" s="327"/>
      <c r="ROE170" s="327"/>
      <c r="ROF170" s="18"/>
      <c r="ROG170" s="1"/>
      <c r="ROJ170" s="1"/>
      <c r="ROK170" s="1"/>
      <c r="ROL170" s="327"/>
      <c r="ROM170" s="327"/>
      <c r="RON170" s="18"/>
      <c r="ROO170" s="1"/>
      <c r="ROR170" s="1"/>
      <c r="ROS170" s="1"/>
      <c r="ROT170" s="327"/>
      <c r="ROU170" s="327"/>
      <c r="ROV170" s="18"/>
      <c r="ROW170" s="1"/>
      <c r="ROZ170" s="1"/>
      <c r="RPA170" s="1"/>
      <c r="RPB170" s="327"/>
      <c r="RPC170" s="327"/>
      <c r="RPD170" s="18"/>
      <c r="RPE170" s="1"/>
      <c r="RPH170" s="1"/>
      <c r="RPI170" s="1"/>
      <c r="RPJ170" s="327"/>
      <c r="RPK170" s="327"/>
      <c r="RPL170" s="18"/>
      <c r="RPM170" s="1"/>
      <c r="RPP170" s="1"/>
      <c r="RPQ170" s="1"/>
      <c r="RPR170" s="327"/>
      <c r="RPS170" s="327"/>
      <c r="RPT170" s="18"/>
      <c r="RPU170" s="1"/>
      <c r="RPX170" s="1"/>
      <c r="RPY170" s="1"/>
      <c r="RPZ170" s="327"/>
      <c r="RQA170" s="327"/>
      <c r="RQB170" s="18"/>
      <c r="RQC170" s="1"/>
      <c r="RQF170" s="1"/>
      <c r="RQG170" s="1"/>
      <c r="RQH170" s="327"/>
      <c r="RQI170" s="327"/>
      <c r="RQJ170" s="18"/>
      <c r="RQK170" s="1"/>
      <c r="RQN170" s="1"/>
      <c r="RQO170" s="1"/>
      <c r="RQP170" s="327"/>
      <c r="RQQ170" s="327"/>
      <c r="RQR170" s="18"/>
      <c r="RQS170" s="1"/>
      <c r="RQV170" s="1"/>
      <c r="RQW170" s="1"/>
      <c r="RQX170" s="327"/>
      <c r="RQY170" s="327"/>
      <c r="RQZ170" s="18"/>
      <c r="RRA170" s="1"/>
      <c r="RRD170" s="1"/>
      <c r="RRE170" s="1"/>
      <c r="RRF170" s="327"/>
      <c r="RRG170" s="327"/>
      <c r="RRH170" s="18"/>
      <c r="RRI170" s="1"/>
      <c r="RRL170" s="1"/>
      <c r="RRM170" s="1"/>
      <c r="RRN170" s="327"/>
      <c r="RRO170" s="327"/>
      <c r="RRP170" s="18"/>
      <c r="RRQ170" s="1"/>
      <c r="RRT170" s="1"/>
      <c r="RRU170" s="1"/>
      <c r="RRV170" s="327"/>
      <c r="RRW170" s="327"/>
      <c r="RRX170" s="18"/>
      <c r="RRY170" s="1"/>
      <c r="RSB170" s="1"/>
      <c r="RSC170" s="1"/>
      <c r="RSD170" s="327"/>
      <c r="RSE170" s="327"/>
      <c r="RSF170" s="18"/>
      <c r="RSG170" s="1"/>
      <c r="RSJ170" s="1"/>
      <c r="RSK170" s="1"/>
      <c r="RSL170" s="327"/>
      <c r="RSM170" s="327"/>
      <c r="RSN170" s="18"/>
      <c r="RSO170" s="1"/>
      <c r="RSR170" s="1"/>
      <c r="RSS170" s="1"/>
      <c r="RST170" s="327"/>
      <c r="RSU170" s="327"/>
      <c r="RSV170" s="18"/>
      <c r="RSW170" s="1"/>
      <c r="RSZ170" s="1"/>
      <c r="RTA170" s="1"/>
      <c r="RTB170" s="327"/>
      <c r="RTC170" s="327"/>
      <c r="RTD170" s="18"/>
      <c r="RTE170" s="1"/>
      <c r="RTH170" s="1"/>
      <c r="RTI170" s="1"/>
      <c r="RTJ170" s="327"/>
      <c r="RTK170" s="327"/>
      <c r="RTL170" s="18"/>
      <c r="RTM170" s="1"/>
      <c r="RTP170" s="1"/>
      <c r="RTQ170" s="1"/>
      <c r="RTR170" s="327"/>
      <c r="RTS170" s="327"/>
      <c r="RTT170" s="18"/>
      <c r="RTU170" s="1"/>
      <c r="RTX170" s="1"/>
      <c r="RTY170" s="1"/>
      <c r="RTZ170" s="327"/>
      <c r="RUA170" s="327"/>
      <c r="RUB170" s="18"/>
      <c r="RUC170" s="1"/>
      <c r="RUF170" s="1"/>
      <c r="RUG170" s="1"/>
      <c r="RUH170" s="327"/>
      <c r="RUI170" s="327"/>
      <c r="RUJ170" s="18"/>
      <c r="RUK170" s="1"/>
      <c r="RUN170" s="1"/>
      <c r="RUO170" s="1"/>
      <c r="RUP170" s="327"/>
      <c r="RUQ170" s="327"/>
      <c r="RUR170" s="18"/>
      <c r="RUS170" s="1"/>
      <c r="RUV170" s="1"/>
      <c r="RUW170" s="1"/>
      <c r="RUX170" s="327"/>
      <c r="RUY170" s="327"/>
      <c r="RUZ170" s="18"/>
      <c r="RVA170" s="1"/>
      <c r="RVD170" s="1"/>
      <c r="RVE170" s="1"/>
      <c r="RVF170" s="327"/>
      <c r="RVG170" s="327"/>
      <c r="RVH170" s="18"/>
      <c r="RVI170" s="1"/>
      <c r="RVL170" s="1"/>
      <c r="RVM170" s="1"/>
      <c r="RVN170" s="327"/>
      <c r="RVO170" s="327"/>
      <c r="RVP170" s="18"/>
      <c r="RVQ170" s="1"/>
      <c r="RVT170" s="1"/>
      <c r="RVU170" s="1"/>
      <c r="RVV170" s="327"/>
      <c r="RVW170" s="327"/>
      <c r="RVX170" s="18"/>
      <c r="RVY170" s="1"/>
      <c r="RWB170" s="1"/>
      <c r="RWC170" s="1"/>
      <c r="RWD170" s="327"/>
      <c r="RWE170" s="327"/>
      <c r="RWF170" s="18"/>
      <c r="RWG170" s="1"/>
      <c r="RWJ170" s="1"/>
      <c r="RWK170" s="1"/>
      <c r="RWL170" s="327"/>
      <c r="RWM170" s="327"/>
      <c r="RWN170" s="18"/>
      <c r="RWO170" s="1"/>
      <c r="RWR170" s="1"/>
      <c r="RWS170" s="1"/>
      <c r="RWT170" s="327"/>
      <c r="RWU170" s="327"/>
      <c r="RWV170" s="18"/>
      <c r="RWW170" s="1"/>
      <c r="RWZ170" s="1"/>
      <c r="RXA170" s="1"/>
      <c r="RXB170" s="327"/>
      <c r="RXC170" s="327"/>
      <c r="RXD170" s="18"/>
      <c r="RXE170" s="1"/>
      <c r="RXH170" s="1"/>
      <c r="RXI170" s="1"/>
      <c r="RXJ170" s="327"/>
      <c r="RXK170" s="327"/>
      <c r="RXL170" s="18"/>
      <c r="RXM170" s="1"/>
      <c r="RXP170" s="1"/>
      <c r="RXQ170" s="1"/>
      <c r="RXR170" s="327"/>
      <c r="RXS170" s="327"/>
      <c r="RXT170" s="18"/>
      <c r="RXU170" s="1"/>
      <c r="RXX170" s="1"/>
      <c r="RXY170" s="1"/>
      <c r="RXZ170" s="327"/>
      <c r="RYA170" s="327"/>
      <c r="RYB170" s="18"/>
      <c r="RYC170" s="1"/>
      <c r="RYF170" s="1"/>
      <c r="RYG170" s="1"/>
      <c r="RYH170" s="327"/>
      <c r="RYI170" s="327"/>
      <c r="RYJ170" s="18"/>
      <c r="RYK170" s="1"/>
      <c r="RYN170" s="1"/>
      <c r="RYO170" s="1"/>
      <c r="RYP170" s="327"/>
      <c r="RYQ170" s="327"/>
      <c r="RYR170" s="18"/>
      <c r="RYS170" s="1"/>
      <c r="RYV170" s="1"/>
      <c r="RYW170" s="1"/>
      <c r="RYX170" s="327"/>
      <c r="RYY170" s="327"/>
      <c r="RYZ170" s="18"/>
      <c r="RZA170" s="1"/>
      <c r="RZD170" s="1"/>
      <c r="RZE170" s="1"/>
      <c r="RZF170" s="327"/>
      <c r="RZG170" s="327"/>
      <c r="RZH170" s="18"/>
      <c r="RZI170" s="1"/>
      <c r="RZL170" s="1"/>
      <c r="RZM170" s="1"/>
      <c r="RZN170" s="327"/>
      <c r="RZO170" s="327"/>
      <c r="RZP170" s="18"/>
      <c r="RZQ170" s="1"/>
      <c r="RZT170" s="1"/>
      <c r="RZU170" s="1"/>
      <c r="RZV170" s="327"/>
      <c r="RZW170" s="327"/>
      <c r="RZX170" s="18"/>
      <c r="RZY170" s="1"/>
      <c r="SAB170" s="1"/>
      <c r="SAC170" s="1"/>
      <c r="SAD170" s="327"/>
      <c r="SAE170" s="327"/>
      <c r="SAF170" s="18"/>
      <c r="SAG170" s="1"/>
      <c r="SAJ170" s="1"/>
      <c r="SAK170" s="1"/>
      <c r="SAL170" s="327"/>
      <c r="SAM170" s="327"/>
      <c r="SAN170" s="18"/>
      <c r="SAO170" s="1"/>
      <c r="SAR170" s="1"/>
      <c r="SAS170" s="1"/>
      <c r="SAT170" s="327"/>
      <c r="SAU170" s="327"/>
      <c r="SAV170" s="18"/>
      <c r="SAW170" s="1"/>
      <c r="SAZ170" s="1"/>
      <c r="SBA170" s="1"/>
      <c r="SBB170" s="327"/>
      <c r="SBC170" s="327"/>
      <c r="SBD170" s="18"/>
      <c r="SBE170" s="1"/>
      <c r="SBH170" s="1"/>
      <c r="SBI170" s="1"/>
      <c r="SBJ170" s="327"/>
      <c r="SBK170" s="327"/>
      <c r="SBL170" s="18"/>
      <c r="SBM170" s="1"/>
      <c r="SBP170" s="1"/>
      <c r="SBQ170" s="1"/>
      <c r="SBR170" s="327"/>
      <c r="SBS170" s="327"/>
      <c r="SBT170" s="18"/>
      <c r="SBU170" s="1"/>
      <c r="SBX170" s="1"/>
      <c r="SBY170" s="1"/>
      <c r="SBZ170" s="327"/>
      <c r="SCA170" s="327"/>
      <c r="SCB170" s="18"/>
      <c r="SCC170" s="1"/>
      <c r="SCF170" s="1"/>
      <c r="SCG170" s="1"/>
      <c r="SCH170" s="327"/>
      <c r="SCI170" s="327"/>
      <c r="SCJ170" s="18"/>
      <c r="SCK170" s="1"/>
      <c r="SCN170" s="1"/>
      <c r="SCO170" s="1"/>
      <c r="SCP170" s="327"/>
      <c r="SCQ170" s="327"/>
      <c r="SCR170" s="18"/>
      <c r="SCS170" s="1"/>
      <c r="SCV170" s="1"/>
      <c r="SCW170" s="1"/>
      <c r="SCX170" s="327"/>
      <c r="SCY170" s="327"/>
      <c r="SCZ170" s="18"/>
      <c r="SDA170" s="1"/>
      <c r="SDD170" s="1"/>
      <c r="SDE170" s="1"/>
      <c r="SDF170" s="327"/>
      <c r="SDG170" s="327"/>
      <c r="SDH170" s="18"/>
      <c r="SDI170" s="1"/>
      <c r="SDL170" s="1"/>
      <c r="SDM170" s="1"/>
      <c r="SDN170" s="327"/>
      <c r="SDO170" s="327"/>
      <c r="SDP170" s="18"/>
      <c r="SDQ170" s="1"/>
      <c r="SDT170" s="1"/>
      <c r="SDU170" s="1"/>
      <c r="SDV170" s="327"/>
      <c r="SDW170" s="327"/>
      <c r="SDX170" s="18"/>
      <c r="SDY170" s="1"/>
      <c r="SEB170" s="1"/>
      <c r="SEC170" s="1"/>
      <c r="SED170" s="327"/>
      <c r="SEE170" s="327"/>
      <c r="SEF170" s="18"/>
      <c r="SEG170" s="1"/>
      <c r="SEJ170" s="1"/>
      <c r="SEK170" s="1"/>
      <c r="SEL170" s="327"/>
      <c r="SEM170" s="327"/>
      <c r="SEN170" s="18"/>
      <c r="SEO170" s="1"/>
      <c r="SER170" s="1"/>
      <c r="SES170" s="1"/>
      <c r="SET170" s="327"/>
      <c r="SEU170" s="327"/>
      <c r="SEV170" s="18"/>
      <c r="SEW170" s="1"/>
      <c r="SEZ170" s="1"/>
      <c r="SFA170" s="1"/>
      <c r="SFB170" s="327"/>
      <c r="SFC170" s="327"/>
      <c r="SFD170" s="18"/>
      <c r="SFE170" s="1"/>
      <c r="SFH170" s="1"/>
      <c r="SFI170" s="1"/>
      <c r="SFJ170" s="327"/>
      <c r="SFK170" s="327"/>
      <c r="SFL170" s="18"/>
      <c r="SFM170" s="1"/>
      <c r="SFP170" s="1"/>
      <c r="SFQ170" s="1"/>
      <c r="SFR170" s="327"/>
      <c r="SFS170" s="327"/>
      <c r="SFT170" s="18"/>
      <c r="SFU170" s="1"/>
      <c r="SFX170" s="1"/>
      <c r="SFY170" s="1"/>
      <c r="SFZ170" s="327"/>
      <c r="SGA170" s="327"/>
      <c r="SGB170" s="18"/>
      <c r="SGC170" s="1"/>
      <c r="SGF170" s="1"/>
      <c r="SGG170" s="1"/>
      <c r="SGH170" s="327"/>
      <c r="SGI170" s="327"/>
      <c r="SGJ170" s="18"/>
      <c r="SGK170" s="1"/>
      <c r="SGN170" s="1"/>
      <c r="SGO170" s="1"/>
      <c r="SGP170" s="327"/>
      <c r="SGQ170" s="327"/>
      <c r="SGR170" s="18"/>
      <c r="SGS170" s="1"/>
      <c r="SGV170" s="1"/>
      <c r="SGW170" s="1"/>
      <c r="SGX170" s="327"/>
      <c r="SGY170" s="327"/>
      <c r="SGZ170" s="18"/>
      <c r="SHA170" s="1"/>
      <c r="SHD170" s="1"/>
      <c r="SHE170" s="1"/>
      <c r="SHF170" s="327"/>
      <c r="SHG170" s="327"/>
      <c r="SHH170" s="18"/>
      <c r="SHI170" s="1"/>
      <c r="SHL170" s="1"/>
      <c r="SHM170" s="1"/>
      <c r="SHN170" s="327"/>
      <c r="SHO170" s="327"/>
      <c r="SHP170" s="18"/>
      <c r="SHQ170" s="1"/>
      <c r="SHT170" s="1"/>
      <c r="SHU170" s="1"/>
      <c r="SHV170" s="327"/>
      <c r="SHW170" s="327"/>
      <c r="SHX170" s="18"/>
      <c r="SHY170" s="1"/>
      <c r="SIB170" s="1"/>
      <c r="SIC170" s="1"/>
      <c r="SID170" s="327"/>
      <c r="SIE170" s="327"/>
      <c r="SIF170" s="18"/>
      <c r="SIG170" s="1"/>
      <c r="SIJ170" s="1"/>
      <c r="SIK170" s="1"/>
      <c r="SIL170" s="327"/>
      <c r="SIM170" s="327"/>
      <c r="SIN170" s="18"/>
      <c r="SIO170" s="1"/>
      <c r="SIR170" s="1"/>
      <c r="SIS170" s="1"/>
      <c r="SIT170" s="327"/>
      <c r="SIU170" s="327"/>
      <c r="SIV170" s="18"/>
      <c r="SIW170" s="1"/>
      <c r="SIZ170" s="1"/>
      <c r="SJA170" s="1"/>
      <c r="SJB170" s="327"/>
      <c r="SJC170" s="327"/>
      <c r="SJD170" s="18"/>
      <c r="SJE170" s="1"/>
      <c r="SJH170" s="1"/>
      <c r="SJI170" s="1"/>
      <c r="SJJ170" s="327"/>
      <c r="SJK170" s="327"/>
      <c r="SJL170" s="18"/>
      <c r="SJM170" s="1"/>
      <c r="SJP170" s="1"/>
      <c r="SJQ170" s="1"/>
      <c r="SJR170" s="327"/>
      <c r="SJS170" s="327"/>
      <c r="SJT170" s="18"/>
      <c r="SJU170" s="1"/>
      <c r="SJX170" s="1"/>
      <c r="SJY170" s="1"/>
      <c r="SJZ170" s="327"/>
      <c r="SKA170" s="327"/>
      <c r="SKB170" s="18"/>
      <c r="SKC170" s="1"/>
      <c r="SKF170" s="1"/>
      <c r="SKG170" s="1"/>
      <c r="SKH170" s="327"/>
      <c r="SKI170" s="327"/>
      <c r="SKJ170" s="18"/>
      <c r="SKK170" s="1"/>
      <c r="SKN170" s="1"/>
      <c r="SKO170" s="1"/>
      <c r="SKP170" s="327"/>
      <c r="SKQ170" s="327"/>
      <c r="SKR170" s="18"/>
      <c r="SKS170" s="1"/>
      <c r="SKV170" s="1"/>
      <c r="SKW170" s="1"/>
      <c r="SKX170" s="327"/>
      <c r="SKY170" s="327"/>
      <c r="SKZ170" s="18"/>
      <c r="SLA170" s="1"/>
      <c r="SLD170" s="1"/>
      <c r="SLE170" s="1"/>
      <c r="SLF170" s="327"/>
      <c r="SLG170" s="327"/>
      <c r="SLH170" s="18"/>
      <c r="SLI170" s="1"/>
      <c r="SLL170" s="1"/>
      <c r="SLM170" s="1"/>
      <c r="SLN170" s="327"/>
      <c r="SLO170" s="327"/>
      <c r="SLP170" s="18"/>
      <c r="SLQ170" s="1"/>
      <c r="SLT170" s="1"/>
      <c r="SLU170" s="1"/>
      <c r="SLV170" s="327"/>
      <c r="SLW170" s="327"/>
      <c r="SLX170" s="18"/>
      <c r="SLY170" s="1"/>
      <c r="SMB170" s="1"/>
      <c r="SMC170" s="1"/>
      <c r="SMD170" s="327"/>
      <c r="SME170" s="327"/>
      <c r="SMF170" s="18"/>
      <c r="SMG170" s="1"/>
      <c r="SMJ170" s="1"/>
      <c r="SMK170" s="1"/>
      <c r="SML170" s="327"/>
      <c r="SMM170" s="327"/>
      <c r="SMN170" s="18"/>
      <c r="SMO170" s="1"/>
      <c r="SMR170" s="1"/>
      <c r="SMS170" s="1"/>
      <c r="SMT170" s="327"/>
      <c r="SMU170" s="327"/>
      <c r="SMV170" s="18"/>
      <c r="SMW170" s="1"/>
      <c r="SMZ170" s="1"/>
      <c r="SNA170" s="1"/>
      <c r="SNB170" s="327"/>
      <c r="SNC170" s="327"/>
      <c r="SND170" s="18"/>
      <c r="SNE170" s="1"/>
      <c r="SNH170" s="1"/>
      <c r="SNI170" s="1"/>
      <c r="SNJ170" s="327"/>
      <c r="SNK170" s="327"/>
      <c r="SNL170" s="18"/>
      <c r="SNM170" s="1"/>
      <c r="SNP170" s="1"/>
      <c r="SNQ170" s="1"/>
      <c r="SNR170" s="327"/>
      <c r="SNS170" s="327"/>
      <c r="SNT170" s="18"/>
      <c r="SNU170" s="1"/>
      <c r="SNX170" s="1"/>
      <c r="SNY170" s="1"/>
      <c r="SNZ170" s="327"/>
      <c r="SOA170" s="327"/>
      <c r="SOB170" s="18"/>
      <c r="SOC170" s="1"/>
      <c r="SOF170" s="1"/>
      <c r="SOG170" s="1"/>
      <c r="SOH170" s="327"/>
      <c r="SOI170" s="327"/>
      <c r="SOJ170" s="18"/>
      <c r="SOK170" s="1"/>
      <c r="SON170" s="1"/>
      <c r="SOO170" s="1"/>
      <c r="SOP170" s="327"/>
      <c r="SOQ170" s="327"/>
      <c r="SOR170" s="18"/>
      <c r="SOS170" s="1"/>
      <c r="SOV170" s="1"/>
      <c r="SOW170" s="1"/>
      <c r="SOX170" s="327"/>
      <c r="SOY170" s="327"/>
      <c r="SOZ170" s="18"/>
      <c r="SPA170" s="1"/>
      <c r="SPD170" s="1"/>
      <c r="SPE170" s="1"/>
      <c r="SPF170" s="327"/>
      <c r="SPG170" s="327"/>
      <c r="SPH170" s="18"/>
      <c r="SPI170" s="1"/>
      <c r="SPL170" s="1"/>
      <c r="SPM170" s="1"/>
      <c r="SPN170" s="327"/>
      <c r="SPO170" s="327"/>
      <c r="SPP170" s="18"/>
      <c r="SPQ170" s="1"/>
      <c r="SPT170" s="1"/>
      <c r="SPU170" s="1"/>
      <c r="SPV170" s="327"/>
      <c r="SPW170" s="327"/>
      <c r="SPX170" s="18"/>
      <c r="SPY170" s="1"/>
      <c r="SQB170" s="1"/>
      <c r="SQC170" s="1"/>
      <c r="SQD170" s="327"/>
      <c r="SQE170" s="327"/>
      <c r="SQF170" s="18"/>
      <c r="SQG170" s="1"/>
      <c r="SQJ170" s="1"/>
      <c r="SQK170" s="1"/>
      <c r="SQL170" s="327"/>
      <c r="SQM170" s="327"/>
      <c r="SQN170" s="18"/>
      <c r="SQO170" s="1"/>
      <c r="SQR170" s="1"/>
      <c r="SQS170" s="1"/>
      <c r="SQT170" s="327"/>
      <c r="SQU170" s="327"/>
      <c r="SQV170" s="18"/>
      <c r="SQW170" s="1"/>
      <c r="SQZ170" s="1"/>
      <c r="SRA170" s="1"/>
      <c r="SRB170" s="327"/>
      <c r="SRC170" s="327"/>
      <c r="SRD170" s="18"/>
      <c r="SRE170" s="1"/>
      <c r="SRH170" s="1"/>
      <c r="SRI170" s="1"/>
      <c r="SRJ170" s="327"/>
      <c r="SRK170" s="327"/>
      <c r="SRL170" s="18"/>
      <c r="SRM170" s="1"/>
      <c r="SRP170" s="1"/>
      <c r="SRQ170" s="1"/>
      <c r="SRR170" s="327"/>
      <c r="SRS170" s="327"/>
      <c r="SRT170" s="18"/>
      <c r="SRU170" s="1"/>
      <c r="SRX170" s="1"/>
      <c r="SRY170" s="1"/>
      <c r="SRZ170" s="327"/>
      <c r="SSA170" s="327"/>
      <c r="SSB170" s="18"/>
      <c r="SSC170" s="1"/>
      <c r="SSF170" s="1"/>
      <c r="SSG170" s="1"/>
      <c r="SSH170" s="327"/>
      <c r="SSI170" s="327"/>
      <c r="SSJ170" s="18"/>
      <c r="SSK170" s="1"/>
      <c r="SSN170" s="1"/>
      <c r="SSO170" s="1"/>
      <c r="SSP170" s="327"/>
      <c r="SSQ170" s="327"/>
      <c r="SSR170" s="18"/>
      <c r="SSS170" s="1"/>
      <c r="SSV170" s="1"/>
      <c r="SSW170" s="1"/>
      <c r="SSX170" s="327"/>
      <c r="SSY170" s="327"/>
      <c r="SSZ170" s="18"/>
      <c r="STA170" s="1"/>
      <c r="STD170" s="1"/>
      <c r="STE170" s="1"/>
      <c r="STF170" s="327"/>
      <c r="STG170" s="327"/>
      <c r="STH170" s="18"/>
      <c r="STI170" s="1"/>
      <c r="STL170" s="1"/>
      <c r="STM170" s="1"/>
      <c r="STN170" s="327"/>
      <c r="STO170" s="327"/>
      <c r="STP170" s="18"/>
      <c r="STQ170" s="1"/>
      <c r="STT170" s="1"/>
      <c r="STU170" s="1"/>
      <c r="STV170" s="327"/>
      <c r="STW170" s="327"/>
      <c r="STX170" s="18"/>
      <c r="STY170" s="1"/>
      <c r="SUB170" s="1"/>
      <c r="SUC170" s="1"/>
      <c r="SUD170" s="327"/>
      <c r="SUE170" s="327"/>
      <c r="SUF170" s="18"/>
      <c r="SUG170" s="1"/>
      <c r="SUJ170" s="1"/>
      <c r="SUK170" s="1"/>
      <c r="SUL170" s="327"/>
      <c r="SUM170" s="327"/>
      <c r="SUN170" s="18"/>
      <c r="SUO170" s="1"/>
      <c r="SUR170" s="1"/>
      <c r="SUS170" s="1"/>
      <c r="SUT170" s="327"/>
      <c r="SUU170" s="327"/>
      <c r="SUV170" s="18"/>
      <c r="SUW170" s="1"/>
      <c r="SUZ170" s="1"/>
      <c r="SVA170" s="1"/>
      <c r="SVB170" s="327"/>
      <c r="SVC170" s="327"/>
      <c r="SVD170" s="18"/>
      <c r="SVE170" s="1"/>
      <c r="SVH170" s="1"/>
      <c r="SVI170" s="1"/>
      <c r="SVJ170" s="327"/>
      <c r="SVK170" s="327"/>
      <c r="SVL170" s="18"/>
      <c r="SVM170" s="1"/>
      <c r="SVP170" s="1"/>
      <c r="SVQ170" s="1"/>
      <c r="SVR170" s="327"/>
      <c r="SVS170" s="327"/>
      <c r="SVT170" s="18"/>
      <c r="SVU170" s="1"/>
      <c r="SVX170" s="1"/>
      <c r="SVY170" s="1"/>
      <c r="SVZ170" s="327"/>
      <c r="SWA170" s="327"/>
      <c r="SWB170" s="18"/>
      <c r="SWC170" s="1"/>
      <c r="SWF170" s="1"/>
      <c r="SWG170" s="1"/>
      <c r="SWH170" s="327"/>
      <c r="SWI170" s="327"/>
      <c r="SWJ170" s="18"/>
      <c r="SWK170" s="1"/>
      <c r="SWN170" s="1"/>
      <c r="SWO170" s="1"/>
      <c r="SWP170" s="327"/>
      <c r="SWQ170" s="327"/>
      <c r="SWR170" s="18"/>
      <c r="SWS170" s="1"/>
      <c r="SWV170" s="1"/>
      <c r="SWW170" s="1"/>
      <c r="SWX170" s="327"/>
      <c r="SWY170" s="327"/>
      <c r="SWZ170" s="18"/>
      <c r="SXA170" s="1"/>
      <c r="SXD170" s="1"/>
      <c r="SXE170" s="1"/>
      <c r="SXF170" s="327"/>
      <c r="SXG170" s="327"/>
      <c r="SXH170" s="18"/>
      <c r="SXI170" s="1"/>
      <c r="SXL170" s="1"/>
      <c r="SXM170" s="1"/>
      <c r="SXN170" s="327"/>
      <c r="SXO170" s="327"/>
      <c r="SXP170" s="18"/>
      <c r="SXQ170" s="1"/>
      <c r="SXT170" s="1"/>
      <c r="SXU170" s="1"/>
      <c r="SXV170" s="327"/>
      <c r="SXW170" s="327"/>
      <c r="SXX170" s="18"/>
      <c r="SXY170" s="1"/>
      <c r="SYB170" s="1"/>
      <c r="SYC170" s="1"/>
      <c r="SYD170" s="327"/>
      <c r="SYE170" s="327"/>
      <c r="SYF170" s="18"/>
      <c r="SYG170" s="1"/>
      <c r="SYJ170" s="1"/>
      <c r="SYK170" s="1"/>
      <c r="SYL170" s="327"/>
      <c r="SYM170" s="327"/>
      <c r="SYN170" s="18"/>
      <c r="SYO170" s="1"/>
      <c r="SYR170" s="1"/>
      <c r="SYS170" s="1"/>
      <c r="SYT170" s="327"/>
      <c r="SYU170" s="327"/>
      <c r="SYV170" s="18"/>
      <c r="SYW170" s="1"/>
      <c r="SYZ170" s="1"/>
      <c r="SZA170" s="1"/>
      <c r="SZB170" s="327"/>
      <c r="SZC170" s="327"/>
      <c r="SZD170" s="18"/>
      <c r="SZE170" s="1"/>
      <c r="SZH170" s="1"/>
      <c r="SZI170" s="1"/>
      <c r="SZJ170" s="327"/>
      <c r="SZK170" s="327"/>
      <c r="SZL170" s="18"/>
      <c r="SZM170" s="1"/>
      <c r="SZP170" s="1"/>
      <c r="SZQ170" s="1"/>
      <c r="SZR170" s="327"/>
      <c r="SZS170" s="327"/>
      <c r="SZT170" s="18"/>
      <c r="SZU170" s="1"/>
      <c r="SZX170" s="1"/>
      <c r="SZY170" s="1"/>
      <c r="SZZ170" s="327"/>
      <c r="TAA170" s="327"/>
      <c r="TAB170" s="18"/>
      <c r="TAC170" s="1"/>
      <c r="TAF170" s="1"/>
      <c r="TAG170" s="1"/>
      <c r="TAH170" s="327"/>
      <c r="TAI170" s="327"/>
      <c r="TAJ170" s="18"/>
      <c r="TAK170" s="1"/>
      <c r="TAN170" s="1"/>
      <c r="TAO170" s="1"/>
      <c r="TAP170" s="327"/>
      <c r="TAQ170" s="327"/>
      <c r="TAR170" s="18"/>
      <c r="TAS170" s="1"/>
      <c r="TAV170" s="1"/>
      <c r="TAW170" s="1"/>
      <c r="TAX170" s="327"/>
      <c r="TAY170" s="327"/>
      <c r="TAZ170" s="18"/>
      <c r="TBA170" s="1"/>
      <c r="TBD170" s="1"/>
      <c r="TBE170" s="1"/>
      <c r="TBF170" s="327"/>
      <c r="TBG170" s="327"/>
      <c r="TBH170" s="18"/>
      <c r="TBI170" s="1"/>
      <c r="TBL170" s="1"/>
      <c r="TBM170" s="1"/>
      <c r="TBN170" s="327"/>
      <c r="TBO170" s="327"/>
      <c r="TBP170" s="18"/>
      <c r="TBQ170" s="1"/>
      <c r="TBT170" s="1"/>
      <c r="TBU170" s="1"/>
      <c r="TBV170" s="327"/>
      <c r="TBW170" s="327"/>
      <c r="TBX170" s="18"/>
      <c r="TBY170" s="1"/>
      <c r="TCB170" s="1"/>
      <c r="TCC170" s="1"/>
      <c r="TCD170" s="327"/>
      <c r="TCE170" s="327"/>
      <c r="TCF170" s="18"/>
      <c r="TCG170" s="1"/>
      <c r="TCJ170" s="1"/>
      <c r="TCK170" s="1"/>
      <c r="TCL170" s="327"/>
      <c r="TCM170" s="327"/>
      <c r="TCN170" s="18"/>
      <c r="TCO170" s="1"/>
      <c r="TCR170" s="1"/>
      <c r="TCS170" s="1"/>
      <c r="TCT170" s="327"/>
      <c r="TCU170" s="327"/>
      <c r="TCV170" s="18"/>
      <c r="TCW170" s="1"/>
      <c r="TCZ170" s="1"/>
      <c r="TDA170" s="1"/>
      <c r="TDB170" s="327"/>
      <c r="TDC170" s="327"/>
      <c r="TDD170" s="18"/>
      <c r="TDE170" s="1"/>
      <c r="TDH170" s="1"/>
      <c r="TDI170" s="1"/>
      <c r="TDJ170" s="327"/>
      <c r="TDK170" s="327"/>
      <c r="TDL170" s="18"/>
      <c r="TDM170" s="1"/>
      <c r="TDP170" s="1"/>
      <c r="TDQ170" s="1"/>
      <c r="TDR170" s="327"/>
      <c r="TDS170" s="327"/>
      <c r="TDT170" s="18"/>
      <c r="TDU170" s="1"/>
      <c r="TDX170" s="1"/>
      <c r="TDY170" s="1"/>
      <c r="TDZ170" s="327"/>
      <c r="TEA170" s="327"/>
      <c r="TEB170" s="18"/>
      <c r="TEC170" s="1"/>
      <c r="TEF170" s="1"/>
      <c r="TEG170" s="1"/>
      <c r="TEH170" s="327"/>
      <c r="TEI170" s="327"/>
      <c r="TEJ170" s="18"/>
      <c r="TEK170" s="1"/>
      <c r="TEN170" s="1"/>
      <c r="TEO170" s="1"/>
      <c r="TEP170" s="327"/>
      <c r="TEQ170" s="327"/>
      <c r="TER170" s="18"/>
      <c r="TES170" s="1"/>
      <c r="TEV170" s="1"/>
      <c r="TEW170" s="1"/>
      <c r="TEX170" s="327"/>
      <c r="TEY170" s="327"/>
      <c r="TEZ170" s="18"/>
      <c r="TFA170" s="1"/>
      <c r="TFD170" s="1"/>
      <c r="TFE170" s="1"/>
      <c r="TFF170" s="327"/>
      <c r="TFG170" s="327"/>
      <c r="TFH170" s="18"/>
      <c r="TFI170" s="1"/>
      <c r="TFL170" s="1"/>
      <c r="TFM170" s="1"/>
      <c r="TFN170" s="327"/>
      <c r="TFO170" s="327"/>
      <c r="TFP170" s="18"/>
      <c r="TFQ170" s="1"/>
      <c r="TFT170" s="1"/>
      <c r="TFU170" s="1"/>
      <c r="TFV170" s="327"/>
      <c r="TFW170" s="327"/>
      <c r="TFX170" s="18"/>
      <c r="TFY170" s="1"/>
      <c r="TGB170" s="1"/>
      <c r="TGC170" s="1"/>
      <c r="TGD170" s="327"/>
      <c r="TGE170" s="327"/>
      <c r="TGF170" s="18"/>
      <c r="TGG170" s="1"/>
      <c r="TGJ170" s="1"/>
      <c r="TGK170" s="1"/>
      <c r="TGL170" s="327"/>
      <c r="TGM170" s="327"/>
      <c r="TGN170" s="18"/>
      <c r="TGO170" s="1"/>
      <c r="TGR170" s="1"/>
      <c r="TGS170" s="1"/>
      <c r="TGT170" s="327"/>
      <c r="TGU170" s="327"/>
      <c r="TGV170" s="18"/>
      <c r="TGW170" s="1"/>
      <c r="TGZ170" s="1"/>
      <c r="THA170" s="1"/>
      <c r="THB170" s="327"/>
      <c r="THC170" s="327"/>
      <c r="THD170" s="18"/>
      <c r="THE170" s="1"/>
      <c r="THH170" s="1"/>
      <c r="THI170" s="1"/>
      <c r="THJ170" s="327"/>
      <c r="THK170" s="327"/>
      <c r="THL170" s="18"/>
      <c r="THM170" s="1"/>
      <c r="THP170" s="1"/>
      <c r="THQ170" s="1"/>
      <c r="THR170" s="327"/>
      <c r="THS170" s="327"/>
      <c r="THT170" s="18"/>
      <c r="THU170" s="1"/>
      <c r="THX170" s="1"/>
      <c r="THY170" s="1"/>
      <c r="THZ170" s="327"/>
      <c r="TIA170" s="327"/>
      <c r="TIB170" s="18"/>
      <c r="TIC170" s="1"/>
      <c r="TIF170" s="1"/>
      <c r="TIG170" s="1"/>
      <c r="TIH170" s="327"/>
      <c r="TII170" s="327"/>
      <c r="TIJ170" s="18"/>
      <c r="TIK170" s="1"/>
      <c r="TIN170" s="1"/>
      <c r="TIO170" s="1"/>
      <c r="TIP170" s="327"/>
      <c r="TIQ170" s="327"/>
      <c r="TIR170" s="18"/>
      <c r="TIS170" s="1"/>
      <c r="TIV170" s="1"/>
      <c r="TIW170" s="1"/>
      <c r="TIX170" s="327"/>
      <c r="TIY170" s="327"/>
      <c r="TIZ170" s="18"/>
      <c r="TJA170" s="1"/>
      <c r="TJD170" s="1"/>
      <c r="TJE170" s="1"/>
      <c r="TJF170" s="327"/>
      <c r="TJG170" s="327"/>
      <c r="TJH170" s="18"/>
      <c r="TJI170" s="1"/>
      <c r="TJL170" s="1"/>
      <c r="TJM170" s="1"/>
      <c r="TJN170" s="327"/>
      <c r="TJO170" s="327"/>
      <c r="TJP170" s="18"/>
      <c r="TJQ170" s="1"/>
      <c r="TJT170" s="1"/>
      <c r="TJU170" s="1"/>
      <c r="TJV170" s="327"/>
      <c r="TJW170" s="327"/>
      <c r="TJX170" s="18"/>
      <c r="TJY170" s="1"/>
      <c r="TKB170" s="1"/>
      <c r="TKC170" s="1"/>
      <c r="TKD170" s="327"/>
      <c r="TKE170" s="327"/>
      <c r="TKF170" s="18"/>
      <c r="TKG170" s="1"/>
      <c r="TKJ170" s="1"/>
      <c r="TKK170" s="1"/>
      <c r="TKL170" s="327"/>
      <c r="TKM170" s="327"/>
      <c r="TKN170" s="18"/>
      <c r="TKO170" s="1"/>
      <c r="TKR170" s="1"/>
      <c r="TKS170" s="1"/>
      <c r="TKT170" s="327"/>
      <c r="TKU170" s="327"/>
      <c r="TKV170" s="18"/>
      <c r="TKW170" s="1"/>
      <c r="TKZ170" s="1"/>
      <c r="TLA170" s="1"/>
      <c r="TLB170" s="327"/>
      <c r="TLC170" s="327"/>
      <c r="TLD170" s="18"/>
      <c r="TLE170" s="1"/>
      <c r="TLH170" s="1"/>
      <c r="TLI170" s="1"/>
      <c r="TLJ170" s="327"/>
      <c r="TLK170" s="327"/>
      <c r="TLL170" s="18"/>
      <c r="TLM170" s="1"/>
      <c r="TLP170" s="1"/>
      <c r="TLQ170" s="1"/>
      <c r="TLR170" s="327"/>
      <c r="TLS170" s="327"/>
      <c r="TLT170" s="18"/>
      <c r="TLU170" s="1"/>
      <c r="TLX170" s="1"/>
      <c r="TLY170" s="1"/>
      <c r="TLZ170" s="327"/>
      <c r="TMA170" s="327"/>
      <c r="TMB170" s="18"/>
      <c r="TMC170" s="1"/>
      <c r="TMF170" s="1"/>
      <c r="TMG170" s="1"/>
      <c r="TMH170" s="327"/>
      <c r="TMI170" s="327"/>
      <c r="TMJ170" s="18"/>
      <c r="TMK170" s="1"/>
      <c r="TMN170" s="1"/>
      <c r="TMO170" s="1"/>
      <c r="TMP170" s="327"/>
      <c r="TMQ170" s="327"/>
      <c r="TMR170" s="18"/>
      <c r="TMS170" s="1"/>
      <c r="TMV170" s="1"/>
      <c r="TMW170" s="1"/>
      <c r="TMX170" s="327"/>
      <c r="TMY170" s="327"/>
      <c r="TMZ170" s="18"/>
      <c r="TNA170" s="1"/>
      <c r="TND170" s="1"/>
      <c r="TNE170" s="1"/>
      <c r="TNF170" s="327"/>
      <c r="TNG170" s="327"/>
      <c r="TNH170" s="18"/>
      <c r="TNI170" s="1"/>
      <c r="TNL170" s="1"/>
      <c r="TNM170" s="1"/>
      <c r="TNN170" s="327"/>
      <c r="TNO170" s="327"/>
      <c r="TNP170" s="18"/>
      <c r="TNQ170" s="1"/>
      <c r="TNT170" s="1"/>
      <c r="TNU170" s="1"/>
      <c r="TNV170" s="327"/>
      <c r="TNW170" s="327"/>
      <c r="TNX170" s="18"/>
      <c r="TNY170" s="1"/>
      <c r="TOB170" s="1"/>
      <c r="TOC170" s="1"/>
      <c r="TOD170" s="327"/>
      <c r="TOE170" s="327"/>
      <c r="TOF170" s="18"/>
      <c r="TOG170" s="1"/>
      <c r="TOJ170" s="1"/>
      <c r="TOK170" s="1"/>
      <c r="TOL170" s="327"/>
      <c r="TOM170" s="327"/>
      <c r="TON170" s="18"/>
      <c r="TOO170" s="1"/>
      <c r="TOR170" s="1"/>
      <c r="TOS170" s="1"/>
      <c r="TOT170" s="327"/>
      <c r="TOU170" s="327"/>
      <c r="TOV170" s="18"/>
      <c r="TOW170" s="1"/>
      <c r="TOZ170" s="1"/>
      <c r="TPA170" s="1"/>
      <c r="TPB170" s="327"/>
      <c r="TPC170" s="327"/>
      <c r="TPD170" s="18"/>
      <c r="TPE170" s="1"/>
      <c r="TPH170" s="1"/>
      <c r="TPI170" s="1"/>
      <c r="TPJ170" s="327"/>
      <c r="TPK170" s="327"/>
      <c r="TPL170" s="18"/>
      <c r="TPM170" s="1"/>
      <c r="TPP170" s="1"/>
      <c r="TPQ170" s="1"/>
      <c r="TPR170" s="327"/>
      <c r="TPS170" s="327"/>
      <c r="TPT170" s="18"/>
      <c r="TPU170" s="1"/>
      <c r="TPX170" s="1"/>
      <c r="TPY170" s="1"/>
      <c r="TPZ170" s="327"/>
      <c r="TQA170" s="327"/>
      <c r="TQB170" s="18"/>
      <c r="TQC170" s="1"/>
      <c r="TQF170" s="1"/>
      <c r="TQG170" s="1"/>
      <c r="TQH170" s="327"/>
      <c r="TQI170" s="327"/>
      <c r="TQJ170" s="18"/>
      <c r="TQK170" s="1"/>
      <c r="TQN170" s="1"/>
      <c r="TQO170" s="1"/>
      <c r="TQP170" s="327"/>
      <c r="TQQ170" s="327"/>
      <c r="TQR170" s="18"/>
      <c r="TQS170" s="1"/>
      <c r="TQV170" s="1"/>
      <c r="TQW170" s="1"/>
      <c r="TQX170" s="327"/>
      <c r="TQY170" s="327"/>
      <c r="TQZ170" s="18"/>
      <c r="TRA170" s="1"/>
      <c r="TRD170" s="1"/>
      <c r="TRE170" s="1"/>
      <c r="TRF170" s="327"/>
      <c r="TRG170" s="327"/>
      <c r="TRH170" s="18"/>
      <c r="TRI170" s="1"/>
      <c r="TRL170" s="1"/>
      <c r="TRM170" s="1"/>
      <c r="TRN170" s="327"/>
      <c r="TRO170" s="327"/>
      <c r="TRP170" s="18"/>
      <c r="TRQ170" s="1"/>
      <c r="TRT170" s="1"/>
      <c r="TRU170" s="1"/>
      <c r="TRV170" s="327"/>
      <c r="TRW170" s="327"/>
      <c r="TRX170" s="18"/>
      <c r="TRY170" s="1"/>
      <c r="TSB170" s="1"/>
      <c r="TSC170" s="1"/>
      <c r="TSD170" s="327"/>
      <c r="TSE170" s="327"/>
      <c r="TSF170" s="18"/>
      <c r="TSG170" s="1"/>
      <c r="TSJ170" s="1"/>
      <c r="TSK170" s="1"/>
      <c r="TSL170" s="327"/>
      <c r="TSM170" s="327"/>
      <c r="TSN170" s="18"/>
      <c r="TSO170" s="1"/>
      <c r="TSR170" s="1"/>
      <c r="TSS170" s="1"/>
      <c r="TST170" s="327"/>
      <c r="TSU170" s="327"/>
      <c r="TSV170" s="18"/>
      <c r="TSW170" s="1"/>
      <c r="TSZ170" s="1"/>
      <c r="TTA170" s="1"/>
      <c r="TTB170" s="327"/>
      <c r="TTC170" s="327"/>
      <c r="TTD170" s="18"/>
      <c r="TTE170" s="1"/>
      <c r="TTH170" s="1"/>
      <c r="TTI170" s="1"/>
      <c r="TTJ170" s="327"/>
      <c r="TTK170" s="327"/>
      <c r="TTL170" s="18"/>
      <c r="TTM170" s="1"/>
      <c r="TTP170" s="1"/>
      <c r="TTQ170" s="1"/>
      <c r="TTR170" s="327"/>
      <c r="TTS170" s="327"/>
      <c r="TTT170" s="18"/>
      <c r="TTU170" s="1"/>
      <c r="TTX170" s="1"/>
      <c r="TTY170" s="1"/>
      <c r="TTZ170" s="327"/>
      <c r="TUA170" s="327"/>
      <c r="TUB170" s="18"/>
      <c r="TUC170" s="1"/>
      <c r="TUF170" s="1"/>
      <c r="TUG170" s="1"/>
      <c r="TUH170" s="327"/>
      <c r="TUI170" s="327"/>
      <c r="TUJ170" s="18"/>
      <c r="TUK170" s="1"/>
      <c r="TUN170" s="1"/>
      <c r="TUO170" s="1"/>
      <c r="TUP170" s="327"/>
      <c r="TUQ170" s="327"/>
      <c r="TUR170" s="18"/>
      <c r="TUS170" s="1"/>
      <c r="TUV170" s="1"/>
      <c r="TUW170" s="1"/>
      <c r="TUX170" s="327"/>
      <c r="TUY170" s="327"/>
      <c r="TUZ170" s="18"/>
      <c r="TVA170" s="1"/>
      <c r="TVD170" s="1"/>
      <c r="TVE170" s="1"/>
      <c r="TVF170" s="327"/>
      <c r="TVG170" s="327"/>
      <c r="TVH170" s="18"/>
      <c r="TVI170" s="1"/>
      <c r="TVL170" s="1"/>
      <c r="TVM170" s="1"/>
      <c r="TVN170" s="327"/>
      <c r="TVO170" s="327"/>
      <c r="TVP170" s="18"/>
      <c r="TVQ170" s="1"/>
      <c r="TVT170" s="1"/>
      <c r="TVU170" s="1"/>
      <c r="TVV170" s="327"/>
      <c r="TVW170" s="327"/>
      <c r="TVX170" s="18"/>
      <c r="TVY170" s="1"/>
      <c r="TWB170" s="1"/>
      <c r="TWC170" s="1"/>
      <c r="TWD170" s="327"/>
      <c r="TWE170" s="327"/>
      <c r="TWF170" s="18"/>
      <c r="TWG170" s="1"/>
      <c r="TWJ170" s="1"/>
      <c r="TWK170" s="1"/>
      <c r="TWL170" s="327"/>
      <c r="TWM170" s="327"/>
      <c r="TWN170" s="18"/>
      <c r="TWO170" s="1"/>
      <c r="TWR170" s="1"/>
      <c r="TWS170" s="1"/>
      <c r="TWT170" s="327"/>
      <c r="TWU170" s="327"/>
      <c r="TWV170" s="18"/>
      <c r="TWW170" s="1"/>
      <c r="TWZ170" s="1"/>
      <c r="TXA170" s="1"/>
      <c r="TXB170" s="327"/>
      <c r="TXC170" s="327"/>
      <c r="TXD170" s="18"/>
      <c r="TXE170" s="1"/>
      <c r="TXH170" s="1"/>
      <c r="TXI170" s="1"/>
      <c r="TXJ170" s="327"/>
      <c r="TXK170" s="327"/>
      <c r="TXL170" s="18"/>
      <c r="TXM170" s="1"/>
      <c r="TXP170" s="1"/>
      <c r="TXQ170" s="1"/>
      <c r="TXR170" s="327"/>
      <c r="TXS170" s="327"/>
      <c r="TXT170" s="18"/>
      <c r="TXU170" s="1"/>
      <c r="TXX170" s="1"/>
      <c r="TXY170" s="1"/>
      <c r="TXZ170" s="327"/>
      <c r="TYA170" s="327"/>
      <c r="TYB170" s="18"/>
      <c r="TYC170" s="1"/>
      <c r="TYF170" s="1"/>
      <c r="TYG170" s="1"/>
      <c r="TYH170" s="327"/>
      <c r="TYI170" s="327"/>
      <c r="TYJ170" s="18"/>
      <c r="TYK170" s="1"/>
      <c r="TYN170" s="1"/>
      <c r="TYO170" s="1"/>
      <c r="TYP170" s="327"/>
      <c r="TYQ170" s="327"/>
      <c r="TYR170" s="18"/>
      <c r="TYS170" s="1"/>
      <c r="TYV170" s="1"/>
      <c r="TYW170" s="1"/>
      <c r="TYX170" s="327"/>
      <c r="TYY170" s="327"/>
      <c r="TYZ170" s="18"/>
      <c r="TZA170" s="1"/>
      <c r="TZD170" s="1"/>
      <c r="TZE170" s="1"/>
      <c r="TZF170" s="327"/>
      <c r="TZG170" s="327"/>
      <c r="TZH170" s="18"/>
      <c r="TZI170" s="1"/>
      <c r="TZL170" s="1"/>
      <c r="TZM170" s="1"/>
      <c r="TZN170" s="327"/>
      <c r="TZO170" s="327"/>
      <c r="TZP170" s="18"/>
      <c r="TZQ170" s="1"/>
      <c r="TZT170" s="1"/>
      <c r="TZU170" s="1"/>
      <c r="TZV170" s="327"/>
      <c r="TZW170" s="327"/>
      <c r="TZX170" s="18"/>
      <c r="TZY170" s="1"/>
      <c r="UAB170" s="1"/>
      <c r="UAC170" s="1"/>
      <c r="UAD170" s="327"/>
      <c r="UAE170" s="327"/>
      <c r="UAF170" s="18"/>
      <c r="UAG170" s="1"/>
      <c r="UAJ170" s="1"/>
      <c r="UAK170" s="1"/>
      <c r="UAL170" s="327"/>
      <c r="UAM170" s="327"/>
      <c r="UAN170" s="18"/>
      <c r="UAO170" s="1"/>
      <c r="UAR170" s="1"/>
      <c r="UAS170" s="1"/>
      <c r="UAT170" s="327"/>
      <c r="UAU170" s="327"/>
      <c r="UAV170" s="18"/>
      <c r="UAW170" s="1"/>
      <c r="UAZ170" s="1"/>
      <c r="UBA170" s="1"/>
      <c r="UBB170" s="327"/>
      <c r="UBC170" s="327"/>
      <c r="UBD170" s="18"/>
      <c r="UBE170" s="1"/>
      <c r="UBH170" s="1"/>
      <c r="UBI170" s="1"/>
      <c r="UBJ170" s="327"/>
      <c r="UBK170" s="327"/>
      <c r="UBL170" s="18"/>
      <c r="UBM170" s="1"/>
      <c r="UBP170" s="1"/>
      <c r="UBQ170" s="1"/>
      <c r="UBR170" s="327"/>
      <c r="UBS170" s="327"/>
      <c r="UBT170" s="18"/>
      <c r="UBU170" s="1"/>
      <c r="UBX170" s="1"/>
      <c r="UBY170" s="1"/>
      <c r="UBZ170" s="327"/>
      <c r="UCA170" s="327"/>
      <c r="UCB170" s="18"/>
      <c r="UCC170" s="1"/>
      <c r="UCF170" s="1"/>
      <c r="UCG170" s="1"/>
      <c r="UCH170" s="327"/>
      <c r="UCI170" s="327"/>
      <c r="UCJ170" s="18"/>
      <c r="UCK170" s="1"/>
      <c r="UCN170" s="1"/>
      <c r="UCO170" s="1"/>
      <c r="UCP170" s="327"/>
      <c r="UCQ170" s="327"/>
      <c r="UCR170" s="18"/>
      <c r="UCS170" s="1"/>
      <c r="UCV170" s="1"/>
      <c r="UCW170" s="1"/>
      <c r="UCX170" s="327"/>
      <c r="UCY170" s="327"/>
      <c r="UCZ170" s="18"/>
      <c r="UDA170" s="1"/>
      <c r="UDD170" s="1"/>
      <c r="UDE170" s="1"/>
      <c r="UDF170" s="327"/>
      <c r="UDG170" s="327"/>
      <c r="UDH170" s="18"/>
      <c r="UDI170" s="1"/>
      <c r="UDL170" s="1"/>
      <c r="UDM170" s="1"/>
      <c r="UDN170" s="327"/>
      <c r="UDO170" s="327"/>
      <c r="UDP170" s="18"/>
      <c r="UDQ170" s="1"/>
      <c r="UDT170" s="1"/>
      <c r="UDU170" s="1"/>
      <c r="UDV170" s="327"/>
      <c r="UDW170" s="327"/>
      <c r="UDX170" s="18"/>
      <c r="UDY170" s="1"/>
      <c r="UEB170" s="1"/>
      <c r="UEC170" s="1"/>
      <c r="UED170" s="327"/>
      <c r="UEE170" s="327"/>
      <c r="UEF170" s="18"/>
      <c r="UEG170" s="1"/>
      <c r="UEJ170" s="1"/>
      <c r="UEK170" s="1"/>
      <c r="UEL170" s="327"/>
      <c r="UEM170" s="327"/>
      <c r="UEN170" s="18"/>
      <c r="UEO170" s="1"/>
      <c r="UER170" s="1"/>
      <c r="UES170" s="1"/>
      <c r="UET170" s="327"/>
      <c r="UEU170" s="327"/>
      <c r="UEV170" s="18"/>
      <c r="UEW170" s="1"/>
      <c r="UEZ170" s="1"/>
      <c r="UFA170" s="1"/>
      <c r="UFB170" s="327"/>
      <c r="UFC170" s="327"/>
      <c r="UFD170" s="18"/>
      <c r="UFE170" s="1"/>
      <c r="UFH170" s="1"/>
      <c r="UFI170" s="1"/>
      <c r="UFJ170" s="327"/>
      <c r="UFK170" s="327"/>
      <c r="UFL170" s="18"/>
      <c r="UFM170" s="1"/>
      <c r="UFP170" s="1"/>
      <c r="UFQ170" s="1"/>
      <c r="UFR170" s="327"/>
      <c r="UFS170" s="327"/>
      <c r="UFT170" s="18"/>
      <c r="UFU170" s="1"/>
      <c r="UFX170" s="1"/>
      <c r="UFY170" s="1"/>
      <c r="UFZ170" s="327"/>
      <c r="UGA170" s="327"/>
      <c r="UGB170" s="18"/>
      <c r="UGC170" s="1"/>
      <c r="UGF170" s="1"/>
      <c r="UGG170" s="1"/>
      <c r="UGH170" s="327"/>
      <c r="UGI170" s="327"/>
      <c r="UGJ170" s="18"/>
      <c r="UGK170" s="1"/>
      <c r="UGN170" s="1"/>
      <c r="UGO170" s="1"/>
      <c r="UGP170" s="327"/>
      <c r="UGQ170" s="327"/>
      <c r="UGR170" s="18"/>
      <c r="UGS170" s="1"/>
      <c r="UGV170" s="1"/>
      <c r="UGW170" s="1"/>
      <c r="UGX170" s="327"/>
      <c r="UGY170" s="327"/>
      <c r="UGZ170" s="18"/>
      <c r="UHA170" s="1"/>
      <c r="UHD170" s="1"/>
      <c r="UHE170" s="1"/>
      <c r="UHF170" s="327"/>
      <c r="UHG170" s="327"/>
      <c r="UHH170" s="18"/>
      <c r="UHI170" s="1"/>
      <c r="UHL170" s="1"/>
      <c r="UHM170" s="1"/>
      <c r="UHN170" s="327"/>
      <c r="UHO170" s="327"/>
      <c r="UHP170" s="18"/>
      <c r="UHQ170" s="1"/>
      <c r="UHT170" s="1"/>
      <c r="UHU170" s="1"/>
      <c r="UHV170" s="327"/>
      <c r="UHW170" s="327"/>
      <c r="UHX170" s="18"/>
      <c r="UHY170" s="1"/>
      <c r="UIB170" s="1"/>
      <c r="UIC170" s="1"/>
      <c r="UID170" s="327"/>
      <c r="UIE170" s="327"/>
      <c r="UIF170" s="18"/>
      <c r="UIG170" s="1"/>
      <c r="UIJ170" s="1"/>
      <c r="UIK170" s="1"/>
      <c r="UIL170" s="327"/>
      <c r="UIM170" s="327"/>
      <c r="UIN170" s="18"/>
      <c r="UIO170" s="1"/>
      <c r="UIR170" s="1"/>
      <c r="UIS170" s="1"/>
      <c r="UIT170" s="327"/>
      <c r="UIU170" s="327"/>
      <c r="UIV170" s="18"/>
      <c r="UIW170" s="1"/>
      <c r="UIZ170" s="1"/>
      <c r="UJA170" s="1"/>
      <c r="UJB170" s="327"/>
      <c r="UJC170" s="327"/>
      <c r="UJD170" s="18"/>
      <c r="UJE170" s="1"/>
      <c r="UJH170" s="1"/>
      <c r="UJI170" s="1"/>
      <c r="UJJ170" s="327"/>
      <c r="UJK170" s="327"/>
      <c r="UJL170" s="18"/>
      <c r="UJM170" s="1"/>
      <c r="UJP170" s="1"/>
      <c r="UJQ170" s="1"/>
      <c r="UJR170" s="327"/>
      <c r="UJS170" s="327"/>
      <c r="UJT170" s="18"/>
      <c r="UJU170" s="1"/>
      <c r="UJX170" s="1"/>
      <c r="UJY170" s="1"/>
      <c r="UJZ170" s="327"/>
      <c r="UKA170" s="327"/>
      <c r="UKB170" s="18"/>
      <c r="UKC170" s="1"/>
      <c r="UKF170" s="1"/>
      <c r="UKG170" s="1"/>
      <c r="UKH170" s="327"/>
      <c r="UKI170" s="327"/>
      <c r="UKJ170" s="18"/>
      <c r="UKK170" s="1"/>
      <c r="UKN170" s="1"/>
      <c r="UKO170" s="1"/>
      <c r="UKP170" s="327"/>
      <c r="UKQ170" s="327"/>
      <c r="UKR170" s="18"/>
      <c r="UKS170" s="1"/>
      <c r="UKV170" s="1"/>
      <c r="UKW170" s="1"/>
      <c r="UKX170" s="327"/>
      <c r="UKY170" s="327"/>
      <c r="UKZ170" s="18"/>
      <c r="ULA170" s="1"/>
      <c r="ULD170" s="1"/>
      <c r="ULE170" s="1"/>
      <c r="ULF170" s="327"/>
      <c r="ULG170" s="327"/>
      <c r="ULH170" s="18"/>
      <c r="ULI170" s="1"/>
      <c r="ULL170" s="1"/>
      <c r="ULM170" s="1"/>
      <c r="ULN170" s="327"/>
      <c r="ULO170" s="327"/>
      <c r="ULP170" s="18"/>
      <c r="ULQ170" s="1"/>
      <c r="ULT170" s="1"/>
      <c r="ULU170" s="1"/>
      <c r="ULV170" s="327"/>
      <c r="ULW170" s="327"/>
      <c r="ULX170" s="18"/>
      <c r="ULY170" s="1"/>
      <c r="UMB170" s="1"/>
      <c r="UMC170" s="1"/>
      <c r="UMD170" s="327"/>
      <c r="UME170" s="327"/>
      <c r="UMF170" s="18"/>
      <c r="UMG170" s="1"/>
      <c r="UMJ170" s="1"/>
      <c r="UMK170" s="1"/>
      <c r="UML170" s="327"/>
      <c r="UMM170" s="327"/>
      <c r="UMN170" s="18"/>
      <c r="UMO170" s="1"/>
      <c r="UMR170" s="1"/>
      <c r="UMS170" s="1"/>
      <c r="UMT170" s="327"/>
      <c r="UMU170" s="327"/>
      <c r="UMV170" s="18"/>
      <c r="UMW170" s="1"/>
      <c r="UMZ170" s="1"/>
      <c r="UNA170" s="1"/>
      <c r="UNB170" s="327"/>
      <c r="UNC170" s="327"/>
      <c r="UND170" s="18"/>
      <c r="UNE170" s="1"/>
      <c r="UNH170" s="1"/>
      <c r="UNI170" s="1"/>
      <c r="UNJ170" s="327"/>
      <c r="UNK170" s="327"/>
      <c r="UNL170" s="18"/>
      <c r="UNM170" s="1"/>
      <c r="UNP170" s="1"/>
      <c r="UNQ170" s="1"/>
      <c r="UNR170" s="327"/>
      <c r="UNS170" s="327"/>
      <c r="UNT170" s="18"/>
      <c r="UNU170" s="1"/>
      <c r="UNX170" s="1"/>
      <c r="UNY170" s="1"/>
      <c r="UNZ170" s="327"/>
      <c r="UOA170" s="327"/>
      <c r="UOB170" s="18"/>
      <c r="UOC170" s="1"/>
      <c r="UOF170" s="1"/>
      <c r="UOG170" s="1"/>
      <c r="UOH170" s="327"/>
      <c r="UOI170" s="327"/>
      <c r="UOJ170" s="18"/>
      <c r="UOK170" s="1"/>
      <c r="UON170" s="1"/>
      <c r="UOO170" s="1"/>
      <c r="UOP170" s="327"/>
      <c r="UOQ170" s="327"/>
      <c r="UOR170" s="18"/>
      <c r="UOS170" s="1"/>
      <c r="UOV170" s="1"/>
      <c r="UOW170" s="1"/>
      <c r="UOX170" s="327"/>
      <c r="UOY170" s="327"/>
      <c r="UOZ170" s="18"/>
      <c r="UPA170" s="1"/>
      <c r="UPD170" s="1"/>
      <c r="UPE170" s="1"/>
      <c r="UPF170" s="327"/>
      <c r="UPG170" s="327"/>
      <c r="UPH170" s="18"/>
      <c r="UPI170" s="1"/>
      <c r="UPL170" s="1"/>
      <c r="UPM170" s="1"/>
      <c r="UPN170" s="327"/>
      <c r="UPO170" s="327"/>
      <c r="UPP170" s="18"/>
      <c r="UPQ170" s="1"/>
      <c r="UPT170" s="1"/>
      <c r="UPU170" s="1"/>
      <c r="UPV170" s="327"/>
      <c r="UPW170" s="327"/>
      <c r="UPX170" s="18"/>
      <c r="UPY170" s="1"/>
      <c r="UQB170" s="1"/>
      <c r="UQC170" s="1"/>
      <c r="UQD170" s="327"/>
      <c r="UQE170" s="327"/>
      <c r="UQF170" s="18"/>
      <c r="UQG170" s="1"/>
      <c r="UQJ170" s="1"/>
      <c r="UQK170" s="1"/>
      <c r="UQL170" s="327"/>
      <c r="UQM170" s="327"/>
      <c r="UQN170" s="18"/>
      <c r="UQO170" s="1"/>
      <c r="UQR170" s="1"/>
      <c r="UQS170" s="1"/>
      <c r="UQT170" s="327"/>
      <c r="UQU170" s="327"/>
      <c r="UQV170" s="18"/>
      <c r="UQW170" s="1"/>
      <c r="UQZ170" s="1"/>
      <c r="URA170" s="1"/>
      <c r="URB170" s="327"/>
      <c r="URC170" s="327"/>
      <c r="URD170" s="18"/>
      <c r="URE170" s="1"/>
      <c r="URH170" s="1"/>
      <c r="URI170" s="1"/>
      <c r="URJ170" s="327"/>
      <c r="URK170" s="327"/>
      <c r="URL170" s="18"/>
      <c r="URM170" s="1"/>
      <c r="URP170" s="1"/>
      <c r="URQ170" s="1"/>
      <c r="URR170" s="327"/>
      <c r="URS170" s="327"/>
      <c r="URT170" s="18"/>
      <c r="URU170" s="1"/>
      <c r="URX170" s="1"/>
      <c r="URY170" s="1"/>
      <c r="URZ170" s="327"/>
      <c r="USA170" s="327"/>
      <c r="USB170" s="18"/>
      <c r="USC170" s="1"/>
      <c r="USF170" s="1"/>
      <c r="USG170" s="1"/>
      <c r="USH170" s="327"/>
      <c r="USI170" s="327"/>
      <c r="USJ170" s="18"/>
      <c r="USK170" s="1"/>
      <c r="USN170" s="1"/>
      <c r="USO170" s="1"/>
      <c r="USP170" s="327"/>
      <c r="USQ170" s="327"/>
      <c r="USR170" s="18"/>
      <c r="USS170" s="1"/>
      <c r="USV170" s="1"/>
      <c r="USW170" s="1"/>
      <c r="USX170" s="327"/>
      <c r="USY170" s="327"/>
      <c r="USZ170" s="18"/>
      <c r="UTA170" s="1"/>
      <c r="UTD170" s="1"/>
      <c r="UTE170" s="1"/>
      <c r="UTF170" s="327"/>
      <c r="UTG170" s="327"/>
      <c r="UTH170" s="18"/>
      <c r="UTI170" s="1"/>
      <c r="UTL170" s="1"/>
      <c r="UTM170" s="1"/>
      <c r="UTN170" s="327"/>
      <c r="UTO170" s="327"/>
      <c r="UTP170" s="18"/>
      <c r="UTQ170" s="1"/>
      <c r="UTT170" s="1"/>
      <c r="UTU170" s="1"/>
      <c r="UTV170" s="327"/>
      <c r="UTW170" s="327"/>
      <c r="UTX170" s="18"/>
      <c r="UTY170" s="1"/>
      <c r="UUB170" s="1"/>
      <c r="UUC170" s="1"/>
      <c r="UUD170" s="327"/>
      <c r="UUE170" s="327"/>
      <c r="UUF170" s="18"/>
      <c r="UUG170" s="1"/>
      <c r="UUJ170" s="1"/>
      <c r="UUK170" s="1"/>
      <c r="UUL170" s="327"/>
      <c r="UUM170" s="327"/>
      <c r="UUN170" s="18"/>
      <c r="UUO170" s="1"/>
      <c r="UUR170" s="1"/>
      <c r="UUS170" s="1"/>
      <c r="UUT170" s="327"/>
      <c r="UUU170" s="327"/>
      <c r="UUV170" s="18"/>
      <c r="UUW170" s="1"/>
      <c r="UUZ170" s="1"/>
      <c r="UVA170" s="1"/>
      <c r="UVB170" s="327"/>
      <c r="UVC170" s="327"/>
      <c r="UVD170" s="18"/>
      <c r="UVE170" s="1"/>
      <c r="UVH170" s="1"/>
      <c r="UVI170" s="1"/>
      <c r="UVJ170" s="327"/>
      <c r="UVK170" s="327"/>
      <c r="UVL170" s="18"/>
      <c r="UVM170" s="1"/>
      <c r="UVP170" s="1"/>
      <c r="UVQ170" s="1"/>
      <c r="UVR170" s="327"/>
      <c r="UVS170" s="327"/>
      <c r="UVT170" s="18"/>
      <c r="UVU170" s="1"/>
      <c r="UVX170" s="1"/>
      <c r="UVY170" s="1"/>
      <c r="UVZ170" s="327"/>
      <c r="UWA170" s="327"/>
      <c r="UWB170" s="18"/>
      <c r="UWC170" s="1"/>
      <c r="UWF170" s="1"/>
      <c r="UWG170" s="1"/>
      <c r="UWH170" s="327"/>
      <c r="UWI170" s="327"/>
      <c r="UWJ170" s="18"/>
      <c r="UWK170" s="1"/>
      <c r="UWN170" s="1"/>
      <c r="UWO170" s="1"/>
      <c r="UWP170" s="327"/>
      <c r="UWQ170" s="327"/>
      <c r="UWR170" s="18"/>
      <c r="UWS170" s="1"/>
      <c r="UWV170" s="1"/>
      <c r="UWW170" s="1"/>
      <c r="UWX170" s="327"/>
      <c r="UWY170" s="327"/>
      <c r="UWZ170" s="18"/>
      <c r="UXA170" s="1"/>
      <c r="UXD170" s="1"/>
      <c r="UXE170" s="1"/>
      <c r="UXF170" s="327"/>
      <c r="UXG170" s="327"/>
      <c r="UXH170" s="18"/>
      <c r="UXI170" s="1"/>
      <c r="UXL170" s="1"/>
      <c r="UXM170" s="1"/>
      <c r="UXN170" s="327"/>
      <c r="UXO170" s="327"/>
      <c r="UXP170" s="18"/>
      <c r="UXQ170" s="1"/>
      <c r="UXT170" s="1"/>
      <c r="UXU170" s="1"/>
      <c r="UXV170" s="327"/>
      <c r="UXW170" s="327"/>
      <c r="UXX170" s="18"/>
      <c r="UXY170" s="1"/>
      <c r="UYB170" s="1"/>
      <c r="UYC170" s="1"/>
      <c r="UYD170" s="327"/>
      <c r="UYE170" s="327"/>
      <c r="UYF170" s="18"/>
      <c r="UYG170" s="1"/>
      <c r="UYJ170" s="1"/>
      <c r="UYK170" s="1"/>
      <c r="UYL170" s="327"/>
      <c r="UYM170" s="327"/>
      <c r="UYN170" s="18"/>
      <c r="UYO170" s="1"/>
      <c r="UYR170" s="1"/>
      <c r="UYS170" s="1"/>
      <c r="UYT170" s="327"/>
      <c r="UYU170" s="327"/>
      <c r="UYV170" s="18"/>
      <c r="UYW170" s="1"/>
      <c r="UYZ170" s="1"/>
      <c r="UZA170" s="1"/>
      <c r="UZB170" s="327"/>
      <c r="UZC170" s="327"/>
      <c r="UZD170" s="18"/>
      <c r="UZE170" s="1"/>
      <c r="UZH170" s="1"/>
      <c r="UZI170" s="1"/>
      <c r="UZJ170" s="327"/>
      <c r="UZK170" s="327"/>
      <c r="UZL170" s="18"/>
      <c r="UZM170" s="1"/>
      <c r="UZP170" s="1"/>
      <c r="UZQ170" s="1"/>
      <c r="UZR170" s="327"/>
      <c r="UZS170" s="327"/>
      <c r="UZT170" s="18"/>
      <c r="UZU170" s="1"/>
      <c r="UZX170" s="1"/>
      <c r="UZY170" s="1"/>
      <c r="UZZ170" s="327"/>
      <c r="VAA170" s="327"/>
      <c r="VAB170" s="18"/>
      <c r="VAC170" s="1"/>
      <c r="VAF170" s="1"/>
      <c r="VAG170" s="1"/>
      <c r="VAH170" s="327"/>
      <c r="VAI170" s="327"/>
      <c r="VAJ170" s="18"/>
      <c r="VAK170" s="1"/>
      <c r="VAN170" s="1"/>
      <c r="VAO170" s="1"/>
      <c r="VAP170" s="327"/>
      <c r="VAQ170" s="327"/>
      <c r="VAR170" s="18"/>
      <c r="VAS170" s="1"/>
      <c r="VAV170" s="1"/>
      <c r="VAW170" s="1"/>
      <c r="VAX170" s="327"/>
      <c r="VAY170" s="327"/>
      <c r="VAZ170" s="18"/>
      <c r="VBA170" s="1"/>
      <c r="VBD170" s="1"/>
      <c r="VBE170" s="1"/>
      <c r="VBF170" s="327"/>
      <c r="VBG170" s="327"/>
      <c r="VBH170" s="18"/>
      <c r="VBI170" s="1"/>
      <c r="VBL170" s="1"/>
      <c r="VBM170" s="1"/>
      <c r="VBN170" s="327"/>
      <c r="VBO170" s="327"/>
      <c r="VBP170" s="18"/>
      <c r="VBQ170" s="1"/>
      <c r="VBT170" s="1"/>
      <c r="VBU170" s="1"/>
      <c r="VBV170" s="327"/>
      <c r="VBW170" s="327"/>
      <c r="VBX170" s="18"/>
      <c r="VBY170" s="1"/>
      <c r="VCB170" s="1"/>
      <c r="VCC170" s="1"/>
      <c r="VCD170" s="327"/>
      <c r="VCE170" s="327"/>
      <c r="VCF170" s="18"/>
      <c r="VCG170" s="1"/>
      <c r="VCJ170" s="1"/>
      <c r="VCK170" s="1"/>
      <c r="VCL170" s="327"/>
      <c r="VCM170" s="327"/>
      <c r="VCN170" s="18"/>
      <c r="VCO170" s="1"/>
      <c r="VCR170" s="1"/>
      <c r="VCS170" s="1"/>
      <c r="VCT170" s="327"/>
      <c r="VCU170" s="327"/>
      <c r="VCV170" s="18"/>
      <c r="VCW170" s="1"/>
      <c r="VCZ170" s="1"/>
      <c r="VDA170" s="1"/>
      <c r="VDB170" s="327"/>
      <c r="VDC170" s="327"/>
      <c r="VDD170" s="18"/>
      <c r="VDE170" s="1"/>
      <c r="VDH170" s="1"/>
      <c r="VDI170" s="1"/>
      <c r="VDJ170" s="327"/>
      <c r="VDK170" s="327"/>
      <c r="VDL170" s="18"/>
      <c r="VDM170" s="1"/>
      <c r="VDP170" s="1"/>
      <c r="VDQ170" s="1"/>
      <c r="VDR170" s="327"/>
      <c r="VDS170" s="327"/>
      <c r="VDT170" s="18"/>
      <c r="VDU170" s="1"/>
      <c r="VDX170" s="1"/>
      <c r="VDY170" s="1"/>
      <c r="VDZ170" s="327"/>
      <c r="VEA170" s="327"/>
      <c r="VEB170" s="18"/>
      <c r="VEC170" s="1"/>
      <c r="VEF170" s="1"/>
      <c r="VEG170" s="1"/>
      <c r="VEH170" s="327"/>
      <c r="VEI170" s="327"/>
      <c r="VEJ170" s="18"/>
      <c r="VEK170" s="1"/>
      <c r="VEN170" s="1"/>
      <c r="VEO170" s="1"/>
      <c r="VEP170" s="327"/>
      <c r="VEQ170" s="327"/>
      <c r="VER170" s="18"/>
      <c r="VES170" s="1"/>
      <c r="VEV170" s="1"/>
      <c r="VEW170" s="1"/>
      <c r="VEX170" s="327"/>
      <c r="VEY170" s="327"/>
      <c r="VEZ170" s="18"/>
      <c r="VFA170" s="1"/>
      <c r="VFD170" s="1"/>
      <c r="VFE170" s="1"/>
      <c r="VFF170" s="327"/>
      <c r="VFG170" s="327"/>
      <c r="VFH170" s="18"/>
      <c r="VFI170" s="1"/>
      <c r="VFL170" s="1"/>
      <c r="VFM170" s="1"/>
      <c r="VFN170" s="327"/>
      <c r="VFO170" s="327"/>
      <c r="VFP170" s="18"/>
      <c r="VFQ170" s="1"/>
      <c r="VFT170" s="1"/>
      <c r="VFU170" s="1"/>
      <c r="VFV170" s="327"/>
      <c r="VFW170" s="327"/>
      <c r="VFX170" s="18"/>
      <c r="VFY170" s="1"/>
      <c r="VGB170" s="1"/>
      <c r="VGC170" s="1"/>
      <c r="VGD170" s="327"/>
      <c r="VGE170" s="327"/>
      <c r="VGF170" s="18"/>
      <c r="VGG170" s="1"/>
      <c r="VGJ170" s="1"/>
      <c r="VGK170" s="1"/>
      <c r="VGL170" s="327"/>
      <c r="VGM170" s="327"/>
      <c r="VGN170" s="18"/>
      <c r="VGO170" s="1"/>
      <c r="VGR170" s="1"/>
      <c r="VGS170" s="1"/>
      <c r="VGT170" s="327"/>
      <c r="VGU170" s="327"/>
      <c r="VGV170" s="18"/>
      <c r="VGW170" s="1"/>
      <c r="VGZ170" s="1"/>
      <c r="VHA170" s="1"/>
      <c r="VHB170" s="327"/>
      <c r="VHC170" s="327"/>
      <c r="VHD170" s="18"/>
      <c r="VHE170" s="1"/>
      <c r="VHH170" s="1"/>
      <c r="VHI170" s="1"/>
      <c r="VHJ170" s="327"/>
      <c r="VHK170" s="327"/>
      <c r="VHL170" s="18"/>
      <c r="VHM170" s="1"/>
      <c r="VHP170" s="1"/>
      <c r="VHQ170" s="1"/>
      <c r="VHR170" s="327"/>
      <c r="VHS170" s="327"/>
      <c r="VHT170" s="18"/>
      <c r="VHU170" s="1"/>
      <c r="VHX170" s="1"/>
      <c r="VHY170" s="1"/>
      <c r="VHZ170" s="327"/>
      <c r="VIA170" s="327"/>
      <c r="VIB170" s="18"/>
      <c r="VIC170" s="1"/>
      <c r="VIF170" s="1"/>
      <c r="VIG170" s="1"/>
      <c r="VIH170" s="327"/>
      <c r="VII170" s="327"/>
      <c r="VIJ170" s="18"/>
      <c r="VIK170" s="1"/>
      <c r="VIN170" s="1"/>
      <c r="VIO170" s="1"/>
      <c r="VIP170" s="327"/>
      <c r="VIQ170" s="327"/>
      <c r="VIR170" s="18"/>
      <c r="VIS170" s="1"/>
      <c r="VIV170" s="1"/>
      <c r="VIW170" s="1"/>
      <c r="VIX170" s="327"/>
      <c r="VIY170" s="327"/>
      <c r="VIZ170" s="18"/>
      <c r="VJA170" s="1"/>
      <c r="VJD170" s="1"/>
      <c r="VJE170" s="1"/>
      <c r="VJF170" s="327"/>
      <c r="VJG170" s="327"/>
      <c r="VJH170" s="18"/>
      <c r="VJI170" s="1"/>
      <c r="VJL170" s="1"/>
      <c r="VJM170" s="1"/>
      <c r="VJN170" s="327"/>
      <c r="VJO170" s="327"/>
      <c r="VJP170" s="18"/>
      <c r="VJQ170" s="1"/>
      <c r="VJT170" s="1"/>
      <c r="VJU170" s="1"/>
      <c r="VJV170" s="327"/>
      <c r="VJW170" s="327"/>
      <c r="VJX170" s="18"/>
      <c r="VJY170" s="1"/>
      <c r="VKB170" s="1"/>
      <c r="VKC170" s="1"/>
      <c r="VKD170" s="327"/>
      <c r="VKE170" s="327"/>
      <c r="VKF170" s="18"/>
      <c r="VKG170" s="1"/>
      <c r="VKJ170" s="1"/>
      <c r="VKK170" s="1"/>
      <c r="VKL170" s="327"/>
      <c r="VKM170" s="327"/>
      <c r="VKN170" s="18"/>
      <c r="VKO170" s="1"/>
      <c r="VKR170" s="1"/>
      <c r="VKS170" s="1"/>
      <c r="VKT170" s="327"/>
      <c r="VKU170" s="327"/>
      <c r="VKV170" s="18"/>
      <c r="VKW170" s="1"/>
      <c r="VKZ170" s="1"/>
      <c r="VLA170" s="1"/>
      <c r="VLB170" s="327"/>
      <c r="VLC170" s="327"/>
      <c r="VLD170" s="18"/>
      <c r="VLE170" s="1"/>
      <c r="VLH170" s="1"/>
      <c r="VLI170" s="1"/>
      <c r="VLJ170" s="327"/>
      <c r="VLK170" s="327"/>
      <c r="VLL170" s="18"/>
      <c r="VLM170" s="1"/>
      <c r="VLP170" s="1"/>
      <c r="VLQ170" s="1"/>
      <c r="VLR170" s="327"/>
      <c r="VLS170" s="327"/>
      <c r="VLT170" s="18"/>
      <c r="VLU170" s="1"/>
      <c r="VLX170" s="1"/>
      <c r="VLY170" s="1"/>
      <c r="VLZ170" s="327"/>
      <c r="VMA170" s="327"/>
      <c r="VMB170" s="18"/>
      <c r="VMC170" s="1"/>
      <c r="VMF170" s="1"/>
      <c r="VMG170" s="1"/>
      <c r="VMH170" s="327"/>
      <c r="VMI170" s="327"/>
      <c r="VMJ170" s="18"/>
      <c r="VMK170" s="1"/>
      <c r="VMN170" s="1"/>
      <c r="VMO170" s="1"/>
      <c r="VMP170" s="327"/>
      <c r="VMQ170" s="327"/>
      <c r="VMR170" s="18"/>
      <c r="VMS170" s="1"/>
      <c r="VMV170" s="1"/>
      <c r="VMW170" s="1"/>
      <c r="VMX170" s="327"/>
      <c r="VMY170" s="327"/>
      <c r="VMZ170" s="18"/>
      <c r="VNA170" s="1"/>
      <c r="VND170" s="1"/>
      <c r="VNE170" s="1"/>
      <c r="VNF170" s="327"/>
      <c r="VNG170" s="327"/>
      <c r="VNH170" s="18"/>
      <c r="VNI170" s="1"/>
      <c r="VNL170" s="1"/>
      <c r="VNM170" s="1"/>
      <c r="VNN170" s="327"/>
      <c r="VNO170" s="327"/>
      <c r="VNP170" s="18"/>
      <c r="VNQ170" s="1"/>
      <c r="VNT170" s="1"/>
      <c r="VNU170" s="1"/>
      <c r="VNV170" s="327"/>
      <c r="VNW170" s="327"/>
      <c r="VNX170" s="18"/>
      <c r="VNY170" s="1"/>
      <c r="VOB170" s="1"/>
      <c r="VOC170" s="1"/>
      <c r="VOD170" s="327"/>
      <c r="VOE170" s="327"/>
      <c r="VOF170" s="18"/>
      <c r="VOG170" s="1"/>
      <c r="VOJ170" s="1"/>
      <c r="VOK170" s="1"/>
      <c r="VOL170" s="327"/>
      <c r="VOM170" s="327"/>
      <c r="VON170" s="18"/>
      <c r="VOO170" s="1"/>
      <c r="VOR170" s="1"/>
      <c r="VOS170" s="1"/>
      <c r="VOT170" s="327"/>
      <c r="VOU170" s="327"/>
      <c r="VOV170" s="18"/>
      <c r="VOW170" s="1"/>
      <c r="VOZ170" s="1"/>
      <c r="VPA170" s="1"/>
      <c r="VPB170" s="327"/>
      <c r="VPC170" s="327"/>
      <c r="VPD170" s="18"/>
      <c r="VPE170" s="1"/>
      <c r="VPH170" s="1"/>
      <c r="VPI170" s="1"/>
      <c r="VPJ170" s="327"/>
      <c r="VPK170" s="327"/>
      <c r="VPL170" s="18"/>
      <c r="VPM170" s="1"/>
      <c r="VPP170" s="1"/>
      <c r="VPQ170" s="1"/>
      <c r="VPR170" s="327"/>
      <c r="VPS170" s="327"/>
      <c r="VPT170" s="18"/>
      <c r="VPU170" s="1"/>
      <c r="VPX170" s="1"/>
      <c r="VPY170" s="1"/>
      <c r="VPZ170" s="327"/>
      <c r="VQA170" s="327"/>
      <c r="VQB170" s="18"/>
      <c r="VQC170" s="1"/>
      <c r="VQF170" s="1"/>
      <c r="VQG170" s="1"/>
      <c r="VQH170" s="327"/>
      <c r="VQI170" s="327"/>
      <c r="VQJ170" s="18"/>
      <c r="VQK170" s="1"/>
      <c r="VQN170" s="1"/>
      <c r="VQO170" s="1"/>
      <c r="VQP170" s="327"/>
      <c r="VQQ170" s="327"/>
      <c r="VQR170" s="18"/>
      <c r="VQS170" s="1"/>
      <c r="VQV170" s="1"/>
      <c r="VQW170" s="1"/>
      <c r="VQX170" s="327"/>
      <c r="VQY170" s="327"/>
      <c r="VQZ170" s="18"/>
      <c r="VRA170" s="1"/>
      <c r="VRD170" s="1"/>
      <c r="VRE170" s="1"/>
      <c r="VRF170" s="327"/>
      <c r="VRG170" s="327"/>
      <c r="VRH170" s="18"/>
      <c r="VRI170" s="1"/>
      <c r="VRL170" s="1"/>
      <c r="VRM170" s="1"/>
      <c r="VRN170" s="327"/>
      <c r="VRO170" s="327"/>
      <c r="VRP170" s="18"/>
      <c r="VRQ170" s="1"/>
      <c r="VRT170" s="1"/>
      <c r="VRU170" s="1"/>
      <c r="VRV170" s="327"/>
      <c r="VRW170" s="327"/>
      <c r="VRX170" s="18"/>
      <c r="VRY170" s="1"/>
      <c r="VSB170" s="1"/>
      <c r="VSC170" s="1"/>
      <c r="VSD170" s="327"/>
      <c r="VSE170" s="327"/>
      <c r="VSF170" s="18"/>
      <c r="VSG170" s="1"/>
      <c r="VSJ170" s="1"/>
      <c r="VSK170" s="1"/>
      <c r="VSL170" s="327"/>
      <c r="VSM170" s="327"/>
      <c r="VSN170" s="18"/>
      <c r="VSO170" s="1"/>
      <c r="VSR170" s="1"/>
      <c r="VSS170" s="1"/>
      <c r="VST170" s="327"/>
      <c r="VSU170" s="327"/>
      <c r="VSV170" s="18"/>
      <c r="VSW170" s="1"/>
      <c r="VSZ170" s="1"/>
      <c r="VTA170" s="1"/>
      <c r="VTB170" s="327"/>
      <c r="VTC170" s="327"/>
      <c r="VTD170" s="18"/>
      <c r="VTE170" s="1"/>
      <c r="VTH170" s="1"/>
      <c r="VTI170" s="1"/>
      <c r="VTJ170" s="327"/>
      <c r="VTK170" s="327"/>
      <c r="VTL170" s="18"/>
      <c r="VTM170" s="1"/>
      <c r="VTP170" s="1"/>
      <c r="VTQ170" s="1"/>
      <c r="VTR170" s="327"/>
      <c r="VTS170" s="327"/>
      <c r="VTT170" s="18"/>
      <c r="VTU170" s="1"/>
      <c r="VTX170" s="1"/>
      <c r="VTY170" s="1"/>
      <c r="VTZ170" s="327"/>
      <c r="VUA170" s="327"/>
      <c r="VUB170" s="18"/>
      <c r="VUC170" s="1"/>
      <c r="VUF170" s="1"/>
      <c r="VUG170" s="1"/>
      <c r="VUH170" s="327"/>
      <c r="VUI170" s="327"/>
      <c r="VUJ170" s="18"/>
      <c r="VUK170" s="1"/>
      <c r="VUN170" s="1"/>
      <c r="VUO170" s="1"/>
      <c r="VUP170" s="327"/>
      <c r="VUQ170" s="327"/>
      <c r="VUR170" s="18"/>
      <c r="VUS170" s="1"/>
      <c r="VUV170" s="1"/>
      <c r="VUW170" s="1"/>
      <c r="VUX170" s="327"/>
      <c r="VUY170" s="327"/>
      <c r="VUZ170" s="18"/>
      <c r="VVA170" s="1"/>
      <c r="VVD170" s="1"/>
      <c r="VVE170" s="1"/>
      <c r="VVF170" s="327"/>
      <c r="VVG170" s="327"/>
      <c r="VVH170" s="18"/>
      <c r="VVI170" s="1"/>
      <c r="VVL170" s="1"/>
      <c r="VVM170" s="1"/>
      <c r="VVN170" s="327"/>
      <c r="VVO170" s="327"/>
      <c r="VVP170" s="18"/>
      <c r="VVQ170" s="1"/>
      <c r="VVT170" s="1"/>
      <c r="VVU170" s="1"/>
      <c r="VVV170" s="327"/>
      <c r="VVW170" s="327"/>
      <c r="VVX170" s="18"/>
      <c r="VVY170" s="1"/>
      <c r="VWB170" s="1"/>
      <c r="VWC170" s="1"/>
      <c r="VWD170" s="327"/>
      <c r="VWE170" s="327"/>
      <c r="VWF170" s="18"/>
      <c r="VWG170" s="1"/>
      <c r="VWJ170" s="1"/>
      <c r="VWK170" s="1"/>
      <c r="VWL170" s="327"/>
      <c r="VWM170" s="327"/>
      <c r="VWN170" s="18"/>
      <c r="VWO170" s="1"/>
      <c r="VWR170" s="1"/>
      <c r="VWS170" s="1"/>
      <c r="VWT170" s="327"/>
      <c r="VWU170" s="327"/>
      <c r="VWV170" s="18"/>
      <c r="VWW170" s="1"/>
      <c r="VWZ170" s="1"/>
      <c r="VXA170" s="1"/>
      <c r="VXB170" s="327"/>
      <c r="VXC170" s="327"/>
      <c r="VXD170" s="18"/>
      <c r="VXE170" s="1"/>
      <c r="VXH170" s="1"/>
      <c r="VXI170" s="1"/>
      <c r="VXJ170" s="327"/>
      <c r="VXK170" s="327"/>
      <c r="VXL170" s="18"/>
      <c r="VXM170" s="1"/>
      <c r="VXP170" s="1"/>
      <c r="VXQ170" s="1"/>
      <c r="VXR170" s="327"/>
      <c r="VXS170" s="327"/>
      <c r="VXT170" s="18"/>
      <c r="VXU170" s="1"/>
      <c r="VXX170" s="1"/>
      <c r="VXY170" s="1"/>
      <c r="VXZ170" s="327"/>
      <c r="VYA170" s="327"/>
      <c r="VYB170" s="18"/>
      <c r="VYC170" s="1"/>
      <c r="VYF170" s="1"/>
      <c r="VYG170" s="1"/>
      <c r="VYH170" s="327"/>
      <c r="VYI170" s="327"/>
      <c r="VYJ170" s="18"/>
      <c r="VYK170" s="1"/>
      <c r="VYN170" s="1"/>
      <c r="VYO170" s="1"/>
      <c r="VYP170" s="327"/>
      <c r="VYQ170" s="327"/>
      <c r="VYR170" s="18"/>
      <c r="VYS170" s="1"/>
      <c r="VYV170" s="1"/>
      <c r="VYW170" s="1"/>
      <c r="VYX170" s="327"/>
      <c r="VYY170" s="327"/>
      <c r="VYZ170" s="18"/>
      <c r="VZA170" s="1"/>
      <c r="VZD170" s="1"/>
      <c r="VZE170" s="1"/>
      <c r="VZF170" s="327"/>
      <c r="VZG170" s="327"/>
      <c r="VZH170" s="18"/>
      <c r="VZI170" s="1"/>
      <c r="VZL170" s="1"/>
      <c r="VZM170" s="1"/>
      <c r="VZN170" s="327"/>
      <c r="VZO170" s="327"/>
      <c r="VZP170" s="18"/>
      <c r="VZQ170" s="1"/>
      <c r="VZT170" s="1"/>
      <c r="VZU170" s="1"/>
      <c r="VZV170" s="327"/>
      <c r="VZW170" s="327"/>
      <c r="VZX170" s="18"/>
      <c r="VZY170" s="1"/>
      <c r="WAB170" s="1"/>
      <c r="WAC170" s="1"/>
      <c r="WAD170" s="327"/>
      <c r="WAE170" s="327"/>
      <c r="WAF170" s="18"/>
      <c r="WAG170" s="1"/>
      <c r="WAJ170" s="1"/>
      <c r="WAK170" s="1"/>
      <c r="WAL170" s="327"/>
      <c r="WAM170" s="327"/>
      <c r="WAN170" s="18"/>
      <c r="WAO170" s="1"/>
      <c r="WAR170" s="1"/>
      <c r="WAS170" s="1"/>
      <c r="WAT170" s="327"/>
      <c r="WAU170" s="327"/>
      <c r="WAV170" s="18"/>
      <c r="WAW170" s="1"/>
      <c r="WAZ170" s="1"/>
      <c r="WBA170" s="1"/>
      <c r="WBB170" s="327"/>
      <c r="WBC170" s="327"/>
      <c r="WBD170" s="18"/>
      <c r="WBE170" s="1"/>
      <c r="WBH170" s="1"/>
      <c r="WBI170" s="1"/>
      <c r="WBJ170" s="327"/>
      <c r="WBK170" s="327"/>
      <c r="WBL170" s="18"/>
      <c r="WBM170" s="1"/>
      <c r="WBP170" s="1"/>
      <c r="WBQ170" s="1"/>
      <c r="WBR170" s="327"/>
      <c r="WBS170" s="327"/>
      <c r="WBT170" s="18"/>
      <c r="WBU170" s="1"/>
      <c r="WBX170" s="1"/>
      <c r="WBY170" s="1"/>
      <c r="WBZ170" s="327"/>
      <c r="WCA170" s="327"/>
      <c r="WCB170" s="18"/>
      <c r="WCC170" s="1"/>
      <c r="WCF170" s="1"/>
      <c r="WCG170" s="1"/>
      <c r="WCH170" s="327"/>
      <c r="WCI170" s="327"/>
      <c r="WCJ170" s="18"/>
      <c r="WCK170" s="1"/>
      <c r="WCN170" s="1"/>
      <c r="WCO170" s="1"/>
      <c r="WCP170" s="327"/>
      <c r="WCQ170" s="327"/>
      <c r="WCR170" s="18"/>
      <c r="WCS170" s="1"/>
      <c r="WCV170" s="1"/>
      <c r="WCW170" s="1"/>
      <c r="WCX170" s="327"/>
      <c r="WCY170" s="327"/>
      <c r="WCZ170" s="18"/>
      <c r="WDA170" s="1"/>
      <c r="WDD170" s="1"/>
      <c r="WDE170" s="1"/>
      <c r="WDF170" s="327"/>
      <c r="WDG170" s="327"/>
      <c r="WDH170" s="18"/>
      <c r="WDI170" s="1"/>
      <c r="WDL170" s="1"/>
      <c r="WDM170" s="1"/>
      <c r="WDN170" s="327"/>
      <c r="WDO170" s="327"/>
      <c r="WDP170" s="18"/>
      <c r="WDQ170" s="1"/>
      <c r="WDT170" s="1"/>
      <c r="WDU170" s="1"/>
      <c r="WDV170" s="327"/>
      <c r="WDW170" s="327"/>
      <c r="WDX170" s="18"/>
      <c r="WDY170" s="1"/>
      <c r="WEB170" s="1"/>
      <c r="WEC170" s="1"/>
      <c r="WED170" s="327"/>
      <c r="WEE170" s="327"/>
      <c r="WEF170" s="18"/>
      <c r="WEG170" s="1"/>
      <c r="WEJ170" s="1"/>
      <c r="WEK170" s="1"/>
      <c r="WEL170" s="327"/>
      <c r="WEM170" s="327"/>
      <c r="WEN170" s="18"/>
      <c r="WEO170" s="1"/>
      <c r="WER170" s="1"/>
      <c r="WES170" s="1"/>
      <c r="WET170" s="327"/>
      <c r="WEU170" s="327"/>
      <c r="WEV170" s="18"/>
      <c r="WEW170" s="1"/>
      <c r="WEZ170" s="1"/>
      <c r="WFA170" s="1"/>
      <c r="WFB170" s="327"/>
      <c r="WFC170" s="327"/>
      <c r="WFD170" s="18"/>
      <c r="WFE170" s="1"/>
      <c r="WFH170" s="1"/>
      <c r="WFI170" s="1"/>
      <c r="WFJ170" s="327"/>
      <c r="WFK170" s="327"/>
      <c r="WFL170" s="18"/>
      <c r="WFM170" s="1"/>
      <c r="WFP170" s="1"/>
      <c r="WFQ170" s="1"/>
      <c r="WFR170" s="327"/>
      <c r="WFS170" s="327"/>
      <c r="WFT170" s="18"/>
      <c r="WFU170" s="1"/>
      <c r="WFX170" s="1"/>
      <c r="WFY170" s="1"/>
      <c r="WFZ170" s="327"/>
      <c r="WGA170" s="327"/>
      <c r="WGB170" s="18"/>
      <c r="WGC170" s="1"/>
      <c r="WGF170" s="1"/>
      <c r="WGG170" s="1"/>
      <c r="WGH170" s="327"/>
      <c r="WGI170" s="327"/>
      <c r="WGJ170" s="18"/>
      <c r="WGK170" s="1"/>
      <c r="WGN170" s="1"/>
      <c r="WGO170" s="1"/>
      <c r="WGP170" s="327"/>
      <c r="WGQ170" s="327"/>
      <c r="WGR170" s="18"/>
      <c r="WGS170" s="1"/>
      <c r="WGV170" s="1"/>
      <c r="WGW170" s="1"/>
      <c r="WGX170" s="327"/>
      <c r="WGY170" s="327"/>
      <c r="WGZ170" s="18"/>
      <c r="WHA170" s="1"/>
      <c r="WHD170" s="1"/>
      <c r="WHE170" s="1"/>
      <c r="WHF170" s="327"/>
      <c r="WHG170" s="327"/>
      <c r="WHH170" s="18"/>
      <c r="WHI170" s="1"/>
      <c r="WHL170" s="1"/>
      <c r="WHM170" s="1"/>
      <c r="WHN170" s="327"/>
      <c r="WHO170" s="327"/>
      <c r="WHP170" s="18"/>
      <c r="WHQ170" s="1"/>
      <c r="WHT170" s="1"/>
      <c r="WHU170" s="1"/>
      <c r="WHV170" s="327"/>
      <c r="WHW170" s="327"/>
      <c r="WHX170" s="18"/>
      <c r="WHY170" s="1"/>
      <c r="WIB170" s="1"/>
      <c r="WIC170" s="1"/>
      <c r="WID170" s="327"/>
      <c r="WIE170" s="327"/>
      <c r="WIF170" s="18"/>
      <c r="WIG170" s="1"/>
      <c r="WIJ170" s="1"/>
      <c r="WIK170" s="1"/>
      <c r="WIL170" s="327"/>
      <c r="WIM170" s="327"/>
      <c r="WIN170" s="18"/>
      <c r="WIO170" s="1"/>
      <c r="WIR170" s="1"/>
      <c r="WIS170" s="1"/>
      <c r="WIT170" s="327"/>
      <c r="WIU170" s="327"/>
      <c r="WIV170" s="18"/>
      <c r="WIW170" s="1"/>
      <c r="WIZ170" s="1"/>
      <c r="WJA170" s="1"/>
      <c r="WJB170" s="327"/>
      <c r="WJC170" s="327"/>
      <c r="WJD170" s="18"/>
      <c r="WJE170" s="1"/>
      <c r="WJH170" s="1"/>
      <c r="WJI170" s="1"/>
      <c r="WJJ170" s="327"/>
      <c r="WJK170" s="327"/>
      <c r="WJL170" s="18"/>
      <c r="WJM170" s="1"/>
      <c r="WJP170" s="1"/>
      <c r="WJQ170" s="1"/>
      <c r="WJR170" s="327"/>
      <c r="WJS170" s="327"/>
      <c r="WJT170" s="18"/>
      <c r="WJU170" s="1"/>
      <c r="WJX170" s="1"/>
      <c r="WJY170" s="1"/>
      <c r="WJZ170" s="327"/>
      <c r="WKA170" s="327"/>
      <c r="WKB170" s="18"/>
      <c r="WKC170" s="1"/>
      <c r="WKF170" s="1"/>
      <c r="WKG170" s="1"/>
      <c r="WKH170" s="327"/>
      <c r="WKI170" s="327"/>
      <c r="WKJ170" s="18"/>
      <c r="WKK170" s="1"/>
      <c r="WKN170" s="1"/>
      <c r="WKO170" s="1"/>
      <c r="WKP170" s="327"/>
      <c r="WKQ170" s="327"/>
      <c r="WKR170" s="18"/>
      <c r="WKS170" s="1"/>
      <c r="WKV170" s="1"/>
      <c r="WKW170" s="1"/>
      <c r="WKX170" s="327"/>
      <c r="WKY170" s="327"/>
      <c r="WKZ170" s="18"/>
      <c r="WLA170" s="1"/>
      <c r="WLD170" s="1"/>
      <c r="WLE170" s="1"/>
      <c r="WLF170" s="327"/>
      <c r="WLG170" s="327"/>
      <c r="WLH170" s="18"/>
      <c r="WLI170" s="1"/>
      <c r="WLL170" s="1"/>
      <c r="WLM170" s="1"/>
      <c r="WLN170" s="327"/>
      <c r="WLO170" s="327"/>
      <c r="WLP170" s="18"/>
      <c r="WLQ170" s="1"/>
      <c r="WLT170" s="1"/>
      <c r="WLU170" s="1"/>
      <c r="WLV170" s="327"/>
      <c r="WLW170" s="327"/>
      <c r="WLX170" s="18"/>
      <c r="WLY170" s="1"/>
      <c r="WMB170" s="1"/>
      <c r="WMC170" s="1"/>
      <c r="WMD170" s="327"/>
      <c r="WME170" s="327"/>
      <c r="WMF170" s="18"/>
      <c r="WMG170" s="1"/>
      <c r="WMJ170" s="1"/>
      <c r="WMK170" s="1"/>
      <c r="WML170" s="327"/>
      <c r="WMM170" s="327"/>
      <c r="WMN170" s="18"/>
      <c r="WMO170" s="1"/>
      <c r="WMR170" s="1"/>
      <c r="WMS170" s="1"/>
      <c r="WMT170" s="327"/>
      <c r="WMU170" s="327"/>
      <c r="WMV170" s="18"/>
      <c r="WMW170" s="1"/>
      <c r="WMZ170" s="1"/>
      <c r="WNA170" s="1"/>
      <c r="WNB170" s="327"/>
      <c r="WNC170" s="327"/>
      <c r="WND170" s="18"/>
      <c r="WNE170" s="1"/>
      <c r="WNH170" s="1"/>
      <c r="WNI170" s="1"/>
      <c r="WNJ170" s="327"/>
      <c r="WNK170" s="327"/>
      <c r="WNL170" s="18"/>
      <c r="WNM170" s="1"/>
      <c r="WNP170" s="1"/>
      <c r="WNQ170" s="1"/>
      <c r="WNR170" s="327"/>
      <c r="WNS170" s="327"/>
      <c r="WNT170" s="18"/>
      <c r="WNU170" s="1"/>
      <c r="WNX170" s="1"/>
      <c r="WNY170" s="1"/>
      <c r="WNZ170" s="327"/>
      <c r="WOA170" s="327"/>
      <c r="WOB170" s="18"/>
      <c r="WOC170" s="1"/>
      <c r="WOF170" s="1"/>
      <c r="WOG170" s="1"/>
      <c r="WOH170" s="327"/>
      <c r="WOI170" s="327"/>
      <c r="WOJ170" s="18"/>
      <c r="WOK170" s="1"/>
      <c r="WON170" s="1"/>
      <c r="WOO170" s="1"/>
      <c r="WOP170" s="327"/>
      <c r="WOQ170" s="327"/>
      <c r="WOR170" s="18"/>
      <c r="WOS170" s="1"/>
      <c r="WOV170" s="1"/>
      <c r="WOW170" s="1"/>
      <c r="WOX170" s="327"/>
      <c r="WOY170" s="327"/>
      <c r="WOZ170" s="18"/>
      <c r="WPA170" s="1"/>
      <c r="WPD170" s="1"/>
      <c r="WPE170" s="1"/>
      <c r="WPF170" s="327"/>
      <c r="WPG170" s="327"/>
      <c r="WPH170" s="18"/>
      <c r="WPI170" s="1"/>
      <c r="WPL170" s="1"/>
      <c r="WPM170" s="1"/>
      <c r="WPN170" s="327"/>
      <c r="WPO170" s="327"/>
      <c r="WPP170" s="18"/>
      <c r="WPQ170" s="1"/>
      <c r="WPT170" s="1"/>
      <c r="WPU170" s="1"/>
      <c r="WPV170" s="327"/>
      <c r="WPW170" s="327"/>
      <c r="WPX170" s="18"/>
      <c r="WPY170" s="1"/>
      <c r="WQB170" s="1"/>
      <c r="WQC170" s="1"/>
      <c r="WQD170" s="327"/>
      <c r="WQE170" s="327"/>
      <c r="WQF170" s="18"/>
      <c r="WQG170" s="1"/>
      <c r="WQJ170" s="1"/>
      <c r="WQK170" s="1"/>
      <c r="WQL170" s="327"/>
      <c r="WQM170" s="327"/>
      <c r="WQN170" s="18"/>
      <c r="WQO170" s="1"/>
      <c r="WQR170" s="1"/>
      <c r="WQS170" s="1"/>
      <c r="WQT170" s="327"/>
      <c r="WQU170" s="327"/>
      <c r="WQV170" s="18"/>
      <c r="WQW170" s="1"/>
      <c r="WQZ170" s="1"/>
      <c r="WRA170" s="1"/>
      <c r="WRB170" s="327"/>
      <c r="WRC170" s="327"/>
      <c r="WRD170" s="18"/>
      <c r="WRE170" s="1"/>
      <c r="WRH170" s="1"/>
      <c r="WRI170" s="1"/>
      <c r="WRJ170" s="327"/>
      <c r="WRK170" s="327"/>
      <c r="WRL170" s="18"/>
      <c r="WRM170" s="1"/>
      <c r="WRP170" s="1"/>
      <c r="WRQ170" s="1"/>
      <c r="WRR170" s="327"/>
      <c r="WRS170" s="327"/>
      <c r="WRT170" s="18"/>
      <c r="WRU170" s="1"/>
      <c r="WRX170" s="1"/>
      <c r="WRY170" s="1"/>
      <c r="WRZ170" s="327"/>
      <c r="WSA170" s="327"/>
      <c r="WSB170" s="18"/>
      <c r="WSC170" s="1"/>
      <c r="WSF170" s="1"/>
      <c r="WSG170" s="1"/>
      <c r="WSH170" s="327"/>
      <c r="WSI170" s="327"/>
      <c r="WSJ170" s="18"/>
      <c r="WSK170" s="1"/>
      <c r="WSN170" s="1"/>
      <c r="WSO170" s="1"/>
      <c r="WSP170" s="327"/>
      <c r="WSQ170" s="327"/>
      <c r="WSR170" s="18"/>
      <c r="WSS170" s="1"/>
      <c r="WSV170" s="1"/>
      <c r="WSW170" s="1"/>
      <c r="WSX170" s="327"/>
      <c r="WSY170" s="327"/>
      <c r="WSZ170" s="18"/>
      <c r="WTA170" s="1"/>
      <c r="WTD170" s="1"/>
      <c r="WTE170" s="1"/>
      <c r="WTF170" s="327"/>
      <c r="WTG170" s="327"/>
      <c r="WTH170" s="18"/>
      <c r="WTI170" s="1"/>
      <c r="WTL170" s="1"/>
      <c r="WTM170" s="1"/>
      <c r="WTN170" s="327"/>
      <c r="WTO170" s="327"/>
      <c r="WTP170" s="18"/>
      <c r="WTQ170" s="1"/>
      <c r="WTT170" s="1"/>
      <c r="WTU170" s="1"/>
      <c r="WTV170" s="327"/>
      <c r="WTW170" s="327"/>
      <c r="WTX170" s="18"/>
      <c r="WTY170" s="1"/>
      <c r="WUB170" s="1"/>
      <c r="WUC170" s="1"/>
      <c r="WUD170" s="327"/>
      <c r="WUE170" s="327"/>
      <c r="WUF170" s="18"/>
      <c r="WUG170" s="1"/>
      <c r="WUJ170" s="1"/>
      <c r="WUK170" s="1"/>
      <c r="WUL170" s="327"/>
      <c r="WUM170" s="327"/>
      <c r="WUN170" s="18"/>
      <c r="WUO170" s="1"/>
      <c r="WUR170" s="1"/>
      <c r="WUS170" s="1"/>
      <c r="WUT170" s="327"/>
      <c r="WUU170" s="327"/>
      <c r="WUV170" s="18"/>
      <c r="WUW170" s="1"/>
      <c r="WUZ170" s="1"/>
      <c r="WVA170" s="1"/>
      <c r="WVB170" s="327"/>
      <c r="WVC170" s="327"/>
      <c r="WVD170" s="18"/>
      <c r="WVE170" s="1"/>
      <c r="WVH170" s="1"/>
      <c r="WVI170" s="1"/>
      <c r="WVJ170" s="327"/>
      <c r="WVK170" s="327"/>
      <c r="WVL170" s="18"/>
      <c r="WVM170" s="1"/>
      <c r="WVP170" s="1"/>
      <c r="WVQ170" s="1"/>
      <c r="WVR170" s="327"/>
      <c r="WVS170" s="327"/>
      <c r="WVT170" s="18"/>
      <c r="WVU170" s="1"/>
      <c r="WVX170" s="1"/>
      <c r="WVY170" s="1"/>
      <c r="WVZ170" s="327"/>
      <c r="WWA170" s="327"/>
      <c r="WWB170" s="18"/>
      <c r="WWC170" s="1"/>
      <c r="WWF170" s="1"/>
      <c r="WWG170" s="1"/>
      <c r="WWH170" s="327"/>
      <c r="WWI170" s="327"/>
      <c r="WWJ170" s="18"/>
      <c r="WWK170" s="1"/>
      <c r="WWN170" s="1"/>
      <c r="WWO170" s="1"/>
      <c r="WWP170" s="327"/>
      <c r="WWQ170" s="327"/>
      <c r="WWR170" s="18"/>
      <c r="WWS170" s="1"/>
      <c r="WWV170" s="1"/>
      <c r="WWW170" s="1"/>
      <c r="WWX170" s="327"/>
      <c r="WWY170" s="327"/>
      <c r="WWZ170" s="18"/>
      <c r="WXA170" s="1"/>
      <c r="WXD170" s="1"/>
      <c r="WXE170" s="1"/>
      <c r="WXF170" s="327"/>
      <c r="WXG170" s="327"/>
      <c r="WXH170" s="18"/>
      <c r="WXI170" s="1"/>
      <c r="WXL170" s="1"/>
      <c r="WXM170" s="1"/>
      <c r="WXN170" s="327"/>
      <c r="WXO170" s="327"/>
      <c r="WXP170" s="18"/>
      <c r="WXQ170" s="1"/>
      <c r="WXT170" s="1"/>
      <c r="WXU170" s="1"/>
      <c r="WXV170" s="327"/>
      <c r="WXW170" s="327"/>
      <c r="WXX170" s="18"/>
      <c r="WXY170" s="1"/>
      <c r="WYB170" s="1"/>
      <c r="WYC170" s="1"/>
      <c r="WYD170" s="327"/>
      <c r="WYE170" s="327"/>
      <c r="WYF170" s="18"/>
      <c r="WYG170" s="1"/>
      <c r="WYJ170" s="1"/>
      <c r="WYK170" s="1"/>
      <c r="WYL170" s="327"/>
      <c r="WYM170" s="327"/>
      <c r="WYN170" s="18"/>
      <c r="WYO170" s="1"/>
      <c r="WYR170" s="1"/>
      <c r="WYS170" s="1"/>
      <c r="WYT170" s="327"/>
      <c r="WYU170" s="327"/>
      <c r="WYV170" s="18"/>
      <c r="WYW170" s="1"/>
      <c r="WYZ170" s="1"/>
      <c r="WZA170" s="1"/>
      <c r="WZB170" s="327"/>
      <c r="WZC170" s="327"/>
      <c r="WZD170" s="18"/>
      <c r="WZE170" s="1"/>
      <c r="WZH170" s="1"/>
      <c r="WZI170" s="1"/>
      <c r="WZJ170" s="327"/>
      <c r="WZK170" s="327"/>
      <c r="WZL170" s="18"/>
      <c r="WZM170" s="1"/>
      <c r="WZP170" s="1"/>
      <c r="WZQ170" s="1"/>
      <c r="WZR170" s="327"/>
      <c r="WZS170" s="327"/>
      <c r="WZT170" s="18"/>
      <c r="WZU170" s="1"/>
      <c r="WZX170" s="1"/>
      <c r="WZY170" s="1"/>
      <c r="WZZ170" s="327"/>
      <c r="XAA170" s="327"/>
      <c r="XAB170" s="18"/>
      <c r="XAC170" s="1"/>
      <c r="XAF170" s="1"/>
      <c r="XAG170" s="1"/>
      <c r="XAH170" s="327"/>
      <c r="XAI170" s="327"/>
      <c r="XAJ170" s="18"/>
      <c r="XAK170" s="1"/>
      <c r="XAN170" s="1"/>
      <c r="XAO170" s="1"/>
      <c r="XAP170" s="327"/>
      <c r="XAQ170" s="327"/>
      <c r="XAR170" s="18"/>
      <c r="XAS170" s="1"/>
      <c r="XAV170" s="1"/>
      <c r="XAW170" s="1"/>
      <c r="XAX170" s="327"/>
      <c r="XAY170" s="327"/>
      <c r="XAZ170" s="18"/>
      <c r="XBA170" s="1"/>
      <c r="XBD170" s="1"/>
      <c r="XBE170" s="1"/>
      <c r="XBF170" s="327"/>
      <c r="XBG170" s="327"/>
      <c r="XBH170" s="18"/>
      <c r="XBI170" s="1"/>
      <c r="XBL170" s="1"/>
      <c r="XBM170" s="1"/>
      <c r="XBN170" s="327"/>
      <c r="XBO170" s="327"/>
      <c r="XBP170" s="18"/>
      <c r="XBQ170" s="1"/>
      <c r="XBT170" s="1"/>
      <c r="XBU170" s="1"/>
      <c r="XBV170" s="327"/>
      <c r="XBW170" s="327"/>
      <c r="XBX170" s="18"/>
      <c r="XBY170" s="1"/>
      <c r="XCB170" s="1"/>
      <c r="XCC170" s="1"/>
      <c r="XCD170" s="327"/>
      <c r="XCE170" s="327"/>
      <c r="XCF170" s="18"/>
      <c r="XCG170" s="1"/>
      <c r="XCJ170" s="1"/>
      <c r="XCK170" s="1"/>
      <c r="XCL170" s="327"/>
      <c r="XCM170" s="327"/>
      <c r="XCN170" s="18"/>
      <c r="XCO170" s="1"/>
      <c r="XCR170" s="1"/>
      <c r="XCS170" s="1"/>
      <c r="XCT170" s="327"/>
      <c r="XCU170" s="327"/>
      <c r="XCV170" s="18"/>
      <c r="XCW170" s="1"/>
      <c r="XCZ170" s="1"/>
      <c r="XDA170" s="1"/>
      <c r="XDB170" s="327"/>
      <c r="XDC170" s="327"/>
      <c r="XDD170" s="18"/>
      <c r="XDE170" s="1"/>
      <c r="XDH170" s="1"/>
      <c r="XDI170" s="1"/>
      <c r="XDJ170" s="327"/>
      <c r="XDK170" s="327"/>
      <c r="XDL170" s="18"/>
      <c r="XDM170" s="1"/>
      <c r="XDP170" s="1"/>
      <c r="XDQ170" s="1"/>
      <c r="XDR170" s="327"/>
      <c r="XDS170" s="327"/>
      <c r="XDT170" s="18"/>
      <c r="XDU170" s="1"/>
      <c r="XDX170" s="1"/>
      <c r="XDY170" s="1"/>
      <c r="XDZ170" s="327"/>
      <c r="XEA170" s="327"/>
      <c r="XEB170" s="18"/>
      <c r="XEC170" s="1"/>
      <c r="XEF170" s="1"/>
      <c r="XEG170" s="1"/>
      <c r="XEH170" s="327"/>
      <c r="XEI170" s="327"/>
      <c r="XEJ170" s="18"/>
      <c r="XEK170" s="1"/>
      <c r="XEN170" s="1"/>
      <c r="XEO170" s="1"/>
      <c r="XEP170" s="327"/>
      <c r="XEQ170" s="327"/>
      <c r="XER170" s="18"/>
      <c r="XES170" s="1"/>
      <c r="XEV170" s="1"/>
      <c r="XEW170" s="1"/>
      <c r="XEX170" s="327"/>
      <c r="XEY170" s="327"/>
      <c r="XEZ170" s="18"/>
      <c r="XFA170" s="1"/>
      <c r="XFD170" s="1"/>
    </row>
    <row r="171" spans="1:16384" s="6" customFormat="1" ht="13.5" customHeight="1">
      <c r="A171" s="1"/>
      <c r="B171" s="1"/>
      <c r="C171" s="1"/>
      <c r="D171" s="18"/>
      <c r="E171" s="1"/>
      <c r="H171" s="1"/>
      <c r="I171" s="18"/>
      <c r="J171" s="1"/>
      <c r="M171" s="1"/>
      <c r="N171" s="18"/>
      <c r="O171" s="1"/>
      <c r="R171" s="1"/>
      <c r="S171" s="18"/>
      <c r="T171" s="1"/>
      <c r="W171" s="1"/>
    </row>
    <row r="172" spans="1:16384" ht="13.5" customHeight="1">
      <c r="H172" s="48"/>
    </row>
  </sheetData>
  <mergeCells count="10">
    <mergeCell ref="A130:H130"/>
    <mergeCell ref="A132:B132"/>
    <mergeCell ref="A89:B89"/>
    <mergeCell ref="A1:H1"/>
    <mergeCell ref="A3:B3"/>
    <mergeCell ref="A87:H87"/>
    <mergeCell ref="C59:C60"/>
    <mergeCell ref="A44:H44"/>
    <mergeCell ref="A46:B46"/>
    <mergeCell ref="C96:C97"/>
  </mergeCells>
  <phoneticPr fontId="2"/>
  <printOptions horizontalCentered="1"/>
  <pageMargins left="0.19685039370078741" right="0.19685039370078741" top="0.39370078740157483" bottom="0.11811023622047245" header="0.59055118110236227" footer="0.19685039370078741"/>
  <pageSetup paperSize="9" orientation="landscape" useFirstPageNumber="1" r:id="rId1"/>
  <headerFooter alignWithMargins="0"/>
  <rowBreaks count="3" manualBreakCount="3">
    <brk id="43" max="16383" man="1"/>
    <brk id="86" max="7" man="1"/>
    <brk id="129"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7998-0C06-48A1-97AC-2952F73B2D14}">
  <sheetPr>
    <tabColor theme="0" tint="-0.249977111117893"/>
  </sheetPr>
  <dimension ref="A1:W86"/>
  <sheetViews>
    <sheetView view="pageBreakPreview" topLeftCell="A49" zoomScale="70" zoomScaleNormal="100" zoomScaleSheetLayoutView="70" workbookViewId="0">
      <selection activeCell="H55" sqref="H55"/>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32</v>
      </c>
      <c r="B5" s="30" t="s">
        <v>33</v>
      </c>
      <c r="C5" s="30" t="s">
        <v>7</v>
      </c>
      <c r="D5" s="16"/>
      <c r="E5" s="4"/>
      <c r="F5" s="5"/>
      <c r="G5" s="5"/>
      <c r="H5" s="13" t="s">
        <v>7</v>
      </c>
    </row>
    <row r="6" spans="1:23" ht="13.5" customHeight="1">
      <c r="A6" s="7"/>
      <c r="B6" s="31"/>
      <c r="C6" s="31"/>
      <c r="D6" s="15"/>
      <c r="E6" s="2"/>
      <c r="F6" s="3"/>
      <c r="G6" s="3"/>
      <c r="H6" s="12"/>
    </row>
    <row r="7" spans="1:23" ht="13.5" customHeight="1">
      <c r="A7" s="34" t="s">
        <v>301</v>
      </c>
      <c r="B7" s="30" t="s">
        <v>726</v>
      </c>
      <c r="C7" s="30"/>
      <c r="D7" s="16"/>
      <c r="E7" s="4"/>
      <c r="F7" s="5"/>
      <c r="G7" s="5"/>
      <c r="H7" s="13" t="s">
        <v>7</v>
      </c>
    </row>
    <row r="8" spans="1:23" s="18" customFormat="1" ht="13.5" customHeight="1">
      <c r="A8" s="7"/>
      <c r="B8" s="31" t="s">
        <v>1426</v>
      </c>
      <c r="C8" s="31"/>
      <c r="D8" s="15"/>
      <c r="E8" s="2"/>
      <c r="F8" s="3"/>
      <c r="G8" s="41"/>
      <c r="H8" s="12"/>
      <c r="J8" s="1"/>
      <c r="K8" s="6"/>
      <c r="L8" s="6"/>
      <c r="M8" s="1"/>
      <c r="O8" s="1"/>
      <c r="P8" s="6"/>
      <c r="Q8" s="6"/>
      <c r="R8" s="1"/>
      <c r="T8" s="1"/>
      <c r="U8" s="6"/>
      <c r="V8" s="6"/>
      <c r="W8" s="1"/>
    </row>
    <row r="9" spans="1:23" s="18" customFormat="1" ht="13.5" customHeight="1">
      <c r="A9" s="34"/>
      <c r="B9" s="30" t="s">
        <v>961</v>
      </c>
      <c r="C9" s="30" t="s">
        <v>1371</v>
      </c>
      <c r="D9" s="16">
        <v>95.4</v>
      </c>
      <c r="E9" s="4" t="s">
        <v>113</v>
      </c>
      <c r="F9" s="5"/>
      <c r="G9" s="38"/>
      <c r="H9" s="13"/>
      <c r="J9" s="1"/>
      <c r="K9" s="6"/>
      <c r="L9" s="6"/>
      <c r="M9" s="1"/>
      <c r="O9" s="1"/>
      <c r="P9" s="6"/>
      <c r="Q9" s="6"/>
      <c r="R9" s="1"/>
      <c r="T9" s="1"/>
      <c r="U9" s="6"/>
      <c r="V9" s="6"/>
      <c r="W9" s="1"/>
    </row>
    <row r="10" spans="1:23" s="18" customFormat="1" ht="13.5" customHeight="1">
      <c r="A10" s="7"/>
      <c r="B10" s="31" t="s">
        <v>1458</v>
      </c>
      <c r="C10" s="31"/>
      <c r="D10" s="15"/>
      <c r="E10" s="2"/>
      <c r="F10" s="3"/>
      <c r="G10" s="41"/>
      <c r="H10" s="12"/>
      <c r="J10" s="1"/>
      <c r="K10" s="6"/>
      <c r="L10" s="6"/>
      <c r="M10" s="1"/>
      <c r="O10" s="1"/>
      <c r="P10" s="6"/>
      <c r="Q10" s="6"/>
      <c r="R10" s="1"/>
      <c r="T10" s="1"/>
      <c r="U10" s="6"/>
      <c r="V10" s="6"/>
      <c r="W10" s="1"/>
    </row>
    <row r="11" spans="1:23" s="18" customFormat="1" ht="13.5" customHeight="1">
      <c r="A11" s="8"/>
      <c r="B11" s="30" t="s">
        <v>961</v>
      </c>
      <c r="C11" s="30" t="s">
        <v>1371</v>
      </c>
      <c r="D11" s="16">
        <v>17.7</v>
      </c>
      <c r="E11" s="4" t="s">
        <v>113</v>
      </c>
      <c r="F11" s="5"/>
      <c r="G11" s="38"/>
      <c r="H11" s="13"/>
      <c r="J11" s="1"/>
      <c r="K11" s="6"/>
      <c r="L11" s="6"/>
      <c r="M11" s="1"/>
      <c r="O11" s="1"/>
      <c r="P11" s="6"/>
      <c r="Q11" s="6"/>
      <c r="R11" s="1"/>
      <c r="T11" s="1"/>
      <c r="U11" s="6"/>
      <c r="V11" s="6"/>
      <c r="W11" s="1"/>
    </row>
    <row r="12" spans="1:23" ht="13.5" customHeight="1">
      <c r="A12" s="7"/>
      <c r="B12" s="31" t="s">
        <v>744</v>
      </c>
      <c r="C12" s="31"/>
      <c r="D12" s="15"/>
      <c r="E12" s="2"/>
      <c r="F12" s="3"/>
      <c r="G12" s="41"/>
      <c r="H12" s="12"/>
    </row>
    <row r="13" spans="1:23" ht="13.5" customHeight="1">
      <c r="A13" s="8"/>
      <c r="B13" s="30" t="s">
        <v>955</v>
      </c>
      <c r="C13" s="30" t="s">
        <v>956</v>
      </c>
      <c r="D13" s="16">
        <v>4.8</v>
      </c>
      <c r="E13" s="4" t="s">
        <v>113</v>
      </c>
      <c r="F13" s="5"/>
      <c r="G13" s="38"/>
      <c r="H13" s="13"/>
    </row>
    <row r="14" spans="1:23" ht="13.5" customHeight="1">
      <c r="A14" s="7"/>
      <c r="B14" s="31" t="s">
        <v>623</v>
      </c>
      <c r="C14" s="31" t="s">
        <v>7</v>
      </c>
      <c r="D14" s="15"/>
      <c r="E14" s="2"/>
      <c r="F14" s="3"/>
      <c r="G14" s="3"/>
      <c r="H14" s="12"/>
    </row>
    <row r="15" spans="1:23" ht="13.5" customHeight="1">
      <c r="A15" s="8"/>
      <c r="B15" s="30" t="s">
        <v>957</v>
      </c>
      <c r="C15" s="30" t="s">
        <v>958</v>
      </c>
      <c r="D15" s="16">
        <v>134</v>
      </c>
      <c r="E15" s="4" t="s">
        <v>113</v>
      </c>
      <c r="F15" s="5"/>
      <c r="G15" s="38"/>
      <c r="H15" s="13"/>
    </row>
    <row r="16" spans="1:23" ht="13.5" customHeight="1">
      <c r="A16" s="7"/>
      <c r="B16" s="31"/>
      <c r="C16" s="31"/>
      <c r="D16" s="15"/>
      <c r="E16" s="2"/>
      <c r="F16" s="3"/>
      <c r="G16" s="3"/>
      <c r="H16" s="12"/>
    </row>
    <row r="17" spans="1:23" ht="13.5" customHeight="1">
      <c r="A17" s="8"/>
      <c r="B17" s="30" t="s">
        <v>1247</v>
      </c>
      <c r="C17" s="30" t="s">
        <v>7</v>
      </c>
      <c r="D17" s="16">
        <v>134</v>
      </c>
      <c r="E17" s="4" t="s">
        <v>113</v>
      </c>
      <c r="F17" s="5"/>
      <c r="G17" s="38"/>
      <c r="H17" s="13"/>
    </row>
    <row r="18" spans="1:23" s="18" customFormat="1" ht="13.5" customHeight="1">
      <c r="A18" s="7"/>
      <c r="B18" s="31" t="s">
        <v>1430</v>
      </c>
      <c r="C18" s="31"/>
      <c r="D18" s="15"/>
      <c r="E18" s="2"/>
      <c r="F18" s="3"/>
      <c r="G18" s="41"/>
      <c r="H18" s="12"/>
      <c r="J18" s="1"/>
      <c r="K18" s="6"/>
      <c r="L18" s="6"/>
      <c r="M18" s="1"/>
      <c r="O18" s="1"/>
      <c r="P18" s="6"/>
      <c r="Q18" s="6"/>
      <c r="R18" s="1"/>
      <c r="T18" s="1"/>
      <c r="U18" s="6"/>
      <c r="V18" s="6"/>
      <c r="W18" s="1"/>
    </row>
    <row r="19" spans="1:23" s="18" customFormat="1" ht="13.5" customHeight="1">
      <c r="A19" s="8"/>
      <c r="B19" s="30" t="s">
        <v>961</v>
      </c>
      <c r="C19" s="30" t="s">
        <v>1431</v>
      </c>
      <c r="D19" s="16">
        <v>6.4</v>
      </c>
      <c r="E19" s="4" t="s">
        <v>113</v>
      </c>
      <c r="F19" s="5"/>
      <c r="G19" s="38"/>
      <c r="H19" s="13"/>
      <c r="J19" s="1"/>
      <c r="K19" s="6"/>
      <c r="L19" s="6"/>
      <c r="M19" s="1"/>
      <c r="O19" s="1"/>
      <c r="P19" s="6"/>
      <c r="Q19" s="6"/>
      <c r="R19" s="1"/>
      <c r="T19" s="1"/>
      <c r="U19" s="6"/>
      <c r="V19" s="6"/>
      <c r="W19" s="1"/>
    </row>
    <row r="20" spans="1:23" ht="13.5" customHeight="1">
      <c r="A20" s="39" t="s">
        <v>7</v>
      </c>
      <c r="B20" s="31" t="s">
        <v>1432</v>
      </c>
      <c r="C20" s="31"/>
      <c r="D20" s="40"/>
      <c r="E20" s="2"/>
      <c r="F20" s="3"/>
      <c r="G20" s="41"/>
      <c r="H20" s="12"/>
    </row>
    <row r="21" spans="1:23" ht="13.5" customHeight="1">
      <c r="A21" s="34" t="s">
        <v>7</v>
      </c>
      <c r="B21" s="30" t="s">
        <v>1433</v>
      </c>
      <c r="C21" s="30" t="s">
        <v>1434</v>
      </c>
      <c r="D21" s="66">
        <v>6</v>
      </c>
      <c r="E21" s="4" t="s">
        <v>71</v>
      </c>
      <c r="F21" s="5"/>
      <c r="G21" s="38"/>
      <c r="H21" s="13"/>
    </row>
    <row r="22" spans="1:23" s="18" customFormat="1" ht="13.5" customHeight="1">
      <c r="A22" s="7"/>
      <c r="B22" s="31" t="s">
        <v>1432</v>
      </c>
      <c r="C22" s="31"/>
      <c r="D22" s="15"/>
      <c r="E22" s="2"/>
      <c r="F22" s="3"/>
      <c r="G22" s="41"/>
      <c r="H22" s="12"/>
      <c r="J22" s="1"/>
      <c r="K22" s="6"/>
      <c r="L22" s="6"/>
      <c r="M22" s="1"/>
      <c r="O22" s="1"/>
      <c r="P22" s="6"/>
      <c r="Q22" s="6"/>
      <c r="R22" s="1"/>
      <c r="T22" s="1"/>
      <c r="U22" s="6"/>
      <c r="V22" s="6"/>
      <c r="W22" s="1"/>
    </row>
    <row r="23" spans="1:23" s="18" customFormat="1" ht="13.5" customHeight="1">
      <c r="A23" s="8"/>
      <c r="B23" s="30" t="s">
        <v>1433</v>
      </c>
      <c r="C23" s="30" t="s">
        <v>1435</v>
      </c>
      <c r="D23" s="16">
        <v>4.2</v>
      </c>
      <c r="E23" s="4" t="s">
        <v>71</v>
      </c>
      <c r="F23" s="5"/>
      <c r="G23" s="38"/>
      <c r="H23" s="13"/>
      <c r="J23" s="1"/>
      <c r="K23" s="6"/>
      <c r="L23" s="6"/>
      <c r="M23" s="1"/>
      <c r="O23" s="1"/>
      <c r="P23" s="6"/>
      <c r="Q23" s="6"/>
      <c r="R23" s="1"/>
      <c r="T23" s="1"/>
      <c r="U23" s="6"/>
      <c r="V23" s="6"/>
      <c r="W23" s="1"/>
    </row>
    <row r="24" spans="1:23" ht="13.5" customHeight="1">
      <c r="A24" s="7"/>
      <c r="B24" s="31" t="s">
        <v>1436</v>
      </c>
      <c r="C24" s="31"/>
      <c r="D24" s="15"/>
      <c r="E24" s="2"/>
      <c r="F24" s="3"/>
      <c r="G24" s="41"/>
      <c r="H24" s="12"/>
    </row>
    <row r="25" spans="1:23" ht="13.5" customHeight="1">
      <c r="A25" s="8"/>
      <c r="B25" s="30" t="s">
        <v>955</v>
      </c>
      <c r="C25" s="30" t="s">
        <v>962</v>
      </c>
      <c r="D25" s="16">
        <v>3.4</v>
      </c>
      <c r="E25" s="4" t="s">
        <v>113</v>
      </c>
      <c r="F25" s="5"/>
      <c r="G25" s="38"/>
      <c r="H25" s="13"/>
    </row>
    <row r="26" spans="1:23" ht="13.5" customHeight="1">
      <c r="A26" s="7"/>
      <c r="B26" s="31" t="s">
        <v>1437</v>
      </c>
      <c r="C26" s="31"/>
      <c r="D26" s="15"/>
      <c r="E26" s="2"/>
      <c r="F26" s="3"/>
      <c r="G26" s="41"/>
      <c r="H26" s="12"/>
    </row>
    <row r="27" spans="1:23" s="18" customFormat="1" ht="13.5" customHeight="1">
      <c r="A27" s="8"/>
      <c r="B27" s="30" t="s">
        <v>1438</v>
      </c>
      <c r="C27" s="30" t="s">
        <v>962</v>
      </c>
      <c r="D27" s="16">
        <v>1.8</v>
      </c>
      <c r="E27" s="4" t="s">
        <v>113</v>
      </c>
      <c r="F27" s="5"/>
      <c r="G27" s="38"/>
      <c r="H27" s="13"/>
      <c r="J27" s="1"/>
      <c r="K27" s="6"/>
      <c r="L27" s="6"/>
      <c r="M27" s="1"/>
      <c r="O27" s="1"/>
      <c r="P27" s="6"/>
      <c r="Q27" s="6"/>
      <c r="R27" s="1"/>
      <c r="T27" s="1"/>
      <c r="U27" s="6"/>
      <c r="V27" s="6"/>
      <c r="W27" s="1"/>
    </row>
    <row r="28" spans="1:23" s="18" customFormat="1" ht="13.5" customHeight="1">
      <c r="A28" s="7"/>
      <c r="B28" s="31" t="s">
        <v>1432</v>
      </c>
      <c r="C28" s="31"/>
      <c r="D28" s="15"/>
      <c r="E28" s="2"/>
      <c r="F28" s="3"/>
      <c r="G28" s="41"/>
      <c r="H28" s="12"/>
      <c r="J28" s="1"/>
      <c r="K28" s="6"/>
      <c r="L28" s="6"/>
      <c r="M28" s="1"/>
      <c r="O28" s="1"/>
      <c r="P28" s="6"/>
      <c r="Q28" s="6"/>
      <c r="R28" s="1"/>
      <c r="T28" s="1"/>
      <c r="U28" s="6"/>
      <c r="V28" s="6"/>
      <c r="W28" s="1"/>
    </row>
    <row r="29" spans="1:23" s="18" customFormat="1" ht="13.5" customHeight="1">
      <c r="A29" s="8"/>
      <c r="B29" s="30" t="s">
        <v>1438</v>
      </c>
      <c r="C29" s="30" t="s">
        <v>1434</v>
      </c>
      <c r="D29" s="16">
        <v>8.3000000000000007</v>
      </c>
      <c r="E29" s="4" t="s">
        <v>71</v>
      </c>
      <c r="F29" s="5"/>
      <c r="G29" s="38"/>
      <c r="H29" s="13"/>
      <c r="J29" s="1"/>
      <c r="K29" s="6"/>
      <c r="L29" s="6"/>
      <c r="M29" s="1"/>
      <c r="O29" s="1"/>
      <c r="P29" s="6"/>
      <c r="Q29" s="6"/>
      <c r="R29" s="1"/>
      <c r="T29" s="1"/>
      <c r="U29" s="6"/>
      <c r="V29" s="6"/>
      <c r="W29" s="1"/>
    </row>
    <row r="30" spans="1:23" s="18" customFormat="1" ht="13.5" customHeight="1">
      <c r="A30" s="7"/>
      <c r="B30" s="31" t="s">
        <v>1439</v>
      </c>
      <c r="C30" s="31" t="s">
        <v>1440</v>
      </c>
      <c r="D30" s="15"/>
      <c r="E30" s="2"/>
      <c r="F30" s="3"/>
      <c r="G30" s="41"/>
      <c r="H30" s="12"/>
      <c r="J30" s="1"/>
      <c r="K30" s="6"/>
      <c r="L30" s="6"/>
      <c r="M30" s="1"/>
      <c r="O30" s="1"/>
      <c r="P30" s="6"/>
      <c r="Q30" s="6"/>
      <c r="R30" s="1"/>
      <c r="T30" s="1"/>
      <c r="U30" s="6"/>
      <c r="V30" s="6"/>
      <c r="W30" s="1"/>
    </row>
    <row r="31" spans="1:23" s="18" customFormat="1" ht="13.5" customHeight="1">
      <c r="A31" s="8"/>
      <c r="B31" s="30" t="s">
        <v>1441</v>
      </c>
      <c r="C31" s="30" t="s">
        <v>1442</v>
      </c>
      <c r="D31" s="16">
        <v>11.1</v>
      </c>
      <c r="E31" s="4" t="s">
        <v>113</v>
      </c>
      <c r="F31" s="5"/>
      <c r="G31" s="38"/>
      <c r="H31" s="13"/>
      <c r="J31" s="1"/>
      <c r="K31" s="6"/>
      <c r="L31" s="6"/>
      <c r="M31" s="1"/>
      <c r="O31" s="1"/>
      <c r="P31" s="6"/>
      <c r="Q31" s="6"/>
      <c r="R31" s="1"/>
      <c r="T31" s="1"/>
      <c r="U31" s="6"/>
      <c r="V31" s="6"/>
      <c r="W31" s="1"/>
    </row>
    <row r="32" spans="1:23" s="18" customFormat="1" ht="13.5" customHeight="1">
      <c r="A32" s="7"/>
      <c r="B32" s="31" t="s">
        <v>1432</v>
      </c>
      <c r="C32" s="31" t="s">
        <v>1440</v>
      </c>
      <c r="D32" s="15"/>
      <c r="E32" s="2"/>
      <c r="F32" s="3"/>
      <c r="G32" s="41"/>
      <c r="H32" s="12"/>
      <c r="J32" s="1"/>
      <c r="K32" s="6"/>
      <c r="L32" s="6"/>
      <c r="M32" s="1"/>
      <c r="O32" s="1"/>
      <c r="P32" s="6"/>
      <c r="Q32" s="6"/>
      <c r="R32" s="1"/>
      <c r="T32" s="1"/>
      <c r="U32" s="6"/>
      <c r="V32" s="6"/>
      <c r="W32" s="1"/>
    </row>
    <row r="33" spans="1:23" s="18" customFormat="1" ht="13.5" customHeight="1">
      <c r="A33" s="8"/>
      <c r="B33" s="30" t="s">
        <v>1441</v>
      </c>
      <c r="C33" s="30" t="s">
        <v>1442</v>
      </c>
      <c r="D33" s="16">
        <v>1.6</v>
      </c>
      <c r="E33" s="4" t="s">
        <v>113</v>
      </c>
      <c r="F33" s="5"/>
      <c r="G33" s="38"/>
      <c r="H33" s="13"/>
      <c r="J33" s="1"/>
      <c r="K33" s="6"/>
      <c r="L33" s="6"/>
      <c r="M33" s="1"/>
      <c r="O33" s="1"/>
      <c r="P33" s="6"/>
      <c r="Q33" s="6"/>
      <c r="R33" s="1"/>
      <c r="T33" s="1"/>
      <c r="U33" s="6"/>
      <c r="V33" s="6"/>
      <c r="W33" s="1"/>
    </row>
    <row r="34" spans="1:23" s="18" customFormat="1" ht="13.5" customHeight="1">
      <c r="A34" s="7"/>
      <c r="B34" s="31" t="s">
        <v>1430</v>
      </c>
      <c r="C34" s="31" t="s">
        <v>1440</v>
      </c>
      <c r="D34" s="15"/>
      <c r="E34" s="2"/>
      <c r="F34" s="3"/>
      <c r="G34" s="41"/>
      <c r="H34" s="12"/>
      <c r="J34" s="1"/>
      <c r="K34" s="6"/>
      <c r="L34" s="6"/>
      <c r="M34" s="1"/>
      <c r="O34" s="1"/>
      <c r="P34" s="6"/>
      <c r="Q34" s="6"/>
      <c r="R34" s="1"/>
      <c r="T34" s="1"/>
      <c r="U34" s="6"/>
      <c r="V34" s="6"/>
      <c r="W34" s="1"/>
    </row>
    <row r="35" spans="1:23" ht="13.5" customHeight="1">
      <c r="A35" s="8"/>
      <c r="B35" s="30" t="s">
        <v>1441</v>
      </c>
      <c r="C35" s="30" t="s">
        <v>1442</v>
      </c>
      <c r="D35" s="16">
        <v>6.4</v>
      </c>
      <c r="E35" s="4" t="s">
        <v>113</v>
      </c>
      <c r="F35" s="5"/>
      <c r="G35" s="38"/>
      <c r="H35" s="13"/>
    </row>
    <row r="36" spans="1:23" ht="13.5" customHeight="1">
      <c r="A36" s="7"/>
      <c r="B36" s="31" t="s">
        <v>1443</v>
      </c>
      <c r="C36" s="31" t="s">
        <v>1440</v>
      </c>
      <c r="D36" s="15"/>
      <c r="E36" s="2"/>
      <c r="F36" s="3"/>
      <c r="G36" s="41"/>
      <c r="H36" s="12"/>
    </row>
    <row r="37" spans="1:23" ht="13.5" customHeight="1">
      <c r="A37" s="8"/>
      <c r="B37" s="30" t="s">
        <v>1441</v>
      </c>
      <c r="C37" s="30" t="s">
        <v>1442</v>
      </c>
      <c r="D37" s="16">
        <v>20.7</v>
      </c>
      <c r="E37" s="4" t="s">
        <v>113</v>
      </c>
      <c r="F37" s="5"/>
      <c r="G37" s="38"/>
      <c r="H37" s="13"/>
    </row>
    <row r="38" spans="1:23" ht="13.5" customHeight="1">
      <c r="A38" s="7"/>
      <c r="B38" s="31"/>
      <c r="C38" s="31"/>
      <c r="D38" s="15"/>
      <c r="E38" s="2"/>
      <c r="F38" s="3"/>
      <c r="G38" s="3"/>
      <c r="H38" s="12"/>
    </row>
    <row r="39" spans="1:23" ht="13.5" customHeight="1">
      <c r="A39" s="8"/>
      <c r="B39" s="30" t="s">
        <v>7</v>
      </c>
      <c r="C39" s="30" t="s">
        <v>7</v>
      </c>
      <c r="D39" s="16"/>
      <c r="E39" s="4"/>
      <c r="F39" s="5"/>
      <c r="G39" s="38"/>
      <c r="H39" s="13"/>
    </row>
    <row r="40" spans="1:23" ht="13.5" customHeight="1">
      <c r="A40" s="7"/>
      <c r="B40" s="31"/>
      <c r="C40" s="31"/>
      <c r="D40" s="15"/>
      <c r="E40" s="2"/>
      <c r="F40" s="3"/>
      <c r="G40" s="3"/>
      <c r="H40" s="12"/>
    </row>
    <row r="41" spans="1:23" ht="13.5" customHeight="1">
      <c r="A41" s="9"/>
      <c r="B41" s="32" t="s">
        <v>63</v>
      </c>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23" s="18" customFormat="1" ht="13.5" customHeight="1">
      <c r="A49" s="7"/>
      <c r="B49" s="31"/>
      <c r="C49" s="31"/>
      <c r="D49" s="15"/>
      <c r="E49" s="2"/>
      <c r="F49" s="3"/>
      <c r="G49" s="3"/>
      <c r="H49" s="12"/>
      <c r="J49" s="1"/>
      <c r="K49" s="6"/>
      <c r="L49" s="6"/>
      <c r="M49" s="1"/>
      <c r="O49" s="1"/>
      <c r="P49" s="6"/>
      <c r="Q49" s="6"/>
      <c r="R49" s="1"/>
      <c r="T49" s="1"/>
      <c r="U49" s="6"/>
      <c r="V49" s="6"/>
      <c r="W49" s="1"/>
    </row>
    <row r="50" spans="1:23" s="18" customFormat="1" ht="13.5" customHeight="1">
      <c r="A50" s="34" t="s">
        <v>302</v>
      </c>
      <c r="B50" s="30" t="s">
        <v>959</v>
      </c>
      <c r="C50" s="30"/>
      <c r="D50" s="16"/>
      <c r="E50" s="4"/>
      <c r="F50" s="5"/>
      <c r="G50" s="5"/>
      <c r="H50" s="13" t="s">
        <v>7</v>
      </c>
      <c r="J50" s="1"/>
      <c r="K50" s="6"/>
      <c r="L50" s="6"/>
      <c r="M50" s="1"/>
      <c r="O50" s="1"/>
      <c r="P50" s="6"/>
      <c r="Q50" s="6"/>
      <c r="R50" s="1"/>
      <c r="T50" s="1"/>
      <c r="U50" s="6"/>
      <c r="V50" s="6"/>
      <c r="W50" s="1"/>
    </row>
    <row r="51" spans="1:23" ht="13.5" customHeight="1">
      <c r="A51" s="7"/>
      <c r="B51" s="70"/>
      <c r="C51" s="70"/>
      <c r="D51" s="15"/>
      <c r="E51" s="2"/>
      <c r="F51" s="3"/>
      <c r="G51" s="3"/>
      <c r="H51" s="12"/>
    </row>
    <row r="52" spans="1:23" ht="13.5" customHeight="1">
      <c r="A52" s="34"/>
      <c r="B52" s="71"/>
      <c r="C52" s="71"/>
      <c r="D52" s="16"/>
      <c r="E52" s="4"/>
      <c r="F52" s="5"/>
      <c r="G52" s="5"/>
      <c r="H52" s="13"/>
    </row>
    <row r="53" spans="1:23" s="18" customFormat="1" ht="13.5" customHeight="1">
      <c r="A53" s="7"/>
      <c r="B53" s="31" t="s">
        <v>1867</v>
      </c>
      <c r="C53" s="31" t="s">
        <v>7</v>
      </c>
      <c r="D53" s="15"/>
      <c r="E53" s="2"/>
      <c r="F53" s="3"/>
      <c r="G53" s="41"/>
      <c r="H53" s="12"/>
      <c r="J53" s="1"/>
      <c r="K53" s="6"/>
      <c r="L53" s="6"/>
      <c r="M53" s="1"/>
      <c r="O53" s="1"/>
      <c r="P53" s="6"/>
      <c r="Q53" s="6"/>
      <c r="R53" s="1"/>
      <c r="T53" s="1"/>
      <c r="U53" s="6"/>
      <c r="V53" s="6"/>
      <c r="W53" s="1"/>
    </row>
    <row r="54" spans="1:23" s="18" customFormat="1" ht="13.5" customHeight="1">
      <c r="A54" s="8"/>
      <c r="B54" s="30" t="s">
        <v>961</v>
      </c>
      <c r="C54" s="30" t="s">
        <v>962</v>
      </c>
      <c r="D54" s="36">
        <v>1492</v>
      </c>
      <c r="E54" s="4" t="s">
        <v>113</v>
      </c>
      <c r="F54" s="5"/>
      <c r="G54" s="38"/>
      <c r="H54" s="13"/>
      <c r="J54" s="1"/>
      <c r="K54" s="6"/>
      <c r="L54" s="6"/>
      <c r="M54" s="1"/>
      <c r="O54" s="1"/>
      <c r="P54" s="6"/>
      <c r="Q54" s="6"/>
      <c r="R54" s="1"/>
      <c r="T54" s="1"/>
      <c r="U54" s="6"/>
      <c r="V54" s="6"/>
      <c r="W54" s="1"/>
    </row>
    <row r="55" spans="1:23" s="18" customFormat="1" ht="13.5" customHeight="1">
      <c r="A55" s="7"/>
      <c r="B55" s="31" t="s">
        <v>7</v>
      </c>
      <c r="C55" s="31" t="s">
        <v>7</v>
      </c>
      <c r="D55" s="15"/>
      <c r="E55" s="2"/>
      <c r="F55" s="3"/>
      <c r="G55" s="41"/>
      <c r="H55" s="12"/>
      <c r="J55" s="1"/>
      <c r="K55" s="6"/>
      <c r="L55" s="6"/>
      <c r="M55" s="1"/>
      <c r="O55" s="1"/>
      <c r="P55" s="6"/>
      <c r="Q55" s="6"/>
      <c r="R55" s="1"/>
      <c r="T55" s="1"/>
      <c r="U55" s="6"/>
      <c r="V55" s="6"/>
      <c r="W55" s="1"/>
    </row>
    <row r="56" spans="1:23" s="18" customFormat="1" ht="13.5" customHeight="1">
      <c r="A56" s="8"/>
      <c r="B56" s="30" t="s">
        <v>961</v>
      </c>
      <c r="C56" s="30" t="s">
        <v>963</v>
      </c>
      <c r="D56" s="16">
        <v>101</v>
      </c>
      <c r="E56" s="4" t="s">
        <v>113</v>
      </c>
      <c r="F56" s="5"/>
      <c r="G56" s="38"/>
      <c r="H56" s="13"/>
      <c r="J56" s="1"/>
      <c r="K56" s="6"/>
      <c r="L56" s="6"/>
      <c r="M56" s="1"/>
      <c r="O56" s="1"/>
      <c r="P56" s="6"/>
      <c r="Q56" s="6"/>
      <c r="R56" s="1"/>
      <c r="T56" s="1"/>
      <c r="U56" s="6"/>
      <c r="V56" s="6"/>
      <c r="W56" s="1"/>
    </row>
    <row r="57" spans="1:23" s="18" customFormat="1" ht="13.5" customHeight="1">
      <c r="A57" s="7"/>
      <c r="B57" s="31" t="s">
        <v>7</v>
      </c>
      <c r="C57" s="31" t="s">
        <v>7</v>
      </c>
      <c r="D57" s="15"/>
      <c r="E57" s="2"/>
      <c r="F57" s="3"/>
      <c r="G57" s="41"/>
      <c r="H57" s="12"/>
      <c r="J57" s="1"/>
      <c r="K57" s="6"/>
      <c r="L57" s="6"/>
      <c r="M57" s="1"/>
      <c r="O57" s="1"/>
      <c r="P57" s="6"/>
      <c r="Q57" s="6"/>
      <c r="R57" s="1"/>
      <c r="T57" s="1"/>
      <c r="U57" s="6"/>
      <c r="V57" s="6"/>
      <c r="W57" s="1"/>
    </row>
    <row r="58" spans="1:23" s="18" customFormat="1" ht="13.5" customHeight="1">
      <c r="A58" s="8"/>
      <c r="B58" s="30" t="s">
        <v>961</v>
      </c>
      <c r="C58" s="30" t="s">
        <v>964</v>
      </c>
      <c r="D58" s="16">
        <v>5.6</v>
      </c>
      <c r="E58" s="4" t="s">
        <v>113</v>
      </c>
      <c r="F58" s="5"/>
      <c r="G58" s="38"/>
      <c r="H58" s="13"/>
      <c r="J58" s="1"/>
      <c r="K58" s="6"/>
      <c r="L58" s="6"/>
      <c r="M58" s="1"/>
      <c r="O58" s="1"/>
      <c r="P58" s="6"/>
      <c r="Q58" s="6"/>
      <c r="R58" s="1"/>
      <c r="T58" s="1"/>
      <c r="U58" s="6"/>
      <c r="V58" s="6"/>
      <c r="W58" s="1"/>
    </row>
    <row r="59" spans="1:23" s="18" customFormat="1" ht="13.5" customHeight="1">
      <c r="A59" s="7"/>
      <c r="B59" s="31" t="s">
        <v>7</v>
      </c>
      <c r="C59" s="31" t="s">
        <v>7</v>
      </c>
      <c r="D59" s="15"/>
      <c r="E59" s="2"/>
      <c r="F59" s="3"/>
      <c r="G59" s="41"/>
      <c r="H59" s="12"/>
      <c r="J59" s="1"/>
      <c r="K59" s="6"/>
      <c r="L59" s="6"/>
      <c r="M59" s="1"/>
      <c r="O59" s="1"/>
      <c r="P59" s="6"/>
      <c r="Q59" s="6"/>
      <c r="R59" s="1"/>
      <c r="T59" s="1"/>
      <c r="U59" s="6"/>
      <c r="V59" s="6"/>
      <c r="W59" s="1"/>
    </row>
    <row r="60" spans="1:23" s="18" customFormat="1" ht="13.5" customHeight="1">
      <c r="A60" s="8"/>
      <c r="B60" s="30" t="s">
        <v>961</v>
      </c>
      <c r="C60" s="30" t="s">
        <v>965</v>
      </c>
      <c r="D60" s="16">
        <v>159</v>
      </c>
      <c r="E60" s="4" t="s">
        <v>113</v>
      </c>
      <c r="F60" s="5"/>
      <c r="G60" s="38"/>
      <c r="H60" s="13"/>
      <c r="J60" s="1"/>
      <c r="K60" s="6"/>
      <c r="L60" s="6"/>
      <c r="M60" s="1"/>
      <c r="O60" s="1"/>
      <c r="P60" s="6"/>
      <c r="Q60" s="6"/>
      <c r="R60" s="1"/>
      <c r="T60" s="1"/>
      <c r="U60" s="6"/>
      <c r="V60" s="6"/>
      <c r="W60" s="1"/>
    </row>
    <row r="61" spans="1:23" s="18" customFormat="1" ht="13.5" customHeight="1">
      <c r="A61" s="7"/>
      <c r="B61" s="31" t="s">
        <v>7</v>
      </c>
      <c r="C61" s="31" t="s">
        <v>7</v>
      </c>
      <c r="D61" s="15"/>
      <c r="E61" s="2"/>
      <c r="F61" s="3"/>
      <c r="G61" s="41"/>
      <c r="H61" s="12"/>
      <c r="J61" s="1"/>
      <c r="K61" s="6"/>
      <c r="L61" s="6"/>
      <c r="M61" s="1"/>
      <c r="O61" s="1"/>
      <c r="P61" s="6"/>
      <c r="Q61" s="6"/>
      <c r="R61" s="1"/>
      <c r="T61" s="1"/>
      <c r="U61" s="6"/>
      <c r="V61" s="6"/>
      <c r="W61" s="1"/>
    </row>
    <row r="62" spans="1:23" s="18" customFormat="1" ht="13.5" customHeight="1">
      <c r="A62" s="8"/>
      <c r="B62" s="30" t="s">
        <v>961</v>
      </c>
      <c r="C62" s="30" t="s">
        <v>966</v>
      </c>
      <c r="D62" s="16">
        <v>15.9</v>
      </c>
      <c r="E62" s="4" t="s">
        <v>113</v>
      </c>
      <c r="F62" s="5"/>
      <c r="G62" s="38"/>
      <c r="H62" s="13"/>
      <c r="J62" s="1"/>
      <c r="K62" s="6"/>
      <c r="L62" s="6"/>
      <c r="M62" s="1"/>
      <c r="O62" s="1"/>
      <c r="P62" s="6"/>
      <c r="Q62" s="6"/>
      <c r="R62" s="1"/>
      <c r="T62" s="1"/>
      <c r="U62" s="6"/>
      <c r="V62" s="6"/>
      <c r="W62" s="1"/>
    </row>
    <row r="63" spans="1:23" s="18" customFormat="1" ht="13.5" customHeight="1">
      <c r="A63" s="7"/>
      <c r="B63" s="31" t="s">
        <v>7</v>
      </c>
      <c r="C63" s="31" t="s">
        <v>7</v>
      </c>
      <c r="D63" s="15"/>
      <c r="E63" s="2"/>
      <c r="F63" s="3"/>
      <c r="G63" s="41"/>
      <c r="H63" s="12"/>
      <c r="J63" s="1"/>
      <c r="K63" s="6"/>
      <c r="L63" s="6"/>
      <c r="M63" s="1"/>
      <c r="O63" s="1"/>
      <c r="P63" s="6"/>
      <c r="Q63" s="6"/>
      <c r="R63" s="1"/>
      <c r="T63" s="1"/>
      <c r="U63" s="6"/>
      <c r="V63" s="6"/>
      <c r="W63" s="1"/>
    </row>
    <row r="64" spans="1:23" s="18" customFormat="1" ht="13.5" customHeight="1">
      <c r="A64" s="8"/>
      <c r="B64" s="30" t="s">
        <v>961</v>
      </c>
      <c r="C64" s="30" t="s">
        <v>967</v>
      </c>
      <c r="D64" s="16">
        <v>2.4</v>
      </c>
      <c r="E64" s="4" t="s">
        <v>113</v>
      </c>
      <c r="F64" s="5"/>
      <c r="G64" s="38"/>
      <c r="H64" s="13"/>
      <c r="J64" s="1"/>
      <c r="K64" s="6"/>
      <c r="L64" s="6"/>
      <c r="M64" s="1"/>
      <c r="O64" s="1"/>
      <c r="P64" s="6"/>
      <c r="Q64" s="6"/>
      <c r="R64" s="1"/>
      <c r="T64" s="1"/>
      <c r="U64" s="6"/>
      <c r="V64" s="6"/>
      <c r="W64" s="1"/>
    </row>
    <row r="65" spans="1:23" s="18" customFormat="1" ht="13.5" customHeight="1">
      <c r="A65" s="7"/>
      <c r="B65" s="31" t="s">
        <v>7</v>
      </c>
      <c r="C65" s="31" t="s">
        <v>7</v>
      </c>
      <c r="D65" s="15"/>
      <c r="E65" s="2"/>
      <c r="F65" s="3"/>
      <c r="G65" s="41"/>
      <c r="H65" s="12"/>
      <c r="J65" s="1"/>
      <c r="K65" s="6"/>
      <c r="L65" s="6"/>
      <c r="M65" s="1"/>
      <c r="O65" s="1"/>
      <c r="P65" s="6"/>
      <c r="Q65" s="6"/>
      <c r="R65" s="1"/>
      <c r="T65" s="1"/>
      <c r="U65" s="6"/>
      <c r="V65" s="6"/>
      <c r="W65" s="1"/>
    </row>
    <row r="66" spans="1:23" ht="13.5" customHeight="1">
      <c r="A66" s="8"/>
      <c r="B66" s="30" t="s">
        <v>961</v>
      </c>
      <c r="C66" s="30" t="s">
        <v>968</v>
      </c>
      <c r="D66" s="36">
        <v>1419</v>
      </c>
      <c r="E66" s="4" t="s">
        <v>113</v>
      </c>
      <c r="F66" s="5"/>
      <c r="G66" s="38"/>
      <c r="H66" s="13"/>
    </row>
    <row r="67" spans="1:23" ht="13.5" customHeight="1">
      <c r="A67" s="7"/>
      <c r="B67" s="31"/>
      <c r="C67" s="31"/>
      <c r="D67" s="15"/>
      <c r="E67" s="2"/>
      <c r="F67" s="3"/>
      <c r="G67" s="3"/>
      <c r="H67" s="12"/>
    </row>
    <row r="68" spans="1:23" ht="13.5" customHeight="1">
      <c r="A68" s="8"/>
      <c r="B68" s="30"/>
      <c r="C68" s="30"/>
      <c r="D68" s="16"/>
      <c r="E68" s="4"/>
      <c r="F68" s="5"/>
      <c r="G68" s="5"/>
      <c r="H68" s="13"/>
    </row>
    <row r="69" spans="1:23" ht="13.5" customHeight="1">
      <c r="A69" s="39"/>
      <c r="B69" s="31"/>
      <c r="C69" s="31"/>
      <c r="D69" s="40"/>
      <c r="E69" s="2"/>
      <c r="F69" s="3"/>
      <c r="G69" s="41"/>
      <c r="H69" s="12"/>
    </row>
    <row r="70" spans="1:23" ht="13.5" customHeight="1">
      <c r="A70" s="34"/>
      <c r="B70" s="30"/>
      <c r="C70" s="30"/>
      <c r="D70" s="36"/>
      <c r="E70" s="4"/>
      <c r="F70" s="5"/>
      <c r="G70" s="38"/>
      <c r="H70" s="13"/>
    </row>
    <row r="71" spans="1:23" ht="13.5" customHeight="1">
      <c r="A71" s="7"/>
      <c r="B71" s="31"/>
      <c r="C71" s="31"/>
      <c r="D71" s="15"/>
      <c r="E71" s="2"/>
      <c r="F71" s="3"/>
      <c r="G71" s="41"/>
      <c r="H71" s="12"/>
    </row>
    <row r="72" spans="1:23" ht="13.5" customHeight="1">
      <c r="A72" s="8"/>
      <c r="B72" s="30"/>
      <c r="C72" s="30"/>
      <c r="D72" s="16"/>
      <c r="E72" s="4"/>
      <c r="F72" s="5"/>
      <c r="G72" s="38"/>
      <c r="H72" s="13"/>
    </row>
    <row r="73" spans="1:23" ht="13.5" customHeight="1">
      <c r="A73" s="7"/>
      <c r="B73" s="31"/>
      <c r="C73" s="31"/>
      <c r="D73" s="15"/>
      <c r="E73" s="2"/>
      <c r="F73" s="3"/>
      <c r="G73" s="3"/>
      <c r="H73" s="12"/>
    </row>
    <row r="74" spans="1:23" ht="13.5" customHeight="1">
      <c r="A74" s="8"/>
      <c r="B74" s="30"/>
      <c r="C74" s="30"/>
      <c r="D74" s="16"/>
      <c r="E74" s="4"/>
      <c r="F74" s="5"/>
      <c r="G74" s="38"/>
      <c r="H74" s="13"/>
    </row>
    <row r="75" spans="1:23" ht="13.5" customHeight="1">
      <c r="A75" s="7"/>
      <c r="B75" s="31"/>
      <c r="C75" s="31"/>
      <c r="D75" s="15"/>
      <c r="E75" s="2"/>
      <c r="F75" s="3"/>
      <c r="G75" s="3"/>
      <c r="H75" s="12"/>
    </row>
    <row r="76" spans="1:23" ht="13.5" customHeight="1">
      <c r="A76" s="8"/>
      <c r="B76" s="30"/>
      <c r="C76" s="30"/>
      <c r="D76" s="16"/>
      <c r="E76" s="4"/>
      <c r="F76" s="5"/>
      <c r="G76" s="38"/>
      <c r="H76" s="13"/>
    </row>
    <row r="77" spans="1:23" ht="13.5" customHeight="1">
      <c r="A77" s="7"/>
      <c r="B77" s="31"/>
      <c r="C77" s="31"/>
      <c r="D77" s="15"/>
      <c r="E77" s="2"/>
      <c r="F77" s="3"/>
      <c r="G77" s="3"/>
      <c r="H77" s="12"/>
    </row>
    <row r="78" spans="1:23" ht="13.5" customHeight="1">
      <c r="A78" s="8"/>
      <c r="B78" s="30"/>
      <c r="C78" s="30"/>
      <c r="D78" s="16"/>
      <c r="E78" s="4"/>
      <c r="F78" s="5"/>
      <c r="G78" s="5"/>
      <c r="H78" s="13"/>
    </row>
    <row r="79" spans="1:23" ht="13.5" customHeight="1">
      <c r="A79" s="7"/>
      <c r="B79" s="31"/>
      <c r="C79" s="31"/>
      <c r="D79" s="15"/>
      <c r="E79" s="2"/>
      <c r="F79" s="3"/>
      <c r="G79" s="3"/>
      <c r="H79" s="12"/>
    </row>
    <row r="80" spans="1:23" s="18" customFormat="1" ht="13.5" customHeight="1">
      <c r="A80" s="8"/>
      <c r="B80" s="30"/>
      <c r="C80" s="30"/>
      <c r="D80" s="16"/>
      <c r="E80" s="4"/>
      <c r="F80" s="5"/>
      <c r="G80" s="5"/>
      <c r="H80" s="13"/>
      <c r="J80" s="1"/>
      <c r="K80" s="6"/>
      <c r="L80" s="6"/>
      <c r="M80" s="1"/>
      <c r="O80" s="1"/>
      <c r="P80" s="6"/>
      <c r="Q80" s="6"/>
      <c r="R80" s="1"/>
      <c r="T80" s="1"/>
      <c r="U80" s="6"/>
      <c r="V80" s="6"/>
      <c r="W80" s="1"/>
    </row>
    <row r="81" spans="1:8" ht="13.5" customHeight="1">
      <c r="A81" s="7"/>
      <c r="B81" s="31"/>
      <c r="C81" s="31"/>
      <c r="D81" s="15"/>
      <c r="E81" s="2"/>
      <c r="F81" s="3"/>
      <c r="G81" s="3"/>
      <c r="H81" s="12"/>
    </row>
    <row r="82" spans="1:8" ht="13.5" customHeight="1">
      <c r="A82" s="8"/>
      <c r="B82" s="30" t="s">
        <v>7</v>
      </c>
      <c r="C82" s="30" t="s">
        <v>7</v>
      </c>
      <c r="D82" s="16"/>
      <c r="E82" s="4"/>
      <c r="F82" s="5"/>
      <c r="G82" s="38"/>
      <c r="H82" s="13"/>
    </row>
    <row r="83" spans="1:8" ht="13.5" customHeight="1">
      <c r="A83" s="7"/>
      <c r="B83" s="31"/>
      <c r="C83" s="31"/>
      <c r="D83" s="15"/>
      <c r="E83" s="2"/>
      <c r="F83" s="3"/>
      <c r="G83" s="3"/>
      <c r="H83" s="12"/>
    </row>
    <row r="84" spans="1:8" ht="13.5" customHeight="1">
      <c r="A84" s="9"/>
      <c r="B84" s="32" t="s">
        <v>63</v>
      </c>
      <c r="C84" s="32"/>
      <c r="D84" s="17"/>
      <c r="E84" s="10"/>
      <c r="F84" s="11"/>
      <c r="G84" s="11"/>
      <c r="H84" s="14"/>
    </row>
    <row r="85" spans="1:8" ht="13.5" customHeight="1"/>
    <row r="86" spans="1:8" ht="13.5" customHeight="1">
      <c r="H86" s="48"/>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1" manualBreakCount="1">
    <brk id="4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D03F2-A8B3-4972-991B-04D343234281}">
  <sheetPr>
    <tabColor theme="0" tint="-0.249977111117893"/>
  </sheetPr>
  <dimension ref="A1:W430"/>
  <sheetViews>
    <sheetView view="pageBreakPreview" topLeftCell="A388" zoomScale="70" zoomScaleNormal="70" zoomScaleSheetLayoutView="70" workbookViewId="0">
      <selection activeCell="Q34" sqref="Q34"/>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104"/>
      <c r="L3" s="28"/>
      <c r="M3" s="27"/>
      <c r="N3" s="27"/>
      <c r="O3" s="27"/>
      <c r="P3" s="28"/>
      <c r="Q3" s="28"/>
      <c r="R3" s="27"/>
      <c r="S3" s="27"/>
      <c r="T3" s="27"/>
      <c r="U3" s="28"/>
      <c r="V3" s="28"/>
      <c r="W3" s="27"/>
    </row>
    <row r="4" spans="1:23" s="18" customFormat="1" ht="13.5" customHeight="1">
      <c r="A4" s="33" t="s">
        <v>7</v>
      </c>
      <c r="B4" s="29" t="s">
        <v>7</v>
      </c>
      <c r="C4" s="29" t="s">
        <v>7</v>
      </c>
      <c r="D4" s="21"/>
      <c r="E4" s="20"/>
      <c r="F4" s="22"/>
      <c r="G4" s="22"/>
      <c r="H4" s="23"/>
      <c r="J4" s="1"/>
      <c r="K4" s="6"/>
      <c r="L4" s="6"/>
      <c r="M4" s="1"/>
      <c r="O4" s="1"/>
      <c r="P4" s="6"/>
      <c r="Q4" s="6"/>
      <c r="R4" s="1"/>
      <c r="T4" s="1"/>
      <c r="U4" s="6"/>
      <c r="V4" s="6"/>
      <c r="W4" s="1"/>
    </row>
    <row r="5" spans="1:23" s="18" customFormat="1" ht="13.5" customHeight="1">
      <c r="A5" s="34" t="s">
        <v>34</v>
      </c>
      <c r="B5" s="30" t="s">
        <v>35</v>
      </c>
      <c r="C5" s="30" t="s">
        <v>7</v>
      </c>
      <c r="D5" s="16"/>
      <c r="E5" s="4"/>
      <c r="F5" s="5"/>
      <c r="G5" s="5"/>
      <c r="H5" s="13" t="s">
        <v>7</v>
      </c>
      <c r="J5" s="1"/>
      <c r="K5" s="6"/>
      <c r="L5" s="6"/>
      <c r="M5" s="1"/>
      <c r="O5" s="1"/>
      <c r="P5" s="6"/>
      <c r="Q5" s="6"/>
      <c r="R5" s="1"/>
      <c r="T5" s="1"/>
      <c r="U5" s="6"/>
      <c r="V5" s="6"/>
      <c r="W5" s="1"/>
    </row>
    <row r="6" spans="1:23" s="18" customFormat="1" ht="13.5" customHeight="1">
      <c r="A6" s="39" t="s">
        <v>7</v>
      </c>
      <c r="B6" s="31" t="s">
        <v>7</v>
      </c>
      <c r="C6" s="31" t="s">
        <v>7</v>
      </c>
      <c r="D6" s="40"/>
      <c r="E6" s="2" t="s">
        <v>7</v>
      </c>
      <c r="F6" s="3"/>
      <c r="G6" s="41"/>
      <c r="H6" s="12"/>
      <c r="J6" s="1"/>
      <c r="K6" s="6"/>
      <c r="L6" s="6"/>
      <c r="M6" s="1"/>
      <c r="O6" s="1"/>
      <c r="P6" s="6"/>
      <c r="Q6" s="6"/>
      <c r="R6" s="1"/>
      <c r="T6" s="1"/>
      <c r="U6" s="6"/>
      <c r="V6" s="6"/>
      <c r="W6" s="1"/>
    </row>
    <row r="7" spans="1:23" s="18" customFormat="1" ht="13.5" customHeight="1">
      <c r="A7" s="34" t="s">
        <v>301</v>
      </c>
      <c r="B7" s="30" t="s">
        <v>55</v>
      </c>
      <c r="C7" s="30" t="s">
        <v>7</v>
      </c>
      <c r="D7" s="36"/>
      <c r="E7" s="4" t="s">
        <v>7</v>
      </c>
      <c r="F7" s="5"/>
      <c r="G7" s="38"/>
      <c r="H7" s="13"/>
      <c r="J7" s="1"/>
      <c r="K7" s="6"/>
      <c r="L7" s="6"/>
      <c r="M7" s="1"/>
      <c r="O7" s="1"/>
      <c r="P7" s="6"/>
      <c r="Q7" s="6"/>
      <c r="R7" s="1"/>
      <c r="T7" s="1"/>
      <c r="U7" s="6"/>
      <c r="V7" s="6"/>
      <c r="W7" s="1"/>
    </row>
    <row r="8" spans="1:23" s="18" customFormat="1" ht="13.5" customHeight="1">
      <c r="A8" s="39" t="s">
        <v>7</v>
      </c>
      <c r="B8" s="31"/>
      <c r="C8" s="31" t="s">
        <v>1257</v>
      </c>
      <c r="D8" s="40"/>
      <c r="E8" s="2"/>
      <c r="F8" s="3"/>
      <c r="G8" s="41"/>
      <c r="H8" s="12"/>
      <c r="J8" s="1"/>
      <c r="K8" s="6"/>
      <c r="L8" s="6"/>
      <c r="M8" s="1"/>
      <c r="O8" s="1"/>
      <c r="P8" s="6"/>
      <c r="Q8" s="6"/>
      <c r="R8" s="1"/>
      <c r="T8" s="1"/>
      <c r="U8" s="6"/>
      <c r="V8" s="6"/>
      <c r="W8" s="1"/>
    </row>
    <row r="9" spans="1:23" s="18" customFormat="1" ht="13.5" customHeight="1">
      <c r="A9" s="34" t="s">
        <v>7</v>
      </c>
      <c r="B9" s="30" t="s">
        <v>236</v>
      </c>
      <c r="C9" s="30" t="s">
        <v>1249</v>
      </c>
      <c r="D9" s="36">
        <v>1</v>
      </c>
      <c r="E9" s="4" t="s">
        <v>299</v>
      </c>
      <c r="F9" s="5"/>
      <c r="G9" s="38"/>
      <c r="H9" s="13"/>
      <c r="J9" s="1"/>
      <c r="K9" s="6"/>
      <c r="L9" s="6"/>
      <c r="M9" s="1"/>
      <c r="O9" s="1"/>
      <c r="P9" s="6"/>
      <c r="Q9" s="6"/>
      <c r="R9" s="1"/>
      <c r="T9" s="1"/>
      <c r="U9" s="6"/>
      <c r="V9" s="6"/>
      <c r="W9" s="1"/>
    </row>
    <row r="10" spans="1:23" s="18" customFormat="1" ht="13.5" customHeight="1">
      <c r="A10" s="39"/>
      <c r="B10" s="31"/>
      <c r="C10" s="31" t="s">
        <v>1257</v>
      </c>
      <c r="D10" s="40"/>
      <c r="E10" s="2"/>
      <c r="F10" s="3"/>
      <c r="G10" s="41"/>
      <c r="H10" s="12"/>
      <c r="J10" s="1"/>
      <c r="L10" s="6"/>
      <c r="M10" s="1"/>
      <c r="O10" s="1"/>
      <c r="P10" s="6"/>
      <c r="Q10" s="6"/>
      <c r="R10" s="1"/>
      <c r="T10" s="1"/>
      <c r="U10" s="6"/>
      <c r="V10" s="6"/>
      <c r="W10" s="1"/>
    </row>
    <row r="11" spans="1:23" s="18" customFormat="1" ht="13.5" customHeight="1">
      <c r="A11" s="34"/>
      <c r="B11" s="30" t="s">
        <v>237</v>
      </c>
      <c r="C11" s="30" t="s">
        <v>321</v>
      </c>
      <c r="D11" s="36">
        <v>2</v>
      </c>
      <c r="E11" s="4" t="s">
        <v>299</v>
      </c>
      <c r="F11" s="5"/>
      <c r="G11" s="38"/>
      <c r="H11" s="13"/>
      <c r="J11" s="1"/>
      <c r="K11" s="6"/>
      <c r="L11" s="6"/>
      <c r="M11" s="1"/>
      <c r="O11" s="1"/>
      <c r="P11" s="6"/>
      <c r="Q11" s="6"/>
      <c r="R11" s="1"/>
      <c r="T11" s="1"/>
      <c r="U11" s="6"/>
      <c r="V11" s="6"/>
      <c r="W11" s="1"/>
    </row>
    <row r="12" spans="1:23" s="18" customFormat="1" ht="13.5" customHeight="1">
      <c r="A12" s="39"/>
      <c r="B12" s="31"/>
      <c r="C12" s="31" t="s">
        <v>1258</v>
      </c>
      <c r="D12" s="40"/>
      <c r="E12" s="2"/>
      <c r="F12" s="3"/>
      <c r="G12" s="41"/>
      <c r="H12" s="12"/>
      <c r="J12" s="1"/>
      <c r="L12" s="6"/>
      <c r="M12" s="1"/>
      <c r="O12" s="1"/>
      <c r="P12" s="6"/>
      <c r="Q12" s="6"/>
      <c r="R12" s="1"/>
      <c r="T12" s="1"/>
      <c r="U12" s="6"/>
      <c r="V12" s="6"/>
      <c r="W12" s="1"/>
    </row>
    <row r="13" spans="1:23" s="18" customFormat="1" ht="13.5" customHeight="1">
      <c r="A13" s="34"/>
      <c r="B13" s="30" t="s">
        <v>238</v>
      </c>
      <c r="C13" s="30" t="s">
        <v>1259</v>
      </c>
      <c r="D13" s="36">
        <v>3</v>
      </c>
      <c r="E13" s="4" t="s">
        <v>299</v>
      </c>
      <c r="F13" s="5"/>
      <c r="G13" s="38"/>
      <c r="H13" s="13"/>
      <c r="J13" s="1"/>
      <c r="K13" s="6"/>
      <c r="L13" s="6"/>
      <c r="M13" s="1"/>
      <c r="O13" s="1"/>
      <c r="P13" s="6"/>
      <c r="Q13" s="6"/>
      <c r="R13" s="1"/>
      <c r="T13" s="1"/>
      <c r="U13" s="6"/>
      <c r="V13" s="6"/>
      <c r="W13" s="1"/>
    </row>
    <row r="14" spans="1:23" s="18" customFormat="1" ht="13.5" customHeight="1">
      <c r="A14" s="7"/>
      <c r="B14" s="31"/>
      <c r="C14" s="31" t="s">
        <v>1260</v>
      </c>
      <c r="D14" s="15"/>
      <c r="E14" s="2"/>
      <c r="F14" s="3"/>
      <c r="G14" s="3"/>
      <c r="H14" s="12"/>
      <c r="J14" s="1"/>
      <c r="L14" s="6"/>
      <c r="M14" s="1"/>
      <c r="O14" s="1"/>
      <c r="P14" s="6"/>
      <c r="Q14" s="6"/>
      <c r="R14" s="1"/>
      <c r="T14" s="1"/>
      <c r="U14" s="6"/>
      <c r="V14" s="6"/>
      <c r="W14" s="1"/>
    </row>
    <row r="15" spans="1:23" s="18" customFormat="1" ht="13.5" customHeight="1">
      <c r="A15" s="8"/>
      <c r="B15" s="30" t="s">
        <v>239</v>
      </c>
      <c r="C15" s="30" t="s">
        <v>1248</v>
      </c>
      <c r="D15" s="16">
        <v>1</v>
      </c>
      <c r="E15" s="4" t="s">
        <v>299</v>
      </c>
      <c r="F15" s="5"/>
      <c r="G15" s="5"/>
      <c r="H15" s="13"/>
      <c r="J15" s="1"/>
      <c r="K15" s="6"/>
      <c r="L15" s="6"/>
      <c r="M15" s="1"/>
      <c r="O15" s="1"/>
      <c r="P15" s="6"/>
      <c r="Q15" s="6"/>
      <c r="R15" s="1"/>
      <c r="T15" s="1"/>
      <c r="U15" s="6"/>
      <c r="V15" s="6"/>
      <c r="W15" s="1"/>
    </row>
    <row r="16" spans="1:23" s="18" customFormat="1" ht="13.5" customHeight="1">
      <c r="A16" s="7"/>
      <c r="B16" s="31"/>
      <c r="C16" s="31" t="s">
        <v>1261</v>
      </c>
      <c r="D16" s="15"/>
      <c r="E16" s="2"/>
      <c r="F16" s="3"/>
      <c r="G16" s="3"/>
      <c r="H16" s="12"/>
      <c r="J16" s="1"/>
      <c r="L16" s="6"/>
      <c r="M16" s="1"/>
      <c r="O16" s="1"/>
      <c r="P16" s="6"/>
      <c r="Q16" s="6"/>
      <c r="R16" s="1"/>
      <c r="T16" s="1"/>
      <c r="U16" s="6"/>
      <c r="V16" s="6"/>
      <c r="W16" s="1"/>
    </row>
    <row r="17" spans="1:23" s="18" customFormat="1" ht="13.5" customHeight="1">
      <c r="A17" s="8"/>
      <c r="B17" s="30" t="s">
        <v>1160</v>
      </c>
      <c r="C17" s="30" t="s">
        <v>1248</v>
      </c>
      <c r="D17" s="16">
        <v>2</v>
      </c>
      <c r="E17" s="4" t="s">
        <v>299</v>
      </c>
      <c r="F17" s="5"/>
      <c r="G17" s="5"/>
      <c r="H17" s="13"/>
      <c r="J17" s="1"/>
      <c r="K17" s="6"/>
      <c r="L17" s="6"/>
      <c r="M17" s="1"/>
      <c r="O17" s="1"/>
      <c r="P17" s="6"/>
      <c r="Q17" s="6"/>
      <c r="R17" s="1"/>
      <c r="T17" s="1"/>
      <c r="U17" s="6"/>
      <c r="V17" s="6"/>
      <c r="W17" s="1"/>
    </row>
    <row r="18" spans="1:23" s="18" customFormat="1" ht="13.5" customHeight="1">
      <c r="A18" s="7"/>
      <c r="B18" s="31"/>
      <c r="C18" s="31" t="s">
        <v>1262</v>
      </c>
      <c r="D18" s="15"/>
      <c r="E18" s="2"/>
      <c r="F18" s="3"/>
      <c r="G18" s="3"/>
      <c r="H18" s="12"/>
      <c r="J18" s="1"/>
      <c r="L18" s="6"/>
      <c r="M18" s="1"/>
      <c r="O18" s="1"/>
      <c r="P18" s="6"/>
      <c r="Q18" s="6"/>
      <c r="R18" s="1"/>
      <c r="T18" s="1"/>
      <c r="U18" s="6"/>
      <c r="V18" s="6"/>
      <c r="W18" s="1"/>
    </row>
    <row r="19" spans="1:23" s="18" customFormat="1" ht="13.5" customHeight="1">
      <c r="A19" s="8"/>
      <c r="B19" s="30" t="s">
        <v>240</v>
      </c>
      <c r="C19" s="30" t="s">
        <v>1263</v>
      </c>
      <c r="D19" s="16">
        <v>2</v>
      </c>
      <c r="E19" s="4" t="s">
        <v>299</v>
      </c>
      <c r="F19" s="5"/>
      <c r="G19" s="5"/>
      <c r="H19" s="13"/>
      <c r="J19" s="1"/>
      <c r="K19" s="6"/>
      <c r="L19" s="6"/>
      <c r="M19" s="1"/>
      <c r="O19" s="1"/>
      <c r="P19" s="6"/>
      <c r="Q19" s="6"/>
      <c r="R19" s="1"/>
      <c r="T19" s="1"/>
      <c r="U19" s="6"/>
      <c r="V19" s="6"/>
      <c r="W19" s="1"/>
    </row>
    <row r="20" spans="1:23" s="18" customFormat="1" ht="13.5" customHeight="1">
      <c r="A20" s="7"/>
      <c r="B20" s="31"/>
      <c r="C20" s="31" t="s">
        <v>1264</v>
      </c>
      <c r="D20" s="15"/>
      <c r="E20" s="2"/>
      <c r="F20" s="3"/>
      <c r="G20" s="3"/>
      <c r="H20" s="12"/>
      <c r="J20" s="1"/>
      <c r="L20" s="6"/>
      <c r="M20" s="1"/>
      <c r="O20" s="1"/>
      <c r="P20" s="6"/>
      <c r="Q20" s="6"/>
      <c r="R20" s="1"/>
      <c r="T20" s="1"/>
      <c r="U20" s="6"/>
      <c r="V20" s="6"/>
      <c r="W20" s="1"/>
    </row>
    <row r="21" spans="1:23" s="18" customFormat="1" ht="13.5" customHeight="1">
      <c r="A21" s="8"/>
      <c r="B21" s="30" t="s">
        <v>241</v>
      </c>
      <c r="C21" s="30" t="s">
        <v>1265</v>
      </c>
      <c r="D21" s="16">
        <v>5</v>
      </c>
      <c r="E21" s="4" t="s">
        <v>299</v>
      </c>
      <c r="F21" s="5"/>
      <c r="G21" s="5"/>
      <c r="H21" s="13"/>
      <c r="J21" s="1"/>
      <c r="K21" s="6"/>
      <c r="L21" s="6"/>
      <c r="M21" s="1"/>
      <c r="O21" s="1"/>
      <c r="P21" s="6"/>
      <c r="Q21" s="6"/>
      <c r="R21" s="1"/>
      <c r="T21" s="1"/>
      <c r="U21" s="6"/>
      <c r="V21" s="6"/>
      <c r="W21" s="1"/>
    </row>
    <row r="22" spans="1:23" s="18" customFormat="1" ht="13.5" customHeight="1">
      <c r="A22" s="7"/>
      <c r="B22" s="31"/>
      <c r="C22" s="31" t="s">
        <v>1266</v>
      </c>
      <c r="D22" s="15"/>
      <c r="E22" s="2"/>
      <c r="F22" s="3"/>
      <c r="G22" s="3"/>
      <c r="H22" s="12"/>
      <c r="J22" s="1"/>
      <c r="L22" s="6"/>
      <c r="M22" s="1"/>
      <c r="O22" s="1"/>
      <c r="P22" s="6"/>
      <c r="Q22" s="6"/>
      <c r="R22" s="1"/>
      <c r="T22" s="1"/>
      <c r="U22" s="6"/>
      <c r="V22" s="6"/>
      <c r="W22" s="1"/>
    </row>
    <row r="23" spans="1:23" s="18" customFormat="1" ht="13.5" customHeight="1">
      <c r="A23" s="8"/>
      <c r="B23" s="30" t="s">
        <v>242</v>
      </c>
      <c r="C23" s="30" t="s">
        <v>1267</v>
      </c>
      <c r="D23" s="16">
        <v>4</v>
      </c>
      <c r="E23" s="4" t="s">
        <v>299</v>
      </c>
      <c r="F23" s="5"/>
      <c r="G23" s="5"/>
      <c r="H23" s="13"/>
      <c r="J23" s="1"/>
      <c r="K23" s="6"/>
      <c r="L23" s="6"/>
      <c r="M23" s="1"/>
      <c r="O23" s="1"/>
      <c r="P23" s="6"/>
      <c r="Q23" s="6"/>
      <c r="R23" s="1"/>
      <c r="T23" s="1"/>
      <c r="U23" s="6"/>
      <c r="V23" s="6"/>
      <c r="W23" s="1"/>
    </row>
    <row r="24" spans="1:23" s="18" customFormat="1" ht="13.5" customHeight="1">
      <c r="A24" s="7"/>
      <c r="B24" s="31"/>
      <c r="C24" s="31" t="s">
        <v>1266</v>
      </c>
      <c r="D24" s="15"/>
      <c r="E24" s="2"/>
      <c r="F24" s="3"/>
      <c r="G24" s="3"/>
      <c r="H24" s="12"/>
      <c r="J24" s="1"/>
      <c r="L24" s="6"/>
      <c r="M24" s="1"/>
      <c r="O24" s="1"/>
      <c r="P24" s="6"/>
      <c r="Q24" s="6"/>
      <c r="R24" s="1"/>
      <c r="T24" s="1"/>
      <c r="U24" s="6"/>
      <c r="V24" s="6"/>
      <c r="W24" s="1"/>
    </row>
    <row r="25" spans="1:23" s="18" customFormat="1" ht="13.5" customHeight="1">
      <c r="A25" s="8"/>
      <c r="B25" s="30" t="s">
        <v>243</v>
      </c>
      <c r="C25" s="30" t="s">
        <v>1249</v>
      </c>
      <c r="D25" s="16">
        <v>1</v>
      </c>
      <c r="E25" s="4" t="s">
        <v>299</v>
      </c>
      <c r="F25" s="5"/>
      <c r="G25" s="5"/>
      <c r="H25" s="13"/>
      <c r="J25" s="1"/>
      <c r="K25" s="6"/>
      <c r="L25" s="6"/>
      <c r="M25" s="1"/>
      <c r="O25" s="1"/>
      <c r="P25" s="6"/>
      <c r="Q25" s="6"/>
      <c r="R25" s="1"/>
      <c r="T25" s="1"/>
      <c r="U25" s="6"/>
      <c r="V25" s="6"/>
      <c r="W25" s="1"/>
    </row>
    <row r="26" spans="1:23" s="18" customFormat="1" ht="13.5" customHeight="1">
      <c r="A26" s="7"/>
      <c r="B26" s="31"/>
      <c r="C26" s="31" t="s">
        <v>1264</v>
      </c>
      <c r="D26" s="15"/>
      <c r="E26" s="2"/>
      <c r="F26" s="3"/>
      <c r="G26" s="3"/>
      <c r="H26" s="12"/>
      <c r="J26" s="1"/>
      <c r="L26" s="6"/>
      <c r="M26" s="1"/>
      <c r="O26" s="1"/>
      <c r="P26" s="6"/>
      <c r="Q26" s="6"/>
      <c r="R26" s="1"/>
      <c r="T26" s="1"/>
      <c r="U26" s="6"/>
      <c r="V26" s="6"/>
      <c r="W26" s="1"/>
    </row>
    <row r="27" spans="1:23" s="18" customFormat="1" ht="13.5" customHeight="1">
      <c r="A27" s="8"/>
      <c r="B27" s="30" t="s">
        <v>244</v>
      </c>
      <c r="C27" s="30" t="s">
        <v>1268</v>
      </c>
      <c r="D27" s="16">
        <v>2</v>
      </c>
      <c r="E27" s="4" t="s">
        <v>299</v>
      </c>
      <c r="F27" s="5"/>
      <c r="G27" s="5"/>
      <c r="H27" s="13"/>
      <c r="J27" s="1"/>
      <c r="K27" s="6"/>
      <c r="L27" s="6"/>
      <c r="M27" s="1"/>
      <c r="O27" s="1"/>
      <c r="P27" s="6"/>
      <c r="Q27" s="6"/>
      <c r="R27" s="1"/>
      <c r="T27" s="1"/>
      <c r="U27" s="6"/>
      <c r="V27" s="6"/>
      <c r="W27" s="1"/>
    </row>
    <row r="28" spans="1:23" s="18" customFormat="1" ht="13.5" customHeight="1">
      <c r="A28" s="7"/>
      <c r="B28" s="31"/>
      <c r="C28" s="31" t="s">
        <v>1266</v>
      </c>
      <c r="D28" s="15"/>
      <c r="E28" s="2"/>
      <c r="F28" s="3"/>
      <c r="G28" s="3"/>
      <c r="H28" s="12"/>
      <c r="J28" s="1"/>
      <c r="L28" s="6"/>
      <c r="M28" s="1"/>
      <c r="O28" s="1"/>
      <c r="P28" s="6"/>
      <c r="Q28" s="6"/>
      <c r="R28" s="1"/>
      <c r="T28" s="1"/>
      <c r="U28" s="6"/>
      <c r="V28" s="6"/>
      <c r="W28" s="1"/>
    </row>
    <row r="29" spans="1:23" s="18" customFormat="1" ht="13.5" customHeight="1">
      <c r="A29" s="8"/>
      <c r="B29" s="30" t="s">
        <v>245</v>
      </c>
      <c r="C29" s="30" t="s">
        <v>1268</v>
      </c>
      <c r="D29" s="16">
        <v>7</v>
      </c>
      <c r="E29" s="4" t="s">
        <v>299</v>
      </c>
      <c r="F29" s="5"/>
      <c r="G29" s="5"/>
      <c r="H29" s="13"/>
      <c r="J29" s="1"/>
      <c r="K29" s="6"/>
      <c r="L29" s="6"/>
      <c r="M29" s="1"/>
      <c r="O29" s="1"/>
      <c r="P29" s="6"/>
      <c r="Q29" s="6"/>
      <c r="R29" s="1"/>
      <c r="T29" s="1"/>
      <c r="U29" s="6"/>
      <c r="V29" s="6"/>
      <c r="W29" s="1"/>
    </row>
    <row r="30" spans="1:23" s="18" customFormat="1" ht="13.5" customHeight="1">
      <c r="A30" s="7"/>
      <c r="B30" s="31"/>
      <c r="C30" s="31" t="s">
        <v>1269</v>
      </c>
      <c r="D30" s="15"/>
      <c r="E30" s="2"/>
      <c r="F30" s="3"/>
      <c r="G30" s="3"/>
      <c r="H30" s="12"/>
      <c r="J30" s="1"/>
      <c r="L30" s="6"/>
      <c r="M30" s="1"/>
      <c r="O30" s="1"/>
      <c r="P30" s="6"/>
      <c r="Q30" s="6"/>
      <c r="R30" s="1"/>
      <c r="T30" s="1"/>
      <c r="U30" s="6"/>
      <c r="V30" s="6"/>
      <c r="W30" s="1"/>
    </row>
    <row r="31" spans="1:23" s="18" customFormat="1" ht="13.5" customHeight="1">
      <c r="A31" s="8"/>
      <c r="B31" s="30" t="s">
        <v>246</v>
      </c>
      <c r="C31" s="30" t="s">
        <v>1270</v>
      </c>
      <c r="D31" s="16">
        <v>1</v>
      </c>
      <c r="E31" s="4" t="s">
        <v>299</v>
      </c>
      <c r="F31" s="5"/>
      <c r="G31" s="5"/>
      <c r="H31" s="13"/>
      <c r="J31" s="1"/>
      <c r="K31" s="6"/>
      <c r="L31" s="6"/>
      <c r="M31" s="1"/>
      <c r="O31" s="1"/>
      <c r="P31" s="6"/>
      <c r="Q31" s="6"/>
      <c r="R31" s="1"/>
      <c r="T31" s="1"/>
      <c r="U31" s="6"/>
      <c r="V31" s="6"/>
      <c r="W31" s="1"/>
    </row>
    <row r="32" spans="1:23" ht="13.5" customHeight="1">
      <c r="A32" s="39" t="s">
        <v>7</v>
      </c>
      <c r="B32" s="31"/>
      <c r="C32" s="31" t="s">
        <v>1271</v>
      </c>
      <c r="D32" s="40"/>
      <c r="E32" s="2"/>
      <c r="F32" s="3"/>
      <c r="G32" s="3"/>
      <c r="H32" s="12"/>
    </row>
    <row r="33" spans="1:23" s="18" customFormat="1" ht="13.5" customHeight="1">
      <c r="A33" s="34" t="s">
        <v>7</v>
      </c>
      <c r="B33" s="30" t="s">
        <v>225</v>
      </c>
      <c r="C33" s="30" t="s">
        <v>1248</v>
      </c>
      <c r="D33" s="36">
        <v>1</v>
      </c>
      <c r="E33" s="4" t="s">
        <v>299</v>
      </c>
      <c r="F33" s="5"/>
      <c r="G33" s="5"/>
      <c r="H33" s="13"/>
      <c r="J33" s="1"/>
      <c r="K33" s="6"/>
      <c r="L33" s="6"/>
      <c r="M33" s="1"/>
      <c r="O33" s="1"/>
      <c r="P33" s="6"/>
      <c r="Q33" s="6"/>
      <c r="R33" s="1"/>
      <c r="T33" s="1"/>
      <c r="U33" s="6"/>
      <c r="V33" s="6"/>
      <c r="W33" s="1"/>
    </row>
    <row r="34" spans="1:23" s="18" customFormat="1" ht="13.5" customHeight="1">
      <c r="A34" s="39" t="s">
        <v>7</v>
      </c>
      <c r="B34" s="31"/>
      <c r="C34" s="31" t="s">
        <v>1272</v>
      </c>
      <c r="D34" s="40"/>
      <c r="E34" s="2"/>
      <c r="F34" s="3"/>
      <c r="G34" s="3"/>
      <c r="H34" s="12"/>
      <c r="J34" s="1"/>
      <c r="K34" s="6"/>
      <c r="L34" s="6"/>
      <c r="M34" s="1"/>
      <c r="O34" s="1"/>
      <c r="P34" s="6"/>
      <c r="Q34" s="6"/>
      <c r="R34" s="1"/>
      <c r="T34" s="1"/>
      <c r="U34" s="6"/>
      <c r="V34" s="6"/>
      <c r="W34" s="1"/>
    </row>
    <row r="35" spans="1:23" s="18" customFormat="1" ht="13.5" customHeight="1">
      <c r="A35" s="34" t="s">
        <v>7</v>
      </c>
      <c r="B35" s="30" t="s">
        <v>226</v>
      </c>
      <c r="C35" s="30" t="s">
        <v>1273</v>
      </c>
      <c r="D35" s="36">
        <v>1</v>
      </c>
      <c r="E35" s="4" t="s">
        <v>299</v>
      </c>
      <c r="F35" s="5"/>
      <c r="G35" s="5"/>
      <c r="H35" s="13"/>
      <c r="J35" s="1"/>
      <c r="K35" s="6"/>
      <c r="L35" s="6"/>
      <c r="M35" s="1"/>
      <c r="O35" s="1"/>
      <c r="P35" s="6"/>
      <c r="Q35" s="6"/>
      <c r="R35" s="1"/>
      <c r="T35" s="1"/>
      <c r="U35" s="6"/>
      <c r="V35" s="6"/>
      <c r="W35" s="1"/>
    </row>
    <row r="36" spans="1:23" s="18" customFormat="1" ht="13.5" customHeight="1">
      <c r="A36" s="39" t="s">
        <v>7</v>
      </c>
      <c r="B36" s="31"/>
      <c r="C36" s="31" t="s">
        <v>1274</v>
      </c>
      <c r="D36" s="40"/>
      <c r="E36" s="2"/>
      <c r="F36" s="3"/>
      <c r="G36" s="3"/>
      <c r="H36" s="12"/>
      <c r="J36" s="1"/>
      <c r="K36" s="6"/>
      <c r="L36" s="6"/>
      <c r="M36" s="1"/>
      <c r="O36" s="1"/>
      <c r="P36" s="6"/>
      <c r="Q36" s="6"/>
      <c r="R36" s="1"/>
      <c r="T36" s="1"/>
      <c r="U36" s="6"/>
      <c r="V36" s="6"/>
      <c r="W36" s="1"/>
    </row>
    <row r="37" spans="1:23" s="18" customFormat="1" ht="13.5" customHeight="1">
      <c r="A37" s="34" t="s">
        <v>7</v>
      </c>
      <c r="B37" s="30" t="s">
        <v>227</v>
      </c>
      <c r="C37" s="30" t="s">
        <v>1259</v>
      </c>
      <c r="D37" s="36">
        <v>1</v>
      </c>
      <c r="E37" s="4" t="s">
        <v>299</v>
      </c>
      <c r="F37" s="5"/>
      <c r="G37" s="5"/>
      <c r="H37" s="13"/>
      <c r="J37" s="1"/>
      <c r="K37" s="6"/>
      <c r="L37" s="6"/>
      <c r="M37" s="1"/>
      <c r="O37" s="1"/>
      <c r="P37" s="6"/>
      <c r="Q37" s="6"/>
      <c r="R37" s="1"/>
      <c r="T37" s="1"/>
      <c r="U37" s="6"/>
      <c r="V37" s="6"/>
      <c r="W37" s="1"/>
    </row>
    <row r="38" spans="1:23" s="18" customFormat="1" ht="13.5" customHeight="1">
      <c r="A38" s="7"/>
      <c r="B38" s="31"/>
      <c r="C38" s="31"/>
      <c r="D38" s="15"/>
      <c r="E38" s="2"/>
      <c r="F38" s="3"/>
      <c r="G38" s="3"/>
      <c r="H38" s="12"/>
      <c r="J38" s="1"/>
      <c r="K38" s="6"/>
      <c r="L38" s="6"/>
      <c r="M38" s="1"/>
      <c r="O38" s="1"/>
      <c r="P38" s="6"/>
      <c r="Q38" s="6"/>
      <c r="R38" s="1"/>
      <c r="T38" s="1"/>
      <c r="U38" s="6"/>
      <c r="V38" s="6"/>
      <c r="W38" s="1"/>
    </row>
    <row r="39" spans="1:23" s="18" customFormat="1" ht="13.5" customHeight="1">
      <c r="A39" s="8"/>
      <c r="B39" s="30"/>
      <c r="C39" s="30"/>
      <c r="D39" s="16"/>
      <c r="E39" s="4"/>
      <c r="F39" s="5"/>
      <c r="G39" s="5"/>
      <c r="H39" s="13"/>
      <c r="J39" s="1"/>
      <c r="K39" s="6"/>
      <c r="L39" s="6"/>
      <c r="M39" s="1"/>
      <c r="O39" s="1"/>
      <c r="P39" s="6"/>
      <c r="Q39" s="6"/>
      <c r="R39" s="1"/>
      <c r="T39" s="1"/>
      <c r="U39" s="6"/>
      <c r="V39" s="6"/>
      <c r="W39" s="1"/>
    </row>
    <row r="40" spans="1:23" ht="13.5" customHeight="1">
      <c r="A40" s="7"/>
      <c r="B40" s="31"/>
      <c r="C40" s="31"/>
      <c r="D40" s="15"/>
      <c r="E40" s="2"/>
      <c r="F40" s="3"/>
      <c r="G40" s="41"/>
      <c r="H40" s="12"/>
    </row>
    <row r="41" spans="1:23" ht="13.5" customHeight="1">
      <c r="A41" s="9"/>
      <c r="B41" s="32"/>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104"/>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23" ht="13.5" customHeight="1">
      <c r="A49" s="39" t="s">
        <v>7</v>
      </c>
      <c r="B49" s="31" t="s">
        <v>7</v>
      </c>
      <c r="C49" s="31" t="s">
        <v>7</v>
      </c>
      <c r="D49" s="40"/>
      <c r="E49" s="2" t="s">
        <v>7</v>
      </c>
      <c r="F49" s="3"/>
      <c r="G49" s="41"/>
      <c r="H49" s="12" t="s">
        <v>7</v>
      </c>
    </row>
    <row r="50" spans="1:23" ht="13.5" customHeight="1">
      <c r="A50" s="34" t="s">
        <v>7</v>
      </c>
      <c r="B50" s="30" t="s">
        <v>57</v>
      </c>
      <c r="C50" s="30" t="s">
        <v>7</v>
      </c>
      <c r="D50" s="36"/>
      <c r="E50" s="4" t="s">
        <v>7</v>
      </c>
      <c r="F50" s="5"/>
      <c r="G50" s="38"/>
      <c r="H50" s="13"/>
    </row>
    <row r="51" spans="1:23" s="18" customFormat="1" ht="13.5" customHeight="1">
      <c r="A51" s="7"/>
      <c r="B51" s="31"/>
      <c r="C51" s="31" t="s">
        <v>1272</v>
      </c>
      <c r="D51" s="15"/>
      <c r="E51" s="2"/>
      <c r="F51" s="3"/>
      <c r="G51" s="3"/>
      <c r="H51" s="12"/>
      <c r="J51" s="1"/>
      <c r="K51" s="6"/>
      <c r="L51" s="6"/>
      <c r="M51" s="1"/>
      <c r="O51" s="1"/>
      <c r="P51" s="6"/>
      <c r="Q51" s="6"/>
      <c r="R51" s="1"/>
      <c r="T51" s="1"/>
      <c r="U51" s="6"/>
      <c r="V51" s="6"/>
      <c r="W51" s="1"/>
    </row>
    <row r="52" spans="1:23" s="18" customFormat="1" ht="13.5" customHeight="1">
      <c r="A52" s="8"/>
      <c r="B52" s="30" t="s">
        <v>228</v>
      </c>
      <c r="C52" s="30" t="s">
        <v>1275</v>
      </c>
      <c r="D52" s="16">
        <v>1</v>
      </c>
      <c r="E52" s="4" t="s">
        <v>299</v>
      </c>
      <c r="F52" s="5"/>
      <c r="G52" s="5"/>
      <c r="H52" s="13"/>
      <c r="J52" s="1"/>
      <c r="K52" s="6"/>
      <c r="L52" s="6"/>
      <c r="M52" s="1"/>
      <c r="O52" s="1"/>
      <c r="P52" s="6"/>
      <c r="Q52" s="6"/>
      <c r="R52" s="1"/>
      <c r="T52" s="1"/>
      <c r="U52" s="6"/>
      <c r="V52" s="6"/>
      <c r="W52" s="1"/>
    </row>
    <row r="53" spans="1:23" s="18" customFormat="1" ht="13.5" customHeight="1">
      <c r="A53" s="7"/>
      <c r="B53" s="31"/>
      <c r="C53" s="31" t="s">
        <v>1276</v>
      </c>
      <c r="D53" s="15"/>
      <c r="E53" s="2"/>
      <c r="F53" s="3"/>
      <c r="G53" s="3"/>
      <c r="H53" s="12"/>
      <c r="J53" s="1"/>
      <c r="L53" s="6"/>
      <c r="M53" s="1"/>
      <c r="O53" s="1"/>
      <c r="P53" s="6"/>
      <c r="Q53" s="6"/>
      <c r="R53" s="1"/>
      <c r="T53" s="1"/>
      <c r="U53" s="6"/>
      <c r="V53" s="6"/>
      <c r="W53" s="1"/>
    </row>
    <row r="54" spans="1:23" s="18" customFormat="1" ht="13.5" customHeight="1">
      <c r="A54" s="8"/>
      <c r="B54" s="30" t="s">
        <v>229</v>
      </c>
      <c r="C54" s="30" t="s">
        <v>1277</v>
      </c>
      <c r="D54" s="16">
        <v>1</v>
      </c>
      <c r="E54" s="4" t="s">
        <v>299</v>
      </c>
      <c r="F54" s="5"/>
      <c r="G54" s="5"/>
      <c r="H54" s="13"/>
      <c r="J54" s="1"/>
      <c r="K54" s="6"/>
      <c r="L54" s="6"/>
      <c r="M54" s="1"/>
      <c r="O54" s="1"/>
      <c r="P54" s="6"/>
      <c r="Q54" s="6"/>
      <c r="R54" s="1"/>
      <c r="T54" s="1"/>
      <c r="U54" s="6"/>
      <c r="V54" s="6"/>
      <c r="W54" s="1"/>
    </row>
    <row r="55" spans="1:23" s="18" customFormat="1" ht="13.5" customHeight="1">
      <c r="A55" s="7"/>
      <c r="B55" s="31"/>
      <c r="C55" s="31" t="s">
        <v>1276</v>
      </c>
      <c r="D55" s="15"/>
      <c r="E55" s="2"/>
      <c r="F55" s="3"/>
      <c r="G55" s="3"/>
      <c r="H55" s="12"/>
      <c r="J55" s="1"/>
      <c r="L55" s="6"/>
      <c r="M55" s="1"/>
      <c r="O55" s="1"/>
      <c r="P55" s="6"/>
      <c r="Q55" s="6"/>
      <c r="R55" s="1"/>
      <c r="T55" s="1"/>
      <c r="U55" s="6"/>
      <c r="V55" s="6"/>
      <c r="W55" s="1"/>
    </row>
    <row r="56" spans="1:23" s="18" customFormat="1" ht="13.5" customHeight="1">
      <c r="A56" s="8"/>
      <c r="B56" s="30" t="s">
        <v>230</v>
      </c>
      <c r="C56" s="30" t="s">
        <v>1278</v>
      </c>
      <c r="D56" s="16">
        <v>1</v>
      </c>
      <c r="E56" s="4" t="s">
        <v>299</v>
      </c>
      <c r="F56" s="5"/>
      <c r="G56" s="5"/>
      <c r="H56" s="13"/>
      <c r="J56" s="1"/>
      <c r="K56" s="6"/>
      <c r="L56" s="6"/>
      <c r="M56" s="1"/>
      <c r="O56" s="1"/>
      <c r="P56" s="6"/>
      <c r="Q56" s="6"/>
      <c r="R56" s="1"/>
      <c r="T56" s="1"/>
      <c r="U56" s="6"/>
      <c r="V56" s="6"/>
      <c r="W56" s="1"/>
    </row>
    <row r="57" spans="1:23" s="18" customFormat="1" ht="13.5" customHeight="1">
      <c r="A57" s="7"/>
      <c r="B57" s="31"/>
      <c r="C57" s="31" t="s">
        <v>1271</v>
      </c>
      <c r="D57" s="15"/>
      <c r="E57" s="2"/>
      <c r="F57" s="3"/>
      <c r="G57" s="3"/>
      <c r="H57" s="12"/>
      <c r="J57" s="1"/>
      <c r="L57" s="6"/>
      <c r="M57" s="1"/>
      <c r="O57" s="1"/>
      <c r="P57" s="6"/>
      <c r="Q57" s="6"/>
      <c r="R57" s="1"/>
      <c r="T57" s="1"/>
      <c r="U57" s="6"/>
      <c r="V57" s="6"/>
      <c r="W57" s="1"/>
    </row>
    <row r="58" spans="1:23" s="18" customFormat="1" ht="13.5" customHeight="1">
      <c r="A58" s="8"/>
      <c r="B58" s="30" t="s">
        <v>231</v>
      </c>
      <c r="C58" s="30" t="s">
        <v>321</v>
      </c>
      <c r="D58" s="16">
        <v>2</v>
      </c>
      <c r="E58" s="4" t="s">
        <v>299</v>
      </c>
      <c r="F58" s="5"/>
      <c r="G58" s="5"/>
      <c r="H58" s="13"/>
      <c r="J58" s="1"/>
      <c r="K58" s="6"/>
      <c r="L58" s="6"/>
      <c r="M58" s="1"/>
      <c r="O58" s="1"/>
      <c r="P58" s="6"/>
      <c r="Q58" s="6"/>
      <c r="R58" s="1"/>
      <c r="T58" s="1"/>
      <c r="U58" s="6"/>
      <c r="V58" s="6"/>
      <c r="W58" s="1"/>
    </row>
    <row r="59" spans="1:23" s="18" customFormat="1" ht="13.5" customHeight="1">
      <c r="A59" s="7"/>
      <c r="B59" s="31"/>
      <c r="C59" s="31" t="s">
        <v>1271</v>
      </c>
      <c r="D59" s="15"/>
      <c r="E59" s="2"/>
      <c r="F59" s="3"/>
      <c r="G59" s="3"/>
      <c r="H59" s="12"/>
      <c r="J59" s="1"/>
      <c r="L59" s="6"/>
      <c r="M59" s="1"/>
      <c r="O59" s="1"/>
      <c r="P59" s="6"/>
      <c r="Q59" s="6"/>
      <c r="R59" s="1"/>
      <c r="T59" s="1"/>
      <c r="U59" s="6"/>
      <c r="V59" s="6"/>
      <c r="W59" s="1"/>
    </row>
    <row r="60" spans="1:23" s="18" customFormat="1" ht="13.5" customHeight="1">
      <c r="A60" s="8"/>
      <c r="B60" s="30" t="s">
        <v>1161</v>
      </c>
      <c r="C60" s="30" t="s">
        <v>321</v>
      </c>
      <c r="D60" s="16">
        <v>2</v>
      </c>
      <c r="E60" s="4" t="s">
        <v>299</v>
      </c>
      <c r="F60" s="5"/>
      <c r="G60" s="5"/>
      <c r="H60" s="13"/>
      <c r="J60" s="1"/>
      <c r="K60" s="6"/>
      <c r="L60" s="6"/>
      <c r="M60" s="1"/>
      <c r="O60" s="1"/>
      <c r="P60" s="6"/>
      <c r="Q60" s="6"/>
      <c r="R60" s="1"/>
      <c r="T60" s="1"/>
      <c r="U60" s="6"/>
      <c r="V60" s="6"/>
      <c r="W60" s="1"/>
    </row>
    <row r="61" spans="1:23" s="18" customFormat="1" ht="13.5" customHeight="1">
      <c r="A61" s="7"/>
      <c r="B61" s="31"/>
      <c r="C61" s="31" t="s">
        <v>1271</v>
      </c>
      <c r="D61" s="15"/>
      <c r="E61" s="2"/>
      <c r="F61" s="3"/>
      <c r="G61" s="3"/>
      <c r="H61" s="12"/>
      <c r="J61" s="1"/>
      <c r="L61" s="6"/>
      <c r="M61" s="1"/>
      <c r="O61" s="1"/>
      <c r="P61" s="6"/>
      <c r="Q61" s="6"/>
      <c r="R61" s="1"/>
      <c r="T61" s="1"/>
      <c r="U61" s="6"/>
      <c r="V61" s="6"/>
      <c r="W61" s="1"/>
    </row>
    <row r="62" spans="1:23" s="18" customFormat="1" ht="13.5" customHeight="1">
      <c r="A62" s="8"/>
      <c r="B62" s="30" t="s">
        <v>232</v>
      </c>
      <c r="C62" s="30" t="s">
        <v>325</v>
      </c>
      <c r="D62" s="16">
        <v>1</v>
      </c>
      <c r="E62" s="4" t="s">
        <v>299</v>
      </c>
      <c r="F62" s="5"/>
      <c r="G62" s="5"/>
      <c r="H62" s="13"/>
      <c r="J62" s="1"/>
      <c r="K62" s="6"/>
      <c r="L62" s="6"/>
      <c r="M62" s="1"/>
      <c r="O62" s="1"/>
      <c r="P62" s="6"/>
      <c r="Q62" s="6"/>
      <c r="R62" s="1"/>
      <c r="T62" s="1"/>
      <c r="U62" s="6"/>
      <c r="V62" s="6"/>
      <c r="W62" s="1"/>
    </row>
    <row r="63" spans="1:23" s="18" customFormat="1" ht="13.5" customHeight="1">
      <c r="A63" s="7"/>
      <c r="B63" s="31"/>
      <c r="C63" s="31" t="s">
        <v>1271</v>
      </c>
      <c r="D63" s="15"/>
      <c r="E63" s="2"/>
      <c r="F63" s="3"/>
      <c r="G63" s="3"/>
      <c r="H63" s="12"/>
      <c r="J63" s="1"/>
      <c r="K63" s="6"/>
      <c r="L63" s="6"/>
      <c r="M63" s="1"/>
      <c r="O63" s="1"/>
      <c r="P63" s="6"/>
      <c r="Q63" s="6"/>
      <c r="R63" s="1"/>
      <c r="T63" s="1"/>
      <c r="U63" s="6"/>
      <c r="V63" s="6"/>
      <c r="W63" s="1"/>
    </row>
    <row r="64" spans="1:23" s="18" customFormat="1" ht="13.5" customHeight="1">
      <c r="A64" s="8"/>
      <c r="B64" s="30" t="s">
        <v>233</v>
      </c>
      <c r="C64" s="30" t="s">
        <v>321</v>
      </c>
      <c r="D64" s="16">
        <v>2</v>
      </c>
      <c r="E64" s="4" t="s">
        <v>299</v>
      </c>
      <c r="F64" s="5"/>
      <c r="G64" s="5"/>
      <c r="H64" s="13"/>
      <c r="J64" s="1"/>
      <c r="K64" s="6"/>
      <c r="L64" s="6"/>
      <c r="M64" s="1"/>
      <c r="O64" s="1"/>
      <c r="P64" s="6"/>
      <c r="Q64" s="6"/>
      <c r="R64" s="1"/>
      <c r="T64" s="1"/>
      <c r="U64" s="6"/>
      <c r="V64" s="6"/>
      <c r="W64" s="1"/>
    </row>
    <row r="65" spans="1:23" s="18" customFormat="1" ht="13.5" customHeight="1">
      <c r="A65" s="7"/>
      <c r="B65" s="31"/>
      <c r="C65" s="31" t="s">
        <v>1266</v>
      </c>
      <c r="D65" s="15"/>
      <c r="E65" s="2"/>
      <c r="F65" s="3"/>
      <c r="G65" s="3"/>
      <c r="H65" s="12"/>
      <c r="J65" s="1"/>
      <c r="L65" s="6"/>
      <c r="M65" s="1"/>
      <c r="O65" s="1"/>
      <c r="P65" s="6"/>
      <c r="Q65" s="6"/>
      <c r="R65" s="1"/>
      <c r="T65" s="1"/>
      <c r="U65" s="6"/>
      <c r="V65" s="6"/>
      <c r="W65" s="1"/>
    </row>
    <row r="66" spans="1:23" s="18" customFormat="1" ht="13.5" customHeight="1">
      <c r="A66" s="8"/>
      <c r="B66" s="30" t="s">
        <v>1162</v>
      </c>
      <c r="C66" s="30" t="s">
        <v>1279</v>
      </c>
      <c r="D66" s="16">
        <v>2</v>
      </c>
      <c r="E66" s="4" t="s">
        <v>299</v>
      </c>
      <c r="F66" s="5"/>
      <c r="G66" s="5"/>
      <c r="H66" s="13"/>
      <c r="J66" s="1"/>
      <c r="K66" s="6"/>
      <c r="L66" s="6"/>
      <c r="M66" s="1"/>
      <c r="O66" s="1"/>
      <c r="P66" s="6"/>
      <c r="Q66" s="6"/>
      <c r="R66" s="1"/>
      <c r="T66" s="1"/>
      <c r="U66" s="6"/>
      <c r="V66" s="6"/>
      <c r="W66" s="1"/>
    </row>
    <row r="67" spans="1:23" s="18" customFormat="1" ht="13.5" customHeight="1">
      <c r="A67" s="7"/>
      <c r="B67" s="31"/>
      <c r="C67" s="31" t="s">
        <v>1280</v>
      </c>
      <c r="D67" s="15"/>
      <c r="E67" s="2"/>
      <c r="F67" s="3"/>
      <c r="G67" s="3"/>
      <c r="H67" s="12"/>
      <c r="J67" s="1"/>
      <c r="L67" s="6"/>
      <c r="M67" s="1"/>
      <c r="O67" s="1"/>
      <c r="P67" s="6"/>
      <c r="Q67" s="6"/>
      <c r="R67" s="1"/>
      <c r="T67" s="1"/>
      <c r="U67" s="6"/>
      <c r="V67" s="6"/>
      <c r="W67" s="1"/>
    </row>
    <row r="68" spans="1:23" s="18" customFormat="1" ht="13.5" customHeight="1">
      <c r="A68" s="8"/>
      <c r="B68" s="30" t="s">
        <v>234</v>
      </c>
      <c r="C68" s="30" t="s">
        <v>1281</v>
      </c>
      <c r="D68" s="16">
        <v>1</v>
      </c>
      <c r="E68" s="4" t="s">
        <v>299</v>
      </c>
      <c r="F68" s="5"/>
      <c r="G68" s="5"/>
      <c r="H68" s="13"/>
      <c r="J68" s="1"/>
      <c r="K68" s="6"/>
      <c r="L68" s="6"/>
      <c r="M68" s="1"/>
      <c r="O68" s="1"/>
      <c r="P68" s="6"/>
      <c r="Q68" s="6"/>
      <c r="R68" s="1"/>
      <c r="T68" s="1"/>
      <c r="U68" s="6"/>
      <c r="V68" s="6"/>
      <c r="W68" s="1"/>
    </row>
    <row r="69" spans="1:23" ht="13.5" customHeight="1">
      <c r="A69" s="39"/>
      <c r="B69" s="31"/>
      <c r="C69" s="31" t="s">
        <v>1282</v>
      </c>
      <c r="D69" s="15"/>
      <c r="E69" s="2"/>
      <c r="F69" s="3"/>
      <c r="G69" s="3"/>
      <c r="H69" s="12"/>
    </row>
    <row r="70" spans="1:23" s="18" customFormat="1" ht="13.5" customHeight="1">
      <c r="A70" s="34"/>
      <c r="B70" s="30" t="s">
        <v>235</v>
      </c>
      <c r="C70" s="30" t="s">
        <v>1283</v>
      </c>
      <c r="D70" s="16">
        <v>1</v>
      </c>
      <c r="E70" s="4" t="s">
        <v>299</v>
      </c>
      <c r="F70" s="5"/>
      <c r="G70" s="5"/>
      <c r="H70" s="13"/>
      <c r="J70" s="1"/>
      <c r="K70" s="6"/>
      <c r="L70" s="6"/>
      <c r="M70" s="1"/>
      <c r="O70" s="1"/>
      <c r="P70" s="6"/>
      <c r="Q70" s="6"/>
      <c r="R70" s="1"/>
      <c r="T70" s="1"/>
      <c r="U70" s="6"/>
      <c r="V70" s="6"/>
      <c r="W70" s="1"/>
    </row>
    <row r="71" spans="1:23" s="18" customFormat="1" ht="13.5" customHeight="1">
      <c r="A71" s="39"/>
      <c r="B71" s="31"/>
      <c r="C71" s="31" t="s">
        <v>1284</v>
      </c>
      <c r="D71" s="15"/>
      <c r="E71" s="2"/>
      <c r="F71" s="3"/>
      <c r="G71" s="3"/>
      <c r="H71" s="12"/>
      <c r="J71" s="1"/>
      <c r="K71" s="6"/>
      <c r="L71" s="6"/>
      <c r="M71" s="1"/>
      <c r="O71" s="1"/>
      <c r="P71" s="6"/>
      <c r="Q71" s="6"/>
      <c r="R71" s="1"/>
      <c r="T71" s="1"/>
      <c r="U71" s="6"/>
      <c r="V71" s="6"/>
      <c r="W71" s="1"/>
    </row>
    <row r="72" spans="1:23" s="18" customFormat="1" ht="13.5" customHeight="1">
      <c r="A72" s="34"/>
      <c r="B72" s="30" t="s">
        <v>224</v>
      </c>
      <c r="C72" s="30" t="s">
        <v>1285</v>
      </c>
      <c r="D72" s="16">
        <v>1</v>
      </c>
      <c r="E72" s="4" t="s">
        <v>299</v>
      </c>
      <c r="F72" s="5"/>
      <c r="G72" s="5"/>
      <c r="H72" s="13"/>
      <c r="J72" s="1"/>
      <c r="K72" s="6"/>
      <c r="L72" s="6"/>
      <c r="M72" s="1"/>
      <c r="O72" s="1"/>
      <c r="P72" s="6"/>
      <c r="Q72" s="6"/>
      <c r="R72" s="1"/>
      <c r="T72" s="1"/>
      <c r="U72" s="6"/>
      <c r="V72" s="6"/>
      <c r="W72" s="1"/>
    </row>
    <row r="73" spans="1:23" s="18" customFormat="1" ht="13.5" customHeight="1">
      <c r="A73" s="39"/>
      <c r="B73" s="31"/>
      <c r="C73" s="31" t="s">
        <v>1286</v>
      </c>
      <c r="D73" s="40"/>
      <c r="E73" s="2"/>
      <c r="F73" s="3"/>
      <c r="G73" s="3"/>
      <c r="H73" s="12"/>
      <c r="J73" s="1"/>
      <c r="K73" s="6"/>
      <c r="L73" s="6"/>
      <c r="M73" s="1"/>
      <c r="O73" s="1"/>
      <c r="P73" s="6"/>
      <c r="Q73" s="6"/>
      <c r="R73" s="1"/>
      <c r="T73" s="1"/>
      <c r="U73" s="6"/>
      <c r="V73" s="6"/>
      <c r="W73" s="1"/>
    </row>
    <row r="74" spans="1:23" s="18" customFormat="1" ht="13.5" customHeight="1">
      <c r="A74" s="34"/>
      <c r="B74" s="30" t="s">
        <v>212</v>
      </c>
      <c r="C74" s="30" t="s">
        <v>1287</v>
      </c>
      <c r="D74" s="36">
        <v>2</v>
      </c>
      <c r="E74" s="4" t="s">
        <v>299</v>
      </c>
      <c r="F74" s="5"/>
      <c r="G74" s="5"/>
      <c r="H74" s="13"/>
      <c r="J74" s="1"/>
      <c r="K74" s="6"/>
      <c r="L74" s="6"/>
      <c r="M74" s="1"/>
      <c r="O74" s="1"/>
      <c r="P74" s="6"/>
      <c r="Q74" s="6"/>
      <c r="R74" s="1"/>
      <c r="T74" s="1"/>
      <c r="U74" s="6"/>
      <c r="V74" s="6"/>
      <c r="W74" s="1"/>
    </row>
    <row r="75" spans="1:23" s="18" customFormat="1" ht="13.5" customHeight="1">
      <c r="A75" s="7"/>
      <c r="B75" s="31"/>
      <c r="C75" s="31" t="s">
        <v>1286</v>
      </c>
      <c r="D75" s="40"/>
      <c r="E75" s="2"/>
      <c r="F75" s="3"/>
      <c r="G75" s="3"/>
      <c r="H75" s="12"/>
      <c r="J75" s="1"/>
      <c r="K75" s="6"/>
      <c r="L75" s="6"/>
      <c r="M75" s="1"/>
      <c r="O75" s="1"/>
      <c r="P75" s="6"/>
      <c r="Q75" s="6"/>
      <c r="R75" s="1"/>
      <c r="T75" s="1"/>
      <c r="U75" s="6"/>
      <c r="V75" s="6"/>
      <c r="W75" s="1"/>
    </row>
    <row r="76" spans="1:23" s="18" customFormat="1" ht="13.5" customHeight="1">
      <c r="A76" s="8"/>
      <c r="B76" s="30" t="s">
        <v>1163</v>
      </c>
      <c r="C76" s="30" t="s">
        <v>1287</v>
      </c>
      <c r="D76" s="36">
        <v>6</v>
      </c>
      <c r="E76" s="4" t="s">
        <v>299</v>
      </c>
      <c r="F76" s="5"/>
      <c r="G76" s="5"/>
      <c r="H76" s="13"/>
      <c r="J76" s="1"/>
      <c r="K76" s="6"/>
      <c r="L76" s="6"/>
      <c r="M76" s="1"/>
      <c r="O76" s="1"/>
      <c r="P76" s="6"/>
      <c r="Q76" s="6"/>
      <c r="R76" s="1"/>
      <c r="T76" s="1"/>
      <c r="U76" s="6"/>
      <c r="V76" s="6"/>
      <c r="W76" s="1"/>
    </row>
    <row r="77" spans="1:23" s="18" customFormat="1" ht="13.5" customHeight="1">
      <c r="A77" s="7"/>
      <c r="B77" s="31"/>
      <c r="C77" s="31" t="s">
        <v>1288</v>
      </c>
      <c r="D77" s="40"/>
      <c r="E77" s="2"/>
      <c r="F77" s="3"/>
      <c r="G77" s="3"/>
      <c r="H77" s="12"/>
      <c r="J77" s="1"/>
      <c r="K77" s="6"/>
      <c r="L77" s="6"/>
      <c r="M77" s="1"/>
      <c r="O77" s="1"/>
      <c r="P77" s="6"/>
      <c r="Q77" s="6"/>
      <c r="R77" s="1"/>
      <c r="T77" s="1"/>
      <c r="U77" s="6"/>
      <c r="V77" s="6"/>
      <c r="W77" s="1"/>
    </row>
    <row r="78" spans="1:23" s="18" customFormat="1" ht="13.5" customHeight="1">
      <c r="A78" s="8"/>
      <c r="B78" s="30" t="s">
        <v>213</v>
      </c>
      <c r="C78" s="30" t="s">
        <v>1289</v>
      </c>
      <c r="D78" s="36">
        <v>2</v>
      </c>
      <c r="E78" s="4" t="s">
        <v>299</v>
      </c>
      <c r="F78" s="5"/>
      <c r="G78" s="5"/>
      <c r="H78" s="13"/>
      <c r="J78" s="1"/>
      <c r="K78" s="6"/>
      <c r="L78" s="6"/>
      <c r="M78" s="1"/>
      <c r="O78" s="1"/>
      <c r="P78" s="6"/>
      <c r="Q78" s="6"/>
      <c r="R78" s="1"/>
      <c r="T78" s="1"/>
      <c r="U78" s="6"/>
      <c r="V78" s="6"/>
      <c r="W78" s="1"/>
    </row>
    <row r="79" spans="1:23" s="18" customFormat="1" ht="13.5" customHeight="1">
      <c r="A79" s="7"/>
      <c r="B79" s="31"/>
      <c r="C79" s="31" t="s">
        <v>1290</v>
      </c>
      <c r="D79" s="15"/>
      <c r="E79" s="2"/>
      <c r="F79" s="3"/>
      <c r="G79" s="3"/>
      <c r="H79" s="12"/>
      <c r="J79" s="1"/>
      <c r="K79" s="6"/>
      <c r="L79" s="6"/>
      <c r="M79" s="1"/>
      <c r="O79" s="1"/>
      <c r="P79" s="6"/>
      <c r="Q79" s="6"/>
      <c r="R79" s="1"/>
      <c r="T79" s="1"/>
      <c r="U79" s="6"/>
      <c r="V79" s="6"/>
      <c r="W79" s="1"/>
    </row>
    <row r="80" spans="1:23" s="18" customFormat="1" ht="13.5" customHeight="1">
      <c r="A80" s="8"/>
      <c r="B80" s="30" t="s">
        <v>214</v>
      </c>
      <c r="C80" s="30" t="s">
        <v>1291</v>
      </c>
      <c r="D80" s="16">
        <v>1</v>
      </c>
      <c r="E80" s="4" t="s">
        <v>299</v>
      </c>
      <c r="F80" s="5"/>
      <c r="G80" s="5"/>
      <c r="H80" s="13"/>
      <c r="J80" s="1"/>
      <c r="K80" s="6"/>
      <c r="L80" s="6"/>
      <c r="M80" s="1"/>
      <c r="O80" s="1"/>
      <c r="P80" s="6"/>
      <c r="Q80" s="6"/>
      <c r="R80" s="1"/>
      <c r="T80" s="1"/>
      <c r="U80" s="6"/>
      <c r="V80" s="6"/>
      <c r="W80" s="1"/>
    </row>
    <row r="81" spans="1:23" s="18" customFormat="1" ht="13.5" customHeight="1">
      <c r="A81" s="7"/>
      <c r="B81" s="31"/>
      <c r="C81" s="31"/>
      <c r="D81" s="15"/>
      <c r="E81" s="2"/>
      <c r="F81" s="3"/>
      <c r="G81" s="3"/>
      <c r="H81" s="12"/>
      <c r="J81" s="1"/>
      <c r="K81" s="6"/>
      <c r="L81" s="6"/>
      <c r="M81" s="1"/>
      <c r="O81" s="1"/>
      <c r="P81" s="6"/>
      <c r="Q81" s="6"/>
      <c r="R81" s="1"/>
      <c r="T81" s="1"/>
      <c r="U81" s="6"/>
      <c r="V81" s="6"/>
      <c r="W81" s="1"/>
    </row>
    <row r="82" spans="1:23" s="18" customFormat="1" ht="13.5" customHeight="1">
      <c r="A82" s="8"/>
      <c r="B82" s="30" t="s">
        <v>7</v>
      </c>
      <c r="C82" s="30" t="s">
        <v>7</v>
      </c>
      <c r="D82" s="16"/>
      <c r="E82" s="4"/>
      <c r="F82" s="5"/>
      <c r="G82" s="38"/>
      <c r="H82" s="13"/>
      <c r="J82" s="1"/>
      <c r="K82" s="6"/>
      <c r="L82" s="6"/>
      <c r="M82" s="1"/>
      <c r="O82" s="1"/>
      <c r="P82" s="6"/>
      <c r="Q82" s="6"/>
      <c r="R82" s="1"/>
      <c r="T82" s="1"/>
      <c r="U82" s="6"/>
      <c r="V82" s="6"/>
      <c r="W82" s="1"/>
    </row>
    <row r="83" spans="1:23" s="18" customFormat="1" ht="13.5" customHeight="1">
      <c r="A83" s="7"/>
      <c r="B83" s="31"/>
      <c r="C83" s="31"/>
      <c r="D83" s="15"/>
      <c r="E83" s="2"/>
      <c r="F83" s="3"/>
      <c r="G83" s="41"/>
      <c r="H83" s="12" t="s">
        <v>7</v>
      </c>
      <c r="J83" s="1"/>
      <c r="K83" s="6"/>
      <c r="L83" s="6"/>
      <c r="M83" s="1"/>
      <c r="O83" s="1"/>
      <c r="P83" s="6"/>
      <c r="Q83" s="6"/>
      <c r="R83" s="1"/>
      <c r="T83" s="1"/>
      <c r="U83" s="6"/>
      <c r="V83" s="6"/>
      <c r="W83" s="1"/>
    </row>
    <row r="84" spans="1:23" ht="13.5" customHeight="1">
      <c r="A84" s="9"/>
      <c r="B84" s="32"/>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104"/>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c r="B91" s="30"/>
      <c r="C91" s="30" t="s">
        <v>7</v>
      </c>
      <c r="D91" s="16"/>
      <c r="E91" s="4"/>
      <c r="F91" s="5"/>
      <c r="G91" s="5"/>
      <c r="H91" s="13" t="s">
        <v>7</v>
      </c>
    </row>
    <row r="92" spans="1:23" ht="13.5" customHeight="1">
      <c r="A92" s="39" t="s">
        <v>7</v>
      </c>
      <c r="B92" s="31" t="s">
        <v>7</v>
      </c>
      <c r="C92" s="31" t="s">
        <v>7</v>
      </c>
      <c r="D92" s="40"/>
      <c r="E92" s="2" t="s">
        <v>7</v>
      </c>
      <c r="F92" s="3"/>
      <c r="G92" s="41"/>
      <c r="H92" s="12" t="s">
        <v>7</v>
      </c>
    </row>
    <row r="93" spans="1:23" ht="13.5" customHeight="1">
      <c r="A93" s="34" t="s">
        <v>7</v>
      </c>
      <c r="B93" s="30" t="s">
        <v>57</v>
      </c>
      <c r="C93" s="30" t="s">
        <v>7</v>
      </c>
      <c r="D93" s="36"/>
      <c r="E93" s="4" t="s">
        <v>7</v>
      </c>
      <c r="F93" s="5"/>
      <c r="G93" s="38">
        <v>0</v>
      </c>
      <c r="H93" s="13" t="s">
        <v>7</v>
      </c>
    </row>
    <row r="94" spans="1:23" s="18" customFormat="1" ht="13.5" customHeight="1">
      <c r="A94" s="7"/>
      <c r="B94" s="31"/>
      <c r="C94" s="31"/>
      <c r="D94" s="15"/>
      <c r="E94" s="2"/>
      <c r="F94" s="3"/>
      <c r="G94" s="3"/>
      <c r="H94" s="12"/>
      <c r="J94" s="1"/>
      <c r="K94" s="6"/>
      <c r="L94" s="6"/>
      <c r="M94" s="1"/>
      <c r="O94" s="1"/>
      <c r="P94" s="6"/>
      <c r="Q94" s="6"/>
      <c r="R94" s="1"/>
      <c r="T94" s="1"/>
      <c r="U94" s="6"/>
      <c r="V94" s="6"/>
      <c r="W94" s="1"/>
    </row>
    <row r="95" spans="1:23" s="18" customFormat="1" ht="13.5" customHeight="1">
      <c r="A95" s="8"/>
      <c r="B95" s="30" t="s">
        <v>215</v>
      </c>
      <c r="C95" s="30" t="s">
        <v>79</v>
      </c>
      <c r="D95" s="16">
        <v>1</v>
      </c>
      <c r="E95" s="4" t="s">
        <v>78</v>
      </c>
      <c r="F95" s="5"/>
      <c r="G95" s="5"/>
      <c r="H95" s="13"/>
      <c r="J95" s="1"/>
      <c r="K95" s="103"/>
      <c r="L95" s="6"/>
      <c r="M95" s="1"/>
      <c r="O95" s="1"/>
      <c r="P95" s="6"/>
      <c r="Q95" s="6"/>
      <c r="R95" s="1"/>
      <c r="T95" s="1"/>
      <c r="U95" s="6"/>
      <c r="V95" s="6"/>
      <c r="W95" s="1"/>
    </row>
    <row r="96" spans="1:23" ht="13.5" customHeight="1">
      <c r="A96" s="39" t="s">
        <v>7</v>
      </c>
      <c r="B96" s="31"/>
      <c r="C96" s="31" t="s">
        <v>1293</v>
      </c>
      <c r="D96" s="15"/>
      <c r="E96" s="2"/>
      <c r="F96" s="3"/>
      <c r="G96" s="3"/>
      <c r="H96" s="12"/>
    </row>
    <row r="97" spans="1:23" ht="13.5" customHeight="1">
      <c r="A97" s="34" t="s">
        <v>7</v>
      </c>
      <c r="B97" s="30" t="s">
        <v>1292</v>
      </c>
      <c r="C97" s="30" t="s">
        <v>1294</v>
      </c>
      <c r="D97" s="16">
        <v>1</v>
      </c>
      <c r="E97" s="4" t="s">
        <v>78</v>
      </c>
      <c r="F97" s="5"/>
      <c r="G97" s="5"/>
      <c r="H97" s="13"/>
    </row>
    <row r="98" spans="1:23" ht="13.5" customHeight="1">
      <c r="A98" s="39" t="s">
        <v>7</v>
      </c>
      <c r="B98" s="31"/>
      <c r="C98" s="31" t="s">
        <v>1295</v>
      </c>
      <c r="D98" s="15"/>
      <c r="E98" s="2"/>
      <c r="F98" s="3"/>
      <c r="G98" s="3"/>
      <c r="H98" s="12"/>
    </row>
    <row r="99" spans="1:23" ht="13.5" customHeight="1">
      <c r="A99" s="34" t="s">
        <v>7</v>
      </c>
      <c r="B99" s="30" t="s">
        <v>216</v>
      </c>
      <c r="C99" s="30" t="s">
        <v>1296</v>
      </c>
      <c r="D99" s="16">
        <v>1</v>
      </c>
      <c r="E99" s="4" t="s">
        <v>299</v>
      </c>
      <c r="F99" s="5"/>
      <c r="G99" s="5"/>
      <c r="H99" s="13"/>
    </row>
    <row r="100" spans="1:23" ht="13.5" customHeight="1">
      <c r="A100" s="39" t="s">
        <v>7</v>
      </c>
      <c r="B100" s="31"/>
      <c r="C100" s="31" t="s">
        <v>1297</v>
      </c>
      <c r="D100" s="15"/>
      <c r="E100" s="2"/>
      <c r="F100" s="3"/>
      <c r="G100" s="3"/>
      <c r="H100" s="12"/>
    </row>
    <row r="101" spans="1:23" ht="13.5" customHeight="1">
      <c r="A101" s="34" t="s">
        <v>7</v>
      </c>
      <c r="B101" s="30" t="s">
        <v>1164</v>
      </c>
      <c r="C101" s="30" t="s">
        <v>1298</v>
      </c>
      <c r="D101" s="16">
        <v>1</v>
      </c>
      <c r="E101" s="4" t="s">
        <v>299</v>
      </c>
      <c r="F101" s="5"/>
      <c r="G101" s="5"/>
      <c r="H101" s="13"/>
    </row>
    <row r="102" spans="1:23" ht="13.5" customHeight="1">
      <c r="A102" s="7"/>
      <c r="B102" s="31"/>
      <c r="C102" s="31" t="s">
        <v>1262</v>
      </c>
      <c r="D102" s="15"/>
      <c r="E102" s="2"/>
      <c r="F102" s="3"/>
      <c r="G102" s="3"/>
      <c r="H102" s="12"/>
    </row>
    <row r="103" spans="1:23" ht="13.5" customHeight="1">
      <c r="A103" s="8"/>
      <c r="B103" s="30" t="s">
        <v>217</v>
      </c>
      <c r="C103" s="30" t="s">
        <v>1299</v>
      </c>
      <c r="D103" s="16">
        <v>1</v>
      </c>
      <c r="E103" s="4" t="s">
        <v>299</v>
      </c>
      <c r="F103" s="5"/>
      <c r="G103" s="5"/>
      <c r="H103" s="13"/>
    </row>
    <row r="104" spans="1:23" ht="13.5" customHeight="1">
      <c r="A104" s="7"/>
      <c r="B104" s="31"/>
      <c r="C104" s="31" t="s">
        <v>1300</v>
      </c>
      <c r="D104" s="15"/>
      <c r="E104" s="2"/>
      <c r="F104" s="3"/>
      <c r="G104" s="3"/>
      <c r="H104" s="12"/>
    </row>
    <row r="105" spans="1:23" ht="13.5" customHeight="1">
      <c r="A105" s="8"/>
      <c r="B105" s="30" t="s">
        <v>1165</v>
      </c>
      <c r="C105" s="30" t="s">
        <v>1301</v>
      </c>
      <c r="D105" s="16">
        <v>1</v>
      </c>
      <c r="E105" s="4" t="s">
        <v>299</v>
      </c>
      <c r="F105" s="5"/>
      <c r="G105" s="5"/>
      <c r="H105" s="13"/>
    </row>
    <row r="106" spans="1:23" s="18" customFormat="1" ht="13.5" customHeight="1">
      <c r="A106" s="7"/>
      <c r="B106" s="31"/>
      <c r="C106" s="31" t="s">
        <v>1302</v>
      </c>
      <c r="D106" s="15"/>
      <c r="E106" s="2"/>
      <c r="F106" s="3"/>
      <c r="G106" s="3"/>
      <c r="H106" s="12"/>
      <c r="J106" s="1"/>
      <c r="L106" s="6"/>
      <c r="M106" s="1"/>
      <c r="O106" s="1"/>
      <c r="P106" s="6"/>
      <c r="Q106" s="6"/>
      <c r="R106" s="1"/>
      <c r="T106" s="1"/>
      <c r="U106" s="6"/>
      <c r="V106" s="6"/>
      <c r="W106" s="1"/>
    </row>
    <row r="107" spans="1:23" s="18" customFormat="1" ht="13.5" customHeight="1">
      <c r="A107" s="8"/>
      <c r="B107" s="30" t="s">
        <v>1166</v>
      </c>
      <c r="C107" s="30" t="s">
        <v>1303</v>
      </c>
      <c r="D107" s="16">
        <v>2</v>
      </c>
      <c r="E107" s="4" t="s">
        <v>299</v>
      </c>
      <c r="F107" s="5"/>
      <c r="G107" s="5"/>
      <c r="H107" s="13"/>
      <c r="J107" s="1"/>
      <c r="K107" s="6"/>
      <c r="L107" s="6"/>
      <c r="M107" s="1"/>
      <c r="O107" s="1"/>
      <c r="P107" s="6"/>
      <c r="Q107" s="6"/>
      <c r="R107" s="1"/>
      <c r="T107" s="1"/>
      <c r="U107" s="6"/>
      <c r="V107" s="6"/>
      <c r="W107" s="1"/>
    </row>
    <row r="108" spans="1:23" ht="13.5" customHeight="1">
      <c r="A108" s="7"/>
      <c r="B108" s="31"/>
      <c r="C108" s="31" t="s">
        <v>1304</v>
      </c>
      <c r="D108" s="15"/>
      <c r="E108" s="2"/>
      <c r="F108" s="3"/>
      <c r="G108" s="3"/>
      <c r="H108" s="12"/>
    </row>
    <row r="109" spans="1:23" ht="13.5" customHeight="1">
      <c r="A109" s="8"/>
      <c r="B109" s="30" t="s">
        <v>1167</v>
      </c>
      <c r="C109" s="30" t="s">
        <v>1305</v>
      </c>
      <c r="D109" s="16">
        <v>2</v>
      </c>
      <c r="E109" s="4" t="s">
        <v>299</v>
      </c>
      <c r="F109" s="5"/>
      <c r="G109" s="5"/>
      <c r="H109" s="13"/>
    </row>
    <row r="110" spans="1:23" ht="13.5" customHeight="1">
      <c r="A110" s="7"/>
      <c r="B110" s="31"/>
      <c r="C110" s="31" t="s">
        <v>1271</v>
      </c>
      <c r="D110" s="15"/>
      <c r="E110" s="2"/>
      <c r="F110" s="3"/>
      <c r="G110" s="3"/>
      <c r="H110" s="12"/>
    </row>
    <row r="111" spans="1:23" ht="13.5" customHeight="1">
      <c r="A111" s="8"/>
      <c r="B111" s="30" t="s">
        <v>218</v>
      </c>
      <c r="C111" s="30" t="s">
        <v>1306</v>
      </c>
      <c r="D111" s="16">
        <v>1</v>
      </c>
      <c r="E111" s="4" t="s">
        <v>299</v>
      </c>
      <c r="F111" s="5"/>
      <c r="G111" s="5"/>
      <c r="H111" s="13"/>
    </row>
    <row r="112" spans="1:23" ht="13.5" customHeight="1">
      <c r="A112" s="7"/>
      <c r="B112" s="31"/>
      <c r="C112" s="31" t="s">
        <v>1307</v>
      </c>
      <c r="D112" s="15"/>
      <c r="E112" s="2"/>
      <c r="F112" s="3"/>
      <c r="G112" s="3"/>
      <c r="H112" s="12"/>
    </row>
    <row r="113" spans="1:23" ht="13.5" customHeight="1">
      <c r="A113" s="8"/>
      <c r="B113" s="30" t="s">
        <v>219</v>
      </c>
      <c r="C113" s="30" t="s">
        <v>1308</v>
      </c>
      <c r="D113" s="16">
        <v>1</v>
      </c>
      <c r="E113" s="4" t="s">
        <v>299</v>
      </c>
      <c r="F113" s="5"/>
      <c r="G113" s="5"/>
      <c r="H113" s="13"/>
    </row>
    <row r="114" spans="1:23" ht="13.5" customHeight="1">
      <c r="A114" s="7"/>
      <c r="B114" s="31"/>
      <c r="C114" s="31" t="s">
        <v>1309</v>
      </c>
      <c r="D114" s="40"/>
      <c r="E114" s="2"/>
      <c r="F114" s="3"/>
      <c r="G114" s="3"/>
      <c r="H114" s="12"/>
    </row>
    <row r="115" spans="1:23" ht="13.5" customHeight="1">
      <c r="A115" s="8"/>
      <c r="B115" s="30" t="s">
        <v>220</v>
      </c>
      <c r="C115" s="30" t="s">
        <v>1310</v>
      </c>
      <c r="D115" s="36">
        <v>2</v>
      </c>
      <c r="E115" s="4" t="s">
        <v>299</v>
      </c>
      <c r="F115" s="5"/>
      <c r="G115" s="5"/>
      <c r="H115" s="13"/>
    </row>
    <row r="116" spans="1:23" ht="13.5" customHeight="1">
      <c r="A116" s="7"/>
      <c r="B116" s="31"/>
      <c r="C116" s="31" t="s">
        <v>1311</v>
      </c>
      <c r="D116" s="40"/>
      <c r="E116" s="2"/>
      <c r="F116" s="3"/>
      <c r="G116" s="3"/>
      <c r="H116" s="12"/>
    </row>
    <row r="117" spans="1:23" ht="13.5" customHeight="1">
      <c r="A117" s="8"/>
      <c r="B117" s="30" t="s">
        <v>221</v>
      </c>
      <c r="C117" s="30" t="s">
        <v>1312</v>
      </c>
      <c r="D117" s="36">
        <v>1</v>
      </c>
      <c r="E117" s="4" t="s">
        <v>299</v>
      </c>
      <c r="F117" s="5"/>
      <c r="G117" s="5"/>
      <c r="H117" s="13"/>
    </row>
    <row r="118" spans="1:23" ht="13.5" customHeight="1">
      <c r="A118" s="7"/>
      <c r="B118" s="31"/>
      <c r="C118" s="31" t="s">
        <v>1313</v>
      </c>
      <c r="D118" s="40"/>
      <c r="E118" s="2"/>
      <c r="F118" s="3"/>
      <c r="G118" s="3"/>
      <c r="H118" s="12"/>
    </row>
    <row r="119" spans="1:23" ht="13.5" customHeight="1">
      <c r="A119" s="8"/>
      <c r="B119" s="30" t="s">
        <v>222</v>
      </c>
      <c r="C119" s="30" t="s">
        <v>1314</v>
      </c>
      <c r="D119" s="36">
        <v>1</v>
      </c>
      <c r="E119" s="4" t="s">
        <v>299</v>
      </c>
      <c r="F119" s="5"/>
      <c r="G119" s="5"/>
      <c r="H119" s="13"/>
    </row>
    <row r="120" spans="1:23" s="18" customFormat="1" ht="13.5" customHeight="1">
      <c r="A120" s="7"/>
      <c r="B120" s="31"/>
      <c r="C120" s="31" t="s">
        <v>1309</v>
      </c>
      <c r="D120" s="15"/>
      <c r="E120" s="2"/>
      <c r="F120" s="3"/>
      <c r="G120" s="3"/>
      <c r="H120" s="12"/>
      <c r="J120" s="1"/>
      <c r="K120" s="6"/>
      <c r="L120" s="6"/>
      <c r="M120" s="1"/>
      <c r="O120" s="1"/>
      <c r="P120" s="6"/>
      <c r="Q120" s="6"/>
      <c r="R120" s="1"/>
      <c r="T120" s="1"/>
      <c r="U120" s="6"/>
      <c r="V120" s="6"/>
      <c r="W120" s="1"/>
    </row>
    <row r="121" spans="1:23" s="18" customFormat="1" ht="13.5" customHeight="1">
      <c r="A121" s="8"/>
      <c r="B121" s="30" t="s">
        <v>223</v>
      </c>
      <c r="C121" s="30" t="s">
        <v>1315</v>
      </c>
      <c r="D121" s="16">
        <v>1</v>
      </c>
      <c r="E121" s="4" t="s">
        <v>299</v>
      </c>
      <c r="F121" s="5"/>
      <c r="G121" s="5"/>
      <c r="H121" s="13"/>
      <c r="J121" s="1"/>
      <c r="K121" s="6"/>
      <c r="L121" s="6"/>
      <c r="M121" s="1"/>
      <c r="O121" s="1"/>
      <c r="P121" s="6"/>
      <c r="Q121" s="6"/>
      <c r="R121" s="1"/>
      <c r="T121" s="1"/>
      <c r="U121" s="6"/>
      <c r="V121" s="6"/>
      <c r="W121" s="1"/>
    </row>
    <row r="122" spans="1:23" s="18" customFormat="1" ht="13.5" customHeight="1">
      <c r="A122" s="7"/>
      <c r="B122" s="31"/>
      <c r="C122" s="31"/>
      <c r="D122" s="15"/>
      <c r="E122" s="2"/>
      <c r="F122" s="3"/>
      <c r="G122" s="3"/>
      <c r="H122" s="12"/>
      <c r="J122" s="1"/>
      <c r="K122" s="6"/>
      <c r="L122" s="6"/>
      <c r="M122" s="1"/>
      <c r="O122" s="1"/>
      <c r="P122" s="6"/>
      <c r="Q122" s="6"/>
      <c r="R122" s="1"/>
      <c r="T122" s="1"/>
      <c r="U122" s="6"/>
      <c r="V122" s="6"/>
      <c r="W122" s="1"/>
    </row>
    <row r="123" spans="1:23" s="18" customFormat="1" ht="13.5" customHeight="1">
      <c r="A123" s="8"/>
      <c r="B123" s="30" t="s">
        <v>1168</v>
      </c>
      <c r="C123" s="30"/>
      <c r="D123" s="16">
        <v>1</v>
      </c>
      <c r="E123" s="4" t="s">
        <v>250</v>
      </c>
      <c r="F123" s="5"/>
      <c r="G123" s="5"/>
      <c r="H123" s="13"/>
      <c r="J123" s="1"/>
      <c r="K123" s="6"/>
      <c r="L123" s="6"/>
      <c r="M123" s="1"/>
      <c r="O123" s="1"/>
      <c r="P123" s="6"/>
      <c r="Q123" s="6"/>
      <c r="R123" s="1"/>
      <c r="T123" s="1"/>
      <c r="U123" s="6"/>
      <c r="V123" s="6"/>
      <c r="W123" s="1"/>
    </row>
    <row r="124" spans="1:23" ht="13.5" customHeight="1">
      <c r="A124" s="39" t="s">
        <v>7</v>
      </c>
      <c r="B124" s="31"/>
      <c r="C124" s="31"/>
      <c r="D124" s="40"/>
      <c r="E124" s="2"/>
      <c r="F124" s="3"/>
      <c r="G124" s="3"/>
      <c r="H124" s="12"/>
    </row>
    <row r="125" spans="1:23" ht="13.5" customHeight="1">
      <c r="A125" s="34" t="s">
        <v>7</v>
      </c>
      <c r="B125" s="30"/>
      <c r="C125" s="30"/>
      <c r="D125" s="36"/>
      <c r="E125" s="4"/>
      <c r="F125" s="5"/>
      <c r="G125" s="5"/>
      <c r="H125" s="13"/>
    </row>
    <row r="126" spans="1:23" s="18" customFormat="1" ht="13.5" customHeight="1">
      <c r="A126" s="7"/>
      <c r="B126" s="31"/>
      <c r="C126" s="31"/>
      <c r="D126" s="15"/>
      <c r="E126" s="2"/>
      <c r="F126" s="3"/>
      <c r="G126" s="41"/>
      <c r="H126" s="12"/>
      <c r="J126" s="1"/>
      <c r="K126" s="6"/>
      <c r="L126" s="6"/>
      <c r="M126" s="1"/>
      <c r="O126" s="1"/>
      <c r="P126" s="6"/>
      <c r="Q126" s="6"/>
      <c r="R126" s="1"/>
      <c r="T126" s="1"/>
      <c r="U126" s="6"/>
      <c r="V126" s="6"/>
      <c r="W126" s="1"/>
    </row>
    <row r="127" spans="1:23" s="18" customFormat="1" ht="13.5" customHeight="1">
      <c r="A127" s="9"/>
      <c r="B127" s="32"/>
      <c r="C127" s="32"/>
      <c r="D127" s="17"/>
      <c r="E127" s="10"/>
      <c r="F127" s="11"/>
      <c r="G127" s="11"/>
      <c r="H127" s="14"/>
      <c r="J127" s="1"/>
      <c r="K127" s="6"/>
      <c r="L127" s="6"/>
      <c r="M127" s="1"/>
      <c r="O127" s="1"/>
      <c r="P127" s="6"/>
      <c r="Q127" s="6"/>
      <c r="R127" s="1"/>
      <c r="T127" s="1"/>
      <c r="U127" s="6"/>
      <c r="V127" s="6"/>
      <c r="W127" s="1"/>
    </row>
    <row r="128" spans="1:23" s="18" customFormat="1" ht="13.5" customHeight="1">
      <c r="A128" s="1"/>
      <c r="B128" s="1"/>
      <c r="C128" s="1"/>
      <c r="E128" s="1"/>
      <c r="F128" s="6"/>
      <c r="G128" s="6"/>
      <c r="H128" s="1"/>
      <c r="J128" s="1"/>
      <c r="K128" s="6"/>
      <c r="L128" s="6"/>
      <c r="M128" s="1"/>
      <c r="O128" s="1"/>
      <c r="P128" s="6"/>
      <c r="Q128" s="6"/>
      <c r="R128" s="1"/>
      <c r="T128" s="1"/>
      <c r="U128" s="6"/>
      <c r="V128" s="6"/>
      <c r="W128" s="1"/>
    </row>
    <row r="129" spans="1:23" s="18" customFormat="1" ht="13.5" customHeight="1">
      <c r="A129" s="1"/>
      <c r="B129" s="1"/>
      <c r="C129" s="1"/>
      <c r="E129" s="1"/>
      <c r="F129" s="6"/>
      <c r="G129" s="6"/>
      <c r="H129" s="48"/>
      <c r="J129" s="1"/>
      <c r="K129" s="6"/>
      <c r="L129" s="6"/>
      <c r="M129" s="1"/>
      <c r="O129" s="1"/>
      <c r="P129" s="6"/>
      <c r="Q129" s="6"/>
      <c r="R129" s="1"/>
      <c r="T129" s="1"/>
      <c r="U129" s="6"/>
      <c r="V129" s="6"/>
      <c r="W129" s="1"/>
    </row>
    <row r="130" spans="1:23" s="49" customFormat="1" ht="21.4" customHeight="1">
      <c r="A130" s="364"/>
      <c r="B130" s="365"/>
      <c r="C130" s="365"/>
      <c r="D130" s="365"/>
      <c r="E130" s="365"/>
      <c r="F130" s="365"/>
      <c r="G130" s="365"/>
      <c r="H130" s="365"/>
    </row>
    <row r="131" spans="1:23" s="49" customFormat="1" ht="13.5" customHeight="1">
      <c r="A131" s="50" t="s">
        <v>62</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104"/>
      <c r="L132" s="28"/>
      <c r="M132" s="27"/>
      <c r="N132" s="27"/>
      <c r="O132" s="27"/>
      <c r="P132" s="28"/>
      <c r="Q132" s="28"/>
      <c r="R132" s="27"/>
      <c r="S132" s="27"/>
      <c r="T132" s="27"/>
      <c r="U132" s="28"/>
      <c r="V132" s="28"/>
      <c r="W132" s="27"/>
    </row>
    <row r="133" spans="1:23" ht="13.5" customHeight="1">
      <c r="A133" s="33" t="s">
        <v>7</v>
      </c>
      <c r="B133" s="29" t="s">
        <v>7</v>
      </c>
      <c r="C133" s="29" t="s">
        <v>7</v>
      </c>
      <c r="D133" s="21"/>
      <c r="E133" s="20"/>
      <c r="F133" s="22"/>
      <c r="G133" s="22"/>
      <c r="H133" s="23"/>
    </row>
    <row r="134" spans="1:23" ht="13.5" customHeight="1">
      <c r="A134" s="34"/>
      <c r="B134" s="30"/>
      <c r="C134" s="30" t="s">
        <v>7</v>
      </c>
      <c r="D134" s="16"/>
      <c r="E134" s="4"/>
      <c r="F134" s="5"/>
      <c r="G134" s="5"/>
      <c r="H134" s="13" t="s">
        <v>7</v>
      </c>
    </row>
    <row r="135" spans="1:23" ht="13.5" customHeight="1">
      <c r="A135" s="39" t="s">
        <v>7</v>
      </c>
      <c r="B135" s="31" t="s">
        <v>7</v>
      </c>
      <c r="C135" s="31" t="s">
        <v>7</v>
      </c>
      <c r="D135" s="40"/>
      <c r="E135" s="2" t="s">
        <v>7</v>
      </c>
      <c r="F135" s="3"/>
      <c r="G135" s="41"/>
      <c r="H135" s="12" t="s">
        <v>7</v>
      </c>
    </row>
    <row r="136" spans="1:23" ht="13.5" customHeight="1">
      <c r="A136" s="34" t="s">
        <v>7</v>
      </c>
      <c r="B136" s="30" t="s">
        <v>57</v>
      </c>
      <c r="C136" s="30" t="s">
        <v>7</v>
      </c>
      <c r="D136" s="36"/>
      <c r="E136" s="4" t="s">
        <v>7</v>
      </c>
      <c r="F136" s="5"/>
      <c r="G136" s="38">
        <v>0</v>
      </c>
      <c r="H136" s="13" t="s">
        <v>7</v>
      </c>
    </row>
    <row r="137" spans="1:23" ht="13.5" customHeight="1">
      <c r="A137" s="39" t="s">
        <v>7</v>
      </c>
      <c r="B137" s="31"/>
      <c r="C137" s="31"/>
      <c r="D137" s="15"/>
      <c r="E137" s="2"/>
      <c r="F137" s="3"/>
      <c r="G137" s="3"/>
      <c r="H137" s="12"/>
    </row>
    <row r="138" spans="1:23" ht="13.5" customHeight="1">
      <c r="A138" s="34" t="s">
        <v>7</v>
      </c>
      <c r="B138" s="30" t="s">
        <v>1169</v>
      </c>
      <c r="C138" s="30"/>
      <c r="D138" s="16">
        <v>1</v>
      </c>
      <c r="E138" s="4" t="s">
        <v>250</v>
      </c>
      <c r="F138" s="5"/>
      <c r="G138" s="5"/>
      <c r="H138" s="13"/>
    </row>
    <row r="139" spans="1:23" ht="13.5" customHeight="1">
      <c r="A139" s="39" t="s">
        <v>7</v>
      </c>
      <c r="B139" s="31"/>
      <c r="C139" s="31"/>
      <c r="D139" s="15"/>
      <c r="E139" s="2"/>
      <c r="F139" s="3"/>
      <c r="G139" s="3"/>
      <c r="H139" s="12"/>
    </row>
    <row r="140" spans="1:23" ht="13.5" customHeight="1">
      <c r="A140" s="34" t="s">
        <v>7</v>
      </c>
      <c r="B140" s="30" t="s">
        <v>1963</v>
      </c>
      <c r="C140" s="30"/>
      <c r="D140" s="16">
        <v>1</v>
      </c>
      <c r="E140" s="4" t="s">
        <v>250</v>
      </c>
      <c r="F140" s="5"/>
      <c r="G140" s="5"/>
      <c r="H140" s="13"/>
    </row>
    <row r="141" spans="1:23" ht="13.5" customHeight="1">
      <c r="A141" s="7"/>
      <c r="B141" s="31" t="s">
        <v>1376</v>
      </c>
      <c r="C141" s="31"/>
      <c r="D141" s="40"/>
      <c r="E141" s="2"/>
      <c r="F141" s="3"/>
      <c r="G141" s="3"/>
      <c r="H141" s="12"/>
    </row>
    <row r="142" spans="1:23" ht="13.5" customHeight="1">
      <c r="A142" s="8"/>
      <c r="B142" s="30" t="s">
        <v>1377</v>
      </c>
      <c r="C142" s="30" t="s">
        <v>1375</v>
      </c>
      <c r="D142" s="36">
        <v>2</v>
      </c>
      <c r="E142" s="4" t="s">
        <v>299</v>
      </c>
      <c r="F142" s="5"/>
      <c r="G142" s="5"/>
      <c r="H142" s="13"/>
    </row>
    <row r="143" spans="1:23" ht="13.5" customHeight="1">
      <c r="A143" s="7"/>
      <c r="B143" s="31" t="s">
        <v>1378</v>
      </c>
      <c r="C143" s="31"/>
      <c r="D143" s="40"/>
      <c r="E143" s="2"/>
      <c r="F143" s="3"/>
      <c r="G143" s="3"/>
      <c r="H143" s="12"/>
    </row>
    <row r="144" spans="1:23" ht="13.5" customHeight="1">
      <c r="A144" s="8"/>
      <c r="B144" s="30" t="s">
        <v>1377</v>
      </c>
      <c r="C144" s="30" t="s">
        <v>1375</v>
      </c>
      <c r="D144" s="36">
        <v>2</v>
      </c>
      <c r="E144" s="4" t="s">
        <v>299</v>
      </c>
      <c r="F144" s="5"/>
      <c r="G144" s="5"/>
      <c r="H144" s="13"/>
    </row>
    <row r="145" spans="1:23" ht="13.5" customHeight="1">
      <c r="A145" s="7"/>
      <c r="B145" s="31"/>
      <c r="C145" s="31"/>
      <c r="D145" s="15"/>
      <c r="E145" s="2"/>
      <c r="F145" s="3"/>
      <c r="G145" s="3"/>
      <c r="H145" s="12"/>
    </row>
    <row r="146" spans="1:23" ht="13.5" customHeight="1">
      <c r="A146" s="8"/>
      <c r="B146" s="30" t="s">
        <v>1168</v>
      </c>
      <c r="C146" s="30"/>
      <c r="D146" s="16">
        <v>1</v>
      </c>
      <c r="E146" s="4" t="s">
        <v>250</v>
      </c>
      <c r="F146" s="5"/>
      <c r="G146" s="5"/>
      <c r="H146" s="13"/>
    </row>
    <row r="147" spans="1:23" ht="13.5" customHeight="1">
      <c r="A147" s="7"/>
      <c r="B147" s="31"/>
      <c r="C147" s="31"/>
      <c r="D147" s="15"/>
      <c r="E147" s="2"/>
      <c r="F147" s="3"/>
      <c r="G147" s="3"/>
      <c r="H147" s="12"/>
    </row>
    <row r="148" spans="1:23" ht="13.5" customHeight="1">
      <c r="A148" s="8"/>
      <c r="B148" s="30" t="s">
        <v>1169</v>
      </c>
      <c r="C148" s="30"/>
      <c r="D148" s="16">
        <v>1</v>
      </c>
      <c r="E148" s="4" t="s">
        <v>250</v>
      </c>
      <c r="F148" s="5"/>
      <c r="G148" s="5"/>
      <c r="H148" s="13"/>
    </row>
    <row r="149" spans="1:23" ht="13.5" customHeight="1">
      <c r="A149" s="7"/>
      <c r="B149" s="31"/>
      <c r="C149" s="31"/>
      <c r="D149" s="15"/>
      <c r="E149" s="2"/>
      <c r="F149" s="3"/>
      <c r="G149" s="3"/>
      <c r="H149" s="12"/>
    </row>
    <row r="150" spans="1:23" ht="13.5" customHeight="1">
      <c r="A150" s="8"/>
      <c r="B150" s="30" t="s">
        <v>1963</v>
      </c>
      <c r="C150" s="30"/>
      <c r="D150" s="16">
        <v>1</v>
      </c>
      <c r="E150" s="4" t="s">
        <v>250</v>
      </c>
      <c r="F150" s="5"/>
      <c r="G150" s="5"/>
      <c r="H150" s="13"/>
    </row>
    <row r="151" spans="1:23" s="18" customFormat="1" ht="13.5" customHeight="1">
      <c r="A151" s="7"/>
      <c r="B151" s="31"/>
      <c r="C151" s="31"/>
      <c r="D151" s="40"/>
      <c r="E151" s="2"/>
      <c r="F151" s="3"/>
      <c r="G151" s="3"/>
      <c r="H151" s="12"/>
      <c r="J151" s="1"/>
      <c r="K151" s="6"/>
      <c r="L151" s="6"/>
      <c r="M151" s="1"/>
      <c r="O151" s="1"/>
      <c r="P151" s="6"/>
      <c r="Q151" s="6"/>
      <c r="R151" s="1"/>
      <c r="T151" s="1"/>
      <c r="U151" s="6"/>
      <c r="V151" s="6"/>
      <c r="W151" s="1"/>
    </row>
    <row r="152" spans="1:23" s="18" customFormat="1" ht="13.5" customHeight="1">
      <c r="A152" s="8"/>
      <c r="B152" s="30"/>
      <c r="C152" s="30"/>
      <c r="D152" s="36"/>
      <c r="E152" s="4"/>
      <c r="F152" s="5"/>
      <c r="G152" s="5"/>
      <c r="H152" s="13"/>
      <c r="J152" s="1"/>
      <c r="K152" s="6"/>
      <c r="L152" s="6"/>
      <c r="M152" s="1"/>
      <c r="O152" s="1"/>
      <c r="P152" s="6"/>
      <c r="Q152" s="6"/>
      <c r="R152" s="1"/>
      <c r="T152" s="1"/>
      <c r="U152" s="6"/>
      <c r="V152" s="6"/>
      <c r="W152" s="1"/>
    </row>
    <row r="153" spans="1:23" s="18" customFormat="1" ht="13.5" customHeight="1">
      <c r="A153" s="7"/>
      <c r="B153" s="31"/>
      <c r="C153" s="31"/>
      <c r="D153" s="40"/>
      <c r="E153" s="2"/>
      <c r="F153" s="3"/>
      <c r="G153" s="3"/>
      <c r="H153" s="12"/>
      <c r="J153" s="1"/>
      <c r="K153" s="6"/>
      <c r="L153" s="6"/>
      <c r="M153" s="1"/>
      <c r="O153" s="1"/>
      <c r="P153" s="6"/>
      <c r="Q153" s="6"/>
      <c r="R153" s="1"/>
      <c r="T153" s="1"/>
      <c r="U153" s="6"/>
      <c r="V153" s="6"/>
      <c r="W153" s="1"/>
    </row>
    <row r="154" spans="1:23" s="18" customFormat="1" ht="13.5" customHeight="1">
      <c r="A154" s="8"/>
      <c r="B154" s="30"/>
      <c r="C154" s="30"/>
      <c r="D154" s="36"/>
      <c r="E154" s="4"/>
      <c r="F154" s="5"/>
      <c r="G154" s="5"/>
      <c r="H154" s="13"/>
      <c r="J154" s="1"/>
      <c r="K154" s="6"/>
      <c r="L154" s="6"/>
      <c r="M154" s="1"/>
      <c r="O154" s="1"/>
      <c r="P154" s="6"/>
      <c r="Q154" s="6"/>
      <c r="R154" s="1"/>
      <c r="T154" s="1"/>
      <c r="U154" s="6"/>
      <c r="V154" s="6"/>
      <c r="W154" s="1"/>
    </row>
    <row r="155" spans="1:23" ht="13.5" customHeight="1">
      <c r="A155" s="39"/>
      <c r="B155" s="31"/>
      <c r="C155" s="31"/>
      <c r="D155" s="15"/>
      <c r="E155" s="2"/>
      <c r="F155" s="3"/>
      <c r="G155" s="3"/>
      <c r="H155" s="12"/>
    </row>
    <row r="156" spans="1:23" ht="13.5" customHeight="1">
      <c r="A156" s="34"/>
      <c r="B156" s="30"/>
      <c r="C156" s="30"/>
      <c r="D156" s="16"/>
      <c r="E156" s="4"/>
      <c r="F156" s="5"/>
      <c r="G156" s="5"/>
      <c r="H156" s="13"/>
    </row>
    <row r="157" spans="1:23" ht="13.5" customHeight="1">
      <c r="A157" s="7"/>
      <c r="B157" s="31"/>
      <c r="C157" s="31"/>
      <c r="D157" s="15"/>
      <c r="E157" s="2"/>
      <c r="F157" s="3"/>
      <c r="G157" s="3"/>
      <c r="H157" s="12"/>
    </row>
    <row r="158" spans="1:23" ht="13.5" customHeight="1">
      <c r="A158" s="8"/>
      <c r="B158" s="30"/>
      <c r="C158" s="30"/>
      <c r="D158" s="16"/>
      <c r="E158" s="4"/>
      <c r="F158" s="5"/>
      <c r="G158" s="5"/>
      <c r="H158" s="13"/>
    </row>
    <row r="159" spans="1:23" ht="13.5" customHeight="1">
      <c r="A159" s="7"/>
      <c r="B159" s="31"/>
      <c r="C159" s="31"/>
      <c r="D159" s="15"/>
      <c r="E159" s="2"/>
      <c r="F159" s="3"/>
      <c r="G159" s="3"/>
      <c r="H159" s="12"/>
    </row>
    <row r="160" spans="1:23" ht="13.5" customHeight="1">
      <c r="A160" s="8"/>
      <c r="B160" s="30"/>
      <c r="C160" s="30"/>
      <c r="D160" s="16"/>
      <c r="E160" s="4"/>
      <c r="F160" s="5"/>
      <c r="G160" s="5"/>
      <c r="H160" s="13"/>
    </row>
    <row r="161" spans="1:23" ht="13.5" customHeight="1">
      <c r="A161" s="7"/>
      <c r="B161" s="31"/>
      <c r="C161" s="31"/>
      <c r="D161" s="15"/>
      <c r="E161" s="2"/>
      <c r="F161" s="3"/>
      <c r="G161" s="3"/>
      <c r="H161" s="12"/>
    </row>
    <row r="162" spans="1:23" ht="13.5" customHeight="1">
      <c r="A162" s="8"/>
      <c r="B162" s="30"/>
      <c r="C162" s="30"/>
      <c r="D162" s="16"/>
      <c r="E162" s="4"/>
      <c r="F162" s="5"/>
      <c r="G162" s="5"/>
      <c r="H162" s="13"/>
    </row>
    <row r="163" spans="1:23" s="18" customFormat="1" ht="13.5" customHeight="1">
      <c r="A163" s="7"/>
      <c r="B163" s="31"/>
      <c r="C163" s="31"/>
      <c r="D163" s="15"/>
      <c r="E163" s="2"/>
      <c r="F163" s="3"/>
      <c r="G163" s="3"/>
      <c r="H163" s="12"/>
      <c r="J163" s="1"/>
      <c r="K163" s="6"/>
      <c r="L163" s="6"/>
      <c r="M163" s="1"/>
      <c r="O163" s="1"/>
      <c r="P163" s="6"/>
      <c r="Q163" s="6"/>
      <c r="R163" s="1"/>
      <c r="T163" s="1"/>
      <c r="U163" s="6"/>
      <c r="V163" s="6"/>
      <c r="W163" s="1"/>
    </row>
    <row r="164" spans="1:23" s="18" customFormat="1" ht="13.5" customHeight="1">
      <c r="A164" s="8"/>
      <c r="B164" s="30"/>
      <c r="C164" s="30"/>
      <c r="D164" s="16"/>
      <c r="E164" s="4"/>
      <c r="F164" s="5"/>
      <c r="G164" s="5"/>
      <c r="H164" s="13"/>
      <c r="J164" s="1"/>
      <c r="K164" s="6"/>
      <c r="L164" s="6"/>
      <c r="M164" s="1"/>
      <c r="O164" s="1"/>
      <c r="P164" s="6"/>
      <c r="Q164" s="6"/>
      <c r="R164" s="1"/>
      <c r="T164" s="1"/>
      <c r="U164" s="6"/>
      <c r="V164" s="6"/>
      <c r="W164" s="1"/>
    </row>
    <row r="165" spans="1:23" s="18" customFormat="1" ht="13.5" customHeight="1">
      <c r="A165" s="7"/>
      <c r="B165" s="31"/>
      <c r="C165" s="31"/>
      <c r="D165" s="15"/>
      <c r="E165" s="2"/>
      <c r="F165" s="3"/>
      <c r="G165" s="3"/>
      <c r="H165" s="12"/>
      <c r="J165" s="1"/>
      <c r="K165" s="6"/>
      <c r="L165" s="6"/>
      <c r="M165" s="1"/>
      <c r="O165" s="1"/>
      <c r="P165" s="6"/>
      <c r="Q165" s="6"/>
      <c r="R165" s="1"/>
      <c r="T165" s="1"/>
      <c r="U165" s="6"/>
      <c r="V165" s="6"/>
      <c r="W165" s="1"/>
    </row>
    <row r="166" spans="1:23" s="18" customFormat="1" ht="13.5" customHeight="1">
      <c r="A166" s="8"/>
      <c r="B166" s="30"/>
      <c r="C166" s="30"/>
      <c r="D166" s="16"/>
      <c r="E166" s="4"/>
      <c r="F166" s="5"/>
      <c r="G166" s="5"/>
      <c r="H166" s="13"/>
      <c r="J166" s="1"/>
      <c r="K166" s="6"/>
      <c r="L166" s="6"/>
      <c r="M166" s="1"/>
      <c r="O166" s="1"/>
      <c r="P166" s="6"/>
      <c r="Q166" s="6"/>
      <c r="R166" s="1"/>
      <c r="T166" s="1"/>
      <c r="U166" s="6"/>
      <c r="V166" s="6"/>
      <c r="W166" s="1"/>
    </row>
    <row r="167" spans="1:23" s="18" customFormat="1" ht="13.5" customHeight="1">
      <c r="A167" s="7"/>
      <c r="B167" s="31"/>
      <c r="C167" s="31"/>
      <c r="D167" s="15"/>
      <c r="E167" s="2"/>
      <c r="F167" s="3"/>
      <c r="G167" s="3"/>
      <c r="H167" s="12"/>
      <c r="J167" s="1"/>
      <c r="K167" s="6"/>
      <c r="L167" s="6"/>
      <c r="M167" s="1"/>
      <c r="O167" s="1"/>
      <c r="P167" s="6"/>
      <c r="Q167" s="6"/>
      <c r="R167" s="1"/>
      <c r="T167" s="1"/>
      <c r="U167" s="6"/>
      <c r="V167" s="6"/>
      <c r="W167" s="1"/>
    </row>
    <row r="168" spans="1:23" s="18" customFormat="1" ht="13.5" customHeight="1">
      <c r="A168" s="8"/>
      <c r="B168" s="30"/>
      <c r="C168" s="30"/>
      <c r="D168" s="16"/>
      <c r="E168" s="4"/>
      <c r="F168" s="5"/>
      <c r="G168" s="5"/>
      <c r="H168" s="13"/>
      <c r="J168" s="1"/>
      <c r="K168" s="6"/>
      <c r="L168" s="6"/>
      <c r="M168" s="1"/>
      <c r="O168" s="1"/>
      <c r="P168" s="6"/>
      <c r="Q168" s="6"/>
      <c r="R168" s="1"/>
      <c r="T168" s="1"/>
      <c r="U168" s="6"/>
      <c r="V168" s="6"/>
      <c r="W168" s="1"/>
    </row>
    <row r="169" spans="1:23" s="18" customFormat="1" ht="13.5" customHeight="1">
      <c r="A169" s="7"/>
      <c r="B169" s="31"/>
      <c r="C169" s="31"/>
      <c r="D169" s="15"/>
      <c r="E169" s="2"/>
      <c r="F169" s="3"/>
      <c r="G169" s="41"/>
      <c r="H169" s="12"/>
      <c r="J169" s="1"/>
      <c r="K169" s="6"/>
      <c r="L169" s="6"/>
      <c r="M169" s="1"/>
      <c r="O169" s="1"/>
      <c r="P169" s="6"/>
      <c r="Q169" s="6"/>
      <c r="R169" s="1"/>
      <c r="T169" s="1"/>
      <c r="U169" s="6"/>
      <c r="V169" s="6"/>
      <c r="W169" s="1"/>
    </row>
    <row r="170" spans="1:23" s="18" customFormat="1" ht="13.5" customHeight="1">
      <c r="A170" s="9"/>
      <c r="B170" s="32" t="s">
        <v>63</v>
      </c>
      <c r="C170" s="32"/>
      <c r="D170" s="17"/>
      <c r="E170" s="10"/>
      <c r="F170" s="11"/>
      <c r="G170" s="11"/>
      <c r="H170" s="14"/>
      <c r="J170" s="1"/>
      <c r="K170" s="6"/>
      <c r="L170" s="6"/>
      <c r="M170" s="1"/>
      <c r="O170" s="1"/>
      <c r="P170" s="6"/>
      <c r="Q170" s="6"/>
      <c r="R170" s="1"/>
      <c r="T170" s="1"/>
      <c r="U170" s="6"/>
      <c r="V170" s="6"/>
      <c r="W170" s="1"/>
    </row>
    <row r="171" spans="1:23" s="18" customFormat="1" ht="13.5" customHeight="1">
      <c r="A171" s="1"/>
      <c r="B171" s="1"/>
      <c r="C171" s="1"/>
      <c r="E171" s="1"/>
      <c r="F171" s="6"/>
      <c r="G171" s="6"/>
      <c r="H171" s="1"/>
      <c r="J171" s="1"/>
      <c r="K171" s="6"/>
      <c r="L171" s="6"/>
      <c r="M171" s="1"/>
      <c r="O171" s="1"/>
      <c r="P171" s="6"/>
      <c r="Q171" s="6"/>
      <c r="R171" s="1"/>
      <c r="T171" s="1"/>
      <c r="U171" s="6"/>
      <c r="V171" s="6"/>
      <c r="W171" s="1"/>
    </row>
    <row r="172" spans="1:23" s="18" customFormat="1" ht="13.5" customHeight="1">
      <c r="A172" s="1"/>
      <c r="B172" s="1"/>
      <c r="C172" s="1"/>
      <c r="E172" s="1"/>
      <c r="F172" s="6"/>
      <c r="G172" s="6"/>
      <c r="H172" s="48"/>
      <c r="J172" s="1"/>
      <c r="K172" s="6"/>
      <c r="L172" s="6"/>
      <c r="M172" s="1"/>
      <c r="O172" s="1"/>
      <c r="P172" s="6"/>
      <c r="Q172" s="6"/>
      <c r="R172" s="1"/>
      <c r="T172" s="1"/>
      <c r="U172" s="6"/>
      <c r="V172" s="6"/>
      <c r="W172" s="1"/>
    </row>
    <row r="173" spans="1:23" s="49" customFormat="1" ht="21.4" customHeight="1">
      <c r="A173" s="364"/>
      <c r="B173" s="365"/>
      <c r="C173" s="365"/>
      <c r="D173" s="365"/>
      <c r="E173" s="365"/>
      <c r="F173" s="365"/>
      <c r="G173" s="365"/>
      <c r="H173" s="365"/>
    </row>
    <row r="174" spans="1:23" s="49" customFormat="1" ht="13.5" customHeight="1">
      <c r="A174" s="50" t="s">
        <v>62</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104"/>
      <c r="L175" s="28"/>
      <c r="M175" s="27"/>
      <c r="N175" s="27"/>
      <c r="O175" s="27"/>
      <c r="P175" s="28"/>
      <c r="Q175" s="28"/>
      <c r="R175" s="27"/>
      <c r="S175" s="27"/>
      <c r="T175" s="27"/>
      <c r="U175" s="28"/>
      <c r="V175" s="28"/>
      <c r="W175" s="27"/>
    </row>
    <row r="176" spans="1:23" ht="13.5" customHeight="1">
      <c r="A176" s="33" t="s">
        <v>7</v>
      </c>
      <c r="B176" s="29" t="s">
        <v>7</v>
      </c>
      <c r="C176" s="29" t="s">
        <v>7</v>
      </c>
      <c r="D176" s="21"/>
      <c r="E176" s="20"/>
      <c r="F176" s="22"/>
      <c r="G176" s="22"/>
      <c r="H176" s="23"/>
    </row>
    <row r="177" spans="1:23" ht="13.5" customHeight="1">
      <c r="A177" s="34"/>
      <c r="B177" s="30"/>
      <c r="C177" s="30" t="s">
        <v>7</v>
      </c>
      <c r="D177" s="16"/>
      <c r="E177" s="4"/>
      <c r="F177" s="5"/>
      <c r="G177" s="5"/>
      <c r="H177" s="13" t="s">
        <v>7</v>
      </c>
    </row>
    <row r="178" spans="1:23" ht="13.5" customHeight="1">
      <c r="A178" s="39" t="s">
        <v>7</v>
      </c>
      <c r="B178" s="31" t="s">
        <v>7</v>
      </c>
      <c r="C178" s="31" t="s">
        <v>7</v>
      </c>
      <c r="D178" s="40"/>
      <c r="E178" s="2" t="s">
        <v>7</v>
      </c>
      <c r="F178" s="3"/>
      <c r="G178" s="41"/>
      <c r="H178" s="12" t="s">
        <v>7</v>
      </c>
    </row>
    <row r="179" spans="1:23" ht="13.5" customHeight="1">
      <c r="A179" s="34" t="s">
        <v>302</v>
      </c>
      <c r="B179" s="30" t="s">
        <v>303</v>
      </c>
      <c r="C179" s="30" t="s">
        <v>7</v>
      </c>
      <c r="D179" s="36"/>
      <c r="E179" s="4" t="s">
        <v>7</v>
      </c>
      <c r="F179" s="5"/>
      <c r="G179" s="38">
        <v>0</v>
      </c>
      <c r="H179" s="13" t="s">
        <v>7</v>
      </c>
    </row>
    <row r="180" spans="1:23" ht="13.5" customHeight="1">
      <c r="A180" s="39" t="s">
        <v>7</v>
      </c>
      <c r="B180" s="31"/>
      <c r="C180" s="31" t="s">
        <v>1316</v>
      </c>
      <c r="D180" s="40"/>
      <c r="E180" s="2"/>
      <c r="F180" s="3"/>
      <c r="G180" s="3"/>
      <c r="H180" s="12"/>
    </row>
    <row r="181" spans="1:23" ht="13.5" customHeight="1">
      <c r="A181" s="34" t="s">
        <v>7</v>
      </c>
      <c r="B181" s="30" t="s">
        <v>1170</v>
      </c>
      <c r="C181" s="30" t="s">
        <v>1317</v>
      </c>
      <c r="D181" s="16">
        <v>5</v>
      </c>
      <c r="E181" s="4" t="s">
        <v>299</v>
      </c>
      <c r="F181" s="5"/>
      <c r="G181" s="5"/>
      <c r="H181" s="13"/>
    </row>
    <row r="182" spans="1:23" ht="13.5" customHeight="1">
      <c r="A182" s="39" t="s">
        <v>7</v>
      </c>
      <c r="B182" s="31"/>
      <c r="C182" s="31" t="s">
        <v>1318</v>
      </c>
      <c r="D182" s="40"/>
      <c r="E182" s="2"/>
      <c r="F182" s="3"/>
      <c r="G182" s="3"/>
      <c r="H182" s="12"/>
    </row>
    <row r="183" spans="1:23" ht="13.5" customHeight="1">
      <c r="A183" s="34" t="s">
        <v>7</v>
      </c>
      <c r="B183" s="30" t="s">
        <v>169</v>
      </c>
      <c r="C183" s="30" t="s">
        <v>1319</v>
      </c>
      <c r="D183" s="16">
        <v>2</v>
      </c>
      <c r="E183" s="4" t="s">
        <v>299</v>
      </c>
      <c r="F183" s="5"/>
      <c r="G183" s="5"/>
      <c r="H183" s="13"/>
    </row>
    <row r="184" spans="1:23" ht="13.5" customHeight="1">
      <c r="A184" s="39" t="s">
        <v>7</v>
      </c>
      <c r="B184" s="31"/>
      <c r="C184" s="31" t="s">
        <v>1318</v>
      </c>
      <c r="D184" s="40"/>
      <c r="E184" s="2"/>
      <c r="F184" s="3"/>
      <c r="G184" s="3"/>
      <c r="H184" s="12"/>
    </row>
    <row r="185" spans="1:23" ht="13.5" customHeight="1">
      <c r="A185" s="34" t="s">
        <v>7</v>
      </c>
      <c r="B185" s="30" t="s">
        <v>170</v>
      </c>
      <c r="C185" s="30" t="s">
        <v>1320</v>
      </c>
      <c r="D185" s="16">
        <v>2</v>
      </c>
      <c r="E185" s="4" t="s">
        <v>299</v>
      </c>
      <c r="F185" s="5"/>
      <c r="G185" s="5"/>
      <c r="H185" s="13"/>
    </row>
    <row r="186" spans="1:23" ht="13.5" customHeight="1">
      <c r="A186" s="7"/>
      <c r="B186" s="31"/>
      <c r="C186" s="31" t="s">
        <v>1321</v>
      </c>
      <c r="D186" s="15"/>
      <c r="E186" s="2"/>
      <c r="F186" s="3"/>
      <c r="G186" s="3"/>
      <c r="H186" s="12"/>
    </row>
    <row r="187" spans="1:23" ht="13.5" customHeight="1">
      <c r="A187" s="8"/>
      <c r="B187" s="30" t="s">
        <v>171</v>
      </c>
      <c r="C187" s="30" t="s">
        <v>1322</v>
      </c>
      <c r="D187" s="16">
        <v>2</v>
      </c>
      <c r="E187" s="4" t="s">
        <v>299</v>
      </c>
      <c r="F187" s="5"/>
      <c r="G187" s="5"/>
      <c r="H187" s="13"/>
    </row>
    <row r="188" spans="1:23" ht="13.5" customHeight="1">
      <c r="A188" s="7"/>
      <c r="B188" s="31"/>
      <c r="C188" s="31" t="s">
        <v>1323</v>
      </c>
      <c r="D188" s="15"/>
      <c r="E188" s="2"/>
      <c r="F188" s="3"/>
      <c r="G188" s="3"/>
      <c r="H188" s="12"/>
    </row>
    <row r="189" spans="1:23" ht="13.5" customHeight="1">
      <c r="A189" s="8"/>
      <c r="B189" s="30" t="s">
        <v>172</v>
      </c>
      <c r="C189" s="30" t="s">
        <v>1324</v>
      </c>
      <c r="D189" s="16">
        <v>2</v>
      </c>
      <c r="E189" s="4" t="s">
        <v>299</v>
      </c>
      <c r="F189" s="5"/>
      <c r="G189" s="5"/>
      <c r="H189" s="13"/>
    </row>
    <row r="190" spans="1:23" ht="13.5" customHeight="1">
      <c r="A190" s="7"/>
      <c r="B190" s="31"/>
      <c r="C190" s="31" t="s">
        <v>1325</v>
      </c>
      <c r="D190" s="15"/>
      <c r="E190" s="2"/>
      <c r="F190" s="3"/>
      <c r="G190" s="3"/>
      <c r="H190" s="12"/>
    </row>
    <row r="191" spans="1:23" s="18" customFormat="1" ht="13.5" customHeight="1">
      <c r="A191" s="8"/>
      <c r="B191" s="30" t="s">
        <v>173</v>
      </c>
      <c r="C191" s="30" t="s">
        <v>1326</v>
      </c>
      <c r="D191" s="16">
        <v>2</v>
      </c>
      <c r="E191" s="4" t="s">
        <v>299</v>
      </c>
      <c r="F191" s="5"/>
      <c r="G191" s="5"/>
      <c r="H191" s="13"/>
      <c r="J191" s="1"/>
      <c r="K191" s="6"/>
      <c r="L191" s="6"/>
      <c r="M191" s="1"/>
      <c r="O191" s="1"/>
      <c r="P191" s="6"/>
      <c r="Q191" s="6"/>
      <c r="R191" s="1"/>
      <c r="T191" s="1"/>
      <c r="U191" s="6"/>
      <c r="V191" s="6"/>
      <c r="W191" s="1"/>
    </row>
    <row r="192" spans="1:23" s="18" customFormat="1" ht="13.5" customHeight="1">
      <c r="A192" s="7"/>
      <c r="B192" s="31"/>
      <c r="C192" s="31" t="s">
        <v>1321</v>
      </c>
      <c r="D192" s="15"/>
      <c r="E192" s="2"/>
      <c r="F192" s="3"/>
      <c r="G192" s="3"/>
      <c r="H192" s="12"/>
      <c r="J192" s="1"/>
      <c r="K192" s="6"/>
      <c r="L192" s="6"/>
      <c r="M192" s="1"/>
      <c r="O192" s="1"/>
      <c r="P192" s="6"/>
      <c r="Q192" s="6"/>
      <c r="R192" s="1"/>
      <c r="T192" s="1"/>
      <c r="U192" s="6"/>
      <c r="V192" s="6"/>
      <c r="W192" s="1"/>
    </row>
    <row r="193" spans="1:23" s="18" customFormat="1" ht="13.5" customHeight="1">
      <c r="A193" s="8"/>
      <c r="B193" s="30" t="s">
        <v>174</v>
      </c>
      <c r="C193" s="30" t="s">
        <v>1327</v>
      </c>
      <c r="D193" s="16">
        <v>6</v>
      </c>
      <c r="E193" s="4" t="s">
        <v>299</v>
      </c>
      <c r="F193" s="5"/>
      <c r="G193" s="5"/>
      <c r="H193" s="13"/>
      <c r="J193" s="1"/>
      <c r="K193" s="6"/>
      <c r="L193" s="6"/>
      <c r="M193" s="1"/>
      <c r="O193" s="1"/>
      <c r="P193" s="6"/>
      <c r="Q193" s="6"/>
      <c r="R193" s="1"/>
      <c r="T193" s="1"/>
      <c r="U193" s="6"/>
      <c r="V193" s="6"/>
      <c r="W193" s="1"/>
    </row>
    <row r="194" spans="1:23" s="18" customFormat="1" ht="13.5" customHeight="1">
      <c r="A194" s="7"/>
      <c r="B194" s="31"/>
      <c r="C194" s="31" t="s">
        <v>1328</v>
      </c>
      <c r="D194" s="15"/>
      <c r="E194" s="2"/>
      <c r="F194" s="3"/>
      <c r="G194" s="3"/>
      <c r="H194" s="12"/>
      <c r="J194" s="1"/>
      <c r="K194" s="6"/>
      <c r="L194" s="6"/>
      <c r="M194" s="1"/>
      <c r="O194" s="1"/>
      <c r="P194" s="6"/>
      <c r="Q194" s="6"/>
      <c r="R194" s="1"/>
      <c r="T194" s="1"/>
      <c r="U194" s="6"/>
      <c r="V194" s="6"/>
      <c r="W194" s="1"/>
    </row>
    <row r="195" spans="1:23" s="18" customFormat="1" ht="13.5" customHeight="1">
      <c r="A195" s="8"/>
      <c r="B195" s="30" t="s">
        <v>175</v>
      </c>
      <c r="C195" s="30" t="s">
        <v>1329</v>
      </c>
      <c r="D195" s="16">
        <v>4</v>
      </c>
      <c r="E195" s="4" t="s">
        <v>299</v>
      </c>
      <c r="F195" s="5"/>
      <c r="G195" s="5"/>
      <c r="H195" s="13"/>
      <c r="J195" s="1"/>
      <c r="K195" s="6"/>
      <c r="L195" s="6"/>
      <c r="M195" s="1"/>
      <c r="O195" s="1"/>
      <c r="P195" s="6"/>
      <c r="Q195" s="6"/>
      <c r="R195" s="1"/>
      <c r="T195" s="1"/>
      <c r="U195" s="6"/>
      <c r="V195" s="6"/>
      <c r="W195" s="1"/>
    </row>
    <row r="196" spans="1:23" s="18" customFormat="1" ht="13.5" customHeight="1">
      <c r="A196" s="7"/>
      <c r="B196" s="31"/>
      <c r="C196" s="31" t="s">
        <v>1330</v>
      </c>
      <c r="D196" s="15"/>
      <c r="E196" s="2"/>
      <c r="F196" s="3"/>
      <c r="G196" s="3"/>
      <c r="H196" s="12"/>
      <c r="J196" s="1"/>
      <c r="K196" s="6"/>
      <c r="L196" s="6"/>
      <c r="M196" s="1"/>
      <c r="O196" s="1"/>
      <c r="P196" s="6"/>
      <c r="Q196" s="6"/>
      <c r="R196" s="1"/>
      <c r="T196" s="1"/>
      <c r="U196" s="6"/>
      <c r="V196" s="6"/>
      <c r="W196" s="1"/>
    </row>
    <row r="197" spans="1:23" s="18" customFormat="1" ht="13.5" customHeight="1">
      <c r="A197" s="8"/>
      <c r="B197" s="30" t="s">
        <v>176</v>
      </c>
      <c r="C197" s="30" t="s">
        <v>1331</v>
      </c>
      <c r="D197" s="16">
        <v>1</v>
      </c>
      <c r="E197" s="4" t="s">
        <v>299</v>
      </c>
      <c r="F197" s="5"/>
      <c r="G197" s="5"/>
      <c r="H197" s="13"/>
      <c r="J197" s="1"/>
      <c r="K197" s="6"/>
      <c r="L197" s="6"/>
      <c r="M197" s="1"/>
      <c r="O197" s="1"/>
      <c r="P197" s="6"/>
      <c r="Q197" s="6"/>
      <c r="R197" s="1"/>
      <c r="T197" s="1"/>
      <c r="U197" s="6"/>
      <c r="V197" s="6"/>
      <c r="W197" s="1"/>
    </row>
    <row r="198" spans="1:23" s="18" customFormat="1" ht="13.5" customHeight="1">
      <c r="A198" s="7"/>
      <c r="B198" s="31"/>
      <c r="C198" s="31" t="s">
        <v>1330</v>
      </c>
      <c r="D198" s="15"/>
      <c r="E198" s="2"/>
      <c r="F198" s="3"/>
      <c r="G198" s="3"/>
      <c r="H198" s="12"/>
      <c r="J198" s="1"/>
      <c r="K198" s="6"/>
      <c r="L198" s="6"/>
      <c r="M198" s="1"/>
      <c r="O198" s="1"/>
      <c r="P198" s="6"/>
      <c r="Q198" s="6"/>
      <c r="R198" s="1"/>
      <c r="T198" s="1"/>
      <c r="U198" s="6"/>
      <c r="V198" s="6"/>
      <c r="W198" s="1"/>
    </row>
    <row r="199" spans="1:23" s="18" customFormat="1" ht="13.5" customHeight="1">
      <c r="A199" s="8"/>
      <c r="B199" s="30" t="s">
        <v>177</v>
      </c>
      <c r="C199" s="30" t="s">
        <v>1332</v>
      </c>
      <c r="D199" s="16">
        <v>1</v>
      </c>
      <c r="E199" s="4" t="s">
        <v>299</v>
      </c>
      <c r="F199" s="5"/>
      <c r="G199" s="5"/>
      <c r="H199" s="13"/>
      <c r="J199" s="1"/>
      <c r="K199" s="6"/>
      <c r="L199" s="6"/>
      <c r="M199" s="1"/>
      <c r="O199" s="1"/>
      <c r="P199" s="6"/>
      <c r="Q199" s="6"/>
      <c r="R199" s="1"/>
      <c r="T199" s="1"/>
      <c r="U199" s="6"/>
      <c r="V199" s="6"/>
      <c r="W199" s="1"/>
    </row>
    <row r="200" spans="1:23" s="18" customFormat="1" ht="13.5" customHeight="1">
      <c r="A200" s="7"/>
      <c r="B200" s="31"/>
      <c r="C200" s="31" t="s">
        <v>1330</v>
      </c>
      <c r="D200" s="15"/>
      <c r="E200" s="2"/>
      <c r="F200" s="3"/>
      <c r="G200" s="3"/>
      <c r="H200" s="12"/>
      <c r="J200" s="1"/>
      <c r="K200" s="6"/>
      <c r="L200" s="6"/>
      <c r="M200" s="1"/>
      <c r="O200" s="1"/>
      <c r="P200" s="6"/>
      <c r="Q200" s="6"/>
      <c r="R200" s="1"/>
      <c r="T200" s="1"/>
      <c r="U200" s="6"/>
      <c r="V200" s="6"/>
      <c r="W200" s="1"/>
    </row>
    <row r="201" spans="1:23" s="18" customFormat="1" ht="13.5" customHeight="1">
      <c r="A201" s="8"/>
      <c r="B201" s="30" t="s">
        <v>178</v>
      </c>
      <c r="C201" s="30" t="s">
        <v>1333</v>
      </c>
      <c r="D201" s="16">
        <v>1</v>
      </c>
      <c r="E201" s="4" t="s">
        <v>299</v>
      </c>
      <c r="F201" s="5"/>
      <c r="G201" s="5"/>
      <c r="H201" s="13"/>
      <c r="J201" s="1"/>
      <c r="K201" s="6"/>
      <c r="L201" s="6"/>
      <c r="M201" s="1"/>
      <c r="O201" s="1"/>
      <c r="P201" s="6"/>
      <c r="Q201" s="6"/>
      <c r="R201" s="1"/>
      <c r="T201" s="1"/>
      <c r="U201" s="6"/>
      <c r="V201" s="6"/>
      <c r="W201" s="1"/>
    </row>
    <row r="202" spans="1:23" s="18" customFormat="1" ht="13.5" customHeight="1">
      <c r="A202" s="7"/>
      <c r="B202" s="31"/>
      <c r="C202" s="31" t="s">
        <v>1334</v>
      </c>
      <c r="D202" s="15"/>
      <c r="E202" s="2"/>
      <c r="F202" s="3"/>
      <c r="G202" s="3"/>
      <c r="H202" s="12"/>
      <c r="J202" s="1"/>
      <c r="K202" s="6"/>
      <c r="L202" s="6"/>
      <c r="M202" s="1"/>
      <c r="O202" s="1"/>
      <c r="P202" s="6"/>
      <c r="Q202" s="6"/>
      <c r="R202" s="1"/>
      <c r="T202" s="1"/>
      <c r="U202" s="6"/>
      <c r="V202" s="6"/>
      <c r="W202" s="1"/>
    </row>
    <row r="203" spans="1:23" s="18" customFormat="1" ht="13.5" customHeight="1">
      <c r="A203" s="8"/>
      <c r="B203" s="30" t="s">
        <v>179</v>
      </c>
      <c r="C203" s="30" t="s">
        <v>1335</v>
      </c>
      <c r="D203" s="16">
        <v>1</v>
      </c>
      <c r="E203" s="4" t="s">
        <v>299</v>
      </c>
      <c r="F203" s="5"/>
      <c r="G203" s="5"/>
      <c r="H203" s="13"/>
      <c r="J203" s="1"/>
      <c r="K203" s="6"/>
      <c r="L203" s="6"/>
      <c r="M203" s="1"/>
      <c r="O203" s="1"/>
      <c r="P203" s="6"/>
      <c r="Q203" s="6"/>
      <c r="R203" s="1"/>
      <c r="T203" s="1"/>
      <c r="U203" s="6"/>
      <c r="V203" s="6"/>
      <c r="W203" s="1"/>
    </row>
    <row r="204" spans="1:23" s="18" customFormat="1" ht="13.5" customHeight="1">
      <c r="A204" s="7"/>
      <c r="B204" s="31"/>
      <c r="C204" s="31" t="s">
        <v>1318</v>
      </c>
      <c r="D204" s="15"/>
      <c r="E204" s="2"/>
      <c r="F204" s="3"/>
      <c r="G204" s="3"/>
      <c r="H204" s="12"/>
      <c r="J204" s="1"/>
      <c r="K204" s="6"/>
      <c r="L204" s="6"/>
      <c r="M204" s="1"/>
      <c r="O204" s="1"/>
      <c r="P204" s="6"/>
      <c r="Q204" s="6"/>
      <c r="R204" s="1"/>
      <c r="T204" s="1"/>
      <c r="U204" s="6"/>
      <c r="V204" s="6"/>
      <c r="W204" s="1"/>
    </row>
    <row r="205" spans="1:23" s="18" customFormat="1" ht="13.5" customHeight="1">
      <c r="A205" s="8"/>
      <c r="B205" s="30" t="s">
        <v>180</v>
      </c>
      <c r="C205" s="30" t="s">
        <v>1336</v>
      </c>
      <c r="D205" s="16">
        <v>2</v>
      </c>
      <c r="E205" s="4" t="s">
        <v>299</v>
      </c>
      <c r="F205" s="5"/>
      <c r="G205" s="5"/>
      <c r="H205" s="13"/>
      <c r="J205" s="1"/>
      <c r="K205" s="6"/>
      <c r="L205" s="6"/>
      <c r="M205" s="1"/>
      <c r="O205" s="1"/>
      <c r="P205" s="6"/>
      <c r="Q205" s="6"/>
      <c r="R205" s="1"/>
      <c r="T205" s="1"/>
      <c r="U205" s="6"/>
      <c r="V205" s="6"/>
      <c r="W205" s="1"/>
    </row>
    <row r="206" spans="1:23" s="18" customFormat="1" ht="13.5" customHeight="1">
      <c r="A206" s="7"/>
      <c r="B206" s="31"/>
      <c r="C206" s="31" t="s">
        <v>1337</v>
      </c>
      <c r="D206" s="15"/>
      <c r="E206" s="2"/>
      <c r="F206" s="3"/>
      <c r="G206" s="3"/>
      <c r="H206" s="12"/>
      <c r="J206" s="1"/>
      <c r="K206" s="6"/>
      <c r="L206" s="6"/>
      <c r="M206" s="1"/>
      <c r="O206" s="1"/>
      <c r="P206" s="6"/>
      <c r="Q206" s="6"/>
      <c r="R206" s="1"/>
      <c r="T206" s="1"/>
      <c r="U206" s="6"/>
      <c r="V206" s="6"/>
      <c r="W206" s="1"/>
    </row>
    <row r="207" spans="1:23" ht="13.5" customHeight="1">
      <c r="A207" s="8"/>
      <c r="B207" s="30" t="s">
        <v>181</v>
      </c>
      <c r="C207" s="30" t="s">
        <v>1319</v>
      </c>
      <c r="D207" s="16">
        <v>1</v>
      </c>
      <c r="E207" s="4" t="s">
        <v>299</v>
      </c>
      <c r="F207" s="5"/>
      <c r="G207" s="5"/>
      <c r="H207" s="13"/>
    </row>
    <row r="208" spans="1:23" ht="13.5" customHeight="1">
      <c r="A208" s="7"/>
      <c r="B208" s="31"/>
      <c r="C208" s="31" t="s">
        <v>1321</v>
      </c>
      <c r="D208" s="15"/>
      <c r="E208" s="2"/>
      <c r="F208" s="3"/>
      <c r="G208" s="3"/>
      <c r="H208" s="12"/>
    </row>
    <row r="209" spans="1:23" ht="13.5" customHeight="1">
      <c r="A209" s="8"/>
      <c r="B209" s="30" t="s">
        <v>182</v>
      </c>
      <c r="C209" s="30" t="s">
        <v>1338</v>
      </c>
      <c r="D209" s="16">
        <v>4</v>
      </c>
      <c r="E209" s="4" t="s">
        <v>299</v>
      </c>
      <c r="F209" s="5"/>
      <c r="G209" s="5"/>
      <c r="H209" s="13"/>
    </row>
    <row r="210" spans="1:23" ht="13.5" customHeight="1">
      <c r="A210" s="7"/>
      <c r="B210" s="31"/>
      <c r="C210" s="31"/>
      <c r="D210" s="15"/>
      <c r="E210" s="2"/>
      <c r="F210" s="3"/>
      <c r="G210" s="3"/>
      <c r="H210" s="12"/>
    </row>
    <row r="211" spans="1:23" ht="13.5" customHeight="1">
      <c r="A211" s="8"/>
      <c r="B211" s="30"/>
      <c r="C211" s="30"/>
      <c r="D211" s="16"/>
      <c r="E211" s="4"/>
      <c r="F211" s="5"/>
      <c r="G211" s="5"/>
      <c r="H211" s="13"/>
    </row>
    <row r="212" spans="1:23" ht="13.5" customHeight="1">
      <c r="A212" s="7"/>
      <c r="B212" s="31"/>
      <c r="C212" s="31"/>
      <c r="D212" s="15"/>
      <c r="E212" s="2"/>
      <c r="F212" s="3"/>
      <c r="G212" s="41"/>
      <c r="H212" s="12"/>
    </row>
    <row r="213" spans="1:23" ht="13.5" customHeight="1">
      <c r="A213" s="9"/>
      <c r="B213" s="32"/>
      <c r="C213" s="32"/>
      <c r="D213" s="17"/>
      <c r="E213" s="10"/>
      <c r="F213" s="11"/>
      <c r="G213" s="11"/>
      <c r="H213" s="14"/>
    </row>
    <row r="214" spans="1:23" ht="13.5" customHeight="1"/>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62</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104"/>
      <c r="L218" s="28"/>
      <c r="M218" s="27"/>
      <c r="N218" s="27"/>
      <c r="O218" s="27"/>
      <c r="P218" s="28"/>
      <c r="Q218" s="28"/>
      <c r="R218" s="27"/>
      <c r="S218" s="27"/>
      <c r="T218" s="27"/>
      <c r="U218" s="28"/>
      <c r="V218" s="28"/>
      <c r="W218" s="27"/>
    </row>
    <row r="219" spans="1:23" ht="13.5" customHeight="1">
      <c r="A219" s="33" t="s">
        <v>7</v>
      </c>
      <c r="B219" s="29" t="s">
        <v>7</v>
      </c>
      <c r="C219" s="29" t="s">
        <v>7</v>
      </c>
      <c r="D219" s="21"/>
      <c r="E219" s="20"/>
      <c r="F219" s="22"/>
      <c r="G219" s="22"/>
      <c r="H219" s="23"/>
    </row>
    <row r="220" spans="1:23" ht="13.5" customHeight="1">
      <c r="A220" s="34"/>
      <c r="B220" s="30"/>
      <c r="C220" s="30" t="s">
        <v>7</v>
      </c>
      <c r="D220" s="16"/>
      <c r="E220" s="4"/>
      <c r="F220" s="5"/>
      <c r="G220" s="5"/>
      <c r="H220" s="13" t="s">
        <v>7</v>
      </c>
    </row>
    <row r="221" spans="1:23" ht="13.5" customHeight="1">
      <c r="A221" s="39" t="s">
        <v>7</v>
      </c>
      <c r="B221" s="31" t="s">
        <v>7</v>
      </c>
      <c r="C221" s="31" t="s">
        <v>7</v>
      </c>
      <c r="D221" s="40"/>
      <c r="E221" s="2" t="s">
        <v>7</v>
      </c>
      <c r="F221" s="3"/>
      <c r="G221" s="41"/>
      <c r="H221" s="12" t="s">
        <v>7</v>
      </c>
    </row>
    <row r="222" spans="1:23" ht="13.5" customHeight="1">
      <c r="A222" s="34" t="s">
        <v>7</v>
      </c>
      <c r="B222" s="30" t="s">
        <v>304</v>
      </c>
      <c r="C222" s="30" t="s">
        <v>7</v>
      </c>
      <c r="D222" s="36"/>
      <c r="E222" s="4" t="s">
        <v>7</v>
      </c>
      <c r="F222" s="5"/>
      <c r="G222" s="38">
        <v>0</v>
      </c>
      <c r="H222" s="13" t="s">
        <v>7</v>
      </c>
    </row>
    <row r="223" spans="1:23" s="18" customFormat="1" ht="13.5" customHeight="1">
      <c r="A223" s="39" t="s">
        <v>7</v>
      </c>
      <c r="B223" s="31"/>
      <c r="C223" s="31" t="s">
        <v>1339</v>
      </c>
      <c r="D223" s="15"/>
      <c r="E223" s="2"/>
      <c r="F223" s="3"/>
      <c r="G223" s="3"/>
      <c r="H223" s="12"/>
      <c r="J223" s="1"/>
      <c r="K223" s="6"/>
      <c r="L223" s="6"/>
      <c r="M223" s="1"/>
      <c r="O223" s="1"/>
      <c r="P223" s="6"/>
      <c r="Q223" s="6"/>
      <c r="R223" s="1"/>
      <c r="T223" s="1"/>
      <c r="U223" s="6"/>
      <c r="V223" s="6"/>
      <c r="W223" s="1"/>
    </row>
    <row r="224" spans="1:23" s="18" customFormat="1" ht="13.5" customHeight="1">
      <c r="A224" s="34" t="s">
        <v>7</v>
      </c>
      <c r="B224" s="30" t="s">
        <v>183</v>
      </c>
      <c r="C224" s="30" t="s">
        <v>1340</v>
      </c>
      <c r="D224" s="16">
        <v>1</v>
      </c>
      <c r="E224" s="4" t="s">
        <v>299</v>
      </c>
      <c r="F224" s="5"/>
      <c r="G224" s="5"/>
      <c r="H224" s="13"/>
      <c r="J224" s="1"/>
      <c r="K224" s="6"/>
      <c r="L224" s="6"/>
      <c r="M224" s="1"/>
      <c r="O224" s="1"/>
      <c r="P224" s="6"/>
      <c r="Q224" s="6"/>
      <c r="R224" s="1"/>
      <c r="T224" s="1"/>
      <c r="U224" s="6"/>
      <c r="V224" s="6"/>
      <c r="W224" s="1"/>
    </row>
    <row r="225" spans="1:23" s="18" customFormat="1" ht="13.5" customHeight="1">
      <c r="A225" s="39" t="s">
        <v>7</v>
      </c>
      <c r="B225" s="31"/>
      <c r="C225" s="31" t="s">
        <v>1321</v>
      </c>
      <c r="D225" s="40"/>
      <c r="E225" s="2"/>
      <c r="F225" s="3"/>
      <c r="G225" s="41"/>
      <c r="H225" s="12"/>
      <c r="J225" s="1"/>
      <c r="K225" s="6"/>
      <c r="L225" s="6"/>
      <c r="M225" s="1"/>
      <c r="O225" s="1"/>
      <c r="P225" s="6"/>
      <c r="Q225" s="6"/>
      <c r="R225" s="1"/>
      <c r="T225" s="1"/>
      <c r="U225" s="6"/>
      <c r="V225" s="6"/>
      <c r="W225" s="1"/>
    </row>
    <row r="226" spans="1:23" s="18" customFormat="1" ht="13.5" customHeight="1">
      <c r="A226" s="34" t="s">
        <v>7</v>
      </c>
      <c r="B226" s="30" t="s">
        <v>184</v>
      </c>
      <c r="C226" s="30" t="s">
        <v>1341</v>
      </c>
      <c r="D226" s="16">
        <v>2</v>
      </c>
      <c r="E226" s="4" t="s">
        <v>299</v>
      </c>
      <c r="F226" s="5"/>
      <c r="G226" s="38"/>
      <c r="H226" s="13"/>
      <c r="J226" s="1"/>
      <c r="K226" s="6"/>
      <c r="L226" s="6"/>
      <c r="M226" s="1"/>
      <c r="O226" s="1"/>
      <c r="P226" s="6"/>
      <c r="Q226" s="6"/>
      <c r="R226" s="1"/>
      <c r="T226" s="1"/>
      <c r="U226" s="6"/>
      <c r="V226" s="6"/>
      <c r="W226" s="1"/>
    </row>
    <row r="227" spans="1:23" s="18" customFormat="1" ht="13.5" customHeight="1">
      <c r="A227" s="39" t="s">
        <v>7</v>
      </c>
      <c r="B227" s="31"/>
      <c r="C227" s="31" t="s">
        <v>1321</v>
      </c>
      <c r="D227" s="40"/>
      <c r="E227" s="2"/>
      <c r="F227" s="3"/>
      <c r="G227" s="41"/>
      <c r="H227" s="12"/>
      <c r="J227" s="1"/>
      <c r="K227" s="6"/>
      <c r="L227" s="6"/>
      <c r="M227" s="1"/>
      <c r="O227" s="1"/>
      <c r="P227" s="6"/>
      <c r="Q227" s="6"/>
      <c r="R227" s="1"/>
      <c r="T227" s="1"/>
      <c r="U227" s="6"/>
      <c r="V227" s="6"/>
      <c r="W227" s="1"/>
    </row>
    <row r="228" spans="1:23" s="18" customFormat="1" ht="13.5" customHeight="1">
      <c r="A228" s="34" t="s">
        <v>7</v>
      </c>
      <c r="B228" s="30" t="s">
        <v>185</v>
      </c>
      <c r="C228" s="30" t="s">
        <v>1342</v>
      </c>
      <c r="D228" s="16">
        <v>3</v>
      </c>
      <c r="E228" s="4" t="s">
        <v>299</v>
      </c>
      <c r="F228" s="5"/>
      <c r="G228" s="38"/>
      <c r="H228" s="13"/>
      <c r="J228" s="1"/>
      <c r="K228" s="6"/>
      <c r="L228" s="6"/>
      <c r="M228" s="1"/>
      <c r="O228" s="1"/>
      <c r="P228" s="6"/>
      <c r="Q228" s="6"/>
      <c r="R228" s="1"/>
      <c r="T228" s="1"/>
      <c r="U228" s="6"/>
      <c r="V228" s="6"/>
      <c r="W228" s="1"/>
    </row>
    <row r="229" spans="1:23" s="18" customFormat="1" ht="13.5" customHeight="1">
      <c r="A229" s="7"/>
      <c r="B229" s="31"/>
      <c r="C229" s="31" t="s">
        <v>1321</v>
      </c>
      <c r="D229" s="40"/>
      <c r="E229" s="2"/>
      <c r="F229" s="3"/>
      <c r="G229" s="41"/>
      <c r="H229" s="12"/>
      <c r="J229" s="1"/>
      <c r="K229" s="6"/>
      <c r="L229" s="6"/>
      <c r="M229" s="1"/>
      <c r="O229" s="1"/>
      <c r="P229" s="6"/>
      <c r="Q229" s="6"/>
      <c r="R229" s="1"/>
      <c r="T229" s="1"/>
      <c r="U229" s="6"/>
      <c r="V229" s="6"/>
      <c r="W229" s="1"/>
    </row>
    <row r="230" spans="1:23" s="18" customFormat="1" ht="13.5" customHeight="1">
      <c r="A230" s="8"/>
      <c r="B230" s="30" t="s">
        <v>186</v>
      </c>
      <c r="C230" s="30" t="s">
        <v>1343</v>
      </c>
      <c r="D230" s="16">
        <v>3</v>
      </c>
      <c r="E230" s="4" t="s">
        <v>299</v>
      </c>
      <c r="F230" s="5"/>
      <c r="G230" s="38"/>
      <c r="H230" s="13"/>
      <c r="J230" s="1"/>
      <c r="K230" s="6"/>
      <c r="L230" s="6"/>
      <c r="M230" s="1"/>
      <c r="O230" s="1"/>
      <c r="P230" s="6"/>
      <c r="Q230" s="6"/>
      <c r="R230" s="1"/>
      <c r="T230" s="1"/>
      <c r="U230" s="6"/>
      <c r="V230" s="6"/>
      <c r="W230" s="1"/>
    </row>
    <row r="231" spans="1:23" s="18" customFormat="1" ht="13.5" customHeight="1">
      <c r="A231" s="7"/>
      <c r="B231" s="31"/>
      <c r="C231" s="31" t="s">
        <v>1337</v>
      </c>
      <c r="D231" s="15"/>
      <c r="E231" s="2"/>
      <c r="F231" s="3"/>
      <c r="G231" s="3"/>
      <c r="H231" s="12"/>
      <c r="J231" s="1"/>
      <c r="K231" s="6"/>
      <c r="L231" s="6"/>
      <c r="M231" s="1"/>
      <c r="O231" s="1"/>
      <c r="P231" s="6"/>
      <c r="Q231" s="6"/>
      <c r="R231" s="1"/>
      <c r="T231" s="1"/>
      <c r="U231" s="6"/>
      <c r="V231" s="6"/>
      <c r="W231" s="1"/>
    </row>
    <row r="232" spans="1:23" s="18" customFormat="1" ht="13.5" customHeight="1">
      <c r="A232" s="8"/>
      <c r="B232" s="30" t="s">
        <v>187</v>
      </c>
      <c r="C232" s="30" t="s">
        <v>1344</v>
      </c>
      <c r="D232" s="16">
        <v>1</v>
      </c>
      <c r="E232" s="4" t="s">
        <v>299</v>
      </c>
      <c r="F232" s="5"/>
      <c r="G232" s="5"/>
      <c r="H232" s="13"/>
      <c r="J232" s="1"/>
      <c r="K232" s="6"/>
      <c r="L232" s="6"/>
      <c r="M232" s="1"/>
      <c r="O232" s="1"/>
      <c r="P232" s="6"/>
      <c r="Q232" s="6"/>
      <c r="R232" s="1"/>
      <c r="T232" s="1"/>
      <c r="U232" s="6"/>
      <c r="V232" s="6"/>
      <c r="W232" s="1"/>
    </row>
    <row r="233" spans="1:23" s="18" customFormat="1" ht="13.5" customHeight="1">
      <c r="A233" s="7"/>
      <c r="B233" s="31"/>
      <c r="C233" s="31" t="s">
        <v>1345</v>
      </c>
      <c r="D233" s="15"/>
      <c r="E233" s="2"/>
      <c r="F233" s="3"/>
      <c r="G233" s="3"/>
      <c r="H233" s="12"/>
      <c r="J233" s="1"/>
      <c r="K233" s="6"/>
      <c r="L233" s="6"/>
      <c r="M233" s="1"/>
      <c r="O233" s="1"/>
      <c r="P233" s="6"/>
      <c r="Q233" s="6"/>
      <c r="R233" s="1"/>
      <c r="T233" s="1"/>
      <c r="U233" s="6"/>
      <c r="V233" s="6"/>
      <c r="W233" s="1"/>
    </row>
    <row r="234" spans="1:23" s="18" customFormat="1" ht="13.5" customHeight="1">
      <c r="A234" s="8"/>
      <c r="B234" s="30" t="s">
        <v>188</v>
      </c>
      <c r="C234" s="30" t="s">
        <v>1346</v>
      </c>
      <c r="D234" s="16">
        <v>1</v>
      </c>
      <c r="E234" s="4" t="s">
        <v>299</v>
      </c>
      <c r="F234" s="5"/>
      <c r="G234" s="5"/>
      <c r="H234" s="13"/>
      <c r="J234" s="1"/>
      <c r="K234" s="6"/>
      <c r="L234" s="6"/>
      <c r="M234" s="1"/>
      <c r="O234" s="1"/>
      <c r="P234" s="6"/>
      <c r="Q234" s="6"/>
      <c r="R234" s="1"/>
      <c r="T234" s="1"/>
      <c r="U234" s="6"/>
      <c r="V234" s="6"/>
      <c r="W234" s="1"/>
    </row>
    <row r="235" spans="1:23" s="18" customFormat="1" ht="13.5" customHeight="1">
      <c r="A235" s="7"/>
      <c r="B235" s="31"/>
      <c r="C235" s="31" t="s">
        <v>1330</v>
      </c>
      <c r="D235" s="15"/>
      <c r="E235" s="2"/>
      <c r="F235" s="3"/>
      <c r="G235" s="3"/>
      <c r="H235" s="12"/>
      <c r="J235" s="1"/>
      <c r="K235" s="6"/>
      <c r="L235" s="6"/>
      <c r="M235" s="1"/>
      <c r="O235" s="1"/>
      <c r="P235" s="6"/>
      <c r="Q235" s="6"/>
      <c r="R235" s="1"/>
      <c r="T235" s="1"/>
      <c r="U235" s="6"/>
      <c r="V235" s="6"/>
      <c r="W235" s="1"/>
    </row>
    <row r="236" spans="1:23" s="18" customFormat="1" ht="13.5" customHeight="1">
      <c r="A236" s="8"/>
      <c r="B236" s="30" t="s">
        <v>189</v>
      </c>
      <c r="C236" s="30" t="s">
        <v>1347</v>
      </c>
      <c r="D236" s="16">
        <v>1</v>
      </c>
      <c r="E236" s="4" t="s">
        <v>299</v>
      </c>
      <c r="F236" s="5"/>
      <c r="G236" s="5"/>
      <c r="H236" s="13"/>
      <c r="J236" s="1"/>
      <c r="K236" s="6"/>
      <c r="L236" s="6"/>
      <c r="M236" s="1"/>
      <c r="O236" s="1"/>
      <c r="P236" s="6"/>
      <c r="Q236" s="6"/>
      <c r="R236" s="1"/>
      <c r="T236" s="1"/>
      <c r="U236" s="6"/>
      <c r="V236" s="6"/>
      <c r="W236" s="1"/>
    </row>
    <row r="237" spans="1:23" s="18" customFormat="1" ht="13.5" customHeight="1">
      <c r="A237" s="7"/>
      <c r="B237" s="31"/>
      <c r="C237" s="31" t="s">
        <v>1348</v>
      </c>
      <c r="D237" s="15"/>
      <c r="E237" s="2"/>
      <c r="F237" s="3"/>
      <c r="G237" s="3"/>
      <c r="H237" s="12"/>
      <c r="J237" s="1"/>
      <c r="K237" s="6"/>
      <c r="L237" s="6"/>
      <c r="M237" s="1"/>
      <c r="O237" s="1"/>
      <c r="P237" s="6"/>
      <c r="Q237" s="6"/>
      <c r="R237" s="1"/>
      <c r="T237" s="1"/>
      <c r="U237" s="6"/>
      <c r="V237" s="6"/>
      <c r="W237" s="1"/>
    </row>
    <row r="238" spans="1:23" s="18" customFormat="1" ht="13.5" customHeight="1">
      <c r="A238" s="8"/>
      <c r="B238" s="30" t="s">
        <v>190</v>
      </c>
      <c r="C238" s="30" t="s">
        <v>1349</v>
      </c>
      <c r="D238" s="16">
        <v>1</v>
      </c>
      <c r="E238" s="4" t="s">
        <v>299</v>
      </c>
      <c r="F238" s="5"/>
      <c r="G238" s="5"/>
      <c r="H238" s="13"/>
      <c r="J238" s="1"/>
      <c r="K238" s="6"/>
      <c r="L238" s="6"/>
      <c r="M238" s="1"/>
      <c r="O238" s="1"/>
      <c r="P238" s="6"/>
      <c r="Q238" s="6"/>
      <c r="R238" s="1"/>
      <c r="T238" s="1"/>
      <c r="U238" s="6"/>
      <c r="V238" s="6"/>
      <c r="W238" s="1"/>
    </row>
    <row r="239" spans="1:23" s="18" customFormat="1" ht="13.5" customHeight="1">
      <c r="A239" s="7"/>
      <c r="B239" s="31"/>
      <c r="C239" s="31" t="s">
        <v>1350</v>
      </c>
      <c r="D239" s="15"/>
      <c r="E239" s="2"/>
      <c r="F239" s="3"/>
      <c r="G239" s="3"/>
      <c r="H239" s="12"/>
      <c r="J239" s="1"/>
      <c r="K239" s="6"/>
      <c r="L239" s="6"/>
      <c r="M239" s="1"/>
      <c r="O239" s="1"/>
      <c r="P239" s="6"/>
      <c r="Q239" s="6"/>
      <c r="R239" s="1"/>
      <c r="T239" s="1"/>
      <c r="U239" s="6"/>
      <c r="V239" s="6"/>
      <c r="W239" s="1"/>
    </row>
    <row r="240" spans="1:23" s="18" customFormat="1" ht="13.5" customHeight="1">
      <c r="A240" s="8"/>
      <c r="B240" s="30" t="s">
        <v>191</v>
      </c>
      <c r="C240" s="30" t="s">
        <v>1351</v>
      </c>
      <c r="D240" s="16">
        <v>1</v>
      </c>
      <c r="E240" s="4" t="s">
        <v>299</v>
      </c>
      <c r="F240" s="5"/>
      <c r="G240" s="5"/>
      <c r="H240" s="13"/>
      <c r="J240" s="1"/>
      <c r="K240" s="6"/>
      <c r="L240" s="6"/>
      <c r="M240" s="1"/>
      <c r="O240" s="1"/>
      <c r="P240" s="6"/>
      <c r="Q240" s="6"/>
      <c r="R240" s="1"/>
      <c r="T240" s="1"/>
      <c r="U240" s="6"/>
      <c r="V240" s="6"/>
      <c r="W240" s="1"/>
    </row>
    <row r="241" spans="1:23" s="18" customFormat="1" ht="13.5" customHeight="1">
      <c r="A241" s="7"/>
      <c r="B241" s="31"/>
      <c r="C241" s="31" t="s">
        <v>1321</v>
      </c>
      <c r="D241" s="15"/>
      <c r="E241" s="2"/>
      <c r="F241" s="3"/>
      <c r="G241" s="3"/>
      <c r="H241" s="12"/>
      <c r="J241" s="1"/>
      <c r="K241" s="6"/>
      <c r="L241" s="6"/>
      <c r="M241" s="1"/>
      <c r="O241" s="1"/>
      <c r="P241" s="6"/>
      <c r="Q241" s="6"/>
      <c r="R241" s="1"/>
      <c r="T241" s="1"/>
      <c r="U241" s="6"/>
      <c r="V241" s="6"/>
      <c r="W241" s="1"/>
    </row>
    <row r="242" spans="1:23" s="18" customFormat="1" ht="13.5" customHeight="1">
      <c r="A242" s="8"/>
      <c r="B242" s="30" t="s">
        <v>192</v>
      </c>
      <c r="C242" s="30" t="s">
        <v>1352</v>
      </c>
      <c r="D242" s="16">
        <v>6</v>
      </c>
      <c r="E242" s="4" t="s">
        <v>299</v>
      </c>
      <c r="F242" s="5"/>
      <c r="G242" s="5"/>
      <c r="H242" s="13"/>
      <c r="J242" s="1"/>
      <c r="K242" s="6"/>
      <c r="L242" s="6"/>
      <c r="M242" s="1"/>
      <c r="O242" s="1"/>
      <c r="P242" s="6"/>
      <c r="Q242" s="6"/>
      <c r="R242" s="1"/>
      <c r="T242" s="1"/>
      <c r="U242" s="6"/>
      <c r="V242" s="6"/>
      <c r="W242" s="1"/>
    </row>
    <row r="243" spans="1:23" s="18" customFormat="1" ht="13.5" customHeight="1">
      <c r="A243" s="7"/>
      <c r="B243" s="31"/>
      <c r="C243" s="31" t="s">
        <v>1318</v>
      </c>
      <c r="D243" s="15"/>
      <c r="E243" s="2"/>
      <c r="F243" s="3"/>
      <c r="G243" s="3"/>
      <c r="H243" s="12"/>
      <c r="J243" s="1"/>
      <c r="K243" s="6"/>
      <c r="L243" s="6"/>
      <c r="M243" s="1"/>
      <c r="O243" s="1"/>
      <c r="P243" s="6"/>
      <c r="Q243" s="6"/>
      <c r="R243" s="1"/>
      <c r="T243" s="1"/>
      <c r="U243" s="6"/>
      <c r="V243" s="6"/>
      <c r="W243" s="1"/>
    </row>
    <row r="244" spans="1:23" s="18" customFormat="1" ht="13.5" customHeight="1">
      <c r="A244" s="8"/>
      <c r="B244" s="30" t="s">
        <v>193</v>
      </c>
      <c r="C244" s="30" t="s">
        <v>1353</v>
      </c>
      <c r="D244" s="16">
        <v>1</v>
      </c>
      <c r="E244" s="4" t="s">
        <v>299</v>
      </c>
      <c r="F244" s="5"/>
      <c r="G244" s="5"/>
      <c r="H244" s="13"/>
      <c r="J244" s="1"/>
      <c r="K244" s="6"/>
      <c r="L244" s="6"/>
      <c r="M244" s="1"/>
      <c r="O244" s="1"/>
      <c r="P244" s="6"/>
      <c r="Q244" s="6"/>
      <c r="R244" s="1"/>
      <c r="T244" s="1"/>
      <c r="U244" s="6"/>
      <c r="V244" s="6"/>
      <c r="W244" s="1"/>
    </row>
    <row r="245" spans="1:23" s="18" customFormat="1" ht="13.5" customHeight="1">
      <c r="A245" s="7"/>
      <c r="B245" s="31"/>
      <c r="C245" s="31" t="s">
        <v>1321</v>
      </c>
      <c r="D245" s="15"/>
      <c r="E245" s="2"/>
      <c r="F245" s="3"/>
      <c r="G245" s="3"/>
      <c r="H245" s="12"/>
      <c r="J245" s="1"/>
      <c r="K245" s="6"/>
      <c r="L245" s="6"/>
      <c r="M245" s="1"/>
      <c r="O245" s="1"/>
      <c r="P245" s="6"/>
      <c r="Q245" s="6"/>
      <c r="R245" s="1"/>
      <c r="T245" s="1"/>
      <c r="U245" s="6"/>
      <c r="V245" s="6"/>
      <c r="W245" s="1"/>
    </row>
    <row r="246" spans="1:23" s="18" customFormat="1" ht="13.5" customHeight="1">
      <c r="A246" s="8"/>
      <c r="B246" s="30" t="s">
        <v>194</v>
      </c>
      <c r="C246" s="30" t="s">
        <v>1354</v>
      </c>
      <c r="D246" s="16">
        <v>5</v>
      </c>
      <c r="E246" s="4" t="s">
        <v>299</v>
      </c>
      <c r="F246" s="5"/>
      <c r="G246" s="5"/>
      <c r="H246" s="13"/>
      <c r="J246" s="1"/>
      <c r="K246" s="6"/>
      <c r="L246" s="6"/>
      <c r="M246" s="1"/>
      <c r="O246" s="1"/>
      <c r="P246" s="6"/>
      <c r="Q246" s="6"/>
      <c r="R246" s="1"/>
      <c r="T246" s="1"/>
      <c r="U246" s="6"/>
      <c r="V246" s="6"/>
      <c r="W246" s="1"/>
    </row>
    <row r="247" spans="1:23" s="18" customFormat="1" ht="13.5" customHeight="1">
      <c r="A247" s="7"/>
      <c r="B247" s="31"/>
      <c r="C247" s="31" t="s">
        <v>1355</v>
      </c>
      <c r="D247" s="15"/>
      <c r="E247" s="2"/>
      <c r="F247" s="3"/>
      <c r="G247" s="3"/>
      <c r="H247" s="12"/>
      <c r="J247" s="1"/>
      <c r="K247" s="6"/>
      <c r="L247" s="6"/>
      <c r="M247" s="1"/>
      <c r="O247" s="1"/>
      <c r="P247" s="6"/>
      <c r="Q247" s="6"/>
      <c r="R247" s="1"/>
      <c r="T247" s="1"/>
      <c r="U247" s="6"/>
      <c r="V247" s="6"/>
      <c r="W247" s="1"/>
    </row>
    <row r="248" spans="1:23" s="18" customFormat="1" ht="13.5" customHeight="1">
      <c r="A248" s="8"/>
      <c r="B248" s="30" t="s">
        <v>195</v>
      </c>
      <c r="C248" s="30"/>
      <c r="D248" s="16">
        <v>1</v>
      </c>
      <c r="E248" s="4" t="s">
        <v>299</v>
      </c>
      <c r="F248" s="5"/>
      <c r="G248" s="5"/>
      <c r="H248" s="13"/>
      <c r="J248" s="1"/>
      <c r="K248" s="6"/>
      <c r="L248" s="6"/>
      <c r="M248" s="1"/>
      <c r="O248" s="1"/>
      <c r="P248" s="6"/>
      <c r="Q248" s="6"/>
      <c r="R248" s="1"/>
      <c r="T248" s="1"/>
      <c r="U248" s="6"/>
      <c r="V248" s="6"/>
      <c r="W248" s="1"/>
    </row>
    <row r="249" spans="1:23" s="18" customFormat="1" ht="13.5" customHeight="1">
      <c r="A249" s="7"/>
      <c r="B249" s="31"/>
      <c r="C249" s="31" t="s">
        <v>1325</v>
      </c>
      <c r="D249" s="15"/>
      <c r="E249" s="2"/>
      <c r="F249" s="3"/>
      <c r="G249" s="3"/>
      <c r="H249" s="12"/>
      <c r="J249" s="1"/>
      <c r="K249" s="6"/>
      <c r="L249" s="6"/>
      <c r="M249" s="1"/>
      <c r="O249" s="1"/>
      <c r="P249" s="6"/>
      <c r="Q249" s="6"/>
      <c r="R249" s="1"/>
      <c r="T249" s="1"/>
      <c r="U249" s="6"/>
      <c r="V249" s="6"/>
      <c r="W249" s="1"/>
    </row>
    <row r="250" spans="1:23" s="18" customFormat="1" ht="13.5" customHeight="1">
      <c r="A250" s="8"/>
      <c r="B250" s="30" t="s">
        <v>1361</v>
      </c>
      <c r="C250" s="30" t="s">
        <v>1356</v>
      </c>
      <c r="D250" s="16">
        <v>1</v>
      </c>
      <c r="E250" s="4" t="s">
        <v>299</v>
      </c>
      <c r="F250" s="5"/>
      <c r="G250" s="5"/>
      <c r="H250" s="13"/>
      <c r="J250" s="1"/>
      <c r="K250" s="6"/>
      <c r="L250" s="6"/>
      <c r="M250" s="1"/>
      <c r="O250" s="1"/>
      <c r="P250" s="6"/>
      <c r="Q250" s="6"/>
      <c r="R250" s="1"/>
      <c r="T250" s="1"/>
      <c r="U250" s="6"/>
      <c r="V250" s="6"/>
      <c r="W250" s="1"/>
    </row>
    <row r="251" spans="1:23" s="18" customFormat="1" ht="13.5" customHeight="1">
      <c r="A251" s="7"/>
      <c r="B251" s="31"/>
      <c r="C251" s="31" t="s">
        <v>1357</v>
      </c>
      <c r="D251" s="15"/>
      <c r="E251" s="2"/>
      <c r="F251" s="3"/>
      <c r="G251" s="3"/>
      <c r="H251" s="12"/>
      <c r="J251" s="1"/>
      <c r="K251" s="6"/>
      <c r="L251" s="6"/>
      <c r="M251" s="1"/>
      <c r="O251" s="1"/>
      <c r="P251" s="6"/>
      <c r="Q251" s="6"/>
      <c r="R251" s="1"/>
      <c r="T251" s="1"/>
      <c r="U251" s="6"/>
      <c r="V251" s="6"/>
      <c r="W251" s="1"/>
    </row>
    <row r="252" spans="1:23" s="18" customFormat="1" ht="13.5" customHeight="1">
      <c r="A252" s="8"/>
      <c r="B252" s="30" t="s">
        <v>1362</v>
      </c>
      <c r="C252" s="30" t="s">
        <v>1358</v>
      </c>
      <c r="D252" s="16">
        <v>1</v>
      </c>
      <c r="E252" s="4" t="s">
        <v>299</v>
      </c>
      <c r="F252" s="5"/>
      <c r="G252" s="5"/>
      <c r="H252" s="13"/>
      <c r="J252" s="1"/>
      <c r="K252" s="6"/>
      <c r="L252" s="6"/>
      <c r="M252" s="1"/>
      <c r="O252" s="1"/>
      <c r="P252" s="6"/>
      <c r="Q252" s="6"/>
      <c r="R252" s="1"/>
      <c r="T252" s="1"/>
      <c r="U252" s="6"/>
      <c r="V252" s="6"/>
      <c r="W252" s="1"/>
    </row>
    <row r="253" spans="1:23" s="18" customFormat="1" ht="13.5" customHeight="1">
      <c r="A253" s="7"/>
      <c r="B253" s="31"/>
      <c r="C253" s="31"/>
      <c r="D253" s="15"/>
      <c r="E253" s="2"/>
      <c r="F253" s="3"/>
      <c r="G253" s="3"/>
      <c r="H253" s="12"/>
      <c r="J253" s="1"/>
      <c r="K253" s="6"/>
      <c r="L253" s="6"/>
      <c r="M253" s="1"/>
      <c r="O253" s="1"/>
      <c r="P253" s="6"/>
      <c r="Q253" s="6"/>
      <c r="R253" s="1"/>
      <c r="T253" s="1"/>
      <c r="U253" s="6"/>
      <c r="V253" s="6"/>
      <c r="W253" s="1"/>
    </row>
    <row r="254" spans="1:23" s="18" customFormat="1" ht="13.5" customHeight="1">
      <c r="A254" s="8"/>
      <c r="B254" s="30"/>
      <c r="C254" s="30"/>
      <c r="D254" s="16"/>
      <c r="E254" s="4"/>
      <c r="F254" s="5"/>
      <c r="G254" s="5"/>
      <c r="H254" s="13"/>
      <c r="J254" s="1"/>
      <c r="K254" s="6"/>
      <c r="L254" s="6"/>
      <c r="M254" s="1"/>
      <c r="O254" s="1"/>
      <c r="P254" s="6"/>
      <c r="Q254" s="6"/>
      <c r="R254" s="1"/>
      <c r="T254" s="1"/>
      <c r="U254" s="6"/>
      <c r="V254" s="6"/>
      <c r="W254" s="1"/>
    </row>
    <row r="255" spans="1:23" ht="13.5" customHeight="1">
      <c r="A255" s="7"/>
      <c r="B255" s="31"/>
      <c r="C255" s="31"/>
      <c r="D255" s="15"/>
      <c r="E255" s="2"/>
      <c r="F255" s="3"/>
      <c r="G255" s="41"/>
      <c r="H255" s="12"/>
    </row>
    <row r="256" spans="1:23" ht="13.5" customHeight="1">
      <c r="A256" s="9"/>
      <c r="B256" s="32"/>
      <c r="C256" s="32"/>
      <c r="D256" s="17"/>
      <c r="E256" s="10"/>
      <c r="F256" s="11"/>
      <c r="G256" s="11"/>
      <c r="H256" s="14"/>
    </row>
    <row r="257" spans="1:23" ht="13.5" customHeight="1"/>
    <row r="258" spans="1:23" ht="13.5" customHeight="1">
      <c r="H258" s="48"/>
    </row>
    <row r="259" spans="1:23" s="49" customFormat="1" ht="21.4" customHeight="1">
      <c r="A259" s="364"/>
      <c r="B259" s="365"/>
      <c r="C259" s="365"/>
      <c r="D259" s="365"/>
      <c r="E259" s="365"/>
      <c r="F259" s="365"/>
      <c r="G259" s="365"/>
      <c r="H259" s="365"/>
    </row>
    <row r="260" spans="1:23" s="49" customFormat="1" ht="13.5" customHeight="1">
      <c r="A260" s="50" t="s">
        <v>62</v>
      </c>
      <c r="B260" s="50"/>
      <c r="C260" s="51"/>
      <c r="D260" s="51"/>
      <c r="E260" s="52"/>
      <c r="F260" s="51"/>
      <c r="G260" s="50"/>
      <c r="H260" s="53"/>
    </row>
    <row r="261" spans="1:23" ht="21.6" customHeight="1">
      <c r="A261" s="362" t="s">
        <v>0</v>
      </c>
      <c r="B261" s="363"/>
      <c r="C261" s="24" t="s">
        <v>1</v>
      </c>
      <c r="D261" s="24" t="s">
        <v>2</v>
      </c>
      <c r="E261" s="24" t="s">
        <v>3</v>
      </c>
      <c r="F261" s="25" t="s">
        <v>4</v>
      </c>
      <c r="G261" s="25" t="s">
        <v>5</v>
      </c>
      <c r="H261" s="26" t="s">
        <v>6</v>
      </c>
      <c r="I261" s="27"/>
      <c r="J261" s="27"/>
      <c r="K261" s="104"/>
      <c r="L261" s="28"/>
      <c r="M261" s="27"/>
      <c r="N261" s="27"/>
      <c r="O261" s="27"/>
      <c r="P261" s="28"/>
      <c r="Q261" s="28"/>
      <c r="R261" s="27"/>
      <c r="S261" s="27"/>
      <c r="T261" s="27"/>
      <c r="U261" s="28"/>
      <c r="V261" s="28"/>
      <c r="W261" s="27"/>
    </row>
    <row r="262" spans="1:23" ht="13.5" customHeight="1">
      <c r="A262" s="33" t="s">
        <v>7</v>
      </c>
      <c r="B262" s="29" t="s">
        <v>7</v>
      </c>
      <c r="C262" s="29" t="s">
        <v>7</v>
      </c>
      <c r="D262" s="21"/>
      <c r="E262" s="20"/>
      <c r="F262" s="22"/>
      <c r="G262" s="22"/>
      <c r="H262" s="23"/>
    </row>
    <row r="263" spans="1:23" ht="13.5" customHeight="1">
      <c r="A263" s="34"/>
      <c r="B263" s="30"/>
      <c r="C263" s="30" t="s">
        <v>7</v>
      </c>
      <c r="D263" s="16"/>
      <c r="E263" s="4"/>
      <c r="F263" s="5"/>
      <c r="G263" s="5"/>
      <c r="H263" s="13" t="s">
        <v>7</v>
      </c>
    </row>
    <row r="264" spans="1:23" ht="13.5" customHeight="1">
      <c r="A264" s="39" t="s">
        <v>7</v>
      </c>
      <c r="B264" s="31" t="s">
        <v>7</v>
      </c>
      <c r="C264" s="31" t="s">
        <v>7</v>
      </c>
      <c r="D264" s="40"/>
      <c r="E264" s="2" t="s">
        <v>7</v>
      </c>
      <c r="F264" s="3"/>
      <c r="G264" s="41"/>
      <c r="H264" s="12" t="s">
        <v>7</v>
      </c>
    </row>
    <row r="265" spans="1:23" ht="13.5" customHeight="1">
      <c r="A265" s="34" t="s">
        <v>7</v>
      </c>
      <c r="B265" s="30" t="s">
        <v>304</v>
      </c>
      <c r="C265" s="30" t="s">
        <v>7</v>
      </c>
      <c r="D265" s="36"/>
      <c r="E265" s="4" t="s">
        <v>7</v>
      </c>
      <c r="F265" s="5"/>
      <c r="G265" s="38">
        <v>0</v>
      </c>
      <c r="H265" s="13" t="s">
        <v>7</v>
      </c>
    </row>
    <row r="266" spans="1:23" s="18" customFormat="1" ht="13.5" customHeight="1">
      <c r="A266" s="7"/>
      <c r="B266" s="31"/>
      <c r="C266" s="31" t="s">
        <v>1339</v>
      </c>
      <c r="D266" s="15"/>
      <c r="E266" s="2"/>
      <c r="F266" s="3"/>
      <c r="G266" s="3"/>
      <c r="H266" s="12"/>
      <c r="J266" s="1"/>
      <c r="K266" s="6"/>
      <c r="L266" s="6"/>
      <c r="M266" s="1"/>
      <c r="O266" s="1"/>
      <c r="P266" s="6"/>
      <c r="Q266" s="6"/>
      <c r="R266" s="1"/>
      <c r="T266" s="1"/>
      <c r="U266" s="6"/>
      <c r="V266" s="6"/>
      <c r="W266" s="1"/>
    </row>
    <row r="267" spans="1:23" s="18" customFormat="1" ht="13.5" customHeight="1">
      <c r="A267" s="8"/>
      <c r="B267" s="30" t="s">
        <v>196</v>
      </c>
      <c r="C267" s="30" t="s">
        <v>1359</v>
      </c>
      <c r="D267" s="16">
        <v>1</v>
      </c>
      <c r="E267" s="4" t="s">
        <v>299</v>
      </c>
      <c r="F267" s="5"/>
      <c r="G267" s="5"/>
      <c r="H267" s="13"/>
      <c r="J267" s="1"/>
      <c r="K267" s="6"/>
      <c r="L267" s="6"/>
      <c r="M267" s="1"/>
      <c r="O267" s="1"/>
      <c r="P267" s="6"/>
      <c r="Q267" s="6"/>
      <c r="R267" s="1"/>
      <c r="T267" s="1"/>
      <c r="U267" s="6"/>
      <c r="V267" s="6"/>
      <c r="W267" s="1"/>
    </row>
    <row r="268" spans="1:23" ht="13.5" customHeight="1">
      <c r="A268" s="39" t="s">
        <v>7</v>
      </c>
      <c r="B268" s="31"/>
      <c r="C268" s="31" t="s">
        <v>1321</v>
      </c>
      <c r="D268" s="15"/>
      <c r="E268" s="2"/>
      <c r="F268" s="3"/>
      <c r="G268" s="3"/>
      <c r="H268" s="12"/>
    </row>
    <row r="269" spans="1:23" ht="13.5" customHeight="1">
      <c r="A269" s="34" t="s">
        <v>7</v>
      </c>
      <c r="B269" s="30" t="s">
        <v>197</v>
      </c>
      <c r="C269" s="30" t="s">
        <v>1352</v>
      </c>
      <c r="D269" s="16">
        <v>3</v>
      </c>
      <c r="E269" s="4" t="s">
        <v>299</v>
      </c>
      <c r="F269" s="5"/>
      <c r="G269" s="5"/>
      <c r="H269" s="13"/>
    </row>
    <row r="270" spans="1:23" s="18" customFormat="1" ht="13.5" customHeight="1">
      <c r="A270" s="7"/>
      <c r="B270" s="31"/>
      <c r="C270" s="31" t="s">
        <v>1330</v>
      </c>
      <c r="D270" s="15"/>
      <c r="E270" s="2"/>
      <c r="F270" s="3"/>
      <c r="G270" s="3"/>
      <c r="H270" s="12"/>
      <c r="J270" s="1"/>
      <c r="K270" s="6"/>
      <c r="L270" s="6"/>
      <c r="M270" s="1"/>
      <c r="O270" s="1"/>
      <c r="P270" s="6"/>
      <c r="Q270" s="6"/>
      <c r="R270" s="1"/>
      <c r="T270" s="1"/>
      <c r="U270" s="6"/>
      <c r="V270" s="6"/>
      <c r="W270" s="1"/>
    </row>
    <row r="271" spans="1:23" s="18" customFormat="1" ht="13.5" customHeight="1">
      <c r="A271" s="8"/>
      <c r="B271" s="30" t="s">
        <v>198</v>
      </c>
      <c r="C271" s="30" t="s">
        <v>1360</v>
      </c>
      <c r="D271" s="16">
        <v>1</v>
      </c>
      <c r="E271" s="4" t="s">
        <v>299</v>
      </c>
      <c r="F271" s="5"/>
      <c r="G271" s="38"/>
      <c r="H271" s="13"/>
      <c r="J271" s="1"/>
      <c r="K271" s="6"/>
      <c r="L271" s="6"/>
      <c r="M271" s="1"/>
      <c r="O271" s="1"/>
      <c r="P271" s="6"/>
      <c r="Q271" s="6"/>
      <c r="R271" s="1"/>
      <c r="T271" s="1"/>
      <c r="U271" s="6"/>
      <c r="V271" s="6"/>
      <c r="W271" s="1"/>
    </row>
    <row r="272" spans="1:23" s="18" customFormat="1" ht="13.5" customHeight="1">
      <c r="A272" s="7"/>
      <c r="B272" s="31"/>
      <c r="C272" s="31" t="s">
        <v>1363</v>
      </c>
      <c r="D272" s="40"/>
      <c r="E272" s="2"/>
      <c r="F272" s="3"/>
      <c r="G272" s="3"/>
      <c r="H272" s="12"/>
      <c r="J272" s="1"/>
      <c r="K272" s="6"/>
      <c r="L272" s="6"/>
      <c r="M272" s="1"/>
      <c r="O272" s="1"/>
      <c r="P272" s="6"/>
      <c r="Q272" s="6"/>
      <c r="R272" s="1"/>
      <c r="T272" s="1"/>
      <c r="U272" s="6"/>
      <c r="V272" s="6"/>
      <c r="W272" s="1"/>
    </row>
    <row r="273" spans="1:23" s="18" customFormat="1" ht="13.5" customHeight="1">
      <c r="A273" s="8"/>
      <c r="B273" s="30" t="s">
        <v>200</v>
      </c>
      <c r="C273" s="30" t="s">
        <v>1364</v>
      </c>
      <c r="D273" s="16">
        <v>2</v>
      </c>
      <c r="E273" s="4" t="s">
        <v>78</v>
      </c>
      <c r="F273" s="5"/>
      <c r="G273" s="38"/>
      <c r="H273" s="13"/>
      <c r="J273" s="1"/>
      <c r="K273" s="6"/>
      <c r="L273" s="6"/>
      <c r="M273" s="1"/>
      <c r="O273" s="1"/>
      <c r="P273" s="6"/>
      <c r="Q273" s="6"/>
      <c r="R273" s="1"/>
      <c r="T273" s="1"/>
      <c r="U273" s="6"/>
      <c r="V273" s="6"/>
      <c r="W273" s="1"/>
    </row>
    <row r="274" spans="1:23" s="18" customFormat="1" ht="13.5" customHeight="1">
      <c r="A274" s="7"/>
      <c r="B274" s="31"/>
      <c r="C274" s="31" t="s">
        <v>1363</v>
      </c>
      <c r="D274" s="15"/>
      <c r="E274" s="2"/>
      <c r="F274" s="3"/>
      <c r="G274" s="3"/>
      <c r="H274" s="12"/>
      <c r="J274" s="1"/>
      <c r="K274" s="6"/>
      <c r="L274" s="6"/>
      <c r="M274" s="1"/>
      <c r="O274" s="1"/>
      <c r="P274" s="6"/>
      <c r="Q274" s="6"/>
      <c r="R274" s="1"/>
      <c r="T274" s="1"/>
      <c r="U274" s="6"/>
      <c r="V274" s="6"/>
      <c r="W274" s="1"/>
    </row>
    <row r="275" spans="1:23" s="18" customFormat="1" ht="13.5" customHeight="1">
      <c r="A275" s="8"/>
      <c r="B275" s="30" t="s">
        <v>204</v>
      </c>
      <c r="C275" s="30" t="s">
        <v>1365</v>
      </c>
      <c r="D275" s="16">
        <v>1</v>
      </c>
      <c r="E275" s="4" t="s">
        <v>78</v>
      </c>
      <c r="F275" s="5"/>
      <c r="G275" s="5"/>
      <c r="H275" s="13"/>
      <c r="J275" s="1"/>
      <c r="K275" s="6"/>
      <c r="L275" s="6"/>
      <c r="M275" s="1"/>
      <c r="O275" s="1"/>
      <c r="P275" s="6"/>
      <c r="Q275" s="6"/>
      <c r="R275" s="1"/>
      <c r="T275" s="1"/>
      <c r="U275" s="6"/>
      <c r="V275" s="6"/>
      <c r="W275" s="1"/>
    </row>
    <row r="276" spans="1:23" s="18" customFormat="1" ht="13.5" customHeight="1">
      <c r="A276" s="7"/>
      <c r="B276" s="31"/>
      <c r="C276" s="31" t="s">
        <v>1363</v>
      </c>
      <c r="D276" s="15"/>
      <c r="E276" s="2"/>
      <c r="F276" s="3"/>
      <c r="G276" s="3"/>
      <c r="H276" s="12"/>
      <c r="J276" s="1"/>
      <c r="K276" s="6"/>
      <c r="L276" s="6"/>
      <c r="M276" s="1"/>
      <c r="O276" s="1"/>
      <c r="P276" s="6"/>
      <c r="Q276" s="6"/>
      <c r="R276" s="1"/>
      <c r="T276" s="1"/>
      <c r="U276" s="6"/>
      <c r="V276" s="6"/>
      <c r="W276" s="1"/>
    </row>
    <row r="277" spans="1:23" s="18" customFormat="1" ht="13.5" customHeight="1">
      <c r="A277" s="8"/>
      <c r="B277" s="30" t="s">
        <v>205</v>
      </c>
      <c r="C277" s="30" t="s">
        <v>1366</v>
      </c>
      <c r="D277" s="16">
        <v>1</v>
      </c>
      <c r="E277" s="4" t="s">
        <v>78</v>
      </c>
      <c r="F277" s="5"/>
      <c r="G277" s="5"/>
      <c r="H277" s="13"/>
      <c r="J277" s="1"/>
      <c r="K277" s="6"/>
      <c r="L277" s="6"/>
      <c r="M277" s="1"/>
      <c r="O277" s="1"/>
      <c r="P277" s="6"/>
      <c r="Q277" s="6"/>
      <c r="R277" s="1"/>
      <c r="T277" s="1"/>
      <c r="U277" s="6"/>
      <c r="V277" s="6"/>
      <c r="W277" s="1"/>
    </row>
    <row r="278" spans="1:23" s="18" customFormat="1" ht="13.5" customHeight="1">
      <c r="A278" s="7"/>
      <c r="B278" s="31"/>
      <c r="C278" s="31" t="s">
        <v>1363</v>
      </c>
      <c r="D278" s="15"/>
      <c r="E278" s="2"/>
      <c r="F278" s="3"/>
      <c r="G278" s="3"/>
      <c r="H278" s="12"/>
      <c r="J278" s="1"/>
      <c r="K278" s="6"/>
      <c r="L278" s="6"/>
      <c r="M278" s="1"/>
      <c r="O278" s="1"/>
      <c r="P278" s="6"/>
      <c r="Q278" s="6"/>
      <c r="R278" s="1"/>
      <c r="T278" s="1"/>
      <c r="U278" s="6"/>
      <c r="V278" s="6"/>
      <c r="W278" s="1"/>
    </row>
    <row r="279" spans="1:23" s="18" customFormat="1" ht="13.5" customHeight="1">
      <c r="A279" s="8"/>
      <c r="B279" s="30" t="s">
        <v>206</v>
      </c>
      <c r="C279" s="30" t="s">
        <v>1367</v>
      </c>
      <c r="D279" s="16">
        <v>1</v>
      </c>
      <c r="E279" s="4" t="s">
        <v>78</v>
      </c>
      <c r="F279" s="5"/>
      <c r="G279" s="38"/>
      <c r="H279" s="13"/>
      <c r="J279" s="1"/>
      <c r="K279" s="6"/>
      <c r="L279" s="6"/>
      <c r="M279" s="1"/>
      <c r="O279" s="1"/>
      <c r="P279" s="6"/>
      <c r="Q279" s="6"/>
      <c r="R279" s="1"/>
      <c r="T279" s="1"/>
      <c r="U279" s="6"/>
      <c r="V279" s="6"/>
      <c r="W279" s="1"/>
    </row>
    <row r="280" spans="1:23" ht="13.5" customHeight="1">
      <c r="A280" s="39"/>
      <c r="B280" s="31"/>
      <c r="C280" s="31" t="s">
        <v>1368</v>
      </c>
      <c r="D280" s="15"/>
      <c r="E280" s="2"/>
      <c r="F280" s="3"/>
      <c r="G280" s="3"/>
      <c r="H280" s="12"/>
    </row>
    <row r="281" spans="1:23" ht="13.5" customHeight="1">
      <c r="A281" s="34"/>
      <c r="B281" s="30" t="s">
        <v>208</v>
      </c>
      <c r="C281" s="30" t="s">
        <v>1369</v>
      </c>
      <c r="D281" s="16">
        <v>1</v>
      </c>
      <c r="E281" s="4" t="s">
        <v>78</v>
      </c>
      <c r="F281" s="5"/>
      <c r="G281" s="38"/>
      <c r="H281" s="13"/>
    </row>
    <row r="282" spans="1:23" ht="13.5" customHeight="1">
      <c r="A282" s="39"/>
      <c r="B282" s="31"/>
      <c r="C282" s="31"/>
      <c r="D282" s="15"/>
      <c r="E282" s="2"/>
      <c r="F282" s="3"/>
      <c r="G282" s="3"/>
      <c r="H282" s="12"/>
    </row>
    <row r="283" spans="1:23" s="18" customFormat="1" ht="13.5" customHeight="1">
      <c r="A283" s="34"/>
      <c r="B283" s="30" t="s">
        <v>1171</v>
      </c>
      <c r="C283" s="30"/>
      <c r="D283" s="16">
        <v>1</v>
      </c>
      <c r="E283" s="4" t="s">
        <v>64</v>
      </c>
      <c r="F283" s="5"/>
      <c r="G283" s="5"/>
      <c r="H283" s="13"/>
      <c r="J283" s="1"/>
      <c r="K283" s="6"/>
      <c r="L283" s="6"/>
      <c r="M283" s="1"/>
      <c r="O283" s="1"/>
      <c r="P283" s="6"/>
      <c r="Q283" s="6"/>
      <c r="R283" s="1"/>
      <c r="T283" s="1"/>
      <c r="U283" s="6"/>
      <c r="V283" s="6"/>
      <c r="W283" s="1"/>
    </row>
    <row r="284" spans="1:23" s="18" customFormat="1" ht="13.5" customHeight="1">
      <c r="A284" s="7"/>
      <c r="B284" s="31"/>
      <c r="C284" s="31"/>
      <c r="D284" s="15"/>
      <c r="E284" s="2"/>
      <c r="F284" s="3"/>
      <c r="G284" s="3"/>
      <c r="H284" s="12"/>
      <c r="J284" s="1"/>
      <c r="K284" s="6"/>
      <c r="L284" s="6"/>
      <c r="M284" s="1"/>
      <c r="O284" s="1"/>
      <c r="P284" s="6"/>
      <c r="Q284" s="6"/>
      <c r="R284" s="1"/>
      <c r="T284" s="1"/>
      <c r="U284" s="6"/>
      <c r="V284" s="6"/>
      <c r="W284" s="1"/>
    </row>
    <row r="285" spans="1:23" s="18" customFormat="1" ht="13.5" customHeight="1">
      <c r="A285" s="8"/>
      <c r="B285" s="30" t="s">
        <v>1172</v>
      </c>
      <c r="C285" s="30"/>
      <c r="D285" s="16">
        <v>1</v>
      </c>
      <c r="E285" s="4" t="s">
        <v>64</v>
      </c>
      <c r="F285" s="5"/>
      <c r="G285" s="5"/>
      <c r="H285" s="13"/>
      <c r="J285" s="1"/>
      <c r="K285" s="6"/>
      <c r="L285" s="6"/>
      <c r="M285" s="1"/>
      <c r="O285" s="1"/>
      <c r="P285" s="6"/>
      <c r="Q285" s="6"/>
      <c r="R285" s="1"/>
      <c r="T285" s="1"/>
      <c r="U285" s="6"/>
      <c r="V285" s="6"/>
      <c r="W285" s="1"/>
    </row>
    <row r="286" spans="1:23" s="18" customFormat="1" ht="13.5" customHeight="1">
      <c r="A286" s="7"/>
      <c r="B286" s="31"/>
      <c r="C286" s="31"/>
      <c r="D286" s="15"/>
      <c r="E286" s="2"/>
      <c r="F286" s="3"/>
      <c r="G286" s="3"/>
      <c r="H286" s="12"/>
      <c r="J286" s="1"/>
      <c r="K286" s="6"/>
      <c r="L286" s="6"/>
      <c r="M286" s="1"/>
      <c r="O286" s="1"/>
      <c r="P286" s="6"/>
      <c r="Q286" s="6"/>
      <c r="R286" s="1"/>
      <c r="T286" s="1"/>
      <c r="U286" s="6"/>
      <c r="V286" s="6"/>
      <c r="W286" s="1"/>
    </row>
    <row r="287" spans="1:23" s="18" customFormat="1" ht="13.5" customHeight="1">
      <c r="A287" s="8"/>
      <c r="B287" s="30"/>
      <c r="C287" s="30"/>
      <c r="D287" s="16"/>
      <c r="E287" s="4"/>
      <c r="F287" s="5"/>
      <c r="G287" s="5"/>
      <c r="H287" s="13"/>
      <c r="J287" s="1"/>
      <c r="K287" s="6"/>
      <c r="L287" s="6"/>
      <c r="M287" s="1"/>
      <c r="O287" s="1"/>
      <c r="P287" s="6"/>
      <c r="Q287" s="6"/>
      <c r="R287" s="1"/>
      <c r="T287" s="1"/>
      <c r="U287" s="6"/>
      <c r="V287" s="6"/>
      <c r="W287" s="1"/>
    </row>
    <row r="288" spans="1:23" s="18" customFormat="1" ht="13.5" customHeight="1">
      <c r="A288" s="7"/>
      <c r="B288" s="31"/>
      <c r="C288" s="31"/>
      <c r="D288" s="15"/>
      <c r="E288" s="2"/>
      <c r="F288" s="3"/>
      <c r="G288" s="3"/>
      <c r="H288" s="12"/>
      <c r="J288" s="1"/>
      <c r="K288" s="6"/>
      <c r="L288" s="6"/>
      <c r="M288" s="1"/>
      <c r="O288" s="1"/>
      <c r="P288" s="6"/>
      <c r="Q288" s="6"/>
      <c r="R288" s="1"/>
      <c r="T288" s="1"/>
      <c r="U288" s="6"/>
      <c r="V288" s="6"/>
      <c r="W288" s="1"/>
    </row>
    <row r="289" spans="1:23" s="18" customFormat="1" ht="13.5" customHeight="1">
      <c r="A289" s="8"/>
      <c r="B289" s="30"/>
      <c r="C289" s="30"/>
      <c r="D289" s="16"/>
      <c r="E289" s="4"/>
      <c r="F289" s="5"/>
      <c r="G289" s="5"/>
      <c r="H289" s="13"/>
      <c r="J289" s="1"/>
      <c r="K289" s="6"/>
      <c r="L289" s="6"/>
      <c r="M289" s="1"/>
      <c r="O289" s="1"/>
      <c r="P289" s="6"/>
      <c r="Q289" s="6"/>
      <c r="R289" s="1"/>
      <c r="T289" s="1"/>
      <c r="U289" s="6"/>
      <c r="V289" s="6"/>
      <c r="W289" s="1"/>
    </row>
    <row r="290" spans="1:23" s="18" customFormat="1" ht="13.5" customHeight="1">
      <c r="A290" s="7"/>
      <c r="B290" s="31"/>
      <c r="C290" s="31"/>
      <c r="D290" s="15"/>
      <c r="E290" s="2"/>
      <c r="F290" s="3"/>
      <c r="G290" s="3"/>
      <c r="H290" s="12"/>
      <c r="J290" s="1"/>
      <c r="K290" s="6"/>
      <c r="L290" s="6"/>
      <c r="M290" s="1"/>
      <c r="O290" s="1"/>
      <c r="P290" s="6"/>
      <c r="Q290" s="6"/>
      <c r="R290" s="1"/>
      <c r="T290" s="1"/>
      <c r="U290" s="6"/>
      <c r="V290" s="6"/>
      <c r="W290" s="1"/>
    </row>
    <row r="291" spans="1:23" s="18" customFormat="1" ht="13.5" customHeight="1">
      <c r="A291" s="8"/>
      <c r="B291" s="30"/>
      <c r="C291" s="30"/>
      <c r="D291" s="16"/>
      <c r="E291" s="4"/>
      <c r="F291" s="5"/>
      <c r="G291" s="5"/>
      <c r="H291" s="13"/>
      <c r="J291" s="1"/>
      <c r="K291" s="6"/>
      <c r="L291" s="6"/>
      <c r="M291" s="1"/>
      <c r="O291" s="1"/>
      <c r="P291" s="6"/>
      <c r="Q291" s="6"/>
      <c r="R291" s="1"/>
      <c r="T291" s="1"/>
      <c r="U291" s="6"/>
      <c r="V291" s="6"/>
      <c r="W291" s="1"/>
    </row>
    <row r="292" spans="1:23" s="18" customFormat="1" ht="13.5" customHeight="1">
      <c r="A292" s="7"/>
      <c r="B292" s="31"/>
      <c r="C292" s="31"/>
      <c r="D292" s="15"/>
      <c r="E292" s="2"/>
      <c r="F292" s="3"/>
      <c r="G292" s="3"/>
      <c r="H292" s="12"/>
      <c r="J292" s="1"/>
      <c r="K292" s="6"/>
      <c r="L292" s="6"/>
      <c r="M292" s="1"/>
      <c r="O292" s="1"/>
      <c r="P292" s="6"/>
      <c r="Q292" s="6"/>
      <c r="R292" s="1"/>
      <c r="T292" s="1"/>
      <c r="U292" s="6"/>
      <c r="V292" s="6"/>
      <c r="W292" s="1"/>
    </row>
    <row r="293" spans="1:23" s="18" customFormat="1" ht="13.5" customHeight="1">
      <c r="A293" s="8"/>
      <c r="B293" s="30"/>
      <c r="C293" s="30"/>
      <c r="D293" s="16"/>
      <c r="E293" s="4"/>
      <c r="F293" s="5"/>
      <c r="G293" s="5"/>
      <c r="H293" s="13"/>
      <c r="J293" s="1"/>
      <c r="K293" s="6"/>
      <c r="L293" s="6"/>
      <c r="M293" s="1"/>
      <c r="O293" s="1"/>
      <c r="P293" s="6"/>
      <c r="Q293" s="6"/>
      <c r="R293" s="1"/>
      <c r="T293" s="1"/>
      <c r="U293" s="6"/>
      <c r="V293" s="6"/>
      <c r="W293" s="1"/>
    </row>
    <row r="294" spans="1:23" s="18" customFormat="1" ht="13.5" customHeight="1">
      <c r="A294" s="7"/>
      <c r="B294" s="31"/>
      <c r="C294" s="31"/>
      <c r="D294" s="15"/>
      <c r="E294" s="2"/>
      <c r="F294" s="3"/>
      <c r="G294" s="3"/>
      <c r="H294" s="12"/>
      <c r="J294" s="1"/>
      <c r="K294" s="6"/>
      <c r="L294" s="6"/>
      <c r="M294" s="1"/>
      <c r="O294" s="1"/>
      <c r="P294" s="6"/>
      <c r="Q294" s="6"/>
      <c r="R294" s="1"/>
      <c r="T294" s="1"/>
      <c r="U294" s="6"/>
      <c r="V294" s="6"/>
      <c r="W294" s="1"/>
    </row>
    <row r="295" spans="1:23" s="18" customFormat="1" ht="13.5" customHeight="1">
      <c r="A295" s="8"/>
      <c r="B295" s="30"/>
      <c r="C295" s="30"/>
      <c r="D295" s="16"/>
      <c r="E295" s="4"/>
      <c r="F295" s="5"/>
      <c r="G295" s="5"/>
      <c r="H295" s="13"/>
      <c r="J295" s="1"/>
      <c r="K295" s="6"/>
      <c r="L295" s="6"/>
      <c r="M295" s="1"/>
      <c r="O295" s="1"/>
      <c r="P295" s="6"/>
      <c r="Q295" s="6"/>
      <c r="R295" s="1"/>
      <c r="T295" s="1"/>
      <c r="U295" s="6"/>
      <c r="V295" s="6"/>
      <c r="W295" s="1"/>
    </row>
    <row r="296" spans="1:23" s="18" customFormat="1" ht="13.5" customHeight="1">
      <c r="A296" s="7"/>
      <c r="B296" s="31"/>
      <c r="C296" s="31"/>
      <c r="D296" s="15"/>
      <c r="E296" s="2"/>
      <c r="F296" s="3"/>
      <c r="G296" s="3"/>
      <c r="H296" s="12"/>
      <c r="J296" s="1"/>
      <c r="K296" s="6"/>
      <c r="L296" s="6"/>
      <c r="M296" s="1"/>
      <c r="O296" s="1"/>
      <c r="P296" s="6"/>
      <c r="Q296" s="6"/>
      <c r="R296" s="1"/>
      <c r="T296" s="1"/>
      <c r="U296" s="6"/>
      <c r="V296" s="6"/>
      <c r="W296" s="1"/>
    </row>
    <row r="297" spans="1:23" s="18" customFormat="1" ht="13.5" customHeight="1">
      <c r="A297" s="8"/>
      <c r="B297" s="30"/>
      <c r="C297" s="30"/>
      <c r="D297" s="16"/>
      <c r="E297" s="4"/>
      <c r="F297" s="5"/>
      <c r="G297" s="5"/>
      <c r="H297" s="13"/>
      <c r="J297" s="1"/>
      <c r="K297" s="6"/>
      <c r="L297" s="6"/>
      <c r="M297" s="1"/>
      <c r="O297" s="1"/>
      <c r="P297" s="6"/>
      <c r="Q297" s="6"/>
      <c r="R297" s="1"/>
      <c r="T297" s="1"/>
      <c r="U297" s="6"/>
      <c r="V297" s="6"/>
      <c r="W297" s="1"/>
    </row>
    <row r="298" spans="1:23" s="18" customFormat="1" ht="13.5" customHeight="1">
      <c r="A298" s="7"/>
      <c r="B298" s="31"/>
      <c r="C298" s="31"/>
      <c r="D298" s="15"/>
      <c r="E298" s="2"/>
      <c r="F298" s="3"/>
      <c r="G298" s="41"/>
      <c r="H298" s="12"/>
      <c r="J298" s="1"/>
      <c r="K298" s="6"/>
      <c r="L298" s="6"/>
      <c r="M298" s="1"/>
      <c r="O298" s="1"/>
      <c r="P298" s="6"/>
      <c r="Q298" s="6"/>
      <c r="R298" s="1"/>
      <c r="T298" s="1"/>
      <c r="U298" s="6"/>
      <c r="V298" s="6"/>
      <c r="W298" s="1"/>
    </row>
    <row r="299" spans="1:23" s="18" customFormat="1" ht="13.5" customHeight="1">
      <c r="A299" s="9"/>
      <c r="B299" s="32" t="s">
        <v>63</v>
      </c>
      <c r="C299" s="32"/>
      <c r="D299" s="17"/>
      <c r="E299" s="10"/>
      <c r="F299" s="11"/>
      <c r="G299" s="11"/>
      <c r="H299" s="14"/>
      <c r="J299" s="1"/>
      <c r="K299" s="6"/>
      <c r="L299" s="6"/>
      <c r="M299" s="1"/>
      <c r="O299" s="1"/>
      <c r="P299" s="6"/>
      <c r="Q299" s="6"/>
      <c r="R299" s="1"/>
      <c r="T299" s="1"/>
      <c r="U299" s="6"/>
      <c r="V299" s="6"/>
      <c r="W299" s="1"/>
    </row>
    <row r="300" spans="1:23" s="18" customFormat="1" ht="13.5" customHeight="1">
      <c r="A300" s="1"/>
      <c r="B300" s="1"/>
      <c r="C300" s="1"/>
      <c r="E300" s="1"/>
      <c r="F300" s="6"/>
      <c r="G300" s="6"/>
      <c r="H300" s="1"/>
      <c r="J300" s="1"/>
      <c r="K300" s="6"/>
      <c r="L300" s="6"/>
      <c r="M300" s="1"/>
      <c r="O300" s="1"/>
      <c r="P300" s="6"/>
      <c r="Q300" s="6"/>
      <c r="R300" s="1"/>
      <c r="T300" s="1"/>
      <c r="U300" s="6"/>
      <c r="V300" s="6"/>
      <c r="W300" s="1"/>
    </row>
    <row r="301" spans="1:23" s="18" customFormat="1" ht="13.5" customHeight="1">
      <c r="A301" s="1"/>
      <c r="B301" s="1"/>
      <c r="C301" s="1"/>
      <c r="E301" s="1"/>
      <c r="F301" s="6"/>
      <c r="G301" s="6"/>
      <c r="H301" s="48"/>
      <c r="J301" s="1"/>
      <c r="K301" s="6"/>
      <c r="L301" s="6"/>
      <c r="M301" s="1"/>
      <c r="O301" s="1"/>
      <c r="P301" s="6"/>
      <c r="Q301" s="6"/>
      <c r="R301" s="1"/>
      <c r="T301" s="1"/>
      <c r="U301" s="6"/>
      <c r="V301" s="6"/>
      <c r="W301" s="1"/>
    </row>
    <row r="302" spans="1:23" s="49" customFormat="1" ht="21.4" customHeight="1">
      <c r="A302" s="364"/>
      <c r="B302" s="365"/>
      <c r="C302" s="365"/>
      <c r="D302" s="365"/>
      <c r="E302" s="365"/>
      <c r="F302" s="365"/>
      <c r="G302" s="365"/>
      <c r="H302" s="365"/>
    </row>
    <row r="303" spans="1:23" s="49" customFormat="1" ht="13.5" customHeight="1">
      <c r="A303" s="50" t="s">
        <v>62</v>
      </c>
      <c r="B303" s="50"/>
      <c r="C303" s="51"/>
      <c r="D303" s="51"/>
      <c r="E303" s="52"/>
      <c r="F303" s="51"/>
      <c r="G303" s="50"/>
      <c r="H303" s="53"/>
    </row>
    <row r="304" spans="1:23" ht="21.6" customHeight="1">
      <c r="A304" s="362" t="s">
        <v>0</v>
      </c>
      <c r="B304" s="363"/>
      <c r="C304" s="24" t="s">
        <v>1</v>
      </c>
      <c r="D304" s="24" t="s">
        <v>2</v>
      </c>
      <c r="E304" s="24" t="s">
        <v>3</v>
      </c>
      <c r="F304" s="25" t="s">
        <v>4</v>
      </c>
      <c r="G304" s="25" t="s">
        <v>5</v>
      </c>
      <c r="H304" s="26" t="s">
        <v>6</v>
      </c>
      <c r="I304" s="27"/>
      <c r="J304" s="27"/>
      <c r="K304" s="104"/>
      <c r="L304" s="28"/>
      <c r="M304" s="27"/>
      <c r="N304" s="27"/>
      <c r="O304" s="27"/>
      <c r="P304" s="28"/>
      <c r="Q304" s="28"/>
      <c r="R304" s="27"/>
      <c r="S304" s="27"/>
      <c r="T304" s="27"/>
      <c r="U304" s="28"/>
      <c r="V304" s="28"/>
      <c r="W304" s="27"/>
    </row>
    <row r="305" spans="1:23" ht="13.5" customHeight="1">
      <c r="A305" s="33" t="s">
        <v>7</v>
      </c>
      <c r="B305" s="29" t="s">
        <v>7</v>
      </c>
      <c r="C305" s="29" t="s">
        <v>7</v>
      </c>
      <c r="D305" s="21"/>
      <c r="E305" s="20"/>
      <c r="F305" s="22"/>
      <c r="G305" s="22"/>
      <c r="H305" s="23"/>
    </row>
    <row r="306" spans="1:23" ht="13.5" customHeight="1">
      <c r="A306" s="34"/>
      <c r="B306" s="30"/>
      <c r="C306" s="30" t="s">
        <v>7</v>
      </c>
      <c r="D306" s="16"/>
      <c r="E306" s="4"/>
      <c r="F306" s="5"/>
      <c r="G306" s="5"/>
      <c r="H306" s="13" t="s">
        <v>7</v>
      </c>
    </row>
    <row r="307" spans="1:23" ht="13.5" customHeight="1">
      <c r="A307" s="39" t="s">
        <v>7</v>
      </c>
      <c r="B307" s="31" t="s">
        <v>7</v>
      </c>
      <c r="C307" s="31" t="s">
        <v>7</v>
      </c>
      <c r="D307" s="40"/>
      <c r="E307" s="2" t="s">
        <v>7</v>
      </c>
      <c r="F307" s="3"/>
      <c r="G307" s="41"/>
      <c r="H307" s="12" t="s">
        <v>7</v>
      </c>
    </row>
    <row r="308" spans="1:23" ht="13.5" customHeight="1">
      <c r="A308" s="34" t="s">
        <v>306</v>
      </c>
      <c r="B308" s="30" t="s">
        <v>305</v>
      </c>
      <c r="C308" s="30" t="s">
        <v>7</v>
      </c>
      <c r="D308" s="36"/>
      <c r="E308" s="4" t="s">
        <v>7</v>
      </c>
      <c r="F308" s="5"/>
      <c r="G308" s="38">
        <v>0</v>
      </c>
      <c r="H308" s="13" t="s">
        <v>7</v>
      </c>
    </row>
    <row r="309" spans="1:23" ht="13.5" customHeight="1">
      <c r="A309" s="39" t="s">
        <v>7</v>
      </c>
      <c r="B309" s="31" t="s">
        <v>7</v>
      </c>
      <c r="C309" s="31" t="s">
        <v>7</v>
      </c>
      <c r="D309" s="40"/>
      <c r="E309" s="2" t="s">
        <v>7</v>
      </c>
      <c r="F309" s="3"/>
      <c r="G309" s="41"/>
      <c r="H309" s="12"/>
    </row>
    <row r="310" spans="1:23" ht="13.5" customHeight="1">
      <c r="A310" s="34" t="s">
        <v>7</v>
      </c>
      <c r="B310" s="30" t="s">
        <v>377</v>
      </c>
      <c r="C310" s="30" t="s">
        <v>378</v>
      </c>
      <c r="D310" s="16">
        <v>1</v>
      </c>
      <c r="E310" s="4" t="s">
        <v>78</v>
      </c>
      <c r="F310" s="5"/>
      <c r="G310" s="38"/>
      <c r="H310" s="13"/>
    </row>
    <row r="311" spans="1:23" ht="13.5" customHeight="1">
      <c r="A311" s="39" t="s">
        <v>7</v>
      </c>
      <c r="B311" s="31" t="s">
        <v>7</v>
      </c>
      <c r="C311" s="31" t="s">
        <v>7</v>
      </c>
      <c r="D311" s="40"/>
      <c r="E311" s="2" t="s">
        <v>7</v>
      </c>
      <c r="F311" s="3"/>
      <c r="G311" s="41"/>
      <c r="H311" s="12"/>
    </row>
    <row r="312" spans="1:23" ht="13.5" customHeight="1">
      <c r="A312" s="34" t="s">
        <v>7</v>
      </c>
      <c r="B312" s="30" t="s">
        <v>379</v>
      </c>
      <c r="C312" s="30" t="s">
        <v>380</v>
      </c>
      <c r="D312" s="16">
        <v>1</v>
      </c>
      <c r="E312" s="4" t="s">
        <v>78</v>
      </c>
      <c r="F312" s="5"/>
      <c r="G312" s="38"/>
      <c r="H312" s="13"/>
    </row>
    <row r="313" spans="1:23" ht="13.5" customHeight="1">
      <c r="A313" s="7"/>
      <c r="B313" s="31"/>
      <c r="C313" s="31" t="s">
        <v>7</v>
      </c>
      <c r="D313" s="15"/>
      <c r="E313" s="2"/>
      <c r="F313" s="3"/>
      <c r="G313" s="3"/>
      <c r="H313" s="12"/>
    </row>
    <row r="314" spans="1:23" ht="13.5" customHeight="1">
      <c r="A314" s="8"/>
      <c r="B314" s="30" t="s">
        <v>63</v>
      </c>
      <c r="C314" s="30"/>
      <c r="D314" s="16"/>
      <c r="E314" s="4"/>
      <c r="F314" s="5"/>
      <c r="G314" s="5"/>
      <c r="H314" s="13"/>
    </row>
    <row r="315" spans="1:23" ht="13.5" customHeight="1">
      <c r="A315" s="7"/>
      <c r="B315" s="31"/>
      <c r="C315" s="31"/>
      <c r="D315" s="15"/>
      <c r="E315" s="2"/>
      <c r="F315" s="3"/>
      <c r="G315" s="3"/>
      <c r="H315" s="12"/>
    </row>
    <row r="316" spans="1:23" ht="13.5" customHeight="1">
      <c r="A316" s="8"/>
      <c r="B316" s="30"/>
      <c r="C316" s="30"/>
      <c r="D316" s="16"/>
      <c r="E316" s="4"/>
      <c r="F316" s="5"/>
      <c r="G316" s="5"/>
      <c r="H316" s="13"/>
    </row>
    <row r="317" spans="1:23" ht="13.5" customHeight="1">
      <c r="A317" s="39" t="s">
        <v>7</v>
      </c>
      <c r="B317" s="31" t="s">
        <v>7</v>
      </c>
      <c r="C317" s="31" t="s">
        <v>7</v>
      </c>
      <c r="D317" s="40"/>
      <c r="E317" s="2" t="s">
        <v>7</v>
      </c>
      <c r="F317" s="3"/>
      <c r="G317" s="41"/>
      <c r="H317" s="12"/>
    </row>
    <row r="318" spans="1:23" ht="13.5" customHeight="1">
      <c r="A318" s="34" t="s">
        <v>308</v>
      </c>
      <c r="B318" s="30" t="s">
        <v>307</v>
      </c>
      <c r="C318" s="30" t="s">
        <v>7</v>
      </c>
      <c r="D318" s="36"/>
      <c r="E318" s="4" t="s">
        <v>7</v>
      </c>
      <c r="F318" s="5"/>
      <c r="G318" s="38"/>
      <c r="H318" s="13"/>
    </row>
    <row r="319" spans="1:23" s="18" customFormat="1" ht="13.5" customHeight="1">
      <c r="A319" s="7"/>
      <c r="B319" s="31"/>
      <c r="C319" s="31"/>
      <c r="D319" s="15"/>
      <c r="E319" s="2"/>
      <c r="F319" s="3"/>
      <c r="G319" s="3"/>
      <c r="H319" s="12"/>
      <c r="J319" s="1"/>
      <c r="K319" s="6"/>
      <c r="L319" s="6"/>
      <c r="M319" s="1"/>
      <c r="O319" s="1"/>
      <c r="P319" s="6"/>
      <c r="Q319" s="6"/>
      <c r="R319" s="1"/>
      <c r="T319" s="1"/>
      <c r="U319" s="6"/>
      <c r="V319" s="6"/>
      <c r="W319" s="1"/>
    </row>
    <row r="320" spans="1:23" s="18" customFormat="1" ht="13.5" customHeight="1">
      <c r="A320" s="8"/>
      <c r="B320" s="30" t="s">
        <v>93</v>
      </c>
      <c r="C320" s="30" t="s">
        <v>81</v>
      </c>
      <c r="D320" s="16">
        <v>1</v>
      </c>
      <c r="E320" s="4" t="s">
        <v>78</v>
      </c>
      <c r="F320" s="55"/>
      <c r="G320" s="38"/>
      <c r="H320" s="57"/>
      <c r="I320" s="58"/>
      <c r="J320" s="59"/>
      <c r="K320" s="104"/>
      <c r="L320" s="61"/>
      <c r="M320" s="62"/>
      <c r="O320" s="1"/>
      <c r="P320" s="6"/>
      <c r="Q320" s="6"/>
      <c r="R320" s="1"/>
      <c r="T320" s="1"/>
      <c r="U320" s="6"/>
      <c r="V320" s="6"/>
      <c r="W320" s="1"/>
    </row>
    <row r="321" spans="1:23" s="18" customFormat="1" ht="13.5" customHeight="1">
      <c r="A321" s="7"/>
      <c r="B321" s="31"/>
      <c r="C321" s="31"/>
      <c r="D321" s="15"/>
      <c r="E321" s="2"/>
      <c r="F321" s="3"/>
      <c r="G321" s="3"/>
      <c r="H321" s="12"/>
      <c r="J321" s="1"/>
      <c r="L321" s="6"/>
      <c r="M321" s="1"/>
      <c r="O321" s="1"/>
      <c r="P321" s="6"/>
      <c r="Q321" s="6"/>
      <c r="R321" s="1"/>
      <c r="T321" s="1"/>
      <c r="U321" s="6"/>
      <c r="V321" s="6"/>
      <c r="W321" s="1"/>
    </row>
    <row r="322" spans="1:23" s="18" customFormat="1" ht="13.5" customHeight="1">
      <c r="A322" s="8"/>
      <c r="B322" s="30" t="s">
        <v>94</v>
      </c>
      <c r="C322" s="30" t="s">
        <v>82</v>
      </c>
      <c r="D322" s="16">
        <v>1</v>
      </c>
      <c r="E322" s="4" t="s">
        <v>78</v>
      </c>
      <c r="F322" s="55"/>
      <c r="G322" s="38"/>
      <c r="H322" s="57"/>
      <c r="I322" s="58"/>
      <c r="J322" s="59"/>
      <c r="K322" s="6"/>
      <c r="L322" s="61"/>
      <c r="M322" s="62"/>
      <c r="O322" s="1"/>
      <c r="P322" s="6"/>
      <c r="Q322" s="6"/>
      <c r="R322" s="1"/>
      <c r="T322" s="1"/>
      <c r="U322" s="6"/>
      <c r="V322" s="6"/>
      <c r="W322" s="1"/>
    </row>
    <row r="323" spans="1:23" s="18" customFormat="1" ht="13.5" customHeight="1">
      <c r="A323" s="7"/>
      <c r="B323" s="31"/>
      <c r="C323" s="31"/>
      <c r="D323" s="15"/>
      <c r="E323" s="2"/>
      <c r="F323" s="3"/>
      <c r="G323" s="3"/>
      <c r="H323" s="12"/>
      <c r="J323" s="1"/>
      <c r="L323" s="6"/>
      <c r="M323" s="1"/>
      <c r="O323" s="1"/>
      <c r="P323" s="6"/>
      <c r="Q323" s="6"/>
      <c r="R323" s="1"/>
      <c r="T323" s="1"/>
      <c r="U323" s="6"/>
      <c r="V323" s="6"/>
      <c r="W323" s="1"/>
    </row>
    <row r="324" spans="1:23" s="18" customFormat="1" ht="13.5" customHeight="1">
      <c r="A324" s="8"/>
      <c r="B324" s="30" t="s">
        <v>95</v>
      </c>
      <c r="C324" s="30" t="s">
        <v>83</v>
      </c>
      <c r="D324" s="16">
        <v>1</v>
      </c>
      <c r="E324" s="4" t="s">
        <v>78</v>
      </c>
      <c r="F324" s="55"/>
      <c r="G324" s="38"/>
      <c r="H324" s="57"/>
      <c r="I324" s="58"/>
      <c r="J324" s="59"/>
      <c r="K324" s="104"/>
      <c r="L324" s="61"/>
      <c r="M324" s="62"/>
      <c r="O324" s="1"/>
      <c r="P324" s="6"/>
      <c r="Q324" s="6"/>
      <c r="R324" s="1"/>
      <c r="T324" s="1"/>
      <c r="U324" s="6"/>
      <c r="V324" s="6"/>
      <c r="W324" s="1"/>
    </row>
    <row r="325" spans="1:23" s="18" customFormat="1" ht="13.5" customHeight="1">
      <c r="A325" s="7"/>
      <c r="B325" s="31"/>
      <c r="C325" s="31"/>
      <c r="D325" s="15"/>
      <c r="E325" s="2"/>
      <c r="F325" s="3"/>
      <c r="G325" s="3"/>
      <c r="H325" s="12"/>
      <c r="J325" s="1"/>
      <c r="L325" s="6"/>
      <c r="M325" s="1"/>
      <c r="O325" s="1"/>
      <c r="P325" s="6"/>
      <c r="Q325" s="6"/>
      <c r="R325" s="1"/>
      <c r="T325" s="1"/>
      <c r="U325" s="6"/>
      <c r="V325" s="6"/>
      <c r="W325" s="1"/>
    </row>
    <row r="326" spans="1:23" s="18" customFormat="1" ht="13.5" customHeight="1">
      <c r="A326" s="8"/>
      <c r="B326" s="30" t="s">
        <v>96</v>
      </c>
      <c r="C326" s="30" t="s">
        <v>84</v>
      </c>
      <c r="D326" s="16">
        <v>1</v>
      </c>
      <c r="E326" s="4" t="s">
        <v>78</v>
      </c>
      <c r="F326" s="55"/>
      <c r="G326" s="38"/>
      <c r="H326" s="57"/>
      <c r="I326" s="58"/>
      <c r="J326" s="59"/>
      <c r="K326" s="6"/>
      <c r="L326" s="61"/>
      <c r="M326" s="62"/>
      <c r="O326" s="1"/>
      <c r="P326" s="6"/>
      <c r="Q326" s="6"/>
      <c r="R326" s="1"/>
      <c r="T326" s="1"/>
      <c r="U326" s="6"/>
      <c r="V326" s="6"/>
      <c r="W326" s="1"/>
    </row>
    <row r="327" spans="1:23" s="18" customFormat="1" ht="13.5" customHeight="1">
      <c r="A327" s="7"/>
      <c r="B327" s="31"/>
      <c r="C327" s="31"/>
      <c r="D327" s="15"/>
      <c r="E327" s="2"/>
      <c r="F327" s="3"/>
      <c r="G327" s="3"/>
      <c r="H327" s="12"/>
      <c r="J327" s="1"/>
      <c r="K327" s="6"/>
      <c r="L327" s="6"/>
      <c r="M327" s="1"/>
      <c r="O327" s="1"/>
      <c r="P327" s="6"/>
      <c r="Q327" s="6"/>
      <c r="R327" s="1"/>
      <c r="T327" s="1"/>
      <c r="U327" s="6"/>
      <c r="V327" s="6"/>
      <c r="W327" s="1"/>
    </row>
    <row r="328" spans="1:23" s="18" customFormat="1" ht="13.5" customHeight="1">
      <c r="A328" s="8"/>
      <c r="B328" s="30" t="s">
        <v>97</v>
      </c>
      <c r="C328" s="30" t="s">
        <v>84</v>
      </c>
      <c r="D328" s="16">
        <v>1</v>
      </c>
      <c r="E328" s="4" t="s">
        <v>78</v>
      </c>
      <c r="F328" s="55"/>
      <c r="G328" s="38"/>
      <c r="H328" s="57"/>
      <c r="I328" s="58"/>
      <c r="J328" s="59"/>
      <c r="K328" s="104"/>
      <c r="L328" s="61"/>
      <c r="M328" s="62"/>
      <c r="O328" s="1"/>
      <c r="P328" s="6"/>
      <c r="Q328" s="6"/>
      <c r="R328" s="1"/>
      <c r="T328" s="1"/>
      <c r="U328" s="6"/>
      <c r="V328" s="6"/>
      <c r="W328" s="1"/>
    </row>
    <row r="329" spans="1:23" s="18" customFormat="1" ht="13.5" customHeight="1">
      <c r="A329" s="7"/>
      <c r="B329" s="31"/>
      <c r="C329" s="31"/>
      <c r="D329" s="15"/>
      <c r="E329" s="2"/>
      <c r="F329" s="3"/>
      <c r="G329" s="3"/>
      <c r="H329" s="12"/>
      <c r="J329" s="1"/>
      <c r="K329" s="6"/>
      <c r="L329" s="6"/>
      <c r="M329" s="1"/>
      <c r="O329" s="1"/>
      <c r="P329" s="6"/>
      <c r="Q329" s="6"/>
      <c r="R329" s="1"/>
      <c r="T329" s="1"/>
      <c r="U329" s="6"/>
      <c r="V329" s="6"/>
      <c r="W329" s="1"/>
    </row>
    <row r="330" spans="1:23" s="18" customFormat="1" ht="13.5" customHeight="1">
      <c r="A330" s="8"/>
      <c r="B330" s="30" t="s">
        <v>98</v>
      </c>
      <c r="C330" s="30" t="s">
        <v>82</v>
      </c>
      <c r="D330" s="16">
        <v>1</v>
      </c>
      <c r="E330" s="4" t="s">
        <v>78</v>
      </c>
      <c r="F330" s="55"/>
      <c r="G330" s="38"/>
      <c r="H330" s="57"/>
      <c r="I330" s="58"/>
      <c r="J330" s="59"/>
      <c r="K330" s="6"/>
      <c r="L330" s="61"/>
      <c r="M330" s="62"/>
      <c r="O330" s="1"/>
      <c r="P330" s="6"/>
      <c r="Q330" s="6"/>
      <c r="R330" s="1"/>
      <c r="T330" s="1"/>
      <c r="U330" s="6"/>
      <c r="V330" s="6"/>
      <c r="W330" s="1"/>
    </row>
    <row r="331" spans="1:23" s="18" customFormat="1" ht="13.5" customHeight="1">
      <c r="A331" s="7"/>
      <c r="B331" s="31"/>
      <c r="C331" s="31"/>
      <c r="D331" s="15"/>
      <c r="E331" s="2"/>
      <c r="F331" s="3"/>
      <c r="G331" s="3"/>
      <c r="H331" s="12"/>
      <c r="J331" s="1"/>
      <c r="K331" s="6"/>
      <c r="L331" s="6"/>
      <c r="M331" s="1"/>
      <c r="O331" s="1"/>
      <c r="P331" s="6"/>
      <c r="Q331" s="6"/>
      <c r="R331" s="1"/>
      <c r="T331" s="1"/>
      <c r="U331" s="6"/>
      <c r="V331" s="6"/>
      <c r="W331" s="1"/>
    </row>
    <row r="332" spans="1:23" s="18" customFormat="1" ht="13.5" customHeight="1">
      <c r="A332" s="8"/>
      <c r="B332" s="30" t="s">
        <v>99</v>
      </c>
      <c r="C332" s="30" t="s">
        <v>85</v>
      </c>
      <c r="D332" s="16">
        <v>2</v>
      </c>
      <c r="E332" s="4" t="s">
        <v>78</v>
      </c>
      <c r="F332" s="55"/>
      <c r="G332" s="38"/>
      <c r="H332" s="57"/>
      <c r="I332" s="58"/>
      <c r="J332" s="59"/>
      <c r="K332" s="104"/>
      <c r="L332" s="61"/>
      <c r="M332" s="62"/>
      <c r="O332" s="1"/>
      <c r="P332" s="6"/>
      <c r="Q332" s="6"/>
      <c r="R332" s="1"/>
      <c r="T332" s="1"/>
      <c r="U332" s="6"/>
      <c r="V332" s="6"/>
      <c r="W332" s="1"/>
    </row>
    <row r="333" spans="1:23" s="18" customFormat="1" ht="13.5" customHeight="1">
      <c r="A333" s="7"/>
      <c r="B333" s="31"/>
      <c r="C333" s="31"/>
      <c r="D333" s="15"/>
      <c r="E333" s="2"/>
      <c r="F333" s="3"/>
      <c r="G333" s="3"/>
      <c r="H333" s="12"/>
      <c r="J333" s="1"/>
      <c r="K333" s="6"/>
      <c r="L333" s="6"/>
      <c r="M333" s="1"/>
      <c r="O333" s="1"/>
      <c r="P333" s="6"/>
      <c r="Q333" s="6"/>
      <c r="R333" s="1"/>
      <c r="T333" s="1"/>
      <c r="U333" s="6"/>
      <c r="V333" s="6"/>
      <c r="W333" s="1"/>
    </row>
    <row r="334" spans="1:23" s="18" customFormat="1" ht="13.5" customHeight="1">
      <c r="A334" s="8"/>
      <c r="B334" s="30"/>
      <c r="C334" s="30"/>
      <c r="D334" s="16"/>
      <c r="E334" s="4"/>
      <c r="F334" s="5"/>
      <c r="G334" s="5"/>
      <c r="H334" s="13"/>
      <c r="J334" s="1"/>
      <c r="K334" s="6"/>
      <c r="L334" s="6"/>
      <c r="M334" s="1"/>
      <c r="O334" s="1"/>
      <c r="P334" s="6"/>
      <c r="Q334" s="6"/>
      <c r="R334" s="1"/>
      <c r="T334" s="1"/>
      <c r="U334" s="6"/>
      <c r="V334" s="6"/>
      <c r="W334" s="1"/>
    </row>
    <row r="335" spans="1:23" ht="13.5" customHeight="1">
      <c r="A335" s="7"/>
      <c r="B335" s="31"/>
      <c r="C335" s="31"/>
      <c r="D335" s="15"/>
      <c r="E335" s="2"/>
      <c r="F335" s="3"/>
      <c r="G335" s="3"/>
      <c r="H335" s="12"/>
    </row>
    <row r="336" spans="1:23" ht="13.5" customHeight="1">
      <c r="A336" s="8"/>
      <c r="B336" s="30"/>
      <c r="C336" s="30"/>
      <c r="D336" s="16"/>
      <c r="E336" s="4"/>
      <c r="F336" s="5"/>
      <c r="G336" s="5"/>
      <c r="H336" s="13"/>
    </row>
    <row r="337" spans="1:23" ht="13.5" customHeight="1">
      <c r="A337" s="7"/>
      <c r="B337" s="31"/>
      <c r="C337" s="31"/>
      <c r="D337" s="15"/>
      <c r="E337" s="2"/>
      <c r="F337" s="3"/>
      <c r="G337" s="3"/>
      <c r="H337" s="12"/>
    </row>
    <row r="338" spans="1:23" ht="13.5" customHeight="1">
      <c r="A338" s="8"/>
      <c r="B338" s="30"/>
      <c r="C338" s="30" t="s">
        <v>7</v>
      </c>
      <c r="D338" s="16"/>
      <c r="E338" s="4"/>
      <c r="F338" s="5"/>
      <c r="G338" s="5"/>
      <c r="H338" s="13"/>
    </row>
    <row r="339" spans="1:23" ht="13.5" customHeight="1">
      <c r="A339" s="7"/>
      <c r="B339" s="31"/>
      <c r="C339" s="31"/>
      <c r="D339" s="15"/>
      <c r="E339" s="2"/>
      <c r="F339" s="3"/>
      <c r="G339" s="3"/>
      <c r="H339" s="12"/>
    </row>
    <row r="340" spans="1:23" ht="13.5" customHeight="1">
      <c r="A340" s="8"/>
      <c r="B340" s="30" t="s">
        <v>7</v>
      </c>
      <c r="C340" s="30" t="s">
        <v>7</v>
      </c>
      <c r="D340" s="16"/>
      <c r="E340" s="4"/>
      <c r="F340" s="5"/>
      <c r="G340" s="38"/>
      <c r="H340" s="13"/>
    </row>
    <row r="341" spans="1:23" ht="13.5" customHeight="1">
      <c r="A341" s="7"/>
      <c r="B341" s="31"/>
      <c r="C341" s="31" t="s">
        <v>7</v>
      </c>
      <c r="D341" s="15"/>
      <c r="E341" s="2"/>
      <c r="F341" s="3"/>
      <c r="G341" s="41"/>
      <c r="H341" s="12"/>
    </row>
    <row r="342" spans="1:23" ht="13.5" customHeight="1">
      <c r="A342" s="9"/>
      <c r="B342" s="32" t="s">
        <v>63</v>
      </c>
      <c r="C342" s="32"/>
      <c r="D342" s="17"/>
      <c r="E342" s="10"/>
      <c r="F342" s="11"/>
      <c r="G342" s="11"/>
      <c r="H342" s="14"/>
    </row>
    <row r="343" spans="1:23" ht="13.5" customHeight="1"/>
    <row r="344" spans="1:23" ht="13.5" customHeight="1">
      <c r="H344" s="48"/>
    </row>
    <row r="345" spans="1:23" s="49" customFormat="1" ht="21.4" customHeight="1">
      <c r="A345" s="364"/>
      <c r="B345" s="365"/>
      <c r="C345" s="365"/>
      <c r="D345" s="365"/>
      <c r="E345" s="365"/>
      <c r="F345" s="365"/>
      <c r="G345" s="365"/>
      <c r="H345" s="365"/>
    </row>
    <row r="346" spans="1:23" s="49" customFormat="1" ht="13.5" customHeight="1">
      <c r="A346" s="50" t="s">
        <v>62</v>
      </c>
      <c r="B346" s="50"/>
      <c r="C346" s="51"/>
      <c r="D346" s="51"/>
      <c r="E346" s="52"/>
      <c r="F346" s="51"/>
      <c r="G346" s="50"/>
      <c r="H346" s="53"/>
    </row>
    <row r="347" spans="1:23" ht="21.6" customHeight="1">
      <c r="A347" s="362" t="s">
        <v>0</v>
      </c>
      <c r="B347" s="363"/>
      <c r="C347" s="24" t="s">
        <v>1</v>
      </c>
      <c r="D347" s="24" t="s">
        <v>2</v>
      </c>
      <c r="E347" s="24" t="s">
        <v>3</v>
      </c>
      <c r="F347" s="25" t="s">
        <v>4</v>
      </c>
      <c r="G347" s="25" t="s">
        <v>5</v>
      </c>
      <c r="H347" s="26" t="s">
        <v>6</v>
      </c>
      <c r="I347" s="27"/>
      <c r="J347" s="27"/>
      <c r="K347" s="104"/>
      <c r="L347" s="28"/>
      <c r="M347" s="27"/>
      <c r="N347" s="27"/>
      <c r="O347" s="27"/>
      <c r="P347" s="28"/>
      <c r="Q347" s="28"/>
      <c r="R347" s="27"/>
      <c r="S347" s="27"/>
      <c r="T347" s="27"/>
      <c r="U347" s="28"/>
      <c r="V347" s="28"/>
      <c r="W347" s="27"/>
    </row>
    <row r="348" spans="1:23" ht="13.5" customHeight="1">
      <c r="A348" s="33" t="s">
        <v>7</v>
      </c>
      <c r="B348" s="29" t="s">
        <v>7</v>
      </c>
      <c r="C348" s="29" t="s">
        <v>7</v>
      </c>
      <c r="D348" s="21"/>
      <c r="E348" s="20"/>
      <c r="F348" s="22"/>
      <c r="G348" s="22"/>
      <c r="H348" s="23"/>
    </row>
    <row r="349" spans="1:23" ht="13.5" customHeight="1">
      <c r="A349" s="34"/>
      <c r="B349" s="30"/>
      <c r="C349" s="30" t="s">
        <v>7</v>
      </c>
      <c r="D349" s="16"/>
      <c r="E349" s="4"/>
      <c r="F349" s="5"/>
      <c r="G349" s="5"/>
      <c r="H349" s="13" t="s">
        <v>7</v>
      </c>
    </row>
    <row r="350" spans="1:23" ht="13.5" customHeight="1">
      <c r="A350" s="7"/>
      <c r="B350" s="31"/>
      <c r="C350" s="31"/>
      <c r="D350" s="15"/>
      <c r="E350" s="2"/>
      <c r="F350" s="3"/>
      <c r="G350" s="3"/>
      <c r="H350" s="12"/>
    </row>
    <row r="351" spans="1:23" ht="13.5" customHeight="1">
      <c r="A351" s="34"/>
      <c r="B351" s="30"/>
      <c r="C351" s="30"/>
      <c r="D351" s="16"/>
      <c r="E351" s="4"/>
      <c r="F351" s="5"/>
      <c r="G351" s="5"/>
      <c r="H351" s="13"/>
    </row>
    <row r="352" spans="1:23" ht="13.5" customHeight="1">
      <c r="A352" s="39" t="s">
        <v>7</v>
      </c>
      <c r="B352" s="31" t="s">
        <v>7</v>
      </c>
      <c r="C352" s="31" t="s">
        <v>7</v>
      </c>
      <c r="D352" s="40"/>
      <c r="E352" s="2" t="s">
        <v>7</v>
      </c>
      <c r="F352" s="3"/>
      <c r="G352" s="41"/>
      <c r="H352" s="12" t="s">
        <v>7</v>
      </c>
    </row>
    <row r="353" spans="1:12" ht="13.5" customHeight="1">
      <c r="A353" s="34" t="s">
        <v>309</v>
      </c>
      <c r="B353" s="30" t="s">
        <v>80</v>
      </c>
      <c r="C353" s="30" t="s">
        <v>7</v>
      </c>
      <c r="D353" s="36"/>
      <c r="E353" s="4" t="s">
        <v>7</v>
      </c>
      <c r="F353" s="5"/>
      <c r="G353" s="38"/>
      <c r="H353" s="13"/>
    </row>
    <row r="354" spans="1:12" ht="13.5" customHeight="1">
      <c r="A354" s="39" t="s">
        <v>7</v>
      </c>
      <c r="B354" s="31" t="s">
        <v>7</v>
      </c>
      <c r="C354" s="31" t="s">
        <v>7</v>
      </c>
      <c r="D354" s="40"/>
      <c r="E354" s="2" t="s">
        <v>7</v>
      </c>
      <c r="F354" s="3"/>
      <c r="G354" s="3"/>
      <c r="H354" s="12"/>
    </row>
    <row r="355" spans="1:12" ht="13.5" customHeight="1">
      <c r="A355" s="34" t="s">
        <v>7</v>
      </c>
      <c r="B355" s="30" t="s">
        <v>100</v>
      </c>
      <c r="C355" s="30" t="s">
        <v>86</v>
      </c>
      <c r="D355" s="16">
        <v>1</v>
      </c>
      <c r="E355" s="4" t="s">
        <v>78</v>
      </c>
      <c r="F355" s="55"/>
      <c r="G355" s="38"/>
      <c r="H355" s="57"/>
      <c r="I355" s="58"/>
      <c r="J355" s="59"/>
      <c r="K355" s="104"/>
      <c r="L355" s="61"/>
    </row>
    <row r="356" spans="1:12" ht="13.5" customHeight="1">
      <c r="A356" s="39" t="s">
        <v>7</v>
      </c>
      <c r="B356" s="31" t="s">
        <v>7</v>
      </c>
      <c r="C356" s="31" t="s">
        <v>7</v>
      </c>
      <c r="D356" s="40"/>
      <c r="E356" s="2" t="s">
        <v>7</v>
      </c>
      <c r="F356" s="3"/>
      <c r="G356" s="3"/>
      <c r="H356" s="12"/>
    </row>
    <row r="357" spans="1:12" ht="13.5" customHeight="1">
      <c r="A357" s="34" t="s">
        <v>7</v>
      </c>
      <c r="B357" s="30" t="s">
        <v>101</v>
      </c>
      <c r="C357" s="30" t="s">
        <v>87</v>
      </c>
      <c r="D357" s="16">
        <v>1</v>
      </c>
      <c r="E357" s="4" t="s">
        <v>78</v>
      </c>
      <c r="F357" s="55"/>
      <c r="G357" s="38"/>
      <c r="H357" s="57"/>
      <c r="I357" s="58"/>
      <c r="J357" s="59"/>
      <c r="L357" s="61"/>
    </row>
    <row r="358" spans="1:12" ht="13.5" customHeight="1">
      <c r="A358" s="39" t="s">
        <v>7</v>
      </c>
      <c r="B358" s="31" t="s">
        <v>7</v>
      </c>
      <c r="C358" s="31" t="s">
        <v>7</v>
      </c>
      <c r="D358" s="40"/>
      <c r="E358" s="2" t="s">
        <v>7</v>
      </c>
      <c r="F358" s="3"/>
      <c r="G358" s="3"/>
      <c r="H358" s="12"/>
    </row>
    <row r="359" spans="1:12" ht="13.5" customHeight="1">
      <c r="A359" s="34" t="s">
        <v>7</v>
      </c>
      <c r="B359" s="30" t="s">
        <v>102</v>
      </c>
      <c r="C359" s="30" t="s">
        <v>88</v>
      </c>
      <c r="D359" s="16">
        <v>1</v>
      </c>
      <c r="E359" s="4" t="s">
        <v>78</v>
      </c>
      <c r="F359" s="55"/>
      <c r="G359" s="38"/>
      <c r="H359" s="57"/>
      <c r="I359" s="58"/>
      <c r="J359" s="59"/>
      <c r="K359" s="104"/>
      <c r="L359" s="61"/>
    </row>
    <row r="360" spans="1:12" ht="13.5" customHeight="1">
      <c r="A360" s="7"/>
      <c r="B360" s="31"/>
      <c r="C360" s="31"/>
      <c r="D360" s="15"/>
      <c r="E360" s="2"/>
      <c r="F360" s="3"/>
      <c r="G360" s="3"/>
      <c r="H360" s="12"/>
    </row>
    <row r="361" spans="1:12" ht="13.5" customHeight="1">
      <c r="A361" s="8"/>
      <c r="B361" s="30" t="s">
        <v>103</v>
      </c>
      <c r="C361" s="30" t="s">
        <v>89</v>
      </c>
      <c r="D361" s="16">
        <v>1</v>
      </c>
      <c r="E361" s="4" t="s">
        <v>78</v>
      </c>
      <c r="F361" s="55"/>
      <c r="G361" s="38"/>
      <c r="H361" s="57"/>
      <c r="I361" s="58"/>
      <c r="J361" s="59"/>
      <c r="L361" s="61"/>
    </row>
    <row r="362" spans="1:12" ht="13.5" customHeight="1">
      <c r="A362" s="7"/>
      <c r="B362" s="31"/>
      <c r="C362" s="31"/>
      <c r="D362" s="15"/>
      <c r="E362" s="2"/>
      <c r="F362" s="3"/>
      <c r="G362" s="3"/>
      <c r="H362" s="12"/>
    </row>
    <row r="363" spans="1:12" ht="13.5" customHeight="1">
      <c r="A363" s="8"/>
      <c r="B363" s="30" t="s">
        <v>104</v>
      </c>
      <c r="C363" s="30" t="s">
        <v>90</v>
      </c>
      <c r="D363" s="16">
        <v>1</v>
      </c>
      <c r="E363" s="4" t="s">
        <v>78</v>
      </c>
      <c r="F363" s="55"/>
      <c r="G363" s="38"/>
      <c r="H363" s="57"/>
      <c r="I363" s="58"/>
      <c r="J363" s="59"/>
      <c r="K363" s="104"/>
      <c r="L363" s="61"/>
    </row>
    <row r="364" spans="1:12" ht="13.5" customHeight="1">
      <c r="A364" s="7"/>
      <c r="B364" s="31"/>
      <c r="C364" s="31"/>
      <c r="D364" s="15"/>
      <c r="E364" s="2"/>
      <c r="F364" s="3"/>
      <c r="G364" s="3"/>
      <c r="H364" s="12"/>
    </row>
    <row r="365" spans="1:12" ht="13.5" customHeight="1">
      <c r="A365" s="8"/>
      <c r="B365" s="30" t="s">
        <v>105</v>
      </c>
      <c r="C365" s="30" t="s">
        <v>91</v>
      </c>
      <c r="D365" s="16">
        <v>1</v>
      </c>
      <c r="E365" s="4" t="s">
        <v>78</v>
      </c>
      <c r="F365" s="55"/>
      <c r="G365" s="38"/>
      <c r="H365" s="57"/>
      <c r="I365" s="58"/>
      <c r="J365" s="59"/>
      <c r="L365" s="61"/>
    </row>
    <row r="366" spans="1:12" ht="13.5" customHeight="1">
      <c r="A366" s="7"/>
      <c r="B366" s="31"/>
      <c r="C366" s="31"/>
      <c r="D366" s="15"/>
      <c r="E366" s="2"/>
      <c r="F366" s="3"/>
      <c r="G366" s="3"/>
      <c r="H366" s="12"/>
    </row>
    <row r="367" spans="1:12" ht="13.5" customHeight="1">
      <c r="A367" s="8"/>
      <c r="B367" s="30" t="s">
        <v>106</v>
      </c>
      <c r="C367" s="30" t="s">
        <v>92</v>
      </c>
      <c r="D367" s="16">
        <v>1</v>
      </c>
      <c r="E367" s="4" t="s">
        <v>78</v>
      </c>
      <c r="F367" s="55"/>
      <c r="G367" s="38"/>
      <c r="H367" s="57"/>
      <c r="I367" s="58"/>
      <c r="J367" s="59"/>
      <c r="K367" s="104"/>
      <c r="L367" s="61"/>
    </row>
    <row r="368" spans="1:12" ht="13.5" customHeight="1">
      <c r="A368" s="7"/>
      <c r="B368" s="31"/>
      <c r="C368" s="31"/>
      <c r="D368" s="15"/>
      <c r="E368" s="2"/>
      <c r="F368" s="3"/>
      <c r="G368" s="3"/>
      <c r="H368" s="12"/>
    </row>
    <row r="369" spans="1:8" ht="13.5" customHeight="1">
      <c r="A369" s="8"/>
      <c r="B369" s="30"/>
      <c r="C369" s="30"/>
      <c r="D369" s="16"/>
      <c r="E369" s="4"/>
      <c r="F369" s="5"/>
      <c r="G369" s="5"/>
      <c r="H369" s="13"/>
    </row>
    <row r="370" spans="1:8" ht="13.5" customHeight="1">
      <c r="A370" s="7"/>
      <c r="B370" s="31"/>
      <c r="C370" s="31"/>
      <c r="D370" s="15"/>
      <c r="E370" s="2"/>
      <c r="F370" s="3"/>
      <c r="G370" s="3"/>
      <c r="H370" s="12"/>
    </row>
    <row r="371" spans="1:8" ht="13.5" customHeight="1">
      <c r="A371" s="8"/>
      <c r="B371" s="30"/>
      <c r="C371" s="30"/>
      <c r="D371" s="16"/>
      <c r="E371" s="4"/>
      <c r="F371" s="5"/>
      <c r="G371" s="5"/>
      <c r="H371" s="13"/>
    </row>
    <row r="372" spans="1:8" ht="13.5" customHeight="1">
      <c r="A372" s="7"/>
      <c r="B372" s="31"/>
      <c r="C372" s="31"/>
      <c r="D372" s="15"/>
      <c r="E372" s="2"/>
      <c r="F372" s="3"/>
      <c r="G372" s="3"/>
      <c r="H372" s="12"/>
    </row>
    <row r="373" spans="1:8" ht="13.5" customHeight="1">
      <c r="A373" s="8"/>
      <c r="B373" s="30"/>
      <c r="C373" s="30"/>
      <c r="D373" s="16"/>
      <c r="E373" s="4"/>
      <c r="F373" s="5"/>
      <c r="G373" s="5"/>
      <c r="H373" s="13"/>
    </row>
    <row r="374" spans="1:8" ht="13.5" customHeight="1">
      <c r="A374" s="7"/>
      <c r="B374" s="31"/>
      <c r="C374" s="31"/>
      <c r="D374" s="15"/>
      <c r="E374" s="2"/>
      <c r="F374" s="3"/>
      <c r="G374" s="3"/>
      <c r="H374" s="12"/>
    </row>
    <row r="375" spans="1:8" ht="13.5" customHeight="1">
      <c r="A375" s="8"/>
      <c r="B375" s="30"/>
      <c r="C375" s="30"/>
      <c r="D375" s="16"/>
      <c r="E375" s="4"/>
      <c r="F375" s="5"/>
      <c r="G375" s="5"/>
      <c r="H375" s="13"/>
    </row>
    <row r="376" spans="1:8" ht="13.5" customHeight="1">
      <c r="A376" s="7"/>
      <c r="B376" s="31"/>
      <c r="C376" s="31"/>
      <c r="D376" s="15"/>
      <c r="E376" s="2"/>
      <c r="F376" s="3"/>
      <c r="G376" s="3"/>
      <c r="H376" s="12"/>
    </row>
    <row r="377" spans="1:8" ht="13.5" customHeight="1">
      <c r="A377" s="8"/>
      <c r="B377" s="30"/>
      <c r="C377" s="30"/>
      <c r="D377" s="16"/>
      <c r="E377" s="4"/>
      <c r="F377" s="5"/>
      <c r="G377" s="5"/>
      <c r="H377" s="13"/>
    </row>
    <row r="378" spans="1:8" ht="13.5" customHeight="1">
      <c r="A378" s="7"/>
      <c r="B378" s="31"/>
      <c r="C378" s="31"/>
      <c r="D378" s="15"/>
      <c r="E378" s="2"/>
      <c r="F378" s="3"/>
      <c r="G378" s="3"/>
      <c r="H378" s="12"/>
    </row>
    <row r="379" spans="1:8" ht="13.5" customHeight="1">
      <c r="A379" s="8"/>
      <c r="B379" s="30"/>
      <c r="C379" s="30"/>
      <c r="D379" s="16"/>
      <c r="E379" s="4"/>
      <c r="F379" s="5"/>
      <c r="G379" s="5"/>
      <c r="H379" s="13"/>
    </row>
    <row r="380" spans="1:8" ht="13.5" customHeight="1">
      <c r="A380" s="7"/>
      <c r="B380" s="31"/>
      <c r="C380" s="31"/>
      <c r="D380" s="15"/>
      <c r="E380" s="2"/>
      <c r="F380" s="3"/>
      <c r="G380" s="3"/>
      <c r="H380" s="12"/>
    </row>
    <row r="381" spans="1:8" ht="13.5" customHeight="1">
      <c r="A381" s="8"/>
      <c r="B381" s="30"/>
      <c r="C381" s="30"/>
      <c r="D381" s="16"/>
      <c r="E381" s="4"/>
      <c r="F381" s="5"/>
      <c r="G381" s="5"/>
      <c r="H381" s="13"/>
    </row>
    <row r="382" spans="1:8" ht="13.5" customHeight="1">
      <c r="A382" s="7"/>
      <c r="B382" s="31"/>
      <c r="C382" s="31"/>
      <c r="D382" s="15"/>
      <c r="E382" s="2"/>
      <c r="F382" s="3"/>
      <c r="G382" s="3"/>
      <c r="H382" s="12"/>
    </row>
    <row r="383" spans="1:8" ht="13.5" customHeight="1">
      <c r="A383" s="8"/>
      <c r="B383" s="30"/>
      <c r="C383" s="30"/>
      <c r="D383" s="16"/>
      <c r="E383" s="4"/>
      <c r="F383" s="5"/>
      <c r="G383" s="38"/>
      <c r="H383" s="13"/>
    </row>
    <row r="384" spans="1:8" ht="13.5" customHeight="1">
      <c r="A384" s="7"/>
      <c r="B384" s="31"/>
      <c r="C384" s="31" t="s">
        <v>7</v>
      </c>
      <c r="D384" s="15"/>
      <c r="E384" s="2"/>
      <c r="F384" s="3"/>
      <c r="G384" s="41"/>
      <c r="H384" s="12"/>
    </row>
    <row r="385" spans="1:23" ht="13.5" customHeight="1">
      <c r="A385" s="9"/>
      <c r="B385" s="32" t="s">
        <v>63</v>
      </c>
      <c r="C385" s="32"/>
      <c r="D385" s="17"/>
      <c r="E385" s="10"/>
      <c r="F385" s="11"/>
      <c r="G385" s="11"/>
      <c r="H385" s="14"/>
    </row>
    <row r="386" spans="1:23" ht="13.5" customHeight="1"/>
    <row r="387" spans="1:23" ht="13.5" customHeight="1">
      <c r="H387" s="48"/>
    </row>
    <row r="388" spans="1:23" s="49" customFormat="1" ht="21.4" customHeight="1">
      <c r="A388" s="364"/>
      <c r="B388" s="364"/>
      <c r="C388" s="364"/>
      <c r="D388" s="364"/>
      <c r="E388" s="364"/>
      <c r="F388" s="364"/>
      <c r="G388" s="364"/>
      <c r="H388" s="364"/>
    </row>
    <row r="389" spans="1:23" s="49" customFormat="1" ht="13.5" customHeight="1">
      <c r="A389" s="50" t="s">
        <v>62</v>
      </c>
      <c r="B389" s="50"/>
      <c r="C389" s="51"/>
      <c r="D389" s="51"/>
      <c r="E389" s="52"/>
      <c r="F389" s="51"/>
      <c r="G389" s="50"/>
      <c r="H389" s="53"/>
    </row>
    <row r="390" spans="1:23" ht="21.6" customHeight="1">
      <c r="A390" s="362" t="s">
        <v>0</v>
      </c>
      <c r="B390" s="363"/>
      <c r="C390" s="24" t="s">
        <v>1</v>
      </c>
      <c r="D390" s="24" t="s">
        <v>2</v>
      </c>
      <c r="E390" s="24" t="s">
        <v>3</v>
      </c>
      <c r="F390" s="25" t="s">
        <v>4</v>
      </c>
      <c r="G390" s="25" t="s">
        <v>5</v>
      </c>
      <c r="H390" s="26" t="s">
        <v>6</v>
      </c>
      <c r="I390" s="27"/>
      <c r="J390" s="27"/>
      <c r="K390" s="104"/>
      <c r="L390" s="28"/>
      <c r="M390" s="27"/>
      <c r="N390" s="27"/>
      <c r="O390" s="27"/>
      <c r="P390" s="28"/>
      <c r="Q390" s="28"/>
      <c r="R390" s="27"/>
      <c r="S390" s="27"/>
      <c r="T390" s="27"/>
      <c r="U390" s="28"/>
      <c r="V390" s="28"/>
      <c r="W390" s="27"/>
    </row>
    <row r="391" spans="1:23" ht="13.5" customHeight="1">
      <c r="A391" s="33" t="s">
        <v>7</v>
      </c>
      <c r="B391" s="29" t="s">
        <v>7</v>
      </c>
      <c r="C391" s="29" t="s">
        <v>7</v>
      </c>
      <c r="D391" s="21"/>
      <c r="E391" s="20"/>
      <c r="F391" s="22"/>
      <c r="G391" s="22"/>
      <c r="H391" s="23"/>
    </row>
    <row r="392" spans="1:23" ht="13.5" customHeight="1">
      <c r="A392" s="34"/>
      <c r="B392" s="30"/>
      <c r="C392" s="30" t="s">
        <v>7</v>
      </c>
      <c r="D392" s="16"/>
      <c r="E392" s="4"/>
      <c r="F392" s="5"/>
      <c r="G392" s="5"/>
      <c r="H392" s="13" t="s">
        <v>7</v>
      </c>
    </row>
    <row r="393" spans="1:23" ht="13.5" customHeight="1">
      <c r="A393" s="39" t="s">
        <v>7</v>
      </c>
      <c r="B393" s="31" t="s">
        <v>7</v>
      </c>
      <c r="C393" s="31" t="s">
        <v>7</v>
      </c>
      <c r="D393" s="40"/>
      <c r="E393" s="2" t="s">
        <v>7</v>
      </c>
      <c r="F393" s="3"/>
      <c r="G393" s="41"/>
      <c r="H393" s="12" t="s">
        <v>7</v>
      </c>
    </row>
    <row r="394" spans="1:23" ht="13.5" customHeight="1">
      <c r="A394" s="34" t="s">
        <v>511</v>
      </c>
      <c r="B394" s="30" t="s">
        <v>310</v>
      </c>
      <c r="C394" s="30" t="s">
        <v>7</v>
      </c>
      <c r="D394" s="36"/>
      <c r="E394" s="4" t="s">
        <v>7</v>
      </c>
      <c r="F394" s="5"/>
      <c r="G394" s="38"/>
      <c r="H394" s="13"/>
    </row>
    <row r="395" spans="1:23" ht="13.5" customHeight="1">
      <c r="A395" s="39" t="s">
        <v>7</v>
      </c>
      <c r="B395" s="31" t="s">
        <v>7</v>
      </c>
      <c r="C395" s="80" t="s">
        <v>7</v>
      </c>
      <c r="D395" s="75"/>
      <c r="E395" s="2"/>
      <c r="F395" s="3"/>
      <c r="G395" s="41"/>
      <c r="H395" s="12"/>
    </row>
    <row r="396" spans="1:23" ht="13.5" customHeight="1">
      <c r="A396" s="34" t="s">
        <v>7</v>
      </c>
      <c r="B396" s="30" t="s">
        <v>624</v>
      </c>
      <c r="C396" s="69" t="s">
        <v>625</v>
      </c>
      <c r="D396" s="66">
        <v>1</v>
      </c>
      <c r="E396" s="4" t="s">
        <v>113</v>
      </c>
      <c r="F396" s="5"/>
      <c r="G396" s="38"/>
      <c r="H396" s="13"/>
    </row>
    <row r="397" spans="1:23" ht="13.5" customHeight="1">
      <c r="A397" s="39" t="s">
        <v>7</v>
      </c>
      <c r="B397" s="31" t="s">
        <v>7</v>
      </c>
      <c r="C397" s="80" t="s">
        <v>7</v>
      </c>
      <c r="D397" s="75"/>
      <c r="E397" s="2"/>
      <c r="F397" s="3"/>
      <c r="G397" s="41"/>
      <c r="H397" s="12"/>
    </row>
    <row r="398" spans="1:23" ht="13.5" customHeight="1">
      <c r="A398" s="34" t="s">
        <v>7</v>
      </c>
      <c r="B398" s="30" t="s">
        <v>626</v>
      </c>
      <c r="C398" s="69" t="s">
        <v>1219</v>
      </c>
      <c r="D398" s="76">
        <v>0.02</v>
      </c>
      <c r="E398" s="4" t="s">
        <v>113</v>
      </c>
      <c r="F398" s="5"/>
      <c r="G398" s="38"/>
      <c r="H398" s="13"/>
    </row>
    <row r="399" spans="1:23" s="18" customFormat="1" ht="13.5" customHeight="1">
      <c r="A399" s="7"/>
      <c r="B399" s="31" t="s">
        <v>7</v>
      </c>
      <c r="C399" s="80" t="s">
        <v>7</v>
      </c>
      <c r="D399" s="75"/>
      <c r="E399" s="2"/>
      <c r="F399" s="3"/>
      <c r="G399" s="41"/>
      <c r="H399" s="12"/>
      <c r="J399" s="1"/>
      <c r="K399" s="6"/>
      <c r="L399" s="6"/>
      <c r="M399" s="1"/>
      <c r="O399" s="1"/>
      <c r="P399" s="6"/>
      <c r="Q399" s="6"/>
      <c r="R399" s="1"/>
      <c r="T399" s="1"/>
      <c r="U399" s="6"/>
      <c r="V399" s="6"/>
      <c r="W399" s="1"/>
    </row>
    <row r="400" spans="1:23" s="18" customFormat="1" ht="13.5" customHeight="1">
      <c r="A400" s="8"/>
      <c r="B400" s="30" t="s">
        <v>627</v>
      </c>
      <c r="C400" s="69" t="s">
        <v>628</v>
      </c>
      <c r="D400" s="66">
        <v>96.4</v>
      </c>
      <c r="E400" s="4" t="s">
        <v>113</v>
      </c>
      <c r="F400" s="5"/>
      <c r="G400" s="38"/>
      <c r="H400" s="13"/>
      <c r="J400" s="1"/>
      <c r="K400" s="6"/>
      <c r="L400" s="6"/>
      <c r="M400" s="1"/>
      <c r="O400" s="1"/>
      <c r="P400" s="6"/>
      <c r="Q400" s="6"/>
      <c r="R400" s="1"/>
      <c r="T400" s="1"/>
      <c r="U400" s="6"/>
      <c r="V400" s="6"/>
      <c r="W400" s="1"/>
    </row>
    <row r="401" spans="1:23" s="18" customFormat="1" ht="13.5" customHeight="1">
      <c r="A401" s="7"/>
      <c r="B401" s="31" t="s">
        <v>7</v>
      </c>
      <c r="C401" s="80" t="s">
        <v>7</v>
      </c>
      <c r="D401" s="75"/>
      <c r="E401" s="2"/>
      <c r="F401" s="3"/>
      <c r="G401" s="41"/>
      <c r="H401" s="12"/>
      <c r="J401" s="1"/>
      <c r="K401" s="6"/>
      <c r="L401" s="6"/>
      <c r="M401" s="1"/>
      <c r="O401" s="1"/>
      <c r="P401" s="6"/>
      <c r="Q401" s="6"/>
      <c r="R401" s="1"/>
      <c r="T401" s="1"/>
      <c r="U401" s="6"/>
      <c r="V401" s="6"/>
      <c r="W401" s="1"/>
    </row>
    <row r="402" spans="1:23" s="18" customFormat="1" ht="13.5" customHeight="1">
      <c r="A402" s="8"/>
      <c r="B402" s="30" t="s">
        <v>1551</v>
      </c>
      <c r="C402" s="69" t="s">
        <v>1552</v>
      </c>
      <c r="D402" s="66">
        <v>18.100000000000001</v>
      </c>
      <c r="E402" s="4" t="s">
        <v>113</v>
      </c>
      <c r="F402" s="5"/>
      <c r="G402" s="38"/>
      <c r="H402" s="13"/>
      <c r="J402" s="1"/>
      <c r="K402" s="6"/>
      <c r="L402" s="6"/>
      <c r="M402" s="1"/>
      <c r="O402" s="1"/>
      <c r="P402" s="6"/>
      <c r="Q402" s="6"/>
      <c r="R402" s="1"/>
      <c r="T402" s="1"/>
      <c r="U402" s="6"/>
      <c r="V402" s="6"/>
      <c r="W402" s="1"/>
    </row>
    <row r="403" spans="1:23" s="18" customFormat="1" ht="13.5" customHeight="1">
      <c r="A403" s="7"/>
      <c r="B403" s="31" t="s">
        <v>7</v>
      </c>
      <c r="C403" s="80" t="s">
        <v>7</v>
      </c>
      <c r="D403" s="75"/>
      <c r="E403" s="2"/>
      <c r="F403" s="3"/>
      <c r="G403" s="41"/>
      <c r="H403" s="12"/>
      <c r="J403" s="1"/>
      <c r="K403" s="6"/>
      <c r="L403" s="6"/>
      <c r="M403" s="1"/>
      <c r="O403" s="1"/>
      <c r="P403" s="6"/>
      <c r="Q403" s="6"/>
      <c r="R403" s="1"/>
      <c r="T403" s="1"/>
      <c r="U403" s="6"/>
      <c r="V403" s="6"/>
      <c r="W403" s="1"/>
    </row>
    <row r="404" spans="1:23" s="18" customFormat="1" ht="13.5" customHeight="1">
      <c r="A404" s="8"/>
      <c r="B404" s="30" t="s">
        <v>629</v>
      </c>
      <c r="C404" s="69" t="s">
        <v>1560</v>
      </c>
      <c r="D404" s="66">
        <v>6.6</v>
      </c>
      <c r="E404" s="4" t="s">
        <v>113</v>
      </c>
      <c r="F404" s="5"/>
      <c r="G404" s="5"/>
      <c r="H404" s="13"/>
      <c r="J404" s="1"/>
      <c r="K404" s="6"/>
      <c r="L404" s="6"/>
      <c r="M404" s="1"/>
      <c r="O404" s="1"/>
      <c r="P404" s="6"/>
      <c r="Q404" s="6"/>
      <c r="R404" s="1"/>
      <c r="T404" s="1"/>
      <c r="U404" s="6"/>
      <c r="V404" s="6"/>
      <c r="W404" s="1"/>
    </row>
    <row r="405" spans="1:23" s="18" customFormat="1" ht="13.5" customHeight="1">
      <c r="A405" s="7"/>
      <c r="B405" s="31" t="s">
        <v>7</v>
      </c>
      <c r="C405" s="80" t="s">
        <v>7</v>
      </c>
      <c r="D405" s="75"/>
      <c r="E405" s="2"/>
      <c r="F405" s="3"/>
      <c r="G405" s="41"/>
      <c r="H405" s="12"/>
      <c r="J405" s="1"/>
      <c r="K405" s="6"/>
      <c r="L405" s="6"/>
      <c r="M405" s="1"/>
      <c r="O405" s="1"/>
      <c r="P405" s="6"/>
      <c r="Q405" s="6"/>
      <c r="R405" s="1"/>
      <c r="T405" s="1"/>
      <c r="U405" s="6"/>
      <c r="V405" s="6"/>
      <c r="W405" s="1"/>
    </row>
    <row r="406" spans="1:23" s="18" customFormat="1" ht="13.5" customHeight="1">
      <c r="A406" s="8"/>
      <c r="B406" s="30" t="s">
        <v>629</v>
      </c>
      <c r="C406" s="69" t="s">
        <v>1553</v>
      </c>
      <c r="D406" s="66">
        <v>2</v>
      </c>
      <c r="E406" s="4" t="s">
        <v>113</v>
      </c>
      <c r="F406" s="5"/>
      <c r="G406" s="5"/>
      <c r="H406" s="13"/>
      <c r="J406" s="1"/>
      <c r="K406" s="6"/>
      <c r="L406" s="6"/>
      <c r="M406" s="1"/>
      <c r="O406" s="1"/>
      <c r="P406" s="6"/>
      <c r="Q406" s="6"/>
      <c r="R406" s="1"/>
      <c r="T406" s="1"/>
      <c r="U406" s="6"/>
      <c r="V406" s="6"/>
      <c r="W406" s="1"/>
    </row>
    <row r="407" spans="1:23" s="18" customFormat="1" ht="13.5" customHeight="1">
      <c r="A407" s="7"/>
      <c r="B407" s="31" t="s">
        <v>7</v>
      </c>
      <c r="C407" s="80" t="s">
        <v>7</v>
      </c>
      <c r="D407" s="75"/>
      <c r="E407" s="2"/>
      <c r="F407" s="3"/>
      <c r="G407" s="41"/>
      <c r="H407" s="12"/>
      <c r="J407" s="1"/>
      <c r="K407" s="6"/>
      <c r="L407" s="6"/>
      <c r="M407" s="1"/>
      <c r="O407" s="1"/>
      <c r="P407" s="6"/>
      <c r="Q407" s="6"/>
      <c r="R407" s="1"/>
      <c r="T407" s="1"/>
      <c r="U407" s="6"/>
      <c r="V407" s="6"/>
      <c r="W407" s="1"/>
    </row>
    <row r="408" spans="1:23" s="18" customFormat="1" ht="13.5" customHeight="1">
      <c r="A408" s="8"/>
      <c r="B408" s="30" t="s">
        <v>629</v>
      </c>
      <c r="C408" s="69" t="s">
        <v>1554</v>
      </c>
      <c r="D408" s="66">
        <v>4.0999999999999996</v>
      </c>
      <c r="E408" s="4" t="s">
        <v>113</v>
      </c>
      <c r="F408" s="5"/>
      <c r="G408" s="38"/>
      <c r="H408" s="13"/>
      <c r="J408" s="1"/>
      <c r="K408" s="6"/>
      <c r="L408" s="6"/>
      <c r="M408" s="1"/>
      <c r="O408" s="1"/>
      <c r="P408" s="6"/>
      <c r="Q408" s="6"/>
      <c r="R408" s="1"/>
      <c r="T408" s="1"/>
      <c r="U408" s="6"/>
      <c r="V408" s="6"/>
      <c r="W408" s="1"/>
    </row>
    <row r="409" spans="1:23" s="18" customFormat="1" ht="13.5" customHeight="1">
      <c r="A409" s="7"/>
      <c r="B409" s="31" t="s">
        <v>7</v>
      </c>
      <c r="C409" s="80" t="s">
        <v>7</v>
      </c>
      <c r="D409" s="75"/>
      <c r="E409" s="2"/>
      <c r="F409" s="3"/>
      <c r="G409" s="41"/>
      <c r="H409" s="12"/>
      <c r="J409" s="1"/>
      <c r="K409" s="6"/>
      <c r="L409" s="6"/>
      <c r="M409" s="1"/>
      <c r="O409" s="1"/>
      <c r="P409" s="6"/>
      <c r="Q409" s="6"/>
      <c r="R409" s="1"/>
      <c r="T409" s="1"/>
      <c r="U409" s="6"/>
      <c r="V409" s="6"/>
      <c r="W409" s="1"/>
    </row>
    <row r="410" spans="1:23" s="18" customFormat="1" ht="13.5" customHeight="1">
      <c r="A410" s="8"/>
      <c r="B410" s="30" t="s">
        <v>1551</v>
      </c>
      <c r="C410" s="69" t="s">
        <v>1556</v>
      </c>
      <c r="D410" s="66">
        <v>9.1999999999999993</v>
      </c>
      <c r="E410" s="4" t="s">
        <v>113</v>
      </c>
      <c r="F410" s="5"/>
      <c r="G410" s="5"/>
      <c r="H410" s="13"/>
      <c r="J410" s="1"/>
      <c r="K410" s="6"/>
      <c r="L410" s="6"/>
      <c r="M410" s="1"/>
      <c r="O410" s="1"/>
      <c r="P410" s="6"/>
      <c r="Q410" s="6"/>
      <c r="R410" s="1"/>
      <c r="T410" s="1"/>
      <c r="U410" s="6"/>
      <c r="V410" s="6"/>
      <c r="W410" s="1"/>
    </row>
    <row r="411" spans="1:23" s="18" customFormat="1" ht="13.5" customHeight="1">
      <c r="A411" s="7"/>
      <c r="B411" s="31" t="s">
        <v>7</v>
      </c>
      <c r="C411" s="80" t="s">
        <v>7</v>
      </c>
      <c r="D411" s="75"/>
      <c r="E411" s="2"/>
      <c r="F411" s="3"/>
      <c r="G411" s="41"/>
      <c r="H411" s="12"/>
      <c r="J411" s="1"/>
      <c r="K411" s="6"/>
      <c r="L411" s="6"/>
      <c r="M411" s="1"/>
      <c r="O411" s="1"/>
      <c r="P411" s="6"/>
      <c r="Q411" s="6"/>
      <c r="R411" s="1"/>
      <c r="T411" s="1"/>
      <c r="U411" s="6"/>
      <c r="V411" s="6"/>
      <c r="W411" s="1"/>
    </row>
    <row r="412" spans="1:23" s="18" customFormat="1" ht="13.5" customHeight="1">
      <c r="A412" s="8"/>
      <c r="B412" s="30" t="s">
        <v>629</v>
      </c>
      <c r="C412" s="69" t="s">
        <v>1555</v>
      </c>
      <c r="D412" s="66">
        <v>55.9</v>
      </c>
      <c r="E412" s="4" t="s">
        <v>113</v>
      </c>
      <c r="F412" s="5"/>
      <c r="G412" s="38"/>
      <c r="H412" s="13"/>
      <c r="J412" s="1"/>
      <c r="K412" s="6"/>
      <c r="L412" s="6"/>
      <c r="M412" s="1"/>
      <c r="O412" s="1"/>
      <c r="P412" s="6"/>
      <c r="Q412" s="6"/>
      <c r="R412" s="1"/>
      <c r="T412" s="1"/>
      <c r="U412" s="6"/>
      <c r="V412" s="6"/>
      <c r="W412" s="1"/>
    </row>
    <row r="413" spans="1:23" s="18" customFormat="1" ht="13.5" customHeight="1">
      <c r="A413" s="7"/>
      <c r="B413" s="31" t="s">
        <v>7</v>
      </c>
      <c r="C413" s="80" t="s">
        <v>7</v>
      </c>
      <c r="D413" s="75"/>
      <c r="E413" s="2"/>
      <c r="F413" s="3"/>
      <c r="G413" s="41"/>
      <c r="H413" s="12"/>
      <c r="J413" s="1"/>
      <c r="K413" s="6"/>
      <c r="L413" s="6"/>
      <c r="M413" s="1"/>
      <c r="O413" s="1"/>
      <c r="P413" s="6"/>
      <c r="Q413" s="6"/>
      <c r="R413" s="1"/>
      <c r="T413" s="1"/>
      <c r="U413" s="6"/>
      <c r="V413" s="6"/>
      <c r="W413" s="1"/>
    </row>
    <row r="414" spans="1:23" s="18" customFormat="1" ht="13.5" customHeight="1">
      <c r="A414" s="8"/>
      <c r="B414" s="30" t="s">
        <v>629</v>
      </c>
      <c r="C414" s="69" t="s">
        <v>1885</v>
      </c>
      <c r="D414" s="66">
        <v>95.3</v>
      </c>
      <c r="E414" s="4" t="s">
        <v>113</v>
      </c>
      <c r="F414" s="5"/>
      <c r="G414" s="5"/>
      <c r="H414" s="13"/>
      <c r="J414" s="1"/>
      <c r="K414" s="6"/>
      <c r="L414" s="6"/>
      <c r="M414" s="1"/>
      <c r="O414" s="1"/>
      <c r="P414" s="6"/>
      <c r="Q414" s="6"/>
      <c r="R414" s="1"/>
      <c r="T414" s="1"/>
      <c r="U414" s="6"/>
      <c r="V414" s="6"/>
      <c r="W414" s="1"/>
    </row>
    <row r="415" spans="1:23" s="18" customFormat="1" ht="13.5" customHeight="1">
      <c r="A415" s="7"/>
      <c r="B415" s="31" t="s">
        <v>7</v>
      </c>
      <c r="C415" s="80" t="s">
        <v>7</v>
      </c>
      <c r="D415" s="75"/>
      <c r="E415" s="2"/>
      <c r="F415" s="3"/>
      <c r="G415" s="41"/>
      <c r="H415" s="12"/>
      <c r="J415" s="1"/>
      <c r="K415" s="6"/>
      <c r="L415" s="6"/>
      <c r="M415" s="1"/>
      <c r="O415" s="1"/>
      <c r="P415" s="6"/>
      <c r="Q415" s="6"/>
      <c r="R415" s="1"/>
      <c r="T415" s="1"/>
      <c r="U415" s="6"/>
      <c r="V415" s="6"/>
      <c r="W415" s="1"/>
    </row>
    <row r="416" spans="1:23" s="18" customFormat="1" ht="13.5" customHeight="1">
      <c r="A416" s="8"/>
      <c r="B416" s="30" t="s">
        <v>629</v>
      </c>
      <c r="C416" s="69" t="s">
        <v>1557</v>
      </c>
      <c r="D416" s="66">
        <v>30</v>
      </c>
      <c r="E416" s="4" t="s">
        <v>113</v>
      </c>
      <c r="F416" s="5"/>
      <c r="G416" s="5"/>
      <c r="H416" s="13"/>
      <c r="J416" s="1"/>
      <c r="K416" s="6"/>
      <c r="L416" s="6"/>
      <c r="M416" s="1"/>
      <c r="O416" s="1"/>
      <c r="P416" s="6"/>
      <c r="Q416" s="6"/>
      <c r="R416" s="1"/>
      <c r="T416" s="1"/>
      <c r="U416" s="6"/>
      <c r="V416" s="6"/>
      <c r="W416" s="1"/>
    </row>
    <row r="417" spans="1:23" s="18" customFormat="1" ht="13.5" customHeight="1">
      <c r="A417" s="7"/>
      <c r="B417" s="31" t="s">
        <v>7</v>
      </c>
      <c r="C417" s="80" t="s">
        <v>7</v>
      </c>
      <c r="D417" s="75"/>
      <c r="E417" s="2"/>
      <c r="F417" s="3"/>
      <c r="G417" s="41"/>
      <c r="H417" s="12"/>
      <c r="J417" s="1"/>
      <c r="K417" s="6"/>
      <c r="L417" s="6"/>
      <c r="M417" s="1"/>
      <c r="O417" s="1"/>
      <c r="P417" s="6"/>
      <c r="Q417" s="6"/>
      <c r="R417" s="1"/>
      <c r="T417" s="1"/>
      <c r="U417" s="6"/>
      <c r="V417" s="6"/>
      <c r="W417" s="1"/>
    </row>
    <row r="418" spans="1:23" s="18" customFormat="1" ht="13.5" customHeight="1">
      <c r="A418" s="8"/>
      <c r="B418" s="30" t="s">
        <v>629</v>
      </c>
      <c r="C418" s="69" t="s">
        <v>1885</v>
      </c>
      <c r="D418" s="66">
        <v>1.6</v>
      </c>
      <c r="E418" s="4" t="s">
        <v>113</v>
      </c>
      <c r="F418" s="5"/>
      <c r="G418" s="5"/>
      <c r="H418" s="13"/>
      <c r="J418" s="1"/>
      <c r="K418" s="6"/>
      <c r="L418" s="6"/>
      <c r="M418" s="1"/>
      <c r="O418" s="1"/>
      <c r="P418" s="6"/>
      <c r="Q418" s="6"/>
      <c r="R418" s="1"/>
      <c r="T418" s="1"/>
      <c r="U418" s="6"/>
      <c r="V418" s="6"/>
      <c r="W418" s="1"/>
    </row>
    <row r="419" spans="1:23" s="18" customFormat="1" ht="13.5" customHeight="1">
      <c r="A419" s="7"/>
      <c r="B419" s="31"/>
      <c r="C419" s="80"/>
      <c r="D419" s="15"/>
      <c r="E419" s="2"/>
      <c r="F419" s="3"/>
      <c r="G419" s="41"/>
      <c r="H419" s="12"/>
      <c r="J419" s="1"/>
      <c r="K419" s="6"/>
      <c r="L419" s="6"/>
      <c r="M419" s="1"/>
      <c r="O419" s="1"/>
      <c r="P419" s="6"/>
      <c r="Q419" s="6"/>
      <c r="R419" s="1"/>
      <c r="T419" s="1"/>
      <c r="U419" s="6"/>
      <c r="V419" s="6"/>
      <c r="W419" s="1"/>
    </row>
    <row r="420" spans="1:23" s="18" customFormat="1" ht="13.5" customHeight="1">
      <c r="A420" s="8"/>
      <c r="B420" s="30" t="s">
        <v>1558</v>
      </c>
      <c r="C420" s="69" t="s">
        <v>1559</v>
      </c>
      <c r="D420" s="16">
        <v>1.6</v>
      </c>
      <c r="E420" s="4" t="s">
        <v>113</v>
      </c>
      <c r="F420" s="5"/>
      <c r="G420" s="38"/>
      <c r="H420" s="13"/>
      <c r="J420" s="1"/>
      <c r="K420" s="6"/>
      <c r="L420" s="6"/>
      <c r="M420" s="1"/>
      <c r="O420" s="1"/>
      <c r="P420" s="6"/>
      <c r="Q420" s="6"/>
      <c r="R420" s="1"/>
      <c r="T420" s="1"/>
      <c r="U420" s="6"/>
      <c r="V420" s="6"/>
      <c r="W420" s="1"/>
    </row>
    <row r="421" spans="1:23" s="18" customFormat="1" ht="13.5" customHeight="1">
      <c r="A421" s="7"/>
      <c r="B421" s="31" t="s">
        <v>7</v>
      </c>
      <c r="C421" s="80"/>
      <c r="D421" s="75"/>
      <c r="E421" s="2"/>
      <c r="F421" s="3"/>
      <c r="G421" s="41"/>
      <c r="H421" s="12"/>
      <c r="J421" s="1"/>
      <c r="K421" s="6"/>
      <c r="L421" s="6"/>
      <c r="M421" s="1"/>
      <c r="O421" s="1"/>
      <c r="P421" s="6"/>
      <c r="Q421" s="6"/>
      <c r="R421" s="1"/>
      <c r="T421" s="1"/>
      <c r="U421" s="6"/>
      <c r="V421" s="6"/>
      <c r="W421" s="1"/>
    </row>
    <row r="422" spans="1:23" s="18" customFormat="1" ht="13.5" customHeight="1">
      <c r="A422" s="8"/>
      <c r="B422" s="30" t="s">
        <v>630</v>
      </c>
      <c r="C422" s="69"/>
      <c r="D422" s="36">
        <v>2149</v>
      </c>
      <c r="E422" s="4" t="s">
        <v>71</v>
      </c>
      <c r="F422" s="5"/>
      <c r="G422" s="38"/>
      <c r="H422" s="13"/>
      <c r="J422" s="1"/>
      <c r="K422" s="6"/>
      <c r="L422" s="6"/>
      <c r="M422" s="1"/>
      <c r="O422" s="1"/>
      <c r="P422" s="6"/>
      <c r="Q422" s="6"/>
      <c r="R422" s="1"/>
      <c r="T422" s="1"/>
      <c r="U422" s="6"/>
      <c r="V422" s="6"/>
      <c r="W422" s="1"/>
    </row>
    <row r="423" spans="1:23" s="18" customFormat="1" ht="13.5" customHeight="1">
      <c r="A423" s="7"/>
      <c r="B423" s="31"/>
      <c r="C423" s="80"/>
      <c r="D423" s="75"/>
      <c r="E423" s="2"/>
      <c r="F423" s="3"/>
      <c r="G423" s="41"/>
      <c r="H423" s="12"/>
      <c r="J423" s="1"/>
      <c r="K423" s="6"/>
      <c r="L423" s="6"/>
      <c r="M423" s="1"/>
      <c r="O423" s="1"/>
      <c r="P423" s="6"/>
      <c r="Q423" s="6"/>
      <c r="R423" s="1"/>
      <c r="T423" s="1"/>
      <c r="U423" s="6"/>
      <c r="V423" s="6"/>
      <c r="W423" s="1"/>
    </row>
    <row r="424" spans="1:23" s="18" customFormat="1" ht="13.5" customHeight="1">
      <c r="A424" s="8"/>
      <c r="B424" s="30" t="s">
        <v>631</v>
      </c>
      <c r="C424" s="69"/>
      <c r="D424" s="36">
        <v>320</v>
      </c>
      <c r="E424" s="4" t="s">
        <v>113</v>
      </c>
      <c r="F424" s="5"/>
      <c r="G424" s="38"/>
      <c r="H424" s="13"/>
      <c r="J424" s="1"/>
      <c r="K424" s="6"/>
      <c r="L424" s="6"/>
      <c r="M424" s="1"/>
      <c r="O424" s="1"/>
      <c r="P424" s="6"/>
      <c r="Q424" s="6"/>
      <c r="R424" s="1"/>
      <c r="T424" s="1"/>
      <c r="U424" s="6"/>
      <c r="V424" s="6"/>
      <c r="W424" s="1"/>
    </row>
    <row r="425" spans="1:23" s="18" customFormat="1" ht="13.5" customHeight="1">
      <c r="A425" s="7"/>
      <c r="B425" s="31"/>
      <c r="C425" s="31"/>
      <c r="D425" s="15"/>
      <c r="E425" s="2"/>
      <c r="F425" s="3"/>
      <c r="G425" s="3"/>
      <c r="H425" s="12"/>
      <c r="J425" s="1"/>
      <c r="K425" s="6"/>
      <c r="L425" s="6"/>
      <c r="M425" s="1"/>
      <c r="O425" s="1"/>
      <c r="P425" s="6"/>
      <c r="Q425" s="6"/>
      <c r="R425" s="1"/>
      <c r="T425" s="1"/>
      <c r="U425" s="6"/>
      <c r="V425" s="6"/>
      <c r="W425" s="1"/>
    </row>
    <row r="426" spans="1:23" s="18" customFormat="1" ht="13.5" customHeight="1">
      <c r="A426" s="8"/>
      <c r="B426" s="30" t="s">
        <v>7</v>
      </c>
      <c r="C426" s="30" t="s">
        <v>7</v>
      </c>
      <c r="D426" s="16"/>
      <c r="E426" s="4"/>
      <c r="F426" s="5"/>
      <c r="G426" s="38"/>
      <c r="H426" s="13"/>
      <c r="J426" s="1"/>
      <c r="K426" s="6"/>
      <c r="L426" s="6"/>
      <c r="M426" s="1"/>
      <c r="O426" s="1"/>
      <c r="P426" s="6"/>
      <c r="Q426" s="6"/>
      <c r="R426" s="1"/>
      <c r="T426" s="1"/>
      <c r="U426" s="6"/>
      <c r="V426" s="6"/>
      <c r="W426" s="1"/>
    </row>
    <row r="427" spans="1:23" s="18" customFormat="1" ht="13.5" customHeight="1">
      <c r="A427" s="7"/>
      <c r="B427" s="31"/>
      <c r="C427" s="31" t="s">
        <v>7</v>
      </c>
      <c r="D427" s="15"/>
      <c r="E427" s="2"/>
      <c r="F427" s="3"/>
      <c r="G427" s="41"/>
      <c r="H427" s="12"/>
      <c r="J427" s="1"/>
      <c r="K427" s="6"/>
      <c r="L427" s="6"/>
      <c r="M427" s="1"/>
      <c r="O427" s="1"/>
      <c r="P427" s="6"/>
      <c r="Q427" s="6"/>
      <c r="R427" s="1"/>
      <c r="T427" s="1"/>
      <c r="U427" s="6"/>
      <c r="V427" s="6"/>
      <c r="W427" s="1"/>
    </row>
    <row r="428" spans="1:23" s="18" customFormat="1" ht="13.5" customHeight="1">
      <c r="A428" s="9"/>
      <c r="B428" s="32" t="s">
        <v>63</v>
      </c>
      <c r="C428" s="32"/>
      <c r="D428" s="17"/>
      <c r="E428" s="10"/>
      <c r="F428" s="11"/>
      <c r="G428" s="11"/>
      <c r="H428" s="14"/>
      <c r="J428" s="1"/>
      <c r="K428" s="6"/>
      <c r="L428" s="6"/>
      <c r="M428" s="1"/>
      <c r="O428" s="1"/>
      <c r="P428" s="6"/>
      <c r="Q428" s="6"/>
      <c r="R428" s="1"/>
      <c r="T428" s="1"/>
      <c r="U428" s="6"/>
      <c r="V428" s="6"/>
      <c r="W428" s="1"/>
    </row>
    <row r="429" spans="1:23" s="18" customFormat="1" ht="13.5" customHeight="1">
      <c r="A429" s="1"/>
      <c r="B429" s="1"/>
      <c r="C429" s="1"/>
      <c r="E429" s="1"/>
      <c r="F429" s="6"/>
      <c r="G429" s="6"/>
      <c r="H429" s="1"/>
      <c r="J429" s="1"/>
      <c r="K429" s="6"/>
      <c r="L429" s="6"/>
      <c r="M429" s="1"/>
      <c r="O429" s="1"/>
      <c r="P429" s="6"/>
      <c r="Q429" s="6"/>
      <c r="R429" s="1"/>
      <c r="T429" s="1"/>
      <c r="U429" s="6"/>
      <c r="V429" s="6"/>
      <c r="W429" s="1"/>
    </row>
    <row r="430" spans="1:23" s="18" customFormat="1" ht="13.5" customHeight="1">
      <c r="A430" s="1"/>
      <c r="B430" s="1"/>
      <c r="C430" s="1"/>
      <c r="E430" s="1"/>
      <c r="F430" s="6"/>
      <c r="G430" s="6"/>
      <c r="H430" s="48"/>
      <c r="J430" s="1"/>
      <c r="K430" s="6"/>
      <c r="L430" s="6"/>
      <c r="M430" s="1"/>
      <c r="O430" s="1"/>
      <c r="P430" s="6"/>
      <c r="Q430" s="6"/>
      <c r="R430" s="1"/>
      <c r="T430" s="1"/>
      <c r="U430" s="6"/>
      <c r="V430" s="6"/>
      <c r="W430" s="1"/>
    </row>
  </sheetData>
  <mergeCells count="20">
    <mergeCell ref="A218:B218"/>
    <mergeCell ref="A1:H1"/>
    <mergeCell ref="A3:B3"/>
    <mergeCell ref="A44:H44"/>
    <mergeCell ref="A46:B46"/>
    <mergeCell ref="A87:H87"/>
    <mergeCell ref="A89:B89"/>
    <mergeCell ref="A130:H130"/>
    <mergeCell ref="A132:B132"/>
    <mergeCell ref="A173:H173"/>
    <mergeCell ref="A175:B175"/>
    <mergeCell ref="A216:H216"/>
    <mergeCell ref="A388:H388"/>
    <mergeCell ref="A390:B390"/>
    <mergeCell ref="A259:H259"/>
    <mergeCell ref="A261:B261"/>
    <mergeCell ref="A302:H302"/>
    <mergeCell ref="A304:B304"/>
    <mergeCell ref="A345:H345"/>
    <mergeCell ref="A347:B347"/>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11" manualBreakCount="11">
    <brk id="43" max="16383" man="1"/>
    <brk id="86" max="7" man="1"/>
    <brk id="129" max="16383" man="1"/>
    <brk id="172" max="16383" man="1"/>
    <brk id="215" max="16383" man="1"/>
    <brk id="258" max="16383" man="1"/>
    <brk id="301" max="16383" man="1"/>
    <brk id="344" max="7" man="1"/>
    <brk id="387" max="16383" man="1"/>
    <brk id="344" max="7" man="1"/>
    <brk id="34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846E3-3BC1-49A4-9553-5C7BDDCF67E5}">
  <sheetPr>
    <tabColor theme="0" tint="-0.249977111117893"/>
  </sheetPr>
  <dimension ref="A1:W129"/>
  <sheetViews>
    <sheetView view="pageBreakPreview" topLeftCell="A73" zoomScale="70" zoomScaleNormal="70" zoomScaleSheetLayoutView="70" workbookViewId="0">
      <selection activeCell="D95" sqref="D95"/>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4"/>
      <c r="C1" s="364"/>
      <c r="D1" s="364"/>
      <c r="E1" s="364"/>
      <c r="F1" s="364"/>
      <c r="G1" s="364"/>
      <c r="H1" s="364"/>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36</v>
      </c>
      <c r="B5" s="30" t="s">
        <v>37</v>
      </c>
      <c r="C5" s="30" t="s">
        <v>7</v>
      </c>
      <c r="D5" s="16"/>
      <c r="E5" s="4"/>
      <c r="F5" s="5"/>
      <c r="G5" s="5"/>
      <c r="H5" s="13" t="s">
        <v>7</v>
      </c>
    </row>
    <row r="6" spans="1:23" ht="13.5" customHeight="1">
      <c r="A6" s="39" t="s">
        <v>7</v>
      </c>
      <c r="B6" s="31" t="s">
        <v>7</v>
      </c>
      <c r="C6" s="31" t="s">
        <v>7</v>
      </c>
      <c r="D6" s="40"/>
      <c r="E6" s="2" t="s">
        <v>7</v>
      </c>
      <c r="F6" s="3"/>
      <c r="G6" s="41"/>
      <c r="H6" s="12" t="s">
        <v>7</v>
      </c>
    </row>
    <row r="7" spans="1:23" ht="13.5" customHeight="1">
      <c r="A7" s="34" t="s">
        <v>633</v>
      </c>
      <c r="B7" s="30" t="s">
        <v>632</v>
      </c>
      <c r="C7" s="30" t="s">
        <v>7</v>
      </c>
      <c r="D7" s="36"/>
      <c r="E7" s="4" t="s">
        <v>7</v>
      </c>
      <c r="F7" s="5"/>
      <c r="G7" s="38"/>
      <c r="H7" s="13"/>
    </row>
    <row r="8" spans="1:23" s="18" customFormat="1" ht="13.5" customHeight="1">
      <c r="A8" s="7"/>
      <c r="B8" s="31"/>
      <c r="C8" s="31"/>
      <c r="D8" s="15"/>
      <c r="E8" s="2"/>
      <c r="F8" s="3"/>
      <c r="G8" s="41"/>
      <c r="H8" s="12"/>
      <c r="J8" s="1"/>
      <c r="K8" s="6"/>
      <c r="L8" s="6"/>
      <c r="M8" s="1"/>
      <c r="O8" s="1"/>
      <c r="P8" s="6"/>
      <c r="Q8" s="6"/>
      <c r="R8" s="1"/>
      <c r="T8" s="1"/>
      <c r="U8" s="6"/>
      <c r="V8" s="6"/>
      <c r="W8" s="1"/>
    </row>
    <row r="9" spans="1:23" s="18" customFormat="1" ht="13.5" customHeight="1">
      <c r="A9" s="8"/>
      <c r="B9" s="30" t="s">
        <v>1220</v>
      </c>
      <c r="C9" s="30" t="s">
        <v>1221</v>
      </c>
      <c r="D9" s="16">
        <v>104</v>
      </c>
      <c r="E9" s="4" t="s">
        <v>113</v>
      </c>
      <c r="F9" s="5"/>
      <c r="G9" s="38"/>
      <c r="H9" s="13"/>
      <c r="J9" s="1"/>
      <c r="K9" s="6"/>
      <c r="L9" s="6"/>
      <c r="M9" s="1"/>
      <c r="O9" s="1"/>
      <c r="P9" s="6"/>
      <c r="Q9" s="6"/>
      <c r="R9" s="1"/>
      <c r="T9" s="1"/>
      <c r="U9" s="6"/>
      <c r="V9" s="6"/>
      <c r="W9" s="1"/>
    </row>
    <row r="10" spans="1:23" s="18" customFormat="1" ht="13.5" customHeight="1">
      <c r="A10" s="7"/>
      <c r="B10" s="31"/>
      <c r="C10" s="31"/>
      <c r="D10" s="15"/>
      <c r="E10" s="2"/>
      <c r="F10" s="3"/>
      <c r="G10" s="41"/>
      <c r="H10" s="12"/>
      <c r="J10" s="1"/>
      <c r="K10" s="6"/>
      <c r="L10" s="6"/>
      <c r="M10" s="1"/>
      <c r="O10" s="1"/>
      <c r="P10" s="6"/>
      <c r="Q10" s="6"/>
      <c r="R10" s="1"/>
      <c r="T10" s="1"/>
      <c r="U10" s="6"/>
      <c r="V10" s="6"/>
      <c r="W10" s="1"/>
    </row>
    <row r="11" spans="1:23" s="18" customFormat="1" ht="13.5" customHeight="1">
      <c r="A11" s="8"/>
      <c r="B11" s="30" t="s">
        <v>1220</v>
      </c>
      <c r="C11" s="30" t="s">
        <v>1222</v>
      </c>
      <c r="D11" s="16">
        <v>33.299999999999997</v>
      </c>
      <c r="E11" s="4" t="s">
        <v>113</v>
      </c>
      <c r="F11" s="5"/>
      <c r="G11" s="38"/>
      <c r="H11" s="13"/>
      <c r="J11" s="1"/>
      <c r="K11" s="6"/>
      <c r="L11" s="6"/>
      <c r="M11" s="1"/>
      <c r="O11" s="1"/>
      <c r="P11" s="6"/>
      <c r="Q11" s="6"/>
      <c r="R11" s="1"/>
      <c r="T11" s="1"/>
      <c r="U11" s="6"/>
      <c r="V11" s="6"/>
      <c r="W11" s="1"/>
    </row>
    <row r="12" spans="1:23" s="18" customFormat="1" ht="13.5" customHeight="1">
      <c r="A12" s="7"/>
      <c r="B12" s="31"/>
      <c r="C12" s="31"/>
      <c r="D12" s="15"/>
      <c r="E12" s="2"/>
      <c r="F12" s="3"/>
      <c r="G12" s="41"/>
      <c r="H12" s="12"/>
      <c r="J12" s="1"/>
      <c r="K12" s="6"/>
      <c r="L12" s="6"/>
      <c r="M12" s="1"/>
      <c r="O12" s="1"/>
      <c r="P12" s="6"/>
      <c r="Q12" s="6"/>
      <c r="R12" s="1"/>
      <c r="T12" s="1"/>
      <c r="U12" s="6"/>
      <c r="V12" s="6"/>
      <c r="W12" s="1"/>
    </row>
    <row r="13" spans="1:23" ht="13.5" customHeight="1">
      <c r="A13" s="8"/>
      <c r="B13" s="30" t="s">
        <v>1220</v>
      </c>
      <c r="C13" s="30" t="s">
        <v>1223</v>
      </c>
      <c r="D13" s="36">
        <v>1343</v>
      </c>
      <c r="E13" s="4" t="s">
        <v>113</v>
      </c>
      <c r="F13" s="5"/>
      <c r="G13" s="38"/>
      <c r="H13" s="13"/>
    </row>
    <row r="14" spans="1:23" ht="13.5" customHeight="1">
      <c r="A14" s="7"/>
      <c r="B14" s="31" t="s">
        <v>652</v>
      </c>
      <c r="C14" s="31" t="s">
        <v>7</v>
      </c>
      <c r="D14" s="15"/>
      <c r="E14" s="2"/>
      <c r="F14" s="3"/>
      <c r="G14" s="3"/>
      <c r="H14" s="12"/>
    </row>
    <row r="15" spans="1:23" s="18" customFormat="1" ht="13.5" customHeight="1">
      <c r="A15" s="8"/>
      <c r="B15" s="30" t="s">
        <v>637</v>
      </c>
      <c r="C15" s="30" t="s">
        <v>1221</v>
      </c>
      <c r="D15" s="16">
        <v>104</v>
      </c>
      <c r="E15" s="4" t="s">
        <v>113</v>
      </c>
      <c r="F15" s="5"/>
      <c r="G15" s="38"/>
      <c r="H15" s="13"/>
      <c r="J15" s="74"/>
      <c r="K15" s="6"/>
      <c r="L15" s="6"/>
      <c r="M15" s="1"/>
      <c r="O15" s="1"/>
      <c r="P15" s="6"/>
      <c r="Q15" s="6"/>
      <c r="R15" s="1"/>
      <c r="T15" s="1"/>
      <c r="U15" s="6"/>
      <c r="V15" s="6"/>
      <c r="W15" s="1"/>
    </row>
    <row r="16" spans="1:23" s="18" customFormat="1" ht="13.5" customHeight="1">
      <c r="A16" s="7"/>
      <c r="B16" s="31" t="s">
        <v>653</v>
      </c>
      <c r="C16" s="31"/>
      <c r="D16" s="15"/>
      <c r="E16" s="2"/>
      <c r="F16" s="3"/>
      <c r="G16" s="41"/>
      <c r="H16" s="12"/>
      <c r="J16" s="1"/>
      <c r="K16" s="6"/>
      <c r="L16" s="6"/>
      <c r="M16" s="1"/>
      <c r="O16" s="1"/>
      <c r="P16" s="6"/>
      <c r="Q16" s="6"/>
      <c r="R16" s="1"/>
      <c r="T16" s="1"/>
      <c r="U16" s="6"/>
      <c r="V16" s="6"/>
      <c r="W16" s="1"/>
    </row>
    <row r="17" spans="1:23" s="18" customFormat="1" ht="13.5" customHeight="1">
      <c r="A17" s="8"/>
      <c r="B17" s="30" t="s">
        <v>635</v>
      </c>
      <c r="C17" s="30" t="s">
        <v>1225</v>
      </c>
      <c r="D17" s="16">
        <v>33.299999999999997</v>
      </c>
      <c r="E17" s="4" t="s">
        <v>113</v>
      </c>
      <c r="F17" s="5"/>
      <c r="G17" s="38"/>
      <c r="H17" s="13"/>
      <c r="J17" s="1"/>
      <c r="K17" s="6"/>
      <c r="L17" s="6"/>
      <c r="M17" s="1"/>
      <c r="O17" s="1"/>
      <c r="P17" s="6"/>
      <c r="Q17" s="6"/>
      <c r="R17" s="1"/>
      <c r="T17" s="1"/>
      <c r="U17" s="6"/>
      <c r="V17" s="6"/>
      <c r="W17" s="1"/>
    </row>
    <row r="18" spans="1:23" s="18" customFormat="1" ht="13.5" customHeight="1">
      <c r="A18" s="7"/>
      <c r="B18" s="31" t="s">
        <v>652</v>
      </c>
      <c r="C18" s="31" t="s">
        <v>7</v>
      </c>
      <c r="D18" s="15"/>
      <c r="E18" s="2"/>
      <c r="F18" s="3"/>
      <c r="G18" s="41"/>
      <c r="H18" s="12"/>
      <c r="J18" s="1"/>
      <c r="K18" s="6"/>
      <c r="L18" s="6"/>
      <c r="M18" s="1"/>
      <c r="O18" s="1"/>
      <c r="P18" s="6"/>
      <c r="Q18" s="6"/>
      <c r="R18" s="1"/>
      <c r="T18" s="1"/>
      <c r="U18" s="6"/>
      <c r="V18" s="6"/>
      <c r="W18" s="1"/>
    </row>
    <row r="19" spans="1:23" s="18" customFormat="1" ht="13.5" customHeight="1">
      <c r="A19" s="8"/>
      <c r="B19" s="30" t="s">
        <v>642</v>
      </c>
      <c r="C19" s="30" t="s">
        <v>1224</v>
      </c>
      <c r="D19" s="16">
        <v>520</v>
      </c>
      <c r="E19" s="4" t="s">
        <v>113</v>
      </c>
      <c r="F19" s="5"/>
      <c r="G19" s="38"/>
      <c r="H19" s="13"/>
      <c r="J19" s="1"/>
      <c r="K19" s="6"/>
      <c r="L19" s="6"/>
      <c r="M19" s="1"/>
      <c r="O19" s="1"/>
      <c r="P19" s="6"/>
      <c r="Q19" s="6"/>
      <c r="R19" s="1"/>
      <c r="T19" s="1"/>
      <c r="U19" s="6"/>
      <c r="V19" s="6"/>
      <c r="W19" s="1"/>
    </row>
    <row r="20" spans="1:23" s="18" customFormat="1" ht="13.5" customHeight="1">
      <c r="A20" s="7"/>
      <c r="B20" s="31" t="s">
        <v>654</v>
      </c>
      <c r="C20" s="31" t="s">
        <v>7</v>
      </c>
      <c r="D20" s="15"/>
      <c r="E20" s="2"/>
      <c r="F20" s="3"/>
      <c r="G20" s="41"/>
      <c r="H20" s="12"/>
      <c r="J20" s="1"/>
      <c r="K20" s="6"/>
      <c r="L20" s="6"/>
      <c r="M20" s="1"/>
      <c r="O20" s="1"/>
      <c r="P20" s="6"/>
      <c r="Q20" s="6"/>
      <c r="R20" s="1"/>
      <c r="T20" s="1"/>
      <c r="U20" s="6"/>
      <c r="V20" s="6"/>
      <c r="W20" s="1"/>
    </row>
    <row r="21" spans="1:23" s="18" customFormat="1" ht="13.5" customHeight="1">
      <c r="A21" s="8"/>
      <c r="B21" s="30" t="s">
        <v>642</v>
      </c>
      <c r="C21" s="30" t="s">
        <v>1224</v>
      </c>
      <c r="D21" s="16">
        <v>32.200000000000003</v>
      </c>
      <c r="E21" s="4" t="s">
        <v>113</v>
      </c>
      <c r="F21" s="5"/>
      <c r="G21" s="38"/>
      <c r="H21" s="13"/>
      <c r="J21" s="1"/>
      <c r="K21" s="6"/>
      <c r="L21" s="6"/>
      <c r="M21" s="1"/>
      <c r="O21" s="1"/>
      <c r="P21" s="6"/>
      <c r="Q21" s="6"/>
      <c r="R21" s="1"/>
      <c r="T21" s="1"/>
      <c r="U21" s="6"/>
      <c r="V21" s="6"/>
      <c r="W21" s="1"/>
    </row>
    <row r="22" spans="1:23" s="18" customFormat="1" ht="13.5" customHeight="1">
      <c r="A22" s="7"/>
      <c r="B22" s="31" t="s">
        <v>655</v>
      </c>
      <c r="C22" s="31" t="s">
        <v>7</v>
      </c>
      <c r="D22" s="15"/>
      <c r="E22" s="2"/>
      <c r="F22" s="3"/>
      <c r="G22" s="41"/>
      <c r="H22" s="12"/>
      <c r="J22" s="1"/>
      <c r="K22" s="6"/>
      <c r="L22" s="6"/>
      <c r="M22" s="1"/>
      <c r="O22" s="1"/>
      <c r="P22" s="6"/>
      <c r="Q22" s="6"/>
      <c r="R22" s="1"/>
      <c r="T22" s="1"/>
      <c r="U22" s="6"/>
      <c r="V22" s="6"/>
      <c r="W22" s="1"/>
    </row>
    <row r="23" spans="1:23" s="18" customFormat="1" ht="13.5" customHeight="1">
      <c r="A23" s="8"/>
      <c r="B23" s="30" t="s">
        <v>642</v>
      </c>
      <c r="C23" s="30" t="s">
        <v>1224</v>
      </c>
      <c r="D23" s="67">
        <v>6</v>
      </c>
      <c r="E23" s="4" t="s">
        <v>113</v>
      </c>
      <c r="F23" s="5"/>
      <c r="G23" s="38"/>
      <c r="H23" s="13"/>
      <c r="J23" s="1"/>
      <c r="K23" s="6"/>
      <c r="L23" s="6"/>
      <c r="M23" s="1"/>
      <c r="O23" s="1"/>
      <c r="P23" s="6"/>
      <c r="Q23" s="6"/>
      <c r="R23" s="1"/>
      <c r="T23" s="1"/>
      <c r="U23" s="6"/>
      <c r="V23" s="6"/>
      <c r="W23" s="1"/>
    </row>
    <row r="24" spans="1:23" s="18" customFormat="1" ht="13.5" customHeight="1">
      <c r="A24" s="7"/>
      <c r="B24" s="31" t="s">
        <v>656</v>
      </c>
      <c r="C24" s="31" t="s">
        <v>7</v>
      </c>
      <c r="D24" s="15"/>
      <c r="E24" s="2"/>
      <c r="F24" s="3"/>
      <c r="G24" s="41"/>
      <c r="H24" s="12"/>
      <c r="J24" s="1"/>
      <c r="K24" s="6"/>
      <c r="L24" s="6"/>
      <c r="M24" s="1"/>
      <c r="O24" s="1"/>
      <c r="P24" s="6"/>
      <c r="Q24" s="6"/>
      <c r="R24" s="1"/>
      <c r="T24" s="1"/>
      <c r="U24" s="6"/>
      <c r="V24" s="6"/>
      <c r="W24" s="1"/>
    </row>
    <row r="25" spans="1:23" s="18" customFormat="1" ht="13.5" customHeight="1">
      <c r="A25" s="8"/>
      <c r="B25" s="30" t="s">
        <v>642</v>
      </c>
      <c r="C25" s="30" t="s">
        <v>1224</v>
      </c>
      <c r="D25" s="16">
        <v>785</v>
      </c>
      <c r="E25" s="4" t="s">
        <v>113</v>
      </c>
      <c r="F25" s="5"/>
      <c r="G25" s="38"/>
      <c r="H25" s="13"/>
      <c r="J25" s="1"/>
      <c r="K25" s="6"/>
      <c r="L25" s="6"/>
      <c r="M25" s="1"/>
      <c r="O25" s="1"/>
      <c r="P25" s="6"/>
      <c r="Q25" s="6"/>
      <c r="R25" s="1"/>
      <c r="T25" s="1"/>
      <c r="U25" s="6"/>
      <c r="V25" s="6"/>
      <c r="W25" s="1"/>
    </row>
    <row r="26" spans="1:23" ht="13.5" customHeight="1">
      <c r="A26" s="39"/>
      <c r="B26" s="31"/>
      <c r="C26" s="31"/>
      <c r="D26" s="40"/>
      <c r="E26" s="2"/>
      <c r="F26" s="3"/>
      <c r="G26" s="41"/>
      <c r="H26" s="12"/>
    </row>
    <row r="27" spans="1:23" ht="13.5" customHeight="1">
      <c r="A27" s="34"/>
      <c r="B27" s="30"/>
      <c r="C27" s="30"/>
      <c r="D27" s="36"/>
      <c r="E27" s="4"/>
      <c r="F27" s="5"/>
      <c r="G27" s="38"/>
      <c r="H27" s="13"/>
    </row>
    <row r="28" spans="1:23" ht="13.5" customHeight="1">
      <c r="A28" s="39"/>
      <c r="B28" s="31"/>
      <c r="C28" s="31"/>
      <c r="D28" s="40"/>
      <c r="E28" s="2"/>
      <c r="F28" s="3"/>
      <c r="G28" s="41"/>
      <c r="H28" s="12"/>
    </row>
    <row r="29" spans="1:23" ht="13.5" customHeight="1">
      <c r="A29" s="34"/>
      <c r="B29" s="30"/>
      <c r="C29" s="30"/>
      <c r="D29" s="36"/>
      <c r="E29" s="4"/>
      <c r="F29" s="5"/>
      <c r="G29" s="38"/>
      <c r="H29" s="13"/>
    </row>
    <row r="30" spans="1:23" ht="13.5" customHeight="1">
      <c r="A30" s="7"/>
      <c r="B30" s="31"/>
      <c r="C30" s="31"/>
      <c r="D30" s="15"/>
      <c r="E30" s="2"/>
      <c r="F30" s="3"/>
      <c r="G30" s="3"/>
      <c r="H30" s="12"/>
    </row>
    <row r="31" spans="1:23" ht="13.5" customHeight="1">
      <c r="A31" s="8"/>
      <c r="B31" s="30"/>
      <c r="C31" s="30"/>
      <c r="D31" s="16"/>
      <c r="E31" s="4"/>
      <c r="F31" s="5"/>
      <c r="G31" s="5"/>
      <c r="H31" s="13"/>
    </row>
    <row r="32" spans="1:23" ht="13.5" customHeight="1">
      <c r="A32" s="7"/>
      <c r="B32" s="31"/>
      <c r="C32" s="31"/>
      <c r="D32" s="15"/>
      <c r="E32" s="2"/>
      <c r="F32" s="3"/>
      <c r="G32" s="3"/>
      <c r="H32" s="12"/>
    </row>
    <row r="33" spans="1:23" ht="13.5" customHeight="1">
      <c r="A33" s="8"/>
      <c r="B33" s="30"/>
      <c r="C33" s="30"/>
      <c r="D33" s="16"/>
      <c r="E33" s="4"/>
      <c r="F33" s="5"/>
      <c r="G33" s="5"/>
      <c r="H33" s="13"/>
    </row>
    <row r="34" spans="1:23" ht="13.5" customHeight="1">
      <c r="A34" s="7"/>
      <c r="B34" s="31"/>
      <c r="C34" s="31"/>
      <c r="D34" s="15"/>
      <c r="E34" s="2"/>
      <c r="F34" s="3"/>
      <c r="G34" s="3"/>
      <c r="H34" s="12"/>
    </row>
    <row r="35" spans="1:23" ht="13.5" customHeight="1">
      <c r="A35" s="8"/>
      <c r="B35" s="30"/>
      <c r="C35" s="30"/>
      <c r="D35" s="16"/>
      <c r="E35" s="4"/>
      <c r="F35" s="5"/>
      <c r="G35" s="5"/>
      <c r="H35" s="13"/>
    </row>
    <row r="36" spans="1:23" ht="13.5" customHeight="1">
      <c r="A36" s="7"/>
      <c r="B36" s="31"/>
      <c r="C36" s="31"/>
      <c r="D36" s="15"/>
      <c r="E36" s="2"/>
      <c r="F36" s="3"/>
      <c r="G36" s="3"/>
      <c r="H36" s="12"/>
    </row>
    <row r="37" spans="1:23" ht="13.5" customHeight="1">
      <c r="A37" s="8"/>
      <c r="B37" s="30"/>
      <c r="C37" s="30" t="s">
        <v>7</v>
      </c>
      <c r="D37" s="16"/>
      <c r="E37" s="4"/>
      <c r="F37" s="5"/>
      <c r="G37" s="5"/>
      <c r="H37" s="13"/>
    </row>
    <row r="38" spans="1:23" ht="13.5" customHeight="1">
      <c r="A38" s="7"/>
      <c r="B38" s="31"/>
      <c r="C38" s="31"/>
      <c r="D38" s="15"/>
      <c r="E38" s="2"/>
      <c r="F38" s="3"/>
      <c r="G38" s="3"/>
      <c r="H38" s="12"/>
    </row>
    <row r="39" spans="1:23" ht="13.5" customHeight="1">
      <c r="A39" s="8"/>
      <c r="B39" s="30" t="s">
        <v>7</v>
      </c>
      <c r="C39" s="30" t="s">
        <v>7</v>
      </c>
      <c r="D39" s="16"/>
      <c r="E39" s="4"/>
      <c r="F39" s="5"/>
      <c r="G39" s="38"/>
      <c r="H39" s="13"/>
    </row>
    <row r="40" spans="1:23" ht="13.5" customHeight="1">
      <c r="A40" s="7"/>
      <c r="B40" s="31"/>
      <c r="C40" s="31" t="s">
        <v>7</v>
      </c>
      <c r="D40" s="15"/>
      <c r="E40" s="2"/>
      <c r="F40" s="3"/>
      <c r="G40" s="41"/>
      <c r="H40" s="12"/>
    </row>
    <row r="41" spans="1:23" ht="13.5" customHeight="1">
      <c r="A41" s="9"/>
      <c r="B41" s="32" t="s">
        <v>63</v>
      </c>
      <c r="C41" s="32"/>
      <c r="D41" s="17"/>
      <c r="E41" s="10"/>
      <c r="F41" s="11"/>
      <c r="G41" s="11"/>
      <c r="H41" s="14"/>
    </row>
    <row r="42" spans="1:23" ht="13.5" customHeight="1"/>
    <row r="43" spans="1:23" ht="13.5" customHeight="1">
      <c r="H43" s="48"/>
    </row>
    <row r="44" spans="1:23" s="49" customFormat="1" ht="21.4" customHeight="1">
      <c r="A44" s="364"/>
      <c r="B44" s="364"/>
      <c r="C44" s="364"/>
      <c r="D44" s="364"/>
      <c r="E44" s="364"/>
      <c r="F44" s="364"/>
      <c r="G44" s="364"/>
      <c r="H44" s="364"/>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t="s">
        <v>36</v>
      </c>
      <c r="B48" s="30" t="s">
        <v>37</v>
      </c>
      <c r="C48" s="30" t="s">
        <v>7</v>
      </c>
      <c r="D48" s="16"/>
      <c r="E48" s="4"/>
      <c r="F48" s="5"/>
      <c r="G48" s="5"/>
      <c r="H48" s="13" t="s">
        <v>7</v>
      </c>
    </row>
    <row r="49" spans="1:23" ht="13.5" customHeight="1">
      <c r="A49" s="39" t="s">
        <v>7</v>
      </c>
      <c r="B49" s="31"/>
      <c r="C49" s="31"/>
      <c r="D49" s="40"/>
      <c r="E49" s="2"/>
      <c r="F49" s="3"/>
      <c r="G49" s="41"/>
      <c r="H49" s="12"/>
    </row>
    <row r="50" spans="1:23" ht="13.5" customHeight="1">
      <c r="A50" s="34" t="s">
        <v>311</v>
      </c>
      <c r="B50" s="30" t="s">
        <v>634</v>
      </c>
      <c r="C50" s="30"/>
      <c r="D50" s="36"/>
      <c r="E50" s="4"/>
      <c r="F50" s="5"/>
      <c r="G50" s="38"/>
      <c r="H50" s="13"/>
    </row>
    <row r="51" spans="1:23" ht="13.5" customHeight="1">
      <c r="A51" s="39" t="s">
        <v>7</v>
      </c>
      <c r="B51" s="31"/>
      <c r="C51" s="31"/>
      <c r="D51" s="40"/>
      <c r="E51" s="2"/>
      <c r="F51" s="3"/>
      <c r="G51" s="41"/>
      <c r="H51" s="12"/>
    </row>
    <row r="52" spans="1:23" ht="13.5" customHeight="1">
      <c r="A52" s="34" t="s">
        <v>7</v>
      </c>
      <c r="B52" s="30" t="s">
        <v>1220</v>
      </c>
      <c r="C52" s="30" t="s">
        <v>1226</v>
      </c>
      <c r="D52" s="66">
        <f>D60</f>
        <v>19.2</v>
      </c>
      <c r="E52" s="4" t="s">
        <v>113</v>
      </c>
      <c r="F52" s="5"/>
      <c r="G52" s="38"/>
      <c r="H52" s="13"/>
    </row>
    <row r="53" spans="1:23" ht="13.5" customHeight="1">
      <c r="A53" s="39" t="s">
        <v>7</v>
      </c>
      <c r="B53" s="31"/>
      <c r="C53" s="31"/>
      <c r="D53" s="40"/>
      <c r="E53" s="2"/>
      <c r="F53" s="3"/>
      <c r="G53" s="41"/>
      <c r="H53" s="12"/>
    </row>
    <row r="54" spans="1:23" ht="13.5" customHeight="1">
      <c r="A54" s="34" t="s">
        <v>7</v>
      </c>
      <c r="B54" s="30" t="s">
        <v>1220</v>
      </c>
      <c r="C54" s="30" t="s">
        <v>1227</v>
      </c>
      <c r="D54" s="66">
        <f>D62</f>
        <v>22.5</v>
      </c>
      <c r="E54" s="4" t="s">
        <v>113</v>
      </c>
      <c r="F54" s="5"/>
      <c r="G54" s="38"/>
      <c r="H54" s="13"/>
    </row>
    <row r="55" spans="1:23" ht="13.5" customHeight="1">
      <c r="A55" s="7"/>
      <c r="B55" s="31"/>
      <c r="C55" s="31"/>
      <c r="D55" s="15"/>
      <c r="E55" s="2"/>
      <c r="F55" s="3"/>
      <c r="G55" s="41"/>
      <c r="H55" s="12"/>
    </row>
    <row r="56" spans="1:23" ht="13.5" customHeight="1">
      <c r="A56" s="8"/>
      <c r="B56" s="30" t="s">
        <v>1220</v>
      </c>
      <c r="C56" s="30" t="s">
        <v>1221</v>
      </c>
      <c r="D56" s="16">
        <f>D64+D66</f>
        <v>87.9</v>
      </c>
      <c r="E56" s="4" t="s">
        <v>113</v>
      </c>
      <c r="F56" s="5"/>
      <c r="G56" s="38"/>
      <c r="H56" s="13"/>
    </row>
    <row r="57" spans="1:23" ht="13.5" customHeight="1">
      <c r="A57" s="7"/>
      <c r="B57" s="31"/>
      <c r="C57" s="31"/>
      <c r="D57" s="15"/>
      <c r="E57" s="2"/>
      <c r="F57" s="3"/>
      <c r="G57" s="41"/>
      <c r="H57" s="12"/>
    </row>
    <row r="58" spans="1:23" ht="13.5" customHeight="1">
      <c r="A58" s="8"/>
      <c r="B58" s="30" t="s">
        <v>1220</v>
      </c>
      <c r="C58" s="30" t="s">
        <v>1223</v>
      </c>
      <c r="D58" s="16">
        <f>SUM(D67:D74)</f>
        <v>76.099999999999994</v>
      </c>
      <c r="E58" s="4" t="s">
        <v>113</v>
      </c>
      <c r="F58" s="5"/>
      <c r="G58" s="38"/>
      <c r="H58" s="13"/>
    </row>
    <row r="59" spans="1:23" s="18" customFormat="1" ht="13.5" customHeight="1">
      <c r="A59" s="7"/>
      <c r="B59" s="31" t="s">
        <v>149</v>
      </c>
      <c r="C59" s="31" t="s">
        <v>7</v>
      </c>
      <c r="D59" s="40"/>
      <c r="E59" s="2"/>
      <c r="F59" s="3"/>
      <c r="G59" s="41"/>
      <c r="H59" s="12"/>
      <c r="J59" s="1"/>
      <c r="K59" s="6"/>
      <c r="L59" s="6"/>
      <c r="M59" s="1"/>
      <c r="O59" s="1"/>
      <c r="P59" s="6"/>
      <c r="Q59" s="6"/>
      <c r="R59" s="1"/>
      <c r="T59" s="1"/>
      <c r="U59" s="6"/>
      <c r="V59" s="6"/>
      <c r="W59" s="1"/>
    </row>
    <row r="60" spans="1:23" s="18" customFormat="1" ht="13.5" customHeight="1">
      <c r="A60" s="8"/>
      <c r="B60" s="30" t="s">
        <v>635</v>
      </c>
      <c r="C60" s="30" t="s">
        <v>1231</v>
      </c>
      <c r="D60" s="66">
        <v>19.2</v>
      </c>
      <c r="E60" s="4" t="s">
        <v>113</v>
      </c>
      <c r="F60" s="5"/>
      <c r="G60" s="38"/>
      <c r="H60" s="13"/>
      <c r="J60" s="1"/>
      <c r="K60" s="6"/>
      <c r="L60" s="6"/>
      <c r="M60" s="1"/>
      <c r="O60" s="1"/>
      <c r="P60" s="6"/>
      <c r="Q60" s="6"/>
      <c r="R60" s="1"/>
      <c r="T60" s="1"/>
      <c r="U60" s="6"/>
      <c r="V60" s="6"/>
      <c r="W60" s="1"/>
    </row>
    <row r="61" spans="1:23" s="18" customFormat="1" ht="13.5" customHeight="1">
      <c r="A61" s="7"/>
      <c r="B61" s="31" t="s">
        <v>636</v>
      </c>
      <c r="C61" s="31" t="s">
        <v>7</v>
      </c>
      <c r="D61" s="40"/>
      <c r="E61" s="2"/>
      <c r="F61" s="3"/>
      <c r="G61" s="3"/>
      <c r="H61" s="12"/>
      <c r="J61" s="1"/>
      <c r="K61" s="6"/>
      <c r="L61" s="6"/>
      <c r="M61" s="1"/>
      <c r="O61" s="1"/>
      <c r="P61" s="6"/>
      <c r="Q61" s="6"/>
      <c r="R61" s="1"/>
      <c r="T61" s="1"/>
      <c r="U61" s="6"/>
      <c r="V61" s="6"/>
      <c r="W61" s="1"/>
    </row>
    <row r="62" spans="1:23" s="18" customFormat="1" ht="13.5" customHeight="1">
      <c r="A62" s="8"/>
      <c r="B62" s="30" t="s">
        <v>637</v>
      </c>
      <c r="C62" s="30" t="s">
        <v>1232</v>
      </c>
      <c r="D62" s="66">
        <v>22.5</v>
      </c>
      <c r="E62" s="4" t="s">
        <v>113</v>
      </c>
      <c r="F62" s="5"/>
      <c r="G62" s="38"/>
      <c r="H62" s="13"/>
      <c r="J62" s="74"/>
      <c r="K62" s="6"/>
      <c r="L62" s="6"/>
      <c r="M62" s="1"/>
      <c r="O62" s="1"/>
      <c r="P62" s="6"/>
      <c r="Q62" s="6"/>
      <c r="R62" s="1"/>
      <c r="T62" s="1"/>
      <c r="U62" s="6"/>
      <c r="V62" s="6"/>
      <c r="W62" s="1"/>
    </row>
    <row r="63" spans="1:23" s="18" customFormat="1" ht="13.5" customHeight="1">
      <c r="A63" s="7"/>
      <c r="B63" s="31" t="s">
        <v>636</v>
      </c>
      <c r="C63" s="31" t="s">
        <v>638</v>
      </c>
      <c r="D63" s="15"/>
      <c r="E63" s="2"/>
      <c r="F63" s="3"/>
      <c r="G63" s="3"/>
      <c r="H63" s="12"/>
      <c r="J63" s="1"/>
      <c r="K63" s="6"/>
      <c r="L63" s="6"/>
      <c r="M63" s="1"/>
      <c r="O63" s="1"/>
      <c r="P63" s="6"/>
      <c r="Q63" s="6"/>
      <c r="R63" s="1"/>
      <c r="T63" s="1"/>
      <c r="U63" s="6"/>
      <c r="V63" s="6"/>
      <c r="W63" s="1"/>
    </row>
    <row r="64" spans="1:23" s="18" customFormat="1" ht="13.5" customHeight="1">
      <c r="A64" s="8"/>
      <c r="B64" s="30" t="s">
        <v>637</v>
      </c>
      <c r="C64" s="30" t="s">
        <v>1233</v>
      </c>
      <c r="D64" s="16">
        <v>86.7</v>
      </c>
      <c r="E64" s="4" t="s">
        <v>113</v>
      </c>
      <c r="F64" s="5"/>
      <c r="G64" s="38"/>
      <c r="H64" s="13"/>
      <c r="J64" s="74"/>
      <c r="K64" s="6"/>
      <c r="L64" s="6"/>
      <c r="M64" s="1"/>
      <c r="O64" s="1"/>
      <c r="P64" s="6"/>
      <c r="Q64" s="6"/>
      <c r="R64" s="1"/>
      <c r="T64" s="1"/>
      <c r="U64" s="6"/>
      <c r="V64" s="6"/>
      <c r="W64" s="1"/>
    </row>
    <row r="65" spans="1:23" s="18" customFormat="1" ht="13.5" customHeight="1">
      <c r="A65" s="7"/>
      <c r="B65" s="31" t="s">
        <v>639</v>
      </c>
      <c r="C65" s="31" t="s">
        <v>638</v>
      </c>
      <c r="D65" s="15"/>
      <c r="E65" s="2"/>
      <c r="F65" s="3"/>
      <c r="G65" s="3"/>
      <c r="H65" s="12"/>
      <c r="J65" s="1"/>
      <c r="K65" s="6"/>
      <c r="L65" s="6"/>
      <c r="M65" s="1"/>
      <c r="O65" s="1"/>
      <c r="P65" s="6"/>
      <c r="Q65" s="6"/>
      <c r="R65" s="1"/>
      <c r="T65" s="1"/>
      <c r="U65" s="6"/>
      <c r="V65" s="6"/>
      <c r="W65" s="1"/>
    </row>
    <row r="66" spans="1:23" s="18" customFormat="1" ht="13.5" customHeight="1">
      <c r="A66" s="8"/>
      <c r="B66" s="30" t="s">
        <v>637</v>
      </c>
      <c r="C66" s="30" t="s">
        <v>1233</v>
      </c>
      <c r="D66" s="16">
        <v>1.2</v>
      </c>
      <c r="E66" s="4" t="s">
        <v>113</v>
      </c>
      <c r="F66" s="5"/>
      <c r="G66" s="38"/>
      <c r="H66" s="13"/>
      <c r="J66" s="74"/>
      <c r="K66" s="6"/>
      <c r="L66" s="6"/>
      <c r="M66" s="1"/>
      <c r="O66" s="1"/>
      <c r="P66" s="6"/>
      <c r="Q66" s="6"/>
      <c r="R66" s="1"/>
      <c r="T66" s="1"/>
      <c r="U66" s="6"/>
      <c r="V66" s="6"/>
      <c r="W66" s="1"/>
    </row>
    <row r="67" spans="1:23" s="18" customFormat="1" ht="13.5" customHeight="1">
      <c r="A67" s="7"/>
      <c r="B67" s="31" t="s">
        <v>640</v>
      </c>
      <c r="C67" s="31" t="s">
        <v>7</v>
      </c>
      <c r="D67" s="15"/>
      <c r="E67" s="2"/>
      <c r="F67" s="3"/>
      <c r="G67" s="41"/>
      <c r="H67" s="12"/>
      <c r="J67" s="1"/>
      <c r="K67" s="6"/>
      <c r="L67" s="6"/>
      <c r="M67" s="1"/>
      <c r="O67" s="1"/>
      <c r="P67" s="6"/>
      <c r="Q67" s="6"/>
      <c r="R67" s="1"/>
      <c r="T67" s="1"/>
      <c r="U67" s="6"/>
      <c r="V67" s="6"/>
      <c r="W67" s="1"/>
    </row>
    <row r="68" spans="1:23" s="18" customFormat="1" ht="13.5" customHeight="1">
      <c r="A68" s="8"/>
      <c r="B68" s="30" t="s">
        <v>641</v>
      </c>
      <c r="C68" s="30" t="s">
        <v>1224</v>
      </c>
      <c r="D68" s="16">
        <v>4.7</v>
      </c>
      <c r="E68" s="4" t="s">
        <v>113</v>
      </c>
      <c r="F68" s="5"/>
      <c r="G68" s="38"/>
      <c r="H68" s="13"/>
      <c r="J68" s="1"/>
      <c r="K68" s="6"/>
      <c r="L68" s="6"/>
      <c r="M68" s="1"/>
      <c r="O68" s="1"/>
      <c r="P68" s="6"/>
      <c r="Q68" s="6"/>
      <c r="R68" s="1"/>
      <c r="T68" s="1"/>
      <c r="U68" s="6"/>
      <c r="V68" s="6"/>
      <c r="W68" s="1"/>
    </row>
    <row r="69" spans="1:23" s="18" customFormat="1" ht="13.5" customHeight="1">
      <c r="A69" s="7"/>
      <c r="B69" s="31"/>
      <c r="C69" s="31" t="s">
        <v>7</v>
      </c>
      <c r="D69" s="15"/>
      <c r="E69" s="2"/>
      <c r="F69" s="3"/>
      <c r="G69" s="41"/>
      <c r="H69" s="12"/>
      <c r="J69" s="1"/>
      <c r="K69" s="6"/>
      <c r="L69" s="6"/>
      <c r="M69" s="1"/>
      <c r="O69" s="1"/>
      <c r="P69" s="6"/>
      <c r="Q69" s="6"/>
      <c r="R69" s="1"/>
      <c r="T69" s="1"/>
      <c r="U69" s="6"/>
      <c r="V69" s="6"/>
      <c r="W69" s="1"/>
    </row>
    <row r="70" spans="1:23" s="18" customFormat="1" ht="13.5" customHeight="1">
      <c r="A70" s="8"/>
      <c r="B70" s="30" t="s">
        <v>642</v>
      </c>
      <c r="C70" s="30" t="s">
        <v>1224</v>
      </c>
      <c r="D70" s="16">
        <v>19</v>
      </c>
      <c r="E70" s="4" t="s">
        <v>113</v>
      </c>
      <c r="F70" s="5"/>
      <c r="G70" s="38"/>
      <c r="H70" s="13"/>
      <c r="J70" s="1"/>
      <c r="K70" s="6"/>
      <c r="L70" s="6"/>
      <c r="M70" s="1"/>
      <c r="O70" s="1"/>
      <c r="P70" s="6"/>
      <c r="Q70" s="6"/>
      <c r="R70" s="1"/>
      <c r="T70" s="1"/>
      <c r="U70" s="6"/>
      <c r="V70" s="6"/>
      <c r="W70" s="1"/>
    </row>
    <row r="71" spans="1:23" s="18" customFormat="1" ht="13.5" customHeight="1">
      <c r="A71" s="7"/>
      <c r="B71" s="31" t="s">
        <v>643</v>
      </c>
      <c r="C71" s="31" t="s">
        <v>7</v>
      </c>
      <c r="D71" s="15"/>
      <c r="E71" s="2"/>
      <c r="F71" s="3"/>
      <c r="G71" s="41"/>
      <c r="H71" s="12"/>
      <c r="J71" s="1"/>
      <c r="K71" s="6"/>
      <c r="L71" s="6"/>
      <c r="M71" s="1"/>
      <c r="O71" s="1"/>
      <c r="P71" s="6"/>
      <c r="Q71" s="6"/>
      <c r="R71" s="1"/>
      <c r="T71" s="1"/>
      <c r="U71" s="6"/>
      <c r="V71" s="6"/>
      <c r="W71" s="1"/>
    </row>
    <row r="72" spans="1:23" s="18" customFormat="1" ht="13.5" customHeight="1">
      <c r="A72" s="8"/>
      <c r="B72" s="30" t="s">
        <v>642</v>
      </c>
      <c r="C72" s="30" t="s">
        <v>1224</v>
      </c>
      <c r="D72" s="16">
        <v>11.6</v>
      </c>
      <c r="E72" s="4" t="s">
        <v>113</v>
      </c>
      <c r="F72" s="5"/>
      <c r="G72" s="38"/>
      <c r="H72" s="13"/>
      <c r="J72" s="1"/>
      <c r="K72" s="6"/>
      <c r="L72" s="6"/>
      <c r="M72" s="1"/>
      <c r="O72" s="1"/>
      <c r="P72" s="6"/>
      <c r="Q72" s="6"/>
      <c r="R72" s="1"/>
      <c r="T72" s="1"/>
      <c r="U72" s="6"/>
      <c r="V72" s="6"/>
      <c r="W72" s="1"/>
    </row>
    <row r="73" spans="1:23" s="18" customFormat="1" ht="13.5" customHeight="1">
      <c r="A73" s="7"/>
      <c r="B73" s="31" t="s">
        <v>644</v>
      </c>
      <c r="C73" s="31" t="s">
        <v>7</v>
      </c>
      <c r="D73" s="15"/>
      <c r="E73" s="2"/>
      <c r="F73" s="3"/>
      <c r="G73" s="41"/>
      <c r="H73" s="12"/>
      <c r="J73" s="1"/>
      <c r="K73" s="6"/>
      <c r="L73" s="6"/>
      <c r="M73" s="1"/>
      <c r="O73" s="1"/>
      <c r="P73" s="6"/>
      <c r="Q73" s="6"/>
      <c r="R73" s="1"/>
      <c r="T73" s="1"/>
      <c r="U73" s="6"/>
      <c r="V73" s="6"/>
      <c r="W73" s="1"/>
    </row>
    <row r="74" spans="1:23" ht="13.5" customHeight="1">
      <c r="A74" s="8"/>
      <c r="B74" s="30" t="s">
        <v>642</v>
      </c>
      <c r="C74" s="30" t="s">
        <v>1224</v>
      </c>
      <c r="D74" s="16">
        <v>40.799999999999997</v>
      </c>
      <c r="E74" s="4" t="s">
        <v>113</v>
      </c>
      <c r="F74" s="5"/>
      <c r="G74" s="38"/>
      <c r="H74" s="13"/>
    </row>
    <row r="75" spans="1:23" ht="13.5" customHeight="1">
      <c r="A75" s="7"/>
      <c r="B75" s="31" t="s">
        <v>149</v>
      </c>
      <c r="C75" s="31" t="s">
        <v>7</v>
      </c>
      <c r="D75" s="15"/>
      <c r="E75" s="2"/>
      <c r="F75" s="3"/>
      <c r="G75" s="41"/>
      <c r="H75" s="12"/>
    </row>
    <row r="76" spans="1:23" ht="13.5" customHeight="1">
      <c r="A76" s="8"/>
      <c r="B76" s="30" t="s">
        <v>645</v>
      </c>
      <c r="C76" s="30" t="s">
        <v>1235</v>
      </c>
      <c r="D76" s="16">
        <v>147</v>
      </c>
      <c r="E76" s="4" t="s">
        <v>113</v>
      </c>
      <c r="F76" s="5"/>
      <c r="G76" s="38"/>
      <c r="H76" s="13"/>
    </row>
    <row r="77" spans="1:23" ht="13.5" customHeight="1">
      <c r="A77" s="7"/>
      <c r="B77" s="31" t="s">
        <v>7</v>
      </c>
      <c r="C77" s="31" t="s">
        <v>7</v>
      </c>
      <c r="D77" s="15"/>
      <c r="E77" s="2"/>
      <c r="F77" s="3"/>
      <c r="G77" s="41"/>
      <c r="H77" s="12"/>
    </row>
    <row r="78" spans="1:23" ht="13.5" customHeight="1">
      <c r="A78" s="8"/>
      <c r="B78" s="30" t="s">
        <v>645</v>
      </c>
      <c r="C78" s="30" t="s">
        <v>1235</v>
      </c>
      <c r="D78" s="67">
        <v>15</v>
      </c>
      <c r="E78" s="4" t="s">
        <v>113</v>
      </c>
      <c r="F78" s="5"/>
      <c r="G78" s="38"/>
      <c r="H78" s="13"/>
    </row>
    <row r="79" spans="1:23" ht="13.5" customHeight="1">
      <c r="A79" s="7"/>
      <c r="B79" s="31"/>
      <c r="C79" s="31"/>
      <c r="D79" s="15"/>
      <c r="E79" s="2"/>
      <c r="F79" s="3"/>
      <c r="G79" s="41"/>
      <c r="H79" s="12"/>
    </row>
    <row r="80" spans="1:23" s="18" customFormat="1" ht="13.5" customHeight="1">
      <c r="A80" s="8"/>
      <c r="B80" s="30" t="s">
        <v>1229</v>
      </c>
      <c r="C80" s="30" t="s">
        <v>1234</v>
      </c>
      <c r="D80" s="67">
        <v>23</v>
      </c>
      <c r="E80" s="4" t="s">
        <v>164</v>
      </c>
      <c r="F80" s="5"/>
      <c r="G80" s="38"/>
      <c r="H80" s="13"/>
      <c r="J80" s="1"/>
      <c r="K80" s="6"/>
      <c r="L80" s="6"/>
      <c r="M80" s="1"/>
      <c r="O80" s="1"/>
      <c r="P80" s="6"/>
      <c r="Q80" s="6"/>
      <c r="R80" s="1"/>
      <c r="T80" s="1"/>
      <c r="U80" s="6"/>
      <c r="V80" s="6"/>
      <c r="W80" s="1"/>
    </row>
    <row r="81" spans="1:23" ht="13.5" customHeight="1">
      <c r="A81" s="7"/>
      <c r="B81" s="31"/>
      <c r="C81" s="31"/>
      <c r="D81" s="15"/>
      <c r="E81" s="2"/>
      <c r="F81" s="3"/>
      <c r="G81" s="3"/>
      <c r="H81" s="12"/>
    </row>
    <row r="82" spans="1:23" ht="13.5" customHeight="1">
      <c r="A82" s="8"/>
      <c r="B82" s="30" t="s">
        <v>7</v>
      </c>
      <c r="C82" s="30" t="s">
        <v>7</v>
      </c>
      <c r="D82" s="16"/>
      <c r="E82" s="4"/>
      <c r="F82" s="5"/>
      <c r="G82" s="38"/>
      <c r="H82" s="13" t="s">
        <v>7</v>
      </c>
    </row>
    <row r="83" spans="1:23" ht="13.5" customHeight="1">
      <c r="A83" s="7"/>
      <c r="B83" s="31"/>
      <c r="C83" s="31"/>
      <c r="D83" s="15"/>
      <c r="E83" s="2"/>
      <c r="F83" s="3"/>
      <c r="G83" s="41"/>
      <c r="H83" s="12" t="s">
        <v>7</v>
      </c>
    </row>
    <row r="84" spans="1:23" ht="13.5" customHeight="1">
      <c r="A84" s="9"/>
      <c r="B84" s="32"/>
      <c r="C84" s="32"/>
      <c r="D84" s="17"/>
      <c r="E84" s="10"/>
      <c r="F84" s="11"/>
      <c r="G84" s="11"/>
      <c r="H84" s="14"/>
    </row>
    <row r="85" spans="1:23" ht="13.5" customHeight="1"/>
    <row r="86" spans="1:23" ht="13.5" customHeight="1">
      <c r="H86" s="48"/>
    </row>
    <row r="87" spans="1:23" s="49" customFormat="1" ht="21.4" customHeight="1">
      <c r="A87" s="364"/>
      <c r="B87" s="364"/>
      <c r="C87" s="364"/>
      <c r="D87" s="364"/>
      <c r="E87" s="364"/>
      <c r="F87" s="364"/>
      <c r="G87" s="364"/>
      <c r="H87" s="364"/>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t="s">
        <v>36</v>
      </c>
      <c r="B91" s="30" t="s">
        <v>37</v>
      </c>
      <c r="C91" s="30" t="s">
        <v>7</v>
      </c>
      <c r="D91" s="16"/>
      <c r="E91" s="4"/>
      <c r="F91" s="5"/>
      <c r="G91" s="5"/>
      <c r="H91" s="13" t="s">
        <v>7</v>
      </c>
    </row>
    <row r="92" spans="1:23" ht="13.5" customHeight="1">
      <c r="A92" s="39" t="s">
        <v>7</v>
      </c>
      <c r="B92" s="31"/>
      <c r="C92" s="31"/>
      <c r="D92" s="40"/>
      <c r="E92" s="2"/>
      <c r="F92" s="3"/>
      <c r="G92" s="41"/>
      <c r="H92" s="12"/>
    </row>
    <row r="93" spans="1:23" ht="13.5" customHeight="1">
      <c r="A93" s="34" t="s">
        <v>311</v>
      </c>
      <c r="B93" s="30" t="s">
        <v>1230</v>
      </c>
      <c r="C93" s="30"/>
      <c r="D93" s="36"/>
      <c r="E93" s="4"/>
      <c r="F93" s="5"/>
      <c r="G93" s="38"/>
      <c r="H93" s="13"/>
    </row>
    <row r="94" spans="1:23" ht="13.5" customHeight="1">
      <c r="A94" s="39" t="s">
        <v>7</v>
      </c>
      <c r="B94" s="31" t="s">
        <v>646</v>
      </c>
      <c r="C94" s="31" t="s">
        <v>7</v>
      </c>
      <c r="D94" s="15"/>
      <c r="E94" s="2"/>
      <c r="F94" s="3"/>
      <c r="G94" s="41"/>
      <c r="H94" s="12"/>
    </row>
    <row r="95" spans="1:23" ht="13.5" customHeight="1">
      <c r="A95" s="34" t="s">
        <v>7</v>
      </c>
      <c r="B95" s="30" t="s">
        <v>1228</v>
      </c>
      <c r="C95" s="30" t="s">
        <v>1224</v>
      </c>
      <c r="D95" s="16">
        <v>10.7</v>
      </c>
      <c r="E95" s="4" t="s">
        <v>71</v>
      </c>
      <c r="F95" s="5"/>
      <c r="G95" s="38"/>
      <c r="H95" s="13"/>
    </row>
    <row r="96" spans="1:23" s="18" customFormat="1" ht="13.5" customHeight="1">
      <c r="A96" s="7"/>
      <c r="B96" s="31" t="s">
        <v>646</v>
      </c>
      <c r="C96" s="31" t="s">
        <v>7</v>
      </c>
      <c r="D96" s="15"/>
      <c r="E96" s="2"/>
      <c r="F96" s="3"/>
      <c r="G96" s="41"/>
      <c r="H96" s="12"/>
      <c r="J96" s="1"/>
      <c r="K96" s="6"/>
      <c r="L96" s="6"/>
      <c r="M96" s="1"/>
      <c r="O96" s="1"/>
      <c r="P96" s="6"/>
      <c r="Q96" s="6"/>
      <c r="R96" s="1"/>
      <c r="T96" s="1"/>
      <c r="U96" s="6"/>
      <c r="V96" s="6"/>
      <c r="W96" s="1"/>
    </row>
    <row r="97" spans="1:23" s="18" customFormat="1" ht="13.5" customHeight="1">
      <c r="A97" s="8"/>
      <c r="B97" s="30" t="s">
        <v>647</v>
      </c>
      <c r="C97" s="30" t="s">
        <v>1224</v>
      </c>
      <c r="D97" s="16">
        <v>8.6</v>
      </c>
      <c r="E97" s="4" t="s">
        <v>71</v>
      </c>
      <c r="F97" s="5"/>
      <c r="G97" s="38"/>
      <c r="H97" s="13"/>
      <c r="J97" s="1"/>
      <c r="K97" s="6"/>
      <c r="L97" s="6"/>
      <c r="M97" s="1"/>
      <c r="O97" s="1"/>
      <c r="P97" s="6"/>
      <c r="Q97" s="6"/>
      <c r="R97" s="1"/>
      <c r="T97" s="1"/>
      <c r="U97" s="6"/>
      <c r="V97" s="6"/>
      <c r="W97" s="1"/>
    </row>
    <row r="98" spans="1:23" s="18" customFormat="1" ht="13.5" customHeight="1">
      <c r="A98" s="7"/>
      <c r="B98" s="31" t="s">
        <v>648</v>
      </c>
      <c r="C98" s="31" t="s">
        <v>7</v>
      </c>
      <c r="D98" s="15"/>
      <c r="E98" s="2"/>
      <c r="F98" s="3"/>
      <c r="G98" s="41"/>
      <c r="H98" s="12"/>
      <c r="J98" s="1"/>
      <c r="K98" s="6"/>
      <c r="L98" s="6"/>
      <c r="M98" s="1"/>
      <c r="O98" s="1"/>
      <c r="P98" s="6"/>
      <c r="Q98" s="6"/>
      <c r="R98" s="1"/>
      <c r="T98" s="1"/>
      <c r="U98" s="6"/>
      <c r="V98" s="6"/>
      <c r="W98" s="1"/>
    </row>
    <row r="99" spans="1:23" s="18" customFormat="1" ht="13.5" customHeight="1">
      <c r="A99" s="8"/>
      <c r="B99" s="30" t="s">
        <v>647</v>
      </c>
      <c r="C99" s="30" t="s">
        <v>1224</v>
      </c>
      <c r="D99" s="16">
        <v>3.7</v>
      </c>
      <c r="E99" s="4" t="s">
        <v>71</v>
      </c>
      <c r="F99" s="5"/>
      <c r="G99" s="38"/>
      <c r="H99" s="13"/>
      <c r="J99" s="1"/>
      <c r="K99" s="6"/>
      <c r="L99" s="6"/>
      <c r="M99" s="1"/>
      <c r="O99" s="1"/>
      <c r="P99" s="6"/>
      <c r="Q99" s="6"/>
      <c r="R99" s="1"/>
      <c r="T99" s="1"/>
      <c r="U99" s="6"/>
      <c r="V99" s="6"/>
      <c r="W99" s="1"/>
    </row>
    <row r="100" spans="1:23" s="18" customFormat="1" ht="13.5" customHeight="1">
      <c r="A100" s="7"/>
      <c r="B100" s="31" t="s">
        <v>649</v>
      </c>
      <c r="C100" s="31" t="s">
        <v>7</v>
      </c>
      <c r="D100" s="15"/>
      <c r="E100" s="2"/>
      <c r="F100" s="3"/>
      <c r="G100" s="41"/>
      <c r="H100" s="12"/>
      <c r="J100" s="1"/>
      <c r="K100" s="6"/>
      <c r="L100" s="6"/>
      <c r="M100" s="1"/>
      <c r="O100" s="1"/>
      <c r="P100" s="6"/>
      <c r="Q100" s="6"/>
      <c r="R100" s="1"/>
      <c r="T100" s="1"/>
      <c r="U100" s="6"/>
      <c r="V100" s="6"/>
      <c r="W100" s="1"/>
    </row>
    <row r="101" spans="1:23" ht="13.5" customHeight="1">
      <c r="A101" s="8"/>
      <c r="B101" s="30" t="s">
        <v>650</v>
      </c>
      <c r="C101" s="30" t="s">
        <v>1235</v>
      </c>
      <c r="D101" s="16">
        <v>267</v>
      </c>
      <c r="E101" s="4" t="s">
        <v>71</v>
      </c>
      <c r="F101" s="5"/>
      <c r="G101" s="38"/>
      <c r="H101" s="13"/>
    </row>
    <row r="102" spans="1:23" ht="13.5" customHeight="1">
      <c r="A102" s="7"/>
      <c r="B102" s="31" t="s">
        <v>651</v>
      </c>
      <c r="C102" s="31" t="s">
        <v>7</v>
      </c>
      <c r="D102" s="15"/>
      <c r="E102" s="2"/>
      <c r="F102" s="3"/>
      <c r="G102" s="41"/>
      <c r="H102" s="12"/>
    </row>
    <row r="103" spans="1:23" ht="13.5" customHeight="1">
      <c r="A103" s="8"/>
      <c r="B103" s="30" t="s">
        <v>650</v>
      </c>
      <c r="C103" s="30" t="s">
        <v>1235</v>
      </c>
      <c r="D103" s="16">
        <v>20.8</v>
      </c>
      <c r="E103" s="4" t="s">
        <v>71</v>
      </c>
      <c r="F103" s="5"/>
      <c r="G103" s="38"/>
      <c r="H103" s="13"/>
    </row>
    <row r="104" spans="1:23" ht="13.5" customHeight="1">
      <c r="A104" s="7"/>
      <c r="B104" s="31"/>
      <c r="C104" s="31"/>
      <c r="D104" s="15"/>
      <c r="E104" s="2"/>
      <c r="F104" s="3"/>
      <c r="G104" s="41"/>
      <c r="H104" s="12"/>
    </row>
    <row r="105" spans="1:23" ht="13.5" customHeight="1">
      <c r="A105" s="8"/>
      <c r="B105" s="30"/>
      <c r="C105" s="30"/>
      <c r="D105" s="16"/>
      <c r="E105" s="4"/>
      <c r="F105" s="5"/>
      <c r="G105" s="38"/>
      <c r="H105" s="13"/>
    </row>
    <row r="106" spans="1:23" ht="13.5" customHeight="1">
      <c r="A106" s="39" t="s">
        <v>7</v>
      </c>
      <c r="B106" s="31"/>
      <c r="C106" s="31"/>
      <c r="D106" s="40"/>
      <c r="E106" s="2"/>
      <c r="F106" s="3"/>
      <c r="G106" s="41"/>
      <c r="H106" s="12"/>
    </row>
    <row r="107" spans="1:23" ht="13.5" customHeight="1">
      <c r="A107" s="34" t="s">
        <v>7</v>
      </c>
      <c r="B107" s="30"/>
      <c r="C107" s="30"/>
      <c r="D107" s="36"/>
      <c r="E107" s="4"/>
      <c r="F107" s="5"/>
      <c r="G107" s="38"/>
      <c r="H107" s="13"/>
    </row>
    <row r="108" spans="1:23" ht="13.5" customHeight="1">
      <c r="A108" s="7"/>
      <c r="B108" s="31"/>
      <c r="C108" s="31"/>
      <c r="D108" s="15"/>
      <c r="E108" s="2"/>
      <c r="F108" s="3"/>
      <c r="G108" s="3"/>
      <c r="H108" s="12"/>
    </row>
    <row r="109" spans="1:23" ht="13.5" customHeight="1">
      <c r="A109" s="8"/>
      <c r="B109" s="30"/>
      <c r="C109" s="30"/>
      <c r="D109" s="16"/>
      <c r="E109" s="4"/>
      <c r="F109" s="5"/>
      <c r="G109" s="5"/>
      <c r="H109" s="13"/>
    </row>
    <row r="110" spans="1:23" ht="13.5" customHeight="1">
      <c r="A110" s="7"/>
      <c r="B110" s="31"/>
      <c r="C110" s="31"/>
      <c r="D110" s="15"/>
      <c r="E110" s="2"/>
      <c r="F110" s="3"/>
      <c r="G110" s="3"/>
      <c r="H110" s="12"/>
    </row>
    <row r="111" spans="1:23" ht="13.5" customHeight="1">
      <c r="A111" s="8"/>
      <c r="B111" s="30"/>
      <c r="C111" s="30"/>
      <c r="D111" s="16"/>
      <c r="E111" s="4"/>
      <c r="F111" s="5"/>
      <c r="G111" s="5"/>
      <c r="H111" s="13"/>
    </row>
    <row r="112" spans="1:23" ht="13.5" customHeight="1">
      <c r="A112" s="7"/>
      <c r="B112" s="31"/>
      <c r="C112" s="31"/>
      <c r="D112" s="15"/>
      <c r="E112" s="2"/>
      <c r="F112" s="3"/>
      <c r="G112" s="3"/>
      <c r="H112" s="12"/>
    </row>
    <row r="113" spans="1:23" s="18" customFormat="1" ht="13.5" customHeight="1">
      <c r="A113" s="8"/>
      <c r="B113" s="30"/>
      <c r="C113" s="30"/>
      <c r="D113" s="16"/>
      <c r="E113" s="4"/>
      <c r="F113" s="5"/>
      <c r="G113" s="5"/>
      <c r="H113" s="13" t="s">
        <v>7</v>
      </c>
      <c r="J113" s="1"/>
      <c r="K113" s="6"/>
      <c r="L113" s="6"/>
      <c r="M113" s="1"/>
      <c r="O113" s="1"/>
      <c r="P113" s="6"/>
      <c r="Q113" s="6"/>
      <c r="R113" s="1"/>
      <c r="T113" s="1"/>
      <c r="U113" s="6"/>
      <c r="V113" s="6"/>
      <c r="W113" s="1"/>
    </row>
    <row r="114" spans="1:23" s="18" customFormat="1" ht="13.5" customHeight="1">
      <c r="A114" s="7"/>
      <c r="B114" s="31"/>
      <c r="C114" s="31"/>
      <c r="D114" s="15"/>
      <c r="E114" s="2"/>
      <c r="F114" s="3"/>
      <c r="G114" s="3"/>
      <c r="H114" s="12"/>
      <c r="J114" s="1"/>
      <c r="K114" s="6"/>
      <c r="L114" s="6"/>
      <c r="M114" s="1"/>
      <c r="O114" s="1"/>
      <c r="P114" s="6"/>
      <c r="Q114" s="6"/>
      <c r="R114" s="1"/>
      <c r="T114" s="1"/>
      <c r="U114" s="6"/>
      <c r="V114" s="6"/>
      <c r="W114" s="1"/>
    </row>
    <row r="115" spans="1:23" s="18" customFormat="1" ht="13.5" customHeight="1">
      <c r="A115" s="8"/>
      <c r="B115" s="30"/>
      <c r="C115" s="30"/>
      <c r="D115" s="16"/>
      <c r="E115" s="4"/>
      <c r="F115" s="5"/>
      <c r="G115" s="5"/>
      <c r="H115" s="13" t="s">
        <v>7</v>
      </c>
      <c r="J115" s="1"/>
      <c r="K115" s="6"/>
      <c r="L115" s="6"/>
      <c r="M115" s="1"/>
      <c r="O115" s="1"/>
      <c r="P115" s="6"/>
      <c r="Q115" s="6"/>
      <c r="R115" s="1"/>
      <c r="T115" s="1"/>
      <c r="U115" s="6"/>
      <c r="V115" s="6"/>
      <c r="W115" s="1"/>
    </row>
    <row r="116" spans="1:23" s="18" customFormat="1" ht="13.5" customHeight="1">
      <c r="A116" s="7"/>
      <c r="B116" s="31"/>
      <c r="C116" s="31"/>
      <c r="D116" s="15"/>
      <c r="E116" s="2"/>
      <c r="F116" s="3"/>
      <c r="G116" s="3"/>
      <c r="H116" s="12"/>
      <c r="J116" s="1"/>
      <c r="K116" s="6"/>
      <c r="L116" s="6"/>
      <c r="M116" s="1"/>
      <c r="O116" s="1"/>
      <c r="P116" s="6"/>
      <c r="Q116" s="6"/>
      <c r="R116" s="1"/>
      <c r="T116" s="1"/>
      <c r="U116" s="6"/>
      <c r="V116" s="6"/>
      <c r="W116" s="1"/>
    </row>
    <row r="117" spans="1:23" s="18" customFormat="1" ht="13.5" customHeight="1">
      <c r="A117" s="8"/>
      <c r="B117" s="30"/>
      <c r="C117" s="30"/>
      <c r="D117" s="16"/>
      <c r="E117" s="4"/>
      <c r="F117" s="5"/>
      <c r="G117" s="5"/>
      <c r="H117" s="13"/>
      <c r="J117" s="1"/>
      <c r="K117" s="6"/>
      <c r="L117" s="6"/>
      <c r="M117" s="1"/>
      <c r="O117" s="1"/>
      <c r="P117" s="6"/>
      <c r="Q117" s="6"/>
      <c r="R117" s="1"/>
      <c r="T117" s="1"/>
      <c r="U117" s="6"/>
      <c r="V117" s="6"/>
      <c r="W117" s="1"/>
    </row>
    <row r="118" spans="1:23" s="18" customFormat="1" ht="13.5" customHeight="1">
      <c r="A118" s="7"/>
      <c r="B118" s="31"/>
      <c r="C118" s="31"/>
      <c r="D118" s="15"/>
      <c r="E118" s="2"/>
      <c r="F118" s="3"/>
      <c r="G118" s="3"/>
      <c r="H118" s="12"/>
      <c r="J118" s="1"/>
      <c r="K118" s="6"/>
      <c r="L118" s="6"/>
      <c r="M118" s="1"/>
      <c r="O118" s="1"/>
      <c r="P118" s="6"/>
      <c r="Q118" s="6"/>
      <c r="R118" s="1"/>
      <c r="T118" s="1"/>
      <c r="U118" s="6"/>
      <c r="V118" s="6"/>
      <c r="W118" s="1"/>
    </row>
    <row r="119" spans="1:23" s="18" customFormat="1" ht="13.5" customHeight="1">
      <c r="A119" s="8"/>
      <c r="B119" s="30"/>
      <c r="C119" s="30"/>
      <c r="D119" s="16"/>
      <c r="E119" s="4"/>
      <c r="F119" s="5"/>
      <c r="G119" s="5"/>
      <c r="H119" s="13"/>
      <c r="J119" s="1"/>
      <c r="K119" s="6"/>
      <c r="L119" s="6"/>
      <c r="M119" s="1"/>
      <c r="O119" s="1"/>
      <c r="P119" s="6"/>
      <c r="Q119" s="6"/>
      <c r="R119" s="1"/>
      <c r="T119" s="1"/>
      <c r="U119" s="6"/>
      <c r="V119" s="6"/>
      <c r="W119" s="1"/>
    </row>
    <row r="120" spans="1:23" s="18" customFormat="1" ht="13.5" customHeight="1">
      <c r="A120" s="7"/>
      <c r="B120" s="31"/>
      <c r="C120" s="31"/>
      <c r="D120" s="15"/>
      <c r="E120" s="2"/>
      <c r="F120" s="3"/>
      <c r="G120" s="3"/>
      <c r="H120" s="12"/>
      <c r="J120" s="1"/>
      <c r="K120" s="6"/>
      <c r="L120" s="6"/>
      <c r="M120" s="1"/>
      <c r="O120" s="1"/>
      <c r="P120" s="6"/>
      <c r="Q120" s="6"/>
      <c r="R120" s="1"/>
      <c r="T120" s="1"/>
      <c r="U120" s="6"/>
      <c r="V120" s="6"/>
      <c r="W120" s="1"/>
    </row>
    <row r="121" spans="1:23" s="18" customFormat="1" ht="13.5" customHeight="1">
      <c r="A121" s="8"/>
      <c r="B121" s="30"/>
      <c r="C121" s="30"/>
      <c r="D121" s="16"/>
      <c r="E121" s="4"/>
      <c r="F121" s="5"/>
      <c r="G121" s="5"/>
      <c r="H121" s="13"/>
      <c r="J121" s="1"/>
      <c r="K121" s="6"/>
      <c r="L121" s="6"/>
      <c r="M121" s="1"/>
      <c r="O121" s="1"/>
      <c r="P121" s="6"/>
      <c r="Q121" s="6"/>
      <c r="R121" s="1"/>
      <c r="T121" s="1"/>
      <c r="U121" s="6"/>
      <c r="V121" s="6"/>
      <c r="W121" s="1"/>
    </row>
    <row r="122" spans="1:23" s="18" customFormat="1" ht="13.5" customHeight="1">
      <c r="A122" s="7"/>
      <c r="B122" s="31"/>
      <c r="C122" s="31"/>
      <c r="D122" s="15"/>
      <c r="E122" s="2"/>
      <c r="F122" s="3"/>
      <c r="G122" s="3"/>
      <c r="H122" s="12"/>
      <c r="J122" s="1"/>
      <c r="K122" s="6"/>
      <c r="L122" s="6"/>
      <c r="M122" s="1"/>
      <c r="O122" s="1"/>
      <c r="P122" s="6"/>
      <c r="Q122" s="6"/>
      <c r="R122" s="1"/>
      <c r="T122" s="1"/>
      <c r="U122" s="6"/>
      <c r="V122" s="6"/>
      <c r="W122" s="1"/>
    </row>
    <row r="123" spans="1:23" s="18" customFormat="1" ht="13.5" customHeight="1">
      <c r="A123" s="8"/>
      <c r="B123" s="30"/>
      <c r="C123" s="30"/>
      <c r="D123" s="16"/>
      <c r="E123" s="4"/>
      <c r="F123" s="5"/>
      <c r="G123" s="5"/>
      <c r="H123" s="13"/>
      <c r="J123" s="1"/>
      <c r="K123" s="6"/>
      <c r="L123" s="6"/>
      <c r="M123" s="1"/>
      <c r="O123" s="1"/>
      <c r="P123" s="6"/>
      <c r="Q123" s="6"/>
      <c r="R123" s="1"/>
      <c r="T123" s="1"/>
      <c r="U123" s="6"/>
      <c r="V123" s="6"/>
      <c r="W123" s="1"/>
    </row>
    <row r="124" spans="1:23" ht="13.5" customHeight="1">
      <c r="A124" s="7"/>
      <c r="B124" s="31"/>
      <c r="C124" s="31"/>
      <c r="D124" s="15"/>
      <c r="E124" s="2"/>
      <c r="F124" s="3"/>
      <c r="G124" s="3"/>
      <c r="H124" s="12"/>
    </row>
    <row r="125" spans="1:23" ht="13.5" customHeight="1">
      <c r="A125" s="8"/>
      <c r="B125" s="30" t="s">
        <v>7</v>
      </c>
      <c r="C125" s="30" t="s">
        <v>7</v>
      </c>
      <c r="D125" s="16"/>
      <c r="E125" s="4"/>
      <c r="F125" s="5"/>
      <c r="G125" s="38"/>
      <c r="H125" s="13" t="s">
        <v>7</v>
      </c>
    </row>
    <row r="126" spans="1:23" ht="13.5" customHeight="1">
      <c r="A126" s="7"/>
      <c r="B126" s="31"/>
      <c r="C126" s="31" t="s">
        <v>7</v>
      </c>
      <c r="D126" s="15"/>
      <c r="E126" s="2"/>
      <c r="F126" s="3"/>
      <c r="G126" s="41"/>
      <c r="H126" s="12" t="s">
        <v>7</v>
      </c>
    </row>
    <row r="127" spans="1:23" ht="13.5" customHeight="1">
      <c r="A127" s="9"/>
      <c r="B127" s="32" t="s">
        <v>63</v>
      </c>
      <c r="C127" s="32"/>
      <c r="D127" s="17"/>
      <c r="E127" s="10"/>
      <c r="F127" s="11"/>
      <c r="G127" s="11"/>
      <c r="H127" s="14"/>
    </row>
    <row r="128" spans="1:23" ht="13.5" customHeight="1"/>
    <row r="129" spans="8:8" ht="13.5" customHeight="1">
      <c r="H129" s="48"/>
    </row>
  </sheetData>
  <mergeCells count="6">
    <mergeCell ref="A87:H87"/>
    <mergeCell ref="A89:B89"/>
    <mergeCell ref="A1:H1"/>
    <mergeCell ref="A3:B3"/>
    <mergeCell ref="A44:H44"/>
    <mergeCell ref="A46:B46"/>
  </mergeCells>
  <phoneticPr fontId="2"/>
  <printOptions horizontalCentered="1"/>
  <pageMargins left="0.19685039370078741" right="0.19685039370078741" top="0.39370078740157483" bottom="0.11811023622047245" header="0.59055118110236227" footer="0.19685039370078741"/>
  <pageSetup paperSize="9" orientation="landscape" useFirstPageNumber="1" r:id="rId1"/>
  <headerFooter alignWithMargins="0"/>
  <rowBreaks count="2" manualBreakCount="2">
    <brk id="43" max="7" man="1"/>
    <brk id="8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78839-7B3A-4D43-802B-8D135EE872F7}">
  <sheetPr>
    <tabColor theme="0" tint="-0.249977111117893"/>
  </sheetPr>
  <dimension ref="A1:W258"/>
  <sheetViews>
    <sheetView view="pageBreakPreview" topLeftCell="A211" zoomScale="70" zoomScaleNormal="85" zoomScaleSheetLayoutView="70" workbookViewId="0">
      <selection activeCell="D35" sqref="D35"/>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38</v>
      </c>
      <c r="B5" s="30" t="s">
        <v>39</v>
      </c>
      <c r="C5" s="30" t="s">
        <v>7</v>
      </c>
      <c r="D5" s="16"/>
      <c r="E5" s="4"/>
      <c r="F5" s="5"/>
      <c r="G5" s="5"/>
      <c r="H5" s="13" t="s">
        <v>7</v>
      </c>
    </row>
    <row r="6" spans="1:23" s="6" customFormat="1" ht="13.5" customHeight="1">
      <c r="A6" s="39" t="s">
        <v>7</v>
      </c>
      <c r="B6" s="31" t="s">
        <v>7</v>
      </c>
      <c r="C6" s="31" t="s">
        <v>7</v>
      </c>
      <c r="D6" s="40"/>
      <c r="E6" s="2" t="s">
        <v>7</v>
      </c>
      <c r="F6" s="3"/>
      <c r="G6" s="41"/>
      <c r="H6" s="12" t="s">
        <v>7</v>
      </c>
      <c r="I6" s="18"/>
      <c r="J6" s="1"/>
      <c r="M6" s="1"/>
      <c r="N6" s="18"/>
      <c r="O6" s="1"/>
      <c r="R6" s="1"/>
      <c r="S6" s="18"/>
      <c r="T6" s="1"/>
      <c r="W6" s="1"/>
    </row>
    <row r="7" spans="1:23" s="6" customFormat="1" ht="13.5" customHeight="1">
      <c r="A7" s="34" t="s">
        <v>633</v>
      </c>
      <c r="B7" s="30" t="s">
        <v>632</v>
      </c>
      <c r="C7" s="30" t="s">
        <v>7</v>
      </c>
      <c r="D7" s="36"/>
      <c r="E7" s="4" t="s">
        <v>7</v>
      </c>
      <c r="F7" s="5"/>
      <c r="G7" s="38">
        <v>0</v>
      </c>
      <c r="H7" s="13" t="s">
        <v>7</v>
      </c>
      <c r="I7" s="18"/>
      <c r="J7" s="1"/>
      <c r="M7" s="1"/>
      <c r="N7" s="18"/>
      <c r="O7" s="1"/>
      <c r="R7" s="1"/>
      <c r="S7" s="18"/>
      <c r="T7" s="1"/>
      <c r="W7" s="1"/>
    </row>
    <row r="8" spans="1:23" s="6" customFormat="1" ht="13.5" customHeight="1">
      <c r="A8" s="39" t="s">
        <v>7</v>
      </c>
      <c r="B8" s="31"/>
      <c r="C8" s="31"/>
      <c r="D8" s="15"/>
      <c r="E8" s="2"/>
      <c r="F8" s="3"/>
      <c r="G8" s="41"/>
      <c r="H8" s="12"/>
      <c r="I8" s="18"/>
      <c r="J8" s="1"/>
      <c r="M8" s="1"/>
      <c r="N8" s="18"/>
      <c r="O8" s="1"/>
      <c r="R8" s="1"/>
      <c r="S8" s="18"/>
      <c r="T8" s="1"/>
      <c r="W8" s="1"/>
    </row>
    <row r="9" spans="1:23" s="6" customFormat="1" ht="13.5" customHeight="1">
      <c r="A9" s="34" t="s">
        <v>7</v>
      </c>
      <c r="B9" s="30" t="s">
        <v>669</v>
      </c>
      <c r="C9" s="30" t="s">
        <v>1252</v>
      </c>
      <c r="D9" s="36">
        <v>1966</v>
      </c>
      <c r="E9" s="4" t="s">
        <v>113</v>
      </c>
      <c r="F9" s="5"/>
      <c r="G9" s="5"/>
      <c r="H9" s="13"/>
      <c r="I9" s="18"/>
      <c r="J9" s="18"/>
      <c r="M9" s="1"/>
      <c r="N9" s="18"/>
      <c r="O9" s="1"/>
      <c r="R9" s="1"/>
      <c r="S9" s="18"/>
      <c r="T9" s="1"/>
      <c r="W9" s="1"/>
    </row>
    <row r="10" spans="1:23" s="6" customFormat="1" ht="13.5" customHeight="1">
      <c r="A10" s="7"/>
      <c r="B10" s="31"/>
      <c r="C10" s="31" t="s">
        <v>1251</v>
      </c>
      <c r="D10" s="15"/>
      <c r="E10" s="2"/>
      <c r="F10" s="3"/>
      <c r="G10" s="41"/>
      <c r="H10" s="12"/>
      <c r="I10" s="18"/>
      <c r="J10" s="1"/>
      <c r="M10" s="1"/>
      <c r="N10" s="18"/>
      <c r="O10" s="1"/>
      <c r="R10" s="1"/>
      <c r="S10" s="18"/>
      <c r="T10" s="1"/>
      <c r="W10" s="1"/>
    </row>
    <row r="11" spans="1:23" s="6" customFormat="1" ht="13.5" customHeight="1">
      <c r="A11" s="8"/>
      <c r="B11" s="30" t="s">
        <v>657</v>
      </c>
      <c r="C11" s="30" t="s">
        <v>1250</v>
      </c>
      <c r="D11" s="36">
        <v>444</v>
      </c>
      <c r="E11" s="4" t="s">
        <v>113</v>
      </c>
      <c r="F11" s="5"/>
      <c r="G11" s="38"/>
      <c r="H11" s="13"/>
      <c r="I11" s="18"/>
      <c r="J11" s="1"/>
      <c r="M11" s="1"/>
      <c r="N11" s="18"/>
      <c r="O11" s="1"/>
      <c r="R11" s="1"/>
      <c r="S11" s="18"/>
      <c r="T11" s="1"/>
      <c r="W11" s="1"/>
    </row>
    <row r="12" spans="1:23" s="6" customFormat="1" ht="13.5" customHeight="1">
      <c r="A12" s="39" t="s">
        <v>7</v>
      </c>
      <c r="B12" s="31" t="s">
        <v>658</v>
      </c>
      <c r="C12" s="31" t="s">
        <v>7</v>
      </c>
      <c r="D12" s="40"/>
      <c r="E12" s="2"/>
      <c r="F12" s="3"/>
      <c r="G12" s="41"/>
      <c r="H12" s="12"/>
      <c r="I12" s="18"/>
      <c r="J12" s="1"/>
      <c r="M12" s="1"/>
      <c r="N12" s="18"/>
      <c r="O12" s="1"/>
      <c r="R12" s="1"/>
      <c r="S12" s="18"/>
      <c r="T12" s="1"/>
      <c r="W12" s="1"/>
    </row>
    <row r="13" spans="1:23" s="6" customFormat="1" ht="13.5" customHeight="1">
      <c r="A13" s="34" t="s">
        <v>7</v>
      </c>
      <c r="B13" s="30" t="s">
        <v>659</v>
      </c>
      <c r="C13" s="30" t="s">
        <v>7</v>
      </c>
      <c r="D13" s="66">
        <v>26</v>
      </c>
      <c r="E13" s="4" t="s">
        <v>71</v>
      </c>
      <c r="F13" s="5"/>
      <c r="G13" s="38"/>
      <c r="H13" s="13"/>
      <c r="I13" s="18"/>
      <c r="J13" s="18"/>
      <c r="M13" s="1"/>
      <c r="N13" s="18"/>
      <c r="O13" s="1"/>
      <c r="R13" s="1"/>
      <c r="S13" s="18"/>
      <c r="T13" s="1"/>
      <c r="W13" s="1"/>
    </row>
    <row r="14" spans="1:23" s="6" customFormat="1" ht="13.5" customHeight="1">
      <c r="A14" s="39" t="s">
        <v>7</v>
      </c>
      <c r="B14" s="31" t="s">
        <v>658</v>
      </c>
      <c r="C14" s="31" t="s">
        <v>7</v>
      </c>
      <c r="D14" s="40"/>
      <c r="E14" s="2"/>
      <c r="F14" s="3"/>
      <c r="G14" s="41"/>
      <c r="H14" s="12"/>
      <c r="I14" s="18"/>
      <c r="J14" s="1"/>
      <c r="M14" s="1"/>
      <c r="N14" s="18"/>
      <c r="O14" s="1"/>
      <c r="R14" s="1"/>
      <c r="S14" s="18"/>
      <c r="T14" s="1"/>
      <c r="W14" s="1"/>
    </row>
    <row r="15" spans="1:23" s="6" customFormat="1" ht="13.5" customHeight="1">
      <c r="A15" s="34" t="s">
        <v>7</v>
      </c>
      <c r="B15" s="30" t="s">
        <v>660</v>
      </c>
      <c r="C15" s="30" t="s">
        <v>7</v>
      </c>
      <c r="D15" s="66">
        <v>10.3</v>
      </c>
      <c r="E15" s="4" t="s">
        <v>71</v>
      </c>
      <c r="F15" s="5"/>
      <c r="G15" s="38"/>
      <c r="H15" s="13"/>
      <c r="I15" s="18"/>
      <c r="J15" s="1"/>
      <c r="M15" s="1"/>
      <c r="N15" s="18"/>
      <c r="O15" s="1"/>
      <c r="R15" s="1"/>
      <c r="S15" s="18"/>
      <c r="T15" s="1"/>
      <c r="W15" s="1"/>
    </row>
    <row r="16" spans="1:23" s="6" customFormat="1" ht="13.5" customHeight="1">
      <c r="A16" s="7"/>
      <c r="B16" s="31"/>
      <c r="C16" s="31" t="s">
        <v>7</v>
      </c>
      <c r="D16" s="15"/>
      <c r="E16" s="2"/>
      <c r="F16" s="3"/>
      <c r="G16" s="41"/>
      <c r="H16" s="12"/>
      <c r="I16" s="18"/>
      <c r="J16" s="1"/>
      <c r="M16" s="1"/>
      <c r="N16" s="18"/>
      <c r="O16" s="1"/>
      <c r="R16" s="1"/>
      <c r="S16" s="18"/>
      <c r="T16" s="1"/>
      <c r="W16" s="1"/>
    </row>
    <row r="17" spans="1:23" s="6" customFormat="1" ht="13.5" customHeight="1">
      <c r="A17" s="8"/>
      <c r="B17" s="30" t="s">
        <v>662</v>
      </c>
      <c r="C17" s="30" t="s">
        <v>661</v>
      </c>
      <c r="D17" s="16">
        <v>444</v>
      </c>
      <c r="E17" s="4" t="s">
        <v>113</v>
      </c>
      <c r="F17" s="5"/>
      <c r="G17" s="38"/>
      <c r="H17" s="13"/>
      <c r="I17" s="18"/>
      <c r="J17" s="1"/>
      <c r="M17" s="1"/>
      <c r="N17" s="18"/>
      <c r="O17" s="1"/>
      <c r="R17" s="1"/>
      <c r="S17" s="18"/>
      <c r="T17" s="1"/>
      <c r="W17" s="1"/>
    </row>
    <row r="18" spans="1:23" s="6" customFormat="1" ht="13.5" customHeight="1">
      <c r="A18" s="39" t="s">
        <v>7</v>
      </c>
      <c r="B18" s="31"/>
      <c r="C18" s="31"/>
      <c r="D18" s="40"/>
      <c r="E18" s="2"/>
      <c r="F18" s="3"/>
      <c r="G18" s="41"/>
      <c r="H18" s="12"/>
      <c r="I18" s="18"/>
      <c r="J18" s="1"/>
      <c r="M18" s="1"/>
      <c r="N18" s="18"/>
      <c r="O18" s="1"/>
      <c r="R18" s="1"/>
      <c r="S18" s="18"/>
      <c r="T18" s="1"/>
      <c r="W18" s="1"/>
    </row>
    <row r="19" spans="1:23" s="6" customFormat="1" ht="13.5" customHeight="1">
      <c r="A19" s="34" t="s">
        <v>7</v>
      </c>
      <c r="B19" s="30" t="s">
        <v>722</v>
      </c>
      <c r="C19" s="30"/>
      <c r="D19" s="36">
        <v>134</v>
      </c>
      <c r="E19" s="4" t="s">
        <v>113</v>
      </c>
      <c r="F19" s="5"/>
      <c r="G19" s="38"/>
      <c r="H19" s="13"/>
      <c r="I19" s="18"/>
      <c r="J19" s="1"/>
      <c r="M19" s="1"/>
      <c r="N19" s="18"/>
      <c r="O19" s="1"/>
      <c r="R19" s="1"/>
      <c r="S19" s="18"/>
      <c r="T19" s="1"/>
      <c r="W19" s="1"/>
    </row>
    <row r="20" spans="1:23" s="6" customFormat="1" ht="13.5" customHeight="1">
      <c r="A20" s="39"/>
      <c r="B20" s="31"/>
      <c r="C20" s="31" t="s">
        <v>7</v>
      </c>
      <c r="D20" s="40"/>
      <c r="E20" s="2"/>
      <c r="F20" s="3"/>
      <c r="G20" s="41"/>
      <c r="H20" s="12"/>
      <c r="I20" s="18"/>
      <c r="J20" s="1"/>
      <c r="M20" s="1"/>
      <c r="N20" s="18"/>
      <c r="O20" s="1"/>
      <c r="R20" s="1"/>
      <c r="S20" s="18"/>
      <c r="T20" s="1"/>
      <c r="W20" s="1"/>
    </row>
    <row r="21" spans="1:23" s="6" customFormat="1" ht="13.5" customHeight="1">
      <c r="A21" s="34"/>
      <c r="B21" s="30" t="s">
        <v>662</v>
      </c>
      <c r="C21" s="30" t="s">
        <v>663</v>
      </c>
      <c r="D21" s="36">
        <v>134</v>
      </c>
      <c r="E21" s="4" t="s">
        <v>113</v>
      </c>
      <c r="F21" s="5"/>
      <c r="G21" s="38"/>
      <c r="H21" s="13"/>
      <c r="I21" s="18"/>
      <c r="J21" s="18"/>
      <c r="M21" s="1"/>
      <c r="N21" s="18"/>
      <c r="O21" s="1"/>
      <c r="R21" s="1"/>
      <c r="S21" s="18"/>
      <c r="T21" s="1"/>
      <c r="W21" s="1"/>
    </row>
    <row r="22" spans="1:23" s="6" customFormat="1" ht="13.5" customHeight="1">
      <c r="A22" s="39" t="s">
        <v>7</v>
      </c>
      <c r="B22" s="31"/>
      <c r="C22" s="31" t="s">
        <v>7</v>
      </c>
      <c r="D22" s="15"/>
      <c r="E22" s="2"/>
      <c r="F22" s="3"/>
      <c r="G22" s="41"/>
      <c r="H22" s="12"/>
      <c r="I22" s="18"/>
      <c r="J22" s="1"/>
      <c r="M22" s="1"/>
      <c r="N22" s="18"/>
      <c r="O22" s="1"/>
      <c r="R22" s="1"/>
      <c r="S22" s="18"/>
      <c r="T22" s="1"/>
      <c r="W22" s="1"/>
    </row>
    <row r="23" spans="1:23" s="6" customFormat="1" ht="13.5" customHeight="1">
      <c r="A23" s="34" t="s">
        <v>7</v>
      </c>
      <c r="B23" s="30" t="s">
        <v>1414</v>
      </c>
      <c r="C23" s="30" t="s">
        <v>1561</v>
      </c>
      <c r="D23" s="16">
        <v>14.5</v>
      </c>
      <c r="E23" s="4" t="s">
        <v>113</v>
      </c>
      <c r="F23" s="5"/>
      <c r="G23" s="38"/>
      <c r="H23" s="13"/>
      <c r="I23" s="18"/>
      <c r="J23" s="1"/>
      <c r="M23" s="1"/>
      <c r="N23" s="18"/>
      <c r="O23" s="1"/>
      <c r="R23" s="1"/>
      <c r="S23" s="18"/>
      <c r="T23" s="1"/>
      <c r="W23" s="1"/>
    </row>
    <row r="24" spans="1:23" s="18" customFormat="1" ht="13.5" customHeight="1">
      <c r="A24" s="7"/>
      <c r="B24" s="31"/>
      <c r="C24" s="31" t="s">
        <v>7</v>
      </c>
      <c r="D24" s="15"/>
      <c r="E24" s="2"/>
      <c r="F24" s="3"/>
      <c r="G24" s="41"/>
      <c r="H24" s="12"/>
      <c r="J24" s="1"/>
      <c r="K24" s="6"/>
      <c r="L24" s="6"/>
      <c r="M24" s="1"/>
      <c r="O24" s="1"/>
      <c r="P24" s="6"/>
      <c r="Q24" s="6"/>
      <c r="R24" s="1"/>
      <c r="T24" s="1"/>
      <c r="U24" s="6"/>
      <c r="V24" s="6"/>
      <c r="W24" s="1"/>
    </row>
    <row r="25" spans="1:23" s="18" customFormat="1" ht="13.5" customHeight="1">
      <c r="A25" s="8"/>
      <c r="B25" s="30" t="s">
        <v>1415</v>
      </c>
      <c r="C25" s="30" t="s">
        <v>1562</v>
      </c>
      <c r="D25" s="67">
        <v>89</v>
      </c>
      <c r="E25" s="4" t="s">
        <v>113</v>
      </c>
      <c r="F25" s="5"/>
      <c r="G25" s="38"/>
      <c r="H25" s="13"/>
      <c r="J25" s="1"/>
      <c r="K25" s="6"/>
      <c r="L25" s="6"/>
      <c r="M25" s="1"/>
      <c r="O25" s="1"/>
      <c r="P25" s="6"/>
      <c r="Q25" s="6"/>
      <c r="R25" s="1"/>
      <c r="T25" s="1"/>
      <c r="U25" s="6"/>
      <c r="V25" s="6"/>
      <c r="W25" s="1"/>
    </row>
    <row r="26" spans="1:23" s="6" customFormat="1" ht="13.5" customHeight="1">
      <c r="A26" s="39"/>
      <c r="B26" s="31" t="s">
        <v>664</v>
      </c>
      <c r="C26" s="31" t="s">
        <v>7</v>
      </c>
      <c r="D26" s="15"/>
      <c r="E26" s="2"/>
      <c r="F26" s="3"/>
      <c r="G26" s="41"/>
      <c r="H26" s="12"/>
      <c r="I26" s="18"/>
      <c r="J26" s="1"/>
      <c r="M26" s="1"/>
      <c r="N26" s="18"/>
      <c r="O26" s="1"/>
      <c r="R26" s="1"/>
      <c r="S26" s="18"/>
      <c r="T26" s="1"/>
      <c r="W26" s="1"/>
    </row>
    <row r="27" spans="1:23" s="6" customFormat="1" ht="13.5" customHeight="1">
      <c r="A27" s="34"/>
      <c r="B27" s="30" t="s">
        <v>665</v>
      </c>
      <c r="C27" s="30" t="s">
        <v>666</v>
      </c>
      <c r="D27" s="67">
        <v>94</v>
      </c>
      <c r="E27" s="4" t="s">
        <v>113</v>
      </c>
      <c r="F27" s="5"/>
      <c r="G27" s="38"/>
      <c r="H27" s="13"/>
      <c r="I27" s="18"/>
      <c r="J27" s="1"/>
      <c r="M27" s="1"/>
      <c r="N27" s="18"/>
      <c r="O27" s="1"/>
      <c r="R27" s="1"/>
      <c r="S27" s="18"/>
      <c r="T27" s="1"/>
      <c r="W27" s="1"/>
    </row>
    <row r="28" spans="1:23" s="6" customFormat="1" ht="13.5" customHeight="1">
      <c r="A28" s="7"/>
      <c r="B28" s="31"/>
      <c r="C28" s="31" t="s">
        <v>7</v>
      </c>
      <c r="D28" s="15"/>
      <c r="E28" s="2"/>
      <c r="F28" s="3"/>
      <c r="G28" s="3"/>
      <c r="H28" s="12"/>
      <c r="I28" s="18"/>
      <c r="J28" s="1"/>
      <c r="M28" s="1"/>
      <c r="N28" s="18"/>
      <c r="O28" s="1"/>
      <c r="R28" s="1"/>
      <c r="S28" s="18"/>
      <c r="T28" s="1"/>
      <c r="W28" s="1"/>
    </row>
    <row r="29" spans="1:23" s="6" customFormat="1" ht="13.5" customHeight="1">
      <c r="A29" s="8"/>
      <c r="B29" s="30" t="s">
        <v>667</v>
      </c>
      <c r="C29" s="30" t="s">
        <v>668</v>
      </c>
      <c r="D29" s="16">
        <v>10.1</v>
      </c>
      <c r="E29" s="4" t="s">
        <v>113</v>
      </c>
      <c r="F29" s="5"/>
      <c r="G29" s="5"/>
      <c r="H29" s="13"/>
      <c r="I29" s="18"/>
      <c r="J29" s="1"/>
      <c r="M29" s="1"/>
      <c r="N29" s="18"/>
      <c r="O29" s="1"/>
      <c r="R29" s="1"/>
      <c r="S29" s="18"/>
      <c r="T29" s="1"/>
      <c r="W29" s="1"/>
    </row>
    <row r="30" spans="1:23" s="6" customFormat="1" ht="13.5" customHeight="1">
      <c r="A30" s="39" t="s">
        <v>7</v>
      </c>
      <c r="B30" s="31" t="s">
        <v>1370</v>
      </c>
      <c r="C30" s="31"/>
      <c r="D30" s="15"/>
      <c r="E30" s="2"/>
      <c r="F30" s="3"/>
      <c r="G30" s="41"/>
      <c r="H30" s="12"/>
      <c r="I30" s="18"/>
      <c r="J30" s="1"/>
      <c r="M30" s="1"/>
      <c r="N30" s="18"/>
      <c r="O30" s="1"/>
      <c r="R30" s="1"/>
      <c r="S30" s="18"/>
      <c r="T30" s="1"/>
      <c r="W30" s="1"/>
    </row>
    <row r="31" spans="1:23" s="6" customFormat="1" ht="13.5" customHeight="1">
      <c r="A31" s="34" t="s">
        <v>7</v>
      </c>
      <c r="B31" s="30" t="s">
        <v>1372</v>
      </c>
      <c r="C31" s="30" t="s">
        <v>1373</v>
      </c>
      <c r="D31" s="67">
        <v>95.4</v>
      </c>
      <c r="E31" s="4" t="s">
        <v>113</v>
      </c>
      <c r="F31" s="5"/>
      <c r="G31" s="38"/>
      <c r="H31" s="13"/>
      <c r="J31" s="1"/>
      <c r="M31" s="1"/>
      <c r="N31" s="18"/>
      <c r="O31" s="1"/>
      <c r="R31" s="1"/>
      <c r="S31" s="18"/>
      <c r="T31" s="1"/>
      <c r="W31" s="1"/>
    </row>
    <row r="32" spans="1:23" s="18" customFormat="1" ht="13.5" customHeight="1">
      <c r="A32" s="39" t="s">
        <v>7</v>
      </c>
      <c r="B32" s="31" t="s">
        <v>1370</v>
      </c>
      <c r="C32" s="31"/>
      <c r="D32" s="15"/>
      <c r="E32" s="2"/>
      <c r="F32" s="3"/>
      <c r="G32" s="41"/>
      <c r="H32" s="12"/>
      <c r="J32" s="1"/>
      <c r="K32" s="6"/>
      <c r="L32" s="6"/>
      <c r="M32" s="1"/>
      <c r="O32" s="1"/>
      <c r="P32" s="6"/>
      <c r="Q32" s="6"/>
      <c r="R32" s="1"/>
      <c r="T32" s="1"/>
      <c r="U32" s="6"/>
      <c r="V32" s="6"/>
      <c r="W32" s="1"/>
    </row>
    <row r="33" spans="1:23" s="18" customFormat="1" ht="13.5" customHeight="1">
      <c r="A33" s="34" t="s">
        <v>7</v>
      </c>
      <c r="B33" s="30" t="s">
        <v>1372</v>
      </c>
      <c r="C33" s="30" t="s">
        <v>1373</v>
      </c>
      <c r="D33" s="67">
        <v>17.7</v>
      </c>
      <c r="E33" s="4" t="s">
        <v>113</v>
      </c>
      <c r="F33" s="5"/>
      <c r="G33" s="38"/>
      <c r="H33" s="13"/>
      <c r="J33" s="1"/>
      <c r="K33" s="6"/>
      <c r="L33" s="6"/>
      <c r="M33" s="1"/>
      <c r="O33" s="1"/>
      <c r="P33" s="6"/>
      <c r="Q33" s="6"/>
      <c r="R33" s="1"/>
      <c r="T33" s="1"/>
      <c r="U33" s="6"/>
      <c r="V33" s="6"/>
      <c r="W33" s="1"/>
    </row>
    <row r="34" spans="1:23" s="6" customFormat="1" ht="13.5" customHeight="1">
      <c r="A34" s="7"/>
      <c r="B34" s="31" t="s">
        <v>1370</v>
      </c>
      <c r="C34" s="31"/>
      <c r="D34" s="15"/>
      <c r="E34" s="2"/>
      <c r="F34" s="3"/>
      <c r="G34" s="41"/>
      <c r="H34" s="12"/>
      <c r="I34" s="18"/>
      <c r="J34" s="1"/>
      <c r="M34" s="1"/>
      <c r="N34" s="18"/>
      <c r="O34" s="1"/>
      <c r="R34" s="1"/>
      <c r="S34" s="18"/>
      <c r="T34" s="1"/>
      <c r="W34" s="1"/>
    </row>
    <row r="35" spans="1:23" s="6" customFormat="1" ht="13.5" customHeight="1">
      <c r="A35" s="8"/>
      <c r="B35" s="30" t="s">
        <v>1374</v>
      </c>
      <c r="C35" s="30"/>
      <c r="D35" s="16">
        <v>78.7</v>
      </c>
      <c r="E35" s="4" t="s">
        <v>164</v>
      </c>
      <c r="F35" s="5"/>
      <c r="G35" s="38"/>
      <c r="H35" s="13"/>
      <c r="I35" s="18"/>
      <c r="J35" s="1"/>
      <c r="M35" s="1"/>
      <c r="N35" s="18"/>
      <c r="O35" s="1"/>
      <c r="R35" s="1"/>
      <c r="S35" s="18"/>
      <c r="T35" s="1"/>
      <c r="W35" s="1"/>
    </row>
    <row r="36" spans="1:23" ht="13.5" customHeight="1">
      <c r="A36" s="7"/>
      <c r="B36" s="31" t="s">
        <v>1370</v>
      </c>
      <c r="C36" s="31"/>
      <c r="D36" s="15"/>
      <c r="E36" s="2"/>
      <c r="F36" s="3"/>
      <c r="G36" s="41"/>
      <c r="H36" s="12"/>
    </row>
    <row r="37" spans="1:23" ht="13.5" customHeight="1">
      <c r="A37" s="8"/>
      <c r="B37" s="30" t="s">
        <v>1807</v>
      </c>
      <c r="C37" s="30" t="s">
        <v>7</v>
      </c>
      <c r="D37" s="97">
        <v>220</v>
      </c>
      <c r="E37" s="4" t="s">
        <v>164</v>
      </c>
      <c r="F37" s="5"/>
      <c r="G37" s="38"/>
      <c r="H37" s="13"/>
    </row>
    <row r="38" spans="1:23" s="6" customFormat="1" ht="13.5" customHeight="1">
      <c r="A38" s="7"/>
      <c r="B38" s="31"/>
      <c r="C38" s="31"/>
      <c r="D38" s="15"/>
      <c r="E38" s="2"/>
      <c r="F38" s="3"/>
      <c r="G38" s="41"/>
      <c r="H38" s="12"/>
      <c r="I38" s="18"/>
      <c r="J38" s="1"/>
      <c r="M38" s="1"/>
      <c r="N38" s="18"/>
      <c r="O38" s="1"/>
      <c r="R38" s="1"/>
      <c r="S38" s="18"/>
      <c r="T38" s="1"/>
      <c r="W38" s="1"/>
    </row>
    <row r="39" spans="1:23" s="6" customFormat="1" ht="13.5" customHeight="1">
      <c r="A39" s="8"/>
      <c r="B39" s="30"/>
      <c r="C39" s="30"/>
      <c r="D39" s="16"/>
      <c r="E39" s="4"/>
      <c r="F39" s="5"/>
      <c r="G39" s="38"/>
      <c r="H39" s="13"/>
      <c r="I39" s="18"/>
      <c r="J39" s="1"/>
      <c r="M39" s="1"/>
      <c r="N39" s="18"/>
      <c r="O39" s="1"/>
      <c r="R39" s="1"/>
      <c r="S39" s="18"/>
      <c r="T39" s="1"/>
      <c r="W39" s="1"/>
    </row>
    <row r="40" spans="1:23" ht="13.5" customHeight="1">
      <c r="A40" s="7"/>
      <c r="B40" s="31"/>
      <c r="C40" s="31" t="s">
        <v>7</v>
      </c>
      <c r="D40" s="15"/>
      <c r="E40" s="2"/>
      <c r="F40" s="3"/>
      <c r="G40" s="41"/>
      <c r="H40" s="12"/>
    </row>
    <row r="41" spans="1:23" ht="13.5" customHeight="1">
      <c r="A41" s="9"/>
      <c r="B41" s="32" t="s">
        <v>63</v>
      </c>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23" ht="13.5" customHeight="1">
      <c r="A49" s="39" t="s">
        <v>7</v>
      </c>
      <c r="B49" s="31" t="s">
        <v>7</v>
      </c>
      <c r="C49" s="31" t="s">
        <v>7</v>
      </c>
      <c r="D49" s="40"/>
      <c r="E49" s="2" t="s">
        <v>7</v>
      </c>
      <c r="F49" s="3"/>
      <c r="G49" s="41"/>
      <c r="H49" s="12" t="s">
        <v>7</v>
      </c>
    </row>
    <row r="50" spans="1:23" ht="13.5" customHeight="1">
      <c r="A50" s="34" t="s">
        <v>311</v>
      </c>
      <c r="B50" s="30" t="s">
        <v>634</v>
      </c>
      <c r="C50" s="30" t="s">
        <v>7</v>
      </c>
      <c r="D50" s="36"/>
      <c r="E50" s="4" t="s">
        <v>7</v>
      </c>
      <c r="F50" s="5"/>
      <c r="G50" s="38"/>
      <c r="H50" s="13"/>
    </row>
    <row r="51" spans="1:23" ht="13.5" customHeight="1">
      <c r="A51" s="7"/>
      <c r="B51" s="31" t="s">
        <v>7</v>
      </c>
      <c r="C51" s="31" t="s">
        <v>7</v>
      </c>
      <c r="D51" s="15"/>
      <c r="E51" s="2"/>
      <c r="F51" s="3"/>
      <c r="G51" s="41"/>
      <c r="H51" s="12"/>
    </row>
    <row r="52" spans="1:23" ht="13.5" customHeight="1">
      <c r="A52" s="8"/>
      <c r="B52" s="30" t="s">
        <v>969</v>
      </c>
      <c r="C52" s="30" t="s">
        <v>970</v>
      </c>
      <c r="D52" s="66">
        <v>17.8</v>
      </c>
      <c r="E52" s="4" t="s">
        <v>113</v>
      </c>
      <c r="F52" s="5"/>
      <c r="G52" s="38"/>
      <c r="H52" s="13"/>
    </row>
    <row r="53" spans="1:23" ht="13.5" customHeight="1">
      <c r="A53" s="39" t="s">
        <v>7</v>
      </c>
      <c r="B53" s="31" t="s">
        <v>7</v>
      </c>
      <c r="C53" s="31" t="s">
        <v>7</v>
      </c>
      <c r="D53" s="40"/>
      <c r="E53" s="2"/>
      <c r="F53" s="3"/>
      <c r="G53" s="41"/>
      <c r="H53" s="12"/>
    </row>
    <row r="54" spans="1:23" s="18" customFormat="1" ht="13.5" customHeight="1">
      <c r="A54" s="34" t="s">
        <v>7</v>
      </c>
      <c r="B54" s="30" t="s">
        <v>971</v>
      </c>
      <c r="C54" s="30" t="s">
        <v>972</v>
      </c>
      <c r="D54" s="36">
        <v>141</v>
      </c>
      <c r="E54" s="4" t="s">
        <v>113</v>
      </c>
      <c r="F54" s="5"/>
      <c r="G54" s="38"/>
      <c r="H54" s="13"/>
      <c r="J54" s="1"/>
      <c r="K54" s="6"/>
      <c r="L54" s="6"/>
      <c r="M54" s="1"/>
      <c r="O54" s="1"/>
      <c r="P54" s="6"/>
      <c r="Q54" s="6"/>
      <c r="R54" s="1"/>
      <c r="T54" s="1"/>
      <c r="U54" s="6"/>
      <c r="V54" s="6"/>
      <c r="W54" s="1"/>
    </row>
    <row r="55" spans="1:23" s="18" customFormat="1" ht="13.5" customHeight="1">
      <c r="A55" s="39" t="s">
        <v>7</v>
      </c>
      <c r="B55" s="31"/>
      <c r="C55" s="31"/>
      <c r="D55" s="40"/>
      <c r="E55" s="2"/>
      <c r="F55" s="3"/>
      <c r="G55" s="41"/>
      <c r="H55" s="12"/>
      <c r="J55" s="1"/>
      <c r="K55" s="6"/>
      <c r="L55" s="6"/>
      <c r="M55" s="1"/>
      <c r="O55" s="1"/>
      <c r="P55" s="6"/>
      <c r="Q55" s="6"/>
      <c r="R55" s="1"/>
      <c r="T55" s="1"/>
      <c r="U55" s="6"/>
      <c r="V55" s="6"/>
      <c r="W55" s="1"/>
    </row>
    <row r="56" spans="1:23" s="18" customFormat="1" ht="13.5" customHeight="1">
      <c r="A56" s="34" t="s">
        <v>7</v>
      </c>
      <c r="B56" s="30" t="s">
        <v>973</v>
      </c>
      <c r="C56" s="30" t="s">
        <v>974</v>
      </c>
      <c r="D56" s="36">
        <v>137</v>
      </c>
      <c r="E56" s="4" t="s">
        <v>113</v>
      </c>
      <c r="F56" s="5"/>
      <c r="G56" s="38"/>
      <c r="H56" s="13"/>
      <c r="J56" s="1"/>
      <c r="K56" s="6"/>
      <c r="L56" s="6"/>
      <c r="M56" s="1"/>
      <c r="O56" s="1"/>
      <c r="P56" s="6"/>
      <c r="Q56" s="6"/>
      <c r="R56" s="1"/>
      <c r="T56" s="1"/>
      <c r="U56" s="6"/>
      <c r="V56" s="6"/>
      <c r="W56" s="1"/>
    </row>
    <row r="57" spans="1:23" s="18" customFormat="1" ht="13.5" customHeight="1">
      <c r="A57" s="39" t="s">
        <v>7</v>
      </c>
      <c r="B57" s="31" t="s">
        <v>7</v>
      </c>
      <c r="C57" s="31" t="s">
        <v>7</v>
      </c>
      <c r="D57" s="40"/>
      <c r="E57" s="2"/>
      <c r="F57" s="3"/>
      <c r="G57" s="41"/>
      <c r="H57" s="12"/>
      <c r="J57" s="1"/>
      <c r="K57" s="6"/>
      <c r="L57" s="6"/>
      <c r="M57" s="1"/>
      <c r="O57" s="1"/>
      <c r="P57" s="6"/>
      <c r="Q57" s="6"/>
      <c r="R57" s="1"/>
      <c r="T57" s="1"/>
      <c r="U57" s="6"/>
      <c r="V57" s="6"/>
      <c r="W57" s="1"/>
    </row>
    <row r="58" spans="1:23" s="18" customFormat="1" ht="13.5" customHeight="1">
      <c r="A58" s="34" t="s">
        <v>7</v>
      </c>
      <c r="B58" s="30" t="s">
        <v>973</v>
      </c>
      <c r="C58" s="30" t="s">
        <v>975</v>
      </c>
      <c r="D58" s="66">
        <v>11.6</v>
      </c>
      <c r="E58" s="4" t="s">
        <v>113</v>
      </c>
      <c r="F58" s="5"/>
      <c r="G58" s="38"/>
      <c r="H58" s="13"/>
      <c r="J58" s="1"/>
      <c r="K58" s="6"/>
      <c r="L58" s="6"/>
      <c r="M58" s="1"/>
      <c r="O58" s="1"/>
      <c r="P58" s="6"/>
      <c r="Q58" s="6"/>
      <c r="R58" s="1"/>
      <c r="T58" s="1"/>
      <c r="U58" s="6"/>
      <c r="V58" s="6"/>
      <c r="W58" s="1"/>
    </row>
    <row r="59" spans="1:23" s="18" customFormat="1" ht="13.5" customHeight="1">
      <c r="A59" s="7"/>
      <c r="B59" s="31" t="s">
        <v>7</v>
      </c>
      <c r="C59" s="31" t="s">
        <v>7</v>
      </c>
      <c r="D59" s="15"/>
      <c r="E59" s="2"/>
      <c r="F59" s="3"/>
      <c r="G59" s="41"/>
      <c r="H59" s="12"/>
      <c r="J59" s="1"/>
      <c r="K59" s="6"/>
      <c r="L59" s="6"/>
      <c r="M59" s="1"/>
      <c r="O59" s="1"/>
      <c r="P59" s="6"/>
      <c r="Q59" s="6"/>
      <c r="R59" s="1"/>
      <c r="T59" s="1"/>
      <c r="U59" s="6"/>
      <c r="V59" s="6"/>
      <c r="W59" s="1"/>
    </row>
    <row r="60" spans="1:23" s="18" customFormat="1" ht="13.5" customHeight="1">
      <c r="A60" s="8"/>
      <c r="B60" s="30" t="s">
        <v>973</v>
      </c>
      <c r="C60" s="30" t="s">
        <v>976</v>
      </c>
      <c r="D60" s="16">
        <v>128</v>
      </c>
      <c r="E60" s="4" t="s">
        <v>113</v>
      </c>
      <c r="F60" s="5"/>
      <c r="G60" s="38"/>
      <c r="H60" s="13"/>
      <c r="J60" s="1"/>
      <c r="K60" s="6"/>
      <c r="L60" s="6"/>
      <c r="M60" s="1"/>
      <c r="O60" s="1"/>
      <c r="P60" s="6"/>
      <c r="Q60" s="6"/>
      <c r="R60" s="1"/>
      <c r="T60" s="1"/>
      <c r="U60" s="6"/>
      <c r="V60" s="6"/>
      <c r="W60" s="1"/>
    </row>
    <row r="61" spans="1:23" s="18" customFormat="1" ht="13.5" customHeight="1">
      <c r="A61" s="7"/>
      <c r="B61" s="31" t="s">
        <v>7</v>
      </c>
      <c r="C61" s="31" t="s">
        <v>7</v>
      </c>
      <c r="D61" s="15"/>
      <c r="E61" s="2"/>
      <c r="F61" s="3"/>
      <c r="G61" s="41"/>
      <c r="H61" s="12"/>
      <c r="J61" s="1"/>
      <c r="K61" s="6"/>
      <c r="L61" s="6"/>
      <c r="M61" s="1"/>
      <c r="O61" s="1"/>
      <c r="P61" s="6"/>
      <c r="Q61" s="6"/>
      <c r="R61" s="1"/>
      <c r="T61" s="1"/>
      <c r="U61" s="6"/>
      <c r="V61" s="6"/>
      <c r="W61" s="1"/>
    </row>
    <row r="62" spans="1:23" s="18" customFormat="1" ht="13.5" customHeight="1">
      <c r="A62" s="8"/>
      <c r="B62" s="30" t="s">
        <v>432</v>
      </c>
      <c r="C62" s="30" t="s">
        <v>977</v>
      </c>
      <c r="D62" s="16">
        <v>6.8</v>
      </c>
      <c r="E62" s="4" t="s">
        <v>113</v>
      </c>
      <c r="F62" s="5"/>
      <c r="G62" s="38"/>
      <c r="H62" s="13"/>
      <c r="J62" s="1"/>
      <c r="K62" s="6"/>
      <c r="L62" s="6"/>
      <c r="M62" s="1"/>
      <c r="O62" s="1"/>
      <c r="P62" s="6"/>
      <c r="Q62" s="6"/>
      <c r="R62" s="1"/>
      <c r="T62" s="1"/>
      <c r="U62" s="6"/>
      <c r="V62" s="6"/>
      <c r="W62" s="1"/>
    </row>
    <row r="63" spans="1:23" s="18" customFormat="1" ht="13.5" customHeight="1">
      <c r="A63" s="7"/>
      <c r="B63" s="31" t="s">
        <v>782</v>
      </c>
      <c r="C63" s="31" t="s">
        <v>7</v>
      </c>
      <c r="D63" s="15"/>
      <c r="E63" s="2"/>
      <c r="F63" s="3"/>
      <c r="G63" s="41"/>
      <c r="H63" s="12"/>
      <c r="J63" s="1"/>
      <c r="K63" s="6"/>
      <c r="L63" s="6"/>
      <c r="M63" s="1"/>
      <c r="O63" s="1"/>
      <c r="P63" s="6"/>
      <c r="Q63" s="6"/>
      <c r="R63" s="1"/>
      <c r="T63" s="1"/>
      <c r="U63" s="6"/>
      <c r="V63" s="6"/>
      <c r="W63" s="1"/>
    </row>
    <row r="64" spans="1:23" s="18" customFormat="1" ht="13.5" customHeight="1">
      <c r="A64" s="8"/>
      <c r="B64" s="30" t="s">
        <v>432</v>
      </c>
      <c r="C64" s="30" t="s">
        <v>977</v>
      </c>
      <c r="D64" s="16">
        <v>10.6</v>
      </c>
      <c r="E64" s="4" t="s">
        <v>113</v>
      </c>
      <c r="F64" s="5"/>
      <c r="G64" s="38"/>
      <c r="H64" s="13"/>
      <c r="J64" s="1"/>
      <c r="K64" s="6"/>
      <c r="L64" s="6"/>
      <c r="M64" s="1"/>
      <c r="O64" s="1"/>
      <c r="P64" s="6"/>
      <c r="Q64" s="6"/>
      <c r="R64" s="1"/>
      <c r="T64" s="1"/>
      <c r="U64" s="6"/>
      <c r="V64" s="6"/>
      <c r="W64" s="1"/>
    </row>
    <row r="65" spans="1:23" s="18" customFormat="1" ht="13.5" customHeight="1">
      <c r="A65" s="7"/>
      <c r="B65" s="31" t="s">
        <v>7</v>
      </c>
      <c r="C65" s="31" t="s">
        <v>7</v>
      </c>
      <c r="D65" s="15"/>
      <c r="E65" s="2"/>
      <c r="F65" s="3"/>
      <c r="G65" s="41"/>
      <c r="H65" s="12"/>
      <c r="J65" s="1"/>
      <c r="K65" s="6"/>
      <c r="L65" s="6"/>
      <c r="M65" s="1"/>
      <c r="O65" s="1"/>
      <c r="P65" s="6"/>
      <c r="Q65" s="6"/>
      <c r="R65" s="1"/>
      <c r="T65" s="1"/>
      <c r="U65" s="6"/>
      <c r="V65" s="6"/>
      <c r="W65" s="1"/>
    </row>
    <row r="66" spans="1:23" s="18" customFormat="1" ht="13.5" customHeight="1">
      <c r="A66" s="8"/>
      <c r="B66" s="30" t="s">
        <v>978</v>
      </c>
      <c r="C66" s="30" t="s">
        <v>979</v>
      </c>
      <c r="D66" s="16">
        <v>87.3</v>
      </c>
      <c r="E66" s="4" t="s">
        <v>113</v>
      </c>
      <c r="F66" s="5"/>
      <c r="G66" s="38"/>
      <c r="H66" s="13"/>
      <c r="J66" s="1"/>
      <c r="K66" s="6"/>
      <c r="L66" s="6"/>
      <c r="M66" s="1"/>
      <c r="O66" s="1"/>
      <c r="P66" s="6"/>
      <c r="Q66" s="6"/>
      <c r="R66" s="1"/>
      <c r="T66" s="1"/>
      <c r="U66" s="6"/>
      <c r="V66" s="6"/>
      <c r="W66" s="1"/>
    </row>
    <row r="67" spans="1:23" s="18" customFormat="1" ht="13.5" customHeight="1">
      <c r="A67" s="7"/>
      <c r="B67" s="31" t="s">
        <v>7</v>
      </c>
      <c r="C67" s="31" t="s">
        <v>980</v>
      </c>
      <c r="D67" s="15"/>
      <c r="E67" s="2"/>
      <c r="F67" s="3"/>
      <c r="G67" s="41"/>
      <c r="H67" s="12"/>
      <c r="J67" s="1"/>
      <c r="K67" s="6"/>
      <c r="L67" s="6"/>
      <c r="M67" s="1"/>
      <c r="O67" s="1"/>
      <c r="P67" s="6"/>
      <c r="Q67" s="6"/>
      <c r="R67" s="1"/>
      <c r="T67" s="1"/>
      <c r="U67" s="6"/>
      <c r="V67" s="6"/>
      <c r="W67" s="1"/>
    </row>
    <row r="68" spans="1:23" s="18" customFormat="1" ht="13.5" customHeight="1">
      <c r="A68" s="8"/>
      <c r="B68" s="30" t="s">
        <v>981</v>
      </c>
      <c r="C68" s="30" t="s">
        <v>982</v>
      </c>
      <c r="D68" s="16">
        <v>138</v>
      </c>
      <c r="E68" s="4" t="s">
        <v>113</v>
      </c>
      <c r="F68" s="5"/>
      <c r="G68" s="38"/>
      <c r="H68" s="13"/>
      <c r="J68" s="1"/>
      <c r="K68" s="6"/>
      <c r="L68" s="6"/>
      <c r="M68" s="1"/>
      <c r="O68" s="1"/>
      <c r="P68" s="6"/>
      <c r="Q68" s="6"/>
      <c r="R68" s="1"/>
      <c r="T68" s="1"/>
      <c r="U68" s="6"/>
      <c r="V68" s="6"/>
      <c r="W68" s="1"/>
    </row>
    <row r="69" spans="1:23" s="18" customFormat="1" ht="13.5" customHeight="1">
      <c r="A69" s="7"/>
      <c r="B69" s="31" t="s">
        <v>7</v>
      </c>
      <c r="C69" s="31" t="s">
        <v>7</v>
      </c>
      <c r="D69" s="15"/>
      <c r="E69" s="2"/>
      <c r="F69" s="3"/>
      <c r="G69" s="41"/>
      <c r="H69" s="12"/>
      <c r="J69" s="1"/>
      <c r="K69" s="6"/>
      <c r="L69" s="6"/>
      <c r="M69" s="1"/>
      <c r="O69" s="1"/>
      <c r="P69" s="6"/>
      <c r="Q69" s="6"/>
      <c r="R69" s="1"/>
      <c r="T69" s="1"/>
      <c r="U69" s="6"/>
      <c r="V69" s="6"/>
      <c r="W69" s="1"/>
    </row>
    <row r="70" spans="1:23" s="18" customFormat="1" ht="13.5" customHeight="1">
      <c r="A70" s="8"/>
      <c r="B70" s="30" t="s">
        <v>1236</v>
      </c>
      <c r="C70" s="30" t="s">
        <v>1237</v>
      </c>
      <c r="D70" s="16">
        <v>5.6</v>
      </c>
      <c r="E70" s="4" t="s">
        <v>113</v>
      </c>
      <c r="F70" s="5"/>
      <c r="G70" s="38"/>
      <c r="H70" s="13"/>
      <c r="J70" s="1"/>
      <c r="K70" s="6"/>
      <c r="L70" s="6"/>
      <c r="M70" s="1"/>
      <c r="O70" s="1"/>
      <c r="P70" s="6"/>
      <c r="Q70" s="6"/>
      <c r="R70" s="1"/>
      <c r="T70" s="1"/>
      <c r="U70" s="6"/>
      <c r="V70" s="6"/>
      <c r="W70" s="1"/>
    </row>
    <row r="71" spans="1:23" s="18" customFormat="1" ht="13.5" customHeight="1">
      <c r="A71" s="7"/>
      <c r="B71" s="31"/>
      <c r="C71" s="31"/>
      <c r="D71" s="15"/>
      <c r="E71" s="2"/>
      <c r="F71" s="3"/>
      <c r="G71" s="41"/>
      <c r="H71" s="12"/>
      <c r="J71" s="1"/>
      <c r="K71" s="6"/>
      <c r="L71" s="6"/>
      <c r="M71" s="1"/>
      <c r="O71" s="1"/>
      <c r="P71" s="6"/>
      <c r="Q71" s="6"/>
      <c r="R71" s="1"/>
      <c r="T71" s="1"/>
      <c r="U71" s="6"/>
      <c r="V71" s="6"/>
      <c r="W71" s="1"/>
    </row>
    <row r="72" spans="1:23" s="18" customFormat="1" ht="13.5" customHeight="1">
      <c r="A72" s="8"/>
      <c r="B72" s="30" t="s">
        <v>983</v>
      </c>
      <c r="C72" s="30" t="s">
        <v>1238</v>
      </c>
      <c r="D72" s="16">
        <v>937</v>
      </c>
      <c r="E72" s="4" t="s">
        <v>113</v>
      </c>
      <c r="F72" s="5"/>
      <c r="G72" s="38"/>
      <c r="H72" s="13"/>
      <c r="J72" s="1"/>
      <c r="K72" s="6"/>
      <c r="L72" s="6"/>
      <c r="M72" s="1"/>
      <c r="O72" s="1"/>
      <c r="P72" s="6"/>
      <c r="Q72" s="6"/>
      <c r="R72" s="1"/>
      <c r="T72" s="1"/>
      <c r="U72" s="6"/>
      <c r="V72" s="6"/>
      <c r="W72" s="1"/>
    </row>
    <row r="73" spans="1:23" s="18" customFormat="1" ht="13.5" customHeight="1">
      <c r="A73" s="7"/>
      <c r="B73" s="31"/>
      <c r="C73" s="31"/>
      <c r="D73" s="15"/>
      <c r="E73" s="2"/>
      <c r="F73" s="3"/>
      <c r="G73" s="41"/>
      <c r="H73" s="12"/>
      <c r="J73" s="1"/>
      <c r="K73" s="6"/>
      <c r="L73" s="6"/>
      <c r="M73" s="1"/>
      <c r="O73" s="1"/>
      <c r="P73" s="6"/>
      <c r="Q73" s="6"/>
      <c r="R73" s="1"/>
      <c r="T73" s="1"/>
      <c r="U73" s="6"/>
      <c r="V73" s="6"/>
      <c r="W73" s="1"/>
    </row>
    <row r="74" spans="1:23" s="18" customFormat="1" ht="13.5" customHeight="1">
      <c r="A74" s="8"/>
      <c r="B74" s="30" t="s">
        <v>983</v>
      </c>
      <c r="C74" s="30" t="s">
        <v>984</v>
      </c>
      <c r="D74" s="16">
        <v>92.7</v>
      </c>
      <c r="E74" s="4" t="s">
        <v>113</v>
      </c>
      <c r="F74" s="5"/>
      <c r="G74" s="38"/>
      <c r="H74" s="13"/>
      <c r="J74" s="1"/>
      <c r="K74" s="6"/>
      <c r="L74" s="6"/>
      <c r="M74" s="1"/>
      <c r="O74" s="1"/>
      <c r="P74" s="6"/>
      <c r="Q74" s="6"/>
      <c r="R74" s="1"/>
      <c r="T74" s="1"/>
      <c r="U74" s="6"/>
      <c r="V74" s="6"/>
      <c r="W74" s="1"/>
    </row>
    <row r="75" spans="1:23" s="18" customFormat="1" ht="13.5" customHeight="1">
      <c r="A75" s="7"/>
      <c r="B75" s="31" t="s">
        <v>985</v>
      </c>
      <c r="C75" s="31" t="s">
        <v>7</v>
      </c>
      <c r="D75" s="15"/>
      <c r="E75" s="2"/>
      <c r="F75" s="3"/>
      <c r="G75" s="41"/>
      <c r="H75" s="12"/>
      <c r="J75" s="1"/>
      <c r="K75" s="6"/>
      <c r="L75" s="6"/>
      <c r="M75" s="1"/>
      <c r="O75" s="1"/>
      <c r="P75" s="6"/>
      <c r="Q75" s="6"/>
      <c r="R75" s="1"/>
      <c r="T75" s="1"/>
      <c r="U75" s="6"/>
      <c r="V75" s="6"/>
      <c r="W75" s="1"/>
    </row>
    <row r="76" spans="1:23" s="18" customFormat="1" ht="13.5" customHeight="1">
      <c r="A76" s="8"/>
      <c r="B76" s="30" t="s">
        <v>983</v>
      </c>
      <c r="C76" s="30" t="s">
        <v>1425</v>
      </c>
      <c r="D76" s="16">
        <v>0.9</v>
      </c>
      <c r="E76" s="4" t="s">
        <v>113</v>
      </c>
      <c r="F76" s="5"/>
      <c r="G76" s="38"/>
      <c r="H76" s="13"/>
      <c r="J76" s="1"/>
      <c r="K76" s="6"/>
      <c r="L76" s="6"/>
      <c r="M76" s="1"/>
      <c r="O76" s="1"/>
      <c r="P76" s="6"/>
      <c r="Q76" s="6"/>
      <c r="R76" s="1"/>
      <c r="T76" s="1"/>
      <c r="U76" s="6"/>
      <c r="V76" s="6"/>
      <c r="W76" s="1"/>
    </row>
    <row r="77" spans="1:23" s="18" customFormat="1" ht="13.5" customHeight="1">
      <c r="A77" s="7"/>
      <c r="B77" s="31" t="s">
        <v>986</v>
      </c>
      <c r="C77" s="31" t="s">
        <v>7</v>
      </c>
      <c r="D77" s="15"/>
      <c r="E77" s="2"/>
      <c r="F77" s="3"/>
      <c r="G77" s="41"/>
      <c r="H77" s="12"/>
      <c r="J77" s="1"/>
      <c r="K77" s="6"/>
      <c r="L77" s="6"/>
      <c r="M77" s="1"/>
      <c r="O77" s="1"/>
      <c r="P77" s="6"/>
      <c r="Q77" s="6"/>
      <c r="R77" s="1"/>
      <c r="T77" s="1"/>
      <c r="U77" s="6"/>
      <c r="V77" s="6"/>
      <c r="W77" s="1"/>
    </row>
    <row r="78" spans="1:23" s="18" customFormat="1" ht="13.5" customHeight="1">
      <c r="A78" s="8"/>
      <c r="B78" s="30" t="s">
        <v>983</v>
      </c>
      <c r="C78" s="30" t="s">
        <v>1425</v>
      </c>
      <c r="D78" s="67">
        <v>1</v>
      </c>
      <c r="E78" s="4" t="s">
        <v>113</v>
      </c>
      <c r="F78" s="5"/>
      <c r="G78" s="38"/>
      <c r="H78" s="13"/>
      <c r="J78" s="1"/>
      <c r="K78" s="6"/>
      <c r="L78" s="6"/>
      <c r="M78" s="1"/>
      <c r="O78" s="1"/>
      <c r="P78" s="6"/>
      <c r="Q78" s="6"/>
      <c r="R78" s="1"/>
      <c r="T78" s="1"/>
      <c r="U78" s="6"/>
      <c r="V78" s="6"/>
      <c r="W78" s="1"/>
    </row>
    <row r="79" spans="1:23" s="18" customFormat="1" ht="13.5" customHeight="1">
      <c r="A79" s="7"/>
      <c r="B79" s="31"/>
      <c r="C79" s="31"/>
      <c r="D79" s="40"/>
      <c r="E79" s="2"/>
      <c r="F79" s="3"/>
      <c r="G79" s="3"/>
      <c r="H79" s="12"/>
      <c r="J79" s="1"/>
      <c r="K79" s="6"/>
      <c r="L79" s="6"/>
      <c r="M79" s="1"/>
      <c r="O79" s="1"/>
      <c r="P79" s="6"/>
      <c r="Q79" s="6"/>
      <c r="R79" s="1"/>
      <c r="T79" s="1"/>
      <c r="U79" s="6"/>
      <c r="V79" s="6"/>
      <c r="W79" s="1"/>
    </row>
    <row r="80" spans="1:23" s="18" customFormat="1" ht="13.5" customHeight="1">
      <c r="A80" s="8"/>
      <c r="B80" s="30"/>
      <c r="C80" s="30"/>
      <c r="D80" s="16"/>
      <c r="E80" s="4"/>
      <c r="F80" s="5"/>
      <c r="G80" s="5"/>
      <c r="H80" s="13"/>
      <c r="J80" s="1"/>
      <c r="K80" s="6"/>
      <c r="L80" s="6"/>
      <c r="M80" s="1"/>
      <c r="O80" s="1"/>
      <c r="P80" s="6"/>
      <c r="Q80" s="6"/>
      <c r="R80" s="1"/>
      <c r="T80" s="1"/>
      <c r="U80" s="6"/>
      <c r="V80" s="6"/>
      <c r="W80" s="1"/>
    </row>
    <row r="81" spans="1:23" s="18" customFormat="1" ht="13.5" customHeight="1">
      <c r="A81" s="7"/>
      <c r="B81" s="31"/>
      <c r="C81" s="31"/>
      <c r="D81" s="15"/>
      <c r="E81" s="2"/>
      <c r="F81" s="3"/>
      <c r="G81" s="3"/>
      <c r="H81" s="12"/>
      <c r="J81" s="1"/>
      <c r="K81" s="6"/>
      <c r="L81" s="6"/>
      <c r="M81" s="1"/>
      <c r="O81" s="1"/>
      <c r="P81" s="6"/>
      <c r="Q81" s="6"/>
      <c r="R81" s="1"/>
      <c r="T81" s="1"/>
      <c r="U81" s="6"/>
      <c r="V81" s="6"/>
      <c r="W81" s="1"/>
    </row>
    <row r="82" spans="1:23" s="18" customFormat="1" ht="13.5" customHeight="1">
      <c r="A82" s="8"/>
      <c r="B82" s="30" t="s">
        <v>7</v>
      </c>
      <c r="C82" s="30" t="s">
        <v>7</v>
      </c>
      <c r="D82" s="16"/>
      <c r="E82" s="4"/>
      <c r="F82" s="5"/>
      <c r="G82" s="38"/>
      <c r="H82" s="13" t="s">
        <v>7</v>
      </c>
      <c r="J82" s="1"/>
      <c r="K82" s="6"/>
      <c r="L82" s="6"/>
      <c r="M82" s="1"/>
      <c r="O82" s="1"/>
      <c r="P82" s="6"/>
      <c r="Q82" s="6"/>
      <c r="R82" s="1"/>
      <c r="T82" s="1"/>
      <c r="U82" s="6"/>
      <c r="V82" s="6"/>
      <c r="W82" s="1"/>
    </row>
    <row r="83" spans="1:23" s="18" customFormat="1" ht="13.5" customHeight="1">
      <c r="A83" s="7"/>
      <c r="B83" s="31"/>
      <c r="C83" s="31"/>
      <c r="D83" s="15"/>
      <c r="E83" s="2"/>
      <c r="F83" s="3"/>
      <c r="G83" s="41"/>
      <c r="H83" s="12" t="s">
        <v>7</v>
      </c>
      <c r="J83" s="1"/>
      <c r="K83" s="6"/>
      <c r="L83" s="6"/>
      <c r="M83" s="1"/>
      <c r="O83" s="1"/>
      <c r="P83" s="6"/>
      <c r="Q83" s="6"/>
      <c r="R83" s="1"/>
      <c r="T83" s="1"/>
      <c r="U83" s="6"/>
      <c r="V83" s="6"/>
      <c r="W83" s="1"/>
    </row>
    <row r="84" spans="1:23" s="18" customFormat="1" ht="13.5" customHeight="1">
      <c r="A84" s="9"/>
      <c r="B84" s="32"/>
      <c r="C84" s="32"/>
      <c r="D84" s="17"/>
      <c r="E84" s="10"/>
      <c r="F84" s="11"/>
      <c r="G84" s="11"/>
      <c r="H84" s="14"/>
      <c r="J84" s="1"/>
      <c r="K84" s="6"/>
      <c r="L84" s="6"/>
      <c r="M84" s="1"/>
      <c r="O84" s="1"/>
      <c r="P84" s="6"/>
      <c r="Q84" s="6"/>
      <c r="R84" s="1"/>
      <c r="T84" s="1"/>
      <c r="U84" s="6"/>
      <c r="V84" s="6"/>
      <c r="W84" s="1"/>
    </row>
    <row r="85" spans="1:23" s="18" customFormat="1" ht="13.5" customHeight="1">
      <c r="A85" s="1"/>
      <c r="B85" s="1"/>
      <c r="C85" s="1"/>
      <c r="E85" s="1"/>
      <c r="F85" s="6"/>
      <c r="G85" s="6"/>
      <c r="H85" s="1"/>
      <c r="J85" s="1"/>
      <c r="K85" s="6"/>
      <c r="L85" s="6"/>
      <c r="M85" s="1"/>
      <c r="O85" s="1"/>
      <c r="P85" s="6"/>
      <c r="Q85" s="6"/>
      <c r="R85" s="1"/>
      <c r="T85" s="1"/>
      <c r="U85" s="6"/>
      <c r="V85" s="6"/>
      <c r="W85" s="1"/>
    </row>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c r="B91" s="30"/>
      <c r="C91" s="30" t="s">
        <v>7</v>
      </c>
      <c r="D91" s="16"/>
      <c r="E91" s="4"/>
      <c r="F91" s="5"/>
      <c r="G91" s="5"/>
      <c r="H91" s="13" t="s">
        <v>7</v>
      </c>
    </row>
    <row r="92" spans="1:23" ht="13.5" customHeight="1">
      <c r="A92" s="39" t="s">
        <v>7</v>
      </c>
      <c r="B92" s="31" t="s">
        <v>7</v>
      </c>
      <c r="C92" s="31" t="s">
        <v>7</v>
      </c>
      <c r="D92" s="40"/>
      <c r="E92" s="2" t="s">
        <v>7</v>
      </c>
      <c r="F92" s="3"/>
      <c r="G92" s="41"/>
      <c r="H92" s="12" t="s">
        <v>7</v>
      </c>
    </row>
    <row r="93" spans="1:23" ht="13.5" customHeight="1">
      <c r="A93" s="34"/>
      <c r="B93" s="30" t="s">
        <v>312</v>
      </c>
      <c r="C93" s="30" t="s">
        <v>7</v>
      </c>
      <c r="D93" s="36"/>
      <c r="E93" s="4" t="s">
        <v>7</v>
      </c>
      <c r="F93" s="5"/>
      <c r="G93" s="38">
        <v>0</v>
      </c>
      <c r="H93" s="13" t="s">
        <v>7</v>
      </c>
    </row>
    <row r="94" spans="1:23" s="18" customFormat="1" ht="13.5" customHeight="1">
      <c r="A94" s="7"/>
      <c r="B94" s="31"/>
      <c r="C94" s="31"/>
      <c r="D94" s="15"/>
      <c r="E94" s="2"/>
      <c r="F94" s="3"/>
      <c r="G94" s="3"/>
      <c r="H94" s="12" t="s">
        <v>7</v>
      </c>
      <c r="J94" s="1"/>
      <c r="K94" s="6"/>
      <c r="L94" s="6"/>
      <c r="M94" s="1"/>
      <c r="O94" s="1"/>
      <c r="P94" s="6"/>
      <c r="Q94" s="6"/>
      <c r="R94" s="1"/>
      <c r="T94" s="1"/>
      <c r="U94" s="6"/>
      <c r="V94" s="6"/>
      <c r="W94" s="1"/>
    </row>
    <row r="95" spans="1:23" s="18" customFormat="1" ht="13.5" customHeight="1">
      <c r="A95" s="8"/>
      <c r="B95" s="30" t="s">
        <v>987</v>
      </c>
      <c r="C95" s="30" t="s">
        <v>1255</v>
      </c>
      <c r="D95" s="16">
        <v>12</v>
      </c>
      <c r="E95" s="4" t="s">
        <v>988</v>
      </c>
      <c r="F95" s="5"/>
      <c r="G95" s="5"/>
      <c r="H95" s="13"/>
      <c r="J95" s="1"/>
      <c r="K95" s="6"/>
      <c r="L95" s="6"/>
      <c r="M95" s="1"/>
      <c r="O95" s="1"/>
      <c r="P95" s="6"/>
      <c r="Q95" s="6"/>
      <c r="R95" s="1"/>
      <c r="T95" s="1"/>
      <c r="U95" s="6"/>
      <c r="V95" s="6"/>
      <c r="W95" s="1"/>
    </row>
    <row r="96" spans="1:23" s="18" customFormat="1" ht="13.5" customHeight="1">
      <c r="A96" s="7"/>
      <c r="B96" s="31"/>
      <c r="C96" s="31" t="s">
        <v>1253</v>
      </c>
      <c r="D96" s="15"/>
      <c r="E96" s="2"/>
      <c r="F96" s="3"/>
      <c r="G96" s="3"/>
      <c r="H96" s="12"/>
      <c r="J96" s="1"/>
      <c r="K96" s="6"/>
      <c r="L96" s="6"/>
      <c r="M96" s="1"/>
      <c r="O96" s="1"/>
      <c r="P96" s="6"/>
      <c r="Q96" s="6"/>
      <c r="R96" s="1"/>
      <c r="T96" s="1"/>
      <c r="U96" s="6"/>
      <c r="V96" s="6"/>
      <c r="W96" s="1"/>
    </row>
    <row r="97" spans="1:23" s="18" customFormat="1" ht="13.5" customHeight="1">
      <c r="A97" s="8"/>
      <c r="B97" s="30" t="s">
        <v>381</v>
      </c>
      <c r="C97" s="30" t="s">
        <v>363</v>
      </c>
      <c r="D97" s="36">
        <v>1419</v>
      </c>
      <c r="E97" s="4" t="s">
        <v>113</v>
      </c>
      <c r="F97" s="5"/>
      <c r="G97" s="5"/>
      <c r="H97" s="13"/>
      <c r="J97" s="1"/>
      <c r="K97" s="6"/>
      <c r="L97" s="6"/>
      <c r="M97" s="1"/>
      <c r="O97" s="1"/>
      <c r="P97" s="6"/>
      <c r="Q97" s="6"/>
      <c r="R97" s="1"/>
      <c r="T97" s="1"/>
      <c r="U97" s="6"/>
      <c r="V97" s="6"/>
      <c r="W97" s="1"/>
    </row>
    <row r="98" spans="1:23" s="18" customFormat="1" ht="13.5" customHeight="1">
      <c r="A98" s="7"/>
      <c r="B98" s="31" t="s">
        <v>7</v>
      </c>
      <c r="C98" s="31" t="s">
        <v>7</v>
      </c>
      <c r="D98" s="15"/>
      <c r="E98" s="2"/>
      <c r="F98" s="3"/>
      <c r="G98" s="3"/>
      <c r="H98" s="12"/>
      <c r="J98" s="1"/>
      <c r="K98" s="6"/>
      <c r="L98" s="6"/>
      <c r="M98" s="1"/>
      <c r="O98" s="1"/>
      <c r="P98" s="6"/>
      <c r="Q98" s="6"/>
      <c r="R98" s="1"/>
      <c r="T98" s="1"/>
      <c r="U98" s="6"/>
      <c r="V98" s="6"/>
      <c r="W98" s="1"/>
    </row>
    <row r="99" spans="1:23" s="18" customFormat="1" ht="13.5" customHeight="1">
      <c r="A99" s="8"/>
      <c r="B99" s="30" t="s">
        <v>989</v>
      </c>
      <c r="C99" s="30" t="s">
        <v>990</v>
      </c>
      <c r="D99" s="16">
        <v>713</v>
      </c>
      <c r="E99" s="4" t="s">
        <v>71</v>
      </c>
      <c r="F99" s="5"/>
      <c r="G99" s="5"/>
      <c r="H99" s="13"/>
      <c r="J99" s="1"/>
      <c r="K99" s="6"/>
      <c r="L99" s="6"/>
      <c r="M99" s="1"/>
      <c r="O99" s="1"/>
      <c r="P99" s="6"/>
      <c r="Q99" s="6"/>
      <c r="R99" s="1"/>
      <c r="T99" s="1"/>
      <c r="U99" s="6"/>
      <c r="V99" s="6"/>
      <c r="W99" s="1"/>
    </row>
    <row r="100" spans="1:23" s="18" customFormat="1" ht="13.5" customHeight="1">
      <c r="A100" s="7"/>
      <c r="B100" s="31" t="s">
        <v>7</v>
      </c>
      <c r="C100" s="31" t="s">
        <v>7</v>
      </c>
      <c r="D100" s="15"/>
      <c r="E100" s="2"/>
      <c r="F100" s="3"/>
      <c r="G100" s="3"/>
      <c r="H100" s="12"/>
      <c r="J100" s="1"/>
      <c r="K100" s="6"/>
      <c r="L100" s="6"/>
      <c r="M100" s="1"/>
      <c r="O100" s="1"/>
      <c r="P100" s="6"/>
      <c r="Q100" s="6"/>
      <c r="R100" s="1"/>
      <c r="T100" s="1"/>
      <c r="U100" s="6"/>
      <c r="V100" s="6"/>
      <c r="W100" s="1"/>
    </row>
    <row r="101" spans="1:23" s="18" customFormat="1" ht="13.5" customHeight="1">
      <c r="A101" s="8"/>
      <c r="B101" s="30" t="s">
        <v>991</v>
      </c>
      <c r="C101" s="30" t="s">
        <v>1403</v>
      </c>
      <c r="D101" s="16">
        <v>12.5</v>
      </c>
      <c r="E101" s="4" t="s">
        <v>71</v>
      </c>
      <c r="F101" s="5"/>
      <c r="G101" s="5"/>
      <c r="H101" s="13"/>
      <c r="J101" s="1"/>
      <c r="K101" s="6"/>
      <c r="L101" s="6"/>
      <c r="M101" s="1"/>
      <c r="O101" s="1"/>
      <c r="P101" s="6"/>
      <c r="Q101" s="6"/>
      <c r="R101" s="1"/>
      <c r="T101" s="1"/>
      <c r="U101" s="6"/>
      <c r="V101" s="6"/>
      <c r="W101" s="1"/>
    </row>
    <row r="102" spans="1:23" s="18" customFormat="1" ht="13.5" customHeight="1">
      <c r="A102" s="7"/>
      <c r="B102" s="31" t="s">
        <v>992</v>
      </c>
      <c r="C102" s="31" t="s">
        <v>7</v>
      </c>
      <c r="D102" s="15"/>
      <c r="E102" s="2"/>
      <c r="F102" s="3"/>
      <c r="G102" s="3"/>
      <c r="H102" s="12"/>
      <c r="J102" s="1"/>
      <c r="K102" s="6"/>
      <c r="L102" s="6"/>
      <c r="M102" s="1"/>
      <c r="O102" s="1"/>
      <c r="P102" s="6"/>
      <c r="Q102" s="6"/>
      <c r="R102" s="1"/>
      <c r="T102" s="1"/>
      <c r="U102" s="6"/>
      <c r="V102" s="6"/>
      <c r="W102" s="1"/>
    </row>
    <row r="103" spans="1:23" s="18" customFormat="1" ht="13.5" customHeight="1">
      <c r="A103" s="8"/>
      <c r="B103" s="30" t="s">
        <v>993</v>
      </c>
      <c r="C103" s="30" t="s">
        <v>994</v>
      </c>
      <c r="D103" s="16">
        <v>7.7</v>
      </c>
      <c r="E103" s="4" t="s">
        <v>71</v>
      </c>
      <c r="F103" s="5"/>
      <c r="G103" s="5"/>
      <c r="H103" s="13"/>
      <c r="J103" s="1"/>
      <c r="K103" s="6"/>
      <c r="L103" s="6"/>
      <c r="M103" s="1"/>
      <c r="O103" s="1"/>
      <c r="P103" s="6"/>
      <c r="Q103" s="6"/>
      <c r="R103" s="1"/>
      <c r="T103" s="1"/>
      <c r="U103" s="6"/>
      <c r="V103" s="6"/>
      <c r="W103" s="1"/>
    </row>
    <row r="104" spans="1:23" s="18" customFormat="1" ht="13.5" customHeight="1">
      <c r="A104" s="7"/>
      <c r="B104" s="31" t="s">
        <v>992</v>
      </c>
      <c r="C104" s="31" t="s">
        <v>7</v>
      </c>
      <c r="D104" s="15"/>
      <c r="E104" s="2"/>
      <c r="F104" s="3"/>
      <c r="G104" s="3"/>
      <c r="H104" s="12"/>
      <c r="J104" s="1"/>
      <c r="K104" s="6"/>
      <c r="L104" s="6"/>
      <c r="M104" s="1"/>
      <c r="O104" s="1"/>
      <c r="P104" s="6"/>
      <c r="Q104" s="6"/>
      <c r="R104" s="1"/>
      <c r="T104" s="1"/>
      <c r="U104" s="6"/>
      <c r="V104" s="6"/>
      <c r="W104" s="1"/>
    </row>
    <row r="105" spans="1:23" s="18" customFormat="1" ht="13.5" customHeight="1">
      <c r="A105" s="8"/>
      <c r="B105" s="30" t="s">
        <v>993</v>
      </c>
      <c r="C105" s="30" t="s">
        <v>995</v>
      </c>
      <c r="D105" s="16">
        <v>36.1</v>
      </c>
      <c r="E105" s="4" t="s">
        <v>71</v>
      </c>
      <c r="F105" s="5"/>
      <c r="G105" s="5"/>
      <c r="H105" s="13"/>
      <c r="J105" s="1"/>
      <c r="K105" s="6"/>
      <c r="L105" s="6"/>
      <c r="M105" s="1"/>
      <c r="O105" s="1"/>
      <c r="P105" s="6"/>
      <c r="Q105" s="6"/>
      <c r="R105" s="1"/>
      <c r="T105" s="1"/>
      <c r="U105" s="6"/>
      <c r="V105" s="6"/>
      <c r="W105" s="1"/>
    </row>
    <row r="106" spans="1:23" s="18" customFormat="1" ht="13.5" customHeight="1">
      <c r="A106" s="7"/>
      <c r="B106" s="31" t="s">
        <v>992</v>
      </c>
      <c r="C106" s="31" t="s">
        <v>7</v>
      </c>
      <c r="D106" s="15"/>
      <c r="E106" s="2"/>
      <c r="F106" s="3"/>
      <c r="G106" s="3"/>
      <c r="H106" s="12"/>
      <c r="J106" s="1"/>
      <c r="K106" s="6"/>
      <c r="L106" s="6"/>
      <c r="M106" s="1"/>
      <c r="O106" s="1"/>
      <c r="P106" s="6"/>
      <c r="Q106" s="6"/>
      <c r="R106" s="1"/>
      <c r="T106" s="1"/>
      <c r="U106" s="6"/>
      <c r="V106" s="6"/>
      <c r="W106" s="1"/>
    </row>
    <row r="107" spans="1:23" s="18" customFormat="1" ht="13.5" customHeight="1">
      <c r="A107" s="8"/>
      <c r="B107" s="30" t="s">
        <v>996</v>
      </c>
      <c r="C107" s="30" t="s">
        <v>997</v>
      </c>
      <c r="D107" s="16">
        <v>86.6</v>
      </c>
      <c r="E107" s="4" t="s">
        <v>71</v>
      </c>
      <c r="F107" s="5"/>
      <c r="G107" s="5"/>
      <c r="H107" s="13"/>
      <c r="J107" s="1"/>
      <c r="K107" s="6"/>
      <c r="L107" s="6"/>
      <c r="M107" s="1"/>
      <c r="O107" s="1"/>
      <c r="P107" s="6"/>
      <c r="Q107" s="6"/>
      <c r="R107" s="1"/>
      <c r="T107" s="1"/>
      <c r="U107" s="6"/>
      <c r="V107" s="6"/>
      <c r="W107" s="1"/>
    </row>
    <row r="108" spans="1:23" s="18" customFormat="1" ht="13.5" customHeight="1">
      <c r="A108" s="7"/>
      <c r="B108" s="31" t="s">
        <v>7</v>
      </c>
      <c r="C108" s="31" t="s">
        <v>7</v>
      </c>
      <c r="D108" s="15"/>
      <c r="E108" s="2"/>
      <c r="F108" s="3"/>
      <c r="G108" s="3"/>
      <c r="H108" s="12"/>
      <c r="J108" s="1"/>
      <c r="K108" s="6"/>
      <c r="L108" s="6"/>
      <c r="M108" s="1"/>
      <c r="O108" s="1"/>
      <c r="P108" s="6"/>
      <c r="Q108" s="6"/>
      <c r="R108" s="1"/>
      <c r="T108" s="1"/>
      <c r="U108" s="6"/>
      <c r="V108" s="6"/>
      <c r="W108" s="1"/>
    </row>
    <row r="109" spans="1:23" s="18" customFormat="1" ht="13.5" customHeight="1">
      <c r="A109" s="8"/>
      <c r="B109" s="30" t="s">
        <v>998</v>
      </c>
      <c r="C109" s="30" t="s">
        <v>999</v>
      </c>
      <c r="D109" s="36">
        <v>109</v>
      </c>
      <c r="E109" s="4" t="s">
        <v>113</v>
      </c>
      <c r="F109" s="5"/>
      <c r="G109" s="5"/>
      <c r="H109" s="13"/>
      <c r="J109" s="1"/>
      <c r="K109" s="6"/>
      <c r="L109" s="6"/>
      <c r="M109" s="1"/>
      <c r="O109" s="1"/>
      <c r="P109" s="6"/>
      <c r="Q109" s="6"/>
      <c r="R109" s="1"/>
      <c r="T109" s="1"/>
      <c r="U109" s="6"/>
      <c r="V109" s="6"/>
      <c r="W109" s="1"/>
    </row>
    <row r="110" spans="1:23" s="18" customFormat="1" ht="13.5" customHeight="1">
      <c r="A110" s="7"/>
      <c r="B110" s="31" t="s">
        <v>7</v>
      </c>
      <c r="C110" s="31"/>
      <c r="D110" s="40"/>
      <c r="E110" s="2"/>
      <c r="F110" s="3"/>
      <c r="G110" s="41"/>
      <c r="H110" s="12"/>
      <c r="J110" s="1"/>
      <c r="K110" s="6"/>
      <c r="L110" s="6"/>
      <c r="M110" s="1"/>
      <c r="O110" s="1"/>
      <c r="P110" s="6"/>
      <c r="Q110" s="6"/>
      <c r="R110" s="1"/>
      <c r="T110" s="1"/>
      <c r="U110" s="6"/>
      <c r="V110" s="6"/>
      <c r="W110" s="1"/>
    </row>
    <row r="111" spans="1:23" s="18" customFormat="1" ht="13.5" customHeight="1">
      <c r="A111" s="8"/>
      <c r="B111" s="30" t="s">
        <v>1563</v>
      </c>
      <c r="C111" s="30" t="s">
        <v>1564</v>
      </c>
      <c r="D111" s="36">
        <v>191</v>
      </c>
      <c r="E111" s="4" t="s">
        <v>113</v>
      </c>
      <c r="F111" s="5"/>
      <c r="G111" s="5"/>
      <c r="H111" s="13"/>
      <c r="J111" s="1"/>
      <c r="K111" s="6"/>
      <c r="L111" s="6"/>
      <c r="M111" s="1"/>
      <c r="O111" s="1"/>
      <c r="P111" s="6"/>
      <c r="Q111" s="6"/>
      <c r="R111" s="1"/>
      <c r="T111" s="1"/>
      <c r="U111" s="6"/>
      <c r="V111" s="6"/>
      <c r="W111" s="1"/>
    </row>
    <row r="112" spans="1:23" ht="13.5" customHeight="1">
      <c r="A112" s="7"/>
      <c r="B112" s="31"/>
      <c r="C112" s="31"/>
      <c r="D112" s="15"/>
      <c r="E112" s="2"/>
      <c r="F112" s="3"/>
      <c r="G112" s="3"/>
      <c r="H112" s="12"/>
    </row>
    <row r="113" spans="1:23" ht="13.5" customHeight="1">
      <c r="A113" s="8"/>
      <c r="B113" s="30"/>
      <c r="C113" s="30"/>
      <c r="D113" s="36"/>
      <c r="E113" s="4"/>
      <c r="F113" s="5"/>
      <c r="G113" s="5"/>
      <c r="H113" s="13"/>
      <c r="I113" s="79"/>
    </row>
    <row r="114" spans="1:23" ht="13.5" customHeight="1">
      <c r="A114" s="39"/>
      <c r="B114" s="31"/>
      <c r="C114" s="31"/>
      <c r="D114" s="40"/>
      <c r="E114" s="2"/>
      <c r="F114" s="3"/>
      <c r="G114" s="41"/>
      <c r="H114" s="12"/>
    </row>
    <row r="115" spans="1:23" s="18" customFormat="1" ht="13.5" customHeight="1">
      <c r="A115" s="34"/>
      <c r="B115" s="30"/>
      <c r="C115" s="30"/>
      <c r="D115" s="36"/>
      <c r="E115" s="4"/>
      <c r="F115" s="5"/>
      <c r="G115" s="5"/>
      <c r="H115" s="13"/>
      <c r="J115" s="1"/>
      <c r="K115" s="6"/>
      <c r="L115" s="6"/>
      <c r="M115" s="1"/>
      <c r="O115" s="1"/>
      <c r="P115" s="6"/>
      <c r="Q115" s="6"/>
      <c r="R115" s="1"/>
      <c r="T115" s="1"/>
      <c r="U115" s="6"/>
      <c r="V115" s="6"/>
      <c r="W115" s="1"/>
    </row>
    <row r="116" spans="1:23" s="18" customFormat="1" ht="13.5" customHeight="1">
      <c r="A116" s="39"/>
      <c r="B116" s="31"/>
      <c r="C116" s="31"/>
      <c r="D116" s="40"/>
      <c r="E116" s="2"/>
      <c r="F116" s="3"/>
      <c r="G116" s="41"/>
      <c r="H116" s="12"/>
      <c r="J116" s="1"/>
      <c r="K116" s="6"/>
      <c r="L116" s="6"/>
      <c r="M116" s="1"/>
      <c r="O116" s="1"/>
      <c r="P116" s="6"/>
      <c r="Q116" s="6"/>
      <c r="R116" s="1"/>
      <c r="T116" s="1"/>
      <c r="U116" s="6"/>
      <c r="V116" s="6"/>
      <c r="W116" s="1"/>
    </row>
    <row r="117" spans="1:23" s="18" customFormat="1" ht="13.5" customHeight="1">
      <c r="A117" s="34"/>
      <c r="B117" s="30"/>
      <c r="C117" s="30"/>
      <c r="D117" s="36"/>
      <c r="E117" s="4"/>
      <c r="F117" s="5"/>
      <c r="G117" s="5"/>
      <c r="H117" s="13"/>
      <c r="J117" s="1"/>
      <c r="K117" s="6"/>
      <c r="L117" s="6"/>
      <c r="M117" s="1"/>
      <c r="O117" s="1"/>
      <c r="P117" s="6"/>
      <c r="Q117" s="6"/>
      <c r="R117" s="1"/>
      <c r="T117" s="1"/>
      <c r="U117" s="6"/>
      <c r="V117" s="6"/>
      <c r="W117" s="1"/>
    </row>
    <row r="118" spans="1:23" s="18" customFormat="1" ht="13.5" customHeight="1">
      <c r="A118" s="39"/>
      <c r="B118" s="31"/>
      <c r="C118" s="31"/>
      <c r="D118" s="40"/>
      <c r="E118" s="2"/>
      <c r="F118" s="3"/>
      <c r="G118" s="41"/>
      <c r="H118" s="12"/>
      <c r="J118" s="1"/>
      <c r="K118" s="6"/>
      <c r="L118" s="6"/>
      <c r="M118" s="1"/>
      <c r="O118" s="1"/>
      <c r="P118" s="6"/>
      <c r="Q118" s="6"/>
      <c r="R118" s="1"/>
      <c r="T118" s="1"/>
      <c r="U118" s="6"/>
      <c r="V118" s="6"/>
      <c r="W118" s="1"/>
    </row>
    <row r="119" spans="1:23" s="18" customFormat="1" ht="13.5" customHeight="1">
      <c r="A119" s="34"/>
      <c r="B119" s="30"/>
      <c r="C119" s="30"/>
      <c r="D119" s="36"/>
      <c r="E119" s="4"/>
      <c r="F119" s="5"/>
      <c r="G119" s="38"/>
      <c r="H119" s="13"/>
      <c r="J119" s="1"/>
      <c r="K119" s="6"/>
      <c r="L119" s="6"/>
      <c r="M119" s="1"/>
      <c r="O119" s="1"/>
      <c r="P119" s="6"/>
      <c r="Q119" s="6"/>
      <c r="R119" s="1"/>
      <c r="T119" s="1"/>
      <c r="U119" s="6"/>
      <c r="V119" s="6"/>
      <c r="W119" s="1"/>
    </row>
    <row r="120" spans="1:23" s="18" customFormat="1" ht="13.5" customHeight="1">
      <c r="A120" s="7"/>
      <c r="B120" s="31"/>
      <c r="C120" s="31"/>
      <c r="D120" s="15"/>
      <c r="E120" s="2"/>
      <c r="F120" s="3"/>
      <c r="G120" s="3"/>
      <c r="H120" s="12"/>
      <c r="J120" s="1"/>
      <c r="K120" s="6"/>
      <c r="L120" s="6"/>
      <c r="M120" s="1"/>
      <c r="O120" s="1"/>
      <c r="P120" s="6"/>
      <c r="Q120" s="6"/>
      <c r="R120" s="1"/>
      <c r="T120" s="1"/>
      <c r="U120" s="6"/>
      <c r="V120" s="6"/>
      <c r="W120" s="1"/>
    </row>
    <row r="121" spans="1:23" s="18" customFormat="1" ht="13.5" customHeight="1">
      <c r="A121" s="8"/>
      <c r="B121" s="30"/>
      <c r="C121" s="30"/>
      <c r="D121" s="16"/>
      <c r="E121" s="4"/>
      <c r="F121" s="5"/>
      <c r="G121" s="5"/>
      <c r="H121" s="13"/>
      <c r="J121" s="1"/>
      <c r="K121" s="6"/>
      <c r="L121" s="6"/>
      <c r="M121" s="1"/>
      <c r="O121" s="1"/>
      <c r="P121" s="6"/>
      <c r="Q121" s="6"/>
      <c r="R121" s="1"/>
      <c r="T121" s="1"/>
      <c r="U121" s="6"/>
      <c r="V121" s="6"/>
      <c r="W121" s="1"/>
    </row>
    <row r="122" spans="1:23" s="18" customFormat="1" ht="13.5" customHeight="1">
      <c r="A122" s="7"/>
      <c r="B122" s="31"/>
      <c r="C122" s="31"/>
      <c r="D122" s="15"/>
      <c r="E122" s="2"/>
      <c r="F122" s="3"/>
      <c r="G122" s="3"/>
      <c r="H122" s="12"/>
      <c r="J122" s="1"/>
      <c r="K122" s="6"/>
      <c r="L122" s="6"/>
      <c r="M122" s="1"/>
      <c r="O122" s="1"/>
      <c r="P122" s="6"/>
      <c r="Q122" s="6"/>
      <c r="R122" s="1"/>
      <c r="T122" s="1"/>
      <c r="U122" s="6"/>
      <c r="V122" s="6"/>
      <c r="W122" s="1"/>
    </row>
    <row r="123" spans="1:23" s="18" customFormat="1" ht="13.5" customHeight="1">
      <c r="A123" s="8"/>
      <c r="B123" s="30"/>
      <c r="C123" s="30"/>
      <c r="D123" s="16"/>
      <c r="E123" s="4"/>
      <c r="F123" s="5"/>
      <c r="G123" s="5"/>
      <c r="H123" s="13"/>
      <c r="J123" s="1"/>
      <c r="K123" s="6"/>
      <c r="L123" s="6"/>
      <c r="M123" s="1"/>
      <c r="O123" s="1"/>
      <c r="P123" s="6"/>
      <c r="Q123" s="6"/>
      <c r="R123" s="1"/>
      <c r="T123" s="1"/>
      <c r="U123" s="6"/>
      <c r="V123" s="6"/>
      <c r="W123" s="1"/>
    </row>
    <row r="124" spans="1:23" s="18" customFormat="1" ht="13.5" customHeight="1">
      <c r="A124" s="7"/>
      <c r="B124" s="31"/>
      <c r="C124" s="31"/>
      <c r="D124" s="15"/>
      <c r="E124" s="2"/>
      <c r="F124" s="3"/>
      <c r="G124" s="3"/>
      <c r="H124" s="12"/>
      <c r="J124" s="1"/>
      <c r="K124" s="6"/>
      <c r="L124" s="6"/>
      <c r="M124" s="1"/>
      <c r="O124" s="1"/>
      <c r="P124" s="6"/>
      <c r="Q124" s="6"/>
      <c r="R124" s="1"/>
      <c r="T124" s="1"/>
      <c r="U124" s="6"/>
      <c r="V124" s="6"/>
      <c r="W124" s="1"/>
    </row>
    <row r="125" spans="1:23" s="18" customFormat="1" ht="13.5" customHeight="1">
      <c r="A125" s="8"/>
      <c r="B125" s="30" t="s">
        <v>7</v>
      </c>
      <c r="C125" s="30" t="s">
        <v>7</v>
      </c>
      <c r="D125" s="16"/>
      <c r="E125" s="4"/>
      <c r="F125" s="5"/>
      <c r="G125" s="38"/>
      <c r="H125" s="13" t="s">
        <v>7</v>
      </c>
      <c r="J125" s="1"/>
      <c r="K125" s="6"/>
      <c r="L125" s="6"/>
      <c r="M125" s="1"/>
      <c r="O125" s="1"/>
      <c r="P125" s="6"/>
      <c r="Q125" s="6"/>
      <c r="R125" s="1"/>
      <c r="T125" s="1"/>
      <c r="U125" s="6"/>
      <c r="V125" s="6"/>
      <c r="W125" s="1"/>
    </row>
    <row r="126" spans="1:23" s="18" customFormat="1" ht="13.5" customHeight="1">
      <c r="A126" s="7"/>
      <c r="B126" s="31"/>
      <c r="C126" s="31"/>
      <c r="D126" s="15"/>
      <c r="E126" s="2"/>
      <c r="F126" s="3"/>
      <c r="G126" s="41"/>
      <c r="H126" s="12" t="s">
        <v>7</v>
      </c>
      <c r="J126" s="1"/>
      <c r="K126" s="6"/>
      <c r="L126" s="6"/>
      <c r="M126" s="1"/>
      <c r="O126" s="1"/>
      <c r="P126" s="6"/>
      <c r="Q126" s="6"/>
      <c r="R126" s="1"/>
      <c r="T126" s="1"/>
      <c r="U126" s="6"/>
      <c r="V126" s="6"/>
      <c r="W126" s="1"/>
    </row>
    <row r="127" spans="1:23" s="18" customFormat="1" ht="13.5" customHeight="1">
      <c r="A127" s="9"/>
      <c r="B127" s="32"/>
      <c r="C127" s="32"/>
      <c r="D127" s="17"/>
      <c r="E127" s="10"/>
      <c r="F127" s="11"/>
      <c r="G127" s="11"/>
      <c r="H127" s="14"/>
      <c r="J127" s="1"/>
      <c r="K127" s="6"/>
      <c r="L127" s="6"/>
      <c r="M127" s="1"/>
      <c r="O127" s="1"/>
      <c r="P127" s="6"/>
      <c r="Q127" s="6"/>
      <c r="R127" s="1"/>
      <c r="T127" s="1"/>
      <c r="U127" s="6"/>
      <c r="V127" s="6"/>
      <c r="W127" s="1"/>
    </row>
    <row r="128" spans="1:23" s="18" customFormat="1" ht="13.5" customHeight="1">
      <c r="A128" s="1"/>
      <c r="B128" s="1"/>
      <c r="C128" s="1"/>
      <c r="E128" s="1"/>
      <c r="F128" s="6"/>
      <c r="G128" s="6"/>
      <c r="H128" s="1"/>
      <c r="J128" s="1"/>
      <c r="K128" s="6"/>
      <c r="L128" s="6"/>
      <c r="M128" s="1"/>
      <c r="O128" s="1"/>
      <c r="P128" s="6"/>
      <c r="Q128" s="6"/>
      <c r="R128" s="1"/>
      <c r="T128" s="1"/>
      <c r="U128" s="6"/>
      <c r="V128" s="6"/>
      <c r="W128" s="1"/>
    </row>
    <row r="129" spans="1:23" ht="13.5" customHeight="1">
      <c r="H129" s="48"/>
    </row>
    <row r="130" spans="1:23" s="49" customFormat="1" ht="21.4" customHeight="1">
      <c r="A130" s="364"/>
      <c r="B130" s="365"/>
      <c r="C130" s="365"/>
      <c r="D130" s="365"/>
      <c r="E130" s="365"/>
      <c r="F130" s="365"/>
      <c r="G130" s="365"/>
      <c r="H130" s="365"/>
    </row>
    <row r="131" spans="1:23" s="49" customFormat="1" ht="13.5" customHeight="1">
      <c r="A131" s="50" t="s">
        <v>62</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33" t="s">
        <v>7</v>
      </c>
      <c r="B133" s="29" t="s">
        <v>7</v>
      </c>
      <c r="C133" s="29" t="s">
        <v>7</v>
      </c>
      <c r="D133" s="21"/>
      <c r="E133" s="20"/>
      <c r="F133" s="22"/>
      <c r="G133" s="22"/>
      <c r="H133" s="23"/>
    </row>
    <row r="134" spans="1:23" ht="13.5" customHeight="1">
      <c r="A134" s="34"/>
      <c r="B134" s="30"/>
      <c r="C134" s="30" t="s">
        <v>7</v>
      </c>
      <c r="D134" s="16"/>
      <c r="E134" s="4"/>
      <c r="F134" s="5"/>
      <c r="G134" s="5"/>
      <c r="H134" s="13" t="s">
        <v>7</v>
      </c>
    </row>
    <row r="135" spans="1:23" ht="13.5" customHeight="1">
      <c r="A135" s="39" t="s">
        <v>7</v>
      </c>
      <c r="B135" s="31" t="s">
        <v>7</v>
      </c>
      <c r="C135" s="31" t="s">
        <v>7</v>
      </c>
      <c r="D135" s="40"/>
      <c r="E135" s="2" t="s">
        <v>7</v>
      </c>
      <c r="F135" s="3"/>
      <c r="G135" s="41"/>
      <c r="H135" s="12"/>
    </row>
    <row r="136" spans="1:23" ht="13.5" customHeight="1">
      <c r="A136" s="34"/>
      <c r="B136" s="30" t="s">
        <v>312</v>
      </c>
      <c r="C136" s="30" t="s">
        <v>7</v>
      </c>
      <c r="D136" s="36"/>
      <c r="E136" s="4" t="s">
        <v>7</v>
      </c>
      <c r="F136" s="5"/>
      <c r="G136" s="38"/>
      <c r="H136" s="13"/>
    </row>
    <row r="137" spans="1:23" s="18" customFormat="1" ht="13.5" customHeight="1">
      <c r="A137" s="39" t="s">
        <v>7</v>
      </c>
      <c r="B137" s="31" t="s">
        <v>7</v>
      </c>
      <c r="C137" s="31" t="s">
        <v>7</v>
      </c>
      <c r="D137" s="40"/>
      <c r="E137" s="2"/>
      <c r="F137" s="3"/>
      <c r="G137" s="3"/>
      <c r="H137" s="12"/>
      <c r="J137" s="1"/>
      <c r="K137" s="6"/>
      <c r="L137" s="6"/>
      <c r="M137" s="1"/>
      <c r="O137" s="1"/>
      <c r="P137" s="6"/>
      <c r="Q137" s="6"/>
      <c r="R137" s="1"/>
      <c r="T137" s="1"/>
      <c r="U137" s="6"/>
      <c r="V137" s="6"/>
      <c r="W137" s="1"/>
    </row>
    <row r="138" spans="1:23" s="18" customFormat="1" ht="13.5" customHeight="1">
      <c r="A138" s="34" t="s">
        <v>7</v>
      </c>
      <c r="B138" s="30" t="s">
        <v>1565</v>
      </c>
      <c r="C138" s="30" t="s">
        <v>1566</v>
      </c>
      <c r="D138" s="36">
        <v>1353</v>
      </c>
      <c r="E138" s="4" t="s">
        <v>113</v>
      </c>
      <c r="F138" s="5"/>
      <c r="G138" s="5"/>
      <c r="H138" s="13"/>
      <c r="J138" s="1"/>
      <c r="K138" s="6"/>
      <c r="L138" s="6"/>
      <c r="M138" s="1"/>
      <c r="O138" s="1"/>
      <c r="P138" s="6"/>
      <c r="Q138" s="6"/>
      <c r="R138" s="1"/>
      <c r="T138" s="1"/>
      <c r="U138" s="6"/>
      <c r="V138" s="6"/>
      <c r="W138" s="1"/>
    </row>
    <row r="139" spans="1:23" s="18" customFormat="1" ht="13.5" customHeight="1">
      <c r="A139" s="39" t="s">
        <v>7</v>
      </c>
      <c r="B139" s="31" t="s">
        <v>7</v>
      </c>
      <c r="C139" s="31" t="s">
        <v>7</v>
      </c>
      <c r="D139" s="40"/>
      <c r="E139" s="2"/>
      <c r="F139" s="3"/>
      <c r="G139" s="3"/>
      <c r="H139" s="12"/>
      <c r="J139" s="1"/>
      <c r="K139" s="6"/>
      <c r="L139" s="6"/>
      <c r="M139" s="1"/>
      <c r="O139" s="1"/>
      <c r="P139" s="6"/>
      <c r="Q139" s="6"/>
      <c r="R139" s="1"/>
      <c r="T139" s="1"/>
      <c r="U139" s="6"/>
      <c r="V139" s="6"/>
      <c r="W139" s="1"/>
    </row>
    <row r="140" spans="1:23" s="18" customFormat="1" ht="13.5" customHeight="1">
      <c r="A140" s="34" t="s">
        <v>7</v>
      </c>
      <c r="B140" s="30" t="s">
        <v>1000</v>
      </c>
      <c r="C140" s="30" t="s">
        <v>1002</v>
      </c>
      <c r="D140" s="36">
        <v>961</v>
      </c>
      <c r="E140" s="4" t="s">
        <v>113</v>
      </c>
      <c r="F140" s="5"/>
      <c r="G140" s="5"/>
      <c r="H140" s="13"/>
      <c r="J140" s="1"/>
      <c r="K140" s="6"/>
      <c r="L140" s="6"/>
      <c r="M140" s="1"/>
      <c r="O140" s="1"/>
      <c r="P140" s="6"/>
      <c r="Q140" s="6"/>
      <c r="R140" s="1"/>
      <c r="T140" s="1"/>
      <c r="U140" s="6"/>
      <c r="V140" s="6"/>
      <c r="W140" s="1"/>
    </row>
    <row r="141" spans="1:23" s="18" customFormat="1" ht="13.5" customHeight="1">
      <c r="A141" s="7"/>
      <c r="B141" s="31" t="s">
        <v>7</v>
      </c>
      <c r="C141" s="31" t="s">
        <v>7</v>
      </c>
      <c r="D141" s="15"/>
      <c r="E141" s="2"/>
      <c r="F141" s="3"/>
      <c r="G141" s="41"/>
      <c r="H141" s="12"/>
      <c r="J141" s="1"/>
      <c r="K141" s="6"/>
      <c r="L141" s="6"/>
      <c r="M141" s="1"/>
      <c r="O141" s="1"/>
      <c r="P141" s="6"/>
      <c r="Q141" s="6"/>
      <c r="R141" s="1"/>
      <c r="T141" s="1"/>
      <c r="U141" s="6"/>
      <c r="V141" s="6"/>
      <c r="W141" s="1"/>
    </row>
    <row r="142" spans="1:23" s="18" customFormat="1" ht="13.5" customHeight="1">
      <c r="A142" s="8"/>
      <c r="B142" s="30" t="s">
        <v>1417</v>
      </c>
      <c r="C142" s="30" t="s">
        <v>1003</v>
      </c>
      <c r="D142" s="16">
        <v>24.3</v>
      </c>
      <c r="E142" s="4" t="s">
        <v>113</v>
      </c>
      <c r="F142" s="5"/>
      <c r="G142" s="5"/>
      <c r="H142" s="13"/>
      <c r="J142" s="1"/>
      <c r="K142" s="6"/>
      <c r="L142" s="6"/>
      <c r="M142" s="1"/>
      <c r="O142" s="1"/>
      <c r="P142" s="6"/>
      <c r="Q142" s="6"/>
      <c r="R142" s="1"/>
      <c r="T142" s="1"/>
      <c r="U142" s="6"/>
      <c r="V142" s="6"/>
      <c r="W142" s="1"/>
    </row>
    <row r="143" spans="1:23" s="18" customFormat="1" ht="13.5" customHeight="1">
      <c r="A143" s="7"/>
      <c r="B143" s="31" t="s">
        <v>7</v>
      </c>
      <c r="C143" s="31" t="s">
        <v>7</v>
      </c>
      <c r="D143" s="15"/>
      <c r="E143" s="2"/>
      <c r="F143" s="3"/>
      <c r="G143" s="3"/>
      <c r="H143" s="12"/>
      <c r="J143" s="1"/>
      <c r="K143" s="6"/>
      <c r="L143" s="6"/>
      <c r="M143" s="1"/>
      <c r="O143" s="1"/>
      <c r="P143" s="6"/>
      <c r="Q143" s="6"/>
      <c r="R143" s="1"/>
      <c r="T143" s="1"/>
      <c r="U143" s="6"/>
      <c r="V143" s="6"/>
      <c r="W143" s="1"/>
    </row>
    <row r="144" spans="1:23" s="18" customFormat="1" ht="13.5" customHeight="1">
      <c r="A144" s="8"/>
      <c r="B144" s="30" t="s">
        <v>1004</v>
      </c>
      <c r="C144" s="30" t="s">
        <v>1005</v>
      </c>
      <c r="D144" s="16">
        <v>44.9</v>
      </c>
      <c r="E144" s="4" t="s">
        <v>113</v>
      </c>
      <c r="F144" s="5"/>
      <c r="G144" s="5"/>
      <c r="H144" s="13"/>
      <c r="J144" s="1"/>
      <c r="K144" s="6"/>
      <c r="L144" s="6"/>
      <c r="M144" s="1"/>
      <c r="O144" s="1"/>
      <c r="P144" s="6"/>
      <c r="Q144" s="6"/>
      <c r="R144" s="1"/>
      <c r="T144" s="1"/>
      <c r="U144" s="6"/>
      <c r="V144" s="6"/>
      <c r="W144" s="1"/>
    </row>
    <row r="145" spans="1:23" s="18" customFormat="1" ht="13.5" customHeight="1">
      <c r="A145" s="7"/>
      <c r="B145" s="31" t="s">
        <v>7</v>
      </c>
      <c r="C145" s="31" t="s">
        <v>7</v>
      </c>
      <c r="D145" s="15"/>
      <c r="E145" s="2"/>
      <c r="F145" s="3"/>
      <c r="G145" s="3"/>
      <c r="H145" s="12"/>
      <c r="J145" s="1"/>
      <c r="K145" s="6"/>
      <c r="L145" s="6"/>
      <c r="M145" s="1"/>
      <c r="O145" s="1"/>
      <c r="P145" s="6"/>
      <c r="Q145" s="6"/>
      <c r="R145" s="1"/>
      <c r="T145" s="1"/>
      <c r="U145" s="6"/>
      <c r="V145" s="6"/>
      <c r="W145" s="1"/>
    </row>
    <row r="146" spans="1:23" s="18" customFormat="1" ht="13.5" customHeight="1">
      <c r="A146" s="8"/>
      <c r="B146" s="30" t="s">
        <v>1004</v>
      </c>
      <c r="C146" s="30" t="s">
        <v>1006</v>
      </c>
      <c r="D146" s="36">
        <v>1137</v>
      </c>
      <c r="E146" s="4" t="s">
        <v>113</v>
      </c>
      <c r="F146" s="5"/>
      <c r="G146" s="5"/>
      <c r="H146" s="13"/>
      <c r="J146" s="1"/>
      <c r="K146" s="6"/>
      <c r="L146" s="6"/>
      <c r="M146" s="1"/>
      <c r="O146" s="1"/>
      <c r="P146" s="6"/>
      <c r="Q146" s="6"/>
      <c r="R146" s="1"/>
      <c r="T146" s="1"/>
      <c r="U146" s="6"/>
      <c r="V146" s="6"/>
      <c r="W146" s="1"/>
    </row>
    <row r="147" spans="1:23" s="18" customFormat="1" ht="13.5" customHeight="1">
      <c r="A147" s="7"/>
      <c r="B147" s="31"/>
      <c r="C147" s="31"/>
      <c r="D147" s="15"/>
      <c r="E147" s="2"/>
      <c r="F147" s="3"/>
      <c r="G147" s="3"/>
      <c r="H147" s="12"/>
      <c r="J147" s="1"/>
      <c r="K147" s="6"/>
      <c r="L147" s="6"/>
      <c r="M147" s="1"/>
      <c r="O147" s="1"/>
      <c r="P147" s="6"/>
      <c r="Q147" s="6"/>
      <c r="R147" s="1"/>
      <c r="T147" s="1"/>
      <c r="U147" s="6"/>
      <c r="V147" s="6"/>
      <c r="W147" s="1"/>
    </row>
    <row r="148" spans="1:23" s="18" customFormat="1" ht="13.5" customHeight="1">
      <c r="A148" s="8"/>
      <c r="B148" s="30" t="s">
        <v>1004</v>
      </c>
      <c r="C148" s="30" t="s">
        <v>1007</v>
      </c>
      <c r="D148" s="16">
        <v>112</v>
      </c>
      <c r="E148" s="4" t="s">
        <v>113</v>
      </c>
      <c r="F148" s="5"/>
      <c r="G148" s="5"/>
      <c r="H148" s="13"/>
      <c r="J148" s="1"/>
      <c r="K148" s="6"/>
      <c r="L148" s="6"/>
      <c r="M148" s="1"/>
      <c r="O148" s="1"/>
      <c r="P148" s="6"/>
      <c r="Q148" s="6"/>
      <c r="R148" s="1"/>
      <c r="T148" s="1"/>
      <c r="U148" s="6"/>
      <c r="V148" s="6"/>
      <c r="W148" s="1"/>
    </row>
    <row r="149" spans="1:23" s="18" customFormat="1" ht="13.5" customHeight="1">
      <c r="A149" s="7"/>
      <c r="B149" s="31" t="s">
        <v>797</v>
      </c>
      <c r="C149" s="31"/>
      <c r="D149" s="15"/>
      <c r="E149" s="2"/>
      <c r="F149" s="3"/>
      <c r="G149" s="3"/>
      <c r="H149" s="12"/>
      <c r="J149" s="1"/>
      <c r="K149" s="6"/>
      <c r="L149" s="6"/>
      <c r="M149" s="1"/>
      <c r="O149" s="1"/>
      <c r="P149" s="6"/>
      <c r="Q149" s="6"/>
      <c r="R149" s="1"/>
      <c r="T149" s="1"/>
      <c r="U149" s="6"/>
      <c r="V149" s="6"/>
      <c r="W149" s="1"/>
    </row>
    <row r="150" spans="1:23" s="18" customFormat="1" ht="13.5" customHeight="1">
      <c r="A150" s="8"/>
      <c r="B150" s="30" t="s">
        <v>1004</v>
      </c>
      <c r="C150" s="30" t="s">
        <v>1007</v>
      </c>
      <c r="D150" s="16">
        <v>1.6</v>
      </c>
      <c r="E150" s="4" t="s">
        <v>113</v>
      </c>
      <c r="F150" s="5"/>
      <c r="G150" s="5"/>
      <c r="H150" s="13"/>
      <c r="J150" s="1"/>
      <c r="K150" s="6"/>
      <c r="L150" s="6"/>
      <c r="M150" s="1"/>
      <c r="O150" s="1"/>
      <c r="P150" s="6"/>
      <c r="Q150" s="6"/>
      <c r="R150" s="1"/>
      <c r="T150" s="1"/>
      <c r="U150" s="6"/>
      <c r="V150" s="6"/>
      <c r="W150" s="1"/>
    </row>
    <row r="151" spans="1:23" s="18" customFormat="1" ht="13.5" customHeight="1">
      <c r="A151" s="7"/>
      <c r="B151" s="31" t="s">
        <v>7</v>
      </c>
      <c r="C151" s="31" t="s">
        <v>7</v>
      </c>
      <c r="D151" s="15"/>
      <c r="E151" s="2"/>
      <c r="F151" s="3"/>
      <c r="G151" s="3"/>
      <c r="H151" s="12"/>
      <c r="J151" s="1"/>
      <c r="K151" s="6"/>
      <c r="L151" s="6"/>
      <c r="M151" s="1"/>
      <c r="O151" s="1"/>
      <c r="P151" s="6"/>
      <c r="Q151" s="6"/>
      <c r="R151" s="1"/>
      <c r="T151" s="1"/>
      <c r="U151" s="6"/>
      <c r="V151" s="6"/>
      <c r="W151" s="1"/>
    </row>
    <row r="152" spans="1:23" s="18" customFormat="1" ht="13.5" customHeight="1">
      <c r="A152" s="8"/>
      <c r="B152" s="30" t="s">
        <v>1004</v>
      </c>
      <c r="C152" s="30" t="s">
        <v>1008</v>
      </c>
      <c r="D152" s="16">
        <v>373</v>
      </c>
      <c r="E152" s="4" t="s">
        <v>113</v>
      </c>
      <c r="F152" s="5"/>
      <c r="G152" s="5"/>
      <c r="H152" s="13"/>
      <c r="J152" s="1"/>
      <c r="K152" s="6"/>
      <c r="L152" s="6"/>
      <c r="M152" s="1"/>
      <c r="O152" s="1"/>
      <c r="P152" s="6"/>
      <c r="Q152" s="6"/>
      <c r="R152" s="1"/>
      <c r="T152" s="1"/>
      <c r="U152" s="6"/>
      <c r="V152" s="6"/>
      <c r="W152" s="1"/>
    </row>
    <row r="153" spans="1:23" s="18" customFormat="1" ht="13.5" customHeight="1">
      <c r="A153" s="7"/>
      <c r="B153" s="31" t="s">
        <v>7</v>
      </c>
      <c r="C153" s="31" t="s">
        <v>7</v>
      </c>
      <c r="D153" s="15"/>
      <c r="E153" s="2"/>
      <c r="F153" s="3"/>
      <c r="G153" s="3"/>
      <c r="H153" s="12"/>
      <c r="J153" s="1"/>
      <c r="K153" s="6"/>
      <c r="L153" s="6"/>
      <c r="M153" s="1"/>
      <c r="O153" s="1"/>
      <c r="P153" s="6"/>
      <c r="Q153" s="6"/>
      <c r="R153" s="1"/>
      <c r="T153" s="1"/>
      <c r="U153" s="6"/>
      <c r="V153" s="6"/>
      <c r="W153" s="1"/>
    </row>
    <row r="154" spans="1:23" s="18" customFormat="1" ht="13.5" customHeight="1">
      <c r="A154" s="8"/>
      <c r="B154" s="30" t="s">
        <v>1004</v>
      </c>
      <c r="C154" s="30" t="s">
        <v>1009</v>
      </c>
      <c r="D154" s="16">
        <v>954</v>
      </c>
      <c r="E154" s="4" t="s">
        <v>113</v>
      </c>
      <c r="F154" s="5"/>
      <c r="G154" s="5"/>
      <c r="H154" s="13"/>
      <c r="J154" s="1"/>
      <c r="K154" s="6"/>
      <c r="L154" s="6"/>
      <c r="M154" s="1"/>
      <c r="O154" s="1"/>
      <c r="P154" s="6"/>
      <c r="Q154" s="6"/>
      <c r="R154" s="1"/>
      <c r="T154" s="1"/>
      <c r="U154" s="6"/>
      <c r="V154" s="6"/>
      <c r="W154" s="1"/>
    </row>
    <row r="155" spans="1:23" s="18" customFormat="1" ht="13.5" customHeight="1">
      <c r="A155" s="7"/>
      <c r="B155" s="31" t="s">
        <v>7</v>
      </c>
      <c r="C155" s="31" t="s">
        <v>7</v>
      </c>
      <c r="D155" s="15"/>
      <c r="E155" s="2"/>
      <c r="F155" s="3"/>
      <c r="G155" s="3"/>
      <c r="H155" s="12"/>
      <c r="J155" s="1"/>
      <c r="K155" s="6"/>
      <c r="L155" s="6"/>
      <c r="M155" s="1"/>
      <c r="O155" s="1"/>
      <c r="P155" s="6"/>
      <c r="Q155" s="6"/>
      <c r="R155" s="1"/>
      <c r="T155" s="1"/>
      <c r="U155" s="6"/>
      <c r="V155" s="6"/>
      <c r="W155" s="1"/>
    </row>
    <row r="156" spans="1:23" s="18" customFormat="1" ht="13.5" customHeight="1">
      <c r="A156" s="8"/>
      <c r="B156" s="30" t="s">
        <v>1004</v>
      </c>
      <c r="C156" s="30" t="s">
        <v>1010</v>
      </c>
      <c r="D156" s="16">
        <v>46.3</v>
      </c>
      <c r="E156" s="4" t="s">
        <v>113</v>
      </c>
      <c r="F156" s="5"/>
      <c r="G156" s="5"/>
      <c r="H156" s="13"/>
      <c r="J156" s="1"/>
      <c r="K156" s="6"/>
      <c r="L156" s="6"/>
      <c r="M156" s="1"/>
      <c r="O156" s="1"/>
      <c r="P156" s="6"/>
      <c r="Q156" s="6"/>
      <c r="R156" s="1"/>
      <c r="T156" s="1"/>
      <c r="U156" s="6"/>
      <c r="V156" s="6"/>
      <c r="W156" s="1"/>
    </row>
    <row r="157" spans="1:23" s="18" customFormat="1" ht="13.5" customHeight="1">
      <c r="A157" s="7"/>
      <c r="B157" s="31" t="s">
        <v>7</v>
      </c>
      <c r="C157" s="31" t="s">
        <v>7</v>
      </c>
      <c r="D157" s="15"/>
      <c r="E157" s="2"/>
      <c r="F157" s="3"/>
      <c r="G157" s="3"/>
      <c r="H157" s="12"/>
      <c r="J157" s="1"/>
      <c r="K157" s="6"/>
      <c r="L157" s="6"/>
      <c r="M157" s="1"/>
      <c r="O157" s="1"/>
      <c r="P157" s="6"/>
      <c r="Q157" s="6"/>
      <c r="R157" s="1"/>
      <c r="T157" s="1"/>
      <c r="U157" s="6"/>
      <c r="V157" s="6"/>
      <c r="W157" s="1"/>
    </row>
    <row r="158" spans="1:23" s="18" customFormat="1" ht="13.5" customHeight="1">
      <c r="A158" s="8"/>
      <c r="B158" s="30" t="s">
        <v>1011</v>
      </c>
      <c r="C158" s="30" t="s">
        <v>1005</v>
      </c>
      <c r="D158" s="16">
        <v>8.1</v>
      </c>
      <c r="E158" s="4" t="s">
        <v>113</v>
      </c>
      <c r="F158" s="5"/>
      <c r="G158" s="5"/>
      <c r="H158" s="13"/>
      <c r="J158" s="1"/>
      <c r="K158" s="6"/>
      <c r="L158" s="6"/>
      <c r="M158" s="1"/>
      <c r="O158" s="1"/>
      <c r="P158" s="6"/>
      <c r="Q158" s="6"/>
      <c r="R158" s="1"/>
      <c r="T158" s="1"/>
      <c r="U158" s="6"/>
      <c r="V158" s="6"/>
      <c r="W158" s="1"/>
    </row>
    <row r="159" spans="1:23" s="18" customFormat="1" ht="13.5" customHeight="1">
      <c r="A159" s="7"/>
      <c r="B159" s="31" t="s">
        <v>7</v>
      </c>
      <c r="C159" s="31" t="s">
        <v>7</v>
      </c>
      <c r="D159" s="15"/>
      <c r="E159" s="2"/>
      <c r="F159" s="3"/>
      <c r="G159" s="3"/>
      <c r="H159" s="12"/>
      <c r="J159" s="1"/>
      <c r="K159" s="6"/>
      <c r="L159" s="6"/>
      <c r="M159" s="1"/>
      <c r="O159" s="1"/>
      <c r="P159" s="6"/>
      <c r="Q159" s="6"/>
      <c r="R159" s="1"/>
      <c r="T159" s="1"/>
      <c r="U159" s="6"/>
      <c r="V159" s="6"/>
      <c r="W159" s="1"/>
    </row>
    <row r="160" spans="1:23" s="18" customFormat="1" ht="13.5" customHeight="1">
      <c r="A160" s="8"/>
      <c r="B160" s="30" t="s">
        <v>1011</v>
      </c>
      <c r="C160" s="30" t="s">
        <v>1006</v>
      </c>
      <c r="D160" s="16">
        <v>347</v>
      </c>
      <c r="E160" s="4" t="s">
        <v>113</v>
      </c>
      <c r="F160" s="5"/>
      <c r="G160" s="5"/>
      <c r="H160" s="13"/>
      <c r="J160" s="1"/>
      <c r="K160" s="6"/>
      <c r="L160" s="6"/>
      <c r="M160" s="1"/>
      <c r="O160" s="1"/>
      <c r="P160" s="6"/>
      <c r="Q160" s="6"/>
      <c r="R160" s="1"/>
      <c r="T160" s="1"/>
      <c r="U160" s="6"/>
      <c r="V160" s="6"/>
      <c r="W160" s="1"/>
    </row>
    <row r="161" spans="1:23" s="18" customFormat="1" ht="13.5" customHeight="1">
      <c r="A161" s="7"/>
      <c r="B161" s="31"/>
      <c r="C161" s="31"/>
      <c r="D161" s="15"/>
      <c r="E161" s="2"/>
      <c r="F161" s="3"/>
      <c r="G161" s="3"/>
      <c r="H161" s="12"/>
      <c r="J161" s="1"/>
      <c r="K161" s="6"/>
      <c r="L161" s="6"/>
      <c r="M161" s="1"/>
      <c r="O161" s="1"/>
      <c r="P161" s="6"/>
      <c r="Q161" s="6"/>
      <c r="R161" s="1"/>
      <c r="T161" s="1"/>
      <c r="U161" s="6"/>
      <c r="V161" s="6"/>
      <c r="W161" s="1"/>
    </row>
    <row r="162" spans="1:23" s="18" customFormat="1" ht="13.5" customHeight="1">
      <c r="A162" s="8"/>
      <c r="B162" s="30" t="s">
        <v>1011</v>
      </c>
      <c r="C162" s="30" t="s">
        <v>1007</v>
      </c>
      <c r="D162" s="16">
        <v>167</v>
      </c>
      <c r="E162" s="4" t="s">
        <v>113</v>
      </c>
      <c r="F162" s="5"/>
      <c r="G162" s="5"/>
      <c r="H162" s="13"/>
      <c r="J162" s="1"/>
      <c r="K162" s="6"/>
      <c r="L162" s="6"/>
      <c r="M162" s="1"/>
      <c r="O162" s="1"/>
      <c r="P162" s="6"/>
      <c r="Q162" s="6"/>
      <c r="R162" s="1"/>
      <c r="T162" s="1"/>
      <c r="U162" s="6"/>
      <c r="V162" s="6"/>
      <c r="W162" s="1"/>
    </row>
    <row r="163" spans="1:23" ht="13.5" customHeight="1">
      <c r="A163" s="7"/>
      <c r="B163" s="31" t="s">
        <v>794</v>
      </c>
      <c r="C163" s="31"/>
      <c r="D163" s="15"/>
      <c r="E163" s="2"/>
      <c r="F163" s="3"/>
      <c r="G163" s="3"/>
      <c r="H163" s="12"/>
    </row>
    <row r="164" spans="1:23" ht="13.5" customHeight="1">
      <c r="A164" s="8"/>
      <c r="B164" s="30" t="s">
        <v>1011</v>
      </c>
      <c r="C164" s="30" t="s">
        <v>1007</v>
      </c>
      <c r="D164" s="36">
        <v>52</v>
      </c>
      <c r="E164" s="4" t="s">
        <v>113</v>
      </c>
      <c r="F164" s="5"/>
      <c r="G164" s="5"/>
      <c r="H164" s="13"/>
    </row>
    <row r="165" spans="1:23" ht="13.5" customHeight="1">
      <c r="A165" s="39" t="s">
        <v>7</v>
      </c>
      <c r="B165" s="31"/>
      <c r="C165" s="31"/>
      <c r="D165" s="40"/>
      <c r="E165" s="2"/>
      <c r="F165" s="3"/>
      <c r="G165" s="3"/>
      <c r="H165" s="12"/>
    </row>
    <row r="166" spans="1:23" s="18" customFormat="1" ht="13.5" customHeight="1">
      <c r="A166" s="34" t="s">
        <v>7</v>
      </c>
      <c r="B166" s="30" t="s">
        <v>1011</v>
      </c>
      <c r="C166" s="30" t="s">
        <v>1009</v>
      </c>
      <c r="D166" s="36">
        <v>130</v>
      </c>
      <c r="E166" s="4" t="s">
        <v>113</v>
      </c>
      <c r="F166" s="5"/>
      <c r="G166" s="5"/>
      <c r="H166" s="13"/>
      <c r="J166" s="1"/>
      <c r="K166" s="6"/>
      <c r="L166" s="6"/>
      <c r="M166" s="1"/>
      <c r="O166" s="1"/>
      <c r="P166" s="6"/>
      <c r="Q166" s="6"/>
      <c r="R166" s="1"/>
      <c r="T166" s="1"/>
      <c r="U166" s="6"/>
      <c r="V166" s="6"/>
      <c r="W166" s="1"/>
    </row>
    <row r="167" spans="1:23" s="18" customFormat="1" ht="13.5" customHeight="1">
      <c r="A167" s="7"/>
      <c r="B167" s="31"/>
      <c r="C167" s="31"/>
      <c r="D167" s="15"/>
      <c r="E167" s="2"/>
      <c r="F167" s="3"/>
      <c r="G167" s="3"/>
      <c r="H167" s="12"/>
      <c r="J167" s="1"/>
      <c r="K167" s="6"/>
      <c r="L167" s="6"/>
      <c r="M167" s="1"/>
      <c r="O167" s="1"/>
      <c r="P167" s="6"/>
      <c r="Q167" s="6"/>
      <c r="R167" s="1"/>
      <c r="T167" s="1"/>
      <c r="U167" s="6"/>
      <c r="V167" s="6"/>
      <c r="W167" s="1"/>
    </row>
    <row r="168" spans="1:23" s="18" customFormat="1" ht="13.5" customHeight="1">
      <c r="A168" s="8"/>
      <c r="B168" s="30" t="s">
        <v>7</v>
      </c>
      <c r="C168" s="30" t="s">
        <v>7</v>
      </c>
      <c r="D168" s="16"/>
      <c r="E168" s="4"/>
      <c r="F168" s="5"/>
      <c r="G168" s="38"/>
      <c r="H168" s="13"/>
      <c r="J168" s="1"/>
      <c r="K168" s="6"/>
      <c r="L168" s="6"/>
      <c r="M168" s="1"/>
      <c r="O168" s="1"/>
      <c r="P168" s="6"/>
      <c r="Q168" s="6"/>
      <c r="R168" s="1"/>
      <c r="T168" s="1"/>
      <c r="U168" s="6"/>
      <c r="V168" s="6"/>
      <c r="W168" s="1"/>
    </row>
    <row r="169" spans="1:23" s="18" customFormat="1" ht="13.5" customHeight="1">
      <c r="A169" s="7"/>
      <c r="B169" s="31"/>
      <c r="C169" s="31"/>
      <c r="D169" s="15"/>
      <c r="E169" s="2"/>
      <c r="F169" s="3"/>
      <c r="G169" s="41"/>
      <c r="H169" s="12" t="s">
        <v>7</v>
      </c>
      <c r="J169" s="1"/>
      <c r="K169" s="6"/>
      <c r="L169" s="6"/>
      <c r="M169" s="1"/>
      <c r="O169" s="1"/>
      <c r="P169" s="6"/>
      <c r="Q169" s="6"/>
      <c r="R169" s="1"/>
      <c r="T169" s="1"/>
      <c r="U169" s="6"/>
      <c r="V169" s="6"/>
      <c r="W169" s="1"/>
    </row>
    <row r="170" spans="1:23" s="18" customFormat="1" ht="13.5" customHeight="1">
      <c r="A170" s="9"/>
      <c r="B170" s="32"/>
      <c r="C170" s="32"/>
      <c r="D170" s="17"/>
      <c r="E170" s="10"/>
      <c r="F170" s="11"/>
      <c r="G170" s="11"/>
      <c r="H170" s="14"/>
      <c r="J170" s="1"/>
      <c r="K170" s="6"/>
      <c r="L170" s="6"/>
      <c r="M170" s="1"/>
      <c r="O170" s="1"/>
      <c r="P170" s="6"/>
      <c r="Q170" s="6"/>
      <c r="R170" s="1"/>
      <c r="T170" s="1"/>
      <c r="U170" s="6"/>
      <c r="V170" s="6"/>
      <c r="W170" s="1"/>
    </row>
    <row r="171" spans="1:23" s="18" customFormat="1" ht="13.5" customHeight="1">
      <c r="A171" s="1"/>
      <c r="B171" s="1"/>
      <c r="C171" s="1"/>
      <c r="E171" s="1"/>
      <c r="F171" s="6"/>
      <c r="G171" s="6"/>
      <c r="H171" s="1"/>
      <c r="J171" s="1"/>
      <c r="K171" s="6"/>
      <c r="L171" s="6"/>
      <c r="M171" s="1"/>
      <c r="O171" s="1"/>
      <c r="P171" s="6"/>
      <c r="Q171" s="6"/>
      <c r="R171" s="1"/>
      <c r="T171" s="1"/>
      <c r="U171" s="6"/>
      <c r="V171" s="6"/>
      <c r="W171" s="1"/>
    </row>
    <row r="172" spans="1:23" ht="13.5" customHeight="1">
      <c r="H172" s="48"/>
    </row>
    <row r="173" spans="1:23" s="49" customFormat="1" ht="21.4" customHeight="1">
      <c r="A173" s="364"/>
      <c r="B173" s="365"/>
      <c r="C173" s="365"/>
      <c r="D173" s="365"/>
      <c r="E173" s="365"/>
      <c r="F173" s="365"/>
      <c r="G173" s="365"/>
      <c r="H173" s="365"/>
    </row>
    <row r="174" spans="1:23" s="49" customFormat="1" ht="13.5" customHeight="1">
      <c r="A174" s="50" t="s">
        <v>62</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28"/>
      <c r="L175" s="28"/>
      <c r="M175" s="27"/>
      <c r="N175" s="27"/>
      <c r="O175" s="27"/>
      <c r="P175" s="28"/>
      <c r="Q175" s="28"/>
      <c r="R175" s="27"/>
      <c r="S175" s="27"/>
      <c r="T175" s="27"/>
      <c r="U175" s="28"/>
      <c r="V175" s="28"/>
      <c r="W175" s="27"/>
    </row>
    <row r="176" spans="1:23" ht="13.5" customHeight="1">
      <c r="A176" s="33" t="s">
        <v>7</v>
      </c>
      <c r="B176" s="29" t="s">
        <v>7</v>
      </c>
      <c r="C176" s="29" t="s">
        <v>7</v>
      </c>
      <c r="D176" s="21"/>
      <c r="E176" s="20"/>
      <c r="F176" s="22"/>
      <c r="G176" s="22"/>
      <c r="H176" s="23"/>
    </row>
    <row r="177" spans="1:23" ht="13.5" customHeight="1">
      <c r="A177" s="34"/>
      <c r="B177" s="30"/>
      <c r="C177" s="30" t="s">
        <v>7</v>
      </c>
      <c r="D177" s="16"/>
      <c r="E177" s="4"/>
      <c r="F177" s="5"/>
      <c r="G177" s="5"/>
      <c r="H177" s="13" t="s">
        <v>7</v>
      </c>
    </row>
    <row r="178" spans="1:23" ht="13.5" customHeight="1">
      <c r="A178" s="39" t="s">
        <v>7</v>
      </c>
      <c r="B178" s="31" t="s">
        <v>7</v>
      </c>
      <c r="C178" s="31" t="s">
        <v>7</v>
      </c>
      <c r="D178" s="40"/>
      <c r="E178" s="2" t="s">
        <v>7</v>
      </c>
      <c r="F178" s="3"/>
      <c r="G178" s="41"/>
      <c r="H178" s="12" t="s">
        <v>7</v>
      </c>
    </row>
    <row r="179" spans="1:23" ht="13.5" customHeight="1">
      <c r="A179" s="34"/>
      <c r="B179" s="30" t="s">
        <v>312</v>
      </c>
      <c r="C179" s="30" t="s">
        <v>7</v>
      </c>
      <c r="D179" s="36"/>
      <c r="E179" s="4" t="s">
        <v>7</v>
      </c>
      <c r="F179" s="5"/>
      <c r="G179" s="38"/>
      <c r="H179" s="13"/>
    </row>
    <row r="180" spans="1:23" s="18" customFormat="1" ht="13.5" customHeight="1">
      <c r="A180" s="39" t="s">
        <v>7</v>
      </c>
      <c r="B180" s="31"/>
      <c r="C180" s="31"/>
      <c r="D180" s="40"/>
      <c r="E180" s="2"/>
      <c r="F180" s="3"/>
      <c r="G180" s="3"/>
      <c r="H180" s="12"/>
      <c r="J180" s="1"/>
      <c r="K180" s="6"/>
      <c r="L180" s="6"/>
      <c r="M180" s="1"/>
      <c r="O180" s="1"/>
      <c r="P180" s="6"/>
      <c r="Q180" s="6"/>
      <c r="R180" s="1"/>
      <c r="T180" s="1"/>
      <c r="U180" s="6"/>
      <c r="V180" s="6"/>
      <c r="W180" s="1"/>
    </row>
    <row r="181" spans="1:23" s="18" customFormat="1" ht="13.5" customHeight="1">
      <c r="A181" s="34" t="s">
        <v>7</v>
      </c>
      <c r="B181" s="30" t="s">
        <v>1011</v>
      </c>
      <c r="C181" s="30" t="s">
        <v>1010</v>
      </c>
      <c r="D181" s="36">
        <v>11</v>
      </c>
      <c r="E181" s="4" t="s">
        <v>113</v>
      </c>
      <c r="F181" s="5"/>
      <c r="G181" s="5"/>
      <c r="H181" s="13"/>
      <c r="J181" s="1"/>
      <c r="K181" s="6"/>
      <c r="L181" s="6"/>
      <c r="M181" s="1"/>
      <c r="O181" s="1"/>
      <c r="P181" s="6"/>
      <c r="Q181" s="6"/>
      <c r="R181" s="1"/>
      <c r="T181" s="1"/>
      <c r="U181" s="6"/>
      <c r="V181" s="6"/>
      <c r="W181" s="1"/>
    </row>
    <row r="182" spans="1:23" s="18" customFormat="1" ht="13.5" customHeight="1">
      <c r="A182" s="39" t="s">
        <v>7</v>
      </c>
      <c r="B182" s="31" t="s">
        <v>7</v>
      </c>
      <c r="C182" s="31" t="s">
        <v>7</v>
      </c>
      <c r="D182" s="40"/>
      <c r="E182" s="2"/>
      <c r="F182" s="3"/>
      <c r="G182" s="3"/>
      <c r="H182" s="12"/>
      <c r="J182" s="1"/>
      <c r="K182" s="6"/>
      <c r="L182" s="6"/>
      <c r="M182" s="1"/>
      <c r="O182" s="1"/>
      <c r="P182" s="6"/>
      <c r="Q182" s="6"/>
      <c r="R182" s="1"/>
      <c r="T182" s="1"/>
      <c r="U182" s="6"/>
      <c r="V182" s="6"/>
      <c r="W182" s="1"/>
    </row>
    <row r="183" spans="1:23" s="18" customFormat="1" ht="13.5" customHeight="1">
      <c r="A183" s="34" t="s">
        <v>7</v>
      </c>
      <c r="B183" s="30" t="s">
        <v>1012</v>
      </c>
      <c r="C183" s="30" t="s">
        <v>1013</v>
      </c>
      <c r="D183" s="36">
        <v>96</v>
      </c>
      <c r="E183" s="4" t="s">
        <v>113</v>
      </c>
      <c r="F183" s="5"/>
      <c r="G183" s="5"/>
      <c r="H183" s="13"/>
      <c r="J183" s="1"/>
      <c r="K183" s="6"/>
      <c r="L183" s="6"/>
      <c r="M183" s="1"/>
      <c r="O183" s="1"/>
      <c r="P183" s="6"/>
      <c r="Q183" s="6"/>
      <c r="R183" s="1"/>
      <c r="T183" s="1"/>
      <c r="U183" s="6"/>
      <c r="V183" s="6"/>
      <c r="W183" s="1"/>
    </row>
    <row r="184" spans="1:23" s="18" customFormat="1" ht="13.5" customHeight="1">
      <c r="A184" s="7"/>
      <c r="B184" s="31" t="s">
        <v>7</v>
      </c>
      <c r="C184" s="31" t="s">
        <v>7</v>
      </c>
      <c r="D184" s="15"/>
      <c r="E184" s="2"/>
      <c r="F184" s="3"/>
      <c r="G184" s="3"/>
      <c r="H184" s="12"/>
      <c r="J184" s="1"/>
      <c r="K184" s="6"/>
      <c r="L184" s="6"/>
      <c r="M184" s="1"/>
      <c r="O184" s="1"/>
      <c r="P184" s="6"/>
      <c r="Q184" s="6"/>
      <c r="R184" s="1"/>
      <c r="T184" s="1"/>
      <c r="U184" s="6"/>
      <c r="V184" s="6"/>
      <c r="W184" s="1"/>
    </row>
    <row r="185" spans="1:23" s="18" customFormat="1" ht="13.5" customHeight="1">
      <c r="A185" s="8"/>
      <c r="B185" s="30" t="s">
        <v>1012</v>
      </c>
      <c r="C185" s="30" t="s">
        <v>1014</v>
      </c>
      <c r="D185" s="16">
        <v>74</v>
      </c>
      <c r="E185" s="4" t="s">
        <v>113</v>
      </c>
      <c r="F185" s="5"/>
      <c r="G185" s="5"/>
      <c r="H185" s="13"/>
      <c r="J185" s="1"/>
      <c r="K185" s="6"/>
      <c r="L185" s="6"/>
      <c r="M185" s="1"/>
      <c r="O185" s="1"/>
      <c r="P185" s="6"/>
      <c r="Q185" s="6"/>
      <c r="R185" s="1"/>
      <c r="T185" s="1"/>
      <c r="U185" s="6"/>
      <c r="V185" s="6"/>
      <c r="W185" s="1"/>
    </row>
    <row r="186" spans="1:23" s="18" customFormat="1" ht="13.5" customHeight="1">
      <c r="A186" s="7"/>
      <c r="B186" s="31" t="s">
        <v>7</v>
      </c>
      <c r="C186" s="31" t="s">
        <v>7</v>
      </c>
      <c r="D186" s="15"/>
      <c r="E186" s="2"/>
      <c r="F186" s="3"/>
      <c r="G186" s="3"/>
      <c r="H186" s="12"/>
      <c r="J186" s="1"/>
      <c r="K186" s="6"/>
      <c r="L186" s="6"/>
      <c r="M186" s="1"/>
      <c r="O186" s="1"/>
      <c r="P186" s="6"/>
      <c r="Q186" s="6"/>
      <c r="R186" s="1"/>
      <c r="T186" s="1"/>
      <c r="U186" s="6"/>
      <c r="V186" s="6"/>
      <c r="W186" s="1"/>
    </row>
    <row r="187" spans="1:23" s="18" customFormat="1" ht="13.5" customHeight="1">
      <c r="A187" s="8"/>
      <c r="B187" s="30" t="s">
        <v>1012</v>
      </c>
      <c r="C187" s="30" t="s">
        <v>1015</v>
      </c>
      <c r="D187" s="16">
        <v>26.6</v>
      </c>
      <c r="E187" s="4" t="s">
        <v>113</v>
      </c>
      <c r="F187" s="5"/>
      <c r="G187" s="5"/>
      <c r="H187" s="13"/>
      <c r="J187" s="1"/>
      <c r="K187" s="6"/>
      <c r="L187" s="6"/>
      <c r="M187" s="1"/>
      <c r="O187" s="1"/>
      <c r="P187" s="6"/>
      <c r="Q187" s="6"/>
      <c r="R187" s="1"/>
      <c r="T187" s="1"/>
      <c r="U187" s="6"/>
      <c r="V187" s="6"/>
      <c r="W187" s="1"/>
    </row>
    <row r="188" spans="1:23" s="18" customFormat="1" ht="13.5" customHeight="1">
      <c r="A188" s="7"/>
      <c r="B188" s="31" t="s">
        <v>794</v>
      </c>
      <c r="C188" s="31"/>
      <c r="D188" s="15"/>
      <c r="E188" s="2"/>
      <c r="F188" s="3"/>
      <c r="G188" s="3"/>
      <c r="H188" s="12"/>
      <c r="J188" s="1"/>
      <c r="K188" s="6"/>
      <c r="L188" s="6"/>
      <c r="M188" s="1"/>
      <c r="O188" s="1"/>
      <c r="P188" s="6"/>
      <c r="Q188" s="6"/>
      <c r="R188" s="1"/>
      <c r="T188" s="1"/>
      <c r="U188" s="6"/>
      <c r="V188" s="6"/>
      <c r="W188" s="1"/>
    </row>
    <row r="189" spans="1:23" s="18" customFormat="1" ht="13.5" customHeight="1">
      <c r="A189" s="8"/>
      <c r="B189" s="30" t="s">
        <v>1016</v>
      </c>
      <c r="C189" s="30" t="s">
        <v>1017</v>
      </c>
      <c r="D189" s="16">
        <v>51.4</v>
      </c>
      <c r="E189" s="4" t="s">
        <v>113</v>
      </c>
      <c r="F189" s="5"/>
      <c r="G189" s="5"/>
      <c r="H189" s="13"/>
      <c r="J189" s="1"/>
      <c r="K189" s="6"/>
      <c r="L189" s="6"/>
      <c r="M189" s="1"/>
      <c r="O189" s="1"/>
      <c r="P189" s="6"/>
      <c r="Q189" s="6"/>
      <c r="R189" s="1"/>
      <c r="T189" s="1"/>
      <c r="U189" s="6"/>
      <c r="V189" s="6"/>
      <c r="W189" s="1"/>
    </row>
    <row r="190" spans="1:23" s="18" customFormat="1" ht="13.5" customHeight="1">
      <c r="A190" s="7"/>
      <c r="B190" s="31" t="s">
        <v>797</v>
      </c>
      <c r="C190" s="31"/>
      <c r="D190" s="15"/>
      <c r="E190" s="2"/>
      <c r="F190" s="3"/>
      <c r="G190" s="41"/>
      <c r="H190" s="12"/>
      <c r="J190" s="1"/>
      <c r="K190" s="6"/>
      <c r="L190" s="6"/>
      <c r="M190" s="1"/>
      <c r="O190" s="1"/>
      <c r="P190" s="6"/>
      <c r="Q190" s="6"/>
      <c r="R190" s="1"/>
      <c r="T190" s="1"/>
      <c r="U190" s="6"/>
      <c r="V190" s="6"/>
      <c r="W190" s="1"/>
    </row>
    <row r="191" spans="1:23" s="18" customFormat="1" ht="13.5" customHeight="1">
      <c r="A191" s="8"/>
      <c r="B191" s="30" t="s">
        <v>1563</v>
      </c>
      <c r="C191" s="30" t="s">
        <v>1416</v>
      </c>
      <c r="D191" s="16">
        <v>1.6</v>
      </c>
      <c r="E191" s="4" t="s">
        <v>113</v>
      </c>
      <c r="F191" s="5"/>
      <c r="G191" s="5"/>
      <c r="H191" s="13"/>
      <c r="J191" s="1"/>
      <c r="K191" s="6"/>
      <c r="L191" s="6"/>
      <c r="M191" s="1"/>
      <c r="O191" s="1"/>
      <c r="P191" s="6"/>
      <c r="Q191" s="6"/>
      <c r="R191" s="1"/>
      <c r="T191" s="1"/>
      <c r="U191" s="6"/>
      <c r="V191" s="6"/>
      <c r="W191" s="1"/>
    </row>
    <row r="192" spans="1:23" s="18" customFormat="1" ht="13.5" customHeight="1">
      <c r="A192" s="7"/>
      <c r="B192" s="31" t="s">
        <v>7</v>
      </c>
      <c r="C192" s="31" t="s">
        <v>7</v>
      </c>
      <c r="D192" s="15"/>
      <c r="E192" s="2"/>
      <c r="F192" s="3"/>
      <c r="G192" s="41"/>
      <c r="H192" s="12"/>
      <c r="J192" s="1"/>
      <c r="K192" s="6"/>
      <c r="L192" s="6"/>
      <c r="M192" s="1"/>
      <c r="O192" s="1"/>
      <c r="P192" s="6"/>
      <c r="Q192" s="6"/>
      <c r="R192" s="1"/>
      <c r="T192" s="1"/>
      <c r="U192" s="6"/>
      <c r="V192" s="6"/>
      <c r="W192" s="1"/>
    </row>
    <row r="193" spans="1:23" s="18" customFormat="1" ht="13.5" customHeight="1">
      <c r="A193" s="8"/>
      <c r="B193" s="30" t="s">
        <v>1567</v>
      </c>
      <c r="C193" s="30" t="s">
        <v>1418</v>
      </c>
      <c r="D193" s="16">
        <v>38.200000000000003</v>
      </c>
      <c r="E193" s="4" t="s">
        <v>113</v>
      </c>
      <c r="F193" s="5"/>
      <c r="G193" s="5"/>
      <c r="H193" s="13"/>
      <c r="J193" s="1"/>
      <c r="K193" s="6"/>
      <c r="L193" s="6"/>
      <c r="M193" s="1"/>
      <c r="O193" s="1"/>
      <c r="P193" s="6"/>
      <c r="Q193" s="6"/>
      <c r="R193" s="1"/>
      <c r="T193" s="1"/>
      <c r="U193" s="6"/>
      <c r="V193" s="6"/>
      <c r="W193" s="1"/>
    </row>
    <row r="194" spans="1:23" s="18" customFormat="1" ht="13.5" customHeight="1">
      <c r="A194" s="7"/>
      <c r="B194" s="31"/>
      <c r="C194" s="31"/>
      <c r="D194" s="15"/>
      <c r="E194" s="2"/>
      <c r="F194" s="3"/>
      <c r="G194" s="41"/>
      <c r="H194" s="12"/>
      <c r="J194" s="1"/>
      <c r="K194" s="6"/>
      <c r="L194" s="6"/>
      <c r="M194" s="1"/>
      <c r="O194" s="1"/>
      <c r="P194" s="6"/>
      <c r="Q194" s="6"/>
      <c r="R194" s="1"/>
      <c r="T194" s="1"/>
      <c r="U194" s="6"/>
      <c r="V194" s="6"/>
      <c r="W194" s="1"/>
    </row>
    <row r="195" spans="1:23" s="18" customFormat="1" ht="13.5" customHeight="1">
      <c r="A195" s="8"/>
      <c r="B195" s="30" t="s">
        <v>1018</v>
      </c>
      <c r="C195" s="30" t="s">
        <v>1019</v>
      </c>
      <c r="D195" s="16">
        <v>770</v>
      </c>
      <c r="E195" s="4" t="s">
        <v>113</v>
      </c>
      <c r="F195" s="5"/>
      <c r="G195" s="5"/>
      <c r="H195" s="13"/>
      <c r="J195" s="1"/>
      <c r="K195" s="6"/>
      <c r="L195" s="6"/>
      <c r="M195" s="1"/>
      <c r="O195" s="1"/>
      <c r="P195" s="6"/>
      <c r="Q195" s="6"/>
      <c r="R195" s="1"/>
      <c r="T195" s="1"/>
      <c r="U195" s="6"/>
      <c r="V195" s="6"/>
      <c r="W195" s="1"/>
    </row>
    <row r="196" spans="1:23" s="18" customFormat="1" ht="13.5" customHeight="1">
      <c r="A196" s="7"/>
      <c r="B196" s="31" t="s">
        <v>7</v>
      </c>
      <c r="C196" s="31" t="s">
        <v>7</v>
      </c>
      <c r="D196" s="15"/>
      <c r="E196" s="2"/>
      <c r="F196" s="3"/>
      <c r="G196" s="41"/>
      <c r="H196" s="12"/>
      <c r="J196" s="1"/>
      <c r="K196" s="6"/>
      <c r="L196" s="6"/>
      <c r="M196" s="1"/>
      <c r="O196" s="1"/>
      <c r="P196" s="6"/>
      <c r="Q196" s="6"/>
      <c r="R196" s="1"/>
      <c r="T196" s="1"/>
      <c r="U196" s="6"/>
      <c r="V196" s="6"/>
      <c r="W196" s="1"/>
    </row>
    <row r="197" spans="1:23" s="18" customFormat="1" ht="13.5" customHeight="1">
      <c r="A197" s="8"/>
      <c r="B197" s="30" t="s">
        <v>1419</v>
      </c>
      <c r="C197" s="30" t="s">
        <v>1420</v>
      </c>
      <c r="D197" s="16">
        <v>13.9</v>
      </c>
      <c r="E197" s="4" t="s">
        <v>113</v>
      </c>
      <c r="F197" s="5"/>
      <c r="G197" s="5"/>
      <c r="H197" s="13"/>
      <c r="J197" s="1"/>
      <c r="K197" s="6"/>
      <c r="L197" s="6"/>
      <c r="M197" s="1"/>
      <c r="O197" s="1"/>
      <c r="P197" s="6"/>
      <c r="Q197" s="6"/>
      <c r="R197" s="1"/>
      <c r="T197" s="1"/>
      <c r="U197" s="6"/>
      <c r="V197" s="6"/>
      <c r="W197" s="1"/>
    </row>
    <row r="198" spans="1:23" s="18" customFormat="1" ht="13.5" customHeight="1">
      <c r="A198" s="7"/>
      <c r="B198" s="31" t="s">
        <v>7</v>
      </c>
      <c r="C198" s="31" t="s">
        <v>7</v>
      </c>
      <c r="D198" s="15"/>
      <c r="E198" s="2"/>
      <c r="F198" s="3"/>
      <c r="G198" s="3"/>
      <c r="H198" s="12"/>
      <c r="J198" s="1"/>
      <c r="K198" s="6"/>
      <c r="L198" s="6"/>
      <c r="M198" s="1"/>
      <c r="O198" s="1"/>
      <c r="P198" s="6"/>
      <c r="Q198" s="6"/>
      <c r="R198" s="1"/>
      <c r="T198" s="1"/>
      <c r="U198" s="6"/>
      <c r="V198" s="6"/>
      <c r="W198" s="1"/>
    </row>
    <row r="199" spans="1:23" s="18" customFormat="1" ht="13.5" customHeight="1">
      <c r="A199" s="8"/>
      <c r="B199" s="30" t="s">
        <v>1020</v>
      </c>
      <c r="C199" s="30" t="s">
        <v>1001</v>
      </c>
      <c r="D199" s="36">
        <v>1223</v>
      </c>
      <c r="E199" s="4" t="s">
        <v>113</v>
      </c>
      <c r="F199" s="5"/>
      <c r="G199" s="5"/>
      <c r="H199" s="13"/>
      <c r="J199" s="1"/>
      <c r="K199" s="6"/>
      <c r="L199" s="6"/>
      <c r="M199" s="1"/>
      <c r="O199" s="1"/>
      <c r="P199" s="6"/>
      <c r="Q199" s="6"/>
      <c r="R199" s="1"/>
      <c r="T199" s="1"/>
      <c r="U199" s="6"/>
      <c r="V199" s="6"/>
      <c r="W199" s="1"/>
    </row>
    <row r="200" spans="1:23" s="18" customFormat="1" ht="13.5" customHeight="1">
      <c r="A200" s="7"/>
      <c r="B200" s="31" t="s">
        <v>7</v>
      </c>
      <c r="C200" s="31" t="s">
        <v>7</v>
      </c>
      <c r="D200" s="40"/>
      <c r="E200" s="2"/>
      <c r="F200" s="3"/>
      <c r="G200" s="3"/>
      <c r="H200" s="12"/>
      <c r="J200" s="1"/>
      <c r="K200" s="6"/>
      <c r="L200" s="6"/>
      <c r="M200" s="1"/>
      <c r="O200" s="1"/>
      <c r="P200" s="6"/>
      <c r="Q200" s="6"/>
      <c r="R200" s="1"/>
      <c r="T200" s="1"/>
      <c r="U200" s="6"/>
      <c r="V200" s="6"/>
      <c r="W200" s="1"/>
    </row>
    <row r="201" spans="1:23" s="18" customFormat="1" ht="13.5" customHeight="1">
      <c r="A201" s="8"/>
      <c r="B201" s="30" t="s">
        <v>1020</v>
      </c>
      <c r="C201" s="30" t="s">
        <v>1002</v>
      </c>
      <c r="D201" s="36">
        <v>50</v>
      </c>
      <c r="E201" s="4" t="s">
        <v>113</v>
      </c>
      <c r="F201" s="5"/>
      <c r="G201" s="5"/>
      <c r="H201" s="13"/>
      <c r="J201" s="1"/>
      <c r="K201" s="6"/>
      <c r="L201" s="6"/>
      <c r="M201" s="1"/>
      <c r="O201" s="1"/>
      <c r="P201" s="6"/>
      <c r="Q201" s="6"/>
      <c r="R201" s="1"/>
      <c r="T201" s="1"/>
      <c r="U201" s="6"/>
      <c r="V201" s="6"/>
      <c r="W201" s="1"/>
    </row>
    <row r="202" spans="1:23" s="18" customFormat="1" ht="13.5" customHeight="1">
      <c r="A202" s="7"/>
      <c r="B202" s="31" t="s">
        <v>7</v>
      </c>
      <c r="C202" s="31" t="s">
        <v>7</v>
      </c>
      <c r="D202" s="40"/>
      <c r="E202" s="2"/>
      <c r="F202" s="3"/>
      <c r="G202" s="3"/>
      <c r="H202" s="12"/>
      <c r="J202" s="1"/>
      <c r="K202" s="6"/>
      <c r="L202" s="6"/>
      <c r="M202" s="1"/>
      <c r="O202" s="1"/>
      <c r="P202" s="6"/>
      <c r="Q202" s="6"/>
      <c r="R202" s="1"/>
      <c r="T202" s="1"/>
      <c r="U202" s="6"/>
      <c r="V202" s="6"/>
      <c r="W202" s="1"/>
    </row>
    <row r="203" spans="1:23" s="18" customFormat="1" ht="13.5" customHeight="1">
      <c r="A203" s="8"/>
      <c r="B203" s="30" t="s">
        <v>1021</v>
      </c>
      <c r="C203" s="30" t="s">
        <v>1022</v>
      </c>
      <c r="D203" s="36">
        <v>831</v>
      </c>
      <c r="E203" s="4" t="s">
        <v>113</v>
      </c>
      <c r="F203" s="5"/>
      <c r="G203" s="5"/>
      <c r="H203" s="13"/>
      <c r="J203" s="1"/>
      <c r="K203" s="6"/>
      <c r="L203" s="6"/>
      <c r="M203" s="1"/>
      <c r="O203" s="1"/>
      <c r="P203" s="6"/>
      <c r="Q203" s="6"/>
      <c r="R203" s="1"/>
      <c r="T203" s="1"/>
      <c r="U203" s="6"/>
      <c r="V203" s="6"/>
      <c r="W203" s="1"/>
    </row>
    <row r="204" spans="1:23" s="18" customFormat="1" ht="13.5" customHeight="1">
      <c r="A204" s="7"/>
      <c r="B204" s="31" t="s">
        <v>7</v>
      </c>
      <c r="C204" s="31" t="s">
        <v>7</v>
      </c>
      <c r="D204" s="40"/>
      <c r="E204" s="2"/>
      <c r="F204" s="3"/>
      <c r="G204" s="3"/>
      <c r="H204" s="12"/>
      <c r="J204" s="1"/>
      <c r="K204" s="6"/>
      <c r="L204" s="6"/>
      <c r="M204" s="1"/>
      <c r="O204" s="1"/>
      <c r="P204" s="6"/>
      <c r="Q204" s="6"/>
      <c r="R204" s="1"/>
      <c r="T204" s="1"/>
      <c r="U204" s="6"/>
      <c r="V204" s="6"/>
      <c r="W204" s="1"/>
    </row>
    <row r="205" spans="1:23" s="18" customFormat="1" ht="13.5" customHeight="1">
      <c r="A205" s="8"/>
      <c r="B205" s="30" t="s">
        <v>1021</v>
      </c>
      <c r="C205" s="30" t="s">
        <v>1023</v>
      </c>
      <c r="D205" s="36">
        <v>442</v>
      </c>
      <c r="E205" s="4" t="s">
        <v>113</v>
      </c>
      <c r="F205" s="5"/>
      <c r="G205" s="5"/>
      <c r="H205" s="13"/>
      <c r="J205" s="1"/>
      <c r="K205" s="6"/>
      <c r="L205" s="6"/>
      <c r="M205" s="1"/>
      <c r="O205" s="1"/>
      <c r="P205" s="6"/>
      <c r="Q205" s="6"/>
      <c r="R205" s="1"/>
      <c r="T205" s="1"/>
      <c r="U205" s="6"/>
      <c r="V205" s="6"/>
      <c r="W205" s="1"/>
    </row>
    <row r="206" spans="1:23" s="18" customFormat="1" ht="13.5" customHeight="1">
      <c r="A206" s="7"/>
      <c r="B206" s="31" t="s">
        <v>797</v>
      </c>
      <c r="C206" s="31"/>
      <c r="D206" s="15"/>
      <c r="E206" s="2"/>
      <c r="F206" s="3"/>
      <c r="G206" s="3"/>
      <c r="H206" s="12"/>
      <c r="J206" s="1"/>
      <c r="K206" s="6"/>
      <c r="L206" s="6"/>
      <c r="M206" s="1"/>
      <c r="O206" s="1"/>
      <c r="P206" s="6"/>
      <c r="Q206" s="6"/>
      <c r="R206" s="1"/>
      <c r="T206" s="1"/>
      <c r="U206" s="6"/>
      <c r="V206" s="6"/>
      <c r="W206" s="1"/>
    </row>
    <row r="207" spans="1:23" s="18" customFormat="1" ht="13.5" customHeight="1">
      <c r="A207" s="8"/>
      <c r="B207" s="30" t="s">
        <v>1021</v>
      </c>
      <c r="C207" s="30" t="s">
        <v>1024</v>
      </c>
      <c r="D207" s="16">
        <v>1.7</v>
      </c>
      <c r="E207" s="4" t="s">
        <v>113</v>
      </c>
      <c r="F207" s="5"/>
      <c r="G207" s="5"/>
      <c r="H207" s="13"/>
      <c r="J207" s="1"/>
      <c r="K207" s="6"/>
      <c r="L207" s="6"/>
      <c r="M207" s="1"/>
      <c r="O207" s="1"/>
      <c r="P207" s="6"/>
      <c r="Q207" s="6"/>
      <c r="R207" s="1"/>
      <c r="T207" s="1"/>
      <c r="U207" s="6"/>
      <c r="V207" s="6"/>
      <c r="W207" s="1"/>
    </row>
    <row r="208" spans="1:23" ht="13.5" customHeight="1">
      <c r="A208" s="7"/>
      <c r="B208" s="31" t="s">
        <v>7</v>
      </c>
      <c r="C208" s="31" t="s">
        <v>7</v>
      </c>
      <c r="D208" s="15"/>
      <c r="E208" s="2"/>
      <c r="F208" s="3"/>
      <c r="G208" s="41"/>
      <c r="H208" s="12"/>
    </row>
    <row r="209" spans="1:23" ht="13.5" customHeight="1">
      <c r="A209" s="8"/>
      <c r="B209" s="30" t="s">
        <v>1421</v>
      </c>
      <c r="C209" s="30" t="s">
        <v>1422</v>
      </c>
      <c r="D209" s="16">
        <v>11.5</v>
      </c>
      <c r="E209" s="4" t="s">
        <v>113</v>
      </c>
      <c r="F209" s="5"/>
      <c r="G209" s="5"/>
      <c r="H209" s="13"/>
    </row>
    <row r="210" spans="1:23" ht="13.5" customHeight="1">
      <c r="A210" s="39" t="s">
        <v>7</v>
      </c>
      <c r="B210" s="31"/>
      <c r="C210" s="31"/>
      <c r="D210" s="40"/>
      <c r="E210" s="2"/>
      <c r="F210" s="3"/>
      <c r="G210" s="41"/>
      <c r="H210" s="12"/>
    </row>
    <row r="211" spans="1:23" s="18" customFormat="1" ht="13.5" customHeight="1">
      <c r="A211" s="34" t="s">
        <v>7</v>
      </c>
      <c r="B211" s="30"/>
      <c r="C211" s="30"/>
      <c r="D211" s="36"/>
      <c r="E211" s="4"/>
      <c r="F211" s="5"/>
      <c r="G211" s="5"/>
      <c r="H211" s="13"/>
      <c r="J211" s="1"/>
      <c r="K211" s="6"/>
      <c r="L211" s="6"/>
      <c r="M211" s="1"/>
      <c r="O211" s="1"/>
      <c r="P211" s="6"/>
      <c r="Q211" s="6"/>
      <c r="R211" s="1"/>
      <c r="T211" s="1"/>
      <c r="U211" s="6"/>
      <c r="V211" s="6"/>
      <c r="W211" s="1"/>
    </row>
    <row r="212" spans="1:23" s="18" customFormat="1" ht="13.5" customHeight="1">
      <c r="A212" s="7"/>
      <c r="B212" s="31"/>
      <c r="C212" s="31"/>
      <c r="D212" s="15"/>
      <c r="E212" s="2"/>
      <c r="F212" s="3"/>
      <c r="G212" s="41"/>
      <c r="H212" s="12" t="s">
        <v>7</v>
      </c>
      <c r="J212" s="1"/>
      <c r="K212" s="6"/>
      <c r="L212" s="6"/>
      <c r="M212" s="1"/>
      <c r="O212" s="1"/>
      <c r="P212" s="6"/>
      <c r="Q212" s="6"/>
      <c r="R212" s="1"/>
      <c r="T212" s="1"/>
      <c r="U212" s="6"/>
      <c r="V212" s="6"/>
      <c r="W212" s="1"/>
    </row>
    <row r="213" spans="1:23" s="18" customFormat="1" ht="13.5" customHeight="1">
      <c r="A213" s="9"/>
      <c r="B213" s="32"/>
      <c r="C213" s="32"/>
      <c r="D213" s="17"/>
      <c r="E213" s="10"/>
      <c r="F213" s="11"/>
      <c r="G213" s="11"/>
      <c r="H213" s="14"/>
      <c r="J213" s="1"/>
      <c r="K213" s="6"/>
      <c r="L213" s="6"/>
      <c r="M213" s="1"/>
      <c r="O213" s="1"/>
      <c r="P213" s="6"/>
      <c r="Q213" s="6"/>
      <c r="R213" s="1"/>
      <c r="T213" s="1"/>
      <c r="U213" s="6"/>
      <c r="V213" s="6"/>
      <c r="W213" s="1"/>
    </row>
    <row r="214" spans="1:23" s="18" customFormat="1" ht="13.5" customHeight="1">
      <c r="A214" s="1"/>
      <c r="B214" s="1"/>
      <c r="C214" s="1"/>
      <c r="E214" s="1"/>
      <c r="F214" s="6"/>
      <c r="G214" s="6"/>
      <c r="H214" s="1"/>
      <c r="J214" s="1"/>
      <c r="K214" s="6"/>
      <c r="L214" s="6"/>
      <c r="M214" s="1"/>
      <c r="O214" s="1"/>
      <c r="P214" s="6"/>
      <c r="Q214" s="6"/>
      <c r="R214" s="1"/>
      <c r="T214" s="1"/>
      <c r="U214" s="6"/>
      <c r="V214" s="6"/>
      <c r="W214" s="1"/>
    </row>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62</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28"/>
      <c r="L218" s="28"/>
      <c r="M218" s="27"/>
      <c r="N218" s="27"/>
      <c r="O218" s="27"/>
      <c r="P218" s="28"/>
      <c r="Q218" s="28"/>
      <c r="R218" s="27"/>
      <c r="S218" s="27"/>
      <c r="T218" s="27"/>
      <c r="U218" s="28"/>
      <c r="V218" s="28"/>
      <c r="W218" s="27"/>
    </row>
    <row r="219" spans="1:23" ht="13.5" customHeight="1">
      <c r="A219" s="33" t="s">
        <v>7</v>
      </c>
      <c r="B219" s="29" t="s">
        <v>7</v>
      </c>
      <c r="C219" s="29" t="s">
        <v>7</v>
      </c>
      <c r="D219" s="21"/>
      <c r="E219" s="20"/>
      <c r="F219" s="22"/>
      <c r="G219" s="22"/>
      <c r="H219" s="23"/>
    </row>
    <row r="220" spans="1:23" ht="13.5" customHeight="1">
      <c r="A220" s="34"/>
      <c r="B220" s="30"/>
      <c r="C220" s="30" t="s">
        <v>7</v>
      </c>
      <c r="D220" s="16"/>
      <c r="E220" s="4"/>
      <c r="F220" s="5"/>
      <c r="G220" s="5"/>
      <c r="H220" s="13" t="s">
        <v>7</v>
      </c>
    </row>
    <row r="221" spans="1:23" ht="13.5" customHeight="1">
      <c r="A221" s="39" t="s">
        <v>7</v>
      </c>
      <c r="B221" s="31" t="s">
        <v>7</v>
      </c>
      <c r="C221" s="31" t="s">
        <v>7</v>
      </c>
      <c r="D221" s="40"/>
      <c r="E221" s="2" t="s">
        <v>7</v>
      </c>
      <c r="F221" s="3"/>
      <c r="G221" s="41"/>
      <c r="H221" s="12" t="s">
        <v>7</v>
      </c>
    </row>
    <row r="222" spans="1:23" ht="13.5" customHeight="1">
      <c r="A222" s="34"/>
      <c r="B222" s="30" t="s">
        <v>312</v>
      </c>
      <c r="C222" s="30" t="s">
        <v>7</v>
      </c>
      <c r="D222" s="36"/>
      <c r="E222" s="4" t="s">
        <v>7</v>
      </c>
      <c r="F222" s="5"/>
      <c r="G222" s="38"/>
      <c r="H222" s="13"/>
    </row>
    <row r="223" spans="1:23" s="18" customFormat="1" ht="13.5" customHeight="1">
      <c r="A223" s="7"/>
      <c r="B223" s="31" t="s">
        <v>7</v>
      </c>
      <c r="C223" s="31" t="s">
        <v>7</v>
      </c>
      <c r="D223" s="15"/>
      <c r="E223" s="2"/>
      <c r="F223" s="3"/>
      <c r="G223" s="3"/>
      <c r="H223" s="12"/>
      <c r="J223" s="1"/>
      <c r="K223" s="6"/>
      <c r="L223" s="6"/>
      <c r="M223" s="1"/>
      <c r="O223" s="1"/>
      <c r="P223" s="6"/>
      <c r="Q223" s="6"/>
      <c r="R223" s="1"/>
      <c r="T223" s="1"/>
      <c r="U223" s="6"/>
      <c r="V223" s="6"/>
      <c r="W223" s="1"/>
    </row>
    <row r="224" spans="1:23" s="18" customFormat="1" ht="13.5" customHeight="1">
      <c r="A224" s="8"/>
      <c r="B224" s="30" t="s">
        <v>1025</v>
      </c>
      <c r="C224" s="30" t="s">
        <v>1026</v>
      </c>
      <c r="D224" s="16">
        <v>2.4</v>
      </c>
      <c r="E224" s="4" t="s">
        <v>113</v>
      </c>
      <c r="F224" s="5"/>
      <c r="G224" s="5"/>
      <c r="H224" s="13"/>
      <c r="J224" s="1"/>
      <c r="K224" s="6"/>
      <c r="L224" s="6"/>
      <c r="M224" s="1"/>
      <c r="O224" s="1"/>
      <c r="P224" s="6"/>
      <c r="Q224" s="6"/>
      <c r="R224" s="1"/>
      <c r="T224" s="1"/>
      <c r="U224" s="6"/>
      <c r="V224" s="6"/>
      <c r="W224" s="1"/>
    </row>
    <row r="225" spans="1:23" s="18" customFormat="1" ht="13.5" customHeight="1">
      <c r="A225" s="7"/>
      <c r="B225" s="31" t="s">
        <v>7</v>
      </c>
      <c r="C225" s="31" t="s">
        <v>7</v>
      </c>
      <c r="D225" s="15"/>
      <c r="E225" s="2"/>
      <c r="F225" s="3"/>
      <c r="G225" s="3"/>
      <c r="H225" s="12"/>
      <c r="J225" s="1"/>
      <c r="K225" s="6"/>
      <c r="L225" s="6"/>
      <c r="M225" s="1"/>
      <c r="O225" s="1"/>
      <c r="P225" s="6"/>
      <c r="Q225" s="6"/>
      <c r="R225" s="1"/>
      <c r="T225" s="1"/>
      <c r="U225" s="6"/>
      <c r="V225" s="6"/>
      <c r="W225" s="1"/>
    </row>
    <row r="226" spans="1:23" s="18" customFormat="1" ht="13.5" customHeight="1">
      <c r="A226" s="8"/>
      <c r="B226" s="30" t="s">
        <v>1027</v>
      </c>
      <c r="C226" s="30" t="s">
        <v>1028</v>
      </c>
      <c r="D226" s="16">
        <v>68.900000000000006</v>
      </c>
      <c r="E226" s="4" t="s">
        <v>113</v>
      </c>
      <c r="F226" s="5"/>
      <c r="G226" s="5"/>
      <c r="H226" s="13"/>
      <c r="J226" s="1"/>
      <c r="K226" s="6"/>
      <c r="L226" s="6"/>
      <c r="M226" s="1"/>
      <c r="O226" s="1"/>
      <c r="P226" s="6"/>
      <c r="Q226" s="6"/>
      <c r="R226" s="1"/>
      <c r="T226" s="1"/>
      <c r="U226" s="6"/>
      <c r="V226" s="6"/>
      <c r="W226" s="1"/>
    </row>
    <row r="227" spans="1:23" s="18" customFormat="1" ht="13.5" customHeight="1">
      <c r="A227" s="7"/>
      <c r="B227" s="31"/>
      <c r="C227" s="31" t="s">
        <v>1029</v>
      </c>
      <c r="D227" s="15"/>
      <c r="E227" s="2"/>
      <c r="F227" s="3"/>
      <c r="G227" s="3"/>
      <c r="H227" s="12"/>
      <c r="J227" s="1"/>
      <c r="K227" s="6"/>
      <c r="L227" s="6"/>
      <c r="M227" s="1"/>
      <c r="O227" s="1"/>
      <c r="P227" s="6"/>
      <c r="Q227" s="6"/>
      <c r="R227" s="1"/>
      <c r="T227" s="1"/>
      <c r="U227" s="6"/>
      <c r="V227" s="6"/>
      <c r="W227" s="1"/>
    </row>
    <row r="228" spans="1:23" s="18" customFormat="1" ht="13.5" customHeight="1">
      <c r="A228" s="8"/>
      <c r="B228" s="30" t="s">
        <v>1030</v>
      </c>
      <c r="C228" s="30" t="s">
        <v>1031</v>
      </c>
      <c r="D228" s="16">
        <v>56.3</v>
      </c>
      <c r="E228" s="4" t="s">
        <v>113</v>
      </c>
      <c r="F228" s="5"/>
      <c r="G228" s="5"/>
      <c r="H228" s="13"/>
      <c r="J228" s="1"/>
      <c r="K228" s="6"/>
      <c r="L228" s="6"/>
      <c r="M228" s="1"/>
      <c r="O228" s="1"/>
      <c r="P228" s="6"/>
      <c r="Q228" s="6"/>
      <c r="R228" s="1"/>
      <c r="T228" s="1"/>
      <c r="U228" s="6"/>
      <c r="V228" s="6"/>
      <c r="W228" s="1"/>
    </row>
    <row r="229" spans="1:23" s="18" customFormat="1" ht="13.5" customHeight="1">
      <c r="A229" s="7"/>
      <c r="B229" s="31" t="s">
        <v>7</v>
      </c>
      <c r="C229" s="31" t="s">
        <v>1029</v>
      </c>
      <c r="D229" s="15"/>
      <c r="E229" s="2"/>
      <c r="F229" s="3"/>
      <c r="G229" s="3"/>
      <c r="H229" s="12"/>
      <c r="J229" s="1"/>
      <c r="K229" s="6"/>
      <c r="L229" s="6"/>
      <c r="M229" s="1"/>
      <c r="O229" s="1"/>
      <c r="P229" s="6"/>
      <c r="Q229" s="6"/>
      <c r="R229" s="1"/>
      <c r="T229" s="1"/>
      <c r="U229" s="6"/>
      <c r="V229" s="6"/>
      <c r="W229" s="1"/>
    </row>
    <row r="230" spans="1:23" s="18" customFormat="1" ht="13.5" customHeight="1">
      <c r="A230" s="8"/>
      <c r="B230" s="30" t="s">
        <v>1030</v>
      </c>
      <c r="C230" s="30" t="s">
        <v>1032</v>
      </c>
      <c r="D230" s="16">
        <v>190</v>
      </c>
      <c r="E230" s="4" t="s">
        <v>113</v>
      </c>
      <c r="F230" s="5"/>
      <c r="G230" s="5"/>
      <c r="H230" s="13"/>
      <c r="J230" s="1"/>
      <c r="K230" s="6"/>
      <c r="L230" s="6"/>
      <c r="M230" s="1"/>
      <c r="O230" s="1"/>
      <c r="P230" s="6"/>
      <c r="Q230" s="6"/>
      <c r="R230" s="1"/>
      <c r="T230" s="1"/>
      <c r="U230" s="6"/>
      <c r="V230" s="6"/>
      <c r="W230" s="1"/>
    </row>
    <row r="231" spans="1:23" s="18" customFormat="1" ht="13.5" customHeight="1">
      <c r="A231" s="7"/>
      <c r="B231" s="31"/>
      <c r="C231" s="31" t="s">
        <v>1029</v>
      </c>
      <c r="D231" s="15"/>
      <c r="E231" s="2"/>
      <c r="F231" s="3"/>
      <c r="G231" s="3"/>
      <c r="H231" s="12"/>
      <c r="J231" s="1"/>
      <c r="K231" s="6"/>
      <c r="L231" s="6"/>
      <c r="M231" s="1"/>
      <c r="O231" s="1"/>
      <c r="P231" s="6"/>
      <c r="Q231" s="6"/>
      <c r="R231" s="1"/>
      <c r="T231" s="1"/>
      <c r="U231" s="6"/>
      <c r="V231" s="6"/>
      <c r="W231" s="1"/>
    </row>
    <row r="232" spans="1:23" s="18" customFormat="1" ht="13.5" customHeight="1">
      <c r="A232" s="8"/>
      <c r="B232" s="30" t="s">
        <v>1033</v>
      </c>
      <c r="C232" s="30" t="s">
        <v>1031</v>
      </c>
      <c r="D232" s="16">
        <v>46.3</v>
      </c>
      <c r="E232" s="4" t="s">
        <v>113</v>
      </c>
      <c r="F232" s="5"/>
      <c r="G232" s="5"/>
      <c r="H232" s="13"/>
      <c r="J232" s="1"/>
      <c r="K232" s="6"/>
      <c r="L232" s="6"/>
      <c r="M232" s="1"/>
      <c r="O232" s="1"/>
      <c r="P232" s="6"/>
      <c r="Q232" s="6"/>
      <c r="R232" s="1"/>
      <c r="T232" s="1"/>
      <c r="U232" s="6"/>
      <c r="V232" s="6"/>
      <c r="W232" s="1"/>
    </row>
    <row r="233" spans="1:23" s="18" customFormat="1" ht="13.5" customHeight="1">
      <c r="A233" s="7"/>
      <c r="B233" s="31" t="s">
        <v>7</v>
      </c>
      <c r="C233" s="31" t="s">
        <v>7</v>
      </c>
      <c r="D233" s="15"/>
      <c r="E233" s="2"/>
      <c r="F233" s="3"/>
      <c r="G233" s="3"/>
      <c r="H233" s="12"/>
      <c r="J233" s="1"/>
      <c r="K233" s="6"/>
      <c r="L233" s="6"/>
      <c r="M233" s="1"/>
      <c r="O233" s="1"/>
      <c r="P233" s="6"/>
      <c r="Q233" s="6"/>
      <c r="R233" s="1"/>
      <c r="T233" s="1"/>
      <c r="U233" s="6"/>
      <c r="V233" s="6"/>
      <c r="W233" s="1"/>
    </row>
    <row r="234" spans="1:23" s="18" customFormat="1" ht="13.5" customHeight="1">
      <c r="A234" s="8"/>
      <c r="B234" s="30" t="s">
        <v>1034</v>
      </c>
      <c r="C234" s="30" t="s">
        <v>1256</v>
      </c>
      <c r="D234" s="16">
        <v>86.7</v>
      </c>
      <c r="E234" s="4" t="s">
        <v>113</v>
      </c>
      <c r="F234" s="5"/>
      <c r="G234" s="5"/>
      <c r="H234" s="13"/>
      <c r="J234" s="1"/>
      <c r="K234" s="6"/>
      <c r="L234" s="6"/>
      <c r="M234" s="1"/>
      <c r="O234" s="1"/>
      <c r="P234" s="6"/>
      <c r="Q234" s="6"/>
      <c r="R234" s="1"/>
      <c r="T234" s="1"/>
      <c r="U234" s="6"/>
      <c r="V234" s="6"/>
      <c r="W234" s="1"/>
    </row>
    <row r="235" spans="1:23" s="18" customFormat="1" ht="13.5" customHeight="1">
      <c r="A235" s="7"/>
      <c r="B235" s="31" t="s">
        <v>7</v>
      </c>
      <c r="C235" s="31" t="s">
        <v>7</v>
      </c>
      <c r="D235" s="40"/>
      <c r="E235" s="2"/>
      <c r="F235" s="3"/>
      <c r="G235" s="3"/>
      <c r="H235" s="12"/>
      <c r="J235" s="1"/>
      <c r="K235" s="6"/>
      <c r="L235" s="6"/>
      <c r="M235" s="1"/>
      <c r="O235" s="1"/>
      <c r="P235" s="6"/>
      <c r="Q235" s="6"/>
      <c r="R235" s="1"/>
      <c r="T235" s="1"/>
      <c r="U235" s="6"/>
      <c r="V235" s="6"/>
      <c r="W235" s="1"/>
    </row>
    <row r="236" spans="1:23" s="18" customFormat="1" ht="13.5" customHeight="1">
      <c r="A236" s="8"/>
      <c r="B236" s="30" t="s">
        <v>917</v>
      </c>
      <c r="C236" s="30" t="s">
        <v>918</v>
      </c>
      <c r="D236" s="36">
        <v>1328</v>
      </c>
      <c r="E236" s="4" t="s">
        <v>71</v>
      </c>
      <c r="F236" s="5"/>
      <c r="G236" s="5"/>
      <c r="H236" s="13"/>
      <c r="J236" s="1"/>
      <c r="K236" s="6"/>
      <c r="L236" s="6"/>
      <c r="M236" s="1"/>
      <c r="O236" s="1"/>
      <c r="P236" s="6"/>
      <c r="Q236" s="6"/>
      <c r="R236" s="1"/>
      <c r="T236" s="1"/>
      <c r="U236" s="6"/>
      <c r="V236" s="6"/>
      <c r="W236" s="1"/>
    </row>
    <row r="237" spans="1:23" s="18" customFormat="1" ht="13.5" customHeight="1">
      <c r="A237" s="7"/>
      <c r="B237" s="31" t="s">
        <v>7</v>
      </c>
      <c r="C237" s="31" t="s">
        <v>7</v>
      </c>
      <c r="D237" s="15"/>
      <c r="E237" s="2"/>
      <c r="F237" s="3"/>
      <c r="G237" s="3"/>
      <c r="H237" s="12"/>
      <c r="J237" s="1"/>
      <c r="K237" s="6"/>
      <c r="L237" s="6"/>
      <c r="M237" s="1"/>
      <c r="O237" s="1"/>
      <c r="P237" s="6"/>
      <c r="Q237" s="6"/>
      <c r="R237" s="1"/>
      <c r="T237" s="1"/>
      <c r="U237" s="6"/>
      <c r="V237" s="6"/>
      <c r="W237" s="1"/>
    </row>
    <row r="238" spans="1:23" s="18" customFormat="1" ht="13.5" customHeight="1">
      <c r="A238" s="8"/>
      <c r="B238" s="30" t="s">
        <v>919</v>
      </c>
      <c r="C238" s="30" t="s">
        <v>918</v>
      </c>
      <c r="D238" s="16">
        <v>218</v>
      </c>
      <c r="E238" s="4" t="s">
        <v>71</v>
      </c>
      <c r="F238" s="5"/>
      <c r="G238" s="5"/>
      <c r="H238" s="13"/>
      <c r="J238" s="1"/>
      <c r="K238" s="6"/>
      <c r="L238" s="6"/>
      <c r="M238" s="1"/>
      <c r="O238" s="1"/>
      <c r="P238" s="6"/>
      <c r="Q238" s="6"/>
      <c r="R238" s="1"/>
      <c r="T238" s="1"/>
      <c r="U238" s="6"/>
      <c r="V238" s="6"/>
      <c r="W238" s="1"/>
    </row>
    <row r="239" spans="1:23" s="18" customFormat="1" ht="13.5" customHeight="1">
      <c r="A239" s="7"/>
      <c r="B239" s="31" t="s">
        <v>7</v>
      </c>
      <c r="C239" s="31" t="s">
        <v>7</v>
      </c>
      <c r="D239" s="15"/>
      <c r="E239" s="2"/>
      <c r="F239" s="3"/>
      <c r="G239" s="3"/>
      <c r="H239" s="12"/>
      <c r="J239" s="1"/>
      <c r="K239" s="6"/>
      <c r="L239" s="6"/>
      <c r="M239" s="1"/>
      <c r="O239" s="1"/>
      <c r="P239" s="6"/>
      <c r="Q239" s="6"/>
      <c r="R239" s="1"/>
      <c r="T239" s="1"/>
      <c r="U239" s="6"/>
      <c r="V239" s="6"/>
      <c r="W239" s="1"/>
    </row>
    <row r="240" spans="1:23" s="18" customFormat="1" ht="13.5" customHeight="1">
      <c r="A240" s="8"/>
      <c r="B240" s="30" t="s">
        <v>928</v>
      </c>
      <c r="C240" s="30" t="s">
        <v>918</v>
      </c>
      <c r="D240" s="16">
        <v>86.6</v>
      </c>
      <c r="E240" s="4" t="s">
        <v>71</v>
      </c>
      <c r="F240" s="5"/>
      <c r="G240" s="5"/>
      <c r="H240" s="13"/>
      <c r="J240" s="1"/>
      <c r="K240" s="6"/>
      <c r="L240" s="6"/>
      <c r="M240" s="1"/>
      <c r="O240" s="1"/>
      <c r="P240" s="6"/>
      <c r="Q240" s="6"/>
      <c r="R240" s="1"/>
      <c r="T240" s="1"/>
      <c r="U240" s="6"/>
      <c r="V240" s="6"/>
      <c r="W240" s="1"/>
    </row>
    <row r="241" spans="1:23" ht="13.5" customHeight="1">
      <c r="A241" s="7"/>
      <c r="B241" s="31" t="s">
        <v>797</v>
      </c>
      <c r="C241" s="31"/>
      <c r="D241" s="15"/>
      <c r="E241" s="2"/>
      <c r="F241" s="3"/>
      <c r="G241" s="41"/>
      <c r="H241" s="12"/>
    </row>
    <row r="242" spans="1:23" ht="13.5" customHeight="1">
      <c r="A242" s="8"/>
      <c r="B242" s="30" t="s">
        <v>1423</v>
      </c>
      <c r="C242" s="30" t="s">
        <v>1416</v>
      </c>
      <c r="D242" s="66">
        <v>1.7</v>
      </c>
      <c r="E242" s="4" t="s">
        <v>113</v>
      </c>
      <c r="F242" s="5"/>
      <c r="G242" s="5"/>
      <c r="H242" s="13"/>
    </row>
    <row r="243" spans="1:23" ht="13.5" customHeight="1">
      <c r="A243" s="39" t="s">
        <v>7</v>
      </c>
      <c r="B243" s="31" t="s">
        <v>7</v>
      </c>
      <c r="C243" s="31" t="s">
        <v>7</v>
      </c>
      <c r="D243" s="40"/>
      <c r="E243" s="2"/>
      <c r="F243" s="3"/>
      <c r="G243" s="3"/>
      <c r="H243" s="12"/>
    </row>
    <row r="244" spans="1:23" s="18" customFormat="1" ht="13.5" customHeight="1">
      <c r="A244" s="34" t="s">
        <v>7</v>
      </c>
      <c r="B244" s="30" t="s">
        <v>1035</v>
      </c>
      <c r="C244" s="30" t="s">
        <v>1001</v>
      </c>
      <c r="D244" s="36">
        <v>296</v>
      </c>
      <c r="E244" s="4" t="s">
        <v>113</v>
      </c>
      <c r="F244" s="5"/>
      <c r="G244" s="5"/>
      <c r="H244" s="13"/>
      <c r="J244" s="1"/>
      <c r="K244" s="6"/>
      <c r="L244" s="6"/>
      <c r="M244" s="1"/>
      <c r="O244" s="1"/>
      <c r="P244" s="6"/>
      <c r="Q244" s="6"/>
      <c r="R244" s="1"/>
      <c r="T244" s="1"/>
      <c r="U244" s="6"/>
      <c r="V244" s="6"/>
      <c r="W244" s="1"/>
    </row>
    <row r="245" spans="1:23" s="18" customFormat="1" ht="13.5" customHeight="1">
      <c r="A245" s="39" t="s">
        <v>7</v>
      </c>
      <c r="B245" s="31" t="s">
        <v>7</v>
      </c>
      <c r="C245" s="31" t="s">
        <v>7</v>
      </c>
      <c r="D245" s="40"/>
      <c r="E245" s="2"/>
      <c r="F245" s="3"/>
      <c r="G245" s="3"/>
      <c r="H245" s="12"/>
      <c r="J245" s="1"/>
      <c r="K245" s="6"/>
      <c r="L245" s="6"/>
      <c r="M245" s="1"/>
      <c r="O245" s="1"/>
      <c r="P245" s="6"/>
      <c r="Q245" s="6"/>
      <c r="R245" s="1"/>
      <c r="T245" s="1"/>
      <c r="U245" s="6"/>
      <c r="V245" s="6"/>
      <c r="W245" s="1"/>
    </row>
    <row r="246" spans="1:23" s="18" customFormat="1" ht="13.5" customHeight="1">
      <c r="A246" s="34" t="s">
        <v>7</v>
      </c>
      <c r="B246" s="30" t="s">
        <v>1036</v>
      </c>
      <c r="C246" s="30" t="s">
        <v>1887</v>
      </c>
      <c r="D246" s="66">
        <v>1.2</v>
      </c>
      <c r="E246" s="4" t="s">
        <v>113</v>
      </c>
      <c r="F246" s="5"/>
      <c r="G246" s="5"/>
      <c r="H246" s="13"/>
      <c r="J246" s="1"/>
      <c r="K246" s="6"/>
      <c r="L246" s="6"/>
      <c r="M246" s="1"/>
      <c r="O246" s="1"/>
      <c r="P246" s="6"/>
      <c r="Q246" s="6"/>
      <c r="R246" s="1"/>
      <c r="T246" s="1"/>
      <c r="U246" s="6"/>
      <c r="V246" s="6"/>
      <c r="W246" s="1"/>
    </row>
    <row r="247" spans="1:23" s="18" customFormat="1" ht="13.5" customHeight="1">
      <c r="A247" s="39" t="s">
        <v>7</v>
      </c>
      <c r="B247" s="31" t="s">
        <v>7</v>
      </c>
      <c r="C247" s="31" t="s">
        <v>7</v>
      </c>
      <c r="D247" s="40"/>
      <c r="E247" s="2"/>
      <c r="F247" s="3"/>
      <c r="G247" s="3"/>
      <c r="H247" s="12"/>
      <c r="J247" s="1"/>
      <c r="K247" s="6"/>
      <c r="L247" s="6"/>
      <c r="M247" s="1"/>
      <c r="O247" s="1"/>
      <c r="P247" s="6"/>
      <c r="Q247" s="6"/>
      <c r="R247" s="1"/>
      <c r="T247" s="1"/>
      <c r="U247" s="6"/>
      <c r="V247" s="6"/>
      <c r="W247" s="1"/>
    </row>
    <row r="248" spans="1:23" s="18" customFormat="1" ht="13.5" customHeight="1">
      <c r="A248" s="34" t="s">
        <v>7</v>
      </c>
      <c r="B248" s="30" t="s">
        <v>1037</v>
      </c>
      <c r="C248" s="30" t="s">
        <v>1038</v>
      </c>
      <c r="D248" s="36">
        <v>296</v>
      </c>
      <c r="E248" s="4" t="s">
        <v>113</v>
      </c>
      <c r="F248" s="5"/>
      <c r="G248" s="5"/>
      <c r="H248" s="13"/>
      <c r="J248" s="1"/>
      <c r="K248" s="6"/>
      <c r="L248" s="6"/>
      <c r="M248" s="1"/>
      <c r="O248" s="1"/>
      <c r="P248" s="6"/>
      <c r="Q248" s="6"/>
      <c r="R248" s="1"/>
      <c r="T248" s="1"/>
      <c r="U248" s="6"/>
      <c r="V248" s="6"/>
      <c r="W248" s="1"/>
    </row>
    <row r="249" spans="1:23" s="18" customFormat="1" ht="13.5" customHeight="1">
      <c r="A249" s="7"/>
      <c r="B249" s="31" t="s">
        <v>960</v>
      </c>
      <c r="C249" s="31" t="s">
        <v>7</v>
      </c>
      <c r="D249" s="15"/>
      <c r="E249" s="2"/>
      <c r="F249" s="3"/>
      <c r="G249" s="41"/>
      <c r="H249" s="12"/>
      <c r="J249" s="1"/>
      <c r="K249" s="6"/>
      <c r="L249" s="6"/>
      <c r="M249" s="1"/>
      <c r="O249" s="1"/>
      <c r="P249" s="6"/>
      <c r="Q249" s="6"/>
      <c r="R249" s="1"/>
      <c r="T249" s="1"/>
      <c r="U249" s="6"/>
      <c r="V249" s="6"/>
      <c r="W249" s="1"/>
    </row>
    <row r="250" spans="1:23" s="18" customFormat="1" ht="13.5" customHeight="1">
      <c r="A250" s="8"/>
      <c r="B250" s="30" t="s">
        <v>1424</v>
      </c>
      <c r="C250" s="30" t="s">
        <v>1418</v>
      </c>
      <c r="D250" s="16">
        <v>77.900000000000006</v>
      </c>
      <c r="E250" s="4" t="s">
        <v>113</v>
      </c>
      <c r="F250" s="5"/>
      <c r="G250" s="5"/>
      <c r="H250" s="13"/>
      <c r="J250" s="1"/>
      <c r="K250" s="6"/>
      <c r="L250" s="6"/>
      <c r="M250" s="1"/>
      <c r="O250" s="1"/>
      <c r="P250" s="6"/>
      <c r="Q250" s="6"/>
      <c r="R250" s="1"/>
      <c r="T250" s="1"/>
      <c r="U250" s="6"/>
      <c r="V250" s="6"/>
      <c r="W250" s="1"/>
    </row>
    <row r="251" spans="1:23" s="18" customFormat="1" ht="13.5" customHeight="1">
      <c r="A251" s="7"/>
      <c r="B251" s="31"/>
      <c r="C251" s="31"/>
      <c r="D251" s="15"/>
      <c r="E251" s="2"/>
      <c r="F251" s="3"/>
      <c r="G251" s="3"/>
      <c r="H251" s="12"/>
      <c r="J251" s="1"/>
      <c r="K251" s="6"/>
      <c r="L251" s="6"/>
      <c r="M251" s="1"/>
      <c r="O251" s="1"/>
      <c r="P251" s="6"/>
      <c r="Q251" s="6"/>
      <c r="R251" s="1"/>
      <c r="T251" s="1"/>
      <c r="U251" s="6"/>
      <c r="V251" s="6"/>
      <c r="W251" s="1"/>
    </row>
    <row r="252" spans="1:23" s="18" customFormat="1" ht="13.5" customHeight="1">
      <c r="A252" s="8"/>
      <c r="B252" s="30"/>
      <c r="C252" s="30"/>
      <c r="D252" s="16"/>
      <c r="E252" s="4"/>
      <c r="F252" s="5"/>
      <c r="G252" s="5"/>
      <c r="H252" s="13"/>
      <c r="J252" s="1"/>
      <c r="K252" s="6"/>
      <c r="L252" s="6"/>
      <c r="M252" s="1"/>
      <c r="O252" s="1"/>
      <c r="P252" s="6"/>
      <c r="Q252" s="6"/>
      <c r="R252" s="1"/>
      <c r="T252" s="1"/>
      <c r="U252" s="6"/>
      <c r="V252" s="6"/>
      <c r="W252" s="1"/>
    </row>
    <row r="253" spans="1:23" s="18" customFormat="1" ht="13.5" customHeight="1">
      <c r="A253" s="7"/>
      <c r="B253" s="31"/>
      <c r="C253" s="31"/>
      <c r="D253" s="15"/>
      <c r="E253" s="2"/>
      <c r="F253" s="3"/>
      <c r="G253" s="3"/>
      <c r="H253" s="12"/>
      <c r="J253" s="1"/>
      <c r="K253" s="6"/>
      <c r="L253" s="6"/>
      <c r="M253" s="1"/>
      <c r="O253" s="1"/>
      <c r="P253" s="6"/>
      <c r="Q253" s="6"/>
      <c r="R253" s="1"/>
      <c r="T253" s="1"/>
      <c r="U253" s="6"/>
      <c r="V253" s="6"/>
      <c r="W253" s="1"/>
    </row>
    <row r="254" spans="1:23" s="18" customFormat="1" ht="13.5" customHeight="1">
      <c r="A254" s="8"/>
      <c r="B254" s="30" t="s">
        <v>7</v>
      </c>
      <c r="C254" s="30" t="s">
        <v>7</v>
      </c>
      <c r="D254" s="16"/>
      <c r="E254" s="4"/>
      <c r="F254" s="5"/>
      <c r="G254" s="38"/>
      <c r="H254" s="13"/>
      <c r="J254" s="1"/>
      <c r="K254" s="6"/>
      <c r="L254" s="6"/>
      <c r="M254" s="1"/>
      <c r="O254" s="1"/>
      <c r="P254" s="6"/>
      <c r="Q254" s="6"/>
      <c r="R254" s="1"/>
      <c r="T254" s="1"/>
      <c r="U254" s="6"/>
      <c r="V254" s="6"/>
      <c r="W254" s="1"/>
    </row>
    <row r="255" spans="1:23" s="18" customFormat="1" ht="13.5" customHeight="1">
      <c r="A255" s="7"/>
      <c r="B255" s="31"/>
      <c r="C255" s="31" t="s">
        <v>7</v>
      </c>
      <c r="D255" s="15"/>
      <c r="E255" s="2"/>
      <c r="F255" s="3"/>
      <c r="G255" s="41"/>
      <c r="H255" s="12"/>
      <c r="J255" s="1"/>
      <c r="K255" s="6"/>
      <c r="L255" s="6"/>
      <c r="M255" s="1"/>
      <c r="O255" s="1"/>
      <c r="P255" s="6"/>
      <c r="Q255" s="6"/>
      <c r="R255" s="1"/>
      <c r="T255" s="1"/>
      <c r="U255" s="6"/>
      <c r="V255" s="6"/>
      <c r="W255" s="1"/>
    </row>
    <row r="256" spans="1:23" s="18" customFormat="1" ht="13.5" customHeight="1">
      <c r="A256" s="9"/>
      <c r="B256" s="32" t="s">
        <v>63</v>
      </c>
      <c r="C256" s="32"/>
      <c r="D256" s="17"/>
      <c r="E256" s="10"/>
      <c r="F256" s="11"/>
      <c r="G256" s="11"/>
      <c r="H256" s="14"/>
      <c r="J256" s="1"/>
      <c r="K256" s="6"/>
      <c r="L256" s="6"/>
      <c r="M256" s="1"/>
      <c r="O256" s="1"/>
      <c r="P256" s="6"/>
      <c r="Q256" s="6"/>
      <c r="R256" s="1"/>
      <c r="T256" s="1"/>
      <c r="U256" s="6"/>
      <c r="V256" s="6"/>
      <c r="W256" s="1"/>
    </row>
    <row r="257" spans="1:23" s="18" customFormat="1" ht="13.5" customHeight="1">
      <c r="A257" s="1"/>
      <c r="B257" s="1"/>
      <c r="C257" s="1"/>
      <c r="E257" s="1"/>
      <c r="F257" s="6"/>
      <c r="G257" s="6"/>
      <c r="H257" s="1"/>
      <c r="J257" s="1"/>
      <c r="K257" s="6"/>
      <c r="L257" s="6"/>
      <c r="M257" s="1"/>
      <c r="O257" s="1"/>
      <c r="P257" s="6"/>
      <c r="Q257" s="6"/>
      <c r="R257" s="1"/>
      <c r="T257" s="1"/>
      <c r="U257" s="6"/>
      <c r="V257" s="6"/>
      <c r="W257" s="1"/>
    </row>
    <row r="258" spans="1:23" ht="13.5" customHeight="1">
      <c r="H258" s="48"/>
    </row>
  </sheetData>
  <mergeCells count="12">
    <mergeCell ref="A89:B89"/>
    <mergeCell ref="A1:H1"/>
    <mergeCell ref="A3:B3"/>
    <mergeCell ref="A44:H44"/>
    <mergeCell ref="A46:B46"/>
    <mergeCell ref="A87:H87"/>
    <mergeCell ref="A218:B218"/>
    <mergeCell ref="A130:H130"/>
    <mergeCell ref="A132:B132"/>
    <mergeCell ref="A173:H173"/>
    <mergeCell ref="A175:B175"/>
    <mergeCell ref="A216:H216"/>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5" manualBreakCount="5">
    <brk id="43" max="16383" man="1"/>
    <brk id="86" max="7" man="1"/>
    <brk id="129" max="7" man="1"/>
    <brk id="172" max="7" man="1"/>
    <brk id="215"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AF2C6-B255-41E6-96CC-55767E856EE4}">
  <sheetPr>
    <tabColor theme="0" tint="-0.249977111117893"/>
  </sheetPr>
  <dimension ref="A1:W129"/>
  <sheetViews>
    <sheetView view="pageBreakPreview" topLeftCell="A97" zoomScale="85" zoomScaleNormal="100" zoomScaleSheetLayoutView="85" workbookViewId="0">
      <selection activeCell="G10" sqref="G10"/>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62</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t="s">
        <v>40</v>
      </c>
      <c r="B5" s="30" t="s">
        <v>41</v>
      </c>
      <c r="C5" s="30" t="s">
        <v>7</v>
      </c>
      <c r="D5" s="16"/>
      <c r="E5" s="4"/>
      <c r="F5" s="5"/>
      <c r="G5" s="5"/>
      <c r="H5" s="13" t="s">
        <v>7</v>
      </c>
    </row>
    <row r="6" spans="1:23" ht="13.5" customHeight="1">
      <c r="A6" s="39" t="s">
        <v>7</v>
      </c>
      <c r="B6" s="31" t="s">
        <v>7</v>
      </c>
      <c r="C6" s="31" t="s">
        <v>7</v>
      </c>
      <c r="D6" s="40"/>
      <c r="E6" s="2" t="s">
        <v>7</v>
      </c>
      <c r="F6" s="3"/>
      <c r="G6" s="41"/>
      <c r="H6" s="12" t="s">
        <v>7</v>
      </c>
    </row>
    <row r="7" spans="1:23" ht="13.5" customHeight="1">
      <c r="A7" s="34" t="s">
        <v>633</v>
      </c>
      <c r="B7" s="30" t="s">
        <v>1039</v>
      </c>
      <c r="C7" s="30" t="s">
        <v>7</v>
      </c>
      <c r="D7" s="36"/>
      <c r="E7" s="4" t="s">
        <v>7</v>
      </c>
      <c r="F7" s="5"/>
      <c r="G7" s="38">
        <v>0</v>
      </c>
      <c r="H7" s="13" t="s">
        <v>7</v>
      </c>
    </row>
    <row r="8" spans="1:23" ht="13.5" customHeight="1">
      <c r="A8" s="39" t="s">
        <v>7</v>
      </c>
      <c r="B8" s="31" t="s">
        <v>7</v>
      </c>
      <c r="C8" s="31" t="s">
        <v>7</v>
      </c>
      <c r="D8" s="40"/>
      <c r="E8" s="2" t="s">
        <v>7</v>
      </c>
      <c r="F8" s="3"/>
      <c r="G8" s="41"/>
      <c r="H8" s="12" t="s">
        <v>7</v>
      </c>
    </row>
    <row r="9" spans="1:23" ht="13.5" customHeight="1">
      <c r="A9" s="34" t="s">
        <v>7</v>
      </c>
      <c r="B9" s="30"/>
      <c r="C9" s="30" t="s">
        <v>7</v>
      </c>
      <c r="D9" s="36"/>
      <c r="E9" s="4" t="s">
        <v>7</v>
      </c>
      <c r="F9" s="5"/>
      <c r="G9" s="38" t="str">
        <f>IF(OR(D9="",F9=""),"",TRUNC(D9*F9,0))</f>
        <v/>
      </c>
      <c r="H9" s="13" t="s">
        <v>7</v>
      </c>
    </row>
    <row r="10" spans="1:23" ht="13.5" customHeight="1">
      <c r="A10" s="39" t="s">
        <v>7</v>
      </c>
      <c r="B10" s="31" t="s">
        <v>7</v>
      </c>
      <c r="C10" s="31" t="s">
        <v>7</v>
      </c>
      <c r="D10" s="40"/>
      <c r="E10" s="2" t="s">
        <v>7</v>
      </c>
      <c r="F10" s="3"/>
      <c r="G10" s="41"/>
      <c r="H10" s="12"/>
    </row>
    <row r="11" spans="1:23" ht="13.5" customHeight="1">
      <c r="A11" s="34" t="s">
        <v>7</v>
      </c>
      <c r="B11" s="30" t="s">
        <v>58</v>
      </c>
      <c r="C11" s="30" t="s">
        <v>110</v>
      </c>
      <c r="D11" s="66">
        <v>19.7</v>
      </c>
      <c r="E11" s="4" t="s">
        <v>113</v>
      </c>
      <c r="F11" s="5"/>
      <c r="G11" s="38"/>
      <c r="H11" s="13"/>
    </row>
    <row r="12" spans="1:23" ht="13.5" customHeight="1">
      <c r="A12" s="7"/>
      <c r="B12" s="31"/>
      <c r="C12" s="31" t="s">
        <v>593</v>
      </c>
      <c r="D12" s="15"/>
      <c r="E12" s="2"/>
      <c r="F12" s="3"/>
      <c r="G12" s="3"/>
      <c r="H12" s="12"/>
    </row>
    <row r="13" spans="1:23" ht="13.5" customHeight="1">
      <c r="A13" s="8"/>
      <c r="B13" s="30"/>
      <c r="C13" s="30" t="s">
        <v>594</v>
      </c>
      <c r="D13" s="16"/>
      <c r="E13" s="4"/>
      <c r="F13" s="5"/>
      <c r="G13" s="5"/>
      <c r="H13" s="13"/>
    </row>
    <row r="14" spans="1:23" ht="13.5" customHeight="1">
      <c r="A14" s="7"/>
      <c r="B14" s="31"/>
      <c r="C14" s="31" t="s">
        <v>595</v>
      </c>
      <c r="D14" s="15"/>
      <c r="E14" s="2"/>
      <c r="F14" s="3"/>
      <c r="G14" s="3"/>
      <c r="H14" s="12"/>
    </row>
    <row r="15" spans="1:23" ht="13.5" customHeight="1">
      <c r="A15" s="8"/>
      <c r="B15" s="30"/>
      <c r="C15" s="30"/>
      <c r="D15" s="16"/>
      <c r="E15" s="4"/>
      <c r="F15" s="5"/>
      <c r="G15" s="5"/>
      <c r="H15" s="13"/>
    </row>
    <row r="16" spans="1:23" s="18" customFormat="1" ht="13.5" customHeight="1">
      <c r="A16" s="7"/>
      <c r="B16" s="31"/>
      <c r="C16" s="31"/>
      <c r="D16" s="15"/>
      <c r="E16" s="2"/>
      <c r="F16" s="3"/>
      <c r="G16" s="41"/>
      <c r="H16" s="12"/>
      <c r="J16" s="1"/>
      <c r="K16" s="6"/>
      <c r="L16" s="6"/>
      <c r="M16" s="1"/>
      <c r="O16" s="1"/>
      <c r="P16" s="6"/>
      <c r="Q16" s="6"/>
      <c r="R16" s="1"/>
      <c r="T16" s="1"/>
      <c r="U16" s="6"/>
      <c r="V16" s="6"/>
      <c r="W16" s="1"/>
    </row>
    <row r="17" spans="1:23" s="18" customFormat="1" ht="13.5" customHeight="1">
      <c r="A17" s="8"/>
      <c r="B17" s="30" t="s">
        <v>1379</v>
      </c>
      <c r="C17" s="30" t="s">
        <v>1832</v>
      </c>
      <c r="D17" s="67">
        <v>11.8</v>
      </c>
      <c r="E17" s="4" t="s">
        <v>164</v>
      </c>
      <c r="F17" s="5"/>
      <c r="G17" s="38"/>
      <c r="H17" s="13"/>
      <c r="J17" s="1"/>
      <c r="K17" s="6"/>
      <c r="L17" s="6"/>
      <c r="M17" s="1"/>
      <c r="O17" s="1"/>
      <c r="P17" s="6"/>
      <c r="Q17" s="6"/>
      <c r="R17" s="1"/>
      <c r="T17" s="1"/>
      <c r="U17" s="6"/>
      <c r="V17" s="6"/>
      <c r="W17" s="1"/>
    </row>
    <row r="18" spans="1:23" s="18" customFormat="1" ht="13.5" customHeight="1">
      <c r="A18" s="7"/>
      <c r="B18" s="31"/>
      <c r="C18" s="31"/>
      <c r="D18" s="15"/>
      <c r="E18" s="2"/>
      <c r="F18" s="3"/>
      <c r="G18" s="3"/>
      <c r="H18" s="12"/>
      <c r="J18" s="1"/>
      <c r="K18" s="6"/>
      <c r="L18" s="6"/>
      <c r="M18" s="1"/>
      <c r="O18" s="1"/>
      <c r="P18" s="6"/>
      <c r="Q18" s="6"/>
      <c r="R18" s="1"/>
      <c r="T18" s="1"/>
      <c r="U18" s="6"/>
      <c r="V18" s="6"/>
      <c r="W18" s="1"/>
    </row>
    <row r="19" spans="1:23" s="18" customFormat="1" ht="13.5" customHeight="1">
      <c r="A19" s="8"/>
      <c r="B19" s="30"/>
      <c r="C19" s="30"/>
      <c r="D19" s="16"/>
      <c r="E19" s="4"/>
      <c r="F19" s="5"/>
      <c r="G19" s="5"/>
      <c r="H19" s="13"/>
      <c r="J19" s="1"/>
      <c r="K19" s="6"/>
      <c r="L19" s="6"/>
      <c r="M19" s="1"/>
      <c r="O19" s="1"/>
      <c r="P19" s="6"/>
      <c r="Q19" s="6"/>
      <c r="R19" s="1"/>
      <c r="T19" s="1"/>
      <c r="U19" s="6"/>
      <c r="V19" s="6"/>
      <c r="W19" s="1"/>
    </row>
    <row r="20" spans="1:23" s="18" customFormat="1" ht="13.5" customHeight="1">
      <c r="A20" s="7"/>
      <c r="B20" s="31"/>
      <c r="C20" s="31" t="s">
        <v>7</v>
      </c>
      <c r="D20" s="15"/>
      <c r="E20" s="2"/>
      <c r="F20" s="3"/>
      <c r="G20" s="3"/>
      <c r="H20" s="12"/>
      <c r="J20" s="1"/>
      <c r="K20" s="6"/>
      <c r="L20" s="6"/>
      <c r="M20" s="1"/>
      <c r="O20" s="1"/>
      <c r="P20" s="6"/>
      <c r="Q20" s="6"/>
      <c r="R20" s="1"/>
      <c r="T20" s="1"/>
      <c r="U20" s="6"/>
      <c r="V20" s="6"/>
      <c r="W20" s="1"/>
    </row>
    <row r="21" spans="1:23" s="18" customFormat="1" ht="13.5" customHeight="1">
      <c r="A21" s="8"/>
      <c r="B21" s="30" t="s">
        <v>63</v>
      </c>
      <c r="C21" s="30"/>
      <c r="D21" s="16"/>
      <c r="E21" s="4"/>
      <c r="F21" s="5"/>
      <c r="G21" s="5"/>
      <c r="H21" s="13"/>
      <c r="J21" s="1"/>
      <c r="K21" s="6"/>
      <c r="L21" s="6"/>
      <c r="M21" s="1"/>
      <c r="O21" s="1"/>
      <c r="P21" s="6"/>
      <c r="Q21" s="6"/>
      <c r="R21" s="1"/>
      <c r="T21" s="1"/>
      <c r="U21" s="6"/>
      <c r="V21" s="6"/>
      <c r="W21" s="1"/>
    </row>
    <row r="22" spans="1:23" s="18" customFormat="1" ht="13.5" customHeight="1">
      <c r="A22" s="7"/>
      <c r="B22" s="31"/>
      <c r="C22" s="31"/>
      <c r="D22" s="15"/>
      <c r="E22" s="2"/>
      <c r="F22" s="3"/>
      <c r="G22" s="3"/>
      <c r="H22" s="12"/>
      <c r="J22" s="1"/>
      <c r="K22" s="6"/>
      <c r="L22" s="6"/>
      <c r="M22" s="1"/>
      <c r="O22" s="1"/>
      <c r="P22" s="6"/>
      <c r="Q22" s="6"/>
      <c r="R22" s="1"/>
      <c r="T22" s="1"/>
      <c r="U22" s="6"/>
      <c r="V22" s="6"/>
      <c r="W22" s="1"/>
    </row>
    <row r="23" spans="1:23" s="18" customFormat="1" ht="13.5" customHeight="1">
      <c r="A23" s="8"/>
      <c r="B23" s="30"/>
      <c r="C23" s="30"/>
      <c r="D23" s="16"/>
      <c r="E23" s="4"/>
      <c r="F23" s="5"/>
      <c r="G23" s="5"/>
      <c r="H23" s="13"/>
      <c r="J23" s="1"/>
      <c r="K23" s="6"/>
      <c r="L23" s="6"/>
      <c r="M23" s="1"/>
      <c r="O23" s="1"/>
      <c r="P23" s="6"/>
      <c r="Q23" s="6"/>
      <c r="R23" s="1"/>
      <c r="T23" s="1"/>
      <c r="U23" s="6"/>
      <c r="V23" s="6"/>
      <c r="W23" s="1"/>
    </row>
    <row r="24" spans="1:23" s="18" customFormat="1" ht="13.5" customHeight="1">
      <c r="A24" s="7"/>
      <c r="B24" s="31"/>
      <c r="C24" s="31"/>
      <c r="D24" s="15"/>
      <c r="E24" s="2"/>
      <c r="F24" s="3"/>
      <c r="G24" s="3"/>
      <c r="H24" s="12"/>
      <c r="J24" s="1"/>
      <c r="K24" s="6"/>
      <c r="L24" s="6"/>
      <c r="M24" s="1"/>
      <c r="O24" s="1"/>
      <c r="P24" s="6"/>
      <c r="Q24" s="6"/>
      <c r="R24" s="1"/>
      <c r="T24" s="1"/>
      <c r="U24" s="6"/>
      <c r="V24" s="6"/>
      <c r="W24" s="1"/>
    </row>
    <row r="25" spans="1:23" s="18" customFormat="1" ht="13.5" customHeight="1">
      <c r="A25" s="34" t="s">
        <v>311</v>
      </c>
      <c r="B25" s="30" t="s">
        <v>1156</v>
      </c>
      <c r="C25" s="30"/>
      <c r="D25" s="16"/>
      <c r="E25" s="4"/>
      <c r="F25" s="5"/>
      <c r="G25" s="5"/>
      <c r="H25" s="13"/>
      <c r="J25" s="1"/>
      <c r="K25" s="6"/>
      <c r="L25" s="6"/>
      <c r="M25" s="1"/>
      <c r="O25" s="1"/>
      <c r="P25" s="6"/>
      <c r="Q25" s="6"/>
      <c r="R25" s="1"/>
      <c r="T25" s="1"/>
      <c r="U25" s="6"/>
      <c r="V25" s="6"/>
      <c r="W25" s="1"/>
    </row>
    <row r="26" spans="1:23" s="18" customFormat="1" ht="13.5" customHeight="1">
      <c r="A26" s="7"/>
      <c r="B26" s="31" t="s">
        <v>1042</v>
      </c>
      <c r="C26" s="31" t="s">
        <v>7</v>
      </c>
      <c r="D26" s="15"/>
      <c r="E26" s="2"/>
      <c r="F26" s="3"/>
      <c r="G26" s="3"/>
      <c r="H26" s="12"/>
      <c r="J26" s="1"/>
      <c r="K26" s="6"/>
      <c r="L26" s="6"/>
      <c r="M26" s="1"/>
      <c r="O26" s="1"/>
      <c r="P26" s="6"/>
      <c r="Q26" s="6"/>
      <c r="R26" s="1"/>
      <c r="T26" s="1"/>
      <c r="U26" s="6"/>
      <c r="V26" s="6"/>
      <c r="W26" s="1"/>
    </row>
    <row r="27" spans="1:23" s="18" customFormat="1" ht="13.5" customHeight="1">
      <c r="A27" s="8"/>
      <c r="B27" s="30" t="s">
        <v>1043</v>
      </c>
      <c r="C27" s="30" t="s">
        <v>1044</v>
      </c>
      <c r="D27" s="16">
        <v>1</v>
      </c>
      <c r="E27" s="4" t="s">
        <v>791</v>
      </c>
      <c r="F27" s="5"/>
      <c r="G27" s="5"/>
      <c r="H27" s="13"/>
      <c r="J27" s="1"/>
      <c r="K27" s="6"/>
      <c r="L27" s="6"/>
      <c r="M27" s="1"/>
      <c r="O27" s="1"/>
      <c r="P27" s="6"/>
      <c r="Q27" s="6"/>
      <c r="R27" s="1"/>
      <c r="T27" s="1"/>
      <c r="U27" s="6"/>
      <c r="V27" s="6"/>
      <c r="W27" s="1"/>
    </row>
    <row r="28" spans="1:23" s="18" customFormat="1" ht="13.5" customHeight="1">
      <c r="A28" s="7"/>
      <c r="B28" s="31" t="s">
        <v>1045</v>
      </c>
      <c r="C28" s="31" t="s">
        <v>7</v>
      </c>
      <c r="D28" s="15"/>
      <c r="E28" s="2"/>
      <c r="F28" s="3"/>
      <c r="G28" s="3"/>
      <c r="H28" s="12"/>
      <c r="J28" s="1"/>
      <c r="K28" s="6"/>
      <c r="L28" s="6"/>
      <c r="M28" s="1"/>
      <c r="O28" s="1"/>
      <c r="P28" s="6"/>
      <c r="Q28" s="6"/>
      <c r="R28" s="1"/>
      <c r="T28" s="1"/>
      <c r="U28" s="6"/>
      <c r="V28" s="6"/>
      <c r="W28" s="1"/>
    </row>
    <row r="29" spans="1:23" s="18" customFormat="1" ht="13.5" customHeight="1">
      <c r="A29" s="8"/>
      <c r="B29" s="30" t="s">
        <v>1046</v>
      </c>
      <c r="C29" s="30" t="s">
        <v>1047</v>
      </c>
      <c r="D29" s="16">
        <v>1</v>
      </c>
      <c r="E29" s="4" t="s">
        <v>791</v>
      </c>
      <c r="F29" s="5"/>
      <c r="G29" s="5"/>
      <c r="H29" s="13"/>
      <c r="J29" s="1"/>
      <c r="K29" s="6"/>
      <c r="L29" s="6"/>
      <c r="M29" s="1"/>
      <c r="O29" s="1"/>
      <c r="P29" s="6"/>
      <c r="Q29" s="6"/>
      <c r="R29" s="1"/>
      <c r="T29" s="1"/>
      <c r="U29" s="6"/>
      <c r="V29" s="6"/>
      <c r="W29" s="1"/>
    </row>
    <row r="30" spans="1:23" s="18" customFormat="1" ht="13.5" customHeight="1">
      <c r="A30" s="7"/>
      <c r="B30" s="31" t="s">
        <v>1952</v>
      </c>
      <c r="C30" s="31" t="s">
        <v>7</v>
      </c>
      <c r="D30" s="15"/>
      <c r="E30" s="2" t="s">
        <v>7</v>
      </c>
      <c r="F30" s="3"/>
      <c r="G30" s="3"/>
      <c r="H30" s="12"/>
      <c r="J30" s="1"/>
      <c r="K30" s="6"/>
      <c r="L30" s="6"/>
      <c r="M30" s="1"/>
      <c r="O30" s="1"/>
      <c r="P30" s="6"/>
      <c r="Q30" s="6"/>
      <c r="R30" s="1"/>
      <c r="T30" s="1"/>
      <c r="U30" s="6"/>
      <c r="V30" s="6"/>
      <c r="W30" s="1"/>
    </row>
    <row r="31" spans="1:23" s="18" customFormat="1" ht="13.5" customHeight="1">
      <c r="A31" s="8"/>
      <c r="B31" s="30" t="s">
        <v>1043</v>
      </c>
      <c r="C31" s="30" t="s">
        <v>247</v>
      </c>
      <c r="D31" s="16">
        <v>1</v>
      </c>
      <c r="E31" s="4" t="s">
        <v>78</v>
      </c>
      <c r="F31" s="5"/>
      <c r="G31" s="5"/>
      <c r="H31" s="13"/>
      <c r="J31" s="1"/>
      <c r="K31" s="6"/>
      <c r="L31" s="6"/>
      <c r="M31" s="1"/>
      <c r="O31" s="1"/>
      <c r="P31" s="6"/>
      <c r="Q31" s="6"/>
      <c r="R31" s="1"/>
      <c r="T31" s="1"/>
      <c r="U31" s="6"/>
      <c r="V31" s="6"/>
      <c r="W31" s="1"/>
    </row>
    <row r="32" spans="1:23" ht="13.5" customHeight="1">
      <c r="A32" s="7"/>
      <c r="B32" s="31"/>
      <c r="C32" s="31"/>
      <c r="D32" s="15"/>
      <c r="E32" s="2"/>
      <c r="F32" s="3"/>
      <c r="G32" s="3"/>
      <c r="H32" s="12"/>
    </row>
    <row r="33" spans="1:23" ht="13.5" customHeight="1">
      <c r="A33" s="8"/>
      <c r="B33" s="30" t="s">
        <v>1060</v>
      </c>
      <c r="C33" s="30" t="s">
        <v>1061</v>
      </c>
      <c r="D33" s="16">
        <v>2</v>
      </c>
      <c r="E33" s="4" t="s">
        <v>78</v>
      </c>
      <c r="F33" s="5"/>
      <c r="G33" s="5"/>
      <c r="H33" s="13"/>
    </row>
    <row r="34" spans="1:23" ht="13.5" customHeight="1">
      <c r="A34" s="7"/>
      <c r="B34" s="31"/>
      <c r="C34" s="31"/>
      <c r="D34" s="15"/>
      <c r="E34" s="2"/>
      <c r="F34" s="3"/>
      <c r="G34" s="3"/>
      <c r="H34" s="12"/>
    </row>
    <row r="35" spans="1:23" ht="13.5" customHeight="1">
      <c r="A35" s="8"/>
      <c r="B35" s="30" t="s">
        <v>248</v>
      </c>
      <c r="C35" s="30" t="s">
        <v>482</v>
      </c>
      <c r="D35" s="16">
        <v>1</v>
      </c>
      <c r="E35" s="4" t="s">
        <v>78</v>
      </c>
      <c r="F35" s="5"/>
      <c r="G35" s="5"/>
      <c r="H35" s="13"/>
    </row>
    <row r="36" spans="1:23" ht="13.5" customHeight="1">
      <c r="A36" s="7"/>
      <c r="B36" s="31" t="s">
        <v>1048</v>
      </c>
      <c r="C36" s="31" t="s">
        <v>7</v>
      </c>
      <c r="D36" s="15"/>
      <c r="E36" s="2"/>
      <c r="F36" s="3"/>
      <c r="G36" s="3"/>
      <c r="H36" s="12"/>
    </row>
    <row r="37" spans="1:23" ht="13.5" customHeight="1">
      <c r="A37" s="8"/>
      <c r="B37" s="30" t="s">
        <v>483</v>
      </c>
      <c r="C37" s="30" t="s">
        <v>1049</v>
      </c>
      <c r="D37" s="16">
        <v>1</v>
      </c>
      <c r="E37" s="4" t="s">
        <v>791</v>
      </c>
      <c r="F37" s="5"/>
      <c r="G37" s="5"/>
      <c r="H37" s="13"/>
    </row>
    <row r="38" spans="1:23" ht="13.5" customHeight="1">
      <c r="A38" s="7"/>
      <c r="B38" s="31"/>
      <c r="C38" s="31"/>
      <c r="D38" s="15"/>
      <c r="E38" s="2"/>
      <c r="F38" s="3"/>
      <c r="G38" s="3"/>
      <c r="H38" s="12"/>
    </row>
    <row r="39" spans="1:23" ht="13.5" customHeight="1">
      <c r="A39" s="8"/>
      <c r="B39" s="30"/>
      <c r="C39" s="30"/>
      <c r="D39" s="16"/>
      <c r="E39" s="4"/>
      <c r="F39" s="5"/>
      <c r="G39" s="38"/>
      <c r="H39" s="13"/>
    </row>
    <row r="40" spans="1:23" ht="13.5" customHeight="1">
      <c r="A40" s="7"/>
      <c r="B40" s="31"/>
      <c r="C40" s="31"/>
      <c r="D40" s="15"/>
      <c r="E40" s="2"/>
      <c r="F40" s="3"/>
      <c r="G40" s="41"/>
      <c r="H40" s="12"/>
    </row>
    <row r="41" spans="1:23" ht="13.5" customHeight="1">
      <c r="A41" s="9"/>
      <c r="B41" s="32"/>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23" ht="13.5" customHeight="1">
      <c r="A49" s="7"/>
      <c r="B49" s="31"/>
      <c r="C49" s="31"/>
      <c r="D49" s="15"/>
      <c r="E49" s="2"/>
      <c r="F49" s="3"/>
      <c r="G49" s="3"/>
      <c r="H49" s="12"/>
    </row>
    <row r="50" spans="1:23" ht="13.5" customHeight="1">
      <c r="A50" s="34"/>
      <c r="B50" s="30" t="s">
        <v>312</v>
      </c>
      <c r="C50" s="30"/>
      <c r="D50" s="16"/>
      <c r="E50" s="4"/>
      <c r="F50" s="5"/>
      <c r="G50" s="5"/>
      <c r="H50" s="13"/>
    </row>
    <row r="51" spans="1:23" ht="13.5" customHeight="1">
      <c r="A51" s="7"/>
      <c r="B51" s="31" t="s">
        <v>938</v>
      </c>
      <c r="C51" s="31" t="s">
        <v>7</v>
      </c>
      <c r="D51" s="15"/>
      <c r="E51" s="2"/>
      <c r="F51" s="3"/>
      <c r="G51" s="3"/>
      <c r="H51" s="12"/>
    </row>
    <row r="52" spans="1:23" ht="13.5" customHeight="1">
      <c r="A52" s="8"/>
      <c r="B52" s="30" t="s">
        <v>295</v>
      </c>
      <c r="C52" s="30" t="s">
        <v>1057</v>
      </c>
      <c r="D52" s="16">
        <v>4</v>
      </c>
      <c r="E52" s="4" t="s">
        <v>791</v>
      </c>
      <c r="F52" s="5"/>
      <c r="G52" s="38"/>
      <c r="H52" s="13"/>
    </row>
    <row r="53" spans="1:23" s="6" customFormat="1" ht="13.5" customHeight="1">
      <c r="A53" s="7"/>
      <c r="B53" s="31" t="s">
        <v>7</v>
      </c>
      <c r="C53" s="31" t="s">
        <v>1058</v>
      </c>
      <c r="D53" s="15"/>
      <c r="E53" s="2"/>
      <c r="F53" s="3"/>
      <c r="G53" s="3"/>
      <c r="H53" s="12"/>
      <c r="I53" s="18"/>
      <c r="J53" s="1"/>
      <c r="M53" s="1"/>
      <c r="N53" s="18"/>
      <c r="O53" s="1"/>
      <c r="R53" s="1"/>
      <c r="S53" s="18"/>
      <c r="T53" s="1"/>
      <c r="W53" s="1"/>
    </row>
    <row r="54" spans="1:23" s="6" customFormat="1" ht="13.5" customHeight="1">
      <c r="A54" s="8"/>
      <c r="B54" s="30" t="s">
        <v>805</v>
      </c>
      <c r="C54" s="30" t="s">
        <v>1059</v>
      </c>
      <c r="D54" s="16">
        <v>5</v>
      </c>
      <c r="E54" s="4" t="s">
        <v>791</v>
      </c>
      <c r="F54" s="5"/>
      <c r="G54" s="5"/>
      <c r="H54" s="13"/>
      <c r="I54" s="18"/>
      <c r="J54" s="1"/>
      <c r="M54" s="1"/>
      <c r="N54" s="18"/>
      <c r="O54" s="1"/>
      <c r="R54" s="1"/>
      <c r="S54" s="18"/>
      <c r="T54" s="1"/>
      <c r="W54" s="1"/>
    </row>
    <row r="55" spans="1:23" ht="13.5" customHeight="1">
      <c r="A55" s="39" t="s">
        <v>7</v>
      </c>
      <c r="B55" s="31" t="s">
        <v>938</v>
      </c>
      <c r="C55" s="31" t="s">
        <v>1243</v>
      </c>
      <c r="D55" s="15"/>
      <c r="E55" s="2"/>
      <c r="F55" s="3"/>
      <c r="G55" s="3"/>
      <c r="H55" s="12"/>
    </row>
    <row r="56" spans="1:23" ht="13.5" customHeight="1">
      <c r="A56" s="34" t="s">
        <v>7</v>
      </c>
      <c r="B56" s="30" t="s">
        <v>1244</v>
      </c>
      <c r="C56" s="30" t="s">
        <v>939</v>
      </c>
      <c r="D56" s="16">
        <v>4</v>
      </c>
      <c r="E56" s="4" t="s">
        <v>791</v>
      </c>
      <c r="F56" s="5"/>
      <c r="G56" s="5"/>
      <c r="H56" s="13"/>
      <c r="I56" s="58"/>
      <c r="J56" s="59"/>
      <c r="K56" s="60"/>
      <c r="L56" s="61"/>
    </row>
    <row r="57" spans="1:23" ht="13.5" customHeight="1">
      <c r="A57" s="39" t="s">
        <v>7</v>
      </c>
      <c r="B57" s="31" t="s">
        <v>7</v>
      </c>
      <c r="C57" s="31" t="s">
        <v>7</v>
      </c>
      <c r="D57" s="40"/>
      <c r="E57" s="2" t="s">
        <v>7</v>
      </c>
      <c r="F57" s="3"/>
      <c r="G57" s="3"/>
      <c r="H57" s="12"/>
    </row>
    <row r="58" spans="1:23" ht="13.5" customHeight="1">
      <c r="A58" s="34" t="s">
        <v>7</v>
      </c>
      <c r="B58" s="30" t="s">
        <v>385</v>
      </c>
      <c r="C58" s="30" t="s">
        <v>386</v>
      </c>
      <c r="D58" s="16">
        <v>1</v>
      </c>
      <c r="E58" s="4" t="s">
        <v>78</v>
      </c>
      <c r="F58" s="55"/>
      <c r="G58" s="56"/>
      <c r="H58" s="57"/>
      <c r="I58" s="58"/>
      <c r="J58" s="59"/>
      <c r="K58" s="60"/>
      <c r="L58" s="61"/>
    </row>
    <row r="59" spans="1:23" ht="13.5" customHeight="1">
      <c r="A59" s="39" t="s">
        <v>7</v>
      </c>
      <c r="B59" s="31"/>
      <c r="C59" s="31"/>
      <c r="D59" s="40"/>
      <c r="E59" s="2" t="s">
        <v>7</v>
      </c>
      <c r="F59" s="3"/>
      <c r="G59" s="3"/>
      <c r="H59" s="12"/>
    </row>
    <row r="60" spans="1:23" ht="13.5" customHeight="1">
      <c r="A60" s="34" t="s">
        <v>7</v>
      </c>
      <c r="B60" s="30" t="s">
        <v>387</v>
      </c>
      <c r="C60" s="30" t="s">
        <v>388</v>
      </c>
      <c r="D60" s="16">
        <v>1</v>
      </c>
      <c r="E60" s="4" t="s">
        <v>78</v>
      </c>
      <c r="F60" s="55"/>
      <c r="G60" s="56"/>
      <c r="H60" s="57"/>
      <c r="I60" s="58"/>
      <c r="J60" s="59"/>
      <c r="K60" s="60"/>
      <c r="L60" s="61"/>
    </row>
    <row r="61" spans="1:23" ht="13.5" customHeight="1">
      <c r="A61" s="7"/>
      <c r="B61" s="31"/>
      <c r="C61" s="31"/>
      <c r="D61" s="40"/>
      <c r="E61" s="2" t="s">
        <v>7</v>
      </c>
      <c r="F61" s="3"/>
      <c r="G61" s="3"/>
      <c r="H61" s="12"/>
    </row>
    <row r="62" spans="1:23" ht="13.5" customHeight="1">
      <c r="A62" s="8"/>
      <c r="B62" s="30" t="s">
        <v>389</v>
      </c>
      <c r="C62" s="30" t="s">
        <v>388</v>
      </c>
      <c r="D62" s="16">
        <v>1</v>
      </c>
      <c r="E62" s="4" t="s">
        <v>78</v>
      </c>
      <c r="F62" s="55"/>
      <c r="G62" s="56"/>
      <c r="H62" s="57"/>
      <c r="I62" s="58"/>
      <c r="J62" s="59"/>
      <c r="K62" s="60"/>
      <c r="L62" s="61"/>
    </row>
    <row r="63" spans="1:23" ht="13.5" customHeight="1">
      <c r="A63" s="7"/>
      <c r="B63" s="31"/>
      <c r="C63" s="31"/>
      <c r="D63" s="15"/>
      <c r="E63" s="2"/>
      <c r="F63" s="3"/>
      <c r="G63" s="3"/>
      <c r="H63" s="12"/>
    </row>
    <row r="64" spans="1:23" ht="13.5" customHeight="1">
      <c r="A64" s="8"/>
      <c r="B64" s="30" t="s">
        <v>390</v>
      </c>
      <c r="C64" s="30" t="s">
        <v>391</v>
      </c>
      <c r="D64" s="16">
        <v>1</v>
      </c>
      <c r="E64" s="4" t="s">
        <v>78</v>
      </c>
      <c r="F64" s="55"/>
      <c r="G64" s="56"/>
      <c r="H64" s="57"/>
      <c r="I64" s="58"/>
    </row>
    <row r="65" spans="1:12" ht="13.5" customHeight="1">
      <c r="A65" s="7"/>
      <c r="B65" s="31"/>
      <c r="C65" s="31"/>
      <c r="D65" s="15"/>
      <c r="E65" s="2"/>
      <c r="F65" s="3"/>
      <c r="G65" s="3"/>
      <c r="H65" s="12"/>
    </row>
    <row r="66" spans="1:12" ht="13.5" customHeight="1">
      <c r="A66" s="8"/>
      <c r="B66" s="30" t="s">
        <v>392</v>
      </c>
      <c r="C66" s="30" t="s">
        <v>393</v>
      </c>
      <c r="D66" s="16">
        <v>1</v>
      </c>
      <c r="E66" s="4" t="s">
        <v>78</v>
      </c>
      <c r="F66" s="55"/>
      <c r="G66" s="56"/>
      <c r="H66" s="57"/>
      <c r="I66" s="58"/>
      <c r="J66" s="59"/>
      <c r="K66" s="60"/>
      <c r="L66" s="61"/>
    </row>
    <row r="67" spans="1:12" ht="13.5" customHeight="1">
      <c r="A67" s="7"/>
      <c r="B67" s="31"/>
      <c r="C67" s="31"/>
      <c r="D67" s="15"/>
      <c r="E67" s="2"/>
      <c r="F67" s="3"/>
      <c r="G67" s="3"/>
      <c r="H67" s="12"/>
    </row>
    <row r="68" spans="1:12" ht="13.5" customHeight="1">
      <c r="A68" s="8"/>
      <c r="B68" s="30" t="s">
        <v>394</v>
      </c>
      <c r="C68" s="30" t="s">
        <v>395</v>
      </c>
      <c r="D68" s="16">
        <v>1</v>
      </c>
      <c r="E68" s="4" t="s">
        <v>78</v>
      </c>
      <c r="F68" s="55"/>
      <c r="G68" s="56"/>
      <c r="H68" s="57"/>
      <c r="I68" s="58"/>
      <c r="J68" s="59"/>
      <c r="K68" s="60"/>
      <c r="L68" s="61"/>
    </row>
    <row r="69" spans="1:12" ht="13.5" customHeight="1">
      <c r="A69" s="39" t="s">
        <v>7</v>
      </c>
      <c r="B69" s="31"/>
      <c r="C69" s="31"/>
      <c r="D69" s="15"/>
      <c r="E69" s="2"/>
      <c r="F69" s="3"/>
      <c r="G69" s="3"/>
      <c r="H69" s="12"/>
    </row>
    <row r="70" spans="1:12" ht="13.5" customHeight="1">
      <c r="A70" s="34" t="s">
        <v>7</v>
      </c>
      <c r="B70" s="30" t="s">
        <v>396</v>
      </c>
      <c r="C70" s="30" t="s">
        <v>397</v>
      </c>
      <c r="D70" s="16">
        <v>1</v>
      </c>
      <c r="E70" s="4" t="s">
        <v>78</v>
      </c>
      <c r="F70" s="55"/>
      <c r="G70" s="56"/>
      <c r="H70" s="57"/>
      <c r="I70" s="58"/>
      <c r="J70" s="59"/>
      <c r="K70" s="60"/>
      <c r="L70" s="61"/>
    </row>
    <row r="71" spans="1:12" ht="13.5" customHeight="1">
      <c r="A71" s="39" t="s">
        <v>7</v>
      </c>
      <c r="B71" s="31"/>
      <c r="C71" s="31"/>
      <c r="D71" s="40"/>
      <c r="E71" s="2"/>
      <c r="F71" s="3"/>
      <c r="G71" s="3"/>
      <c r="H71" s="12"/>
    </row>
    <row r="72" spans="1:12" ht="13.5" customHeight="1">
      <c r="A72" s="34" t="s">
        <v>7</v>
      </c>
      <c r="B72" s="30" t="s">
        <v>400</v>
      </c>
      <c r="C72" s="30" t="s">
        <v>1953</v>
      </c>
      <c r="D72" s="16">
        <v>2</v>
      </c>
      <c r="E72" s="4" t="s">
        <v>1954</v>
      </c>
      <c r="F72" s="55"/>
      <c r="G72" s="56"/>
      <c r="H72" s="57"/>
      <c r="I72" s="58"/>
      <c r="J72" s="59"/>
      <c r="K72" s="60"/>
      <c r="L72" s="61"/>
    </row>
    <row r="73" spans="1:12" ht="13.5" customHeight="1">
      <c r="A73" s="39" t="s">
        <v>7</v>
      </c>
      <c r="B73" s="31"/>
      <c r="C73" s="31"/>
      <c r="D73" s="40"/>
      <c r="E73" s="2"/>
      <c r="F73" s="3"/>
      <c r="G73" s="3"/>
      <c r="H73" s="12"/>
    </row>
    <row r="74" spans="1:12" ht="13.5" customHeight="1">
      <c r="A74" s="34" t="s">
        <v>7</v>
      </c>
      <c r="B74" s="30" t="s">
        <v>1955</v>
      </c>
      <c r="C74" s="30" t="s">
        <v>401</v>
      </c>
      <c r="D74" s="16">
        <v>1</v>
      </c>
      <c r="E74" s="4" t="s">
        <v>988</v>
      </c>
      <c r="F74" s="55"/>
      <c r="G74" s="56"/>
      <c r="H74" s="57"/>
      <c r="I74" s="58"/>
      <c r="J74" s="59"/>
      <c r="K74" s="60"/>
      <c r="L74" s="61"/>
    </row>
    <row r="75" spans="1:12" ht="13.5" customHeight="1">
      <c r="A75" s="7"/>
      <c r="B75" s="31"/>
      <c r="C75" s="31"/>
      <c r="D75" s="15"/>
      <c r="E75" s="2"/>
      <c r="F75" s="3"/>
      <c r="G75" s="3"/>
      <c r="H75" s="12"/>
    </row>
    <row r="76" spans="1:12" ht="13.5" customHeight="1">
      <c r="A76" s="8"/>
      <c r="B76" s="30" t="s">
        <v>1956</v>
      </c>
      <c r="C76" s="30" t="s">
        <v>402</v>
      </c>
      <c r="D76" s="16">
        <v>2</v>
      </c>
      <c r="E76" s="4" t="s">
        <v>988</v>
      </c>
      <c r="F76" s="55"/>
      <c r="G76" s="56"/>
      <c r="H76" s="57"/>
      <c r="I76" s="58"/>
      <c r="J76" s="59"/>
      <c r="K76" s="60"/>
      <c r="L76" s="61"/>
    </row>
    <row r="77" spans="1:12" ht="13.5" customHeight="1">
      <c r="A77" s="7"/>
      <c r="B77" s="31"/>
      <c r="C77" s="31"/>
      <c r="D77" s="15"/>
      <c r="E77" s="2"/>
      <c r="F77" s="3"/>
      <c r="G77" s="3"/>
      <c r="H77" s="12"/>
    </row>
    <row r="78" spans="1:12" ht="13.5" customHeight="1">
      <c r="A78" s="8"/>
      <c r="B78" s="30" t="s">
        <v>1957</v>
      </c>
      <c r="C78" s="30" t="s">
        <v>403</v>
      </c>
      <c r="D78" s="16">
        <v>1</v>
      </c>
      <c r="E78" s="4" t="s">
        <v>64</v>
      </c>
      <c r="F78" s="55"/>
      <c r="G78" s="56"/>
      <c r="H78" s="57"/>
      <c r="I78" s="58"/>
      <c r="J78" s="59"/>
      <c r="K78" s="60"/>
      <c r="L78" s="61"/>
    </row>
    <row r="79" spans="1:12" ht="13.5" customHeight="1">
      <c r="A79" s="7"/>
      <c r="B79" s="31"/>
      <c r="C79" s="31"/>
      <c r="D79" s="75"/>
      <c r="E79" s="2"/>
      <c r="F79" s="3"/>
      <c r="G79" s="3"/>
      <c r="H79" s="12"/>
    </row>
    <row r="80" spans="1:12" ht="13.5" customHeight="1">
      <c r="A80" s="8"/>
      <c r="B80" s="30" t="s">
        <v>1958</v>
      </c>
      <c r="C80" s="30"/>
      <c r="D80" s="66">
        <v>1</v>
      </c>
      <c r="E80" s="4" t="s">
        <v>1960</v>
      </c>
      <c r="F80" s="5"/>
      <c r="G80" s="5"/>
      <c r="H80" s="13"/>
      <c r="I80" s="58"/>
      <c r="J80" s="59"/>
      <c r="K80" s="60"/>
      <c r="L80" s="61"/>
    </row>
    <row r="81" spans="1:23" ht="13.5" customHeight="1">
      <c r="A81" s="7"/>
      <c r="B81" s="31"/>
      <c r="C81" s="31"/>
      <c r="D81" s="15"/>
      <c r="E81" s="2"/>
      <c r="F81" s="3"/>
      <c r="G81" s="3"/>
      <c r="H81" s="12"/>
    </row>
    <row r="82" spans="1:23" ht="13.5" customHeight="1">
      <c r="A82" s="8"/>
      <c r="B82" s="30"/>
      <c r="C82" s="30"/>
      <c r="D82" s="16"/>
      <c r="E82" s="4"/>
      <c r="F82" s="5"/>
      <c r="G82" s="5"/>
      <c r="H82" s="13"/>
    </row>
    <row r="83" spans="1:23" ht="13.5" customHeight="1">
      <c r="A83" s="7"/>
      <c r="B83" s="31"/>
      <c r="C83" s="31"/>
      <c r="D83" s="15"/>
      <c r="E83" s="2"/>
      <c r="F83" s="3"/>
      <c r="G83" s="41"/>
      <c r="H83" s="12"/>
    </row>
    <row r="84" spans="1:23" ht="13.5" customHeight="1">
      <c r="A84" s="9"/>
      <c r="B84" s="32"/>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t="s">
        <v>7</v>
      </c>
      <c r="C90" s="29" t="s">
        <v>7</v>
      </c>
      <c r="D90" s="21"/>
      <c r="E90" s="20"/>
      <c r="F90" s="22"/>
      <c r="G90" s="22"/>
      <c r="H90" s="23"/>
    </row>
    <row r="91" spans="1:23" ht="13.5" customHeight="1">
      <c r="A91" s="34"/>
      <c r="B91" s="30"/>
      <c r="C91" s="30" t="s">
        <v>7</v>
      </c>
      <c r="D91" s="16"/>
      <c r="E91" s="4"/>
      <c r="F91" s="5"/>
      <c r="G91" s="5"/>
      <c r="H91" s="13" t="s">
        <v>7</v>
      </c>
    </row>
    <row r="92" spans="1:23" ht="13.5" customHeight="1">
      <c r="A92" s="7"/>
      <c r="B92" s="31"/>
      <c r="C92" s="31"/>
      <c r="D92" s="15"/>
      <c r="E92" s="2"/>
      <c r="F92" s="3"/>
      <c r="G92" s="3"/>
      <c r="H92" s="12"/>
    </row>
    <row r="93" spans="1:23" ht="13.5" customHeight="1">
      <c r="A93" s="34"/>
      <c r="B93" s="30" t="s">
        <v>312</v>
      </c>
      <c r="C93" s="30"/>
      <c r="D93" s="16"/>
      <c r="E93" s="4"/>
      <c r="F93" s="5"/>
      <c r="G93" s="5"/>
      <c r="H93" s="13"/>
    </row>
    <row r="94" spans="1:23" ht="13.5" customHeight="1">
      <c r="A94" s="39" t="s">
        <v>7</v>
      </c>
      <c r="B94" s="31"/>
      <c r="C94" s="31"/>
      <c r="D94" s="75"/>
      <c r="E94" s="2"/>
      <c r="F94" s="3"/>
      <c r="G94" s="3"/>
      <c r="H94" s="12"/>
    </row>
    <row r="95" spans="1:23" ht="13.5" customHeight="1">
      <c r="A95" s="34" t="s">
        <v>7</v>
      </c>
      <c r="B95" s="30" t="s">
        <v>1959</v>
      </c>
      <c r="C95" s="30"/>
      <c r="D95" s="66">
        <v>11</v>
      </c>
      <c r="E95" s="4" t="s">
        <v>1961</v>
      </c>
      <c r="F95" s="55"/>
      <c r="G95" s="5"/>
      <c r="H95" s="13"/>
      <c r="K95" s="60"/>
      <c r="L95" s="61"/>
    </row>
    <row r="96" spans="1:23" ht="13.5" customHeight="1">
      <c r="A96" s="39" t="s">
        <v>7</v>
      </c>
      <c r="B96" s="31" t="s">
        <v>1050</v>
      </c>
      <c r="C96" s="31" t="s">
        <v>7</v>
      </c>
      <c r="D96" s="75"/>
      <c r="E96" s="2"/>
      <c r="F96" s="3"/>
      <c r="G96" s="3"/>
      <c r="H96" s="12"/>
    </row>
    <row r="97" spans="1:23" ht="13.5" customHeight="1">
      <c r="A97" s="34" t="s">
        <v>7</v>
      </c>
      <c r="B97" s="30" t="s">
        <v>484</v>
      </c>
      <c r="C97" s="30" t="s">
        <v>1051</v>
      </c>
      <c r="D97" s="66">
        <v>1</v>
      </c>
      <c r="E97" s="4" t="s">
        <v>791</v>
      </c>
      <c r="F97" s="5"/>
      <c r="G97" s="5"/>
      <c r="H97" s="13"/>
      <c r="J97" s="59"/>
      <c r="K97" s="60"/>
      <c r="L97" s="61"/>
    </row>
    <row r="98" spans="1:23" ht="13.5" customHeight="1">
      <c r="A98" s="7"/>
      <c r="B98" s="31" t="s">
        <v>1052</v>
      </c>
      <c r="C98" s="31" t="s">
        <v>7</v>
      </c>
      <c r="D98" s="75"/>
      <c r="E98" s="2"/>
      <c r="F98" s="3"/>
      <c r="G98" s="3"/>
      <c r="H98" s="12"/>
    </row>
    <row r="99" spans="1:23" ht="13.5" customHeight="1">
      <c r="A99" s="8"/>
      <c r="B99" s="30" t="s">
        <v>1053</v>
      </c>
      <c r="C99" s="30" t="s">
        <v>1054</v>
      </c>
      <c r="D99" s="66">
        <v>1</v>
      </c>
      <c r="E99" s="4" t="s">
        <v>791</v>
      </c>
      <c r="F99" s="5"/>
      <c r="G99" s="5"/>
      <c r="H99" s="13"/>
      <c r="J99" s="59"/>
      <c r="K99" s="60"/>
      <c r="L99" s="61"/>
    </row>
    <row r="100" spans="1:23" ht="13.5" customHeight="1">
      <c r="A100" s="7"/>
      <c r="B100" s="31" t="s">
        <v>1400</v>
      </c>
      <c r="C100" s="31" t="s">
        <v>7</v>
      </c>
      <c r="D100" s="75"/>
      <c r="E100" s="2"/>
      <c r="F100" s="3"/>
      <c r="G100" s="3"/>
      <c r="H100" s="12"/>
    </row>
    <row r="101" spans="1:23" ht="13.5" customHeight="1">
      <c r="A101" s="8"/>
      <c r="B101" s="30" t="s">
        <v>1053</v>
      </c>
      <c r="C101" s="30" t="s">
        <v>1055</v>
      </c>
      <c r="D101" s="66">
        <v>2</v>
      </c>
      <c r="E101" s="4" t="s">
        <v>791</v>
      </c>
      <c r="F101" s="5"/>
      <c r="G101" s="5"/>
      <c r="H101" s="13"/>
      <c r="J101" s="59"/>
      <c r="K101" s="60"/>
      <c r="L101" s="61"/>
    </row>
    <row r="102" spans="1:23" s="18" customFormat="1" ht="13.5" customHeight="1">
      <c r="A102" s="7"/>
      <c r="B102" s="31" t="s">
        <v>938</v>
      </c>
      <c r="C102" s="31" t="s">
        <v>7</v>
      </c>
      <c r="D102" s="75"/>
      <c r="E102" s="2"/>
      <c r="F102" s="3"/>
      <c r="G102" s="3"/>
      <c r="H102" s="12"/>
      <c r="J102" s="1"/>
      <c r="K102" s="6"/>
      <c r="L102" s="6"/>
      <c r="M102" s="1"/>
      <c r="O102" s="1"/>
      <c r="P102" s="6"/>
      <c r="Q102" s="6"/>
      <c r="R102" s="1"/>
      <c r="T102" s="1"/>
      <c r="U102" s="6"/>
      <c r="V102" s="6"/>
      <c r="W102" s="1"/>
    </row>
    <row r="103" spans="1:23" s="18" customFormat="1" ht="13.5" customHeight="1">
      <c r="A103" s="8"/>
      <c r="B103" s="30" t="s">
        <v>1053</v>
      </c>
      <c r="C103" s="30" t="s">
        <v>1056</v>
      </c>
      <c r="D103" s="66">
        <v>4</v>
      </c>
      <c r="E103" s="4" t="s">
        <v>791</v>
      </c>
      <c r="F103" s="5"/>
      <c r="G103" s="5"/>
      <c r="H103" s="13"/>
      <c r="J103" s="1"/>
      <c r="K103" s="6"/>
      <c r="L103" s="6"/>
      <c r="M103" s="1"/>
      <c r="O103" s="1"/>
      <c r="P103" s="6"/>
      <c r="Q103" s="6"/>
      <c r="R103" s="1"/>
      <c r="T103" s="1"/>
      <c r="U103" s="6"/>
      <c r="V103" s="6"/>
      <c r="W103" s="1"/>
    </row>
    <row r="104" spans="1:23" s="18" customFormat="1" ht="13.5" customHeight="1">
      <c r="A104" s="7"/>
      <c r="B104" s="31"/>
      <c r="C104" s="31"/>
      <c r="D104" s="15"/>
      <c r="E104" s="2"/>
      <c r="F104" s="3"/>
      <c r="G104" s="3"/>
      <c r="H104" s="12"/>
      <c r="J104" s="1"/>
      <c r="K104" s="6"/>
      <c r="L104" s="6"/>
      <c r="M104" s="1"/>
      <c r="O104" s="1"/>
      <c r="P104" s="6"/>
      <c r="Q104" s="6"/>
      <c r="R104" s="1"/>
      <c r="T104" s="1"/>
      <c r="U104" s="6"/>
      <c r="V104" s="6"/>
      <c r="W104" s="1"/>
    </row>
    <row r="105" spans="1:23" s="18" customFormat="1" ht="13.5" customHeight="1">
      <c r="A105" s="8"/>
      <c r="B105" s="30" t="s">
        <v>1950</v>
      </c>
      <c r="C105" s="30" t="s">
        <v>1951</v>
      </c>
      <c r="D105" s="66">
        <v>1</v>
      </c>
      <c r="E105" s="4" t="s">
        <v>791</v>
      </c>
      <c r="F105" s="55"/>
      <c r="G105" s="5"/>
      <c r="H105" s="57"/>
      <c r="J105" s="1"/>
      <c r="K105" s="6"/>
      <c r="L105" s="6"/>
      <c r="M105" s="1"/>
      <c r="O105" s="1"/>
      <c r="P105" s="6"/>
      <c r="Q105" s="6"/>
      <c r="R105" s="1"/>
      <c r="T105" s="1"/>
      <c r="U105" s="6"/>
      <c r="V105" s="6"/>
      <c r="W105" s="1"/>
    </row>
    <row r="106" spans="1:23" s="18" customFormat="1" ht="13.5" customHeight="1">
      <c r="A106" s="7"/>
      <c r="B106" s="31" t="s">
        <v>1401</v>
      </c>
      <c r="C106" s="31"/>
      <c r="D106" s="40"/>
      <c r="E106" s="2"/>
      <c r="F106" s="3"/>
      <c r="G106" s="3"/>
      <c r="H106" s="12"/>
      <c r="J106" s="1"/>
      <c r="K106" s="6"/>
      <c r="L106" s="6"/>
      <c r="M106" s="1"/>
      <c r="O106" s="1"/>
      <c r="P106" s="6"/>
      <c r="Q106" s="6"/>
      <c r="R106" s="1"/>
      <c r="T106" s="1"/>
      <c r="U106" s="6"/>
      <c r="V106" s="6"/>
      <c r="W106" s="1"/>
    </row>
    <row r="107" spans="1:23" s="18" customFormat="1" ht="13.5" customHeight="1">
      <c r="A107" s="8"/>
      <c r="B107" s="30" t="s">
        <v>1402</v>
      </c>
      <c r="C107" s="30"/>
      <c r="D107" s="16">
        <v>1</v>
      </c>
      <c r="E107" s="4" t="s">
        <v>250</v>
      </c>
      <c r="F107" s="42"/>
      <c r="G107" s="5"/>
      <c r="H107" s="13"/>
      <c r="J107" s="1"/>
      <c r="K107" s="6"/>
      <c r="L107" s="6"/>
      <c r="M107" s="1"/>
      <c r="O107" s="1"/>
      <c r="P107" s="6"/>
      <c r="Q107" s="6"/>
      <c r="R107" s="1"/>
      <c r="T107" s="1"/>
      <c r="U107" s="6"/>
      <c r="V107" s="6"/>
      <c r="W107" s="1"/>
    </row>
    <row r="108" spans="1:23" s="18" customFormat="1" ht="13.5" customHeight="1">
      <c r="A108" s="7"/>
      <c r="B108" s="31"/>
      <c r="C108" s="31"/>
      <c r="D108" s="40"/>
      <c r="E108" s="2"/>
      <c r="F108" s="3"/>
      <c r="G108" s="3"/>
      <c r="H108" s="12"/>
      <c r="J108" s="1"/>
      <c r="K108" s="6"/>
      <c r="L108" s="6"/>
      <c r="M108" s="1"/>
      <c r="O108" s="1"/>
      <c r="P108" s="6"/>
      <c r="Q108" s="6"/>
      <c r="R108" s="1"/>
      <c r="T108" s="1"/>
      <c r="U108" s="6"/>
      <c r="V108" s="6"/>
      <c r="W108" s="1"/>
    </row>
    <row r="109" spans="1:23" s="18" customFormat="1" ht="13.5" customHeight="1">
      <c r="A109" s="8"/>
      <c r="B109" s="30" t="s">
        <v>485</v>
      </c>
      <c r="C109" s="30" t="s">
        <v>486</v>
      </c>
      <c r="D109" s="16">
        <v>1</v>
      </c>
      <c r="E109" s="4" t="s">
        <v>250</v>
      </c>
      <c r="F109" s="42">
        <f>別Ⅰ!G211</f>
        <v>0</v>
      </c>
      <c r="G109" s="5"/>
      <c r="H109" s="13" t="s">
        <v>1385</v>
      </c>
      <c r="J109" s="1"/>
      <c r="K109" s="6"/>
      <c r="L109" s="6"/>
      <c r="M109" s="1"/>
      <c r="O109" s="1"/>
      <c r="P109" s="6"/>
      <c r="Q109" s="6"/>
      <c r="R109" s="1"/>
      <c r="T109" s="1"/>
      <c r="U109" s="6"/>
      <c r="V109" s="6"/>
      <c r="W109" s="1"/>
    </row>
    <row r="110" spans="1:23" ht="13.5" customHeight="1">
      <c r="A110" s="7"/>
      <c r="B110" s="31" t="s">
        <v>7</v>
      </c>
      <c r="C110" s="31" t="s">
        <v>7</v>
      </c>
      <c r="D110" s="40"/>
      <c r="E110" s="2"/>
      <c r="F110" s="3"/>
      <c r="G110" s="3"/>
      <c r="H110" s="12" t="s">
        <v>7</v>
      </c>
    </row>
    <row r="111" spans="1:23" ht="13.5" customHeight="1">
      <c r="A111" s="8"/>
      <c r="B111" s="30" t="s">
        <v>1405</v>
      </c>
      <c r="C111" s="30" t="s">
        <v>7</v>
      </c>
      <c r="D111" s="16">
        <v>1</v>
      </c>
      <c r="E111" s="4" t="s">
        <v>250</v>
      </c>
      <c r="F111" s="42">
        <f>別Ⅰ!G254</f>
        <v>0</v>
      </c>
      <c r="G111" s="5"/>
      <c r="H111" s="13" t="s">
        <v>1383</v>
      </c>
      <c r="I111" s="58"/>
      <c r="J111" s="59"/>
      <c r="K111" s="60"/>
      <c r="L111" s="61"/>
    </row>
    <row r="112" spans="1:23" s="18" customFormat="1" ht="13.5" customHeight="1">
      <c r="A112" s="7"/>
      <c r="B112" s="31"/>
      <c r="C112" s="31"/>
      <c r="D112" s="40"/>
      <c r="E112" s="2"/>
      <c r="F112" s="3"/>
      <c r="G112" s="3"/>
      <c r="H112" s="12" t="s">
        <v>7</v>
      </c>
      <c r="J112" s="1"/>
      <c r="K112" s="6"/>
      <c r="L112" s="6"/>
      <c r="M112" s="1"/>
      <c r="O112" s="1"/>
      <c r="P112" s="6"/>
      <c r="Q112" s="6"/>
      <c r="R112" s="1"/>
      <c r="T112" s="1"/>
      <c r="U112" s="6"/>
      <c r="V112" s="6"/>
      <c r="W112" s="1"/>
    </row>
    <row r="113" spans="1:23" s="18" customFormat="1" ht="13.5" customHeight="1">
      <c r="A113" s="8"/>
      <c r="B113" s="30" t="s">
        <v>330</v>
      </c>
      <c r="C113" s="30"/>
      <c r="D113" s="16">
        <v>1</v>
      </c>
      <c r="E113" s="4" t="s">
        <v>250</v>
      </c>
      <c r="F113" s="42">
        <f>別Ⅰ!G340</f>
        <v>0</v>
      </c>
      <c r="G113" s="5"/>
      <c r="H113" s="13" t="s">
        <v>1386</v>
      </c>
      <c r="J113" s="1"/>
      <c r="K113" s="6"/>
      <c r="L113" s="6"/>
      <c r="M113" s="1"/>
      <c r="O113" s="1"/>
      <c r="P113" s="6"/>
      <c r="Q113" s="6"/>
      <c r="R113" s="1"/>
      <c r="T113" s="1"/>
      <c r="U113" s="6"/>
      <c r="V113" s="6"/>
      <c r="W113" s="1"/>
    </row>
    <row r="114" spans="1:23" ht="13.5" customHeight="1">
      <c r="A114" s="7"/>
      <c r="B114" s="31"/>
      <c r="C114" s="31"/>
      <c r="D114" s="40"/>
      <c r="E114" s="2"/>
      <c r="F114" s="3"/>
      <c r="G114" s="3"/>
      <c r="H114" s="12" t="s">
        <v>7</v>
      </c>
    </row>
    <row r="115" spans="1:23" ht="13.5" customHeight="1">
      <c r="A115" s="8"/>
      <c r="B115" s="30" t="s">
        <v>1390</v>
      </c>
      <c r="C115" s="30"/>
      <c r="D115" s="16">
        <v>1</v>
      </c>
      <c r="E115" s="4" t="s">
        <v>250</v>
      </c>
      <c r="F115" s="42">
        <f>別Ⅰ!G383</f>
        <v>0</v>
      </c>
      <c r="G115" s="5"/>
      <c r="H115" s="13" t="s">
        <v>1391</v>
      </c>
    </row>
    <row r="116" spans="1:23" ht="13.5" customHeight="1">
      <c r="A116" s="39" t="s">
        <v>7</v>
      </c>
      <c r="B116" s="31"/>
      <c r="C116" s="31"/>
      <c r="D116" s="40"/>
      <c r="E116" s="2"/>
      <c r="F116" s="3"/>
      <c r="G116" s="3"/>
      <c r="H116" s="12" t="s">
        <v>7</v>
      </c>
    </row>
    <row r="117" spans="1:23" ht="13.5" customHeight="1">
      <c r="A117" s="34" t="s">
        <v>7</v>
      </c>
      <c r="B117" s="30" t="s">
        <v>491</v>
      </c>
      <c r="C117" s="30"/>
      <c r="D117" s="16">
        <v>1</v>
      </c>
      <c r="E117" s="4" t="s">
        <v>250</v>
      </c>
      <c r="F117" s="42">
        <f>別Ⅰ!G426</f>
        <v>0</v>
      </c>
      <c r="G117" s="5"/>
      <c r="H117" s="13" t="s">
        <v>1397</v>
      </c>
    </row>
    <row r="118" spans="1:23" ht="13.5" customHeight="1">
      <c r="A118" s="39"/>
      <c r="B118" s="31"/>
      <c r="C118" s="31"/>
      <c r="D118" s="40"/>
      <c r="E118" s="2"/>
      <c r="F118" s="3"/>
      <c r="G118" s="3"/>
      <c r="H118" s="12" t="s">
        <v>7</v>
      </c>
    </row>
    <row r="119" spans="1:23" ht="13.5" customHeight="1">
      <c r="A119" s="34"/>
      <c r="B119" s="30" t="s">
        <v>1406</v>
      </c>
      <c r="C119" s="30"/>
      <c r="D119" s="16">
        <v>1</v>
      </c>
      <c r="E119" s="4" t="s">
        <v>250</v>
      </c>
      <c r="F119" s="42">
        <f>別Ⅰ!G598</f>
        <v>0</v>
      </c>
      <c r="G119" s="5"/>
      <c r="H119" s="13" t="s">
        <v>1806</v>
      </c>
      <c r="I119" s="58"/>
      <c r="J119" s="59"/>
      <c r="K119" s="60"/>
      <c r="L119" s="61"/>
    </row>
    <row r="120" spans="1:23" ht="13.5" customHeight="1">
      <c r="A120" s="39"/>
      <c r="B120" s="31"/>
      <c r="C120" s="31"/>
      <c r="D120" s="40"/>
      <c r="E120" s="2"/>
      <c r="F120" s="3"/>
      <c r="G120" s="3"/>
      <c r="H120" s="12"/>
    </row>
    <row r="121" spans="1:23" ht="13.5" customHeight="1">
      <c r="A121" s="34"/>
      <c r="B121" s="30"/>
      <c r="C121" s="30"/>
      <c r="D121" s="16"/>
      <c r="E121" s="4"/>
      <c r="F121" s="42"/>
      <c r="G121" s="5"/>
      <c r="H121" s="13"/>
      <c r="I121" s="58"/>
      <c r="J121" s="59"/>
      <c r="K121" s="60"/>
      <c r="L121" s="61"/>
    </row>
    <row r="122" spans="1:23" ht="13.5" customHeight="1">
      <c r="A122" s="7"/>
      <c r="B122" s="31"/>
      <c r="C122" s="31"/>
      <c r="D122" s="40"/>
      <c r="E122" s="2"/>
      <c r="F122" s="3"/>
      <c r="G122" s="3"/>
      <c r="H122" s="12"/>
    </row>
    <row r="123" spans="1:23" ht="13.5" customHeight="1">
      <c r="A123" s="8"/>
      <c r="B123" s="30"/>
      <c r="C123" s="30"/>
      <c r="D123" s="16"/>
      <c r="E123" s="4"/>
      <c r="F123" s="42"/>
      <c r="G123" s="5"/>
      <c r="H123" s="13"/>
      <c r="I123" s="58"/>
      <c r="J123" s="59"/>
      <c r="K123" s="60"/>
      <c r="L123" s="61"/>
    </row>
    <row r="124" spans="1:23" ht="13.5" customHeight="1">
      <c r="A124" s="7"/>
      <c r="B124" s="31"/>
      <c r="C124" s="31"/>
      <c r="D124" s="40"/>
      <c r="E124" s="2"/>
      <c r="F124" s="3"/>
      <c r="G124" s="3"/>
      <c r="H124" s="12"/>
    </row>
    <row r="125" spans="1:23" ht="13.5" customHeight="1">
      <c r="A125" s="8"/>
      <c r="B125" s="30"/>
      <c r="C125" s="30"/>
      <c r="D125" s="16"/>
      <c r="E125" s="4"/>
      <c r="F125" s="42"/>
      <c r="G125" s="5"/>
      <c r="H125" s="13"/>
      <c r="I125" s="58"/>
      <c r="J125" s="59"/>
      <c r="K125" s="60"/>
      <c r="L125" s="61"/>
    </row>
    <row r="126" spans="1:23" s="18" customFormat="1" ht="13.5" customHeight="1">
      <c r="A126" s="7"/>
      <c r="B126" s="31"/>
      <c r="C126" s="31" t="s">
        <v>7</v>
      </c>
      <c r="D126" s="15"/>
      <c r="E126" s="2"/>
      <c r="F126" s="3"/>
      <c r="G126" s="41"/>
      <c r="H126" s="12" t="s">
        <v>7</v>
      </c>
      <c r="J126" s="1"/>
      <c r="K126" s="6"/>
      <c r="L126" s="6"/>
      <c r="M126" s="1"/>
      <c r="O126" s="1"/>
      <c r="P126" s="6"/>
      <c r="Q126" s="6"/>
      <c r="R126" s="1"/>
      <c r="T126" s="1"/>
      <c r="U126" s="6"/>
      <c r="V126" s="6"/>
      <c r="W126" s="1"/>
    </row>
    <row r="127" spans="1:23" s="18" customFormat="1" ht="13.5" customHeight="1">
      <c r="A127" s="9"/>
      <c r="B127" s="32" t="s">
        <v>63</v>
      </c>
      <c r="C127" s="32"/>
      <c r="D127" s="17"/>
      <c r="E127" s="10"/>
      <c r="F127" s="11"/>
      <c r="G127" s="11"/>
      <c r="H127" s="14"/>
      <c r="J127" s="1"/>
      <c r="K127" s="6"/>
      <c r="L127" s="6"/>
      <c r="M127" s="1"/>
      <c r="O127" s="1"/>
      <c r="P127" s="6"/>
      <c r="Q127" s="6"/>
      <c r="R127" s="1"/>
      <c r="T127" s="1"/>
      <c r="U127" s="6"/>
      <c r="V127" s="6"/>
      <c r="W127" s="1"/>
    </row>
    <row r="128" spans="1:23" s="18" customFormat="1" ht="13.5" customHeight="1">
      <c r="A128" s="1"/>
      <c r="B128" s="1"/>
      <c r="C128" s="1"/>
      <c r="E128" s="1"/>
      <c r="F128" s="6"/>
      <c r="H128" s="1"/>
      <c r="J128" s="1"/>
      <c r="K128" s="6"/>
      <c r="L128" s="6"/>
      <c r="M128" s="1"/>
      <c r="O128" s="1"/>
      <c r="P128" s="6"/>
      <c r="Q128" s="6"/>
      <c r="R128" s="1"/>
      <c r="T128" s="1"/>
      <c r="U128" s="6"/>
      <c r="V128" s="6"/>
      <c r="W128" s="1"/>
    </row>
    <row r="129" spans="1:23" s="18" customFormat="1" ht="13.5" customHeight="1">
      <c r="A129" s="1"/>
      <c r="B129" s="1"/>
      <c r="C129" s="1"/>
      <c r="E129" s="1"/>
      <c r="F129" s="6"/>
      <c r="G129" s="6"/>
      <c r="H129" s="48"/>
      <c r="J129" s="1"/>
      <c r="K129" s="6"/>
      <c r="L129" s="6"/>
      <c r="M129" s="1"/>
      <c r="O129" s="1"/>
      <c r="P129" s="6"/>
      <c r="Q129" s="6"/>
      <c r="R129" s="1"/>
      <c r="T129" s="1"/>
      <c r="U129" s="6"/>
      <c r="V129" s="6"/>
      <c r="W129" s="1"/>
    </row>
  </sheetData>
  <mergeCells count="6">
    <mergeCell ref="A46:B46"/>
    <mergeCell ref="A87:H87"/>
    <mergeCell ref="A89:B89"/>
    <mergeCell ref="A1:H1"/>
    <mergeCell ref="A3:B3"/>
    <mergeCell ref="A44:H44"/>
  </mergeCells>
  <phoneticPr fontId="2"/>
  <printOptions horizontalCentered="1"/>
  <pageMargins left="0.19685039370078741" right="0.19685039370078741" top="0.39370078740157483" bottom="0.11811023622047245" header="0.59055118110236227" footer="0.19685039370078741"/>
  <pageSetup paperSize="9" scale="98" orientation="landscape" useFirstPageNumber="1" r:id="rId1"/>
  <headerFooter alignWithMargins="0"/>
  <rowBreaks count="2" manualBreakCount="2">
    <brk id="43" max="7" man="1"/>
    <brk id="86"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W516"/>
  <sheetViews>
    <sheetView showGridLines="0" view="pageBreakPreview" topLeftCell="A469" zoomScale="70" zoomScaleNormal="85" zoomScaleSheetLayoutView="70" workbookViewId="0">
      <selection activeCell="F456" sqref="F456"/>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hidden="1" customWidth="1"/>
    <col min="10" max="10" width="13.25" style="1" hidden="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 customHeight="1">
      <c r="A1" s="364"/>
      <c r="B1" s="365"/>
      <c r="C1" s="365"/>
      <c r="D1" s="365"/>
      <c r="E1" s="365"/>
      <c r="F1" s="365"/>
      <c r="G1" s="365"/>
      <c r="H1" s="365"/>
    </row>
    <row r="2" spans="1:23" s="49" customFormat="1" ht="13.5" customHeight="1">
      <c r="A2" s="50" t="s">
        <v>61</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33" t="s">
        <v>7</v>
      </c>
      <c r="B4" s="29" t="s">
        <v>7</v>
      </c>
      <c r="C4" s="29" t="s">
        <v>7</v>
      </c>
      <c r="D4" s="21"/>
      <c r="E4" s="20"/>
      <c r="F4" s="22"/>
      <c r="G4" s="22"/>
      <c r="H4" s="23"/>
    </row>
    <row r="5" spans="1:23" ht="13.5" customHeight="1">
      <c r="A5" s="34"/>
      <c r="B5" s="30"/>
      <c r="C5" s="30" t="s">
        <v>7</v>
      </c>
      <c r="D5" s="16"/>
      <c r="E5" s="4"/>
      <c r="F5" s="5"/>
      <c r="G5" s="5"/>
      <c r="H5" s="13" t="s">
        <v>7</v>
      </c>
    </row>
    <row r="6" spans="1:23" ht="13.5" customHeight="1">
      <c r="A6" s="39" t="s">
        <v>7</v>
      </c>
      <c r="B6" s="31" t="s">
        <v>7</v>
      </c>
      <c r="C6" s="31" t="s">
        <v>7</v>
      </c>
      <c r="D6" s="40"/>
      <c r="E6" s="2" t="s">
        <v>7</v>
      </c>
      <c r="F6" s="3"/>
      <c r="G6" s="41"/>
      <c r="H6" s="12" t="s">
        <v>7</v>
      </c>
    </row>
    <row r="7" spans="1:23" ht="13.5" customHeight="1">
      <c r="A7" s="64" t="s">
        <v>66</v>
      </c>
      <c r="B7" s="30" t="s">
        <v>129</v>
      </c>
      <c r="C7" s="30" t="s">
        <v>7</v>
      </c>
      <c r="D7" s="36"/>
      <c r="E7" s="4" t="s">
        <v>7</v>
      </c>
      <c r="F7" s="5"/>
      <c r="G7" s="38">
        <v>0</v>
      </c>
      <c r="H7" s="13" t="s">
        <v>7</v>
      </c>
    </row>
    <row r="8" spans="1:23" ht="13.5" customHeight="1">
      <c r="A8" s="39" t="s">
        <v>7</v>
      </c>
      <c r="B8" s="31" t="s">
        <v>7</v>
      </c>
      <c r="C8" s="31" t="s">
        <v>7</v>
      </c>
      <c r="D8" s="40"/>
      <c r="E8" s="2" t="s">
        <v>7</v>
      </c>
      <c r="F8" s="3"/>
      <c r="G8" s="3"/>
      <c r="H8" s="12" t="s">
        <v>7</v>
      </c>
    </row>
    <row r="9" spans="1:23" ht="13.5" customHeight="1">
      <c r="A9" s="34" t="s">
        <v>269</v>
      </c>
      <c r="B9" s="30" t="s">
        <v>276</v>
      </c>
      <c r="C9" s="30"/>
      <c r="D9" s="16">
        <v>1</v>
      </c>
      <c r="E9" s="4" t="s">
        <v>250</v>
      </c>
      <c r="F9" s="42">
        <f>G84</f>
        <v>0</v>
      </c>
      <c r="G9" s="5"/>
      <c r="H9" s="13"/>
    </row>
    <row r="10" spans="1:23" ht="13.5" customHeight="1">
      <c r="A10" s="39" t="s">
        <v>7</v>
      </c>
      <c r="B10" s="31"/>
      <c r="C10" s="31"/>
      <c r="D10" s="40"/>
      <c r="E10" s="2" t="s">
        <v>7</v>
      </c>
      <c r="F10" s="3"/>
      <c r="G10" s="41"/>
      <c r="H10" s="12"/>
    </row>
    <row r="11" spans="1:23" ht="13.5" customHeight="1">
      <c r="A11" s="34" t="s">
        <v>270</v>
      </c>
      <c r="B11" s="30" t="s">
        <v>1496</v>
      </c>
      <c r="C11" s="30"/>
      <c r="D11" s="16">
        <v>1</v>
      </c>
      <c r="E11" s="4" t="s">
        <v>250</v>
      </c>
      <c r="F11" s="42"/>
      <c r="G11" s="38"/>
      <c r="H11" s="13"/>
    </row>
    <row r="12" spans="1:23" ht="13.5" customHeight="1">
      <c r="A12" s="39" t="s">
        <v>7</v>
      </c>
      <c r="B12" s="31"/>
      <c r="C12" s="31"/>
      <c r="D12" s="40"/>
      <c r="E12" s="2"/>
      <c r="F12" s="3"/>
      <c r="G12" s="41"/>
      <c r="H12" s="12"/>
    </row>
    <row r="13" spans="1:23" ht="13.5" customHeight="1">
      <c r="A13" s="34" t="s">
        <v>271</v>
      </c>
      <c r="B13" s="30" t="s">
        <v>262</v>
      </c>
      <c r="C13" s="30"/>
      <c r="D13" s="16">
        <v>1</v>
      </c>
      <c r="E13" s="4" t="s">
        <v>250</v>
      </c>
      <c r="F13" s="42">
        <f>G342</f>
        <v>0</v>
      </c>
      <c r="G13" s="38"/>
      <c r="H13" s="13"/>
    </row>
    <row r="14" spans="1:23" ht="13.5" customHeight="1">
      <c r="A14" s="39" t="s">
        <v>7</v>
      </c>
      <c r="B14" s="31"/>
      <c r="C14" s="31"/>
      <c r="D14" s="40"/>
      <c r="E14" s="2"/>
      <c r="F14" s="3"/>
      <c r="G14" s="41"/>
      <c r="H14" s="12"/>
    </row>
    <row r="15" spans="1:23" ht="13.5" customHeight="1">
      <c r="A15" s="34" t="s">
        <v>272</v>
      </c>
      <c r="B15" s="30" t="s">
        <v>263</v>
      </c>
      <c r="C15" s="30"/>
      <c r="D15" s="16">
        <v>1</v>
      </c>
      <c r="E15" s="4" t="s">
        <v>250</v>
      </c>
      <c r="F15" s="5"/>
      <c r="G15" s="38"/>
      <c r="H15" s="13"/>
    </row>
    <row r="16" spans="1:23" ht="13.5" customHeight="1">
      <c r="A16" s="39" t="s">
        <v>7</v>
      </c>
      <c r="B16" s="31"/>
      <c r="C16" s="31"/>
      <c r="D16" s="40"/>
      <c r="E16" s="2"/>
      <c r="F16" s="3"/>
      <c r="G16" s="41"/>
      <c r="H16" s="12"/>
    </row>
    <row r="17" spans="1:8" ht="13.5" customHeight="1">
      <c r="A17" s="34" t="s">
        <v>273</v>
      </c>
      <c r="B17" s="30" t="s">
        <v>264</v>
      </c>
      <c r="C17" s="30"/>
      <c r="D17" s="16">
        <v>1</v>
      </c>
      <c r="E17" s="4" t="s">
        <v>275</v>
      </c>
      <c r="F17" s="5"/>
      <c r="G17" s="38"/>
      <c r="H17" s="13"/>
    </row>
    <row r="18" spans="1:8" ht="13.5" customHeight="1">
      <c r="A18" s="39" t="s">
        <v>7</v>
      </c>
      <c r="B18" s="31"/>
      <c r="C18" s="31"/>
      <c r="D18" s="40"/>
      <c r="E18" s="2"/>
      <c r="F18" s="3"/>
      <c r="G18" s="41"/>
      <c r="H18" s="12"/>
    </row>
    <row r="19" spans="1:8" ht="13.5" customHeight="1">
      <c r="A19" s="34" t="s">
        <v>274</v>
      </c>
      <c r="B19" s="30" t="s">
        <v>265</v>
      </c>
      <c r="C19" s="30"/>
      <c r="D19" s="16">
        <v>1</v>
      </c>
      <c r="E19" s="4" t="s">
        <v>275</v>
      </c>
      <c r="F19" s="5"/>
      <c r="G19" s="38"/>
      <c r="H19" s="13"/>
    </row>
    <row r="20" spans="1:8" ht="13.5" customHeight="1">
      <c r="A20" s="39" t="s">
        <v>7</v>
      </c>
      <c r="B20" s="31"/>
      <c r="C20" s="31"/>
      <c r="D20" s="40"/>
      <c r="E20" s="2"/>
      <c r="F20" s="3"/>
      <c r="G20" s="41"/>
      <c r="H20" s="12"/>
    </row>
    <row r="21" spans="1:8" ht="13.5" customHeight="1">
      <c r="A21" s="34" t="s">
        <v>1489</v>
      </c>
      <c r="B21" s="30" t="s">
        <v>266</v>
      </c>
      <c r="C21" s="30"/>
      <c r="D21" s="16">
        <v>1</v>
      </c>
      <c r="E21" s="4" t="s">
        <v>275</v>
      </c>
      <c r="F21" s="5"/>
      <c r="G21" s="38"/>
      <c r="H21" s="13"/>
    </row>
    <row r="22" spans="1:8" ht="13.5" customHeight="1">
      <c r="A22" s="39" t="s">
        <v>7</v>
      </c>
      <c r="B22" s="31"/>
      <c r="C22" s="31"/>
      <c r="D22" s="40"/>
      <c r="E22" s="2"/>
      <c r="F22" s="3"/>
      <c r="G22" s="41"/>
      <c r="H22" s="12"/>
    </row>
    <row r="23" spans="1:8" ht="13.5" customHeight="1">
      <c r="A23" s="34"/>
      <c r="B23" s="30"/>
      <c r="C23" s="30"/>
      <c r="D23" s="36"/>
      <c r="E23" s="4"/>
      <c r="F23" s="5"/>
      <c r="G23" s="38"/>
      <c r="H23" s="13"/>
    </row>
    <row r="24" spans="1:8" ht="13.5" customHeight="1">
      <c r="A24" s="39"/>
      <c r="B24" s="31"/>
      <c r="C24" s="31"/>
      <c r="D24" s="40"/>
      <c r="E24" s="2"/>
      <c r="F24" s="3"/>
      <c r="G24" s="41"/>
      <c r="H24" s="12"/>
    </row>
    <row r="25" spans="1:8" ht="13.5" customHeight="1">
      <c r="A25" s="34"/>
      <c r="B25" s="30"/>
      <c r="C25" s="30"/>
      <c r="D25" s="47"/>
      <c r="E25" s="4"/>
      <c r="F25" s="5"/>
      <c r="G25" s="38"/>
      <c r="H25" s="13"/>
    </row>
    <row r="26" spans="1:8" ht="13.5" customHeight="1">
      <c r="A26" s="39" t="s">
        <v>7</v>
      </c>
      <c r="B26" s="31"/>
      <c r="C26" s="31"/>
      <c r="D26" s="40"/>
      <c r="E26" s="2"/>
      <c r="F26" s="3"/>
      <c r="G26" s="41"/>
      <c r="H26" s="12"/>
    </row>
    <row r="27" spans="1:8" ht="13.5" customHeight="1">
      <c r="A27" s="34" t="s">
        <v>7</v>
      </c>
      <c r="B27" s="30"/>
      <c r="C27" s="30"/>
      <c r="D27" s="36"/>
      <c r="E27" s="4"/>
      <c r="F27" s="5"/>
      <c r="G27" s="38"/>
      <c r="H27" s="13"/>
    </row>
    <row r="28" spans="1:8" ht="13.5" customHeight="1">
      <c r="A28" s="39" t="s">
        <v>7</v>
      </c>
      <c r="B28" s="31"/>
      <c r="C28" s="31"/>
      <c r="D28" s="40"/>
      <c r="E28" s="2"/>
      <c r="F28" s="3"/>
      <c r="G28" s="41"/>
      <c r="H28" s="12"/>
    </row>
    <row r="29" spans="1:8" ht="13.5" customHeight="1">
      <c r="A29" s="34" t="s">
        <v>7</v>
      </c>
      <c r="B29" s="30"/>
      <c r="C29" s="30"/>
      <c r="D29" s="47"/>
      <c r="E29" s="4"/>
      <c r="F29" s="5"/>
      <c r="G29" s="38"/>
      <c r="H29" s="13"/>
    </row>
    <row r="30" spans="1:8" ht="13.5" customHeight="1">
      <c r="A30" s="39" t="s">
        <v>7</v>
      </c>
      <c r="B30" s="31"/>
      <c r="C30" s="31"/>
      <c r="D30" s="40"/>
      <c r="E30" s="2"/>
      <c r="F30" s="3"/>
      <c r="G30" s="41"/>
      <c r="H30" s="12"/>
    </row>
    <row r="31" spans="1:8" ht="13.5" customHeight="1">
      <c r="A31" s="34" t="s">
        <v>7</v>
      </c>
      <c r="B31" s="30"/>
      <c r="C31" s="30"/>
      <c r="D31" s="47"/>
      <c r="E31" s="4"/>
      <c r="F31" s="5"/>
      <c r="G31" s="38"/>
      <c r="H31" s="13"/>
    </row>
    <row r="32" spans="1:8" ht="13.5" customHeight="1">
      <c r="A32" s="39" t="s">
        <v>7</v>
      </c>
      <c r="B32" s="31"/>
      <c r="C32" s="31"/>
      <c r="D32" s="40"/>
      <c r="E32" s="2"/>
      <c r="F32" s="3"/>
      <c r="G32" s="41"/>
      <c r="H32" s="12"/>
    </row>
    <row r="33" spans="1:23" ht="13.5" customHeight="1">
      <c r="A33" s="34" t="s">
        <v>7</v>
      </c>
      <c r="B33" s="30"/>
      <c r="C33" s="30"/>
      <c r="D33" s="47"/>
      <c r="E33" s="4"/>
      <c r="F33" s="5"/>
      <c r="G33" s="38"/>
      <c r="H33" s="13"/>
    </row>
    <row r="34" spans="1:23" ht="13.5" customHeight="1">
      <c r="A34" s="39" t="s">
        <v>7</v>
      </c>
      <c r="B34" s="31"/>
      <c r="C34" s="31"/>
      <c r="D34" s="40"/>
      <c r="E34" s="2"/>
      <c r="F34" s="3"/>
      <c r="G34" s="41"/>
      <c r="H34" s="12"/>
    </row>
    <row r="35" spans="1:23" ht="13.5" customHeight="1">
      <c r="A35" s="34" t="s">
        <v>7</v>
      </c>
      <c r="B35" s="30"/>
      <c r="C35" s="30"/>
      <c r="D35" s="47"/>
      <c r="E35" s="4"/>
      <c r="F35" s="5"/>
      <c r="G35" s="38"/>
      <c r="H35" s="13"/>
    </row>
    <row r="36" spans="1:23" ht="13.5" customHeight="1">
      <c r="A36" s="39" t="s">
        <v>7</v>
      </c>
      <c r="B36" s="31"/>
      <c r="C36" s="31"/>
      <c r="D36" s="40"/>
      <c r="E36" s="2"/>
      <c r="F36" s="3"/>
      <c r="G36" s="41"/>
      <c r="H36" s="12"/>
    </row>
    <row r="37" spans="1:23" ht="13.5" customHeight="1">
      <c r="A37" s="34" t="s">
        <v>7</v>
      </c>
      <c r="B37" s="30"/>
      <c r="C37" s="30"/>
      <c r="D37" s="47"/>
      <c r="E37" s="4"/>
      <c r="F37" s="5"/>
      <c r="G37" s="38"/>
      <c r="H37" s="13"/>
    </row>
    <row r="38" spans="1:23" ht="13.5" customHeight="1">
      <c r="A38" s="39" t="s">
        <v>7</v>
      </c>
      <c r="B38" s="31"/>
      <c r="C38" s="31"/>
      <c r="D38" s="40"/>
      <c r="E38" s="2"/>
      <c r="F38" s="3"/>
      <c r="G38" s="41"/>
      <c r="H38" s="12"/>
    </row>
    <row r="39" spans="1:23" ht="13.5" customHeight="1">
      <c r="A39" s="34" t="s">
        <v>7</v>
      </c>
      <c r="B39" s="30"/>
      <c r="C39" s="30"/>
      <c r="D39" s="47"/>
      <c r="E39" s="4"/>
      <c r="F39" s="5"/>
      <c r="G39" s="38"/>
      <c r="H39" s="13"/>
    </row>
    <row r="40" spans="1:23" ht="13.5" customHeight="1">
      <c r="A40" s="39" t="s">
        <v>7</v>
      </c>
      <c r="B40" s="31" t="s">
        <v>7</v>
      </c>
      <c r="C40" s="31" t="s">
        <v>7</v>
      </c>
      <c r="D40" s="40"/>
      <c r="E40" s="2" t="s">
        <v>7</v>
      </c>
      <c r="F40" s="3"/>
      <c r="G40" s="41"/>
      <c r="H40" s="12"/>
    </row>
    <row r="41" spans="1:23" ht="13.5" customHeight="1">
      <c r="A41" s="43" t="s">
        <v>7</v>
      </c>
      <c r="B41" s="32" t="s">
        <v>63</v>
      </c>
      <c r="C41" s="32"/>
      <c r="D41" s="44"/>
      <c r="E41" s="10"/>
      <c r="F41" s="11"/>
      <c r="G41" s="46"/>
      <c r="H41" s="94"/>
    </row>
    <row r="42" spans="1:23" ht="13.5" customHeight="1"/>
    <row r="43" spans="1:23" ht="13.5" customHeight="1">
      <c r="H43" s="48"/>
    </row>
    <row r="44" spans="1:23" s="49" customFormat="1" ht="21" customHeight="1">
      <c r="A44" s="364"/>
      <c r="B44" s="365"/>
      <c r="C44" s="365"/>
      <c r="D44" s="365"/>
      <c r="E44" s="365"/>
      <c r="F44" s="365"/>
      <c r="G44" s="365"/>
      <c r="H44" s="365"/>
    </row>
    <row r="45" spans="1:23" s="49" customFormat="1" ht="13.5" customHeight="1">
      <c r="A45" s="50" t="s">
        <v>62</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33" t="s">
        <v>7</v>
      </c>
      <c r="B47" s="29" t="s">
        <v>7</v>
      </c>
      <c r="C47" s="29" t="s">
        <v>7</v>
      </c>
      <c r="D47" s="21"/>
      <c r="E47" s="20"/>
      <c r="F47" s="22"/>
      <c r="G47" s="22"/>
      <c r="H47" s="23"/>
    </row>
    <row r="48" spans="1:23" ht="13.5" customHeight="1">
      <c r="A48" s="34"/>
      <c r="B48" s="30"/>
      <c r="C48" s="30" t="s">
        <v>7</v>
      </c>
      <c r="D48" s="16"/>
      <c r="E48" s="4"/>
      <c r="F48" s="5"/>
      <c r="G48" s="5"/>
      <c r="H48" s="13" t="s">
        <v>7</v>
      </c>
    </row>
    <row r="49" spans="1:8" ht="13.5" customHeight="1">
      <c r="A49" s="39" t="s">
        <v>7</v>
      </c>
      <c r="B49" s="31" t="s">
        <v>7</v>
      </c>
      <c r="C49" s="31" t="s">
        <v>7</v>
      </c>
      <c r="D49" s="40"/>
      <c r="E49" s="2" t="s">
        <v>7</v>
      </c>
      <c r="F49" s="3"/>
      <c r="G49" s="41"/>
      <c r="H49" s="12" t="s">
        <v>7</v>
      </c>
    </row>
    <row r="50" spans="1:8" ht="13.5" customHeight="1">
      <c r="A50" s="34" t="s">
        <v>269</v>
      </c>
      <c r="B50" s="30" t="s">
        <v>276</v>
      </c>
      <c r="C50" s="30"/>
      <c r="D50" s="36"/>
      <c r="E50" s="4" t="s">
        <v>7</v>
      </c>
      <c r="F50" s="5"/>
      <c r="G50" s="38">
        <v>0</v>
      </c>
      <c r="H50" s="13" t="s">
        <v>7</v>
      </c>
    </row>
    <row r="51" spans="1:8" ht="13.5" customHeight="1">
      <c r="A51" s="39" t="s">
        <v>7</v>
      </c>
      <c r="B51" s="31" t="s">
        <v>7</v>
      </c>
      <c r="C51" s="31"/>
      <c r="D51" s="40"/>
      <c r="E51" s="2"/>
      <c r="F51" s="3"/>
      <c r="G51" s="3"/>
      <c r="H51" s="12"/>
    </row>
    <row r="52" spans="1:8" ht="13.5" customHeight="1">
      <c r="A52" s="34" t="s">
        <v>261</v>
      </c>
      <c r="B52" s="30" t="s">
        <v>438</v>
      </c>
      <c r="C52" s="30"/>
      <c r="D52" s="16">
        <v>1</v>
      </c>
      <c r="E52" s="4" t="s">
        <v>107</v>
      </c>
      <c r="F52" s="42">
        <f>G127</f>
        <v>0</v>
      </c>
      <c r="G52" s="5"/>
      <c r="H52" s="13"/>
    </row>
    <row r="53" spans="1:8" ht="13.5" customHeight="1">
      <c r="A53" s="39" t="s">
        <v>7</v>
      </c>
      <c r="B53" s="31" t="s">
        <v>7</v>
      </c>
      <c r="C53" s="31"/>
      <c r="D53" s="40"/>
      <c r="E53" s="2"/>
      <c r="F53" s="3"/>
      <c r="G53" s="3"/>
      <c r="H53" s="12"/>
    </row>
    <row r="54" spans="1:8" ht="13.5" customHeight="1">
      <c r="A54" s="34" t="s">
        <v>440</v>
      </c>
      <c r="B54" s="30" t="s">
        <v>441</v>
      </c>
      <c r="C54" s="30"/>
      <c r="D54" s="16">
        <v>1</v>
      </c>
      <c r="E54" s="4" t="s">
        <v>107</v>
      </c>
      <c r="F54" s="42">
        <f>G213</f>
        <v>0</v>
      </c>
      <c r="G54" s="5"/>
      <c r="H54" s="13"/>
    </row>
    <row r="55" spans="1:8" ht="13.5" customHeight="1">
      <c r="A55" s="39"/>
      <c r="B55" s="31"/>
      <c r="C55" s="31"/>
      <c r="D55" s="40"/>
      <c r="E55" s="2"/>
      <c r="F55" s="3"/>
      <c r="G55" s="3"/>
      <c r="H55" s="12"/>
    </row>
    <row r="56" spans="1:8" ht="13.5" customHeight="1">
      <c r="A56" s="34" t="s">
        <v>439</v>
      </c>
      <c r="B56" s="30" t="s">
        <v>267</v>
      </c>
      <c r="C56" s="30"/>
      <c r="D56" s="16">
        <v>1</v>
      </c>
      <c r="E56" s="4" t="s">
        <v>107</v>
      </c>
      <c r="F56" s="42">
        <f>G256</f>
        <v>0</v>
      </c>
      <c r="G56" s="5"/>
      <c r="H56" s="13"/>
    </row>
    <row r="57" spans="1:8" ht="13.5" customHeight="1">
      <c r="A57" s="39"/>
      <c r="B57" s="31"/>
      <c r="C57" s="31"/>
      <c r="D57" s="40"/>
      <c r="E57" s="2"/>
      <c r="F57" s="3"/>
      <c r="G57" s="41"/>
      <c r="H57" s="12"/>
    </row>
    <row r="58" spans="1:8" ht="13.5" customHeight="1">
      <c r="A58" s="34"/>
      <c r="B58" s="30"/>
      <c r="C58" s="30"/>
      <c r="D58" s="47"/>
      <c r="E58" s="4"/>
      <c r="F58" s="5"/>
      <c r="G58" s="38"/>
      <c r="H58" s="13"/>
    </row>
    <row r="59" spans="1:8" ht="13.5" customHeight="1">
      <c r="A59" s="39"/>
      <c r="B59" s="31"/>
      <c r="C59" s="31"/>
      <c r="D59" s="40"/>
      <c r="E59" s="2"/>
      <c r="F59" s="3"/>
      <c r="G59" s="41"/>
      <c r="H59" s="12"/>
    </row>
    <row r="60" spans="1:8" ht="13.5" customHeight="1">
      <c r="A60" s="34"/>
      <c r="B60" s="30"/>
      <c r="C60" s="30"/>
      <c r="D60" s="47"/>
      <c r="E60" s="4"/>
      <c r="F60" s="5"/>
      <c r="G60" s="38"/>
      <c r="H60" s="13"/>
    </row>
    <row r="61" spans="1:8" ht="13.5" customHeight="1">
      <c r="A61" s="39"/>
      <c r="B61" s="31"/>
      <c r="C61" s="31"/>
      <c r="D61" s="40"/>
      <c r="E61" s="2"/>
      <c r="F61" s="3"/>
      <c r="G61" s="41"/>
      <c r="H61" s="12"/>
    </row>
    <row r="62" spans="1:8" ht="13.5" customHeight="1">
      <c r="A62" s="34"/>
      <c r="B62" s="30"/>
      <c r="C62" s="30"/>
      <c r="D62" s="47"/>
      <c r="E62" s="4"/>
      <c r="F62" s="5"/>
      <c r="G62" s="38"/>
      <c r="H62" s="13"/>
    </row>
    <row r="63" spans="1:8" ht="13.5" customHeight="1">
      <c r="A63" s="39"/>
      <c r="B63" s="31"/>
      <c r="C63" s="31"/>
      <c r="D63" s="40"/>
      <c r="E63" s="2"/>
      <c r="F63" s="3"/>
      <c r="G63" s="41"/>
      <c r="H63" s="12"/>
    </row>
    <row r="64" spans="1:8" ht="13.5" customHeight="1">
      <c r="A64" s="34"/>
      <c r="B64" s="30"/>
      <c r="C64" s="30"/>
      <c r="D64" s="47"/>
      <c r="E64" s="4"/>
      <c r="F64" s="42"/>
      <c r="G64" s="38"/>
      <c r="H64" s="13"/>
    </row>
    <row r="65" spans="1:8" ht="13.5" customHeight="1">
      <c r="A65" s="39"/>
      <c r="B65" s="31"/>
      <c r="C65" s="31"/>
      <c r="D65" s="40"/>
      <c r="E65" s="2"/>
      <c r="F65" s="3"/>
      <c r="G65" s="41"/>
      <c r="H65" s="12"/>
    </row>
    <row r="66" spans="1:8" ht="13.5" customHeight="1">
      <c r="A66" s="34"/>
      <c r="B66" s="30"/>
      <c r="C66" s="30"/>
      <c r="D66" s="36"/>
      <c r="E66" s="4"/>
      <c r="F66" s="5"/>
      <c r="G66" s="38"/>
      <c r="H66" s="13"/>
    </row>
    <row r="67" spans="1:8" ht="13.5" customHeight="1">
      <c r="A67" s="39"/>
      <c r="B67" s="31"/>
      <c r="C67" s="31"/>
      <c r="D67" s="40"/>
      <c r="E67" s="2"/>
      <c r="F67" s="3"/>
      <c r="G67" s="41"/>
      <c r="H67" s="12"/>
    </row>
    <row r="68" spans="1:8" ht="13.5" customHeight="1">
      <c r="A68" s="34"/>
      <c r="B68" s="30"/>
      <c r="C68" s="30"/>
      <c r="D68" s="47"/>
      <c r="E68" s="4"/>
      <c r="F68" s="5"/>
      <c r="G68" s="38"/>
      <c r="H68" s="13"/>
    </row>
    <row r="69" spans="1:8" ht="13.5" customHeight="1">
      <c r="A69" s="39"/>
      <c r="B69" s="31"/>
      <c r="C69" s="31"/>
      <c r="D69" s="40"/>
      <c r="E69" s="2"/>
      <c r="F69" s="3"/>
      <c r="G69" s="41"/>
      <c r="H69" s="12"/>
    </row>
    <row r="70" spans="1:8" ht="13.5" customHeight="1">
      <c r="A70" s="34"/>
      <c r="B70" s="30"/>
      <c r="C70" s="30"/>
      <c r="D70" s="36"/>
      <c r="E70" s="4"/>
      <c r="F70" s="5"/>
      <c r="G70" s="38"/>
      <c r="H70" s="13"/>
    </row>
    <row r="71" spans="1:8" ht="13.5" customHeight="1">
      <c r="A71" s="39" t="s">
        <v>7</v>
      </c>
      <c r="B71" s="31"/>
      <c r="C71" s="31"/>
      <c r="D71" s="40"/>
      <c r="E71" s="2"/>
      <c r="F71" s="3"/>
      <c r="G71" s="41"/>
      <c r="H71" s="12"/>
    </row>
    <row r="72" spans="1:8" ht="13.5" customHeight="1">
      <c r="A72" s="34" t="s">
        <v>7</v>
      </c>
      <c r="B72" s="30"/>
      <c r="C72" s="30"/>
      <c r="D72" s="47"/>
      <c r="E72" s="4"/>
      <c r="F72" s="5"/>
      <c r="G72" s="38"/>
      <c r="H72" s="13"/>
    </row>
    <row r="73" spans="1:8" ht="13.5" customHeight="1">
      <c r="A73" s="39" t="s">
        <v>7</v>
      </c>
      <c r="B73" s="31"/>
      <c r="C73" s="31"/>
      <c r="D73" s="40"/>
      <c r="E73" s="2"/>
      <c r="F73" s="3"/>
      <c r="G73" s="41"/>
      <c r="H73" s="12"/>
    </row>
    <row r="74" spans="1:8" ht="13.5" customHeight="1">
      <c r="A74" s="34" t="s">
        <v>7</v>
      </c>
      <c r="B74" s="30"/>
      <c r="C74" s="30"/>
      <c r="D74" s="47"/>
      <c r="E74" s="4"/>
      <c r="F74" s="5"/>
      <c r="G74" s="38"/>
      <c r="H74" s="13"/>
    </row>
    <row r="75" spans="1:8" ht="13.5" customHeight="1">
      <c r="A75" s="39" t="s">
        <v>7</v>
      </c>
      <c r="B75" s="31"/>
      <c r="C75" s="31"/>
      <c r="D75" s="40"/>
      <c r="E75" s="2"/>
      <c r="F75" s="3"/>
      <c r="G75" s="41"/>
      <c r="H75" s="12"/>
    </row>
    <row r="76" spans="1:8" ht="13.5" customHeight="1">
      <c r="A76" s="34" t="s">
        <v>7</v>
      </c>
      <c r="B76" s="30"/>
      <c r="C76" s="30"/>
      <c r="D76" s="47"/>
      <c r="E76" s="4"/>
      <c r="F76" s="5"/>
      <c r="G76" s="38"/>
      <c r="H76" s="13"/>
    </row>
    <row r="77" spans="1:8" ht="13.5" customHeight="1">
      <c r="A77" s="39" t="s">
        <v>7</v>
      </c>
      <c r="B77" s="31"/>
      <c r="C77" s="31"/>
      <c r="D77" s="40"/>
      <c r="E77" s="2"/>
      <c r="F77" s="3"/>
      <c r="G77" s="41"/>
      <c r="H77" s="12"/>
    </row>
    <row r="78" spans="1:8" ht="13.5" customHeight="1">
      <c r="A78" s="34" t="s">
        <v>7</v>
      </c>
      <c r="B78" s="30"/>
      <c r="C78" s="30"/>
      <c r="D78" s="47"/>
      <c r="E78" s="4"/>
      <c r="F78" s="5"/>
      <c r="G78" s="38"/>
      <c r="H78" s="13"/>
    </row>
    <row r="79" spans="1:8" ht="13.5" customHeight="1">
      <c r="A79" s="39" t="s">
        <v>7</v>
      </c>
      <c r="B79" s="31"/>
      <c r="C79" s="31"/>
      <c r="D79" s="40"/>
      <c r="E79" s="2"/>
      <c r="F79" s="3"/>
      <c r="G79" s="41"/>
      <c r="H79" s="12"/>
    </row>
    <row r="80" spans="1:8" ht="13.5" customHeight="1">
      <c r="A80" s="34" t="s">
        <v>7</v>
      </c>
      <c r="B80" s="30"/>
      <c r="C80" s="30"/>
      <c r="D80" s="47"/>
      <c r="E80" s="4"/>
      <c r="F80" s="5"/>
      <c r="G80" s="38"/>
      <c r="H80" s="13"/>
    </row>
    <row r="81" spans="1:23" ht="13.5" customHeight="1">
      <c r="A81" s="39" t="s">
        <v>7</v>
      </c>
      <c r="B81" s="31"/>
      <c r="C81" s="31"/>
      <c r="D81" s="40"/>
      <c r="E81" s="2"/>
      <c r="F81" s="3"/>
      <c r="G81" s="41"/>
      <c r="H81" s="12"/>
    </row>
    <row r="82" spans="1:23" ht="13.5" customHeight="1">
      <c r="A82" s="34" t="s">
        <v>7</v>
      </c>
      <c r="B82" s="30"/>
      <c r="C82" s="30"/>
      <c r="D82" s="47"/>
      <c r="E82" s="4"/>
      <c r="F82" s="5"/>
      <c r="G82" s="38"/>
      <c r="H82" s="13"/>
    </row>
    <row r="83" spans="1:23" ht="13.5" customHeight="1">
      <c r="A83" s="39" t="s">
        <v>7</v>
      </c>
      <c r="B83" s="31" t="s">
        <v>7</v>
      </c>
      <c r="C83" s="31" t="s">
        <v>7</v>
      </c>
      <c r="D83" s="40"/>
      <c r="E83" s="2" t="s">
        <v>7</v>
      </c>
      <c r="F83" s="3"/>
      <c r="G83" s="41"/>
      <c r="H83" s="12" t="s">
        <v>7</v>
      </c>
    </row>
    <row r="84" spans="1:23" ht="13.5" customHeight="1">
      <c r="A84" s="43" t="s">
        <v>7</v>
      </c>
      <c r="B84" s="32" t="s">
        <v>63</v>
      </c>
      <c r="C84" s="32"/>
      <c r="D84" s="17"/>
      <c r="E84" s="10"/>
      <c r="F84" s="11"/>
      <c r="G84" s="11"/>
      <c r="H84" s="14" t="s">
        <v>7</v>
      </c>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62</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33" t="s">
        <v>7</v>
      </c>
      <c r="B90" s="29"/>
      <c r="C90" s="29"/>
      <c r="D90" s="35"/>
      <c r="E90" s="20"/>
      <c r="F90" s="22"/>
      <c r="G90" s="37"/>
      <c r="H90" s="23"/>
    </row>
    <row r="91" spans="1:23" ht="13.5" customHeight="1">
      <c r="A91" s="34" t="s">
        <v>7</v>
      </c>
      <c r="B91" s="30"/>
      <c r="C91" s="30"/>
      <c r="D91" s="36"/>
      <c r="E91" s="4"/>
      <c r="F91" s="5"/>
      <c r="G91" s="38"/>
      <c r="H91" s="13"/>
    </row>
    <row r="92" spans="1:23" ht="13.5" customHeight="1">
      <c r="A92" s="39" t="s">
        <v>7</v>
      </c>
      <c r="B92" s="31"/>
      <c r="C92" s="31"/>
      <c r="D92" s="40"/>
      <c r="E92" s="2"/>
      <c r="F92" s="3"/>
      <c r="G92" s="41"/>
      <c r="H92" s="12"/>
    </row>
    <row r="93" spans="1:23" ht="13.5" customHeight="1">
      <c r="A93" s="34" t="s">
        <v>261</v>
      </c>
      <c r="B93" s="30" t="s">
        <v>438</v>
      </c>
      <c r="C93" s="30"/>
      <c r="D93" s="16"/>
      <c r="E93" s="4"/>
      <c r="F93" s="5"/>
      <c r="G93" s="38"/>
      <c r="H93" s="13"/>
    </row>
    <row r="94" spans="1:23" ht="13.5" customHeight="1">
      <c r="A94" s="39" t="s">
        <v>7</v>
      </c>
      <c r="B94" s="31"/>
      <c r="C94" s="31"/>
      <c r="D94" s="40"/>
      <c r="E94" s="2"/>
      <c r="F94" s="3"/>
      <c r="G94" s="3"/>
      <c r="H94" s="12"/>
    </row>
    <row r="95" spans="1:23" ht="13.5" customHeight="1">
      <c r="A95" s="34" t="s">
        <v>7</v>
      </c>
      <c r="B95" s="30" t="s">
        <v>277</v>
      </c>
      <c r="C95" s="30" t="s">
        <v>1448</v>
      </c>
      <c r="D95" s="36">
        <f>ROUNDUP(1848.9,0)</f>
        <v>1849</v>
      </c>
      <c r="E95" s="4" t="s">
        <v>113</v>
      </c>
      <c r="F95" s="5"/>
      <c r="G95" s="5"/>
      <c r="H95" s="13"/>
      <c r="I95" s="18" t="s">
        <v>1447</v>
      </c>
    </row>
    <row r="96" spans="1:23" ht="13.5" customHeight="1">
      <c r="A96" s="39" t="s">
        <v>7</v>
      </c>
      <c r="B96" s="31"/>
      <c r="C96" s="31"/>
      <c r="D96" s="40"/>
      <c r="E96" s="2"/>
      <c r="F96" s="3"/>
      <c r="G96" s="3"/>
      <c r="H96" s="12"/>
    </row>
    <row r="97" spans="1:9" ht="13.5" customHeight="1">
      <c r="A97" s="34" t="s">
        <v>7</v>
      </c>
      <c r="B97" s="30" t="s">
        <v>278</v>
      </c>
      <c r="C97" s="30" t="s">
        <v>442</v>
      </c>
      <c r="D97" s="47">
        <f>ROUND(45.58,1)</f>
        <v>45.6</v>
      </c>
      <c r="E97" s="4" t="s">
        <v>279</v>
      </c>
      <c r="F97" s="5"/>
      <c r="G97" s="5"/>
      <c r="H97" s="13"/>
      <c r="I97" s="18" t="s">
        <v>1447</v>
      </c>
    </row>
    <row r="98" spans="1:9" ht="13.5" customHeight="1">
      <c r="A98" s="39" t="s">
        <v>7</v>
      </c>
      <c r="B98" s="31" t="s">
        <v>7</v>
      </c>
      <c r="C98" s="31" t="s">
        <v>7</v>
      </c>
      <c r="D98" s="40"/>
      <c r="E98" s="2" t="s">
        <v>7</v>
      </c>
      <c r="F98" s="3"/>
      <c r="G98" s="3"/>
      <c r="H98" s="12"/>
    </row>
    <row r="99" spans="1:9" ht="13.5" customHeight="1">
      <c r="A99" s="34"/>
      <c r="B99" s="30" t="s">
        <v>280</v>
      </c>
      <c r="C99" s="30" t="s">
        <v>522</v>
      </c>
      <c r="D99" s="47">
        <f>ROUND(28.83,1)</f>
        <v>28.8</v>
      </c>
      <c r="E99" s="4" t="s">
        <v>164</v>
      </c>
      <c r="F99" s="5"/>
      <c r="G99" s="5"/>
      <c r="H99" s="13"/>
      <c r="I99" s="18" t="s">
        <v>1447</v>
      </c>
    </row>
    <row r="100" spans="1:9" ht="13.5" customHeight="1">
      <c r="A100" s="7"/>
      <c r="B100" s="31"/>
      <c r="C100" s="31"/>
      <c r="D100" s="15"/>
      <c r="E100" s="2"/>
      <c r="F100" s="3"/>
      <c r="G100" s="3"/>
      <c r="H100" s="12"/>
    </row>
    <row r="101" spans="1:9" ht="13.5" customHeight="1">
      <c r="A101" s="8"/>
      <c r="B101" s="30" t="s">
        <v>280</v>
      </c>
      <c r="C101" s="30" t="s">
        <v>518</v>
      </c>
      <c r="D101" s="47">
        <v>25.5</v>
      </c>
      <c r="E101" s="4" t="s">
        <v>279</v>
      </c>
      <c r="F101" s="5"/>
      <c r="G101" s="5"/>
      <c r="H101" s="13"/>
      <c r="I101" s="18" t="s">
        <v>1447</v>
      </c>
    </row>
    <row r="102" spans="1:9" ht="13.5" customHeight="1">
      <c r="A102" s="7"/>
      <c r="B102" s="31"/>
      <c r="C102" s="31"/>
      <c r="D102" s="15"/>
      <c r="E102" s="2"/>
      <c r="F102" s="3"/>
      <c r="G102" s="3"/>
      <c r="H102" s="12"/>
    </row>
    <row r="103" spans="1:9" ht="13.5" customHeight="1">
      <c r="A103" s="8"/>
      <c r="B103" s="30" t="s">
        <v>280</v>
      </c>
      <c r="C103" s="30" t="s">
        <v>443</v>
      </c>
      <c r="D103" s="16">
        <v>35.9</v>
      </c>
      <c r="E103" s="4" t="s">
        <v>164</v>
      </c>
      <c r="F103" s="5"/>
      <c r="G103" s="5"/>
      <c r="H103" s="13"/>
      <c r="I103" s="18" t="s">
        <v>1447</v>
      </c>
    </row>
    <row r="104" spans="1:9" ht="13.5" customHeight="1">
      <c r="A104" s="7"/>
      <c r="B104" s="31"/>
      <c r="C104" s="31"/>
      <c r="D104" s="15"/>
      <c r="E104" s="2"/>
      <c r="F104" s="3"/>
      <c r="G104" s="3"/>
      <c r="H104" s="12"/>
    </row>
    <row r="105" spans="1:9" ht="13.5" customHeight="1">
      <c r="A105" s="8"/>
      <c r="B105" s="30" t="s">
        <v>280</v>
      </c>
      <c r="C105" s="30" t="s">
        <v>471</v>
      </c>
      <c r="D105" s="47">
        <f>ROUND(8.52,1)</f>
        <v>8.5</v>
      </c>
      <c r="E105" s="4" t="s">
        <v>164</v>
      </c>
      <c r="F105" s="5"/>
      <c r="G105" s="5"/>
      <c r="H105" s="13"/>
      <c r="I105" s="18" t="s">
        <v>1447</v>
      </c>
    </row>
    <row r="106" spans="1:9" ht="13.5" customHeight="1">
      <c r="A106" s="7"/>
      <c r="B106" s="31"/>
      <c r="C106" s="31"/>
      <c r="D106" s="15"/>
      <c r="E106" s="2"/>
      <c r="F106" s="3"/>
      <c r="G106" s="3"/>
      <c r="H106" s="12"/>
    </row>
    <row r="107" spans="1:9" ht="13.5" customHeight="1">
      <c r="A107" s="8"/>
      <c r="B107" s="30" t="s">
        <v>280</v>
      </c>
      <c r="C107" s="30" t="s">
        <v>283</v>
      </c>
      <c r="D107" s="47">
        <f>ROUND(9.84,1)</f>
        <v>9.8000000000000007</v>
      </c>
      <c r="E107" s="4" t="s">
        <v>279</v>
      </c>
      <c r="F107" s="5"/>
      <c r="G107" s="5"/>
      <c r="H107" s="13"/>
      <c r="I107" s="18" t="s">
        <v>1447</v>
      </c>
    </row>
    <row r="108" spans="1:9" ht="13.5" customHeight="1">
      <c r="A108" s="7"/>
      <c r="B108" s="31"/>
      <c r="C108" s="31"/>
      <c r="D108" s="15"/>
      <c r="E108" s="2"/>
      <c r="F108" s="3"/>
      <c r="G108" s="3"/>
      <c r="H108" s="12"/>
    </row>
    <row r="109" spans="1:9" ht="13.5" customHeight="1">
      <c r="A109" s="8"/>
      <c r="B109" s="30" t="s">
        <v>281</v>
      </c>
      <c r="C109" s="30" t="s">
        <v>282</v>
      </c>
      <c r="D109" s="16">
        <f>ROUND(15.77,1)</f>
        <v>15.8</v>
      </c>
      <c r="E109" s="4" t="s">
        <v>279</v>
      </c>
      <c r="F109" s="5"/>
      <c r="G109" s="5"/>
      <c r="H109" s="13"/>
      <c r="I109" s="18" t="s">
        <v>1447</v>
      </c>
    </row>
    <row r="110" spans="1:9" ht="13.5" customHeight="1">
      <c r="A110" s="7"/>
      <c r="B110" s="31"/>
      <c r="C110" s="31"/>
      <c r="D110" s="15"/>
      <c r="E110" s="2"/>
      <c r="F110" s="3"/>
      <c r="G110" s="3"/>
      <c r="H110" s="12"/>
    </row>
    <row r="111" spans="1:9" ht="13.5" customHeight="1">
      <c r="A111" s="8"/>
      <c r="B111" s="30" t="s">
        <v>473</v>
      </c>
      <c r="C111" s="30" t="s">
        <v>474</v>
      </c>
      <c r="D111" s="67">
        <f>ROUND(34.88+49.08,1)</f>
        <v>84</v>
      </c>
      <c r="E111" s="4" t="s">
        <v>164</v>
      </c>
      <c r="F111" s="5"/>
      <c r="G111" s="5"/>
      <c r="H111" s="13"/>
      <c r="I111" s="18" t="s">
        <v>1447</v>
      </c>
    </row>
    <row r="112" spans="1:9" ht="13.5" customHeight="1">
      <c r="A112" s="7"/>
      <c r="B112" s="31"/>
      <c r="C112" s="31"/>
      <c r="D112" s="15"/>
      <c r="E112" s="2"/>
      <c r="F112" s="3"/>
      <c r="G112" s="3"/>
      <c r="H112" s="12"/>
    </row>
    <row r="113" spans="1:9" ht="13.5" customHeight="1">
      <c r="A113" s="8"/>
      <c r="B113" s="30" t="s">
        <v>444</v>
      </c>
      <c r="C113" s="30" t="s">
        <v>446</v>
      </c>
      <c r="D113" s="16">
        <v>1</v>
      </c>
      <c r="E113" s="4" t="s">
        <v>447</v>
      </c>
      <c r="F113" s="5"/>
      <c r="G113" s="5"/>
      <c r="H113" s="13"/>
      <c r="I113" s="18" t="s">
        <v>1447</v>
      </c>
    </row>
    <row r="114" spans="1:9" ht="13.5" customHeight="1">
      <c r="A114" s="39" t="s">
        <v>7</v>
      </c>
      <c r="B114" s="31"/>
      <c r="C114" s="31"/>
      <c r="D114" s="40"/>
      <c r="E114" s="2"/>
      <c r="F114" s="3"/>
      <c r="G114" s="3"/>
      <c r="H114" s="12"/>
    </row>
    <row r="115" spans="1:9" ht="13.5" customHeight="1">
      <c r="A115" s="34" t="s">
        <v>7</v>
      </c>
      <c r="B115" s="30" t="s">
        <v>445</v>
      </c>
      <c r="C115" s="30" t="s">
        <v>472</v>
      </c>
      <c r="D115" s="16">
        <f>ROUND(19.08,1)</f>
        <v>19.100000000000001</v>
      </c>
      <c r="E115" s="4" t="s">
        <v>164</v>
      </c>
      <c r="F115" s="5"/>
      <c r="G115" s="5"/>
      <c r="H115" s="13"/>
      <c r="I115" s="18" t="s">
        <v>1447</v>
      </c>
    </row>
    <row r="116" spans="1:9" ht="13.5" customHeight="1">
      <c r="A116" s="7"/>
      <c r="B116" s="31"/>
      <c r="C116" s="31"/>
      <c r="D116" s="15"/>
      <c r="E116" s="2"/>
      <c r="F116" s="3"/>
      <c r="G116" s="3"/>
      <c r="H116" s="12"/>
    </row>
    <row r="117" spans="1:9" ht="13.5" customHeight="1">
      <c r="A117" s="8"/>
      <c r="B117" s="30" t="s">
        <v>476</v>
      </c>
      <c r="C117" s="30" t="s">
        <v>477</v>
      </c>
      <c r="D117" s="16">
        <v>1</v>
      </c>
      <c r="E117" s="4" t="s">
        <v>59</v>
      </c>
      <c r="F117" s="5"/>
      <c r="G117" s="5"/>
      <c r="H117" s="13"/>
      <c r="I117" s="18" t="s">
        <v>1447</v>
      </c>
    </row>
    <row r="118" spans="1:9" ht="13.5" customHeight="1">
      <c r="A118" s="7"/>
      <c r="B118" s="31"/>
      <c r="C118" s="31"/>
      <c r="D118" s="15"/>
      <c r="E118" s="2"/>
      <c r="F118" s="3"/>
      <c r="G118" s="3"/>
      <c r="H118" s="12"/>
    </row>
    <row r="119" spans="1:9" ht="13.5" customHeight="1">
      <c r="A119" s="8"/>
      <c r="B119" s="30" t="s">
        <v>520</v>
      </c>
      <c r="C119" s="30" t="s">
        <v>519</v>
      </c>
      <c r="D119" s="16">
        <v>2</v>
      </c>
      <c r="E119" s="4" t="s">
        <v>59</v>
      </c>
      <c r="F119" s="5"/>
      <c r="G119" s="5"/>
      <c r="H119" s="13"/>
      <c r="I119" s="18" t="s">
        <v>1447</v>
      </c>
    </row>
    <row r="120" spans="1:9" ht="13.5" customHeight="1">
      <c r="A120" s="7"/>
      <c r="B120" s="31"/>
      <c r="C120" s="31"/>
      <c r="D120" s="15"/>
      <c r="E120" s="2"/>
      <c r="F120" s="3"/>
      <c r="G120" s="3"/>
      <c r="H120" s="12"/>
    </row>
    <row r="121" spans="1:9" ht="13.5" customHeight="1">
      <c r="A121" s="8"/>
      <c r="B121" s="30"/>
      <c r="C121" s="30"/>
      <c r="D121" s="67"/>
      <c r="E121" s="4"/>
      <c r="F121" s="42"/>
      <c r="G121" s="5"/>
      <c r="H121" s="13"/>
    </row>
    <row r="122" spans="1:9" ht="13.5" customHeight="1">
      <c r="A122" s="7"/>
      <c r="B122" s="31"/>
      <c r="C122" s="31"/>
      <c r="D122" s="15"/>
      <c r="E122" s="2"/>
      <c r="F122" s="3"/>
      <c r="G122" s="3"/>
      <c r="H122" s="12"/>
    </row>
    <row r="123" spans="1:9" ht="13.5" customHeight="1">
      <c r="A123" s="8"/>
      <c r="B123" s="30"/>
      <c r="C123" s="30" t="s">
        <v>7</v>
      </c>
      <c r="D123" s="16"/>
      <c r="E123" s="4"/>
      <c r="F123" s="5"/>
      <c r="G123" s="5"/>
      <c r="H123" s="13"/>
    </row>
    <row r="124" spans="1:9" ht="13.5" customHeight="1">
      <c r="A124" s="7"/>
      <c r="B124" s="31"/>
      <c r="C124" s="31"/>
      <c r="D124" s="15"/>
      <c r="E124" s="2"/>
      <c r="F124" s="3"/>
      <c r="G124" s="3"/>
      <c r="H124" s="12"/>
    </row>
    <row r="125" spans="1:9" ht="13.5" customHeight="1">
      <c r="A125" s="8"/>
      <c r="B125" s="30" t="s">
        <v>7</v>
      </c>
      <c r="C125" s="30" t="s">
        <v>7</v>
      </c>
      <c r="D125" s="16"/>
      <c r="E125" s="4"/>
      <c r="F125" s="5"/>
      <c r="G125" s="38"/>
      <c r="H125" s="13"/>
    </row>
    <row r="126" spans="1:9" ht="13.5" customHeight="1">
      <c r="A126" s="7"/>
      <c r="B126" s="31"/>
      <c r="C126" s="31" t="s">
        <v>7</v>
      </c>
      <c r="D126" s="15"/>
      <c r="E126" s="2"/>
      <c r="F126" s="3"/>
      <c r="G126" s="41"/>
      <c r="H126" s="12"/>
    </row>
    <row r="127" spans="1:9" ht="13.5" customHeight="1">
      <c r="A127" s="9"/>
      <c r="B127" s="32" t="s">
        <v>63</v>
      </c>
      <c r="C127" s="32"/>
      <c r="D127" s="17"/>
      <c r="E127" s="10"/>
      <c r="F127" s="11"/>
      <c r="G127" s="11"/>
      <c r="H127" s="14"/>
    </row>
    <row r="128" spans="1:9" ht="13.5" customHeight="1"/>
    <row r="129" spans="1:23" ht="13.5" customHeight="1">
      <c r="H129" s="48"/>
    </row>
    <row r="130" spans="1:23" s="49" customFormat="1" ht="21.4" customHeight="1">
      <c r="A130" s="364"/>
      <c r="B130" s="365"/>
      <c r="C130" s="365"/>
      <c r="D130" s="365"/>
      <c r="E130" s="365"/>
      <c r="F130" s="365"/>
      <c r="G130" s="365"/>
      <c r="H130" s="365"/>
    </row>
    <row r="131" spans="1:23" s="49" customFormat="1" ht="13.5" customHeight="1">
      <c r="A131" s="50" t="s">
        <v>62</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33" t="s">
        <v>7</v>
      </c>
      <c r="B133" s="29"/>
      <c r="C133" s="29"/>
      <c r="D133" s="35"/>
      <c r="E133" s="20"/>
      <c r="F133" s="22"/>
      <c r="G133" s="37"/>
      <c r="H133" s="23"/>
    </row>
    <row r="134" spans="1:23" ht="13.5" customHeight="1">
      <c r="A134" s="34" t="s">
        <v>7</v>
      </c>
      <c r="B134" s="30"/>
      <c r="C134" s="30"/>
      <c r="D134" s="36"/>
      <c r="E134" s="4"/>
      <c r="F134" s="5"/>
      <c r="G134" s="38"/>
      <c r="H134" s="13"/>
    </row>
    <row r="135" spans="1:23" ht="13.5" customHeight="1">
      <c r="A135" s="39" t="s">
        <v>7</v>
      </c>
      <c r="B135" s="31"/>
      <c r="C135" s="31"/>
      <c r="D135" s="40"/>
      <c r="E135" s="2"/>
      <c r="F135" s="3"/>
      <c r="G135" s="41"/>
      <c r="H135" s="12"/>
    </row>
    <row r="136" spans="1:23" ht="13.5" customHeight="1">
      <c r="A136" s="34" t="s">
        <v>124</v>
      </c>
      <c r="B136" s="30" t="s">
        <v>441</v>
      </c>
      <c r="C136" s="30"/>
      <c r="D136" s="16"/>
      <c r="E136" s="4"/>
      <c r="F136" s="5"/>
      <c r="G136" s="38"/>
      <c r="H136" s="13"/>
    </row>
    <row r="137" spans="1:23" ht="13.5" customHeight="1">
      <c r="A137" s="39" t="s">
        <v>7</v>
      </c>
      <c r="B137" s="31"/>
      <c r="C137" s="31"/>
      <c r="D137" s="40"/>
      <c r="E137" s="2"/>
      <c r="F137" s="3"/>
      <c r="G137" s="3"/>
      <c r="H137" s="12"/>
    </row>
    <row r="138" spans="1:23" ht="13.5" customHeight="1">
      <c r="A138" s="34" t="s">
        <v>7</v>
      </c>
      <c r="B138" s="30" t="s">
        <v>451</v>
      </c>
      <c r="C138" s="30" t="s">
        <v>452</v>
      </c>
      <c r="D138" s="36">
        <v>1</v>
      </c>
      <c r="E138" s="4" t="s">
        <v>268</v>
      </c>
      <c r="F138" s="5"/>
      <c r="G138" s="5"/>
      <c r="H138" s="13"/>
      <c r="I138" s="18" t="s">
        <v>1447</v>
      </c>
    </row>
    <row r="139" spans="1:23" ht="13.5" customHeight="1">
      <c r="A139" s="39" t="s">
        <v>7</v>
      </c>
      <c r="B139" s="31"/>
      <c r="C139" s="31"/>
      <c r="D139" s="40"/>
      <c r="E139" s="2"/>
      <c r="F139" s="3"/>
      <c r="G139" s="3"/>
      <c r="H139" s="12"/>
    </row>
    <row r="140" spans="1:23" ht="13.5" customHeight="1">
      <c r="A140" s="34" t="s">
        <v>7</v>
      </c>
      <c r="B140" s="30" t="s">
        <v>451</v>
      </c>
      <c r="C140" s="30" t="s">
        <v>453</v>
      </c>
      <c r="D140" s="36">
        <v>1</v>
      </c>
      <c r="E140" s="4" t="s">
        <v>268</v>
      </c>
      <c r="F140" s="5"/>
      <c r="G140" s="5"/>
      <c r="H140" s="13"/>
      <c r="I140" s="18" t="s">
        <v>1447</v>
      </c>
    </row>
    <row r="141" spans="1:23" ht="13.5" customHeight="1">
      <c r="A141" s="39" t="s">
        <v>7</v>
      </c>
      <c r="B141" s="31"/>
      <c r="C141" s="31"/>
      <c r="D141" s="40"/>
      <c r="E141" s="2"/>
      <c r="F141" s="3"/>
      <c r="G141" s="3"/>
      <c r="H141" s="12"/>
    </row>
    <row r="142" spans="1:23" ht="13.5" customHeight="1">
      <c r="A142" s="34" t="s">
        <v>7</v>
      </c>
      <c r="B142" s="30" t="s">
        <v>451</v>
      </c>
      <c r="C142" s="30" t="s">
        <v>454</v>
      </c>
      <c r="D142" s="36">
        <v>1</v>
      </c>
      <c r="E142" s="4" t="s">
        <v>268</v>
      </c>
      <c r="F142" s="5"/>
      <c r="G142" s="5"/>
      <c r="H142" s="13"/>
      <c r="I142" s="18" t="s">
        <v>1447</v>
      </c>
    </row>
    <row r="143" spans="1:23" ht="13.5" customHeight="1">
      <c r="A143" s="7"/>
      <c r="B143" s="31"/>
      <c r="C143" s="31"/>
      <c r="D143" s="15"/>
      <c r="E143" s="2"/>
      <c r="F143" s="3"/>
      <c r="G143" s="3"/>
      <c r="H143" s="12"/>
    </row>
    <row r="144" spans="1:23" ht="13.5" customHeight="1">
      <c r="A144" s="8"/>
      <c r="B144" s="30" t="s">
        <v>451</v>
      </c>
      <c r="C144" s="30" t="s">
        <v>455</v>
      </c>
      <c r="D144" s="36">
        <v>2</v>
      </c>
      <c r="E144" s="4" t="s">
        <v>268</v>
      </c>
      <c r="F144" s="5"/>
      <c r="G144" s="5"/>
      <c r="H144" s="13"/>
      <c r="I144" s="18" t="s">
        <v>1447</v>
      </c>
    </row>
    <row r="145" spans="1:9" ht="13.5" customHeight="1">
      <c r="A145" s="7"/>
      <c r="B145" s="31"/>
      <c r="C145" s="31"/>
      <c r="D145" s="15"/>
      <c r="E145" s="2"/>
      <c r="F145" s="3"/>
      <c r="G145" s="3"/>
      <c r="H145" s="12"/>
    </row>
    <row r="146" spans="1:9" ht="13.5" customHeight="1">
      <c r="A146" s="8"/>
      <c r="B146" s="30" t="s">
        <v>451</v>
      </c>
      <c r="C146" s="30" t="s">
        <v>456</v>
      </c>
      <c r="D146" s="36">
        <v>1</v>
      </c>
      <c r="E146" s="4" t="s">
        <v>268</v>
      </c>
      <c r="F146" s="5"/>
      <c r="G146" s="5"/>
      <c r="H146" s="13"/>
      <c r="I146" s="18" t="s">
        <v>1447</v>
      </c>
    </row>
    <row r="147" spans="1:9" ht="13.5" customHeight="1">
      <c r="A147" s="7"/>
      <c r="B147" s="31"/>
      <c r="C147" s="31"/>
      <c r="D147" s="15"/>
      <c r="E147" s="2"/>
      <c r="F147" s="3"/>
      <c r="G147" s="3"/>
      <c r="H147" s="12"/>
    </row>
    <row r="148" spans="1:9" ht="13.5" customHeight="1">
      <c r="A148" s="8"/>
      <c r="B148" s="30" t="s">
        <v>451</v>
      </c>
      <c r="C148" s="30" t="s">
        <v>457</v>
      </c>
      <c r="D148" s="36">
        <v>1</v>
      </c>
      <c r="E148" s="4" t="s">
        <v>268</v>
      </c>
      <c r="F148" s="5"/>
      <c r="G148" s="5"/>
      <c r="H148" s="13"/>
      <c r="I148" s="18" t="s">
        <v>1447</v>
      </c>
    </row>
    <row r="149" spans="1:9" ht="13.5" customHeight="1">
      <c r="A149" s="7"/>
      <c r="B149" s="31"/>
      <c r="C149" s="31"/>
      <c r="D149" s="15"/>
      <c r="E149" s="2"/>
      <c r="F149" s="3"/>
      <c r="G149" s="3"/>
      <c r="H149" s="12"/>
    </row>
    <row r="150" spans="1:9" ht="13.5" customHeight="1">
      <c r="A150" s="8"/>
      <c r="B150" s="30" t="s">
        <v>451</v>
      </c>
      <c r="C150" s="30" t="s">
        <v>449</v>
      </c>
      <c r="D150" s="36">
        <v>3</v>
      </c>
      <c r="E150" s="4" t="s">
        <v>268</v>
      </c>
      <c r="F150" s="5"/>
      <c r="G150" s="5"/>
      <c r="H150" s="13"/>
      <c r="I150" s="18" t="s">
        <v>1447</v>
      </c>
    </row>
    <row r="151" spans="1:9" ht="13.5" customHeight="1">
      <c r="A151" s="7"/>
      <c r="B151" s="31"/>
      <c r="C151" s="31"/>
      <c r="D151" s="15"/>
      <c r="E151" s="2"/>
      <c r="F151" s="3"/>
      <c r="G151" s="3"/>
      <c r="H151" s="12"/>
    </row>
    <row r="152" spans="1:9" ht="13.5" customHeight="1">
      <c r="A152" s="8"/>
      <c r="B152" s="30" t="s">
        <v>451</v>
      </c>
      <c r="C152" s="30" t="s">
        <v>458</v>
      </c>
      <c r="D152" s="36">
        <v>1</v>
      </c>
      <c r="E152" s="4" t="s">
        <v>268</v>
      </c>
      <c r="F152" s="5"/>
      <c r="G152" s="5"/>
      <c r="H152" s="13"/>
      <c r="I152" s="18" t="s">
        <v>1447</v>
      </c>
    </row>
    <row r="153" spans="1:9" ht="13.5" customHeight="1">
      <c r="A153" s="7"/>
      <c r="B153" s="31"/>
      <c r="C153" s="31"/>
      <c r="D153" s="15"/>
      <c r="E153" s="2"/>
      <c r="F153" s="3"/>
      <c r="G153" s="3"/>
      <c r="H153" s="12"/>
    </row>
    <row r="154" spans="1:9" ht="13.5" customHeight="1">
      <c r="A154" s="8"/>
      <c r="B154" s="30" t="s">
        <v>451</v>
      </c>
      <c r="C154" s="30" t="s">
        <v>459</v>
      </c>
      <c r="D154" s="36">
        <v>4</v>
      </c>
      <c r="E154" s="4" t="s">
        <v>268</v>
      </c>
      <c r="F154" s="5"/>
      <c r="G154" s="5"/>
      <c r="H154" s="13"/>
      <c r="I154" s="18" t="s">
        <v>1447</v>
      </c>
    </row>
    <row r="155" spans="1:9" ht="13.5" customHeight="1">
      <c r="A155" s="7"/>
      <c r="B155" s="31"/>
      <c r="C155" s="31"/>
      <c r="D155" s="15"/>
      <c r="E155" s="2"/>
      <c r="F155" s="3"/>
      <c r="G155" s="3"/>
      <c r="H155" s="12"/>
    </row>
    <row r="156" spans="1:9" ht="13.5" customHeight="1">
      <c r="A156" s="8"/>
      <c r="B156" s="30" t="s">
        <v>451</v>
      </c>
      <c r="C156" s="30" t="s">
        <v>460</v>
      </c>
      <c r="D156" s="36">
        <v>1</v>
      </c>
      <c r="E156" s="4" t="s">
        <v>268</v>
      </c>
      <c r="F156" s="5"/>
      <c r="G156" s="5"/>
      <c r="H156" s="13"/>
      <c r="I156" s="18" t="s">
        <v>1447</v>
      </c>
    </row>
    <row r="157" spans="1:9" ht="13.5" customHeight="1">
      <c r="A157" s="7"/>
      <c r="B157" s="31"/>
      <c r="C157" s="31"/>
      <c r="D157" s="15"/>
      <c r="E157" s="2"/>
      <c r="F157" s="3"/>
      <c r="G157" s="3"/>
      <c r="H157" s="12"/>
    </row>
    <row r="158" spans="1:9" ht="13.5" customHeight="1">
      <c r="A158" s="8"/>
      <c r="B158" s="30" t="s">
        <v>451</v>
      </c>
      <c r="C158" s="30" t="s">
        <v>461</v>
      </c>
      <c r="D158" s="36">
        <v>1</v>
      </c>
      <c r="E158" s="4" t="s">
        <v>268</v>
      </c>
      <c r="F158" s="5"/>
      <c r="G158" s="5"/>
      <c r="H158" s="13"/>
      <c r="I158" s="18" t="s">
        <v>1447</v>
      </c>
    </row>
    <row r="159" spans="1:9" ht="13.5" customHeight="1">
      <c r="A159" s="7"/>
      <c r="B159" s="31"/>
      <c r="C159" s="31"/>
      <c r="D159" s="15"/>
      <c r="E159" s="2"/>
      <c r="F159" s="3"/>
      <c r="G159" s="3"/>
      <c r="H159" s="12"/>
    </row>
    <row r="160" spans="1:9" ht="13.5" customHeight="1">
      <c r="A160" s="8"/>
      <c r="B160" s="30" t="s">
        <v>451</v>
      </c>
      <c r="C160" s="30" t="s">
        <v>462</v>
      </c>
      <c r="D160" s="16">
        <v>3</v>
      </c>
      <c r="E160" s="4" t="s">
        <v>268</v>
      </c>
      <c r="F160" s="5"/>
      <c r="G160" s="5"/>
      <c r="H160" s="13"/>
      <c r="I160" s="18" t="s">
        <v>1447</v>
      </c>
    </row>
    <row r="161" spans="1:23" ht="13.5" customHeight="1">
      <c r="A161" s="7"/>
      <c r="B161" s="31"/>
      <c r="C161" s="31"/>
      <c r="D161" s="15"/>
      <c r="E161" s="2"/>
      <c r="F161" s="3"/>
      <c r="G161" s="3"/>
      <c r="H161" s="12"/>
    </row>
    <row r="162" spans="1:23" ht="13.5" customHeight="1">
      <c r="A162" s="8"/>
      <c r="B162" s="30" t="s">
        <v>451</v>
      </c>
      <c r="C162" s="30" t="s">
        <v>463</v>
      </c>
      <c r="D162" s="16">
        <v>1</v>
      </c>
      <c r="E162" s="4" t="s">
        <v>268</v>
      </c>
      <c r="F162" s="5"/>
      <c r="G162" s="5"/>
      <c r="H162" s="13"/>
      <c r="I162" s="18" t="s">
        <v>1447</v>
      </c>
    </row>
    <row r="163" spans="1:23" ht="13.5" customHeight="1">
      <c r="A163" s="39" t="s">
        <v>7</v>
      </c>
      <c r="B163" s="31"/>
      <c r="C163" s="31"/>
      <c r="D163" s="40"/>
      <c r="E163" s="2"/>
      <c r="F163" s="3"/>
      <c r="G163" s="3"/>
      <c r="H163" s="12"/>
    </row>
    <row r="164" spans="1:23" ht="13.5" customHeight="1">
      <c r="A164" s="34"/>
      <c r="B164" s="30" t="s">
        <v>451</v>
      </c>
      <c r="C164" s="30" t="s">
        <v>464</v>
      </c>
      <c r="D164" s="16">
        <v>4</v>
      </c>
      <c r="E164" s="4" t="s">
        <v>268</v>
      </c>
      <c r="F164" s="5"/>
      <c r="G164" s="5"/>
      <c r="H164" s="13"/>
    </row>
    <row r="165" spans="1:23" ht="13.5" customHeight="1">
      <c r="A165" s="7"/>
      <c r="B165" s="31"/>
      <c r="C165" s="31"/>
      <c r="D165" s="40"/>
      <c r="E165" s="2"/>
      <c r="F165" s="3"/>
      <c r="G165" s="3"/>
      <c r="H165" s="12"/>
    </row>
    <row r="166" spans="1:23" ht="13.5" customHeight="1">
      <c r="A166" s="8"/>
      <c r="B166" s="30" t="s">
        <v>451</v>
      </c>
      <c r="C166" s="30" t="s">
        <v>468</v>
      </c>
      <c r="D166" s="16">
        <v>3</v>
      </c>
      <c r="E166" s="4" t="s">
        <v>268</v>
      </c>
      <c r="F166" s="5"/>
      <c r="G166" s="5"/>
      <c r="H166" s="13"/>
    </row>
    <row r="167" spans="1:23" ht="13.5" customHeight="1">
      <c r="A167" s="7"/>
      <c r="B167" s="31"/>
      <c r="C167" s="31"/>
      <c r="D167" s="15"/>
      <c r="E167" s="2"/>
      <c r="F167" s="3"/>
      <c r="G167" s="3"/>
      <c r="H167" s="12"/>
    </row>
    <row r="168" spans="1:23" ht="13.5" customHeight="1">
      <c r="A168" s="8"/>
      <c r="B168" s="30"/>
      <c r="C168" s="30" t="s">
        <v>7</v>
      </c>
      <c r="D168" s="16"/>
      <c r="E168" s="4"/>
      <c r="F168" s="5"/>
      <c r="G168" s="38"/>
      <c r="H168" s="13"/>
    </row>
    <row r="169" spans="1:23" ht="13.5" customHeight="1">
      <c r="A169" s="7"/>
      <c r="B169" s="31"/>
      <c r="C169" s="31"/>
      <c r="D169" s="15"/>
      <c r="E169" s="2"/>
      <c r="F169" s="3"/>
      <c r="G169" s="41"/>
      <c r="H169" s="12"/>
    </row>
    <row r="170" spans="1:23" ht="13.5" customHeight="1">
      <c r="A170" s="9"/>
      <c r="B170" s="32"/>
      <c r="C170" s="32"/>
      <c r="D170" s="17"/>
      <c r="E170" s="10"/>
      <c r="F170" s="11"/>
      <c r="G170" s="11"/>
      <c r="H170" s="14"/>
    </row>
    <row r="171" spans="1:23" ht="13.5" customHeight="1"/>
    <row r="172" spans="1:23" ht="13.5" customHeight="1">
      <c r="H172" s="48"/>
    </row>
    <row r="173" spans="1:23" s="49" customFormat="1" ht="21.4" customHeight="1">
      <c r="A173" s="364"/>
      <c r="B173" s="365"/>
      <c r="C173" s="365"/>
      <c r="D173" s="365"/>
      <c r="E173" s="365"/>
      <c r="F173" s="365"/>
      <c r="G173" s="365"/>
      <c r="H173" s="365"/>
    </row>
    <row r="174" spans="1:23" s="49" customFormat="1" ht="13.5" customHeight="1">
      <c r="A174" s="50" t="s">
        <v>62</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28"/>
      <c r="L175" s="28"/>
      <c r="M175" s="27"/>
      <c r="N175" s="27"/>
      <c r="O175" s="27"/>
      <c r="P175" s="28"/>
      <c r="Q175" s="28"/>
      <c r="R175" s="27"/>
      <c r="S175" s="27"/>
      <c r="T175" s="27"/>
      <c r="U175" s="28"/>
      <c r="V175" s="28"/>
      <c r="W175" s="27"/>
    </row>
    <row r="176" spans="1:23" ht="13.5" customHeight="1">
      <c r="A176" s="33" t="s">
        <v>7</v>
      </c>
      <c r="B176" s="29"/>
      <c r="C176" s="29"/>
      <c r="D176" s="35"/>
      <c r="E176" s="20"/>
      <c r="F176" s="22"/>
      <c r="G176" s="37"/>
      <c r="H176" s="23"/>
    </row>
    <row r="177" spans="1:9" ht="13.5" customHeight="1">
      <c r="A177" s="34" t="s">
        <v>7</v>
      </c>
      <c r="B177" s="30"/>
      <c r="C177" s="30"/>
      <c r="D177" s="36"/>
      <c r="E177" s="4"/>
      <c r="F177" s="5"/>
      <c r="G177" s="38"/>
      <c r="H177" s="13"/>
    </row>
    <row r="178" spans="1:9" ht="13.5" customHeight="1">
      <c r="A178" s="39" t="s">
        <v>7</v>
      </c>
      <c r="B178" s="31"/>
      <c r="C178" s="31"/>
      <c r="D178" s="40"/>
      <c r="E178" s="2"/>
      <c r="F178" s="3"/>
      <c r="G178" s="41"/>
      <c r="H178" s="12"/>
    </row>
    <row r="179" spans="1:9" ht="13.5" customHeight="1">
      <c r="A179" s="34"/>
      <c r="B179" s="30" t="s">
        <v>469</v>
      </c>
      <c r="C179" s="30"/>
      <c r="D179" s="16"/>
      <c r="E179" s="4"/>
      <c r="F179" s="5"/>
      <c r="G179" s="38"/>
      <c r="H179" s="13"/>
    </row>
    <row r="180" spans="1:9" ht="13.5" customHeight="1">
      <c r="A180" s="39" t="s">
        <v>7</v>
      </c>
      <c r="B180" s="31"/>
      <c r="C180" s="31"/>
      <c r="D180" s="40"/>
      <c r="E180" s="2"/>
      <c r="F180" s="3"/>
      <c r="G180" s="3"/>
      <c r="H180" s="12"/>
    </row>
    <row r="181" spans="1:9" ht="13.5" customHeight="1">
      <c r="A181" s="34" t="s">
        <v>7</v>
      </c>
      <c r="B181" s="30" t="s">
        <v>451</v>
      </c>
      <c r="C181" s="30" t="s">
        <v>467</v>
      </c>
      <c r="D181" s="16">
        <v>1</v>
      </c>
      <c r="E181" s="4" t="s">
        <v>268</v>
      </c>
      <c r="F181" s="5"/>
      <c r="G181" s="5"/>
      <c r="H181" s="13"/>
      <c r="I181" s="18" t="s">
        <v>1447</v>
      </c>
    </row>
    <row r="182" spans="1:9" ht="13.5" customHeight="1">
      <c r="A182" s="39" t="s">
        <v>7</v>
      </c>
      <c r="B182" s="31"/>
      <c r="C182" s="31"/>
      <c r="D182" s="40"/>
      <c r="E182" s="2"/>
      <c r="F182" s="3"/>
      <c r="G182" s="3"/>
      <c r="H182" s="12"/>
    </row>
    <row r="183" spans="1:9" ht="13.5" customHeight="1">
      <c r="A183" s="34" t="s">
        <v>7</v>
      </c>
      <c r="B183" s="30" t="s">
        <v>451</v>
      </c>
      <c r="C183" s="30" t="s">
        <v>448</v>
      </c>
      <c r="D183" s="16">
        <v>9</v>
      </c>
      <c r="E183" s="4" t="s">
        <v>268</v>
      </c>
      <c r="F183" s="5"/>
      <c r="G183" s="5"/>
      <c r="H183" s="13"/>
      <c r="I183" s="18" t="s">
        <v>1447</v>
      </c>
    </row>
    <row r="184" spans="1:9" ht="13.5" customHeight="1">
      <c r="A184" s="7"/>
      <c r="B184" s="31"/>
      <c r="C184" s="31"/>
      <c r="D184" s="40"/>
      <c r="E184" s="2"/>
      <c r="F184" s="3"/>
      <c r="G184" s="3"/>
      <c r="H184" s="12"/>
    </row>
    <row r="185" spans="1:9" ht="13.5" customHeight="1">
      <c r="A185" s="8"/>
      <c r="B185" s="30" t="s">
        <v>451</v>
      </c>
      <c r="C185" s="30" t="s">
        <v>466</v>
      </c>
      <c r="D185" s="16">
        <v>1</v>
      </c>
      <c r="E185" s="4" t="s">
        <v>268</v>
      </c>
      <c r="F185" s="5"/>
      <c r="G185" s="5"/>
      <c r="H185" s="13"/>
      <c r="I185" s="18" t="s">
        <v>1447</v>
      </c>
    </row>
    <row r="186" spans="1:9" ht="13.5" customHeight="1">
      <c r="A186" s="7"/>
      <c r="B186" s="31"/>
      <c r="C186" s="31"/>
      <c r="D186" s="40"/>
      <c r="E186" s="2"/>
      <c r="F186" s="3"/>
      <c r="G186" s="3"/>
      <c r="H186" s="12"/>
    </row>
    <row r="187" spans="1:9" ht="13.5" customHeight="1">
      <c r="A187" s="8"/>
      <c r="B187" s="30" t="s">
        <v>451</v>
      </c>
      <c r="C187" s="30" t="s">
        <v>465</v>
      </c>
      <c r="D187" s="16">
        <v>1</v>
      </c>
      <c r="E187" s="4" t="s">
        <v>268</v>
      </c>
      <c r="F187" s="5"/>
      <c r="G187" s="5"/>
      <c r="H187" s="13"/>
      <c r="I187" s="18" t="s">
        <v>1447</v>
      </c>
    </row>
    <row r="188" spans="1:9" ht="13.5" customHeight="1">
      <c r="A188" s="7"/>
      <c r="B188" s="31"/>
      <c r="C188" s="31"/>
      <c r="D188" s="15"/>
      <c r="E188" s="2"/>
      <c r="F188" s="3"/>
      <c r="G188" s="3"/>
      <c r="H188" s="12"/>
    </row>
    <row r="189" spans="1:9" ht="13.5" customHeight="1">
      <c r="A189" s="8"/>
      <c r="B189" s="30" t="s">
        <v>470</v>
      </c>
      <c r="C189" s="30" t="s">
        <v>475</v>
      </c>
      <c r="D189" s="16">
        <f>ROUND(298.07,0)</f>
        <v>298</v>
      </c>
      <c r="E189" s="4" t="s">
        <v>159</v>
      </c>
      <c r="F189" s="5"/>
      <c r="G189" s="5"/>
      <c r="H189" s="13"/>
      <c r="I189" s="18" t="s">
        <v>1447</v>
      </c>
    </row>
    <row r="190" spans="1:9" ht="13.5" customHeight="1">
      <c r="A190" s="7"/>
      <c r="B190" s="31"/>
      <c r="C190" s="31"/>
      <c r="D190" s="40"/>
      <c r="E190" s="2"/>
      <c r="F190" s="3"/>
      <c r="G190" s="3"/>
      <c r="H190" s="12"/>
    </row>
    <row r="191" spans="1:9" ht="13.5" customHeight="1">
      <c r="A191" s="8"/>
      <c r="B191" s="30"/>
      <c r="C191" s="30"/>
      <c r="D191" s="16"/>
      <c r="E191" s="4"/>
      <c r="F191" s="5"/>
      <c r="G191" s="5"/>
      <c r="H191" s="13"/>
      <c r="I191" s="18" t="s">
        <v>1447</v>
      </c>
    </row>
    <row r="192" spans="1:9" ht="13.5" customHeight="1">
      <c r="A192" s="7"/>
      <c r="B192" s="31"/>
      <c r="C192" s="31"/>
      <c r="D192" s="40"/>
      <c r="E192" s="2"/>
      <c r="F192" s="3"/>
      <c r="G192" s="3"/>
      <c r="H192" s="12"/>
    </row>
    <row r="193" spans="1:9" ht="13.5" customHeight="1">
      <c r="A193" s="8"/>
      <c r="B193" s="30"/>
      <c r="C193" s="30"/>
      <c r="D193" s="16"/>
      <c r="E193" s="4"/>
      <c r="F193" s="5"/>
      <c r="G193" s="5"/>
      <c r="H193" s="13"/>
    </row>
    <row r="194" spans="1:9" ht="13.5" customHeight="1">
      <c r="A194" s="7"/>
      <c r="B194" s="31"/>
      <c r="C194" s="31"/>
      <c r="D194" s="15"/>
      <c r="E194" s="2"/>
      <c r="F194" s="3"/>
      <c r="G194" s="3"/>
      <c r="H194" s="12"/>
    </row>
    <row r="195" spans="1:9" ht="13.5" customHeight="1">
      <c r="A195" s="8"/>
      <c r="B195" s="30"/>
      <c r="C195" s="30"/>
      <c r="D195" s="16"/>
      <c r="E195" s="4"/>
      <c r="F195" s="5"/>
      <c r="G195" s="5"/>
      <c r="H195" s="13"/>
      <c r="I195" s="18" t="s">
        <v>1447</v>
      </c>
    </row>
    <row r="196" spans="1:9" ht="13.5" customHeight="1">
      <c r="A196" s="39" t="s">
        <v>7</v>
      </c>
      <c r="B196" s="31"/>
      <c r="C196" s="31"/>
      <c r="D196" s="40"/>
      <c r="E196" s="2"/>
      <c r="F196" s="3"/>
      <c r="G196" s="41"/>
      <c r="H196" s="12"/>
    </row>
    <row r="197" spans="1:9" ht="13.5" customHeight="1">
      <c r="A197" s="34" t="s">
        <v>7</v>
      </c>
      <c r="B197" s="30"/>
      <c r="C197" s="30"/>
      <c r="D197" s="16"/>
      <c r="E197" s="4"/>
      <c r="F197" s="5"/>
      <c r="G197" s="38"/>
      <c r="H197" s="13"/>
    </row>
    <row r="198" spans="1:9" ht="13.5" customHeight="1">
      <c r="A198" s="7"/>
      <c r="B198" s="31"/>
      <c r="C198" s="31"/>
      <c r="D198" s="15"/>
      <c r="E198" s="2"/>
      <c r="F198" s="3"/>
      <c r="G198" s="3"/>
      <c r="H198" s="12"/>
    </row>
    <row r="199" spans="1:9" ht="13.5" customHeight="1">
      <c r="A199" s="8"/>
      <c r="B199" s="30"/>
      <c r="C199" s="30"/>
      <c r="D199" s="16"/>
      <c r="E199" s="4"/>
      <c r="F199" s="5"/>
      <c r="G199" s="5"/>
      <c r="H199" s="13"/>
    </row>
    <row r="200" spans="1:9" ht="13.5" customHeight="1">
      <c r="A200" s="39" t="s">
        <v>7</v>
      </c>
      <c r="B200" s="31" t="s">
        <v>7</v>
      </c>
      <c r="C200" s="31" t="s">
        <v>7</v>
      </c>
      <c r="D200" s="40"/>
      <c r="E200" s="2" t="s">
        <v>7</v>
      </c>
      <c r="F200" s="3"/>
      <c r="G200" s="41"/>
      <c r="H200" s="12"/>
    </row>
    <row r="201" spans="1:9" ht="13.5" customHeight="1">
      <c r="A201" s="34"/>
      <c r="B201" s="30"/>
      <c r="C201" s="30" t="s">
        <v>7</v>
      </c>
      <c r="D201" s="47"/>
      <c r="E201" s="4" t="s">
        <v>7</v>
      </c>
      <c r="F201" s="5"/>
      <c r="G201" s="38"/>
      <c r="H201" s="13"/>
    </row>
    <row r="202" spans="1:9" ht="13.5" customHeight="1">
      <c r="A202" s="7"/>
      <c r="B202" s="31"/>
      <c r="C202" s="31"/>
      <c r="D202" s="15"/>
      <c r="E202" s="2"/>
      <c r="F202" s="3"/>
      <c r="G202" s="3"/>
      <c r="H202" s="12"/>
    </row>
    <row r="203" spans="1:9" ht="13.5" customHeight="1">
      <c r="A203" s="8"/>
      <c r="B203" s="30"/>
      <c r="C203" s="30"/>
      <c r="D203" s="16"/>
      <c r="E203" s="4"/>
      <c r="F203" s="5"/>
      <c r="G203" s="5"/>
      <c r="H203" s="13"/>
    </row>
    <row r="204" spans="1:9" ht="13.5" customHeight="1">
      <c r="A204" s="7"/>
      <c r="B204" s="31"/>
      <c r="C204" s="31"/>
      <c r="D204" s="15"/>
      <c r="E204" s="2"/>
      <c r="F204" s="3"/>
      <c r="G204" s="3"/>
      <c r="H204" s="12"/>
    </row>
    <row r="205" spans="1:9" ht="13.5" customHeight="1">
      <c r="A205" s="8"/>
      <c r="B205" s="30"/>
      <c r="C205" s="30"/>
      <c r="D205" s="16"/>
      <c r="E205" s="4"/>
      <c r="F205" s="5"/>
      <c r="G205" s="5"/>
      <c r="H205" s="13"/>
    </row>
    <row r="206" spans="1:9" ht="13.5" customHeight="1">
      <c r="A206" s="7"/>
      <c r="B206" s="31"/>
      <c r="C206" s="31"/>
      <c r="D206" s="15"/>
      <c r="E206" s="2"/>
      <c r="F206" s="3"/>
      <c r="G206" s="3"/>
      <c r="H206" s="12"/>
    </row>
    <row r="207" spans="1:9" ht="13.5" customHeight="1">
      <c r="A207" s="8"/>
      <c r="B207" s="30"/>
      <c r="C207" s="30"/>
      <c r="D207" s="16"/>
      <c r="E207" s="4"/>
      <c r="F207" s="5"/>
      <c r="G207" s="5"/>
      <c r="H207" s="13"/>
    </row>
    <row r="208" spans="1:9" ht="13.5" customHeight="1">
      <c r="A208" s="7"/>
      <c r="B208" s="31"/>
      <c r="C208" s="31"/>
      <c r="D208" s="15"/>
      <c r="E208" s="2"/>
      <c r="F208" s="3"/>
      <c r="G208" s="3"/>
      <c r="H208" s="12"/>
    </row>
    <row r="209" spans="1:23" ht="13.5" customHeight="1">
      <c r="A209" s="8"/>
      <c r="B209" s="30"/>
      <c r="C209" s="30"/>
      <c r="D209" s="16"/>
      <c r="E209" s="4"/>
      <c r="F209" s="5"/>
      <c r="G209" s="5"/>
      <c r="H209" s="13"/>
    </row>
    <row r="210" spans="1:23" ht="13.5" customHeight="1">
      <c r="A210" s="7"/>
      <c r="B210" s="31"/>
      <c r="C210" s="31"/>
      <c r="D210" s="15"/>
      <c r="E210" s="2"/>
      <c r="F210" s="3"/>
      <c r="G210" s="3"/>
      <c r="H210" s="12"/>
    </row>
    <row r="211" spans="1:23" ht="13.5" customHeight="1">
      <c r="A211" s="8"/>
      <c r="B211" s="30" t="s">
        <v>7</v>
      </c>
      <c r="C211" s="30" t="s">
        <v>7</v>
      </c>
      <c r="D211" s="16"/>
      <c r="E211" s="4"/>
      <c r="F211" s="5"/>
      <c r="G211" s="38"/>
      <c r="H211" s="13"/>
    </row>
    <row r="212" spans="1:23" ht="13.5" customHeight="1">
      <c r="A212" s="7"/>
      <c r="B212" s="31"/>
      <c r="C212" s="31" t="s">
        <v>7</v>
      </c>
      <c r="D212" s="15"/>
      <c r="E212" s="2"/>
      <c r="F212" s="3"/>
      <c r="G212" s="41"/>
      <c r="H212" s="12"/>
    </row>
    <row r="213" spans="1:23" ht="13.5" customHeight="1">
      <c r="A213" s="9"/>
      <c r="B213" s="32" t="s">
        <v>63</v>
      </c>
      <c r="C213" s="32"/>
      <c r="D213" s="17"/>
      <c r="E213" s="10"/>
      <c r="F213" s="11"/>
      <c r="G213" s="11"/>
      <c r="H213" s="14"/>
    </row>
    <row r="214" spans="1:23" ht="13.5" customHeight="1"/>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62</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28"/>
      <c r="L218" s="28"/>
      <c r="M218" s="27"/>
      <c r="N218" s="27"/>
      <c r="O218" s="27"/>
      <c r="P218" s="28"/>
      <c r="Q218" s="28"/>
      <c r="R218" s="27"/>
      <c r="S218" s="27"/>
      <c r="T218" s="27"/>
      <c r="U218" s="28"/>
      <c r="V218" s="28"/>
      <c r="W218" s="27"/>
    </row>
    <row r="219" spans="1:23" ht="13.5" customHeight="1">
      <c r="A219" s="33" t="s">
        <v>7</v>
      </c>
      <c r="B219" s="29"/>
      <c r="C219" s="29"/>
      <c r="D219" s="35"/>
      <c r="E219" s="20"/>
      <c r="F219" s="22"/>
      <c r="G219" s="37"/>
      <c r="H219" s="23"/>
    </row>
    <row r="220" spans="1:23" ht="13.5" customHeight="1">
      <c r="A220" s="34" t="s">
        <v>7</v>
      </c>
      <c r="B220" s="30"/>
      <c r="C220" s="30"/>
      <c r="D220" s="36"/>
      <c r="E220" s="4"/>
      <c r="F220" s="5"/>
      <c r="G220" s="38"/>
      <c r="H220" s="13"/>
    </row>
    <row r="221" spans="1:23" ht="13.5" customHeight="1">
      <c r="A221" s="39" t="s">
        <v>7</v>
      </c>
      <c r="B221" s="31" t="s">
        <v>7</v>
      </c>
      <c r="C221" s="31" t="s">
        <v>7</v>
      </c>
      <c r="D221" s="40"/>
      <c r="E221" s="2" t="s">
        <v>7</v>
      </c>
      <c r="F221" s="3"/>
      <c r="G221" s="41"/>
      <c r="H221" s="12"/>
    </row>
    <row r="222" spans="1:23" ht="13.5" customHeight="1">
      <c r="A222" s="34" t="s">
        <v>439</v>
      </c>
      <c r="B222" s="30" t="s">
        <v>267</v>
      </c>
      <c r="C222" s="30" t="s">
        <v>7</v>
      </c>
      <c r="D222" s="47"/>
      <c r="E222" s="4" t="s">
        <v>7</v>
      </c>
      <c r="F222" s="5"/>
      <c r="G222" s="38"/>
      <c r="H222" s="13"/>
    </row>
    <row r="223" spans="1:23" ht="13.5" customHeight="1">
      <c r="A223" s="7"/>
      <c r="B223" s="31"/>
      <c r="C223" s="31"/>
      <c r="D223" s="15"/>
      <c r="E223" s="2"/>
      <c r="F223" s="3"/>
      <c r="G223" s="3"/>
      <c r="H223" s="12"/>
    </row>
    <row r="224" spans="1:23" ht="13.5" customHeight="1">
      <c r="A224" s="8"/>
      <c r="B224" s="30" t="s">
        <v>284</v>
      </c>
      <c r="C224" s="30"/>
      <c r="D224" s="16"/>
      <c r="E224" s="4"/>
      <c r="F224" s="5"/>
      <c r="G224" s="5"/>
      <c r="H224" s="13"/>
    </row>
    <row r="225" spans="1:9" ht="13.5" customHeight="1">
      <c r="A225" s="39" t="s">
        <v>7</v>
      </c>
      <c r="B225" s="31" t="s">
        <v>7</v>
      </c>
      <c r="C225" s="31" t="s">
        <v>7</v>
      </c>
      <c r="D225" s="40"/>
      <c r="E225" s="2" t="s">
        <v>7</v>
      </c>
      <c r="F225" s="3"/>
      <c r="G225" s="3"/>
      <c r="H225" s="12"/>
    </row>
    <row r="226" spans="1:9" ht="13.5" customHeight="1">
      <c r="A226" s="34" t="s">
        <v>7</v>
      </c>
      <c r="B226" s="30" t="s">
        <v>284</v>
      </c>
      <c r="C226" s="30" t="s">
        <v>478</v>
      </c>
      <c r="D226" s="66">
        <v>1.4</v>
      </c>
      <c r="E226" s="4" t="s">
        <v>111</v>
      </c>
      <c r="F226" s="5"/>
      <c r="G226" s="5"/>
      <c r="H226" s="13"/>
      <c r="I226" s="18" t="s">
        <v>1447</v>
      </c>
    </row>
    <row r="227" spans="1:9" ht="13.5" customHeight="1">
      <c r="A227" s="39" t="s">
        <v>7</v>
      </c>
      <c r="B227" s="31" t="s">
        <v>7</v>
      </c>
      <c r="C227" s="31" t="s">
        <v>7</v>
      </c>
      <c r="D227" s="40"/>
      <c r="E227" s="2" t="s">
        <v>7</v>
      </c>
      <c r="F227" s="3"/>
      <c r="G227" s="3"/>
      <c r="H227" s="12"/>
    </row>
    <row r="228" spans="1:9" ht="13.5" customHeight="1">
      <c r="A228" s="34" t="s">
        <v>7</v>
      </c>
      <c r="B228" s="30" t="s">
        <v>286</v>
      </c>
      <c r="C228" s="30" t="s">
        <v>521</v>
      </c>
      <c r="D228" s="47">
        <v>16.600000000000001</v>
      </c>
      <c r="E228" s="4" t="s">
        <v>111</v>
      </c>
      <c r="F228" s="5"/>
      <c r="G228" s="5"/>
      <c r="H228" s="13"/>
      <c r="I228" s="18" t="s">
        <v>1447</v>
      </c>
    </row>
    <row r="229" spans="1:9" ht="13.5" customHeight="1">
      <c r="A229" s="39" t="s">
        <v>7</v>
      </c>
      <c r="B229" s="31" t="s">
        <v>7</v>
      </c>
      <c r="C229" s="31" t="s">
        <v>7</v>
      </c>
      <c r="D229" s="40"/>
      <c r="E229" s="2" t="s">
        <v>7</v>
      </c>
      <c r="F229" s="3"/>
      <c r="G229" s="3"/>
      <c r="H229" s="12"/>
    </row>
    <row r="230" spans="1:9" ht="13.5" customHeight="1">
      <c r="A230" s="34" t="s">
        <v>7</v>
      </c>
      <c r="B230" s="30" t="s">
        <v>286</v>
      </c>
      <c r="C230" s="30" t="s">
        <v>287</v>
      </c>
      <c r="D230" s="47">
        <v>8.5</v>
      </c>
      <c r="E230" s="4" t="s">
        <v>111</v>
      </c>
      <c r="F230" s="5"/>
      <c r="G230" s="5"/>
      <c r="H230" s="13"/>
      <c r="I230" s="18" t="s">
        <v>1447</v>
      </c>
    </row>
    <row r="231" spans="1:9" ht="13.5" customHeight="1">
      <c r="A231" s="7"/>
      <c r="B231" s="31"/>
      <c r="C231" s="31"/>
      <c r="D231" s="15"/>
      <c r="E231" s="2"/>
      <c r="F231" s="3"/>
      <c r="G231" s="3"/>
      <c r="H231" s="12"/>
    </row>
    <row r="232" spans="1:9" ht="13.5" customHeight="1">
      <c r="A232" s="8"/>
      <c r="B232" s="30" t="s">
        <v>286</v>
      </c>
      <c r="C232" s="30" t="s">
        <v>288</v>
      </c>
      <c r="D232" s="16">
        <v>92.5</v>
      </c>
      <c r="E232" s="4" t="s">
        <v>111</v>
      </c>
      <c r="F232" s="5"/>
      <c r="G232" s="5"/>
      <c r="H232" s="13"/>
      <c r="I232" s="18" t="s">
        <v>1447</v>
      </c>
    </row>
    <row r="233" spans="1:9" ht="13.5" customHeight="1">
      <c r="A233" s="39" t="s">
        <v>7</v>
      </c>
      <c r="B233" s="31"/>
      <c r="C233" s="31"/>
      <c r="D233" s="40"/>
      <c r="E233" s="2"/>
      <c r="F233" s="3"/>
      <c r="G233" s="3"/>
      <c r="H233" s="12"/>
    </row>
    <row r="234" spans="1:9" ht="13.5" customHeight="1">
      <c r="A234" s="34"/>
      <c r="B234" s="30" t="s">
        <v>286</v>
      </c>
      <c r="C234" s="30" t="s">
        <v>479</v>
      </c>
      <c r="D234" s="16">
        <v>0.6</v>
      </c>
      <c r="E234" s="4" t="s">
        <v>111</v>
      </c>
      <c r="F234" s="5"/>
      <c r="G234" s="5"/>
      <c r="H234" s="13"/>
      <c r="I234" s="18" t="s">
        <v>1447</v>
      </c>
    </row>
    <row r="235" spans="1:9" ht="13.5" customHeight="1">
      <c r="A235" s="7"/>
      <c r="B235" s="31"/>
      <c r="C235" s="31"/>
      <c r="D235" s="15"/>
      <c r="E235" s="2"/>
      <c r="F235" s="3"/>
      <c r="G235" s="3"/>
      <c r="H235" s="12"/>
    </row>
    <row r="236" spans="1:9" ht="13.5" customHeight="1">
      <c r="A236" s="8"/>
      <c r="B236" s="30" t="s">
        <v>286</v>
      </c>
      <c r="C236" s="30" t="s">
        <v>450</v>
      </c>
      <c r="D236" s="16">
        <v>1</v>
      </c>
      <c r="E236" s="4" t="s">
        <v>107</v>
      </c>
      <c r="F236" s="42"/>
      <c r="G236" s="5"/>
      <c r="H236" s="13"/>
      <c r="I236" s="18" t="s">
        <v>1447</v>
      </c>
    </row>
    <row r="237" spans="1:9" ht="13.5" customHeight="1">
      <c r="A237" s="7"/>
      <c r="B237" s="31"/>
      <c r="C237" s="31"/>
      <c r="D237" s="15"/>
      <c r="E237" s="2"/>
      <c r="F237" s="3"/>
      <c r="G237" s="3"/>
      <c r="H237" s="12"/>
    </row>
    <row r="238" spans="1:9" ht="13.5" customHeight="1">
      <c r="A238" s="8"/>
      <c r="B238" s="30" t="s">
        <v>290</v>
      </c>
      <c r="C238" s="30" t="s">
        <v>7</v>
      </c>
      <c r="D238" s="16"/>
      <c r="E238" s="4" t="s">
        <v>7</v>
      </c>
      <c r="F238" s="5"/>
      <c r="G238" s="5"/>
      <c r="H238" s="13"/>
    </row>
    <row r="239" spans="1:9" ht="13.5" customHeight="1">
      <c r="A239" s="7"/>
      <c r="B239" s="31"/>
      <c r="C239" s="31"/>
      <c r="D239" s="15"/>
      <c r="E239" s="2"/>
      <c r="F239" s="3"/>
      <c r="G239" s="3"/>
      <c r="H239" s="12"/>
    </row>
    <row r="240" spans="1:9" ht="13.5" customHeight="1">
      <c r="A240" s="8"/>
      <c r="B240" s="30" t="s">
        <v>7</v>
      </c>
      <c r="C240" s="30" t="s">
        <v>7</v>
      </c>
      <c r="D240" s="16"/>
      <c r="E240" s="4"/>
      <c r="F240" s="5"/>
      <c r="G240" s="38"/>
      <c r="H240" s="13"/>
    </row>
    <row r="241" spans="1:9" ht="13.5" customHeight="1">
      <c r="A241" s="7"/>
      <c r="B241" s="31"/>
      <c r="C241" s="31"/>
      <c r="D241" s="15"/>
      <c r="E241" s="2"/>
      <c r="F241" s="3"/>
      <c r="G241" s="3"/>
      <c r="H241" s="12"/>
    </row>
    <row r="242" spans="1:9" ht="13.5" customHeight="1">
      <c r="A242" s="8"/>
      <c r="B242" s="30" t="s">
        <v>285</v>
      </c>
      <c r="C242" s="30" t="s">
        <v>478</v>
      </c>
      <c r="D242" s="66">
        <v>0.3</v>
      </c>
      <c r="E242" s="4" t="s">
        <v>289</v>
      </c>
      <c r="F242" s="5"/>
      <c r="G242" s="5"/>
      <c r="H242" s="13"/>
      <c r="I242" s="18" t="s">
        <v>1447</v>
      </c>
    </row>
    <row r="243" spans="1:9" ht="13.5" customHeight="1">
      <c r="A243" s="7"/>
      <c r="B243" s="31" t="s">
        <v>7</v>
      </c>
      <c r="C243" s="31" t="s">
        <v>7</v>
      </c>
      <c r="D243" s="15"/>
      <c r="E243" s="2" t="s">
        <v>7</v>
      </c>
      <c r="F243" s="3"/>
      <c r="G243" s="3"/>
      <c r="H243" s="12"/>
    </row>
    <row r="244" spans="1:9" ht="13.5" customHeight="1">
      <c r="A244" s="8"/>
      <c r="B244" s="30" t="s">
        <v>285</v>
      </c>
      <c r="C244" s="30" t="s">
        <v>521</v>
      </c>
      <c r="D244" s="67">
        <v>37.200000000000003</v>
      </c>
      <c r="E244" s="4" t="s">
        <v>289</v>
      </c>
      <c r="F244" s="5"/>
      <c r="G244" s="5"/>
      <c r="H244" s="13"/>
      <c r="I244" s="18" t="s">
        <v>1447</v>
      </c>
    </row>
    <row r="245" spans="1:9" ht="13.5" customHeight="1">
      <c r="A245" s="7"/>
      <c r="B245" s="31" t="s">
        <v>7</v>
      </c>
      <c r="C245" s="31" t="s">
        <v>7</v>
      </c>
      <c r="D245" s="15"/>
      <c r="E245" s="2" t="s">
        <v>7</v>
      </c>
      <c r="F245" s="3"/>
      <c r="G245" s="3"/>
      <c r="H245" s="12"/>
    </row>
    <row r="246" spans="1:9" ht="13.5" customHeight="1">
      <c r="A246" s="8"/>
      <c r="B246" s="30" t="s">
        <v>285</v>
      </c>
      <c r="C246" s="30" t="s">
        <v>287</v>
      </c>
      <c r="D246" s="16">
        <v>16.100000000000001</v>
      </c>
      <c r="E246" s="4" t="s">
        <v>289</v>
      </c>
      <c r="F246" s="5"/>
      <c r="G246" s="5"/>
      <c r="H246" s="13"/>
      <c r="I246" s="18" t="s">
        <v>1447</v>
      </c>
    </row>
    <row r="247" spans="1:9" ht="13.5" customHeight="1">
      <c r="A247" s="7"/>
      <c r="B247" s="31"/>
      <c r="C247" s="31"/>
      <c r="D247" s="15"/>
      <c r="E247" s="2"/>
      <c r="F247" s="3"/>
      <c r="G247" s="3"/>
      <c r="H247" s="12"/>
    </row>
    <row r="248" spans="1:9" ht="13.5" customHeight="1">
      <c r="A248" s="8"/>
      <c r="B248" s="30" t="s">
        <v>285</v>
      </c>
      <c r="C248" s="30" t="s">
        <v>288</v>
      </c>
      <c r="D248" s="16">
        <v>137</v>
      </c>
      <c r="E248" s="4" t="s">
        <v>289</v>
      </c>
      <c r="F248" s="5"/>
      <c r="G248" s="5"/>
      <c r="H248" s="13"/>
      <c r="I248" s="18" t="s">
        <v>1447</v>
      </c>
    </row>
    <row r="249" spans="1:9" ht="13.5" customHeight="1">
      <c r="A249" s="7"/>
      <c r="B249" s="31"/>
      <c r="C249" s="31"/>
      <c r="D249" s="15"/>
      <c r="E249" s="2"/>
      <c r="F249" s="3"/>
      <c r="G249" s="3"/>
      <c r="H249" s="12"/>
    </row>
    <row r="250" spans="1:9" ht="13.5" customHeight="1">
      <c r="A250" s="8"/>
      <c r="B250" s="30" t="s">
        <v>285</v>
      </c>
      <c r="C250" s="30" t="s">
        <v>479</v>
      </c>
      <c r="D250" s="16">
        <v>0.3</v>
      </c>
      <c r="E250" s="4" t="s">
        <v>289</v>
      </c>
      <c r="F250" s="5"/>
      <c r="G250" s="5"/>
      <c r="H250" s="13"/>
      <c r="I250" s="18" t="s">
        <v>1447</v>
      </c>
    </row>
    <row r="251" spans="1:9" ht="13.5" customHeight="1">
      <c r="A251" s="7"/>
      <c r="B251" s="31"/>
      <c r="C251" s="31"/>
      <c r="D251" s="15"/>
      <c r="E251" s="2"/>
      <c r="F251" s="3"/>
      <c r="G251" s="3"/>
      <c r="H251" s="12"/>
    </row>
    <row r="252" spans="1:9" ht="13.5" customHeight="1">
      <c r="A252" s="8"/>
      <c r="B252" s="30" t="s">
        <v>285</v>
      </c>
      <c r="C252" s="30" t="s">
        <v>450</v>
      </c>
      <c r="D252" s="16">
        <v>1</v>
      </c>
      <c r="E252" s="4" t="s">
        <v>107</v>
      </c>
      <c r="F252" s="42"/>
      <c r="G252" s="5"/>
      <c r="H252" s="13"/>
      <c r="I252" s="18" t="s">
        <v>1447</v>
      </c>
    </row>
    <row r="253" spans="1:9" ht="13.5" customHeight="1">
      <c r="A253" s="7"/>
      <c r="B253" s="31"/>
      <c r="C253" s="31"/>
      <c r="D253" s="15"/>
      <c r="E253" s="2"/>
      <c r="F253" s="3"/>
      <c r="G253" s="3"/>
      <c r="H253" s="12"/>
    </row>
    <row r="254" spans="1:9" ht="13.5" customHeight="1">
      <c r="A254" s="8"/>
      <c r="B254" s="30" t="s">
        <v>290</v>
      </c>
      <c r="C254" s="30" t="s">
        <v>7</v>
      </c>
      <c r="D254" s="16"/>
      <c r="E254" s="4" t="s">
        <v>7</v>
      </c>
      <c r="F254" s="5"/>
      <c r="G254" s="5"/>
      <c r="H254" s="13"/>
    </row>
    <row r="255" spans="1:9" ht="13.5" customHeight="1">
      <c r="A255" s="7"/>
      <c r="B255" s="31"/>
      <c r="C255" s="31" t="s">
        <v>7</v>
      </c>
      <c r="D255" s="15"/>
      <c r="E255" s="2"/>
      <c r="F255" s="3"/>
      <c r="G255" s="41"/>
      <c r="H255" s="12"/>
    </row>
    <row r="256" spans="1:9" ht="13.5" customHeight="1">
      <c r="A256" s="9"/>
      <c r="B256" s="32" t="s">
        <v>63</v>
      </c>
      <c r="C256" s="32"/>
      <c r="D256" s="17"/>
      <c r="E256" s="10"/>
      <c r="F256" s="11"/>
      <c r="G256" s="11"/>
      <c r="H256" s="94"/>
    </row>
    <row r="257" spans="1:23" ht="13.5" customHeight="1"/>
    <row r="258" spans="1:23" ht="13.5" customHeight="1">
      <c r="H258" s="48"/>
    </row>
    <row r="259" spans="1:23" s="49" customFormat="1" ht="21" customHeight="1">
      <c r="A259" s="364"/>
      <c r="B259" s="365"/>
      <c r="C259" s="365"/>
      <c r="D259" s="365"/>
      <c r="E259" s="365"/>
      <c r="F259" s="365"/>
      <c r="G259" s="365"/>
      <c r="H259" s="365"/>
    </row>
    <row r="260" spans="1:23" s="49" customFormat="1" ht="13.5" customHeight="1">
      <c r="A260" s="50" t="s">
        <v>62</v>
      </c>
      <c r="B260" s="50"/>
      <c r="C260" s="51"/>
      <c r="D260" s="51"/>
      <c r="E260" s="52"/>
      <c r="F260" s="51"/>
      <c r="G260" s="50"/>
      <c r="H260" s="53"/>
    </row>
    <row r="261" spans="1:23" ht="21.6" customHeight="1">
      <c r="A261" s="362" t="s">
        <v>0</v>
      </c>
      <c r="B261" s="363"/>
      <c r="C261" s="24" t="s">
        <v>1</v>
      </c>
      <c r="D261" s="24" t="s">
        <v>2</v>
      </c>
      <c r="E261" s="24" t="s">
        <v>3</v>
      </c>
      <c r="F261" s="25" t="s">
        <v>4</v>
      </c>
      <c r="G261" s="25" t="s">
        <v>5</v>
      </c>
      <c r="H261" s="26" t="s">
        <v>6</v>
      </c>
      <c r="I261" s="27"/>
      <c r="J261" s="27"/>
      <c r="K261" s="28"/>
      <c r="L261" s="28"/>
      <c r="M261" s="27"/>
      <c r="N261" s="27"/>
      <c r="O261" s="27"/>
      <c r="P261" s="28"/>
      <c r="Q261" s="28"/>
      <c r="R261" s="27"/>
      <c r="S261" s="27"/>
      <c r="T261" s="27"/>
      <c r="U261" s="28"/>
      <c r="V261" s="28"/>
      <c r="W261" s="27"/>
    </row>
    <row r="262" spans="1:23" ht="13.5" customHeight="1">
      <c r="A262" s="33" t="s">
        <v>7</v>
      </c>
      <c r="B262" s="29" t="s">
        <v>7</v>
      </c>
      <c r="C262" s="29" t="s">
        <v>7</v>
      </c>
      <c r="D262" s="21"/>
      <c r="E262" s="20"/>
      <c r="F262" s="22"/>
      <c r="G262" s="22"/>
      <c r="H262" s="23"/>
    </row>
    <row r="263" spans="1:23" ht="13.5" customHeight="1">
      <c r="A263" s="34"/>
      <c r="B263" s="30"/>
      <c r="C263" s="30" t="s">
        <v>7</v>
      </c>
      <c r="D263" s="16"/>
      <c r="E263" s="4"/>
      <c r="F263" s="5"/>
      <c r="G263" s="5"/>
      <c r="H263" s="13" t="s">
        <v>7</v>
      </c>
    </row>
    <row r="264" spans="1:23" ht="13.5" customHeight="1">
      <c r="A264" s="39" t="s">
        <v>7</v>
      </c>
      <c r="B264" s="31" t="s">
        <v>7</v>
      </c>
      <c r="C264" s="31" t="s">
        <v>7</v>
      </c>
      <c r="D264" s="40"/>
      <c r="E264" s="2" t="s">
        <v>7</v>
      </c>
      <c r="F264" s="3"/>
      <c r="G264" s="41"/>
      <c r="H264" s="12" t="s">
        <v>7</v>
      </c>
    </row>
    <row r="265" spans="1:23" ht="13.5" customHeight="1">
      <c r="A265" s="34" t="s">
        <v>1495</v>
      </c>
      <c r="B265" s="30" t="s">
        <v>1496</v>
      </c>
      <c r="C265" s="30" t="s">
        <v>7</v>
      </c>
      <c r="D265" s="47"/>
      <c r="E265" s="4" t="s">
        <v>7</v>
      </c>
      <c r="F265" s="5"/>
      <c r="G265" s="38"/>
      <c r="H265" s="13" t="s">
        <v>7</v>
      </c>
    </row>
    <row r="266" spans="1:23" ht="13.5" customHeight="1">
      <c r="A266" s="39" t="s">
        <v>7</v>
      </c>
      <c r="B266" s="31" t="s">
        <v>7</v>
      </c>
      <c r="C266" s="31" t="s">
        <v>7</v>
      </c>
      <c r="D266" s="15"/>
      <c r="E266" s="2"/>
      <c r="F266" s="3"/>
      <c r="G266" s="41"/>
      <c r="H266" s="12" t="s">
        <v>7</v>
      </c>
    </row>
    <row r="267" spans="1:23" ht="13.5" customHeight="1">
      <c r="A267" s="34" t="s">
        <v>7</v>
      </c>
      <c r="B267" s="30" t="s">
        <v>1497</v>
      </c>
      <c r="C267" s="30"/>
      <c r="D267" s="16">
        <v>1</v>
      </c>
      <c r="E267" s="4" t="s">
        <v>107</v>
      </c>
      <c r="F267" s="42"/>
      <c r="G267" s="5"/>
      <c r="H267" s="13" t="s">
        <v>1498</v>
      </c>
    </row>
    <row r="268" spans="1:23" ht="13.5" customHeight="1">
      <c r="A268" s="39" t="s">
        <v>7</v>
      </c>
      <c r="B268" s="31"/>
      <c r="C268" s="31"/>
      <c r="D268" s="15"/>
      <c r="E268" s="2"/>
      <c r="F268" s="3"/>
      <c r="G268" s="41"/>
      <c r="H268" s="12" t="s">
        <v>7</v>
      </c>
    </row>
    <row r="269" spans="1:23" ht="13.5" customHeight="1">
      <c r="A269" s="34" t="s">
        <v>7</v>
      </c>
      <c r="B269" s="30" t="s">
        <v>1499</v>
      </c>
      <c r="C269" s="30"/>
      <c r="D269" s="16">
        <v>1</v>
      </c>
      <c r="E269" s="4" t="s">
        <v>107</v>
      </c>
      <c r="F269" s="42"/>
      <c r="G269" s="5"/>
      <c r="H269" s="13" t="s">
        <v>1505</v>
      </c>
    </row>
    <row r="270" spans="1:23" ht="13.5" customHeight="1">
      <c r="A270" s="39" t="s">
        <v>7</v>
      </c>
      <c r="B270" s="31"/>
      <c r="C270" s="31"/>
      <c r="D270" s="40"/>
      <c r="E270" s="2"/>
      <c r="F270" s="3"/>
      <c r="G270" s="3"/>
      <c r="H270" s="12" t="s">
        <v>7</v>
      </c>
    </row>
    <row r="271" spans="1:23" ht="13.5" customHeight="1">
      <c r="A271" s="34" t="s">
        <v>7</v>
      </c>
      <c r="B271" s="30" t="s">
        <v>1500</v>
      </c>
      <c r="C271" s="30" t="s">
        <v>1504</v>
      </c>
      <c r="D271" s="47">
        <v>168.5</v>
      </c>
      <c r="E271" s="4" t="s">
        <v>159</v>
      </c>
      <c r="F271" s="5"/>
      <c r="G271" s="5"/>
      <c r="H271" s="13"/>
    </row>
    <row r="272" spans="1:23" ht="13.5" customHeight="1">
      <c r="A272" s="39" t="s">
        <v>7</v>
      </c>
      <c r="B272" s="31"/>
      <c r="C272" s="31"/>
      <c r="D272" s="40"/>
      <c r="E272" s="2"/>
      <c r="F272" s="3"/>
      <c r="G272" s="41"/>
      <c r="H272" s="12"/>
    </row>
    <row r="273" spans="1:10" ht="13.5" customHeight="1">
      <c r="A273" s="34" t="s">
        <v>7</v>
      </c>
      <c r="B273" s="30"/>
      <c r="C273" s="30"/>
      <c r="D273" s="16"/>
      <c r="E273" s="4"/>
      <c r="F273" s="42"/>
      <c r="G273" s="5"/>
      <c r="H273" s="13"/>
      <c r="J273" s="18"/>
    </row>
    <row r="274" spans="1:10" ht="13.5" customHeight="1">
      <c r="A274" s="39" t="s">
        <v>7</v>
      </c>
      <c r="B274" s="31"/>
      <c r="C274" s="31"/>
      <c r="D274" s="40"/>
      <c r="E274" s="2"/>
      <c r="F274" s="3"/>
      <c r="G274" s="41"/>
      <c r="H274" s="12"/>
    </row>
    <row r="275" spans="1:10" ht="13.5" customHeight="1">
      <c r="A275" s="34" t="s">
        <v>7</v>
      </c>
      <c r="B275" s="30"/>
      <c r="C275" s="30"/>
      <c r="D275" s="16"/>
      <c r="E275" s="4"/>
      <c r="F275" s="42">
        <f>K275</f>
        <v>0</v>
      </c>
      <c r="G275" s="5" t="str">
        <f>IF(OR(D275="",F275=""),"",TRUNC(D275*F275,0))</f>
        <v/>
      </c>
      <c r="H275" s="13"/>
      <c r="J275" s="18"/>
    </row>
    <row r="276" spans="1:10" ht="13.5" customHeight="1">
      <c r="A276" s="39" t="s">
        <v>7</v>
      </c>
      <c r="B276" s="31"/>
      <c r="C276" s="31"/>
      <c r="D276" s="40"/>
      <c r="E276" s="2"/>
      <c r="F276" s="3"/>
      <c r="G276" s="41"/>
      <c r="H276" s="12"/>
    </row>
    <row r="277" spans="1:10" ht="13.5" customHeight="1">
      <c r="A277" s="34" t="s">
        <v>7</v>
      </c>
      <c r="B277" s="30"/>
      <c r="C277" s="30"/>
      <c r="D277" s="16"/>
      <c r="E277" s="4"/>
      <c r="F277" s="42">
        <f>K277</f>
        <v>0</v>
      </c>
      <c r="G277" s="5" t="str">
        <f>IF(OR(D277="",F277=""),"",TRUNC(D277*F277,0))</f>
        <v/>
      </c>
      <c r="H277" s="13"/>
    </row>
    <row r="278" spans="1:10" ht="13.5" customHeight="1">
      <c r="A278" s="39" t="s">
        <v>7</v>
      </c>
      <c r="B278" s="31"/>
      <c r="C278" s="31"/>
      <c r="D278" s="40"/>
      <c r="E278" s="2"/>
      <c r="F278" s="3"/>
      <c r="G278" s="41"/>
      <c r="H278" s="12"/>
    </row>
    <row r="279" spans="1:10" ht="13.5" customHeight="1">
      <c r="A279" s="34" t="s">
        <v>7</v>
      </c>
      <c r="B279" s="30"/>
      <c r="C279" s="30"/>
      <c r="D279" s="16"/>
      <c r="E279" s="4"/>
      <c r="F279" s="42">
        <f>K279</f>
        <v>0</v>
      </c>
      <c r="G279" s="5" t="str">
        <f>IF(OR(D279="",F279=""),"",TRUNC(D279*F279,0))</f>
        <v/>
      </c>
      <c r="H279" s="13"/>
      <c r="J279" s="18"/>
    </row>
    <row r="280" spans="1:10" ht="13.5" customHeight="1">
      <c r="A280" s="39" t="s">
        <v>7</v>
      </c>
      <c r="B280" s="31" t="s">
        <v>7</v>
      </c>
      <c r="C280" s="31" t="s">
        <v>7</v>
      </c>
      <c r="D280" s="40"/>
      <c r="E280" s="2" t="s">
        <v>7</v>
      </c>
      <c r="F280" s="3"/>
      <c r="G280" s="41"/>
      <c r="H280" s="12" t="s">
        <v>7</v>
      </c>
    </row>
    <row r="281" spans="1:10" ht="13.5" customHeight="1">
      <c r="A281" s="64"/>
      <c r="B281" s="30"/>
      <c r="C281" s="30" t="s">
        <v>7</v>
      </c>
      <c r="D281" s="36"/>
      <c r="E281" s="4" t="s">
        <v>7</v>
      </c>
      <c r="F281" s="5"/>
      <c r="G281" s="38">
        <v>0</v>
      </c>
      <c r="H281" s="13" t="s">
        <v>7</v>
      </c>
    </row>
    <row r="282" spans="1:10" ht="13.5" customHeight="1">
      <c r="A282" s="39" t="s">
        <v>7</v>
      </c>
      <c r="B282" s="31"/>
      <c r="C282" s="31"/>
      <c r="D282" s="40"/>
      <c r="E282" s="2"/>
      <c r="F282" s="3"/>
      <c r="G282" s="41"/>
      <c r="H282" s="12"/>
    </row>
    <row r="283" spans="1:10" ht="13.5" customHeight="1">
      <c r="A283" s="34" t="s">
        <v>7</v>
      </c>
      <c r="B283" s="30"/>
      <c r="C283" s="30"/>
      <c r="D283" s="47"/>
      <c r="E283" s="4"/>
      <c r="F283" s="5"/>
      <c r="G283" s="38"/>
      <c r="H283" s="13"/>
    </row>
    <row r="284" spans="1:10" ht="13.5" customHeight="1">
      <c r="A284" s="39" t="s">
        <v>7</v>
      </c>
      <c r="B284" s="31"/>
      <c r="C284" s="31"/>
      <c r="D284" s="40"/>
      <c r="E284" s="2"/>
      <c r="F284" s="3"/>
      <c r="G284" s="41"/>
      <c r="H284" s="12"/>
    </row>
    <row r="285" spans="1:10" ht="13.5" customHeight="1">
      <c r="A285" s="34" t="s">
        <v>7</v>
      </c>
      <c r="B285" s="30"/>
      <c r="C285" s="30"/>
      <c r="D285" s="16"/>
      <c r="E285" s="4"/>
      <c r="F285" s="42"/>
      <c r="G285" s="38"/>
      <c r="H285" s="13"/>
    </row>
    <row r="286" spans="1:10" ht="13.5" customHeight="1">
      <c r="A286" s="39" t="s">
        <v>7</v>
      </c>
      <c r="B286" s="31" t="s">
        <v>7</v>
      </c>
      <c r="C286" s="31" t="s">
        <v>7</v>
      </c>
      <c r="D286" s="40"/>
      <c r="E286" s="2" t="s">
        <v>7</v>
      </c>
      <c r="F286" s="3"/>
      <c r="G286" s="41"/>
      <c r="H286" s="12" t="s">
        <v>7</v>
      </c>
    </row>
    <row r="287" spans="1:10" ht="13.5" customHeight="1">
      <c r="A287" s="34" t="s">
        <v>7</v>
      </c>
      <c r="B287" s="30"/>
      <c r="C287" s="30"/>
      <c r="D287" s="47"/>
      <c r="E287" s="4"/>
      <c r="F287" s="5"/>
      <c r="G287" s="38" t="str">
        <f>IF(OR(D287="",F287=""),"",TRUNC(D287*F287,0))</f>
        <v/>
      </c>
      <c r="H287" s="13" t="s">
        <v>7</v>
      </c>
    </row>
    <row r="288" spans="1:10" ht="13.5" customHeight="1">
      <c r="A288" s="39" t="s">
        <v>7</v>
      </c>
      <c r="B288" s="31" t="s">
        <v>7</v>
      </c>
      <c r="C288" s="31" t="s">
        <v>7</v>
      </c>
      <c r="D288" s="40"/>
      <c r="E288" s="2" t="s">
        <v>7</v>
      </c>
      <c r="F288" s="3"/>
      <c r="G288" s="41"/>
      <c r="H288" s="12" t="s">
        <v>7</v>
      </c>
    </row>
    <row r="289" spans="1:23" ht="13.5" customHeight="1">
      <c r="A289" s="34" t="s">
        <v>7</v>
      </c>
      <c r="B289" s="30"/>
      <c r="C289" s="30"/>
      <c r="D289" s="47"/>
      <c r="E289" s="4"/>
      <c r="F289" s="5"/>
      <c r="G289" s="38"/>
      <c r="H289" s="13"/>
    </row>
    <row r="290" spans="1:23" ht="13.5" customHeight="1">
      <c r="A290" s="39" t="s">
        <v>7</v>
      </c>
      <c r="B290" s="31"/>
      <c r="C290" s="31"/>
      <c r="D290" s="40"/>
      <c r="E290" s="2"/>
      <c r="F290" s="3"/>
      <c r="G290" s="41"/>
      <c r="H290" s="12"/>
    </row>
    <row r="291" spans="1:23" ht="13.5" customHeight="1">
      <c r="A291" s="34" t="s">
        <v>7</v>
      </c>
      <c r="B291" s="30"/>
      <c r="C291" s="30"/>
      <c r="D291" s="47"/>
      <c r="E291" s="4"/>
      <c r="F291" s="5"/>
      <c r="G291" s="38"/>
      <c r="H291" s="13"/>
    </row>
    <row r="292" spans="1:23" ht="13.5" customHeight="1">
      <c r="A292" s="39" t="s">
        <v>7</v>
      </c>
      <c r="B292" s="31"/>
      <c r="C292" s="31"/>
      <c r="D292" s="40"/>
      <c r="E292" s="2"/>
      <c r="F292" s="3"/>
      <c r="G292" s="41"/>
      <c r="H292" s="12"/>
    </row>
    <row r="293" spans="1:23" ht="13.5" customHeight="1">
      <c r="A293" s="34" t="s">
        <v>7</v>
      </c>
      <c r="B293" s="30"/>
      <c r="C293" s="30"/>
      <c r="D293" s="47"/>
      <c r="E293" s="4"/>
      <c r="F293" s="5"/>
      <c r="G293" s="38"/>
      <c r="H293" s="13"/>
    </row>
    <row r="294" spans="1:23" ht="13.5" customHeight="1">
      <c r="A294" s="39" t="s">
        <v>7</v>
      </c>
      <c r="B294" s="31"/>
      <c r="C294" s="31"/>
      <c r="D294" s="40"/>
      <c r="E294" s="2"/>
      <c r="F294" s="3"/>
      <c r="G294" s="41"/>
      <c r="H294" s="12"/>
    </row>
    <row r="295" spans="1:23" ht="13.5" customHeight="1">
      <c r="A295" s="34" t="s">
        <v>7</v>
      </c>
      <c r="B295" s="30"/>
      <c r="C295" s="30"/>
      <c r="D295" s="47"/>
      <c r="E295" s="4"/>
      <c r="F295" s="5"/>
      <c r="G295" s="38"/>
      <c r="H295" s="13"/>
    </row>
    <row r="296" spans="1:23" ht="13.5" customHeight="1">
      <c r="A296" s="39" t="s">
        <v>7</v>
      </c>
      <c r="B296" s="31"/>
      <c r="C296" s="31"/>
      <c r="D296" s="40"/>
      <c r="E296" s="2"/>
      <c r="F296" s="3"/>
      <c r="G296" s="41"/>
      <c r="H296" s="12"/>
    </row>
    <row r="297" spans="1:23" ht="13.5" customHeight="1">
      <c r="A297" s="34" t="s">
        <v>7</v>
      </c>
      <c r="B297" s="30"/>
      <c r="C297" s="30"/>
      <c r="D297" s="47"/>
      <c r="E297" s="4"/>
      <c r="F297" s="5"/>
      <c r="G297" s="38"/>
      <c r="H297" s="13"/>
    </row>
    <row r="298" spans="1:23" ht="13.5" customHeight="1">
      <c r="A298" s="39" t="s">
        <v>7</v>
      </c>
      <c r="B298" s="31" t="s">
        <v>7</v>
      </c>
      <c r="C298" s="31" t="s">
        <v>7</v>
      </c>
      <c r="D298" s="40"/>
      <c r="E298" s="2" t="s">
        <v>7</v>
      </c>
      <c r="F298" s="3"/>
      <c r="G298" s="41"/>
      <c r="H298" s="12" t="s">
        <v>7</v>
      </c>
    </row>
    <row r="299" spans="1:23" ht="13.5" customHeight="1">
      <c r="A299" s="43" t="s">
        <v>7</v>
      </c>
      <c r="B299" s="32" t="s">
        <v>63</v>
      </c>
      <c r="C299" s="32"/>
      <c r="D299" s="17"/>
      <c r="E299" s="10"/>
      <c r="F299" s="11"/>
      <c r="G299" s="11"/>
      <c r="H299" s="14" t="s">
        <v>7</v>
      </c>
    </row>
    <row r="300" spans="1:23" ht="13.5" customHeight="1"/>
    <row r="301" spans="1:23" ht="13.5" customHeight="1">
      <c r="H301" s="48"/>
    </row>
    <row r="302" spans="1:23" s="49" customFormat="1" ht="21" customHeight="1">
      <c r="A302" s="364"/>
      <c r="B302" s="365"/>
      <c r="C302" s="365"/>
      <c r="D302" s="365"/>
      <c r="E302" s="365"/>
      <c r="F302" s="365"/>
      <c r="G302" s="365"/>
      <c r="H302" s="365"/>
    </row>
    <row r="303" spans="1:23" s="49" customFormat="1" ht="13.5" customHeight="1">
      <c r="A303" s="50" t="s">
        <v>62</v>
      </c>
      <c r="B303" s="50"/>
      <c r="C303" s="51"/>
      <c r="D303" s="51"/>
      <c r="E303" s="52"/>
      <c r="F303" s="51"/>
      <c r="G303" s="50"/>
      <c r="H303" s="53"/>
    </row>
    <row r="304" spans="1:23" ht="21.6" customHeight="1">
      <c r="A304" s="362" t="s">
        <v>0</v>
      </c>
      <c r="B304" s="363"/>
      <c r="C304" s="24" t="s">
        <v>1</v>
      </c>
      <c r="D304" s="24" t="s">
        <v>2</v>
      </c>
      <c r="E304" s="24" t="s">
        <v>3</v>
      </c>
      <c r="F304" s="25" t="s">
        <v>4</v>
      </c>
      <c r="G304" s="25" t="s">
        <v>5</v>
      </c>
      <c r="H304" s="26" t="s">
        <v>6</v>
      </c>
      <c r="I304" s="27"/>
      <c r="J304" s="27"/>
      <c r="K304" s="28"/>
      <c r="L304" s="28"/>
      <c r="M304" s="27"/>
      <c r="N304" s="27"/>
      <c r="O304" s="27"/>
      <c r="P304" s="28"/>
      <c r="Q304" s="28"/>
      <c r="R304" s="27"/>
      <c r="S304" s="27"/>
      <c r="T304" s="27"/>
      <c r="U304" s="28"/>
      <c r="V304" s="28"/>
      <c r="W304" s="27"/>
    </row>
    <row r="305" spans="1:10" ht="13.5" customHeight="1">
      <c r="A305" s="33" t="s">
        <v>7</v>
      </c>
      <c r="B305" s="29" t="s">
        <v>7</v>
      </c>
      <c r="C305" s="29" t="s">
        <v>7</v>
      </c>
      <c r="D305" s="21"/>
      <c r="E305" s="20"/>
      <c r="F305" s="22"/>
      <c r="G305" s="22"/>
      <c r="H305" s="23"/>
    </row>
    <row r="306" spans="1:10" ht="13.5" customHeight="1">
      <c r="A306" s="34"/>
      <c r="B306" s="30"/>
      <c r="C306" s="30" t="s">
        <v>7</v>
      </c>
      <c r="D306" s="16"/>
      <c r="E306" s="4"/>
      <c r="F306" s="5"/>
      <c r="G306" s="5"/>
      <c r="H306" s="13" t="s">
        <v>7</v>
      </c>
    </row>
    <row r="307" spans="1:10" ht="13.5" customHeight="1">
      <c r="A307" s="39" t="s">
        <v>7</v>
      </c>
      <c r="B307" s="31" t="s">
        <v>7</v>
      </c>
      <c r="C307" s="31" t="s">
        <v>7</v>
      </c>
      <c r="D307" s="40"/>
      <c r="E307" s="2" t="s">
        <v>7</v>
      </c>
      <c r="F307" s="3"/>
      <c r="G307" s="41"/>
      <c r="H307" s="12" t="s">
        <v>7</v>
      </c>
    </row>
    <row r="308" spans="1:10" ht="13.5" customHeight="1">
      <c r="A308" s="34" t="s">
        <v>1490</v>
      </c>
      <c r="B308" s="30" t="s">
        <v>370</v>
      </c>
      <c r="C308" s="30" t="s">
        <v>7</v>
      </c>
      <c r="D308" s="47"/>
      <c r="E308" s="4" t="s">
        <v>7</v>
      </c>
      <c r="F308" s="5"/>
      <c r="G308" s="38" t="str">
        <f>IF(OR(D308="",F308=""),"",TRUNC(D308*F308,0))</f>
        <v/>
      </c>
      <c r="H308" s="13" t="s">
        <v>7</v>
      </c>
    </row>
    <row r="309" spans="1:10" ht="13.5" customHeight="1">
      <c r="A309" s="39" t="s">
        <v>7</v>
      </c>
      <c r="B309" s="31" t="s">
        <v>7</v>
      </c>
      <c r="C309" s="31" t="s">
        <v>7</v>
      </c>
      <c r="D309" s="40"/>
      <c r="E309" s="2" t="s">
        <v>7</v>
      </c>
      <c r="F309" s="3"/>
      <c r="G309" s="41"/>
      <c r="H309" s="12" t="s">
        <v>7</v>
      </c>
    </row>
    <row r="310" spans="1:10" ht="13.5" customHeight="1">
      <c r="A310" s="34" t="s">
        <v>7</v>
      </c>
      <c r="B310" s="30"/>
      <c r="C310" s="30"/>
      <c r="D310" s="47"/>
      <c r="E310" s="4"/>
      <c r="F310" s="5"/>
      <c r="G310" s="38"/>
      <c r="H310" s="13"/>
    </row>
    <row r="311" spans="1:10" ht="13.5" customHeight="1">
      <c r="A311" s="39" t="s">
        <v>7</v>
      </c>
      <c r="B311" s="31" t="s">
        <v>7</v>
      </c>
      <c r="C311" s="31" t="s">
        <v>7</v>
      </c>
      <c r="D311" s="40"/>
      <c r="E311" s="2" t="s">
        <v>7</v>
      </c>
      <c r="F311" s="3"/>
      <c r="G311" s="41"/>
      <c r="H311" s="12"/>
    </row>
    <row r="312" spans="1:10" ht="13.5" customHeight="1">
      <c r="A312" s="34" t="s">
        <v>7</v>
      </c>
      <c r="B312" s="30" t="s">
        <v>260</v>
      </c>
      <c r="C312" s="30" t="s">
        <v>7</v>
      </c>
      <c r="D312" s="47">
        <v>2</v>
      </c>
      <c r="E312" s="4" t="s">
        <v>70</v>
      </c>
      <c r="F312" s="5"/>
      <c r="G312" s="5"/>
      <c r="H312" s="13"/>
    </row>
    <row r="313" spans="1:10" ht="13.5" customHeight="1">
      <c r="A313" s="39" t="s">
        <v>7</v>
      </c>
      <c r="B313" s="31"/>
      <c r="C313" s="31"/>
      <c r="D313" s="40"/>
      <c r="E313" s="2"/>
      <c r="F313" s="3"/>
      <c r="G313" s="41"/>
      <c r="H313" s="12"/>
    </row>
    <row r="314" spans="1:10" ht="13.5" customHeight="1">
      <c r="A314" s="34" t="s">
        <v>7</v>
      </c>
      <c r="B314" s="30" t="s">
        <v>576</v>
      </c>
      <c r="C314" s="30" t="s">
        <v>577</v>
      </c>
      <c r="D314" s="47">
        <v>3</v>
      </c>
      <c r="E314" s="4" t="s">
        <v>70</v>
      </c>
      <c r="F314" s="5"/>
      <c r="G314" s="5"/>
      <c r="H314" s="13"/>
      <c r="J314" s="18"/>
    </row>
    <row r="315" spans="1:10" ht="13.5" customHeight="1">
      <c r="A315" s="39" t="s">
        <v>7</v>
      </c>
      <c r="B315" s="31"/>
      <c r="C315" s="31"/>
      <c r="D315" s="40"/>
      <c r="E315" s="2"/>
      <c r="F315" s="3"/>
      <c r="G315" s="41"/>
      <c r="H315" s="12"/>
    </row>
    <row r="316" spans="1:10" ht="13.5" customHeight="1">
      <c r="A316" s="34" t="s">
        <v>7</v>
      </c>
      <c r="B316" s="30" t="s">
        <v>523</v>
      </c>
      <c r="C316" s="30"/>
      <c r="D316" s="16">
        <v>1</v>
      </c>
      <c r="E316" s="4" t="s">
        <v>64</v>
      </c>
      <c r="F316" s="42">
        <f>K316</f>
        <v>0</v>
      </c>
      <c r="G316" s="5"/>
      <c r="H316" s="13" t="s">
        <v>579</v>
      </c>
      <c r="J316" s="18"/>
    </row>
    <row r="317" spans="1:10" ht="13.5" customHeight="1">
      <c r="A317" s="39" t="s">
        <v>7</v>
      </c>
      <c r="B317" s="31" t="s">
        <v>7</v>
      </c>
      <c r="C317" s="31" t="s">
        <v>7</v>
      </c>
      <c r="D317" s="40"/>
      <c r="E317" s="2" t="s">
        <v>7</v>
      </c>
      <c r="F317" s="3"/>
      <c r="G317" s="41"/>
      <c r="H317" s="12" t="s">
        <v>7</v>
      </c>
    </row>
    <row r="318" spans="1:10" ht="13.5" customHeight="1">
      <c r="A318" s="34" t="s">
        <v>7</v>
      </c>
      <c r="B318" s="30" t="s">
        <v>575</v>
      </c>
      <c r="C318" s="30" t="s">
        <v>7</v>
      </c>
      <c r="D318" s="16">
        <v>1</v>
      </c>
      <c r="E318" s="4" t="s">
        <v>64</v>
      </c>
      <c r="F318" s="42">
        <f>K318</f>
        <v>0</v>
      </c>
      <c r="G318" s="5"/>
      <c r="H318" s="13" t="s">
        <v>578</v>
      </c>
      <c r="J318" s="18"/>
    </row>
    <row r="319" spans="1:10" ht="13.5" customHeight="1">
      <c r="A319" s="39" t="s">
        <v>7</v>
      </c>
      <c r="B319" s="31"/>
      <c r="C319" s="31"/>
      <c r="D319" s="40"/>
      <c r="E319" s="2"/>
      <c r="F319" s="3"/>
      <c r="G319" s="41"/>
      <c r="H319" s="12"/>
    </row>
    <row r="320" spans="1:10" ht="13.5" customHeight="1">
      <c r="A320" s="34" t="s">
        <v>7</v>
      </c>
      <c r="B320" s="30" t="s">
        <v>398</v>
      </c>
      <c r="C320" s="30" t="s">
        <v>110</v>
      </c>
      <c r="D320" s="16">
        <v>1</v>
      </c>
      <c r="E320" s="4" t="s">
        <v>64</v>
      </c>
      <c r="F320" s="42">
        <f>K320</f>
        <v>0</v>
      </c>
      <c r="G320" s="5"/>
      <c r="H320" s="13" t="s">
        <v>1460</v>
      </c>
    </row>
    <row r="321" spans="1:10" ht="13.5" customHeight="1">
      <c r="A321" s="39" t="s">
        <v>7</v>
      </c>
      <c r="B321" s="31"/>
      <c r="C321" s="31"/>
      <c r="D321" s="40"/>
      <c r="E321" s="2"/>
      <c r="F321" s="3"/>
      <c r="G321" s="41"/>
      <c r="H321" s="12" t="s">
        <v>7</v>
      </c>
    </row>
    <row r="322" spans="1:10" ht="13.5" customHeight="1">
      <c r="A322" s="34" t="s">
        <v>7</v>
      </c>
      <c r="B322" s="30" t="s">
        <v>524</v>
      </c>
      <c r="C322" s="30" t="s">
        <v>1455</v>
      </c>
      <c r="D322" s="16">
        <v>1</v>
      </c>
      <c r="E322" s="4" t="s">
        <v>64</v>
      </c>
      <c r="F322" s="42">
        <f>K322</f>
        <v>0</v>
      </c>
      <c r="G322" s="5"/>
      <c r="H322" s="13" t="s">
        <v>596</v>
      </c>
      <c r="J322" s="18"/>
    </row>
    <row r="323" spans="1:10" ht="13.5" customHeight="1">
      <c r="A323" s="39" t="s">
        <v>7</v>
      </c>
      <c r="B323" s="31"/>
      <c r="C323" s="31"/>
      <c r="D323" s="40"/>
      <c r="E323" s="2"/>
      <c r="F323" s="3"/>
      <c r="G323" s="41"/>
      <c r="H323" s="12"/>
    </row>
    <row r="324" spans="1:10" ht="13.5" customHeight="1">
      <c r="A324" s="34" t="s">
        <v>7</v>
      </c>
      <c r="B324" s="30" t="s">
        <v>1501</v>
      </c>
      <c r="C324" s="30" t="s">
        <v>1502</v>
      </c>
      <c r="D324" s="16">
        <v>1</v>
      </c>
      <c r="E324" s="4" t="s">
        <v>64</v>
      </c>
      <c r="F324" s="42">
        <f>K324</f>
        <v>0</v>
      </c>
      <c r="G324" s="5"/>
      <c r="H324" s="13" t="s">
        <v>1818</v>
      </c>
      <c r="J324" s="18"/>
    </row>
    <row r="325" spans="1:10" ht="13.5" customHeight="1">
      <c r="A325" s="39"/>
      <c r="B325" s="31"/>
      <c r="C325" s="31"/>
      <c r="D325" s="40"/>
      <c r="E325" s="2"/>
      <c r="F325" s="3"/>
      <c r="G325" s="41"/>
      <c r="H325" s="12"/>
    </row>
    <row r="326" spans="1:10" ht="13.5" customHeight="1">
      <c r="A326" s="34"/>
      <c r="B326" s="30"/>
      <c r="C326" s="30"/>
      <c r="D326" s="47"/>
      <c r="E326" s="4"/>
      <c r="F326" s="5"/>
      <c r="G326" s="5"/>
      <c r="H326" s="13"/>
    </row>
    <row r="327" spans="1:10" ht="13.5" customHeight="1">
      <c r="A327" s="39" t="s">
        <v>7</v>
      </c>
      <c r="B327" s="31"/>
      <c r="C327" s="31"/>
      <c r="D327" s="40"/>
      <c r="E327" s="2"/>
      <c r="F327" s="3"/>
      <c r="G327" s="41"/>
      <c r="H327" s="12"/>
    </row>
    <row r="328" spans="1:10" ht="13.5" customHeight="1">
      <c r="A328" s="34" t="s">
        <v>7</v>
      </c>
      <c r="B328" s="30"/>
      <c r="C328" s="30"/>
      <c r="D328" s="16"/>
      <c r="E328" s="4"/>
      <c r="F328" s="42"/>
      <c r="G328" s="38"/>
      <c r="H328" s="13"/>
    </row>
    <row r="329" spans="1:10" ht="13.5" customHeight="1">
      <c r="A329" s="39" t="s">
        <v>7</v>
      </c>
      <c r="B329" s="31" t="s">
        <v>7</v>
      </c>
      <c r="C329" s="31" t="s">
        <v>7</v>
      </c>
      <c r="D329" s="40"/>
      <c r="E329" s="2" t="s">
        <v>7</v>
      </c>
      <c r="F329" s="3"/>
      <c r="G329" s="41"/>
      <c r="H329" s="12" t="s">
        <v>7</v>
      </c>
    </row>
    <row r="330" spans="1:10" ht="13.5" customHeight="1">
      <c r="A330" s="34" t="s">
        <v>7</v>
      </c>
      <c r="B330" s="30"/>
      <c r="C330" s="30"/>
      <c r="D330" s="47"/>
      <c r="E330" s="4"/>
      <c r="F330" s="5"/>
      <c r="G330" s="38"/>
      <c r="H330" s="13" t="s">
        <v>7</v>
      </c>
    </row>
    <row r="331" spans="1:10" ht="13.5" customHeight="1">
      <c r="A331" s="39" t="s">
        <v>7</v>
      </c>
      <c r="B331" s="31" t="s">
        <v>7</v>
      </c>
      <c r="C331" s="31" t="s">
        <v>7</v>
      </c>
      <c r="D331" s="40"/>
      <c r="E331" s="2" t="s">
        <v>7</v>
      </c>
      <c r="F331" s="3"/>
      <c r="G331" s="41"/>
      <c r="H331" s="12" t="s">
        <v>7</v>
      </c>
    </row>
    <row r="332" spans="1:10" ht="13.5" customHeight="1">
      <c r="A332" s="34" t="s">
        <v>7</v>
      </c>
      <c r="B332" s="30"/>
      <c r="C332" s="30"/>
      <c r="D332" s="47"/>
      <c r="E332" s="4"/>
      <c r="F332" s="5"/>
      <c r="G332" s="38"/>
      <c r="H332" s="13"/>
    </row>
    <row r="333" spans="1:10" ht="13.5" customHeight="1">
      <c r="A333" s="39" t="s">
        <v>7</v>
      </c>
      <c r="B333" s="31"/>
      <c r="C333" s="31"/>
      <c r="D333" s="40"/>
      <c r="E333" s="2"/>
      <c r="F333" s="3"/>
      <c r="G333" s="41"/>
      <c r="H333" s="12"/>
    </row>
    <row r="334" spans="1:10" ht="13.5" customHeight="1">
      <c r="A334" s="34" t="s">
        <v>7</v>
      </c>
      <c r="B334" s="30"/>
      <c r="C334" s="30"/>
      <c r="D334" s="47"/>
      <c r="E334" s="4"/>
      <c r="F334" s="5"/>
      <c r="G334" s="38"/>
      <c r="H334" s="13"/>
    </row>
    <row r="335" spans="1:10" ht="13.5" customHeight="1">
      <c r="A335" s="39" t="s">
        <v>7</v>
      </c>
      <c r="B335" s="31"/>
      <c r="C335" s="31"/>
      <c r="D335" s="40"/>
      <c r="E335" s="2"/>
      <c r="F335" s="3"/>
      <c r="G335" s="41"/>
      <c r="H335" s="12"/>
    </row>
    <row r="336" spans="1:10" ht="13.5" customHeight="1">
      <c r="A336" s="34" t="s">
        <v>7</v>
      </c>
      <c r="B336" s="30"/>
      <c r="C336" s="30"/>
      <c r="D336" s="47"/>
      <c r="E336" s="4"/>
      <c r="F336" s="5"/>
      <c r="G336" s="38"/>
      <c r="H336" s="13"/>
    </row>
    <row r="337" spans="1:23" ht="13.5" customHeight="1">
      <c r="A337" s="39" t="s">
        <v>7</v>
      </c>
      <c r="B337" s="31"/>
      <c r="C337" s="31"/>
      <c r="D337" s="40"/>
      <c r="E337" s="2"/>
      <c r="F337" s="3"/>
      <c r="G337" s="41"/>
      <c r="H337" s="12"/>
    </row>
    <row r="338" spans="1:23" ht="13.5" customHeight="1">
      <c r="A338" s="34" t="s">
        <v>7</v>
      </c>
      <c r="B338" s="30"/>
      <c r="C338" s="30"/>
      <c r="D338" s="47"/>
      <c r="E338" s="4"/>
      <c r="F338" s="5"/>
      <c r="G338" s="38"/>
      <c r="H338" s="13"/>
    </row>
    <row r="339" spans="1:23" ht="13.5" customHeight="1">
      <c r="A339" s="39" t="s">
        <v>7</v>
      </c>
      <c r="B339" s="31"/>
      <c r="C339" s="31"/>
      <c r="D339" s="40"/>
      <c r="E339" s="2"/>
      <c r="F339" s="3"/>
      <c r="G339" s="41"/>
      <c r="H339" s="12"/>
    </row>
    <row r="340" spans="1:23" ht="13.5" customHeight="1">
      <c r="A340" s="34" t="s">
        <v>7</v>
      </c>
      <c r="B340" s="30"/>
      <c r="C340" s="30"/>
      <c r="D340" s="47"/>
      <c r="E340" s="4"/>
      <c r="F340" s="5"/>
      <c r="G340" s="38"/>
      <c r="H340" s="13"/>
    </row>
    <row r="341" spans="1:23" ht="13.5" customHeight="1">
      <c r="A341" s="39" t="s">
        <v>7</v>
      </c>
      <c r="B341" s="31" t="s">
        <v>7</v>
      </c>
      <c r="C341" s="31" t="s">
        <v>7</v>
      </c>
      <c r="D341" s="40"/>
      <c r="E341" s="2" t="s">
        <v>7</v>
      </c>
      <c r="F341" s="3"/>
      <c r="G341" s="41"/>
      <c r="H341" s="12" t="s">
        <v>7</v>
      </c>
    </row>
    <row r="342" spans="1:23" ht="13.5" customHeight="1">
      <c r="A342" s="43" t="s">
        <v>7</v>
      </c>
      <c r="B342" s="32" t="s">
        <v>63</v>
      </c>
      <c r="C342" s="32"/>
      <c r="D342" s="17"/>
      <c r="E342" s="10"/>
      <c r="F342" s="11"/>
      <c r="G342" s="11"/>
      <c r="H342" s="14" t="s">
        <v>7</v>
      </c>
    </row>
    <row r="343" spans="1:23" ht="13.5" customHeight="1"/>
    <row r="344" spans="1:23" ht="13.5" customHeight="1">
      <c r="H344" s="48"/>
    </row>
    <row r="345" spans="1:23" s="49" customFormat="1" ht="21.4" customHeight="1">
      <c r="A345" s="364"/>
      <c r="B345" s="365"/>
      <c r="C345" s="365"/>
      <c r="D345" s="365"/>
      <c r="E345" s="365"/>
      <c r="F345" s="365"/>
      <c r="G345" s="365"/>
      <c r="H345" s="365"/>
    </row>
    <row r="346" spans="1:23" s="49" customFormat="1" ht="13.5" customHeight="1">
      <c r="A346" s="50" t="s">
        <v>62</v>
      </c>
      <c r="B346" s="50"/>
      <c r="C346" s="51"/>
      <c r="D346" s="51"/>
      <c r="E346" s="52"/>
      <c r="F346" s="51"/>
      <c r="G346" s="50"/>
      <c r="H346" s="53"/>
    </row>
    <row r="347" spans="1:23" ht="21.6" customHeight="1">
      <c r="A347" s="362" t="s">
        <v>0</v>
      </c>
      <c r="B347" s="363"/>
      <c r="C347" s="24" t="s">
        <v>1</v>
      </c>
      <c r="D347" s="24" t="s">
        <v>2</v>
      </c>
      <c r="E347" s="24" t="s">
        <v>3</v>
      </c>
      <c r="F347" s="25" t="s">
        <v>4</v>
      </c>
      <c r="G347" s="25" t="s">
        <v>5</v>
      </c>
      <c r="H347" s="26" t="s">
        <v>6</v>
      </c>
      <c r="I347" s="27"/>
      <c r="J347" s="27"/>
      <c r="K347" s="28"/>
      <c r="L347" s="28"/>
      <c r="M347" s="27"/>
      <c r="N347" s="27"/>
      <c r="O347" s="27"/>
      <c r="P347" s="28"/>
      <c r="Q347" s="28"/>
      <c r="R347" s="27"/>
      <c r="S347" s="27"/>
      <c r="T347" s="27"/>
      <c r="U347" s="28"/>
      <c r="V347" s="28"/>
      <c r="W347" s="27"/>
    </row>
    <row r="348" spans="1:23" ht="13.5" customHeight="1">
      <c r="A348" s="33" t="s">
        <v>7</v>
      </c>
      <c r="B348" s="29" t="s">
        <v>7</v>
      </c>
      <c r="C348" s="29" t="s">
        <v>7</v>
      </c>
      <c r="D348" s="21"/>
      <c r="E348" s="20"/>
      <c r="F348" s="22"/>
      <c r="G348" s="22"/>
      <c r="H348" s="23"/>
    </row>
    <row r="349" spans="1:23" ht="13.5" customHeight="1">
      <c r="A349" s="34"/>
      <c r="B349" s="30"/>
      <c r="C349" s="30" t="s">
        <v>7</v>
      </c>
      <c r="D349" s="16"/>
      <c r="E349" s="4"/>
      <c r="F349" s="5"/>
      <c r="G349" s="5"/>
      <c r="H349" s="13" t="s">
        <v>7</v>
      </c>
    </row>
    <row r="350" spans="1:23" ht="13.5" customHeight="1">
      <c r="A350" s="39" t="s">
        <v>7</v>
      </c>
      <c r="B350" s="31" t="s">
        <v>7</v>
      </c>
      <c r="C350" s="31" t="s">
        <v>7</v>
      </c>
      <c r="D350" s="40"/>
      <c r="E350" s="2" t="s">
        <v>7</v>
      </c>
      <c r="F350" s="3"/>
      <c r="G350" s="41"/>
      <c r="H350" s="12" t="s">
        <v>7</v>
      </c>
    </row>
    <row r="351" spans="1:23" ht="13.5" customHeight="1">
      <c r="A351" s="34" t="s">
        <v>1491</v>
      </c>
      <c r="B351" s="30" t="s">
        <v>314</v>
      </c>
      <c r="C351" s="30" t="s">
        <v>7</v>
      </c>
      <c r="D351" s="47"/>
      <c r="E351" s="4" t="s">
        <v>7</v>
      </c>
      <c r="F351" s="5"/>
      <c r="G351" s="38"/>
      <c r="H351" s="13"/>
    </row>
    <row r="352" spans="1:23" ht="13.5" customHeight="1">
      <c r="A352" s="39" t="s">
        <v>7</v>
      </c>
      <c r="B352" s="31"/>
      <c r="C352" s="31"/>
      <c r="D352" s="40"/>
      <c r="E352" s="2"/>
      <c r="F352" s="3"/>
      <c r="G352" s="41"/>
      <c r="H352" s="12"/>
    </row>
    <row r="353" spans="1:10" ht="13.5" customHeight="1">
      <c r="A353" s="34" t="s">
        <v>7</v>
      </c>
      <c r="B353" s="30"/>
      <c r="C353" s="30"/>
      <c r="D353" s="47"/>
      <c r="E353" s="4"/>
      <c r="F353" s="5"/>
      <c r="G353" s="38"/>
      <c r="H353" s="13"/>
    </row>
    <row r="354" spans="1:10" ht="13.5" customHeight="1">
      <c r="A354" s="39" t="s">
        <v>7</v>
      </c>
      <c r="B354" s="31"/>
      <c r="C354" s="31"/>
      <c r="D354" s="40"/>
      <c r="E354" s="2"/>
      <c r="F354" s="3"/>
      <c r="G354" s="41"/>
      <c r="H354" s="12"/>
    </row>
    <row r="355" spans="1:10" ht="13.5" customHeight="1">
      <c r="A355" s="34" t="s">
        <v>7</v>
      </c>
      <c r="B355" s="30" t="s">
        <v>249</v>
      </c>
      <c r="C355" s="30" t="s">
        <v>411</v>
      </c>
      <c r="D355" s="47">
        <v>1</v>
      </c>
      <c r="E355" s="4" t="s">
        <v>70</v>
      </c>
      <c r="F355" s="5"/>
      <c r="G355" s="5"/>
      <c r="H355" s="13"/>
      <c r="J355" s="18"/>
    </row>
    <row r="356" spans="1:10" ht="13.5" customHeight="1">
      <c r="A356" s="39" t="s">
        <v>7</v>
      </c>
      <c r="B356" s="31"/>
      <c r="C356" s="31"/>
      <c r="D356" s="40"/>
      <c r="E356" s="2" t="s">
        <v>7</v>
      </c>
      <c r="F356" s="3"/>
      <c r="G356" s="41"/>
      <c r="H356" s="12"/>
    </row>
    <row r="357" spans="1:10" ht="13.5" customHeight="1">
      <c r="A357" s="34" t="s">
        <v>7</v>
      </c>
      <c r="B357" s="30" t="s">
        <v>251</v>
      </c>
      <c r="C357" s="30" t="s">
        <v>69</v>
      </c>
      <c r="D357" s="47">
        <v>1</v>
      </c>
      <c r="E357" s="4" t="s">
        <v>70</v>
      </c>
      <c r="F357" s="5"/>
      <c r="G357" s="5"/>
      <c r="H357" s="13"/>
    </row>
    <row r="358" spans="1:10" ht="13.5" customHeight="1">
      <c r="A358" s="39" t="s">
        <v>7</v>
      </c>
      <c r="B358" s="31"/>
      <c r="C358" s="31"/>
      <c r="D358" s="40"/>
      <c r="E358" s="2" t="s">
        <v>7</v>
      </c>
      <c r="F358" s="3"/>
      <c r="G358" s="3"/>
      <c r="H358" s="12"/>
    </row>
    <row r="359" spans="1:10" ht="13.5" customHeight="1">
      <c r="A359" s="34" t="s">
        <v>7</v>
      </c>
      <c r="B359" s="30" t="s">
        <v>1454</v>
      </c>
      <c r="C359" s="30" t="s">
        <v>1453</v>
      </c>
      <c r="D359" s="47">
        <v>27.7</v>
      </c>
      <c r="E359" s="4" t="s">
        <v>71</v>
      </c>
      <c r="F359" s="5"/>
      <c r="G359" s="5"/>
      <c r="H359" s="13"/>
    </row>
    <row r="360" spans="1:10" ht="13.5" customHeight="1">
      <c r="A360" s="39" t="s">
        <v>7</v>
      </c>
      <c r="B360" s="31"/>
      <c r="C360" s="31"/>
      <c r="D360" s="40"/>
      <c r="E360" s="2" t="s">
        <v>7</v>
      </c>
      <c r="F360" s="3"/>
      <c r="G360" s="3"/>
      <c r="H360" s="12"/>
    </row>
    <row r="361" spans="1:10" ht="13.5" customHeight="1">
      <c r="A361" s="34" t="s">
        <v>7</v>
      </c>
      <c r="B361" s="30" t="s">
        <v>1454</v>
      </c>
      <c r="C361" s="30" t="s">
        <v>1503</v>
      </c>
      <c r="D361" s="47">
        <v>53.4</v>
      </c>
      <c r="E361" s="4" t="s">
        <v>71</v>
      </c>
      <c r="F361" s="5"/>
      <c r="G361" s="5"/>
      <c r="H361" s="13"/>
    </row>
    <row r="362" spans="1:10" ht="13.5" customHeight="1">
      <c r="A362" s="39" t="s">
        <v>7</v>
      </c>
      <c r="B362" s="31" t="s">
        <v>7</v>
      </c>
      <c r="C362" s="31" t="s">
        <v>7</v>
      </c>
      <c r="D362" s="40"/>
      <c r="E362" s="2" t="s">
        <v>7</v>
      </c>
      <c r="F362" s="3"/>
      <c r="G362" s="41"/>
      <c r="H362" s="12"/>
    </row>
    <row r="363" spans="1:10" ht="13.5" customHeight="1">
      <c r="A363" s="34" t="s">
        <v>7</v>
      </c>
      <c r="B363" s="30" t="s">
        <v>253</v>
      </c>
      <c r="C363" s="30" t="s">
        <v>424</v>
      </c>
      <c r="D363" s="47">
        <v>15.3</v>
      </c>
      <c r="E363" s="4" t="s">
        <v>71</v>
      </c>
      <c r="F363" s="5"/>
      <c r="G363" s="5"/>
      <c r="H363" s="13"/>
    </row>
    <row r="364" spans="1:10" ht="13.5" customHeight="1">
      <c r="A364" s="39" t="s">
        <v>7</v>
      </c>
      <c r="B364" s="31"/>
      <c r="C364" s="31"/>
      <c r="D364" s="40"/>
      <c r="E364" s="2" t="s">
        <v>7</v>
      </c>
      <c r="F364" s="3"/>
      <c r="G364" s="41"/>
      <c r="H364" s="12"/>
    </row>
    <row r="365" spans="1:10" ht="13.5" customHeight="1">
      <c r="A365" s="34" t="s">
        <v>7</v>
      </c>
      <c r="B365" s="30" t="s">
        <v>254</v>
      </c>
      <c r="C365" s="30" t="s">
        <v>424</v>
      </c>
      <c r="D365" s="47">
        <v>66.900000000000006</v>
      </c>
      <c r="E365" s="4" t="s">
        <v>71</v>
      </c>
      <c r="F365" s="5"/>
      <c r="G365" s="5"/>
      <c r="H365" s="13"/>
    </row>
    <row r="366" spans="1:10" ht="13.5" customHeight="1">
      <c r="A366" s="39" t="s">
        <v>7</v>
      </c>
      <c r="B366" s="31"/>
      <c r="C366" s="31"/>
      <c r="D366" s="40"/>
      <c r="E366" s="2" t="s">
        <v>7</v>
      </c>
      <c r="F366" s="3"/>
      <c r="G366" s="41"/>
      <c r="H366" s="12"/>
    </row>
    <row r="367" spans="1:10" ht="13.5" customHeight="1">
      <c r="A367" s="34" t="s">
        <v>7</v>
      </c>
      <c r="B367" s="30" t="s">
        <v>526</v>
      </c>
      <c r="C367" s="69" t="s">
        <v>592</v>
      </c>
      <c r="D367" s="47">
        <v>1</v>
      </c>
      <c r="E367" s="4" t="s">
        <v>70</v>
      </c>
      <c r="F367" s="5"/>
      <c r="G367" s="5"/>
      <c r="H367" s="13"/>
      <c r="J367" s="18"/>
    </row>
    <row r="368" spans="1:10" ht="13.5" customHeight="1">
      <c r="A368" s="39" t="s">
        <v>7</v>
      </c>
      <c r="B368" s="31"/>
      <c r="C368" s="31"/>
      <c r="D368" s="40"/>
      <c r="E368" s="2" t="s">
        <v>7</v>
      </c>
      <c r="F368" s="3"/>
      <c r="G368" s="41"/>
      <c r="H368" s="12"/>
    </row>
    <row r="369" spans="1:10" ht="13.5" customHeight="1">
      <c r="A369" s="34" t="s">
        <v>7</v>
      </c>
      <c r="B369" s="30" t="s">
        <v>525</v>
      </c>
      <c r="C369" s="30" t="s">
        <v>252</v>
      </c>
      <c r="D369" s="47">
        <v>1</v>
      </c>
      <c r="E369" s="4" t="s">
        <v>70</v>
      </c>
      <c r="F369" s="5"/>
      <c r="G369" s="5"/>
      <c r="H369" s="13"/>
      <c r="J369" s="18"/>
    </row>
    <row r="370" spans="1:10" ht="13.5" customHeight="1">
      <c r="A370" s="39" t="s">
        <v>7</v>
      </c>
      <c r="B370" s="31"/>
      <c r="C370" s="31"/>
      <c r="D370" s="40"/>
      <c r="E370" s="2"/>
      <c r="F370" s="3"/>
      <c r="G370" s="41"/>
      <c r="H370" s="12"/>
    </row>
    <row r="371" spans="1:10" ht="13.5" customHeight="1">
      <c r="A371" s="34" t="s">
        <v>7</v>
      </c>
      <c r="B371" s="30"/>
      <c r="C371" s="30"/>
      <c r="D371" s="36"/>
      <c r="E371" s="4"/>
      <c r="F371" s="42"/>
      <c r="G371" s="38"/>
      <c r="H371" s="13"/>
    </row>
    <row r="372" spans="1:10" ht="13.5" customHeight="1">
      <c r="A372" s="39" t="s">
        <v>7</v>
      </c>
      <c r="B372" s="31"/>
      <c r="C372" s="31"/>
      <c r="D372" s="40"/>
      <c r="E372" s="2"/>
      <c r="F372" s="3"/>
      <c r="G372" s="41"/>
      <c r="H372" s="12"/>
    </row>
    <row r="373" spans="1:10" ht="13.5" customHeight="1">
      <c r="A373" s="34" t="s">
        <v>7</v>
      </c>
      <c r="B373" s="30"/>
      <c r="C373" s="30"/>
      <c r="D373" s="47"/>
      <c r="E373" s="4"/>
      <c r="F373" s="5"/>
      <c r="G373" s="38"/>
      <c r="H373" s="13"/>
    </row>
    <row r="374" spans="1:10" ht="13.5" customHeight="1">
      <c r="A374" s="39" t="s">
        <v>7</v>
      </c>
      <c r="B374" s="31" t="s">
        <v>7</v>
      </c>
      <c r="C374" s="31" t="s">
        <v>1450</v>
      </c>
      <c r="D374" s="40"/>
      <c r="E374" s="2" t="s">
        <v>7</v>
      </c>
      <c r="F374" s="3"/>
      <c r="G374" s="41"/>
      <c r="H374" s="12"/>
    </row>
    <row r="375" spans="1:10" ht="13.5" customHeight="1">
      <c r="A375" s="34" t="s">
        <v>7</v>
      </c>
      <c r="B375" s="30" t="s">
        <v>1456</v>
      </c>
      <c r="C375" s="30" t="s">
        <v>1451</v>
      </c>
      <c r="D375" s="47">
        <f>0.8</f>
        <v>0.8</v>
      </c>
      <c r="E375" s="4" t="s">
        <v>71</v>
      </c>
      <c r="F375" s="5"/>
      <c r="G375" s="5"/>
      <c r="H375" s="13"/>
      <c r="J375" s="18"/>
    </row>
    <row r="376" spans="1:10" ht="13.5" customHeight="1">
      <c r="A376" s="39" t="s">
        <v>7</v>
      </c>
      <c r="B376" s="31" t="s">
        <v>7</v>
      </c>
      <c r="C376" s="31" t="s">
        <v>1452</v>
      </c>
      <c r="D376" s="40"/>
      <c r="E376" s="2" t="s">
        <v>7</v>
      </c>
      <c r="F376" s="3"/>
      <c r="G376" s="41"/>
      <c r="H376" s="12"/>
    </row>
    <row r="377" spans="1:10" ht="13.5" customHeight="1">
      <c r="A377" s="34" t="s">
        <v>7</v>
      </c>
      <c r="B377" s="30" t="s">
        <v>1457</v>
      </c>
      <c r="C377" s="30" t="s">
        <v>1451</v>
      </c>
      <c r="D377" s="66">
        <f>2.8</f>
        <v>2.8</v>
      </c>
      <c r="E377" s="4" t="s">
        <v>71</v>
      </c>
      <c r="F377" s="5"/>
      <c r="G377" s="5"/>
      <c r="H377" s="13"/>
      <c r="J377" s="18"/>
    </row>
    <row r="378" spans="1:10" ht="13.5" customHeight="1">
      <c r="A378" s="39" t="s">
        <v>7</v>
      </c>
      <c r="B378" s="31" t="s">
        <v>7</v>
      </c>
      <c r="C378" s="31" t="s">
        <v>7</v>
      </c>
      <c r="D378" s="40"/>
      <c r="E378" s="2" t="s">
        <v>7</v>
      </c>
      <c r="F378" s="3"/>
      <c r="G378" s="41"/>
      <c r="H378" s="12"/>
    </row>
    <row r="379" spans="1:10" ht="13.5" customHeight="1">
      <c r="A379" s="64"/>
      <c r="B379" s="30"/>
      <c r="C379" s="30" t="s">
        <v>7</v>
      </c>
      <c r="D379" s="36"/>
      <c r="E379" s="4" t="s">
        <v>7</v>
      </c>
      <c r="F379" s="5"/>
      <c r="G379" s="38"/>
      <c r="H379" s="13"/>
    </row>
    <row r="380" spans="1:10" ht="13.5" customHeight="1">
      <c r="A380" s="39" t="s">
        <v>7</v>
      </c>
      <c r="B380" s="31"/>
      <c r="C380" s="31"/>
      <c r="D380" s="40"/>
      <c r="E380" s="2"/>
      <c r="F380" s="3"/>
      <c r="G380" s="41"/>
      <c r="H380" s="12"/>
    </row>
    <row r="381" spans="1:10" ht="13.5" customHeight="1">
      <c r="A381" s="34" t="s">
        <v>7</v>
      </c>
      <c r="B381" s="30"/>
      <c r="C381" s="30"/>
      <c r="D381" s="16"/>
      <c r="E381" s="4"/>
      <c r="F381" s="42"/>
      <c r="G381" s="5"/>
      <c r="H381" s="13"/>
    </row>
    <row r="382" spans="1:10" ht="13.5" customHeight="1">
      <c r="A382" s="39" t="s">
        <v>7</v>
      </c>
      <c r="B382" s="31"/>
      <c r="C382" s="31"/>
      <c r="D382" s="40"/>
      <c r="E382" s="2"/>
      <c r="F382" s="3"/>
      <c r="G382" s="41"/>
      <c r="H382" s="12"/>
    </row>
    <row r="383" spans="1:10" ht="13.5" customHeight="1">
      <c r="A383" s="34" t="s">
        <v>7</v>
      </c>
      <c r="B383" s="30"/>
      <c r="C383" s="30"/>
      <c r="D383" s="47"/>
      <c r="E383" s="4"/>
      <c r="F383" s="5"/>
      <c r="G383" s="38"/>
      <c r="H383" s="13"/>
    </row>
    <row r="384" spans="1:10" ht="13.5" customHeight="1">
      <c r="A384" s="39" t="s">
        <v>7</v>
      </c>
      <c r="B384" s="31" t="s">
        <v>7</v>
      </c>
      <c r="C384" s="31" t="s">
        <v>7</v>
      </c>
      <c r="D384" s="40"/>
      <c r="E384" s="2" t="s">
        <v>7</v>
      </c>
      <c r="F384" s="3"/>
      <c r="G384" s="41"/>
      <c r="H384" s="12"/>
    </row>
    <row r="385" spans="1:23" ht="13.5" customHeight="1">
      <c r="A385" s="43" t="s">
        <v>7</v>
      </c>
      <c r="B385" s="32" t="s">
        <v>63</v>
      </c>
      <c r="C385" s="32"/>
      <c r="D385" s="17"/>
      <c r="E385" s="10"/>
      <c r="F385" s="11"/>
      <c r="G385" s="11"/>
      <c r="H385" s="14"/>
    </row>
    <row r="386" spans="1:23" ht="13.5" customHeight="1"/>
    <row r="387" spans="1:23" ht="13.5" customHeight="1">
      <c r="H387" s="48"/>
    </row>
    <row r="388" spans="1:23" s="49" customFormat="1" ht="21.4" customHeight="1">
      <c r="A388" s="364"/>
      <c r="B388" s="365"/>
      <c r="C388" s="365"/>
      <c r="D388" s="365"/>
      <c r="E388" s="365"/>
      <c r="F388" s="365"/>
      <c r="G388" s="365"/>
      <c r="H388" s="365"/>
    </row>
    <row r="389" spans="1:23" s="49" customFormat="1" ht="13.5" customHeight="1">
      <c r="A389" s="50" t="s">
        <v>62</v>
      </c>
      <c r="B389" s="50"/>
      <c r="C389" s="51"/>
      <c r="D389" s="51"/>
      <c r="E389" s="52"/>
      <c r="F389" s="51"/>
      <c r="G389" s="50"/>
      <c r="H389" s="53"/>
    </row>
    <row r="390" spans="1:23" ht="21.6" customHeight="1">
      <c r="A390" s="362" t="s">
        <v>0</v>
      </c>
      <c r="B390" s="363"/>
      <c r="C390" s="24" t="s">
        <v>1</v>
      </c>
      <c r="D390" s="24" t="s">
        <v>2</v>
      </c>
      <c r="E390" s="24" t="s">
        <v>3</v>
      </c>
      <c r="F390" s="25" t="s">
        <v>4</v>
      </c>
      <c r="G390" s="25" t="s">
        <v>5</v>
      </c>
      <c r="H390" s="26" t="s">
        <v>6</v>
      </c>
      <c r="I390" s="27"/>
      <c r="J390" s="27"/>
      <c r="K390" s="28"/>
      <c r="L390" s="28"/>
      <c r="M390" s="27"/>
      <c r="N390" s="27"/>
      <c r="O390" s="27"/>
      <c r="P390" s="28"/>
      <c r="Q390" s="28"/>
      <c r="R390" s="27"/>
      <c r="S390" s="27"/>
      <c r="T390" s="27"/>
      <c r="U390" s="28"/>
      <c r="V390" s="28"/>
      <c r="W390" s="27"/>
    </row>
    <row r="391" spans="1:23" ht="13.5" customHeight="1">
      <c r="A391" s="33" t="s">
        <v>7</v>
      </c>
      <c r="B391" s="29" t="s">
        <v>7</v>
      </c>
      <c r="C391" s="29" t="s">
        <v>7</v>
      </c>
      <c r="D391" s="35"/>
      <c r="E391" s="20" t="s">
        <v>7</v>
      </c>
      <c r="F391" s="22"/>
      <c r="G391" s="37"/>
      <c r="H391" s="23" t="s">
        <v>7</v>
      </c>
    </row>
    <row r="392" spans="1:23" ht="13.5" customHeight="1">
      <c r="A392" s="34" t="s">
        <v>7</v>
      </c>
      <c r="B392" s="30"/>
      <c r="C392" s="30"/>
      <c r="D392" s="47"/>
      <c r="E392" s="4"/>
      <c r="F392" s="5"/>
      <c r="G392" s="38"/>
      <c r="H392" s="13"/>
    </row>
    <row r="393" spans="1:23" ht="13.5" customHeight="1">
      <c r="A393" s="39" t="s">
        <v>7</v>
      </c>
      <c r="B393" s="31" t="s">
        <v>7</v>
      </c>
      <c r="C393" s="31" t="s">
        <v>7</v>
      </c>
      <c r="D393" s="40"/>
      <c r="E393" s="2" t="s">
        <v>7</v>
      </c>
      <c r="F393" s="3"/>
      <c r="G393" s="41"/>
      <c r="H393" s="12" t="s">
        <v>7</v>
      </c>
    </row>
    <row r="394" spans="1:23" ht="13.5" customHeight="1">
      <c r="A394" s="34" t="s">
        <v>1492</v>
      </c>
      <c r="B394" s="30" t="s">
        <v>313</v>
      </c>
      <c r="C394" s="30"/>
      <c r="D394" s="47"/>
      <c r="E394" s="4"/>
      <c r="F394" s="5"/>
      <c r="G394" s="38"/>
      <c r="H394" s="13"/>
    </row>
    <row r="395" spans="1:23" ht="13.5" customHeight="1">
      <c r="A395" s="39" t="s">
        <v>7</v>
      </c>
      <c r="B395" s="31" t="s">
        <v>7</v>
      </c>
      <c r="C395" s="31" t="s">
        <v>7</v>
      </c>
      <c r="D395" s="40"/>
      <c r="E395" s="2" t="s">
        <v>7</v>
      </c>
      <c r="F395" s="3"/>
      <c r="G395" s="41"/>
      <c r="H395" s="12" t="s">
        <v>7</v>
      </c>
    </row>
    <row r="396" spans="1:23" ht="13.5" customHeight="1">
      <c r="A396" s="34" t="s">
        <v>7</v>
      </c>
      <c r="B396" s="30" t="s">
        <v>108</v>
      </c>
      <c r="C396" s="30" t="s">
        <v>7</v>
      </c>
      <c r="D396" s="47">
        <v>361</v>
      </c>
      <c r="E396" s="4" t="s">
        <v>597</v>
      </c>
      <c r="F396" s="5"/>
      <c r="G396" s="38"/>
      <c r="H396" s="13"/>
    </row>
    <row r="397" spans="1:23" ht="13.5" customHeight="1">
      <c r="A397" s="39" t="s">
        <v>7</v>
      </c>
      <c r="B397" s="31"/>
      <c r="C397" s="31"/>
      <c r="D397" s="40"/>
      <c r="E397" s="2" t="s">
        <v>7</v>
      </c>
      <c r="F397" s="3"/>
      <c r="G397" s="41"/>
      <c r="H397" s="12"/>
    </row>
    <row r="398" spans="1:23" ht="13.5" customHeight="1">
      <c r="A398" s="34" t="s">
        <v>7</v>
      </c>
      <c r="B398" s="30" t="s">
        <v>1459</v>
      </c>
      <c r="C398" s="30"/>
      <c r="D398" s="16">
        <v>1</v>
      </c>
      <c r="E398" s="4" t="s">
        <v>64</v>
      </c>
      <c r="F398" s="42"/>
      <c r="G398" s="5"/>
      <c r="H398" s="13" t="s">
        <v>1407</v>
      </c>
    </row>
    <row r="399" spans="1:23" ht="13.5" customHeight="1">
      <c r="A399" s="39" t="s">
        <v>7</v>
      </c>
      <c r="B399" s="31" t="s">
        <v>7</v>
      </c>
      <c r="C399" s="31" t="s">
        <v>7</v>
      </c>
      <c r="D399" s="40"/>
      <c r="E399" s="2" t="s">
        <v>7</v>
      </c>
      <c r="F399" s="3"/>
      <c r="G399" s="41"/>
      <c r="H399" s="12" t="s">
        <v>7</v>
      </c>
    </row>
    <row r="400" spans="1:23" ht="13.5" customHeight="1">
      <c r="A400" s="34" t="s">
        <v>7</v>
      </c>
      <c r="B400" s="30" t="s">
        <v>292</v>
      </c>
      <c r="C400" s="30" t="s">
        <v>109</v>
      </c>
      <c r="D400" s="47">
        <v>650</v>
      </c>
      <c r="E400" s="4" t="s">
        <v>113</v>
      </c>
      <c r="F400" s="5"/>
      <c r="G400" s="38"/>
      <c r="H400" s="13"/>
    </row>
    <row r="401" spans="1:10" ht="13.5" customHeight="1">
      <c r="A401" s="39" t="s">
        <v>7</v>
      </c>
      <c r="B401" s="31"/>
      <c r="C401" s="31"/>
      <c r="D401" s="40"/>
      <c r="E401" s="2"/>
      <c r="F401" s="3"/>
      <c r="G401" s="41"/>
      <c r="H401" s="12"/>
    </row>
    <row r="402" spans="1:10" ht="13.5" customHeight="1">
      <c r="A402" s="34" t="s">
        <v>7</v>
      </c>
      <c r="B402" s="30" t="s">
        <v>292</v>
      </c>
      <c r="C402" s="30" t="s">
        <v>407</v>
      </c>
      <c r="D402" s="47">
        <v>14.2</v>
      </c>
      <c r="E402" s="4" t="s">
        <v>113</v>
      </c>
      <c r="F402" s="5"/>
      <c r="G402" s="38"/>
      <c r="H402" s="13"/>
    </row>
    <row r="403" spans="1:10" ht="13.5" customHeight="1">
      <c r="A403" s="39" t="s">
        <v>7</v>
      </c>
      <c r="B403" s="31" t="s">
        <v>7</v>
      </c>
      <c r="C403" s="31" t="s">
        <v>7</v>
      </c>
      <c r="D403" s="40"/>
      <c r="E403" s="2" t="s">
        <v>7</v>
      </c>
      <c r="F403" s="3"/>
      <c r="G403" s="41"/>
      <c r="H403" s="12"/>
    </row>
    <row r="404" spans="1:10" ht="13.5" customHeight="1">
      <c r="A404" s="34" t="s">
        <v>7</v>
      </c>
      <c r="B404" s="30" t="s">
        <v>408</v>
      </c>
      <c r="C404" s="30" t="s">
        <v>409</v>
      </c>
      <c r="D404" s="47">
        <v>120</v>
      </c>
      <c r="E404" s="4" t="s">
        <v>113</v>
      </c>
      <c r="F404" s="5"/>
      <c r="G404" s="38"/>
      <c r="H404" s="13"/>
    </row>
    <row r="405" spans="1:10" ht="13.5" customHeight="1">
      <c r="A405" s="39" t="s">
        <v>7</v>
      </c>
      <c r="B405" s="31" t="s">
        <v>7</v>
      </c>
      <c r="C405" s="31" t="s">
        <v>7</v>
      </c>
      <c r="D405" s="40"/>
      <c r="E405" s="2" t="s">
        <v>7</v>
      </c>
      <c r="F405" s="3"/>
      <c r="G405" s="41"/>
      <c r="H405" s="12"/>
    </row>
    <row r="406" spans="1:10" ht="13.5" customHeight="1">
      <c r="A406" s="34" t="s">
        <v>7</v>
      </c>
      <c r="B406" s="30" t="s">
        <v>291</v>
      </c>
      <c r="C406" s="30" t="s">
        <v>410</v>
      </c>
      <c r="D406" s="47">
        <v>157</v>
      </c>
      <c r="E406" s="4" t="s">
        <v>113</v>
      </c>
      <c r="F406" s="5"/>
      <c r="G406" s="38"/>
      <c r="H406" s="13"/>
    </row>
    <row r="407" spans="1:10" ht="13.5" customHeight="1">
      <c r="A407" s="39" t="s">
        <v>7</v>
      </c>
      <c r="B407" s="31" t="s">
        <v>1462</v>
      </c>
      <c r="C407" s="31"/>
      <c r="D407" s="40"/>
      <c r="E407" s="2" t="s">
        <v>7</v>
      </c>
      <c r="F407" s="3"/>
      <c r="G407" s="41"/>
      <c r="H407" s="12" t="s">
        <v>7</v>
      </c>
    </row>
    <row r="408" spans="1:10" ht="13.5" customHeight="1">
      <c r="A408" s="34" t="s">
        <v>7</v>
      </c>
      <c r="B408" s="30" t="s">
        <v>1461</v>
      </c>
      <c r="C408" s="30"/>
      <c r="D408" s="16">
        <v>1</v>
      </c>
      <c r="E408" s="4" t="s">
        <v>64</v>
      </c>
      <c r="F408" s="42"/>
      <c r="G408" s="5"/>
      <c r="H408" s="13" t="s">
        <v>1467</v>
      </c>
      <c r="J408" s="18"/>
    </row>
    <row r="409" spans="1:10" ht="13.5" customHeight="1">
      <c r="A409" s="39" t="s">
        <v>7</v>
      </c>
      <c r="B409" s="31" t="s">
        <v>7</v>
      </c>
      <c r="C409" s="31" t="s">
        <v>7</v>
      </c>
      <c r="D409" s="40"/>
      <c r="E409" s="2" t="s">
        <v>7</v>
      </c>
      <c r="F409" s="3"/>
      <c r="G409" s="41"/>
      <c r="H409" s="12" t="s">
        <v>7</v>
      </c>
    </row>
    <row r="410" spans="1:10" ht="13.5" customHeight="1">
      <c r="A410" s="34" t="s">
        <v>7</v>
      </c>
      <c r="B410" s="30" t="s">
        <v>433</v>
      </c>
      <c r="C410" s="30" t="s">
        <v>1463</v>
      </c>
      <c r="D410" s="47">
        <v>14.9</v>
      </c>
      <c r="E410" s="4" t="s">
        <v>113</v>
      </c>
      <c r="F410" s="5"/>
      <c r="G410" s="38"/>
      <c r="H410" s="13"/>
    </row>
    <row r="411" spans="1:10" ht="13.5" customHeight="1">
      <c r="A411" s="39" t="s">
        <v>7</v>
      </c>
      <c r="B411" s="31" t="s">
        <v>7</v>
      </c>
      <c r="C411" s="31" t="s">
        <v>7</v>
      </c>
      <c r="D411" s="40"/>
      <c r="E411" s="2" t="s">
        <v>7</v>
      </c>
      <c r="F411" s="3"/>
      <c r="G411" s="41"/>
      <c r="H411" s="12"/>
    </row>
    <row r="412" spans="1:10" ht="13.5" customHeight="1">
      <c r="A412" s="34" t="s">
        <v>7</v>
      </c>
      <c r="B412" s="30" t="s">
        <v>598</v>
      </c>
      <c r="C412" s="30" t="s">
        <v>600</v>
      </c>
      <c r="D412" s="47">
        <v>157</v>
      </c>
      <c r="E412" s="4" t="s">
        <v>71</v>
      </c>
      <c r="F412" s="5"/>
      <c r="G412" s="38"/>
      <c r="H412" s="13"/>
    </row>
    <row r="413" spans="1:10" ht="13.5" customHeight="1">
      <c r="A413" s="39" t="s">
        <v>7</v>
      </c>
      <c r="B413" s="31" t="s">
        <v>7</v>
      </c>
      <c r="C413" s="31" t="s">
        <v>7</v>
      </c>
      <c r="D413" s="40"/>
      <c r="E413" s="2" t="s">
        <v>7</v>
      </c>
      <c r="F413" s="3"/>
      <c r="G413" s="41"/>
      <c r="H413" s="12"/>
    </row>
    <row r="414" spans="1:10" ht="13.5" customHeight="1">
      <c r="A414" s="34" t="s">
        <v>7</v>
      </c>
      <c r="B414" s="30" t="s">
        <v>426</v>
      </c>
      <c r="C414" s="30" t="s">
        <v>425</v>
      </c>
      <c r="D414" s="47">
        <v>14</v>
      </c>
      <c r="E414" s="4" t="s">
        <v>72</v>
      </c>
      <c r="F414" s="5"/>
      <c r="G414" s="38"/>
      <c r="H414" s="13"/>
    </row>
    <row r="415" spans="1:10" ht="13.5" customHeight="1">
      <c r="A415" s="39" t="s">
        <v>7</v>
      </c>
      <c r="B415" s="31"/>
      <c r="C415" s="31"/>
      <c r="D415" s="40"/>
      <c r="E415" s="2"/>
      <c r="F415" s="3"/>
      <c r="G415" s="41"/>
      <c r="H415" s="12"/>
    </row>
    <row r="416" spans="1:10" ht="13.5" customHeight="1">
      <c r="A416" s="34" t="s">
        <v>7</v>
      </c>
      <c r="B416" s="30" t="s">
        <v>1464</v>
      </c>
      <c r="C416" s="30" t="s">
        <v>1471</v>
      </c>
      <c r="D416" s="47">
        <v>219</v>
      </c>
      <c r="E416" s="4" t="s">
        <v>113</v>
      </c>
      <c r="F416" s="5"/>
      <c r="G416" s="5"/>
      <c r="H416" s="13"/>
    </row>
    <row r="417" spans="1:10" ht="13.5" customHeight="1">
      <c r="A417" s="39" t="s">
        <v>7</v>
      </c>
      <c r="B417" s="31" t="s">
        <v>7</v>
      </c>
      <c r="C417" s="31" t="s">
        <v>7</v>
      </c>
      <c r="D417" s="40"/>
      <c r="E417" s="2" t="s">
        <v>7</v>
      </c>
      <c r="F417" s="3"/>
      <c r="G417" s="41"/>
      <c r="H417" s="12" t="s">
        <v>7</v>
      </c>
    </row>
    <row r="418" spans="1:10" ht="13.5" customHeight="1">
      <c r="A418" s="34" t="s">
        <v>7</v>
      </c>
      <c r="B418" s="30" t="s">
        <v>1465</v>
      </c>
      <c r="C418" s="30"/>
      <c r="D418" s="16">
        <v>1</v>
      </c>
      <c r="E418" s="4" t="s">
        <v>64</v>
      </c>
      <c r="F418" s="42"/>
      <c r="G418" s="5"/>
      <c r="H418" s="13" t="s">
        <v>1468</v>
      </c>
      <c r="J418" s="18"/>
    </row>
    <row r="419" spans="1:10" ht="13.5" customHeight="1">
      <c r="A419" s="39" t="s">
        <v>7</v>
      </c>
      <c r="B419" s="31" t="s">
        <v>7</v>
      </c>
      <c r="C419" s="31" t="s">
        <v>7</v>
      </c>
      <c r="D419" s="40"/>
      <c r="E419" s="2"/>
      <c r="F419" s="3"/>
      <c r="G419" s="41"/>
      <c r="H419" s="12"/>
    </row>
    <row r="420" spans="1:10" ht="13.5" customHeight="1">
      <c r="A420" s="34" t="s">
        <v>7</v>
      </c>
      <c r="B420" s="30" t="s">
        <v>1475</v>
      </c>
      <c r="C420" s="30" t="s">
        <v>1886</v>
      </c>
      <c r="D420" s="16"/>
      <c r="E420" s="4"/>
      <c r="F420" s="5"/>
      <c r="G420" s="38"/>
      <c r="H420" s="13"/>
    </row>
    <row r="421" spans="1:10" ht="13.5" customHeight="1">
      <c r="A421" s="39" t="s">
        <v>7</v>
      </c>
      <c r="B421" s="31"/>
      <c r="C421" s="31"/>
      <c r="D421" s="40"/>
      <c r="E421" s="2"/>
      <c r="F421" s="3"/>
      <c r="G421" s="41"/>
      <c r="H421" s="12" t="s">
        <v>7</v>
      </c>
    </row>
    <row r="422" spans="1:10" ht="13.5" customHeight="1">
      <c r="A422" s="34" t="s">
        <v>7</v>
      </c>
      <c r="B422" s="30"/>
      <c r="C422" s="30"/>
      <c r="D422" s="16"/>
      <c r="E422" s="4"/>
      <c r="F422" s="5"/>
      <c r="G422" s="38"/>
      <c r="H422" s="13" t="s">
        <v>7</v>
      </c>
    </row>
    <row r="423" spans="1:10" ht="13.5" customHeight="1">
      <c r="A423" s="39" t="s">
        <v>7</v>
      </c>
      <c r="B423" s="31"/>
      <c r="C423" s="31"/>
      <c r="D423" s="40"/>
      <c r="E423" s="2"/>
      <c r="F423" s="3"/>
      <c r="G423" s="41"/>
      <c r="H423" s="12"/>
    </row>
    <row r="424" spans="1:10" ht="13.5" customHeight="1">
      <c r="A424" s="34" t="s">
        <v>7</v>
      </c>
      <c r="B424" s="30"/>
      <c r="C424" s="30"/>
      <c r="D424" s="47"/>
      <c r="E424" s="4"/>
      <c r="F424" s="5"/>
      <c r="G424" s="38"/>
      <c r="H424" s="13"/>
    </row>
    <row r="425" spans="1:10" ht="13.5" customHeight="1">
      <c r="A425" s="39" t="s">
        <v>7</v>
      </c>
      <c r="B425" s="31"/>
      <c r="C425" s="31"/>
      <c r="D425" s="40"/>
      <c r="E425" s="2"/>
      <c r="F425" s="3"/>
      <c r="G425" s="41"/>
      <c r="H425" s="12" t="s">
        <v>7</v>
      </c>
    </row>
    <row r="426" spans="1:10" ht="13.5" customHeight="1">
      <c r="A426" s="34" t="s">
        <v>7</v>
      </c>
      <c r="B426" s="30"/>
      <c r="C426" s="30"/>
      <c r="D426" s="16"/>
      <c r="E426" s="4"/>
      <c r="F426" s="5"/>
      <c r="G426" s="38" t="str">
        <f>IF(OR(D426="",F426=""),"",TRUNC(D426*F426,0))</f>
        <v/>
      </c>
      <c r="H426" s="13" t="s">
        <v>7</v>
      </c>
    </row>
    <row r="427" spans="1:10" ht="13.5" customHeight="1">
      <c r="A427" s="39" t="s">
        <v>7</v>
      </c>
      <c r="B427" s="31"/>
      <c r="C427" s="31"/>
      <c r="D427" s="40"/>
      <c r="E427" s="2"/>
      <c r="F427" s="3"/>
      <c r="G427" s="41"/>
      <c r="H427" s="12"/>
    </row>
    <row r="428" spans="1:10" ht="13.5" customHeight="1">
      <c r="A428" s="43" t="s">
        <v>7</v>
      </c>
      <c r="B428" s="32" t="s">
        <v>63</v>
      </c>
      <c r="C428" s="32"/>
      <c r="D428" s="17"/>
      <c r="E428" s="10"/>
      <c r="F428" s="11"/>
      <c r="G428" s="11"/>
      <c r="H428" s="14" t="s">
        <v>7</v>
      </c>
    </row>
    <row r="429" spans="1:10" ht="13.5" customHeight="1"/>
    <row r="430" spans="1:10" ht="13.5" customHeight="1">
      <c r="H430" s="48"/>
    </row>
    <row r="431" spans="1:10" s="49" customFormat="1" ht="21.4" customHeight="1">
      <c r="A431" s="364"/>
      <c r="B431" s="365"/>
      <c r="C431" s="365"/>
      <c r="D431" s="365"/>
      <c r="E431" s="365"/>
      <c r="F431" s="365"/>
      <c r="G431" s="365"/>
      <c r="H431" s="365"/>
    </row>
    <row r="432" spans="1:10" s="49" customFormat="1" ht="13.5" customHeight="1">
      <c r="A432" s="50" t="s">
        <v>62</v>
      </c>
      <c r="B432" s="50"/>
      <c r="C432" s="51"/>
      <c r="D432" s="51"/>
      <c r="E432" s="52"/>
      <c r="F432" s="51"/>
      <c r="G432" s="50"/>
      <c r="H432" s="53"/>
    </row>
    <row r="433" spans="1:23" ht="21.6" customHeight="1">
      <c r="A433" s="362" t="s">
        <v>0</v>
      </c>
      <c r="B433" s="363"/>
      <c r="C433" s="24" t="s">
        <v>1</v>
      </c>
      <c r="D433" s="24" t="s">
        <v>2</v>
      </c>
      <c r="E433" s="24" t="s">
        <v>3</v>
      </c>
      <c r="F433" s="25" t="s">
        <v>4</v>
      </c>
      <c r="G433" s="25" t="s">
        <v>5</v>
      </c>
      <c r="H433" s="26" t="s">
        <v>6</v>
      </c>
      <c r="I433" s="27"/>
      <c r="J433" s="27"/>
      <c r="K433" s="28"/>
      <c r="L433" s="28"/>
      <c r="M433" s="27"/>
      <c r="N433" s="27"/>
      <c r="O433" s="27"/>
      <c r="P433" s="28"/>
      <c r="Q433" s="28"/>
      <c r="R433" s="27"/>
      <c r="S433" s="27"/>
      <c r="T433" s="27"/>
      <c r="U433" s="28"/>
      <c r="V433" s="28"/>
      <c r="W433" s="27"/>
    </row>
    <row r="434" spans="1:23" ht="13.5" customHeight="1">
      <c r="A434" s="33" t="s">
        <v>7</v>
      </c>
      <c r="B434" s="29" t="s">
        <v>7</v>
      </c>
      <c r="C434" s="29" t="s">
        <v>7</v>
      </c>
      <c r="D434" s="35"/>
      <c r="E434" s="20" t="s">
        <v>7</v>
      </c>
      <c r="F434" s="22"/>
      <c r="G434" s="37"/>
      <c r="H434" s="23" t="s">
        <v>7</v>
      </c>
    </row>
    <row r="435" spans="1:23" ht="13.5" customHeight="1">
      <c r="A435" s="34"/>
      <c r="B435" s="30"/>
      <c r="C435" s="30" t="s">
        <v>7</v>
      </c>
      <c r="D435" s="36"/>
      <c r="E435" s="4" t="s">
        <v>7</v>
      </c>
      <c r="F435" s="5"/>
      <c r="G435" s="38">
        <v>0</v>
      </c>
      <c r="H435" s="13" t="s">
        <v>7</v>
      </c>
    </row>
    <row r="436" spans="1:23" ht="13.5" customHeight="1">
      <c r="A436" s="39" t="s">
        <v>7</v>
      </c>
      <c r="B436" s="31" t="s">
        <v>7</v>
      </c>
      <c r="C436" s="31" t="s">
        <v>7</v>
      </c>
      <c r="D436" s="40"/>
      <c r="E436" s="2" t="s">
        <v>7</v>
      </c>
      <c r="F436" s="3"/>
      <c r="G436" s="41"/>
      <c r="H436" s="12" t="s">
        <v>7</v>
      </c>
    </row>
    <row r="437" spans="1:23" ht="13.5" customHeight="1">
      <c r="A437" s="34" t="s">
        <v>1493</v>
      </c>
      <c r="B437" s="30" t="s">
        <v>437</v>
      </c>
      <c r="C437" s="30" t="s">
        <v>7</v>
      </c>
      <c r="D437" s="47"/>
      <c r="E437" s="4" t="s">
        <v>7</v>
      </c>
      <c r="F437" s="5"/>
      <c r="G437" s="38" t="str">
        <f>IF(OR(D437="",F437=""),"",TRUNC(D437*F437,0))</f>
        <v/>
      </c>
      <c r="H437" s="13" t="s">
        <v>7</v>
      </c>
    </row>
    <row r="438" spans="1:23" ht="13.5" customHeight="1">
      <c r="A438" s="39" t="s">
        <v>7</v>
      </c>
      <c r="B438" s="31" t="s">
        <v>7</v>
      </c>
      <c r="C438" s="31" t="s">
        <v>603</v>
      </c>
      <c r="D438" s="40"/>
      <c r="E438" s="2" t="s">
        <v>7</v>
      </c>
      <c r="F438" s="3"/>
      <c r="G438" s="3"/>
      <c r="H438" s="12"/>
    </row>
    <row r="439" spans="1:23" ht="13.5" customHeight="1">
      <c r="A439" s="34" t="s">
        <v>7</v>
      </c>
      <c r="B439" s="30" t="s">
        <v>604</v>
      </c>
      <c r="C439" s="30" t="s">
        <v>1476</v>
      </c>
      <c r="D439" s="47">
        <v>16</v>
      </c>
      <c r="E439" s="4" t="s">
        <v>70</v>
      </c>
      <c r="F439" s="5"/>
      <c r="G439" s="5"/>
      <c r="H439" s="13"/>
    </row>
    <row r="440" spans="1:23" ht="13.5" customHeight="1">
      <c r="A440" s="39" t="s">
        <v>7</v>
      </c>
      <c r="B440" s="31"/>
      <c r="C440" s="31" t="s">
        <v>605</v>
      </c>
      <c r="D440" s="77"/>
      <c r="E440" s="2"/>
      <c r="F440" s="3"/>
      <c r="G440" s="3"/>
      <c r="H440" s="12"/>
    </row>
    <row r="441" spans="1:23" ht="13.5" customHeight="1">
      <c r="A441" s="34" t="s">
        <v>7</v>
      </c>
      <c r="B441" s="30" t="s">
        <v>606</v>
      </c>
      <c r="C441" s="30" t="s">
        <v>607</v>
      </c>
      <c r="D441" s="67">
        <v>1</v>
      </c>
      <c r="E441" s="4" t="s">
        <v>70</v>
      </c>
      <c r="F441" s="5"/>
      <c r="G441" s="5"/>
      <c r="H441" s="13"/>
    </row>
    <row r="442" spans="1:23" ht="13.5" customHeight="1">
      <c r="A442" s="39" t="s">
        <v>7</v>
      </c>
      <c r="B442" s="31"/>
      <c r="C442" s="31" t="s">
        <v>608</v>
      </c>
      <c r="D442" s="77"/>
      <c r="E442" s="2"/>
      <c r="F442" s="3"/>
      <c r="G442" s="3"/>
      <c r="H442" s="12"/>
    </row>
    <row r="443" spans="1:23" ht="13.5" customHeight="1">
      <c r="A443" s="34" t="s">
        <v>7</v>
      </c>
      <c r="B443" s="30" t="s">
        <v>606</v>
      </c>
      <c r="C443" s="30" t="s">
        <v>1479</v>
      </c>
      <c r="D443" s="67">
        <v>5</v>
      </c>
      <c r="E443" s="4" t="s">
        <v>70</v>
      </c>
      <c r="F443" s="5"/>
      <c r="G443" s="5"/>
      <c r="H443" s="13"/>
    </row>
    <row r="444" spans="1:23" ht="13.5" customHeight="1">
      <c r="A444" s="39" t="s">
        <v>7</v>
      </c>
      <c r="B444" s="31"/>
      <c r="C444" s="31"/>
      <c r="D444" s="77"/>
      <c r="E444" s="2"/>
      <c r="F444" s="3"/>
      <c r="G444" s="3"/>
      <c r="H444" s="12"/>
    </row>
    <row r="445" spans="1:23" ht="13.5" customHeight="1">
      <c r="A445" s="34" t="s">
        <v>7</v>
      </c>
      <c r="B445" s="30" t="s">
        <v>436</v>
      </c>
      <c r="C445" s="30" t="s">
        <v>609</v>
      </c>
      <c r="D445" s="67">
        <v>2</v>
      </c>
      <c r="E445" s="4" t="s">
        <v>70</v>
      </c>
      <c r="F445" s="5"/>
      <c r="G445" s="5"/>
      <c r="H445" s="13"/>
    </row>
    <row r="446" spans="1:23" ht="13.5" customHeight="1">
      <c r="A446" s="7" t="s">
        <v>7</v>
      </c>
      <c r="B446" s="31"/>
      <c r="C446" s="31"/>
      <c r="D446" s="77"/>
      <c r="E446" s="2"/>
      <c r="F446" s="3"/>
      <c r="G446" s="41"/>
      <c r="H446" s="12"/>
    </row>
    <row r="447" spans="1:23" ht="13.5" customHeight="1">
      <c r="A447" s="8" t="s">
        <v>7</v>
      </c>
      <c r="B447" s="30" t="s">
        <v>1480</v>
      </c>
      <c r="C447" s="30" t="s">
        <v>1482</v>
      </c>
      <c r="D447" s="67">
        <v>4</v>
      </c>
      <c r="E447" s="4" t="s">
        <v>70</v>
      </c>
      <c r="F447" s="5"/>
      <c r="G447" s="5"/>
      <c r="H447" s="13"/>
    </row>
    <row r="448" spans="1:23" ht="13.5" customHeight="1">
      <c r="A448" s="7"/>
      <c r="B448" s="31"/>
      <c r="C448" s="31"/>
      <c r="D448" s="77"/>
      <c r="E448" s="2"/>
      <c r="F448" s="3"/>
      <c r="G448" s="41"/>
      <c r="H448" s="12"/>
    </row>
    <row r="449" spans="1:8" ht="13.5" customHeight="1">
      <c r="A449" s="8"/>
      <c r="B449" s="30" t="s">
        <v>435</v>
      </c>
      <c r="C449" s="30" t="s">
        <v>1483</v>
      </c>
      <c r="D449" s="67">
        <v>12</v>
      </c>
      <c r="E449" s="4" t="s">
        <v>70</v>
      </c>
      <c r="F449" s="5"/>
      <c r="G449" s="5"/>
      <c r="H449" s="13"/>
    </row>
    <row r="450" spans="1:8" ht="13.5" customHeight="1">
      <c r="A450" s="7" t="s">
        <v>7</v>
      </c>
      <c r="B450" s="31"/>
      <c r="C450" s="31"/>
      <c r="D450" s="77"/>
      <c r="E450" s="2"/>
      <c r="F450" s="3"/>
      <c r="G450" s="41"/>
      <c r="H450" s="12"/>
    </row>
    <row r="451" spans="1:8" ht="13.5" customHeight="1">
      <c r="A451" s="8" t="s">
        <v>7</v>
      </c>
      <c r="B451" s="30" t="s">
        <v>1480</v>
      </c>
      <c r="C451" s="30" t="s">
        <v>1484</v>
      </c>
      <c r="D451" s="67">
        <v>3</v>
      </c>
      <c r="E451" s="4" t="s">
        <v>70</v>
      </c>
      <c r="F451" s="5"/>
      <c r="G451" s="5"/>
      <c r="H451" s="13"/>
    </row>
    <row r="452" spans="1:8" ht="13.5" customHeight="1">
      <c r="A452" s="7"/>
      <c r="B452" s="31"/>
      <c r="C452" s="31"/>
      <c r="D452" s="77"/>
      <c r="E452" s="2"/>
      <c r="F452" s="3"/>
      <c r="G452" s="41"/>
      <c r="H452" s="12"/>
    </row>
    <row r="453" spans="1:8" ht="13.5" customHeight="1">
      <c r="A453" s="8"/>
      <c r="B453" s="30" t="s">
        <v>435</v>
      </c>
      <c r="C453" s="30" t="s">
        <v>1485</v>
      </c>
      <c r="D453" s="67">
        <v>13</v>
      </c>
      <c r="E453" s="4" t="s">
        <v>70</v>
      </c>
      <c r="F453" s="5"/>
      <c r="G453" s="5"/>
      <c r="H453" s="13"/>
    </row>
    <row r="454" spans="1:8" ht="13.5" customHeight="1">
      <c r="A454" s="7"/>
      <c r="B454" s="31"/>
      <c r="C454" s="31"/>
      <c r="D454" s="15"/>
      <c r="E454" s="2"/>
      <c r="F454" s="3"/>
      <c r="G454" s="41"/>
      <c r="H454" s="12"/>
    </row>
    <row r="455" spans="1:8" ht="13.5" customHeight="1">
      <c r="A455" s="8"/>
      <c r="B455" s="30" t="s">
        <v>434</v>
      </c>
      <c r="C455" s="30" t="s">
        <v>1486</v>
      </c>
      <c r="D455" s="16">
        <v>41.6</v>
      </c>
      <c r="E455" s="4" t="s">
        <v>71</v>
      </c>
      <c r="F455" s="5"/>
      <c r="G455" s="38"/>
      <c r="H455" s="13"/>
    </row>
    <row r="456" spans="1:8" ht="13.5" customHeight="1">
      <c r="A456" s="7"/>
      <c r="B456" s="31"/>
      <c r="C456" s="31"/>
      <c r="D456" s="77"/>
      <c r="E456" s="2"/>
      <c r="F456" s="3"/>
      <c r="G456" s="41"/>
      <c r="H456" s="12"/>
    </row>
    <row r="457" spans="1:8" ht="13.5" customHeight="1">
      <c r="A457" s="8"/>
      <c r="B457" s="30" t="s">
        <v>434</v>
      </c>
      <c r="C457" s="30" t="s">
        <v>1487</v>
      </c>
      <c r="D457" s="67">
        <v>256</v>
      </c>
      <c r="E457" s="4" t="s">
        <v>71</v>
      </c>
      <c r="F457" s="5"/>
      <c r="G457" s="38"/>
      <c r="H457" s="13"/>
    </row>
    <row r="458" spans="1:8" ht="13.5" customHeight="1">
      <c r="A458" s="7"/>
      <c r="B458" s="31"/>
      <c r="C458" s="31"/>
      <c r="D458" s="15"/>
      <c r="E458" s="2"/>
      <c r="F458" s="3"/>
      <c r="G458" s="3"/>
      <c r="H458" s="12"/>
    </row>
    <row r="459" spans="1:8" ht="13.5" customHeight="1">
      <c r="A459" s="8"/>
      <c r="B459" s="30" t="s">
        <v>610</v>
      </c>
      <c r="C459" s="30" t="s">
        <v>1477</v>
      </c>
      <c r="D459" s="16">
        <v>12.6</v>
      </c>
      <c r="E459" s="4" t="s">
        <v>71</v>
      </c>
      <c r="F459" s="5"/>
      <c r="G459" s="5"/>
      <c r="H459" s="13"/>
    </row>
    <row r="460" spans="1:8" ht="13.5" customHeight="1">
      <c r="A460" s="7"/>
      <c r="B460" s="31"/>
      <c r="C460" s="31"/>
      <c r="D460" s="15"/>
      <c r="E460" s="2"/>
      <c r="F460" s="3"/>
      <c r="G460" s="3"/>
      <c r="H460" s="12"/>
    </row>
    <row r="461" spans="1:8" ht="13.5" customHeight="1">
      <c r="A461" s="8"/>
      <c r="B461" s="30" t="s">
        <v>611</v>
      </c>
      <c r="C461" s="30" t="s">
        <v>1478</v>
      </c>
      <c r="D461" s="16">
        <v>25.5</v>
      </c>
      <c r="E461" s="4" t="s">
        <v>71</v>
      </c>
      <c r="F461" s="5"/>
      <c r="G461" s="5"/>
      <c r="H461" s="13"/>
    </row>
    <row r="462" spans="1:8" ht="13.5" customHeight="1">
      <c r="A462" s="7"/>
      <c r="B462" s="31"/>
      <c r="C462" s="31"/>
      <c r="D462" s="15"/>
      <c r="E462" s="2"/>
      <c r="F462" s="3"/>
      <c r="G462" s="3"/>
      <c r="H462" s="12"/>
    </row>
    <row r="463" spans="1:8" ht="13.5" customHeight="1">
      <c r="A463" s="8"/>
      <c r="B463" s="30"/>
      <c r="C463" s="30"/>
      <c r="D463" s="16"/>
      <c r="E463" s="4"/>
      <c r="F463" s="5"/>
      <c r="G463" s="5"/>
      <c r="H463" s="73"/>
    </row>
    <row r="464" spans="1:8" ht="13.5" customHeight="1">
      <c r="A464" s="7"/>
      <c r="B464" s="31"/>
      <c r="C464" s="31"/>
      <c r="D464" s="15"/>
      <c r="E464" s="2"/>
      <c r="F464" s="3"/>
      <c r="G464" s="3"/>
      <c r="H464" s="12"/>
    </row>
    <row r="465" spans="1:23" ht="13.5" customHeight="1">
      <c r="A465" s="8"/>
      <c r="B465" s="30"/>
      <c r="C465" s="30"/>
      <c r="D465" s="16"/>
      <c r="E465" s="4"/>
      <c r="F465" s="5"/>
      <c r="G465" s="5"/>
      <c r="H465" s="13"/>
    </row>
    <row r="466" spans="1:23" ht="13.5" customHeight="1">
      <c r="A466" s="7"/>
      <c r="B466" s="31"/>
      <c r="C466" s="31"/>
      <c r="D466" s="15"/>
      <c r="E466" s="2"/>
      <c r="F466" s="3"/>
      <c r="G466" s="3"/>
      <c r="H466" s="12"/>
    </row>
    <row r="467" spans="1:23" ht="13.5" customHeight="1">
      <c r="A467" s="8"/>
      <c r="B467" s="30"/>
      <c r="C467" s="30" t="s">
        <v>7</v>
      </c>
      <c r="D467" s="16"/>
      <c r="E467" s="4"/>
      <c r="F467" s="5"/>
      <c r="G467" s="5"/>
      <c r="H467" s="13" t="s">
        <v>7</v>
      </c>
    </row>
    <row r="468" spans="1:23" ht="13.5" customHeight="1">
      <c r="A468" s="7"/>
      <c r="B468" s="31"/>
      <c r="C468" s="31"/>
      <c r="D468" s="15"/>
      <c r="E468" s="2"/>
      <c r="F468" s="3"/>
      <c r="G468" s="3"/>
      <c r="H468" s="12"/>
    </row>
    <row r="469" spans="1:23" ht="13.5" customHeight="1">
      <c r="A469" s="8"/>
      <c r="B469" s="30" t="s">
        <v>7</v>
      </c>
      <c r="C469" s="30" t="s">
        <v>7</v>
      </c>
      <c r="D469" s="16"/>
      <c r="E469" s="4"/>
      <c r="F469" s="5"/>
      <c r="G469" s="38"/>
      <c r="H469" s="13" t="s">
        <v>7</v>
      </c>
    </row>
    <row r="470" spans="1:23" ht="13.5" customHeight="1">
      <c r="A470" s="7"/>
      <c r="B470" s="31"/>
      <c r="C470" s="31" t="s">
        <v>7</v>
      </c>
      <c r="D470" s="15"/>
      <c r="E470" s="2"/>
      <c r="F470" s="3"/>
      <c r="G470" s="41"/>
      <c r="H470" s="12" t="s">
        <v>7</v>
      </c>
    </row>
    <row r="471" spans="1:23" ht="13.5" customHeight="1">
      <c r="A471" s="9"/>
      <c r="B471" s="32" t="s">
        <v>63</v>
      </c>
      <c r="C471" s="32"/>
      <c r="D471" s="17"/>
      <c r="E471" s="10"/>
      <c r="F471" s="11"/>
      <c r="G471" s="11"/>
      <c r="H471" s="14"/>
    </row>
    <row r="472" spans="1:23" ht="13.5" customHeight="1"/>
    <row r="473" spans="1:23" ht="13.5" customHeight="1">
      <c r="H473" s="48"/>
    </row>
    <row r="474" spans="1:23" s="49" customFormat="1" ht="21.4" customHeight="1">
      <c r="A474" s="364"/>
      <c r="B474" s="365"/>
      <c r="C474" s="365"/>
      <c r="D474" s="365"/>
      <c r="E474" s="365"/>
      <c r="F474" s="365"/>
      <c r="G474" s="365"/>
      <c r="H474" s="365"/>
    </row>
    <row r="475" spans="1:23" s="49" customFormat="1" ht="13.5" customHeight="1">
      <c r="A475" s="50" t="s">
        <v>62</v>
      </c>
      <c r="B475" s="50"/>
      <c r="C475" s="51"/>
      <c r="D475" s="51"/>
      <c r="E475" s="52"/>
      <c r="F475" s="51"/>
      <c r="G475" s="50"/>
      <c r="H475" s="53"/>
    </row>
    <row r="476" spans="1:23" ht="21.6" customHeight="1">
      <c r="A476" s="362" t="s">
        <v>0</v>
      </c>
      <c r="B476" s="363"/>
      <c r="C476" s="24" t="s">
        <v>1</v>
      </c>
      <c r="D476" s="24" t="s">
        <v>2</v>
      </c>
      <c r="E476" s="24" t="s">
        <v>3</v>
      </c>
      <c r="F476" s="25" t="s">
        <v>4</v>
      </c>
      <c r="G476" s="25" t="s">
        <v>5</v>
      </c>
      <c r="H476" s="26" t="s">
        <v>6</v>
      </c>
      <c r="I476" s="27"/>
      <c r="J476" s="27"/>
      <c r="K476" s="28"/>
      <c r="L476" s="28"/>
      <c r="M476" s="27"/>
      <c r="N476" s="27"/>
      <c r="O476" s="27"/>
      <c r="P476" s="28"/>
      <c r="Q476" s="28"/>
      <c r="R476" s="27"/>
      <c r="S476" s="27"/>
      <c r="T476" s="27"/>
      <c r="U476" s="28"/>
      <c r="V476" s="28"/>
      <c r="W476" s="27"/>
    </row>
    <row r="477" spans="1:23" ht="13.5" customHeight="1">
      <c r="A477" s="33" t="s">
        <v>7</v>
      </c>
      <c r="B477" s="29"/>
      <c r="C477" s="29"/>
      <c r="D477" s="35"/>
      <c r="E477" s="20"/>
      <c r="F477" s="22"/>
      <c r="G477" s="37"/>
      <c r="H477" s="23"/>
    </row>
    <row r="478" spans="1:23" ht="13.5" customHeight="1">
      <c r="A478" s="34" t="s">
        <v>7</v>
      </c>
      <c r="B478" s="30"/>
      <c r="C478" s="30"/>
      <c r="D478" s="36"/>
      <c r="E478" s="4"/>
      <c r="F478" s="5"/>
      <c r="G478" s="38"/>
      <c r="H478" s="13"/>
    </row>
    <row r="479" spans="1:23" ht="13.5" customHeight="1">
      <c r="A479" s="39" t="s">
        <v>7</v>
      </c>
      <c r="B479" s="31" t="s">
        <v>7</v>
      </c>
      <c r="C479" s="31" t="s">
        <v>7</v>
      </c>
      <c r="D479" s="40"/>
      <c r="E479" s="2" t="s">
        <v>7</v>
      </c>
      <c r="F479" s="3"/>
      <c r="G479" s="41"/>
      <c r="H479" s="12"/>
    </row>
    <row r="480" spans="1:23" ht="13.5" customHeight="1">
      <c r="A480" s="34" t="s">
        <v>1494</v>
      </c>
      <c r="B480" s="30" t="s">
        <v>369</v>
      </c>
      <c r="C480" s="30" t="s">
        <v>7</v>
      </c>
      <c r="D480" s="47"/>
      <c r="E480" s="4" t="s">
        <v>7</v>
      </c>
      <c r="F480" s="5"/>
      <c r="G480" s="38"/>
      <c r="H480" s="13"/>
    </row>
    <row r="481" spans="1:10" ht="13.5" customHeight="1">
      <c r="A481" s="39" t="s">
        <v>7</v>
      </c>
      <c r="B481" s="31"/>
      <c r="C481" s="31"/>
      <c r="D481" s="40"/>
      <c r="E481" s="2"/>
      <c r="F481" s="3"/>
      <c r="G481" s="41"/>
      <c r="H481" s="12"/>
    </row>
    <row r="482" spans="1:10" ht="13.5" customHeight="1">
      <c r="A482" s="34" t="s">
        <v>7</v>
      </c>
      <c r="B482" s="30"/>
      <c r="C482" s="30"/>
      <c r="D482" s="47"/>
      <c r="E482" s="4"/>
      <c r="F482" s="5"/>
      <c r="G482" s="38"/>
      <c r="H482" s="13"/>
    </row>
    <row r="483" spans="1:10" ht="13.5" customHeight="1">
      <c r="A483" s="39" t="s">
        <v>7</v>
      </c>
      <c r="B483" s="31" t="s">
        <v>7</v>
      </c>
      <c r="C483" s="31" t="s">
        <v>602</v>
      </c>
      <c r="D483" s="40"/>
      <c r="E483" s="2" t="s">
        <v>7</v>
      </c>
      <c r="F483" s="3"/>
      <c r="G483" s="41"/>
      <c r="H483" s="12" t="s">
        <v>7</v>
      </c>
    </row>
    <row r="484" spans="1:10" ht="13.5" customHeight="1">
      <c r="A484" s="34" t="s">
        <v>7</v>
      </c>
      <c r="B484" s="30" t="s">
        <v>1534</v>
      </c>
      <c r="C484" s="30" t="s">
        <v>1532</v>
      </c>
      <c r="D484" s="36">
        <v>1</v>
      </c>
      <c r="E484" s="4" t="s">
        <v>107</v>
      </c>
      <c r="F484" s="42">
        <f>K484</f>
        <v>0</v>
      </c>
      <c r="G484" s="5"/>
      <c r="H484" s="13" t="s">
        <v>1550</v>
      </c>
      <c r="J484" s="18"/>
    </row>
    <row r="485" spans="1:10" ht="13.5" customHeight="1">
      <c r="A485" s="39" t="s">
        <v>7</v>
      </c>
      <c r="B485" s="31"/>
      <c r="C485" s="31"/>
      <c r="D485" s="40"/>
      <c r="E485" s="2"/>
      <c r="F485" s="3"/>
      <c r="G485" s="41"/>
      <c r="H485" s="12" t="s">
        <v>7</v>
      </c>
    </row>
    <row r="486" spans="1:10" ht="13.5" customHeight="1">
      <c r="A486" s="34" t="s">
        <v>7</v>
      </c>
      <c r="B486" s="30"/>
      <c r="C486" s="30"/>
      <c r="D486" s="47"/>
      <c r="E486" s="4"/>
      <c r="F486" s="5"/>
      <c r="G486" s="38" t="str">
        <f>IF(OR(D486="",F486=""),"",TRUNC(D486*F486,0))</f>
        <v/>
      </c>
      <c r="H486" s="13" t="s">
        <v>7</v>
      </c>
    </row>
    <row r="487" spans="1:10" ht="13.5" customHeight="1">
      <c r="A487" s="39" t="s">
        <v>7</v>
      </c>
      <c r="B487" s="31"/>
      <c r="C487" s="31"/>
      <c r="D487" s="40"/>
      <c r="E487" s="2"/>
      <c r="F487" s="3"/>
      <c r="G487" s="41"/>
      <c r="H487" s="12" t="s">
        <v>7</v>
      </c>
    </row>
    <row r="488" spans="1:10" ht="13.5" customHeight="1">
      <c r="A488" s="34" t="s">
        <v>7</v>
      </c>
      <c r="B488" s="30"/>
      <c r="C488" s="30"/>
      <c r="D488" s="36"/>
      <c r="E488" s="4"/>
      <c r="F488" s="5"/>
      <c r="G488" s="38" t="str">
        <f>IF(OR(D488="",F488=""),"",TRUNC(D488*F488,0))</f>
        <v/>
      </c>
      <c r="H488" s="13" t="s">
        <v>7</v>
      </c>
    </row>
    <row r="489" spans="1:10" ht="13.5" customHeight="1">
      <c r="A489" s="7"/>
      <c r="B489" s="31"/>
      <c r="C489" s="31"/>
      <c r="D489" s="15"/>
      <c r="E489" s="2"/>
      <c r="F489" s="3"/>
      <c r="G489" s="3"/>
      <c r="H489" s="12"/>
    </row>
    <row r="490" spans="1:10" ht="13.5" customHeight="1">
      <c r="A490" s="8"/>
      <c r="B490" s="30"/>
      <c r="C490" s="30"/>
      <c r="D490" s="16"/>
      <c r="E490" s="4"/>
      <c r="F490" s="5"/>
      <c r="G490" s="5"/>
      <c r="H490" s="13" t="s">
        <v>7</v>
      </c>
    </row>
    <row r="491" spans="1:10" ht="13.5" customHeight="1">
      <c r="A491" s="7"/>
      <c r="B491" s="31"/>
      <c r="C491" s="31"/>
      <c r="D491" s="15"/>
      <c r="E491" s="2"/>
      <c r="F491" s="3"/>
      <c r="G491" s="3"/>
      <c r="H491" s="12"/>
    </row>
    <row r="492" spans="1:10" ht="13.5" customHeight="1">
      <c r="A492" s="8"/>
      <c r="B492" s="30"/>
      <c r="C492" s="30"/>
      <c r="D492" s="16"/>
      <c r="E492" s="4"/>
      <c r="F492" s="5"/>
      <c r="G492" s="5"/>
      <c r="H492" s="13" t="s">
        <v>7</v>
      </c>
    </row>
    <row r="493" spans="1:10" ht="13.5" customHeight="1">
      <c r="A493" s="7"/>
      <c r="B493" s="31"/>
      <c r="C493" s="31"/>
      <c r="D493" s="15"/>
      <c r="E493" s="2"/>
      <c r="F493" s="3"/>
      <c r="G493" s="3"/>
      <c r="H493" s="12"/>
    </row>
    <row r="494" spans="1:10" ht="13.5" customHeight="1">
      <c r="A494" s="8"/>
      <c r="B494" s="30"/>
      <c r="C494" s="30"/>
      <c r="D494" s="16"/>
      <c r="E494" s="4"/>
      <c r="F494" s="5"/>
      <c r="G494" s="5"/>
      <c r="H494" s="13"/>
    </row>
    <row r="495" spans="1:10" ht="13.5" customHeight="1">
      <c r="A495" s="7"/>
      <c r="B495" s="31"/>
      <c r="C495" s="31"/>
      <c r="D495" s="15"/>
      <c r="E495" s="2"/>
      <c r="F495" s="3"/>
      <c r="G495" s="3"/>
      <c r="H495" s="12"/>
    </row>
    <row r="496" spans="1:10" ht="13.5" customHeight="1">
      <c r="A496" s="8"/>
      <c r="B496" s="30"/>
      <c r="C496" s="30"/>
      <c r="D496" s="16"/>
      <c r="E496" s="4"/>
      <c r="F496" s="5"/>
      <c r="G496" s="5"/>
      <c r="H496" s="13"/>
    </row>
    <row r="497" spans="1:8" ht="13.5" customHeight="1">
      <c r="A497" s="7"/>
      <c r="B497" s="31"/>
      <c r="C497" s="31"/>
      <c r="D497" s="15"/>
      <c r="E497" s="2"/>
      <c r="F497" s="3"/>
      <c r="G497" s="3"/>
      <c r="H497" s="12"/>
    </row>
    <row r="498" spans="1:8" ht="13.5" customHeight="1">
      <c r="A498" s="8"/>
      <c r="B498" s="30"/>
      <c r="C498" s="30"/>
      <c r="D498" s="16"/>
      <c r="E498" s="4"/>
      <c r="F498" s="5"/>
      <c r="G498" s="5"/>
      <c r="H498" s="13"/>
    </row>
    <row r="499" spans="1:8" ht="13.5" customHeight="1">
      <c r="A499" s="7"/>
      <c r="B499" s="31"/>
      <c r="C499" s="31"/>
      <c r="D499" s="15"/>
      <c r="E499" s="2"/>
      <c r="F499" s="3"/>
      <c r="G499" s="3"/>
      <c r="H499" s="12"/>
    </row>
    <row r="500" spans="1:8" ht="13.5" customHeight="1">
      <c r="A500" s="8"/>
      <c r="B500" s="30"/>
      <c r="C500" s="30"/>
      <c r="D500" s="16"/>
      <c r="E500" s="4"/>
      <c r="F500" s="5"/>
      <c r="G500" s="5"/>
      <c r="H500" s="13"/>
    </row>
    <row r="501" spans="1:8" ht="13.5" customHeight="1">
      <c r="A501" s="7"/>
      <c r="B501" s="31"/>
      <c r="C501" s="31"/>
      <c r="D501" s="15"/>
      <c r="E501" s="2"/>
      <c r="F501" s="3"/>
      <c r="G501" s="3"/>
      <c r="H501" s="12"/>
    </row>
    <row r="502" spans="1:8" ht="13.5" customHeight="1">
      <c r="A502" s="8"/>
      <c r="B502" s="30"/>
      <c r="C502" s="30"/>
      <c r="D502" s="16"/>
      <c r="E502" s="4"/>
      <c r="F502" s="5"/>
      <c r="G502" s="5"/>
      <c r="H502" s="13"/>
    </row>
    <row r="503" spans="1:8" ht="13.5" customHeight="1">
      <c r="A503" s="7"/>
      <c r="B503" s="31"/>
      <c r="C503" s="31"/>
      <c r="D503" s="15"/>
      <c r="E503" s="2"/>
      <c r="F503" s="3"/>
      <c r="G503" s="3"/>
      <c r="H503" s="12"/>
    </row>
    <row r="504" spans="1:8" ht="13.5" customHeight="1">
      <c r="A504" s="8"/>
      <c r="B504" s="30"/>
      <c r="C504" s="30"/>
      <c r="D504" s="16"/>
      <c r="E504" s="4"/>
      <c r="F504" s="5"/>
      <c r="G504" s="5"/>
      <c r="H504" s="13"/>
    </row>
    <row r="505" spans="1:8" ht="13.5" customHeight="1">
      <c r="A505" s="7"/>
      <c r="B505" s="31"/>
      <c r="C505" s="31"/>
      <c r="D505" s="15"/>
      <c r="E505" s="2"/>
      <c r="F505" s="3"/>
      <c r="G505" s="3"/>
      <c r="H505" s="12"/>
    </row>
    <row r="506" spans="1:8" ht="13.5" customHeight="1">
      <c r="A506" s="8"/>
      <c r="B506" s="30"/>
      <c r="C506" s="30"/>
      <c r="D506" s="16"/>
      <c r="E506" s="4"/>
      <c r="F506" s="5"/>
      <c r="G506" s="5"/>
      <c r="H506" s="13"/>
    </row>
    <row r="507" spans="1:8" ht="13.5" customHeight="1">
      <c r="A507" s="7"/>
      <c r="B507" s="31"/>
      <c r="C507" s="31"/>
      <c r="D507" s="15"/>
      <c r="E507" s="2"/>
      <c r="F507" s="3"/>
      <c r="G507" s="3"/>
      <c r="H507" s="12"/>
    </row>
    <row r="508" spans="1:8" ht="13.5" customHeight="1">
      <c r="A508" s="8"/>
      <c r="B508" s="30"/>
      <c r="C508" s="30"/>
      <c r="D508" s="16"/>
      <c r="E508" s="4"/>
      <c r="F508" s="5"/>
      <c r="G508" s="5"/>
      <c r="H508" s="13"/>
    </row>
    <row r="509" spans="1:8" ht="13.5" customHeight="1">
      <c r="A509" s="7"/>
      <c r="B509" s="31"/>
      <c r="C509" s="31"/>
      <c r="D509" s="15"/>
      <c r="E509" s="2"/>
      <c r="F509" s="3"/>
      <c r="G509" s="3"/>
      <c r="H509" s="12"/>
    </row>
    <row r="510" spans="1:8" ht="13.5" customHeight="1">
      <c r="A510" s="8"/>
      <c r="B510" s="30"/>
      <c r="C510" s="30" t="s">
        <v>7</v>
      </c>
      <c r="D510" s="16"/>
      <c r="E510" s="4"/>
      <c r="F510" s="5"/>
      <c r="G510" s="5"/>
      <c r="H510" s="13" t="s">
        <v>7</v>
      </c>
    </row>
    <row r="511" spans="1:8" ht="13.5" customHeight="1">
      <c r="A511" s="7"/>
      <c r="B511" s="31"/>
      <c r="C511" s="31"/>
      <c r="D511" s="15"/>
      <c r="E511" s="2"/>
      <c r="F511" s="3"/>
      <c r="G511" s="3"/>
      <c r="H511" s="12"/>
    </row>
    <row r="512" spans="1:8" ht="13.5" customHeight="1">
      <c r="A512" s="8"/>
      <c r="B512" s="30" t="s">
        <v>7</v>
      </c>
      <c r="C512" s="30" t="s">
        <v>7</v>
      </c>
      <c r="D512" s="16"/>
      <c r="E512" s="4"/>
      <c r="F512" s="5"/>
      <c r="G512" s="38"/>
      <c r="H512" s="13" t="s">
        <v>7</v>
      </c>
    </row>
    <row r="513" spans="1:8" ht="13.5" customHeight="1">
      <c r="A513" s="7"/>
      <c r="B513" s="31"/>
      <c r="C513" s="31" t="s">
        <v>7</v>
      </c>
      <c r="D513" s="15"/>
      <c r="E513" s="2"/>
      <c r="F513" s="3"/>
      <c r="G513" s="41"/>
      <c r="H513" s="12" t="s">
        <v>7</v>
      </c>
    </row>
    <row r="514" spans="1:8" ht="13.5" customHeight="1">
      <c r="A514" s="9"/>
      <c r="B514" s="32" t="s">
        <v>63</v>
      </c>
      <c r="C514" s="32"/>
      <c r="D514" s="17"/>
      <c r="E514" s="10"/>
      <c r="F514" s="11"/>
      <c r="G514" s="11"/>
      <c r="H514" s="14"/>
    </row>
    <row r="515" spans="1:8" ht="13.5" customHeight="1"/>
    <row r="516" spans="1:8" ht="13.5" customHeight="1">
      <c r="H516" s="48"/>
    </row>
  </sheetData>
  <mergeCells count="24">
    <mergeCell ref="A474:H474"/>
    <mergeCell ref="A476:B476"/>
    <mergeCell ref="A44:H44"/>
    <mergeCell ref="A132:B132"/>
    <mergeCell ref="A87:H87"/>
    <mergeCell ref="A89:B89"/>
    <mergeCell ref="A345:H345"/>
    <mergeCell ref="A347:B347"/>
    <mergeCell ref="A173:H173"/>
    <mergeCell ref="A175:B175"/>
    <mergeCell ref="A130:H130"/>
    <mergeCell ref="A433:B433"/>
    <mergeCell ref="A1:H1"/>
    <mergeCell ref="A388:H388"/>
    <mergeCell ref="A431:H431"/>
    <mergeCell ref="A3:B3"/>
    <mergeCell ref="A390:B390"/>
    <mergeCell ref="A304:B304"/>
    <mergeCell ref="A302:H302"/>
    <mergeCell ref="A46:B46"/>
    <mergeCell ref="A216:H216"/>
    <mergeCell ref="A218:B218"/>
    <mergeCell ref="A259:H259"/>
    <mergeCell ref="A261:B261"/>
  </mergeCells>
  <phoneticPr fontId="2"/>
  <printOptions horizontalCentered="1"/>
  <pageMargins left="0.19685039370078741" right="0.19685039370078741" top="0.39370078740157483" bottom="0.11811023622047245" header="0.59055118110236227" footer="0.19685039370078741"/>
  <pageSetup paperSize="9" orientation="landscape" useFirstPageNumber="1" r:id="rId1"/>
  <headerFooter alignWithMargins="0"/>
  <rowBreaks count="11" manualBreakCount="11">
    <brk id="43" max="16383" man="1"/>
    <brk id="86" max="16383" man="1"/>
    <brk id="129" max="7" man="1"/>
    <brk id="172" max="7" man="1"/>
    <brk id="215" max="16383" man="1"/>
    <brk id="258" max="7" man="1"/>
    <brk id="301" max="16383" man="1"/>
    <brk id="344" max="16383" man="1"/>
    <brk id="387" max="16383" man="1"/>
    <brk id="430" max="16383" man="1"/>
    <brk id="473" max="16383" man="1"/>
  </rowBreaks>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6F0C-6B24-4AB3-8AA1-F39055440B2B}">
  <sheetPr>
    <tabColor theme="4" tint="0.59999389629810485"/>
  </sheetPr>
  <dimension ref="A1:W606"/>
  <sheetViews>
    <sheetView showGridLines="0" view="pageBreakPreview" topLeftCell="A556" zoomScale="70" zoomScaleNormal="100" zoomScaleSheetLayoutView="70" workbookViewId="0">
      <selection activeCell="M38" sqref="M38"/>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76</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2.6" customHeight="1">
      <c r="A4" s="19"/>
      <c r="B4" s="29" t="s">
        <v>7</v>
      </c>
      <c r="C4" s="29" t="s">
        <v>7</v>
      </c>
      <c r="D4" s="35"/>
      <c r="E4" s="20" t="s">
        <v>7</v>
      </c>
      <c r="F4" s="22"/>
      <c r="G4" s="22"/>
      <c r="H4" s="23"/>
    </row>
    <row r="5" spans="1:23" ht="12.6" customHeight="1">
      <c r="A5" s="8"/>
      <c r="B5" s="30" t="s">
        <v>588</v>
      </c>
      <c r="C5" s="30" t="s">
        <v>7</v>
      </c>
      <c r="D5" s="36"/>
      <c r="E5" s="4" t="s">
        <v>7</v>
      </c>
      <c r="F5" s="5"/>
      <c r="G5" s="5"/>
      <c r="H5" s="13" t="s">
        <v>7</v>
      </c>
      <c r="J5" s="6"/>
    </row>
    <row r="6" spans="1:23" ht="12.6" customHeight="1">
      <c r="A6" s="7"/>
      <c r="B6" s="31" t="s">
        <v>7</v>
      </c>
      <c r="C6" s="31" t="s">
        <v>7</v>
      </c>
      <c r="D6" s="40"/>
      <c r="E6" s="2" t="s">
        <v>7</v>
      </c>
      <c r="F6" s="3"/>
      <c r="G6" s="3"/>
      <c r="H6" s="12"/>
    </row>
    <row r="7" spans="1:23" ht="12.6" customHeight="1">
      <c r="A7" s="8"/>
      <c r="B7" s="30" t="s">
        <v>399</v>
      </c>
      <c r="C7" s="30" t="s">
        <v>7</v>
      </c>
      <c r="D7" s="16"/>
      <c r="E7" s="4"/>
      <c r="F7" s="5"/>
      <c r="G7" s="5"/>
      <c r="H7" s="13" t="s">
        <v>7</v>
      </c>
    </row>
    <row r="8" spans="1:23" ht="12.6" customHeight="1">
      <c r="A8" s="39" t="s">
        <v>7</v>
      </c>
      <c r="B8" s="31"/>
      <c r="C8" s="31"/>
      <c r="D8" s="40"/>
      <c r="E8" s="2"/>
      <c r="F8" s="3"/>
      <c r="G8" s="3"/>
      <c r="H8" s="12"/>
    </row>
    <row r="9" spans="1:23" ht="12.6" customHeight="1">
      <c r="A9" s="34" t="s">
        <v>7</v>
      </c>
      <c r="B9" s="30" t="s">
        <v>1913</v>
      </c>
      <c r="C9" s="30" t="s">
        <v>589</v>
      </c>
      <c r="D9" s="47"/>
      <c r="E9" s="4"/>
      <c r="F9" s="5"/>
      <c r="G9" s="5"/>
      <c r="H9" s="13"/>
    </row>
    <row r="10" spans="1:23" ht="12.6" customHeight="1">
      <c r="A10" s="39" t="s">
        <v>7</v>
      </c>
      <c r="B10" s="31"/>
      <c r="C10" s="31"/>
      <c r="D10" s="40"/>
      <c r="E10" s="2"/>
      <c r="F10" s="3"/>
      <c r="G10" s="3"/>
      <c r="H10" s="12"/>
      <c r="L10" s="329"/>
      <c r="M10" s="330"/>
      <c r="N10" s="331"/>
      <c r="O10" s="332"/>
    </row>
    <row r="11" spans="1:23" ht="12.6" customHeight="1">
      <c r="A11" s="34" t="s">
        <v>7</v>
      </c>
      <c r="B11" s="30" t="s">
        <v>1894</v>
      </c>
      <c r="C11" s="30" t="s">
        <v>1895</v>
      </c>
      <c r="D11" s="47">
        <v>44</v>
      </c>
      <c r="E11" s="4" t="s">
        <v>1896</v>
      </c>
      <c r="F11" s="5"/>
      <c r="G11" s="56"/>
      <c r="H11" s="13"/>
      <c r="L11" s="329"/>
      <c r="M11" s="330"/>
      <c r="N11" s="333"/>
      <c r="O11" s="332"/>
    </row>
    <row r="12" spans="1:23" ht="12.6" customHeight="1">
      <c r="A12" s="39" t="s">
        <v>7</v>
      </c>
      <c r="B12" s="31"/>
      <c r="C12" s="31"/>
      <c r="D12" s="40"/>
      <c r="E12" s="2"/>
      <c r="F12" s="3"/>
      <c r="G12" s="3"/>
      <c r="H12" s="12"/>
      <c r="L12" s="329"/>
      <c r="M12" s="330"/>
      <c r="N12" s="333"/>
      <c r="O12" s="332"/>
    </row>
    <row r="13" spans="1:23" ht="12.6" customHeight="1">
      <c r="A13" s="34" t="s">
        <v>7</v>
      </c>
      <c r="B13" s="30" t="s">
        <v>1915</v>
      </c>
      <c r="C13" s="30"/>
      <c r="D13" s="47">
        <v>44</v>
      </c>
      <c r="E13" s="4" t="s">
        <v>289</v>
      </c>
      <c r="F13" s="5"/>
      <c r="G13" s="56"/>
      <c r="H13" s="13"/>
      <c r="L13" s="329"/>
      <c r="M13" s="330"/>
      <c r="N13" s="333"/>
      <c r="O13" s="332"/>
    </row>
    <row r="14" spans="1:23" ht="12.6" customHeight="1">
      <c r="A14" s="7"/>
      <c r="B14" s="31"/>
      <c r="C14" s="31"/>
      <c r="D14" s="15"/>
      <c r="E14" s="2"/>
      <c r="F14" s="3"/>
      <c r="G14" s="3"/>
      <c r="H14" s="12"/>
      <c r="L14" s="329"/>
      <c r="M14" s="330"/>
      <c r="N14" s="333"/>
      <c r="O14" s="332"/>
    </row>
    <row r="15" spans="1:23" ht="12.6" customHeight="1">
      <c r="A15" s="8"/>
      <c r="B15" s="30" t="s">
        <v>1897</v>
      </c>
      <c r="C15" s="30"/>
      <c r="D15" s="47">
        <v>44</v>
      </c>
      <c r="E15" s="4" t="s">
        <v>289</v>
      </c>
      <c r="F15" s="5"/>
      <c r="G15" s="56"/>
      <c r="H15" s="13"/>
      <c r="L15" s="329"/>
      <c r="M15" s="330"/>
      <c r="N15" s="333"/>
      <c r="O15" s="332"/>
    </row>
    <row r="16" spans="1:23" ht="12.6" customHeight="1">
      <c r="A16" s="7"/>
      <c r="B16" s="31"/>
      <c r="C16" s="31"/>
      <c r="D16" s="15"/>
      <c r="E16" s="2"/>
      <c r="F16" s="3"/>
      <c r="G16" s="3"/>
      <c r="H16" s="12"/>
      <c r="L16" s="329"/>
      <c r="M16" s="330"/>
      <c r="N16" s="333"/>
      <c r="O16" s="332"/>
    </row>
    <row r="17" spans="1:15" ht="12.6" customHeight="1">
      <c r="A17" s="8"/>
      <c r="B17" s="30" t="s">
        <v>1898</v>
      </c>
      <c r="C17" s="30" t="s">
        <v>1899</v>
      </c>
      <c r="D17" s="47">
        <v>4</v>
      </c>
      <c r="E17" s="4" t="s">
        <v>1900</v>
      </c>
      <c r="F17" s="5"/>
      <c r="G17" s="56"/>
      <c r="H17" s="13"/>
      <c r="L17" s="329"/>
      <c r="M17" s="330"/>
      <c r="N17" s="331"/>
      <c r="O17" s="332"/>
    </row>
    <row r="18" spans="1:15" ht="12.6" customHeight="1">
      <c r="A18" s="39" t="s">
        <v>7</v>
      </c>
      <c r="B18" s="31"/>
      <c r="C18" s="31"/>
      <c r="D18" s="40"/>
      <c r="E18" s="2"/>
      <c r="F18" s="3"/>
      <c r="G18" s="3"/>
      <c r="H18" s="12"/>
      <c r="L18" s="329"/>
      <c r="M18" s="330"/>
      <c r="N18" s="331"/>
      <c r="O18" s="332"/>
    </row>
    <row r="19" spans="1:15" ht="12.6" customHeight="1">
      <c r="A19" s="34" t="s">
        <v>7</v>
      </c>
      <c r="B19" s="30" t="s">
        <v>1918</v>
      </c>
      <c r="C19" s="30" t="s">
        <v>1899</v>
      </c>
      <c r="D19" s="47">
        <v>4</v>
      </c>
      <c r="E19" s="4" t="s">
        <v>1900</v>
      </c>
      <c r="F19" s="5"/>
      <c r="G19" s="56"/>
      <c r="H19" s="13"/>
      <c r="L19" s="329"/>
      <c r="M19" s="330"/>
      <c r="N19" s="331"/>
      <c r="O19" s="332"/>
    </row>
    <row r="20" spans="1:15" ht="12.6" customHeight="1">
      <c r="A20" s="7"/>
      <c r="B20" s="31"/>
      <c r="C20" s="31"/>
      <c r="D20" s="15"/>
      <c r="E20" s="2"/>
      <c r="F20" s="3"/>
      <c r="G20" s="3"/>
      <c r="H20" s="12"/>
      <c r="L20" s="329"/>
      <c r="M20" s="330"/>
      <c r="N20" s="331"/>
      <c r="O20" s="332"/>
    </row>
    <row r="21" spans="1:15" ht="12.6" customHeight="1">
      <c r="A21" s="8"/>
      <c r="B21" s="30" t="s">
        <v>1901</v>
      </c>
      <c r="C21" s="30" t="s">
        <v>1902</v>
      </c>
      <c r="D21" s="47">
        <v>55</v>
      </c>
      <c r="E21" s="4" t="s">
        <v>1488</v>
      </c>
      <c r="F21" s="5"/>
      <c r="G21" s="56"/>
      <c r="H21" s="13"/>
      <c r="L21" s="329"/>
      <c r="M21" s="330"/>
      <c r="N21" s="331"/>
      <c r="O21" s="332"/>
    </row>
    <row r="22" spans="1:15" ht="12.6" customHeight="1">
      <c r="A22" s="39" t="s">
        <v>7</v>
      </c>
      <c r="B22" s="31"/>
      <c r="C22" s="31"/>
      <c r="D22" s="40"/>
      <c r="E22" s="2"/>
      <c r="F22" s="3"/>
      <c r="G22" s="3"/>
      <c r="H22" s="12"/>
      <c r="L22" s="329"/>
      <c r="M22" s="330"/>
      <c r="N22" s="334"/>
      <c r="O22" s="332"/>
    </row>
    <row r="23" spans="1:15" ht="12.6" customHeight="1">
      <c r="A23" s="34" t="s">
        <v>7</v>
      </c>
      <c r="B23" s="30" t="s">
        <v>1903</v>
      </c>
      <c r="C23" s="30" t="s">
        <v>1904</v>
      </c>
      <c r="D23" s="47">
        <v>3.52</v>
      </c>
      <c r="E23" s="4" t="s">
        <v>1919</v>
      </c>
      <c r="F23" s="5"/>
      <c r="G23" s="56"/>
      <c r="H23" s="13"/>
      <c r="L23" s="329"/>
      <c r="M23" s="330"/>
      <c r="N23" s="331"/>
      <c r="O23" s="332"/>
    </row>
    <row r="24" spans="1:15" ht="12.6" customHeight="1">
      <c r="A24" s="39" t="s">
        <v>7</v>
      </c>
      <c r="B24" s="31"/>
      <c r="C24" s="31"/>
      <c r="D24" s="40"/>
      <c r="E24" s="2"/>
      <c r="F24" s="3"/>
      <c r="G24" s="3"/>
      <c r="H24" s="12"/>
      <c r="L24" s="329"/>
      <c r="M24" s="330"/>
      <c r="N24" s="331"/>
      <c r="O24" s="332"/>
    </row>
    <row r="25" spans="1:15" ht="12.6" customHeight="1">
      <c r="A25" s="34" t="s">
        <v>7</v>
      </c>
      <c r="B25" s="30" t="s">
        <v>1914</v>
      </c>
      <c r="C25" s="30" t="s">
        <v>1905</v>
      </c>
      <c r="D25" s="47"/>
      <c r="E25" s="4"/>
      <c r="F25" s="5"/>
      <c r="G25" s="56"/>
      <c r="H25" s="13"/>
      <c r="L25" s="329"/>
      <c r="M25" s="330"/>
      <c r="N25" s="331"/>
      <c r="O25" s="332"/>
    </row>
    <row r="26" spans="1:15" ht="12.6" customHeight="1">
      <c r="A26" s="7"/>
      <c r="B26" s="31"/>
      <c r="C26" s="31"/>
      <c r="D26" s="15"/>
      <c r="E26" s="2"/>
      <c r="F26" s="3"/>
      <c r="G26" s="3"/>
      <c r="H26" s="12"/>
      <c r="L26" s="329"/>
      <c r="M26" s="330"/>
      <c r="N26" s="331"/>
      <c r="O26" s="332"/>
    </row>
    <row r="27" spans="1:15" ht="12.6" customHeight="1">
      <c r="A27" s="8"/>
      <c r="B27" s="30" t="s">
        <v>1906</v>
      </c>
      <c r="C27" s="30" t="s">
        <v>1907</v>
      </c>
      <c r="D27" s="16">
        <v>48</v>
      </c>
      <c r="E27" s="4" t="s">
        <v>1254</v>
      </c>
      <c r="F27" s="5"/>
      <c r="G27" s="56"/>
      <c r="H27" s="13"/>
      <c r="L27" s="329"/>
      <c r="M27" s="330"/>
      <c r="N27" s="331"/>
      <c r="O27" s="332"/>
    </row>
    <row r="28" spans="1:15" ht="12.6" customHeight="1">
      <c r="A28" s="7"/>
      <c r="B28" s="31"/>
      <c r="C28" s="31"/>
      <c r="D28" s="15"/>
      <c r="E28" s="2"/>
      <c r="F28" s="3"/>
      <c r="G28" s="3"/>
      <c r="H28" s="12"/>
      <c r="L28" s="329"/>
      <c r="M28" s="330"/>
      <c r="N28" s="331"/>
      <c r="O28" s="332"/>
    </row>
    <row r="29" spans="1:15" ht="12.6" customHeight="1">
      <c r="A29" s="8"/>
      <c r="B29" s="30"/>
      <c r="C29" s="30" t="s">
        <v>1908</v>
      </c>
      <c r="D29" s="16">
        <v>48</v>
      </c>
      <c r="E29" s="4" t="s">
        <v>1254</v>
      </c>
      <c r="F29" s="5"/>
      <c r="G29" s="56"/>
      <c r="H29" s="13"/>
      <c r="L29" s="329"/>
      <c r="M29" s="330"/>
      <c r="N29" s="331"/>
      <c r="O29" s="332"/>
    </row>
    <row r="30" spans="1:15" ht="12.6" customHeight="1">
      <c r="A30" s="7"/>
      <c r="B30" s="31"/>
      <c r="C30" s="31"/>
      <c r="D30" s="15"/>
      <c r="E30" s="2"/>
      <c r="F30" s="3"/>
      <c r="G30" s="3"/>
      <c r="H30" s="12"/>
      <c r="L30" s="329"/>
      <c r="M30" s="330"/>
      <c r="N30" s="331"/>
      <c r="O30" s="332"/>
    </row>
    <row r="31" spans="1:15" ht="12.6" customHeight="1">
      <c r="A31" s="8"/>
      <c r="B31" s="30"/>
      <c r="C31" s="30" t="s">
        <v>1916</v>
      </c>
      <c r="D31" s="67">
        <v>1</v>
      </c>
      <c r="E31" s="4" t="s">
        <v>1880</v>
      </c>
      <c r="F31" s="5"/>
      <c r="G31" s="56"/>
      <c r="H31" s="13"/>
      <c r="L31" s="329"/>
      <c r="M31" s="330"/>
      <c r="N31" s="331"/>
      <c r="O31" s="332"/>
    </row>
    <row r="32" spans="1:15" ht="12.6" customHeight="1">
      <c r="A32" s="7"/>
      <c r="B32" s="31"/>
      <c r="C32" s="31"/>
      <c r="D32" s="15"/>
      <c r="E32" s="2"/>
      <c r="F32" s="3"/>
      <c r="G32" s="3"/>
      <c r="H32" s="12"/>
      <c r="L32" s="329"/>
      <c r="M32" s="330"/>
      <c r="N32" s="331"/>
      <c r="O32" s="332"/>
    </row>
    <row r="33" spans="1:23" ht="12.6" customHeight="1">
      <c r="A33" s="8"/>
      <c r="B33" s="30"/>
      <c r="C33" s="30" t="s">
        <v>1917</v>
      </c>
      <c r="D33" s="67">
        <v>1</v>
      </c>
      <c r="E33" s="4" t="s">
        <v>1880</v>
      </c>
      <c r="F33" s="5"/>
      <c r="G33" s="56"/>
      <c r="H33" s="13"/>
      <c r="L33" s="329"/>
      <c r="M33" s="330"/>
      <c r="N33" s="331"/>
      <c r="O33" s="332"/>
    </row>
    <row r="34" spans="1:23" ht="12.6" customHeight="1">
      <c r="A34" s="39" t="s">
        <v>7</v>
      </c>
      <c r="B34" s="31"/>
      <c r="C34" s="31"/>
      <c r="D34" s="40"/>
      <c r="E34" s="2"/>
      <c r="F34" s="3"/>
      <c r="G34" s="3"/>
      <c r="H34" s="12"/>
      <c r="L34" s="329"/>
      <c r="M34" s="330"/>
      <c r="N34" s="331"/>
      <c r="O34" s="332"/>
    </row>
    <row r="35" spans="1:23" ht="12.6" customHeight="1">
      <c r="A35" s="34" t="s">
        <v>7</v>
      </c>
      <c r="B35" s="30"/>
      <c r="C35" s="30" t="s">
        <v>1909</v>
      </c>
      <c r="D35" s="47">
        <v>1</v>
      </c>
      <c r="E35" s="4" t="s">
        <v>1880</v>
      </c>
      <c r="F35" s="5"/>
      <c r="G35" s="56"/>
      <c r="H35" s="13"/>
      <c r="L35" s="329"/>
      <c r="M35" s="330"/>
      <c r="N35" s="331"/>
      <c r="O35" s="332"/>
    </row>
    <row r="36" spans="1:23" ht="12.6" customHeight="1">
      <c r="A36" s="39"/>
      <c r="B36" s="31"/>
      <c r="C36" s="31"/>
      <c r="D36" s="40"/>
      <c r="E36" s="2"/>
      <c r="F36" s="3"/>
      <c r="G36" s="3"/>
      <c r="H36" s="12"/>
      <c r="L36" s="329"/>
      <c r="M36" s="330"/>
      <c r="N36" s="331"/>
      <c r="O36" s="332"/>
    </row>
    <row r="37" spans="1:23" ht="12.6" customHeight="1">
      <c r="A37" s="34"/>
      <c r="B37" s="30"/>
      <c r="C37" s="30" t="s">
        <v>1910</v>
      </c>
      <c r="D37" s="47">
        <v>1</v>
      </c>
      <c r="E37" s="4" t="s">
        <v>1880</v>
      </c>
      <c r="F37" s="5"/>
      <c r="G37" s="56"/>
      <c r="H37" s="13"/>
      <c r="L37" s="329"/>
      <c r="M37" s="330"/>
      <c r="N37" s="331"/>
      <c r="O37" s="332"/>
    </row>
    <row r="38" spans="1:23" ht="12.6" customHeight="1">
      <c r="A38" s="7"/>
      <c r="B38" s="31"/>
      <c r="C38" s="31"/>
      <c r="D38" s="15"/>
      <c r="E38" s="2"/>
      <c r="F38" s="3"/>
      <c r="G38" s="3"/>
      <c r="H38" s="12"/>
      <c r="L38" s="329"/>
      <c r="M38" s="330"/>
      <c r="N38" s="331"/>
      <c r="O38" s="332"/>
    </row>
    <row r="39" spans="1:23" ht="12.6" customHeight="1">
      <c r="A39" s="8"/>
      <c r="B39" s="30"/>
      <c r="C39" s="30" t="s">
        <v>1911</v>
      </c>
      <c r="D39" s="16">
        <v>48</v>
      </c>
      <c r="E39" s="4" t="s">
        <v>1254</v>
      </c>
      <c r="F39" s="5"/>
      <c r="G39" s="56"/>
      <c r="H39" s="13"/>
    </row>
    <row r="40" spans="1:23" ht="12.6" customHeight="1">
      <c r="A40" s="7"/>
      <c r="B40" s="31"/>
      <c r="C40" s="31"/>
      <c r="D40" s="15"/>
      <c r="E40" s="2"/>
      <c r="F40" s="3"/>
      <c r="G40" s="3"/>
      <c r="H40" s="12"/>
    </row>
    <row r="41" spans="1:23" ht="12.6" customHeight="1">
      <c r="A41" s="8"/>
      <c r="B41" s="30" t="s">
        <v>1912</v>
      </c>
      <c r="C41" s="30"/>
      <c r="D41" s="16">
        <v>1</v>
      </c>
      <c r="E41" s="4" t="s">
        <v>107</v>
      </c>
      <c r="F41" s="42"/>
      <c r="G41" s="5"/>
      <c r="H41" s="13"/>
    </row>
    <row r="42" spans="1:23" ht="12.6" customHeight="1">
      <c r="A42" s="7"/>
      <c r="B42" s="31"/>
      <c r="C42" s="31"/>
      <c r="D42" s="15"/>
      <c r="E42" s="2"/>
      <c r="F42" s="3"/>
      <c r="G42" s="3"/>
      <c r="H42" s="12"/>
    </row>
    <row r="43" spans="1:23" ht="12.6" customHeight="1">
      <c r="A43" s="8"/>
      <c r="B43" s="30" t="s">
        <v>376</v>
      </c>
      <c r="C43" s="30"/>
      <c r="D43" s="16">
        <v>1</v>
      </c>
      <c r="E43" s="4" t="s">
        <v>107</v>
      </c>
      <c r="F43" s="42"/>
      <c r="G43" s="5"/>
      <c r="H43" s="13"/>
    </row>
    <row r="44" spans="1:23" s="49" customFormat="1" ht="12.6" customHeight="1">
      <c r="A44" s="7"/>
      <c r="B44" s="31"/>
      <c r="C44" s="31" t="s">
        <v>7</v>
      </c>
      <c r="D44" s="15"/>
      <c r="E44" s="2"/>
      <c r="F44" s="3"/>
      <c r="G44" s="41"/>
      <c r="H44" s="12"/>
    </row>
    <row r="45" spans="1:23" s="49" customFormat="1" ht="12.6" customHeight="1">
      <c r="A45" s="9"/>
      <c r="B45" s="32" t="s">
        <v>63</v>
      </c>
      <c r="C45" s="32"/>
      <c r="D45" s="17"/>
      <c r="E45" s="10"/>
      <c r="F45" s="11"/>
      <c r="G45" s="11"/>
      <c r="H45" s="14"/>
    </row>
    <row r="46" spans="1:23" ht="21.6" customHeight="1">
      <c r="I46" s="27"/>
      <c r="J46" s="27"/>
      <c r="K46" s="28"/>
      <c r="L46" s="28"/>
      <c r="M46" s="27"/>
      <c r="N46" s="27"/>
      <c r="O46" s="27"/>
      <c r="P46" s="28"/>
      <c r="Q46" s="28"/>
      <c r="R46" s="27"/>
      <c r="S46" s="27"/>
      <c r="T46" s="27"/>
      <c r="U46" s="28"/>
      <c r="V46" s="28"/>
      <c r="W46" s="27"/>
    </row>
    <row r="47" spans="1:23" ht="13.5" customHeight="1">
      <c r="H47" s="48"/>
    </row>
    <row r="48" spans="1:23" s="18" customFormat="1" ht="13.5" customHeight="1">
      <c r="A48" s="364"/>
      <c r="B48" s="365"/>
      <c r="C48" s="365"/>
      <c r="D48" s="365"/>
      <c r="E48" s="365"/>
      <c r="F48" s="365"/>
      <c r="G48" s="365"/>
      <c r="H48" s="365"/>
      <c r="J48" s="6"/>
      <c r="K48" s="6"/>
      <c r="L48" s="6"/>
      <c r="M48" s="1"/>
      <c r="O48" s="1"/>
      <c r="P48" s="6"/>
      <c r="Q48" s="6"/>
      <c r="R48" s="1"/>
      <c r="T48" s="1"/>
      <c r="U48" s="6"/>
      <c r="V48" s="6"/>
      <c r="W48" s="1"/>
    </row>
    <row r="49" spans="1:23" s="18" customFormat="1" ht="13.5" customHeight="1">
      <c r="A49" s="50" t="s">
        <v>76</v>
      </c>
      <c r="B49" s="50"/>
      <c r="C49" s="51"/>
      <c r="D49" s="51"/>
      <c r="E49" s="52"/>
      <c r="F49" s="51"/>
      <c r="G49" s="50"/>
      <c r="H49" s="53"/>
      <c r="J49" s="1"/>
      <c r="K49" s="6"/>
      <c r="L49" s="6"/>
      <c r="M49" s="1"/>
      <c r="O49" s="1"/>
      <c r="P49" s="6"/>
      <c r="Q49" s="6"/>
      <c r="R49" s="1"/>
      <c r="T49" s="1"/>
      <c r="U49" s="6"/>
      <c r="V49" s="6"/>
      <c r="W49" s="1"/>
    </row>
    <row r="50" spans="1:23" s="18" customFormat="1" ht="13.5" customHeight="1">
      <c r="A50" s="362" t="s">
        <v>0</v>
      </c>
      <c r="B50" s="363"/>
      <c r="C50" s="24" t="s">
        <v>1</v>
      </c>
      <c r="D50" s="24" t="s">
        <v>2</v>
      </c>
      <c r="E50" s="24" t="s">
        <v>3</v>
      </c>
      <c r="F50" s="25" t="s">
        <v>4</v>
      </c>
      <c r="G50" s="25" t="s">
        <v>5</v>
      </c>
      <c r="H50" s="26" t="s">
        <v>6</v>
      </c>
      <c r="J50" s="1"/>
      <c r="K50" s="6"/>
      <c r="L50" s="6"/>
      <c r="M50" s="1"/>
      <c r="O50" s="1"/>
      <c r="P50" s="6"/>
      <c r="Q50" s="6"/>
      <c r="R50" s="1"/>
      <c r="T50" s="1"/>
      <c r="U50" s="6"/>
      <c r="V50" s="6"/>
      <c r="W50" s="1"/>
    </row>
    <row r="51" spans="1:23" s="18" customFormat="1" ht="13.5" customHeight="1">
      <c r="A51" s="19"/>
      <c r="B51" s="29" t="s">
        <v>7</v>
      </c>
      <c r="C51" s="29" t="s">
        <v>7</v>
      </c>
      <c r="D51" s="35"/>
      <c r="E51" s="20" t="s">
        <v>7</v>
      </c>
      <c r="F51" s="22"/>
      <c r="G51" s="22"/>
      <c r="H51" s="23"/>
      <c r="J51" s="1"/>
      <c r="K51" s="6"/>
      <c r="L51" s="6"/>
      <c r="M51" s="1"/>
      <c r="O51" s="1"/>
      <c r="P51" s="6"/>
      <c r="Q51" s="6"/>
      <c r="R51" s="1"/>
      <c r="T51" s="1"/>
      <c r="U51" s="6"/>
      <c r="V51" s="6"/>
      <c r="W51" s="1"/>
    </row>
    <row r="52" spans="1:23" s="18" customFormat="1" ht="13.5" customHeight="1">
      <c r="A52" s="8"/>
      <c r="B52" s="30" t="s">
        <v>591</v>
      </c>
      <c r="C52" s="30" t="s">
        <v>7</v>
      </c>
      <c r="D52" s="36"/>
      <c r="E52" s="4" t="s">
        <v>7</v>
      </c>
      <c r="F52" s="5"/>
      <c r="G52" s="5"/>
      <c r="H52" s="13" t="s">
        <v>7</v>
      </c>
      <c r="J52" s="1"/>
      <c r="K52" s="6"/>
      <c r="L52" s="6"/>
      <c r="M52" s="1"/>
      <c r="O52" s="1"/>
      <c r="P52" s="6"/>
      <c r="Q52" s="6"/>
      <c r="R52" s="1"/>
      <c r="T52" s="1"/>
      <c r="U52" s="6"/>
      <c r="V52" s="6"/>
      <c r="W52" s="1"/>
    </row>
    <row r="53" spans="1:23" s="18" customFormat="1" ht="13.5" customHeight="1">
      <c r="A53" s="7"/>
      <c r="B53" s="31"/>
      <c r="C53" s="31"/>
      <c r="D53" s="40"/>
      <c r="E53" s="2"/>
      <c r="F53" s="3"/>
      <c r="G53" s="3"/>
      <c r="H53" s="12"/>
      <c r="J53" s="1"/>
      <c r="K53" s="6"/>
      <c r="L53" s="6"/>
      <c r="M53" s="1"/>
      <c r="O53" s="1"/>
      <c r="P53" s="6"/>
      <c r="Q53" s="6"/>
      <c r="R53" s="1"/>
      <c r="T53" s="1"/>
      <c r="U53" s="6"/>
      <c r="V53" s="6"/>
      <c r="W53" s="1"/>
    </row>
    <row r="54" spans="1:23" s="18" customFormat="1" ht="13.5" customHeight="1">
      <c r="A54" s="8"/>
      <c r="B54" s="30" t="s">
        <v>905</v>
      </c>
      <c r="C54" s="30"/>
      <c r="D54" s="16"/>
      <c r="E54" s="4"/>
      <c r="F54" s="5"/>
      <c r="G54" s="5"/>
      <c r="H54" s="13"/>
      <c r="J54" s="1"/>
      <c r="K54" s="6"/>
      <c r="L54" s="6"/>
      <c r="M54" s="1"/>
      <c r="O54" s="1"/>
      <c r="P54" s="6"/>
      <c r="Q54" s="6"/>
      <c r="R54" s="1"/>
      <c r="T54" s="1"/>
      <c r="U54" s="6"/>
      <c r="V54" s="6"/>
      <c r="W54" s="1"/>
    </row>
    <row r="55" spans="1:23" s="18" customFormat="1" ht="13.5" customHeight="1">
      <c r="A55" s="7"/>
      <c r="B55" s="31"/>
      <c r="C55" s="31"/>
      <c r="D55" s="15"/>
      <c r="E55" s="2"/>
      <c r="F55" s="3"/>
      <c r="G55" s="41"/>
      <c r="H55" s="12"/>
      <c r="J55" s="1"/>
      <c r="K55" s="6"/>
      <c r="L55" s="6"/>
      <c r="M55" s="1"/>
      <c r="O55" s="1"/>
      <c r="P55" s="6"/>
      <c r="Q55" s="6"/>
      <c r="R55" s="1"/>
      <c r="T55" s="1"/>
      <c r="U55" s="6"/>
      <c r="V55" s="6"/>
      <c r="W55" s="1"/>
    </row>
    <row r="56" spans="1:23" s="18" customFormat="1" ht="13.5" customHeight="1">
      <c r="A56" s="8"/>
      <c r="B56" s="30" t="s">
        <v>905</v>
      </c>
      <c r="C56" s="30" t="s">
        <v>942</v>
      </c>
      <c r="D56" s="16">
        <v>69</v>
      </c>
      <c r="E56" s="4" t="s">
        <v>791</v>
      </c>
      <c r="F56" s="5"/>
      <c r="G56" s="38"/>
      <c r="H56" s="13"/>
      <c r="J56" s="1"/>
      <c r="K56" s="6"/>
      <c r="L56" s="6"/>
      <c r="M56" s="1"/>
      <c r="O56" s="1"/>
      <c r="P56" s="6"/>
      <c r="Q56" s="6"/>
      <c r="R56" s="1"/>
      <c r="T56" s="1"/>
      <c r="U56" s="6"/>
      <c r="V56" s="6"/>
      <c r="W56" s="1"/>
    </row>
    <row r="57" spans="1:23" s="18" customFormat="1" ht="13.5" customHeight="1">
      <c r="A57" s="39" t="s">
        <v>7</v>
      </c>
      <c r="B57" s="31"/>
      <c r="C57" s="31"/>
      <c r="D57" s="40"/>
      <c r="E57" s="2"/>
      <c r="F57" s="3"/>
      <c r="G57" s="41"/>
      <c r="H57" s="12"/>
      <c r="J57" s="1"/>
      <c r="K57" s="6"/>
      <c r="L57" s="6"/>
      <c r="M57" s="1"/>
      <c r="O57" s="1"/>
      <c r="P57" s="6"/>
      <c r="Q57" s="6"/>
      <c r="R57" s="1"/>
      <c r="T57" s="1"/>
      <c r="U57" s="6"/>
      <c r="V57" s="6"/>
      <c r="W57" s="1"/>
    </row>
    <row r="58" spans="1:23" s="18" customFormat="1" ht="13.5" customHeight="1">
      <c r="A58" s="34" t="s">
        <v>7</v>
      </c>
      <c r="B58" s="30" t="s">
        <v>905</v>
      </c>
      <c r="C58" s="30" t="s">
        <v>943</v>
      </c>
      <c r="D58" s="47">
        <v>95</v>
      </c>
      <c r="E58" s="4" t="s">
        <v>791</v>
      </c>
      <c r="F58" s="5"/>
      <c r="G58" s="38"/>
      <c r="H58" s="13"/>
      <c r="J58" s="1"/>
      <c r="K58" s="6"/>
      <c r="L58" s="6"/>
      <c r="M58" s="1"/>
      <c r="O58" s="1"/>
      <c r="P58" s="6"/>
      <c r="Q58" s="6"/>
      <c r="R58" s="1"/>
      <c r="T58" s="1"/>
      <c r="U58" s="6"/>
      <c r="V58" s="6"/>
      <c r="W58" s="1"/>
    </row>
    <row r="59" spans="1:23" s="18" customFormat="1" ht="13.5" customHeight="1">
      <c r="A59" s="39" t="s">
        <v>7</v>
      </c>
      <c r="B59" s="31"/>
      <c r="C59" s="31"/>
      <c r="D59" s="40"/>
      <c r="E59" s="2"/>
      <c r="F59" s="3"/>
      <c r="G59" s="41"/>
      <c r="H59" s="12"/>
      <c r="J59" s="1"/>
      <c r="K59" s="6"/>
      <c r="L59" s="6"/>
      <c r="M59" s="1"/>
      <c r="O59" s="1"/>
      <c r="P59" s="6"/>
      <c r="Q59" s="6"/>
      <c r="R59" s="1"/>
      <c r="T59" s="1"/>
      <c r="U59" s="6"/>
      <c r="V59" s="6"/>
      <c r="W59" s="1"/>
    </row>
    <row r="60" spans="1:23" s="18" customFormat="1" ht="13.5" customHeight="1">
      <c r="A60" s="34" t="s">
        <v>7</v>
      </c>
      <c r="B60" s="30" t="s">
        <v>905</v>
      </c>
      <c r="C60" s="30" t="s">
        <v>944</v>
      </c>
      <c r="D60" s="47">
        <v>5</v>
      </c>
      <c r="E60" s="4" t="s">
        <v>791</v>
      </c>
      <c r="F60" s="5"/>
      <c r="G60" s="38"/>
      <c r="H60" s="13"/>
      <c r="J60" s="1"/>
      <c r="K60" s="6"/>
      <c r="L60" s="6"/>
      <c r="M60" s="1"/>
      <c r="O60" s="1"/>
      <c r="P60" s="6"/>
      <c r="Q60" s="6"/>
      <c r="R60" s="1"/>
      <c r="T60" s="1"/>
      <c r="U60" s="6"/>
      <c r="V60" s="6"/>
      <c r="W60" s="1"/>
    </row>
    <row r="61" spans="1:23" s="18" customFormat="1" ht="13.5" customHeight="1">
      <c r="A61" s="39" t="s">
        <v>7</v>
      </c>
      <c r="B61" s="31"/>
      <c r="C61" s="31"/>
      <c r="D61" s="40"/>
      <c r="E61" s="2"/>
      <c r="F61" s="3"/>
      <c r="G61" s="41"/>
      <c r="H61" s="12"/>
      <c r="J61" s="1"/>
      <c r="K61" s="6"/>
      <c r="L61" s="6"/>
      <c r="M61" s="1"/>
      <c r="O61" s="1"/>
      <c r="P61" s="6"/>
      <c r="Q61" s="6"/>
      <c r="R61" s="1"/>
      <c r="T61" s="1"/>
      <c r="U61" s="6"/>
      <c r="V61" s="6"/>
      <c r="W61" s="1"/>
    </row>
    <row r="62" spans="1:23" s="18" customFormat="1" ht="13.5" customHeight="1">
      <c r="A62" s="34" t="s">
        <v>7</v>
      </c>
      <c r="B62" s="30" t="s">
        <v>905</v>
      </c>
      <c r="C62" s="30" t="s">
        <v>945</v>
      </c>
      <c r="D62" s="47">
        <v>32</v>
      </c>
      <c r="E62" s="4" t="s">
        <v>791</v>
      </c>
      <c r="F62" s="5"/>
      <c r="G62" s="38"/>
      <c r="H62" s="13"/>
      <c r="J62" s="1"/>
      <c r="K62" s="6"/>
      <c r="L62" s="6"/>
      <c r="M62" s="1"/>
      <c r="O62" s="1"/>
      <c r="P62" s="6"/>
      <c r="Q62" s="6"/>
      <c r="R62" s="1"/>
      <c r="T62" s="1"/>
      <c r="U62" s="6"/>
      <c r="V62" s="6"/>
      <c r="W62" s="1"/>
    </row>
    <row r="63" spans="1:23" s="18" customFormat="1" ht="13.5" customHeight="1">
      <c r="A63" s="39" t="s">
        <v>7</v>
      </c>
      <c r="B63" s="31"/>
      <c r="C63" s="31"/>
      <c r="D63" s="40"/>
      <c r="E63" s="2"/>
      <c r="F63" s="3"/>
      <c r="G63" s="41"/>
      <c r="H63" s="12"/>
      <c r="J63" s="1"/>
      <c r="K63" s="6"/>
      <c r="L63" s="6"/>
      <c r="M63" s="1"/>
      <c r="O63" s="1"/>
      <c r="P63" s="6"/>
      <c r="Q63" s="6"/>
      <c r="R63" s="1"/>
      <c r="T63" s="1"/>
      <c r="U63" s="6"/>
      <c r="V63" s="6"/>
      <c r="W63" s="1"/>
    </row>
    <row r="64" spans="1:23" s="18" customFormat="1" ht="13.5" customHeight="1">
      <c r="A64" s="34" t="s">
        <v>7</v>
      </c>
      <c r="B64" s="30" t="s">
        <v>905</v>
      </c>
      <c r="C64" s="30" t="s">
        <v>946</v>
      </c>
      <c r="D64" s="47">
        <v>2</v>
      </c>
      <c r="E64" s="4" t="s">
        <v>791</v>
      </c>
      <c r="F64" s="5"/>
      <c r="G64" s="38"/>
      <c r="H64" s="13"/>
      <c r="J64" s="1"/>
      <c r="K64" s="6"/>
      <c r="L64" s="6"/>
      <c r="M64" s="1"/>
      <c r="O64" s="1"/>
      <c r="P64" s="6"/>
      <c r="Q64" s="6"/>
      <c r="R64" s="1"/>
      <c r="T64" s="1"/>
      <c r="U64" s="6"/>
      <c r="V64" s="6"/>
      <c r="W64" s="1"/>
    </row>
    <row r="65" spans="1:23" s="18" customFormat="1" ht="13.5" customHeight="1">
      <c r="A65" s="7"/>
      <c r="B65" s="31"/>
      <c r="C65" s="31"/>
      <c r="D65" s="15"/>
      <c r="E65" s="2"/>
      <c r="F65" s="3"/>
      <c r="G65" s="41"/>
      <c r="H65" s="12"/>
      <c r="J65" s="1"/>
      <c r="K65" s="6"/>
      <c r="L65" s="6"/>
      <c r="M65" s="1"/>
      <c r="O65" s="1"/>
      <c r="P65" s="6"/>
      <c r="Q65" s="6"/>
      <c r="R65" s="1"/>
      <c r="T65" s="1"/>
      <c r="U65" s="6"/>
      <c r="V65" s="6"/>
      <c r="W65" s="1"/>
    </row>
    <row r="66" spans="1:23" s="18" customFormat="1" ht="13.5" customHeight="1">
      <c r="A66" s="8"/>
      <c r="B66" s="30" t="s">
        <v>905</v>
      </c>
      <c r="C66" s="30" t="s">
        <v>947</v>
      </c>
      <c r="D66" s="47">
        <v>3</v>
      </c>
      <c r="E66" s="4" t="s">
        <v>791</v>
      </c>
      <c r="F66" s="5"/>
      <c r="G66" s="38"/>
      <c r="H66" s="13"/>
      <c r="J66" s="1"/>
      <c r="K66" s="6"/>
      <c r="L66" s="6"/>
      <c r="M66" s="1"/>
      <c r="O66" s="1"/>
      <c r="P66" s="6"/>
      <c r="Q66" s="6"/>
      <c r="R66" s="1"/>
      <c r="T66" s="1"/>
      <c r="U66" s="6"/>
      <c r="V66" s="6"/>
      <c r="W66" s="1"/>
    </row>
    <row r="67" spans="1:23" s="18" customFormat="1" ht="13.5" customHeight="1">
      <c r="A67" s="7"/>
      <c r="B67" s="31"/>
      <c r="C67" s="31"/>
      <c r="D67" s="15"/>
      <c r="E67" s="2"/>
      <c r="F67" s="3"/>
      <c r="G67" s="41"/>
      <c r="H67" s="12"/>
      <c r="J67" s="1"/>
      <c r="K67" s="6"/>
      <c r="L67" s="6"/>
      <c r="M67" s="1"/>
      <c r="O67" s="1"/>
      <c r="P67" s="6"/>
      <c r="Q67" s="6"/>
      <c r="R67" s="1"/>
      <c r="T67" s="1"/>
      <c r="U67" s="6"/>
      <c r="V67" s="6"/>
      <c r="W67" s="1"/>
    </row>
    <row r="68" spans="1:23" s="18" customFormat="1" ht="13.5" customHeight="1">
      <c r="A68" s="8"/>
      <c r="B68" s="30" t="s">
        <v>905</v>
      </c>
      <c r="C68" s="30" t="s">
        <v>948</v>
      </c>
      <c r="D68" s="47">
        <v>2</v>
      </c>
      <c r="E68" s="4" t="s">
        <v>791</v>
      </c>
      <c r="F68" s="5"/>
      <c r="G68" s="38"/>
      <c r="H68" s="13"/>
      <c r="J68" s="1"/>
      <c r="K68" s="6"/>
      <c r="L68" s="6"/>
      <c r="M68" s="1"/>
      <c r="O68" s="1"/>
      <c r="P68" s="6"/>
      <c r="Q68" s="6"/>
      <c r="R68" s="1"/>
      <c r="T68" s="1"/>
      <c r="U68" s="6"/>
      <c r="V68" s="6"/>
      <c r="W68" s="1"/>
    </row>
    <row r="69" spans="1:23" s="18" customFormat="1" ht="13.5" customHeight="1">
      <c r="A69" s="7"/>
      <c r="B69" s="31"/>
      <c r="C69" s="31"/>
      <c r="D69" s="15"/>
      <c r="E69" s="2"/>
      <c r="F69" s="3"/>
      <c r="G69" s="41"/>
      <c r="H69" s="12"/>
      <c r="J69" s="1"/>
      <c r="K69" s="6"/>
      <c r="L69" s="6"/>
      <c r="M69" s="1"/>
      <c r="O69" s="1"/>
      <c r="P69" s="6"/>
      <c r="Q69" s="6"/>
      <c r="R69" s="1"/>
      <c r="T69" s="1"/>
      <c r="U69" s="6"/>
      <c r="V69" s="6"/>
      <c r="W69" s="1"/>
    </row>
    <row r="70" spans="1:23" s="18" customFormat="1" ht="13.5" customHeight="1">
      <c r="A70" s="8"/>
      <c r="B70" s="30" t="s">
        <v>905</v>
      </c>
      <c r="C70" s="30" t="s">
        <v>949</v>
      </c>
      <c r="D70" s="47">
        <v>1</v>
      </c>
      <c r="E70" s="4" t="s">
        <v>791</v>
      </c>
      <c r="F70" s="5"/>
      <c r="G70" s="38"/>
      <c r="H70" s="13"/>
      <c r="J70" s="1"/>
      <c r="K70" s="6"/>
      <c r="L70" s="6"/>
      <c r="M70" s="1"/>
      <c r="O70" s="1"/>
      <c r="P70" s="6"/>
      <c r="Q70" s="6"/>
      <c r="R70" s="1"/>
      <c r="T70" s="1"/>
      <c r="U70" s="6"/>
      <c r="V70" s="6"/>
      <c r="W70" s="1"/>
    </row>
    <row r="71" spans="1:23" s="18" customFormat="1" ht="13.5" customHeight="1">
      <c r="A71" s="39" t="s">
        <v>7</v>
      </c>
      <c r="B71" s="31"/>
      <c r="C71" s="31"/>
      <c r="D71" s="40"/>
      <c r="E71" s="2"/>
      <c r="F71" s="3"/>
      <c r="G71" s="41"/>
      <c r="H71" s="12"/>
      <c r="J71" s="1"/>
      <c r="K71" s="6"/>
      <c r="L71" s="6"/>
      <c r="M71" s="1"/>
      <c r="O71" s="1"/>
      <c r="P71" s="6"/>
      <c r="Q71" s="6"/>
      <c r="R71" s="1"/>
      <c r="T71" s="1"/>
      <c r="U71" s="6"/>
      <c r="V71" s="6"/>
      <c r="W71" s="1"/>
    </row>
    <row r="72" spans="1:23" s="18" customFormat="1" ht="13.5" customHeight="1">
      <c r="A72" s="34" t="s">
        <v>7</v>
      </c>
      <c r="B72" s="30" t="s">
        <v>905</v>
      </c>
      <c r="C72" s="30" t="s">
        <v>950</v>
      </c>
      <c r="D72" s="47">
        <v>1</v>
      </c>
      <c r="E72" s="4" t="s">
        <v>791</v>
      </c>
      <c r="F72" s="5"/>
      <c r="G72" s="38"/>
      <c r="H72" s="13"/>
      <c r="J72" s="1"/>
      <c r="K72" s="6"/>
      <c r="L72" s="6"/>
      <c r="M72" s="1"/>
      <c r="O72" s="1"/>
      <c r="P72" s="6"/>
      <c r="Q72" s="6"/>
      <c r="R72" s="1"/>
      <c r="T72" s="1"/>
      <c r="U72" s="6"/>
      <c r="V72" s="6"/>
      <c r="W72" s="1"/>
    </row>
    <row r="73" spans="1:23" s="18" customFormat="1" ht="13.5" customHeight="1">
      <c r="A73" s="7"/>
      <c r="B73" s="31"/>
      <c r="C73" s="31"/>
      <c r="D73" s="15"/>
      <c r="E73" s="2"/>
      <c r="F73" s="3"/>
      <c r="G73" s="41"/>
      <c r="H73" s="12"/>
      <c r="J73" s="1"/>
      <c r="K73" s="6"/>
      <c r="L73" s="6"/>
      <c r="M73" s="1"/>
      <c r="O73" s="1"/>
      <c r="P73" s="6"/>
      <c r="Q73" s="6"/>
      <c r="R73" s="1"/>
      <c r="T73" s="1"/>
      <c r="U73" s="6"/>
      <c r="V73" s="6"/>
      <c r="W73" s="1"/>
    </row>
    <row r="74" spans="1:23" s="18" customFormat="1" ht="13.5" customHeight="1">
      <c r="A74" s="8"/>
      <c r="B74" s="30" t="s">
        <v>905</v>
      </c>
      <c r="C74" s="30" t="s">
        <v>951</v>
      </c>
      <c r="D74" s="16">
        <v>4</v>
      </c>
      <c r="E74" s="4" t="s">
        <v>791</v>
      </c>
      <c r="F74" s="5"/>
      <c r="G74" s="38"/>
      <c r="H74" s="13"/>
      <c r="J74" s="1"/>
      <c r="K74" s="6"/>
      <c r="L74" s="6"/>
      <c r="M74" s="1"/>
      <c r="O74" s="1"/>
      <c r="P74" s="6"/>
      <c r="Q74" s="6"/>
      <c r="R74" s="1"/>
      <c r="T74" s="1"/>
      <c r="U74" s="6"/>
      <c r="V74" s="6"/>
      <c r="W74" s="1"/>
    </row>
    <row r="75" spans="1:23" s="18" customFormat="1" ht="13.5" customHeight="1">
      <c r="A75" s="39"/>
      <c r="B75" s="31"/>
      <c r="C75" s="31"/>
      <c r="D75" s="40"/>
      <c r="E75" s="2"/>
      <c r="F75" s="3"/>
      <c r="G75" s="41"/>
      <c r="H75" s="12"/>
      <c r="J75" s="1"/>
      <c r="K75" s="6"/>
      <c r="L75" s="6"/>
      <c r="M75" s="1"/>
      <c r="O75" s="1"/>
      <c r="P75" s="6"/>
      <c r="Q75" s="6"/>
      <c r="R75" s="1"/>
      <c r="T75" s="1"/>
      <c r="U75" s="6"/>
      <c r="V75" s="6"/>
      <c r="W75" s="1"/>
    </row>
    <row r="76" spans="1:23" s="18" customFormat="1" ht="13.5" customHeight="1">
      <c r="A76" s="34"/>
      <c r="B76" s="30" t="s">
        <v>905</v>
      </c>
      <c r="C76" s="30" t="s">
        <v>952</v>
      </c>
      <c r="D76" s="47">
        <v>26</v>
      </c>
      <c r="E76" s="4" t="s">
        <v>791</v>
      </c>
      <c r="F76" s="5"/>
      <c r="G76" s="38"/>
      <c r="H76" s="13"/>
      <c r="J76" s="1"/>
      <c r="K76" s="6"/>
      <c r="L76" s="6"/>
      <c r="M76" s="1"/>
      <c r="O76" s="1"/>
      <c r="P76" s="6"/>
      <c r="Q76" s="6"/>
      <c r="R76" s="1"/>
      <c r="T76" s="1"/>
      <c r="U76" s="6"/>
      <c r="V76" s="6"/>
      <c r="W76" s="1"/>
    </row>
    <row r="77" spans="1:23" s="18" customFormat="1" ht="13.5" customHeight="1">
      <c r="A77" s="39" t="s">
        <v>7</v>
      </c>
      <c r="B77" s="31"/>
      <c r="C77" s="31"/>
      <c r="D77" s="40"/>
      <c r="E77" s="2"/>
      <c r="F77" s="3"/>
      <c r="G77" s="41"/>
      <c r="H77" s="12"/>
      <c r="J77" s="1"/>
      <c r="K77" s="6"/>
      <c r="L77" s="6"/>
      <c r="M77" s="1"/>
      <c r="O77" s="1"/>
      <c r="P77" s="6"/>
      <c r="Q77" s="6"/>
      <c r="R77" s="1"/>
      <c r="T77" s="1"/>
      <c r="U77" s="6"/>
      <c r="V77" s="6"/>
      <c r="W77" s="1"/>
    </row>
    <row r="78" spans="1:23" s="18" customFormat="1" ht="13.5" customHeight="1">
      <c r="A78" s="34" t="s">
        <v>7</v>
      </c>
      <c r="B78" s="30" t="s">
        <v>905</v>
      </c>
      <c r="C78" s="30" t="s">
        <v>953</v>
      </c>
      <c r="D78" s="47">
        <v>5</v>
      </c>
      <c r="E78" s="4" t="s">
        <v>791</v>
      </c>
      <c r="F78" s="5"/>
      <c r="G78" s="38"/>
      <c r="H78" s="13"/>
      <c r="J78" s="1"/>
      <c r="K78" s="6"/>
      <c r="L78" s="6"/>
      <c r="M78" s="1"/>
      <c r="O78" s="1"/>
      <c r="P78" s="6"/>
      <c r="Q78" s="6"/>
      <c r="R78" s="1"/>
      <c r="T78" s="1"/>
      <c r="U78" s="6"/>
      <c r="V78" s="6"/>
      <c r="W78" s="1"/>
    </row>
    <row r="79" spans="1:23" s="18" customFormat="1" ht="13.5" customHeight="1">
      <c r="A79" s="7"/>
      <c r="B79" s="31"/>
      <c r="C79" s="31"/>
      <c r="D79" s="15"/>
      <c r="E79" s="2"/>
      <c r="F79" s="3"/>
      <c r="G79" s="41"/>
      <c r="H79" s="12"/>
      <c r="J79" s="1"/>
      <c r="K79" s="6"/>
      <c r="L79" s="6"/>
      <c r="M79" s="1"/>
      <c r="O79" s="1"/>
      <c r="P79" s="6"/>
      <c r="Q79" s="6"/>
      <c r="R79" s="1"/>
      <c r="T79" s="1"/>
      <c r="U79" s="6"/>
      <c r="V79" s="6"/>
      <c r="W79" s="1"/>
    </row>
    <row r="80" spans="1:23" s="18" customFormat="1" ht="13.5" customHeight="1">
      <c r="A80" s="8"/>
      <c r="B80" s="30" t="s">
        <v>905</v>
      </c>
      <c r="C80" s="30" t="s">
        <v>954</v>
      </c>
      <c r="D80" s="16">
        <v>1</v>
      </c>
      <c r="E80" s="4" t="s">
        <v>791</v>
      </c>
      <c r="F80" s="5"/>
      <c r="G80" s="38"/>
      <c r="H80" s="13"/>
      <c r="J80" s="1"/>
      <c r="K80" s="6"/>
      <c r="L80" s="6"/>
      <c r="M80" s="1"/>
      <c r="O80" s="1"/>
      <c r="P80" s="6"/>
      <c r="Q80" s="6"/>
      <c r="R80" s="1"/>
      <c r="T80" s="1"/>
      <c r="U80" s="6"/>
      <c r="V80" s="6"/>
      <c r="W80" s="1"/>
    </row>
    <row r="81" spans="1:23" s="18" customFormat="1" ht="13.5" customHeight="1">
      <c r="A81" s="7"/>
      <c r="B81" s="31"/>
      <c r="C81" s="31"/>
      <c r="D81" s="15"/>
      <c r="E81" s="2"/>
      <c r="F81" s="3"/>
      <c r="G81" s="3"/>
      <c r="H81" s="12"/>
      <c r="J81" s="1"/>
      <c r="K81" s="6"/>
      <c r="L81" s="6"/>
      <c r="M81" s="1"/>
      <c r="O81" s="1"/>
      <c r="P81" s="6"/>
      <c r="Q81" s="6"/>
      <c r="R81" s="1"/>
      <c r="T81" s="1"/>
      <c r="U81" s="6"/>
      <c r="V81" s="6"/>
      <c r="W81" s="1"/>
    </row>
    <row r="82" spans="1:23" s="18" customFormat="1" ht="13.5" customHeight="1">
      <c r="A82" s="8"/>
      <c r="B82" s="30"/>
      <c r="C82" s="30"/>
      <c r="D82" s="16"/>
      <c r="E82" s="4"/>
      <c r="F82" s="5"/>
      <c r="G82" s="5"/>
      <c r="H82" s="13"/>
      <c r="J82" s="1"/>
      <c r="K82" s="6"/>
      <c r="L82" s="6"/>
      <c r="M82" s="1"/>
      <c r="O82" s="1"/>
      <c r="P82" s="6"/>
      <c r="Q82" s="6"/>
      <c r="R82" s="1"/>
      <c r="T82" s="1"/>
      <c r="U82" s="6"/>
      <c r="V82" s="6"/>
      <c r="W82" s="1"/>
    </row>
    <row r="83" spans="1:23" s="18" customFormat="1" ht="13.5" customHeight="1">
      <c r="A83" s="7"/>
      <c r="B83" s="31"/>
      <c r="C83" s="31"/>
      <c r="D83" s="15"/>
      <c r="E83" s="2"/>
      <c r="F83" s="3"/>
      <c r="G83" s="3"/>
      <c r="H83" s="12"/>
      <c r="J83" s="1"/>
      <c r="K83" s="6"/>
      <c r="L83" s="6"/>
      <c r="M83" s="1"/>
      <c r="O83" s="1"/>
      <c r="P83" s="6"/>
      <c r="Q83" s="6"/>
      <c r="R83" s="1"/>
      <c r="T83" s="1"/>
      <c r="U83" s="6"/>
      <c r="V83" s="6"/>
      <c r="W83" s="1"/>
    </row>
    <row r="84" spans="1:23" s="18" customFormat="1" ht="13.5" customHeight="1">
      <c r="A84" s="8"/>
      <c r="B84" s="30"/>
      <c r="C84" s="30" t="s">
        <v>7</v>
      </c>
      <c r="D84" s="16"/>
      <c r="E84" s="4"/>
      <c r="F84" s="5"/>
      <c r="G84" s="5"/>
      <c r="H84" s="13"/>
      <c r="J84" s="1"/>
      <c r="K84" s="6"/>
      <c r="L84" s="6"/>
      <c r="M84" s="1"/>
      <c r="O84" s="1"/>
      <c r="P84" s="6"/>
      <c r="Q84" s="6"/>
      <c r="R84" s="1"/>
      <c r="T84" s="1"/>
      <c r="U84" s="6"/>
      <c r="V84" s="6"/>
      <c r="W84" s="1"/>
    </row>
    <row r="85" spans="1:23" s="18" customFormat="1" ht="13.5" customHeight="1">
      <c r="A85" s="7"/>
      <c r="B85" s="31"/>
      <c r="C85" s="31"/>
      <c r="D85" s="15"/>
      <c r="E85" s="2"/>
      <c r="F85" s="3"/>
      <c r="G85" s="3"/>
      <c r="H85" s="12"/>
      <c r="J85" s="1"/>
      <c r="K85" s="6"/>
      <c r="L85" s="6"/>
      <c r="M85" s="1"/>
      <c r="O85" s="1"/>
      <c r="P85" s="6"/>
      <c r="Q85" s="6"/>
      <c r="R85" s="1"/>
      <c r="T85" s="1"/>
      <c r="U85" s="6"/>
      <c r="V85" s="6"/>
      <c r="W85" s="1"/>
    </row>
    <row r="86" spans="1:23" s="18" customFormat="1" ht="13.5" customHeight="1">
      <c r="A86" s="8"/>
      <c r="B86" s="30" t="s">
        <v>7</v>
      </c>
      <c r="C86" s="30" t="s">
        <v>7</v>
      </c>
      <c r="D86" s="16"/>
      <c r="E86" s="4"/>
      <c r="F86" s="5"/>
      <c r="G86" s="38"/>
      <c r="H86" s="13"/>
      <c r="J86" s="1"/>
      <c r="K86" s="6"/>
      <c r="L86" s="6"/>
      <c r="M86" s="1"/>
      <c r="O86" s="1"/>
      <c r="P86" s="6"/>
      <c r="Q86" s="6"/>
      <c r="R86" s="1"/>
      <c r="T86" s="1"/>
      <c r="U86" s="6"/>
      <c r="V86" s="6"/>
      <c r="W86" s="1"/>
    </row>
    <row r="87" spans="1:23" s="49" customFormat="1" ht="21.4" customHeight="1">
      <c r="A87" s="7"/>
      <c r="B87" s="31"/>
      <c r="C87" s="31" t="s">
        <v>7</v>
      </c>
      <c r="D87" s="15"/>
      <c r="E87" s="2"/>
      <c r="F87" s="3"/>
      <c r="G87" s="41"/>
      <c r="H87" s="12"/>
    </row>
    <row r="88" spans="1:23" s="49" customFormat="1" ht="13.5" customHeight="1">
      <c r="A88" s="9"/>
      <c r="B88" s="32" t="s">
        <v>63</v>
      </c>
      <c r="C88" s="32"/>
      <c r="D88" s="17"/>
      <c r="E88" s="10"/>
      <c r="F88" s="11"/>
      <c r="G88" s="11"/>
      <c r="H88" s="14"/>
    </row>
    <row r="89" spans="1:23" ht="21.6" customHeight="1">
      <c r="I89" s="27"/>
      <c r="J89" s="27"/>
      <c r="K89" s="28"/>
      <c r="L89" s="28"/>
      <c r="M89" s="27"/>
      <c r="N89" s="27"/>
      <c r="O89" s="27"/>
      <c r="P89" s="28"/>
      <c r="Q89" s="28"/>
      <c r="R89" s="27"/>
      <c r="S89" s="27"/>
      <c r="T89" s="27"/>
      <c r="U89" s="28"/>
      <c r="V89" s="28"/>
      <c r="W89" s="27"/>
    </row>
    <row r="90" spans="1:23" ht="13.5" customHeight="1">
      <c r="H90" s="48"/>
    </row>
    <row r="91" spans="1:23" s="18" customFormat="1" ht="13.5" customHeight="1">
      <c r="A91" s="364"/>
      <c r="B91" s="365"/>
      <c r="C91" s="365"/>
      <c r="D91" s="365"/>
      <c r="E91" s="365"/>
      <c r="F91" s="365"/>
      <c r="G91" s="365"/>
      <c r="H91" s="365"/>
      <c r="J91" s="6"/>
      <c r="K91" s="6"/>
      <c r="L91" s="6"/>
      <c r="M91" s="1"/>
      <c r="O91" s="1"/>
      <c r="P91" s="6"/>
      <c r="Q91" s="6"/>
      <c r="R91" s="1"/>
      <c r="T91" s="1"/>
      <c r="U91" s="6"/>
      <c r="V91" s="6"/>
      <c r="W91" s="1"/>
    </row>
    <row r="92" spans="1:23" s="18" customFormat="1" ht="13.5" customHeight="1">
      <c r="A92" s="50" t="s">
        <v>76</v>
      </c>
      <c r="B92" s="50"/>
      <c r="C92" s="51"/>
      <c r="D92" s="51"/>
      <c r="E92" s="52"/>
      <c r="F92" s="51"/>
      <c r="G92" s="50"/>
      <c r="H92" s="53"/>
      <c r="J92" s="1"/>
      <c r="K92" s="6"/>
      <c r="L92" s="6"/>
      <c r="M92" s="1"/>
      <c r="O92" s="1"/>
      <c r="P92" s="6"/>
      <c r="Q92" s="6"/>
      <c r="R92" s="1"/>
      <c r="T92" s="1"/>
      <c r="U92" s="6"/>
      <c r="V92" s="6"/>
      <c r="W92" s="1"/>
    </row>
    <row r="93" spans="1:23" s="18" customFormat="1" ht="13.5" customHeight="1">
      <c r="A93" s="362" t="s">
        <v>0</v>
      </c>
      <c r="B93" s="363"/>
      <c r="C93" s="24" t="s">
        <v>1</v>
      </c>
      <c r="D93" s="24" t="s">
        <v>2</v>
      </c>
      <c r="E93" s="24" t="s">
        <v>3</v>
      </c>
      <c r="F93" s="25" t="s">
        <v>4</v>
      </c>
      <c r="G93" s="25" t="s">
        <v>5</v>
      </c>
      <c r="H93" s="26" t="s">
        <v>6</v>
      </c>
      <c r="J93" s="1"/>
      <c r="K93" s="6"/>
      <c r="L93" s="6"/>
      <c r="M93" s="1"/>
      <c r="O93" s="1"/>
      <c r="P93" s="6"/>
      <c r="Q93" s="6"/>
      <c r="R93" s="1"/>
      <c r="T93" s="1"/>
      <c r="U93" s="6"/>
      <c r="V93" s="6"/>
      <c r="W93" s="1"/>
    </row>
    <row r="94" spans="1:23" s="18" customFormat="1" ht="13.5" customHeight="1">
      <c r="A94" s="19"/>
      <c r="B94" s="29" t="s">
        <v>7</v>
      </c>
      <c r="C94" s="29" t="s">
        <v>7</v>
      </c>
      <c r="D94" s="35"/>
      <c r="E94" s="20" t="s">
        <v>7</v>
      </c>
      <c r="F94" s="22"/>
      <c r="G94" s="22"/>
      <c r="H94" s="23"/>
      <c r="J94" s="1"/>
      <c r="K94" s="6"/>
      <c r="L94" s="6"/>
      <c r="M94" s="1"/>
      <c r="O94" s="1"/>
      <c r="P94" s="6"/>
      <c r="Q94" s="6"/>
      <c r="R94" s="1"/>
      <c r="T94" s="1"/>
      <c r="U94" s="6"/>
      <c r="V94" s="6"/>
      <c r="W94" s="1"/>
    </row>
    <row r="95" spans="1:23" s="18" customFormat="1" ht="13.5" customHeight="1">
      <c r="A95" s="8"/>
      <c r="B95" s="30" t="s">
        <v>1381</v>
      </c>
      <c r="C95" s="30" t="s">
        <v>7</v>
      </c>
      <c r="D95" s="36"/>
      <c r="E95" s="4" t="s">
        <v>7</v>
      </c>
      <c r="F95" s="5"/>
      <c r="G95" s="5"/>
      <c r="H95" s="13" t="s">
        <v>7</v>
      </c>
      <c r="J95" s="1"/>
      <c r="K95" s="6"/>
      <c r="L95" s="6"/>
      <c r="M95" s="1"/>
      <c r="O95" s="1"/>
      <c r="P95" s="6"/>
      <c r="Q95" s="6"/>
      <c r="R95" s="1"/>
      <c r="T95" s="1"/>
      <c r="U95" s="6"/>
      <c r="V95" s="6"/>
      <c r="W95" s="1"/>
    </row>
    <row r="96" spans="1:23" s="18" customFormat="1" ht="13.5" customHeight="1">
      <c r="A96" s="7"/>
      <c r="B96" s="31"/>
      <c r="C96" s="31"/>
      <c r="D96" s="40"/>
      <c r="E96" s="2"/>
      <c r="F96" s="3"/>
      <c r="G96" s="3"/>
      <c r="H96" s="12"/>
      <c r="J96" s="1"/>
      <c r="K96" s="6"/>
      <c r="L96" s="6"/>
      <c r="M96" s="1"/>
      <c r="O96" s="1"/>
      <c r="P96" s="6"/>
      <c r="Q96" s="6"/>
      <c r="R96" s="1"/>
      <c r="T96" s="1"/>
      <c r="U96" s="6"/>
      <c r="V96" s="6"/>
      <c r="W96" s="1"/>
    </row>
    <row r="97" spans="1:23" s="18" customFormat="1" ht="13.5" customHeight="1">
      <c r="A97" s="8"/>
      <c r="B97" s="30" t="s">
        <v>1382</v>
      </c>
      <c r="C97" s="30"/>
      <c r="D97" s="16"/>
      <c r="E97" s="4"/>
      <c r="F97" s="5"/>
      <c r="G97" s="5"/>
      <c r="H97" s="13"/>
      <c r="J97" s="1"/>
      <c r="K97" s="6"/>
      <c r="L97" s="6"/>
      <c r="M97" s="1"/>
      <c r="O97" s="1"/>
      <c r="P97" s="6"/>
      <c r="Q97" s="6"/>
      <c r="R97" s="1"/>
      <c r="T97" s="1"/>
      <c r="U97" s="6"/>
      <c r="V97" s="6"/>
      <c r="W97" s="1"/>
    </row>
    <row r="98" spans="1:23" s="18" customFormat="1" ht="13.5" customHeight="1">
      <c r="A98" s="7"/>
      <c r="B98" s="31" t="s">
        <v>1062</v>
      </c>
      <c r="C98" s="31"/>
      <c r="D98" s="15"/>
      <c r="E98" s="2"/>
      <c r="F98" s="3"/>
      <c r="G98" s="3"/>
      <c r="H98" s="12"/>
      <c r="J98" s="1"/>
      <c r="K98" s="6"/>
      <c r="L98" s="6"/>
      <c r="M98" s="1"/>
      <c r="O98" s="1"/>
      <c r="P98" s="6"/>
      <c r="Q98" s="6"/>
      <c r="R98" s="1"/>
      <c r="T98" s="1"/>
      <c r="U98" s="6"/>
      <c r="V98" s="6"/>
      <c r="W98" s="1"/>
    </row>
    <row r="99" spans="1:23" s="18" customFormat="1" ht="13.5" customHeight="1">
      <c r="A99" s="8"/>
      <c r="B99" s="30" t="s">
        <v>1063</v>
      </c>
      <c r="C99" s="30" t="s">
        <v>1064</v>
      </c>
      <c r="D99" s="67">
        <v>1</v>
      </c>
      <c r="E99" s="4" t="s">
        <v>791</v>
      </c>
      <c r="F99" s="5"/>
      <c r="G99" s="56"/>
      <c r="H99" s="13"/>
      <c r="J99" s="1"/>
      <c r="K99" s="6"/>
      <c r="L99" s="6"/>
      <c r="M99" s="1"/>
      <c r="O99" s="1"/>
      <c r="P99" s="6"/>
      <c r="Q99" s="6"/>
      <c r="R99" s="1"/>
      <c r="T99" s="1"/>
      <c r="U99" s="6"/>
      <c r="V99" s="6"/>
      <c r="W99" s="1"/>
    </row>
    <row r="100" spans="1:23" s="18" customFormat="1" ht="13.5" customHeight="1">
      <c r="A100" s="39"/>
      <c r="B100" s="31" t="s">
        <v>1065</v>
      </c>
      <c r="C100" s="31"/>
      <c r="D100" s="40"/>
      <c r="E100" s="2"/>
      <c r="F100" s="3"/>
      <c r="G100" s="3"/>
      <c r="H100" s="12"/>
      <c r="J100" s="1"/>
      <c r="K100" s="6"/>
      <c r="L100" s="6"/>
      <c r="M100" s="1"/>
      <c r="O100" s="1"/>
      <c r="P100" s="6"/>
      <c r="Q100" s="6"/>
      <c r="R100" s="1"/>
      <c r="T100" s="1"/>
      <c r="U100" s="6"/>
      <c r="V100" s="6"/>
      <c r="W100" s="1"/>
    </row>
    <row r="101" spans="1:23" s="18" customFormat="1" ht="13.5" customHeight="1">
      <c r="A101" s="34"/>
      <c r="B101" s="30" t="s">
        <v>1066</v>
      </c>
      <c r="C101" s="30" t="s">
        <v>1067</v>
      </c>
      <c r="D101" s="47">
        <v>1</v>
      </c>
      <c r="E101" s="4" t="s">
        <v>791</v>
      </c>
      <c r="F101" s="5"/>
      <c r="G101" s="56"/>
      <c r="H101" s="13"/>
      <c r="J101" s="1"/>
      <c r="K101" s="6"/>
      <c r="L101" s="6"/>
      <c r="M101" s="1"/>
      <c r="O101" s="1"/>
      <c r="P101" s="6"/>
      <c r="Q101" s="6"/>
      <c r="R101" s="1"/>
      <c r="T101" s="1"/>
      <c r="U101" s="6"/>
      <c r="V101" s="6"/>
      <c r="W101" s="1"/>
    </row>
    <row r="102" spans="1:23" s="18" customFormat="1" ht="13.5" customHeight="1">
      <c r="A102" s="39"/>
      <c r="B102" s="31" t="s">
        <v>1068</v>
      </c>
      <c r="C102" s="31"/>
      <c r="D102" s="40"/>
      <c r="E102" s="2"/>
      <c r="F102" s="3"/>
      <c r="G102" s="3"/>
      <c r="H102" s="12"/>
      <c r="J102" s="1"/>
      <c r="K102" s="6"/>
      <c r="L102" s="6"/>
      <c r="M102" s="1"/>
      <c r="O102" s="1"/>
      <c r="P102" s="6"/>
      <c r="Q102" s="6"/>
      <c r="R102" s="1"/>
      <c r="T102" s="1"/>
      <c r="U102" s="6"/>
      <c r="V102" s="6"/>
      <c r="W102" s="1"/>
    </row>
    <row r="103" spans="1:23" s="18" customFormat="1" ht="13.5" customHeight="1">
      <c r="A103" s="34"/>
      <c r="B103" s="30" t="s">
        <v>1069</v>
      </c>
      <c r="C103" s="30" t="s">
        <v>1070</v>
      </c>
      <c r="D103" s="47">
        <v>1</v>
      </c>
      <c r="E103" s="4" t="s">
        <v>791</v>
      </c>
      <c r="F103" s="5"/>
      <c r="G103" s="56"/>
      <c r="H103" s="13"/>
      <c r="J103" s="1"/>
      <c r="K103" s="6"/>
      <c r="L103" s="6"/>
      <c r="M103" s="1"/>
      <c r="O103" s="1"/>
      <c r="P103" s="6"/>
      <c r="Q103" s="6"/>
      <c r="R103" s="1"/>
      <c r="T103" s="1"/>
      <c r="U103" s="6"/>
      <c r="V103" s="6"/>
      <c r="W103" s="1"/>
    </row>
    <row r="104" spans="1:23" s="18" customFormat="1" ht="13.5" customHeight="1">
      <c r="A104" s="39"/>
      <c r="B104" s="31" t="s">
        <v>1071</v>
      </c>
      <c r="C104" s="31"/>
      <c r="D104" s="40"/>
      <c r="E104" s="2"/>
      <c r="F104" s="3"/>
      <c r="G104" s="3"/>
      <c r="H104" s="12"/>
      <c r="J104" s="1"/>
      <c r="K104" s="6"/>
      <c r="L104" s="6"/>
      <c r="M104" s="1"/>
      <c r="O104" s="1"/>
      <c r="P104" s="6"/>
      <c r="Q104" s="6"/>
      <c r="R104" s="1"/>
      <c r="T104" s="1"/>
      <c r="U104" s="6"/>
      <c r="V104" s="6"/>
      <c r="W104" s="1"/>
    </row>
    <row r="105" spans="1:23" s="18" customFormat="1" ht="13.5" customHeight="1">
      <c r="A105" s="34"/>
      <c r="B105" s="30" t="s">
        <v>1072</v>
      </c>
      <c r="C105" s="30" t="s">
        <v>1073</v>
      </c>
      <c r="D105" s="47">
        <v>1</v>
      </c>
      <c r="E105" s="4" t="s">
        <v>791</v>
      </c>
      <c r="F105" s="5"/>
      <c r="G105" s="56"/>
      <c r="H105" s="13"/>
      <c r="J105" s="1"/>
      <c r="K105" s="6"/>
      <c r="L105" s="6"/>
      <c r="M105" s="1"/>
      <c r="O105" s="1"/>
      <c r="P105" s="6"/>
      <c r="Q105" s="6"/>
      <c r="R105" s="1"/>
      <c r="T105" s="1"/>
      <c r="U105" s="6"/>
      <c r="V105" s="6"/>
      <c r="W105" s="1"/>
    </row>
    <row r="106" spans="1:23" s="18" customFormat="1" ht="13.5" customHeight="1">
      <c r="A106" s="39"/>
      <c r="B106" s="31" t="s">
        <v>1074</v>
      </c>
      <c r="C106" s="31"/>
      <c r="D106" s="40"/>
      <c r="E106" s="2"/>
      <c r="F106" s="3"/>
      <c r="G106" s="3"/>
      <c r="H106" s="12"/>
      <c r="J106" s="1"/>
      <c r="K106" s="6"/>
      <c r="L106" s="6"/>
      <c r="M106" s="1"/>
      <c r="O106" s="1"/>
      <c r="P106" s="6"/>
      <c r="Q106" s="6"/>
      <c r="R106" s="1"/>
      <c r="T106" s="1"/>
      <c r="U106" s="6"/>
      <c r="V106" s="6"/>
      <c r="W106" s="1"/>
    </row>
    <row r="107" spans="1:23" s="18" customFormat="1" ht="13.5" customHeight="1">
      <c r="A107" s="34"/>
      <c r="B107" s="30" t="s">
        <v>1075</v>
      </c>
      <c r="C107" s="30" t="s">
        <v>1076</v>
      </c>
      <c r="D107" s="47">
        <v>1</v>
      </c>
      <c r="E107" s="4" t="s">
        <v>791</v>
      </c>
      <c r="F107" s="5"/>
      <c r="G107" s="56"/>
      <c r="H107" s="13"/>
      <c r="J107" s="1"/>
      <c r="K107" s="6"/>
      <c r="L107" s="6"/>
      <c r="M107" s="1"/>
      <c r="O107" s="1"/>
      <c r="P107" s="6"/>
      <c r="Q107" s="6"/>
      <c r="R107" s="1"/>
      <c r="T107" s="1"/>
      <c r="U107" s="6"/>
      <c r="V107" s="6"/>
      <c r="W107" s="1"/>
    </row>
    <row r="108" spans="1:23" s="18" customFormat="1" ht="13.5" customHeight="1">
      <c r="A108" s="7"/>
      <c r="B108" s="31" t="s">
        <v>1077</v>
      </c>
      <c r="C108" s="31"/>
      <c r="D108" s="15"/>
      <c r="E108" s="2"/>
      <c r="F108" s="3"/>
      <c r="G108" s="3"/>
      <c r="H108" s="12"/>
      <c r="J108" s="1"/>
      <c r="K108" s="6"/>
      <c r="L108" s="6"/>
      <c r="M108" s="1"/>
      <c r="O108" s="1"/>
      <c r="P108" s="6"/>
      <c r="Q108" s="6"/>
      <c r="R108" s="1"/>
      <c r="T108" s="1"/>
      <c r="U108" s="6"/>
      <c r="V108" s="6"/>
      <c r="W108" s="1"/>
    </row>
    <row r="109" spans="1:23" s="18" customFormat="1" ht="13.5" customHeight="1">
      <c r="A109" s="8"/>
      <c r="B109" s="30" t="s">
        <v>1078</v>
      </c>
      <c r="C109" s="30" t="s">
        <v>1079</v>
      </c>
      <c r="D109" s="67">
        <v>1</v>
      </c>
      <c r="E109" s="4" t="s">
        <v>791</v>
      </c>
      <c r="F109" s="5"/>
      <c r="G109" s="56"/>
      <c r="H109" s="13"/>
      <c r="J109" s="1"/>
      <c r="K109" s="6"/>
      <c r="L109" s="6"/>
      <c r="M109" s="1"/>
      <c r="O109" s="1"/>
      <c r="P109" s="6"/>
      <c r="Q109" s="6"/>
      <c r="R109" s="1"/>
      <c r="T109" s="1"/>
      <c r="U109" s="6"/>
      <c r="V109" s="6"/>
      <c r="W109" s="1"/>
    </row>
    <row r="110" spans="1:23" s="18" customFormat="1" ht="13.5" customHeight="1">
      <c r="A110" s="7"/>
      <c r="B110" s="31" t="s">
        <v>1080</v>
      </c>
      <c r="C110" s="31"/>
      <c r="D110" s="15"/>
      <c r="E110" s="2"/>
      <c r="F110" s="3"/>
      <c r="G110" s="3"/>
      <c r="H110" s="12"/>
      <c r="J110" s="1"/>
      <c r="K110" s="6"/>
      <c r="L110" s="6"/>
      <c r="M110" s="1"/>
      <c r="O110" s="1"/>
      <c r="P110" s="6"/>
      <c r="Q110" s="6"/>
      <c r="R110" s="1"/>
      <c r="T110" s="1"/>
      <c r="U110" s="6"/>
      <c r="V110" s="6"/>
      <c r="W110" s="1"/>
    </row>
    <row r="111" spans="1:23" s="18" customFormat="1" ht="13.5" customHeight="1">
      <c r="A111" s="8"/>
      <c r="B111" s="30" t="s">
        <v>1081</v>
      </c>
      <c r="C111" s="30" t="s">
        <v>1082</v>
      </c>
      <c r="D111" s="67">
        <v>1</v>
      </c>
      <c r="E111" s="4" t="s">
        <v>791</v>
      </c>
      <c r="F111" s="5"/>
      <c r="G111" s="56"/>
      <c r="H111" s="13"/>
      <c r="J111" s="1"/>
      <c r="K111" s="6"/>
      <c r="L111" s="6"/>
      <c r="M111" s="1"/>
      <c r="O111" s="1"/>
      <c r="P111" s="6"/>
      <c r="Q111" s="6"/>
      <c r="R111" s="1"/>
      <c r="T111" s="1"/>
      <c r="U111" s="6"/>
      <c r="V111" s="6"/>
      <c r="W111" s="1"/>
    </row>
    <row r="112" spans="1:23" s="18" customFormat="1" ht="13.5" customHeight="1">
      <c r="A112" s="7"/>
      <c r="B112" s="31" t="s">
        <v>1083</v>
      </c>
      <c r="C112" s="31"/>
      <c r="D112" s="15"/>
      <c r="E112" s="2"/>
      <c r="F112" s="3"/>
      <c r="G112" s="3"/>
      <c r="H112" s="12"/>
      <c r="J112" s="1"/>
      <c r="K112" s="6"/>
      <c r="L112" s="6"/>
      <c r="M112" s="1"/>
      <c r="O112" s="1"/>
      <c r="P112" s="6"/>
      <c r="Q112" s="6"/>
      <c r="R112" s="1"/>
      <c r="T112" s="1"/>
      <c r="U112" s="6"/>
      <c r="V112" s="6"/>
      <c r="W112" s="1"/>
    </row>
    <row r="113" spans="1:23" s="18" customFormat="1" ht="13.5" customHeight="1">
      <c r="A113" s="8"/>
      <c r="B113" s="30" t="s">
        <v>1084</v>
      </c>
      <c r="C113" s="30" t="s">
        <v>1085</v>
      </c>
      <c r="D113" s="67">
        <v>1</v>
      </c>
      <c r="E113" s="4" t="s">
        <v>791</v>
      </c>
      <c r="F113" s="5"/>
      <c r="G113" s="56"/>
      <c r="H113" s="13"/>
      <c r="J113" s="1"/>
      <c r="K113" s="6"/>
      <c r="L113" s="6"/>
      <c r="M113" s="1"/>
      <c r="O113" s="1"/>
      <c r="P113" s="6"/>
      <c r="Q113" s="6"/>
      <c r="R113" s="1"/>
      <c r="T113" s="1"/>
      <c r="U113" s="6"/>
      <c r="V113" s="6"/>
      <c r="W113" s="1"/>
    </row>
    <row r="114" spans="1:23" s="18" customFormat="1" ht="13.5" customHeight="1">
      <c r="A114" s="39"/>
      <c r="B114" s="31" t="s">
        <v>1086</v>
      </c>
      <c r="C114" s="31"/>
      <c r="D114" s="15"/>
      <c r="E114" s="2"/>
      <c r="F114" s="3"/>
      <c r="G114" s="3"/>
      <c r="H114" s="12"/>
      <c r="J114" s="1"/>
      <c r="K114" s="6"/>
      <c r="L114" s="6"/>
      <c r="M114" s="1"/>
      <c r="O114" s="1"/>
      <c r="P114" s="6"/>
      <c r="Q114" s="6"/>
      <c r="R114" s="1"/>
      <c r="T114" s="1"/>
      <c r="U114" s="6"/>
      <c r="V114" s="6"/>
      <c r="W114" s="1"/>
    </row>
    <row r="115" spans="1:23" s="18" customFormat="1" ht="13.5" customHeight="1">
      <c r="A115" s="34"/>
      <c r="B115" s="30" t="s">
        <v>1087</v>
      </c>
      <c r="C115" s="30" t="s">
        <v>1088</v>
      </c>
      <c r="D115" s="67">
        <v>1</v>
      </c>
      <c r="E115" s="4" t="s">
        <v>791</v>
      </c>
      <c r="F115" s="5"/>
      <c r="G115" s="56"/>
      <c r="H115" s="13"/>
      <c r="J115" s="1"/>
      <c r="K115" s="6"/>
      <c r="L115" s="6"/>
      <c r="M115" s="1"/>
      <c r="O115" s="1"/>
      <c r="P115" s="6"/>
      <c r="Q115" s="6"/>
      <c r="R115" s="1"/>
      <c r="T115" s="1"/>
      <c r="U115" s="6"/>
      <c r="V115" s="6"/>
      <c r="W115" s="1"/>
    </row>
    <row r="116" spans="1:23" s="18" customFormat="1" ht="13.5" customHeight="1">
      <c r="A116" s="7"/>
      <c r="B116" s="31" t="s">
        <v>1089</v>
      </c>
      <c r="C116" s="31"/>
      <c r="D116" s="15"/>
      <c r="E116" s="2"/>
      <c r="F116" s="3"/>
      <c r="G116" s="3"/>
      <c r="H116" s="12"/>
      <c r="J116" s="1"/>
      <c r="K116" s="6"/>
      <c r="L116" s="6"/>
      <c r="M116" s="1"/>
      <c r="O116" s="1"/>
      <c r="P116" s="6"/>
      <c r="Q116" s="6"/>
      <c r="R116" s="1"/>
      <c r="T116" s="1"/>
      <c r="U116" s="6"/>
      <c r="V116" s="6"/>
      <c r="W116" s="1"/>
    </row>
    <row r="117" spans="1:23" s="18" customFormat="1" ht="13.5" customHeight="1">
      <c r="A117" s="8"/>
      <c r="B117" s="30" t="s">
        <v>1090</v>
      </c>
      <c r="C117" s="30" t="s">
        <v>1091</v>
      </c>
      <c r="D117" s="67">
        <v>1</v>
      </c>
      <c r="E117" s="4" t="s">
        <v>791</v>
      </c>
      <c r="F117" s="5"/>
      <c r="G117" s="56"/>
      <c r="H117" s="13"/>
      <c r="J117" s="1"/>
      <c r="K117" s="6"/>
      <c r="L117" s="6"/>
      <c r="M117" s="1"/>
      <c r="O117" s="1"/>
      <c r="P117" s="6"/>
      <c r="Q117" s="6"/>
      <c r="R117" s="1"/>
      <c r="T117" s="1"/>
      <c r="U117" s="6"/>
      <c r="V117" s="6"/>
      <c r="W117" s="1"/>
    </row>
    <row r="118" spans="1:23" s="18" customFormat="1" ht="13.5" customHeight="1">
      <c r="A118" s="39"/>
      <c r="B118" s="31" t="s">
        <v>1092</v>
      </c>
      <c r="C118" s="31"/>
      <c r="D118" s="15"/>
      <c r="E118" s="2"/>
      <c r="F118" s="3"/>
      <c r="G118" s="3"/>
      <c r="H118" s="12"/>
      <c r="J118" s="1"/>
      <c r="K118" s="6"/>
      <c r="L118" s="6"/>
      <c r="M118" s="1"/>
      <c r="O118" s="1"/>
      <c r="P118" s="6"/>
      <c r="Q118" s="6"/>
      <c r="R118" s="1"/>
      <c r="T118" s="1"/>
      <c r="U118" s="6"/>
      <c r="V118" s="6"/>
      <c r="W118" s="1"/>
    </row>
    <row r="119" spans="1:23" s="18" customFormat="1" ht="13.5" customHeight="1">
      <c r="A119" s="34"/>
      <c r="B119" s="30" t="s">
        <v>1093</v>
      </c>
      <c r="C119" s="30" t="s">
        <v>1091</v>
      </c>
      <c r="D119" s="67">
        <v>2</v>
      </c>
      <c r="E119" s="4" t="s">
        <v>791</v>
      </c>
      <c r="F119" s="5"/>
      <c r="G119" s="56"/>
      <c r="H119" s="13"/>
      <c r="J119" s="1"/>
      <c r="K119" s="6"/>
      <c r="L119" s="6"/>
      <c r="M119" s="1"/>
      <c r="O119" s="1"/>
      <c r="P119" s="6"/>
      <c r="Q119" s="6"/>
      <c r="R119" s="1"/>
      <c r="T119" s="1"/>
      <c r="U119" s="6"/>
      <c r="V119" s="6"/>
      <c r="W119" s="1"/>
    </row>
    <row r="120" spans="1:23" s="18" customFormat="1" ht="13.5" customHeight="1">
      <c r="A120" s="39"/>
      <c r="B120" s="31" t="s">
        <v>1094</v>
      </c>
      <c r="C120" s="31"/>
      <c r="D120" s="15"/>
      <c r="E120" s="2"/>
      <c r="F120" s="3"/>
      <c r="G120" s="3"/>
      <c r="H120" s="12"/>
      <c r="J120" s="1"/>
      <c r="K120" s="6"/>
      <c r="L120" s="6"/>
      <c r="M120" s="1"/>
      <c r="O120" s="1"/>
      <c r="P120" s="6"/>
      <c r="Q120" s="6"/>
      <c r="R120" s="1"/>
      <c r="T120" s="1"/>
      <c r="U120" s="6"/>
      <c r="V120" s="6"/>
      <c r="W120" s="1"/>
    </row>
    <row r="121" spans="1:23" s="18" customFormat="1" ht="13.5" customHeight="1">
      <c r="A121" s="34"/>
      <c r="B121" s="30" t="s">
        <v>1095</v>
      </c>
      <c r="C121" s="30" t="s">
        <v>1096</v>
      </c>
      <c r="D121" s="67">
        <v>1</v>
      </c>
      <c r="E121" s="4" t="s">
        <v>791</v>
      </c>
      <c r="F121" s="5"/>
      <c r="G121" s="56"/>
      <c r="H121" s="13"/>
      <c r="J121" s="1"/>
      <c r="K121" s="6"/>
      <c r="L121" s="6"/>
      <c r="M121" s="1"/>
      <c r="O121" s="1"/>
      <c r="P121" s="6"/>
      <c r="Q121" s="6"/>
      <c r="R121" s="1"/>
      <c r="T121" s="1"/>
      <c r="U121" s="6"/>
      <c r="V121" s="6"/>
      <c r="W121" s="1"/>
    </row>
    <row r="122" spans="1:23" s="18" customFormat="1" ht="13.5" customHeight="1">
      <c r="A122" s="7"/>
      <c r="B122" s="31" t="s">
        <v>1097</v>
      </c>
      <c r="C122" s="31"/>
      <c r="D122" s="15"/>
      <c r="E122" s="2"/>
      <c r="F122" s="3"/>
      <c r="G122" s="3"/>
      <c r="H122" s="12"/>
      <c r="J122" s="1"/>
      <c r="K122" s="6"/>
      <c r="L122" s="6"/>
      <c r="M122" s="1"/>
      <c r="O122" s="1"/>
      <c r="P122" s="6"/>
      <c r="Q122" s="6"/>
      <c r="R122" s="1"/>
      <c r="T122" s="1"/>
      <c r="U122" s="6"/>
      <c r="V122" s="6"/>
      <c r="W122" s="1"/>
    </row>
    <row r="123" spans="1:23" s="18" customFormat="1" ht="13.5" customHeight="1">
      <c r="A123" s="8"/>
      <c r="B123" s="30" t="s">
        <v>1098</v>
      </c>
      <c r="C123" s="30" t="s">
        <v>1091</v>
      </c>
      <c r="D123" s="67">
        <v>1</v>
      </c>
      <c r="E123" s="4" t="s">
        <v>791</v>
      </c>
      <c r="F123" s="5"/>
      <c r="G123" s="56"/>
      <c r="H123" s="13"/>
      <c r="J123" s="1"/>
      <c r="K123" s="6"/>
      <c r="L123" s="6"/>
      <c r="M123" s="1"/>
      <c r="O123" s="1"/>
      <c r="P123" s="6"/>
      <c r="Q123" s="6"/>
      <c r="R123" s="1"/>
      <c r="T123" s="1"/>
      <c r="U123" s="6"/>
      <c r="V123" s="6"/>
      <c r="W123" s="1"/>
    </row>
    <row r="124" spans="1:23" s="18" customFormat="1" ht="13.5" customHeight="1">
      <c r="A124" s="7"/>
      <c r="B124" s="31" t="s">
        <v>1099</v>
      </c>
      <c r="C124" s="31"/>
      <c r="D124" s="15"/>
      <c r="E124" s="2"/>
      <c r="F124" s="3"/>
      <c r="G124" s="3"/>
      <c r="H124" s="12"/>
      <c r="J124" s="1"/>
      <c r="K124" s="6"/>
      <c r="L124" s="6"/>
      <c r="M124" s="1"/>
      <c r="O124" s="1"/>
      <c r="P124" s="6"/>
      <c r="Q124" s="6"/>
      <c r="R124" s="1"/>
      <c r="T124" s="1"/>
      <c r="U124" s="6"/>
      <c r="V124" s="6"/>
      <c r="W124" s="1"/>
    </row>
    <row r="125" spans="1:23" s="18" customFormat="1" ht="13.5" customHeight="1">
      <c r="A125" s="8"/>
      <c r="B125" s="30" t="s">
        <v>1100</v>
      </c>
      <c r="C125" s="30" t="s">
        <v>1101</v>
      </c>
      <c r="D125" s="67">
        <v>1</v>
      </c>
      <c r="E125" s="4" t="s">
        <v>791</v>
      </c>
      <c r="F125" s="5"/>
      <c r="G125" s="56"/>
      <c r="H125" s="13"/>
      <c r="J125" s="1"/>
      <c r="K125" s="6"/>
      <c r="L125" s="6"/>
      <c r="M125" s="1"/>
      <c r="O125" s="1"/>
      <c r="P125" s="6"/>
      <c r="Q125" s="6"/>
      <c r="R125" s="1"/>
      <c r="T125" s="1"/>
      <c r="U125" s="6"/>
      <c r="V125" s="6"/>
      <c r="W125" s="1"/>
    </row>
    <row r="126" spans="1:23" s="18" customFormat="1" ht="13.5" customHeight="1">
      <c r="A126" s="7"/>
      <c r="B126" s="31" t="s">
        <v>1102</v>
      </c>
      <c r="C126" s="31"/>
      <c r="D126" s="40"/>
      <c r="E126" s="2"/>
      <c r="F126" s="3"/>
      <c r="G126" s="3"/>
      <c r="H126" s="12"/>
      <c r="J126" s="1"/>
      <c r="K126" s="6"/>
      <c r="L126" s="6"/>
      <c r="M126" s="1"/>
      <c r="O126" s="1"/>
      <c r="P126" s="6"/>
      <c r="Q126" s="6"/>
      <c r="R126" s="1"/>
      <c r="T126" s="1"/>
      <c r="U126" s="6"/>
      <c r="V126" s="6"/>
      <c r="W126" s="1"/>
    </row>
    <row r="127" spans="1:23" s="18" customFormat="1" ht="13.5" customHeight="1">
      <c r="A127" s="8"/>
      <c r="B127" s="30" t="s">
        <v>1103</v>
      </c>
      <c r="C127" s="30" t="s">
        <v>1104</v>
      </c>
      <c r="D127" s="67">
        <v>1</v>
      </c>
      <c r="E127" s="4" t="s">
        <v>791</v>
      </c>
      <c r="F127" s="5"/>
      <c r="G127" s="56"/>
      <c r="H127" s="13"/>
      <c r="J127" s="1"/>
      <c r="K127" s="6"/>
      <c r="L127" s="6"/>
      <c r="M127" s="1"/>
      <c r="O127" s="1"/>
      <c r="P127" s="6"/>
      <c r="Q127" s="6"/>
      <c r="R127" s="1"/>
      <c r="T127" s="1"/>
      <c r="U127" s="6"/>
      <c r="V127" s="6"/>
      <c r="W127" s="1"/>
    </row>
    <row r="128" spans="1:23" s="18" customFormat="1" ht="13.5" customHeight="1">
      <c r="A128" s="7"/>
      <c r="B128" s="31"/>
      <c r="C128" s="31"/>
      <c r="D128" s="40"/>
      <c r="E128" s="2"/>
      <c r="F128" s="3"/>
      <c r="G128" s="3"/>
      <c r="H128" s="12"/>
      <c r="J128" s="1"/>
      <c r="K128" s="6"/>
      <c r="L128" s="6"/>
      <c r="M128" s="1"/>
      <c r="O128" s="1"/>
      <c r="P128" s="6"/>
      <c r="Q128" s="6"/>
      <c r="R128" s="1"/>
      <c r="T128" s="1"/>
      <c r="U128" s="6"/>
      <c r="V128" s="6"/>
      <c r="W128" s="1"/>
    </row>
    <row r="129" spans="1:23" s="18" customFormat="1" ht="13.5" customHeight="1">
      <c r="A129" s="8"/>
      <c r="B129" s="30"/>
      <c r="C129" s="30"/>
      <c r="D129" s="67"/>
      <c r="E129" s="4"/>
      <c r="F129" s="5"/>
      <c r="G129" s="56"/>
      <c r="H129" s="13"/>
      <c r="J129" s="1"/>
      <c r="K129" s="6"/>
      <c r="L129" s="6"/>
      <c r="M129" s="1"/>
      <c r="O129" s="1"/>
      <c r="P129" s="6"/>
      <c r="Q129" s="6"/>
      <c r="R129" s="1"/>
      <c r="T129" s="1"/>
      <c r="U129" s="6"/>
      <c r="V129" s="6"/>
      <c r="W129" s="1"/>
    </row>
    <row r="130" spans="1:23" s="49" customFormat="1" ht="21.4" customHeight="1">
      <c r="A130" s="7"/>
      <c r="B130" s="31"/>
      <c r="C130" s="31" t="s">
        <v>7</v>
      </c>
      <c r="D130" s="15"/>
      <c r="E130" s="2"/>
      <c r="F130" s="3"/>
      <c r="G130" s="41"/>
      <c r="H130" s="12"/>
    </row>
    <row r="131" spans="1:23" s="49" customFormat="1" ht="13.5" customHeight="1">
      <c r="A131" s="9"/>
      <c r="B131" s="32"/>
      <c r="C131" s="32"/>
      <c r="D131" s="17"/>
      <c r="E131" s="10"/>
      <c r="F131" s="11"/>
      <c r="G131" s="11"/>
      <c r="H131" s="14"/>
    </row>
    <row r="132" spans="1:23" ht="21.6" customHeight="1">
      <c r="I132" s="27"/>
      <c r="J132" s="27"/>
      <c r="K132" s="28"/>
      <c r="L132" s="28"/>
      <c r="M132" s="27"/>
      <c r="N132" s="27"/>
      <c r="O132" s="27"/>
      <c r="P132" s="28"/>
      <c r="Q132" s="28"/>
      <c r="R132" s="27"/>
      <c r="S132" s="27"/>
      <c r="T132" s="27"/>
      <c r="U132" s="28"/>
      <c r="V132" s="28"/>
      <c r="W132" s="27"/>
    </row>
    <row r="133" spans="1:23" ht="13.5" customHeight="1">
      <c r="H133" s="48"/>
    </row>
    <row r="134" spans="1:23" s="18" customFormat="1" ht="13.5" customHeight="1">
      <c r="A134" s="364"/>
      <c r="B134" s="365"/>
      <c r="C134" s="365"/>
      <c r="D134" s="365"/>
      <c r="E134" s="365"/>
      <c r="F134" s="365"/>
      <c r="G134" s="365"/>
      <c r="H134" s="365"/>
      <c r="J134" s="6"/>
      <c r="K134" s="6"/>
      <c r="L134" s="6"/>
      <c r="M134" s="1"/>
      <c r="O134" s="1"/>
      <c r="P134" s="6"/>
      <c r="Q134" s="6"/>
      <c r="R134" s="1"/>
      <c r="T134" s="1"/>
      <c r="U134" s="6"/>
      <c r="V134" s="6"/>
      <c r="W134" s="1"/>
    </row>
    <row r="135" spans="1:23" s="18" customFormat="1" ht="13.5" customHeight="1">
      <c r="A135" s="50" t="s">
        <v>76</v>
      </c>
      <c r="B135" s="50"/>
      <c r="C135" s="51"/>
      <c r="D135" s="51"/>
      <c r="E135" s="52"/>
      <c r="F135" s="51"/>
      <c r="G135" s="50"/>
      <c r="H135" s="53"/>
      <c r="J135" s="1"/>
      <c r="K135" s="6"/>
      <c r="L135" s="6"/>
      <c r="M135" s="1"/>
      <c r="O135" s="1"/>
      <c r="P135" s="6"/>
      <c r="Q135" s="6"/>
      <c r="R135" s="1"/>
      <c r="T135" s="1"/>
      <c r="U135" s="6"/>
      <c r="V135" s="6"/>
      <c r="W135" s="1"/>
    </row>
    <row r="136" spans="1:23" s="18" customFormat="1" ht="13.5" customHeight="1">
      <c r="A136" s="362" t="s">
        <v>0</v>
      </c>
      <c r="B136" s="363"/>
      <c r="C136" s="24" t="s">
        <v>1</v>
      </c>
      <c r="D136" s="24" t="s">
        <v>2</v>
      </c>
      <c r="E136" s="24" t="s">
        <v>3</v>
      </c>
      <c r="F136" s="25" t="s">
        <v>4</v>
      </c>
      <c r="G136" s="25" t="s">
        <v>5</v>
      </c>
      <c r="H136" s="26" t="s">
        <v>6</v>
      </c>
      <c r="J136" s="1"/>
      <c r="K136" s="6"/>
      <c r="L136" s="6"/>
      <c r="M136" s="1"/>
      <c r="O136" s="1"/>
      <c r="P136" s="6"/>
      <c r="Q136" s="6"/>
      <c r="R136" s="1"/>
      <c r="T136" s="1"/>
      <c r="U136" s="6"/>
      <c r="V136" s="6"/>
      <c r="W136" s="1"/>
    </row>
    <row r="137" spans="1:23" ht="13.5" customHeight="1">
      <c r="A137" s="19"/>
      <c r="B137" s="29" t="s">
        <v>7</v>
      </c>
      <c r="C137" s="29" t="s">
        <v>7</v>
      </c>
      <c r="D137" s="35"/>
      <c r="E137" s="20" t="s">
        <v>7</v>
      </c>
      <c r="F137" s="22"/>
      <c r="G137" s="22"/>
      <c r="H137" s="23"/>
    </row>
    <row r="138" spans="1:23" ht="13.5" customHeight="1">
      <c r="A138" s="8"/>
      <c r="B138" s="30"/>
      <c r="C138" s="30" t="s">
        <v>7</v>
      </c>
      <c r="D138" s="36"/>
      <c r="E138" s="4" t="s">
        <v>7</v>
      </c>
      <c r="F138" s="5"/>
      <c r="G138" s="5"/>
      <c r="H138" s="13" t="s">
        <v>7</v>
      </c>
      <c r="J138" s="59"/>
      <c r="K138" s="60"/>
      <c r="L138" s="61"/>
    </row>
    <row r="139" spans="1:23" ht="13.5" customHeight="1">
      <c r="A139" s="7"/>
      <c r="B139" s="31"/>
      <c r="C139" s="31"/>
      <c r="D139" s="40"/>
      <c r="E139" s="2"/>
      <c r="F139" s="3"/>
      <c r="G139" s="3"/>
      <c r="H139" s="12"/>
    </row>
    <row r="140" spans="1:23" ht="13.5" customHeight="1">
      <c r="A140" s="8"/>
      <c r="B140" s="30" t="s">
        <v>1394</v>
      </c>
      <c r="C140" s="30"/>
      <c r="D140" s="16"/>
      <c r="E140" s="4"/>
      <c r="F140" s="5"/>
      <c r="G140" s="5"/>
      <c r="H140" s="13"/>
      <c r="J140" s="59"/>
      <c r="K140" s="60"/>
      <c r="L140" s="61"/>
    </row>
    <row r="141" spans="1:23" s="18" customFormat="1" ht="13.5" customHeight="1">
      <c r="A141" s="39"/>
      <c r="B141" s="31" t="s">
        <v>1105</v>
      </c>
      <c r="C141" s="31"/>
      <c r="D141" s="40"/>
      <c r="E141" s="2"/>
      <c r="F141" s="3"/>
      <c r="G141" s="3"/>
      <c r="H141" s="12"/>
      <c r="J141" s="1"/>
      <c r="K141" s="6"/>
      <c r="L141" s="6"/>
      <c r="M141" s="1"/>
      <c r="O141" s="1"/>
      <c r="P141" s="6"/>
      <c r="Q141" s="6"/>
      <c r="R141" s="1"/>
      <c r="T141" s="1"/>
      <c r="U141" s="6"/>
      <c r="V141" s="6"/>
      <c r="W141" s="1"/>
    </row>
    <row r="142" spans="1:23" s="18" customFormat="1" ht="13.5" customHeight="1">
      <c r="A142" s="34"/>
      <c r="B142" s="30" t="s">
        <v>1106</v>
      </c>
      <c r="C142" s="30" t="s">
        <v>1107</v>
      </c>
      <c r="D142" s="67">
        <v>1</v>
      </c>
      <c r="E142" s="4" t="s">
        <v>791</v>
      </c>
      <c r="F142" s="5"/>
      <c r="G142" s="56"/>
      <c r="H142" s="13"/>
      <c r="J142" s="1"/>
      <c r="K142" s="6"/>
      <c r="L142" s="6"/>
      <c r="M142" s="1"/>
      <c r="O142" s="1"/>
      <c r="P142" s="6"/>
      <c r="Q142" s="6"/>
      <c r="R142" s="1"/>
      <c r="T142" s="1"/>
      <c r="U142" s="6"/>
      <c r="V142" s="6"/>
      <c r="W142" s="1"/>
    </row>
    <row r="143" spans="1:23" s="18" customFormat="1" ht="13.5" customHeight="1">
      <c r="A143" s="7"/>
      <c r="B143" s="31" t="s">
        <v>1108</v>
      </c>
      <c r="C143" s="31"/>
      <c r="D143" s="40"/>
      <c r="E143" s="2"/>
      <c r="F143" s="3"/>
      <c r="G143" s="3"/>
      <c r="H143" s="12"/>
      <c r="J143" s="1"/>
      <c r="K143" s="6"/>
      <c r="L143" s="6"/>
      <c r="M143" s="1"/>
      <c r="O143" s="1"/>
      <c r="P143" s="6"/>
      <c r="Q143" s="6"/>
      <c r="R143" s="1"/>
      <c r="T143" s="1"/>
      <c r="U143" s="6"/>
      <c r="V143" s="6"/>
      <c r="W143" s="1"/>
    </row>
    <row r="144" spans="1:23" s="18" customFormat="1" ht="13.5" customHeight="1">
      <c r="A144" s="8"/>
      <c r="B144" s="30" t="s">
        <v>1109</v>
      </c>
      <c r="C144" s="30" t="s">
        <v>1110</v>
      </c>
      <c r="D144" s="67">
        <v>1</v>
      </c>
      <c r="E144" s="4" t="s">
        <v>791</v>
      </c>
      <c r="F144" s="55"/>
      <c r="G144" s="56"/>
      <c r="H144" s="13"/>
      <c r="J144" s="1"/>
      <c r="K144" s="6"/>
      <c r="L144" s="6"/>
      <c r="M144" s="1"/>
      <c r="O144" s="1"/>
      <c r="P144" s="6"/>
      <c r="Q144" s="6"/>
      <c r="R144" s="1"/>
      <c r="T144" s="1"/>
      <c r="U144" s="6"/>
      <c r="V144" s="6"/>
      <c r="W144" s="1"/>
    </row>
    <row r="145" spans="1:23" ht="13.5" customHeight="1">
      <c r="A145" s="7"/>
      <c r="B145" s="31" t="s">
        <v>1111</v>
      </c>
      <c r="C145" s="31"/>
      <c r="D145" s="15"/>
      <c r="E145" s="2"/>
      <c r="F145" s="3"/>
      <c r="G145" s="3"/>
      <c r="H145" s="12"/>
    </row>
    <row r="146" spans="1:23" ht="13.5" customHeight="1">
      <c r="A146" s="8"/>
      <c r="B146" s="30" t="s">
        <v>1112</v>
      </c>
      <c r="C146" s="30" t="s">
        <v>1113</v>
      </c>
      <c r="D146" s="67">
        <v>1</v>
      </c>
      <c r="E146" s="4" t="s">
        <v>791</v>
      </c>
      <c r="F146" s="55"/>
      <c r="G146" s="56"/>
      <c r="H146" s="13"/>
      <c r="J146" s="59"/>
      <c r="K146" s="60"/>
      <c r="L146" s="61"/>
    </row>
    <row r="147" spans="1:23" ht="13.5" customHeight="1">
      <c r="A147" s="7"/>
      <c r="B147" s="31" t="s">
        <v>1114</v>
      </c>
      <c r="C147" s="31"/>
      <c r="D147" s="15"/>
      <c r="E147" s="2"/>
      <c r="F147" s="3"/>
      <c r="G147" s="3"/>
      <c r="H147" s="12"/>
    </row>
    <row r="148" spans="1:23" ht="13.5" customHeight="1">
      <c r="A148" s="8"/>
      <c r="B148" s="30" t="s">
        <v>1109</v>
      </c>
      <c r="C148" s="30" t="s">
        <v>1113</v>
      </c>
      <c r="D148" s="67">
        <v>1</v>
      </c>
      <c r="E148" s="4" t="s">
        <v>791</v>
      </c>
      <c r="F148" s="5"/>
      <c r="G148" s="56"/>
      <c r="H148" s="13"/>
      <c r="J148" s="59"/>
      <c r="K148" s="60"/>
      <c r="L148" s="61"/>
    </row>
    <row r="149" spans="1:23" ht="13.5" customHeight="1">
      <c r="A149" s="7"/>
      <c r="B149" s="31" t="s">
        <v>1115</v>
      </c>
      <c r="C149" s="31"/>
      <c r="D149" s="77"/>
      <c r="E149" s="2"/>
      <c r="F149" s="3"/>
      <c r="G149" s="3"/>
      <c r="H149" s="12"/>
    </row>
    <row r="150" spans="1:23" ht="13.5" customHeight="1">
      <c r="A150" s="8"/>
      <c r="B150" s="30" t="s">
        <v>1093</v>
      </c>
      <c r="C150" s="30" t="s">
        <v>1116</v>
      </c>
      <c r="D150" s="67">
        <v>1</v>
      </c>
      <c r="E150" s="4" t="s">
        <v>791</v>
      </c>
      <c r="F150" s="5"/>
      <c r="G150" s="56"/>
      <c r="H150" s="13"/>
      <c r="J150" s="59"/>
      <c r="K150" s="60"/>
      <c r="L150" s="61"/>
    </row>
    <row r="151" spans="1:23" ht="13.5" customHeight="1">
      <c r="A151" s="7"/>
      <c r="B151" s="31" t="s">
        <v>1117</v>
      </c>
      <c r="C151" s="31"/>
      <c r="D151" s="40"/>
      <c r="E151" s="2"/>
      <c r="F151" s="3"/>
      <c r="G151" s="3"/>
      <c r="H151" s="12"/>
    </row>
    <row r="152" spans="1:23" ht="13.5" customHeight="1">
      <c r="A152" s="8"/>
      <c r="B152" s="30" t="s">
        <v>1090</v>
      </c>
      <c r="C152" s="30" t="s">
        <v>1116</v>
      </c>
      <c r="D152" s="67">
        <v>1</v>
      </c>
      <c r="E152" s="4" t="s">
        <v>791</v>
      </c>
      <c r="F152" s="55"/>
      <c r="G152" s="56"/>
      <c r="H152" s="13"/>
      <c r="J152" s="59"/>
    </row>
    <row r="153" spans="1:23" ht="13.5" customHeight="1">
      <c r="A153" s="7"/>
      <c r="B153" s="31" t="s">
        <v>1118</v>
      </c>
      <c r="C153" s="31"/>
      <c r="D153" s="15"/>
      <c r="E153" s="2"/>
      <c r="F153" s="3"/>
      <c r="G153" s="3"/>
      <c r="H153" s="12"/>
    </row>
    <row r="154" spans="1:23" ht="13.5" customHeight="1">
      <c r="A154" s="8"/>
      <c r="B154" s="30" t="s">
        <v>1119</v>
      </c>
      <c r="C154" s="30" t="s">
        <v>1120</v>
      </c>
      <c r="D154" s="67">
        <v>1</v>
      </c>
      <c r="E154" s="4" t="s">
        <v>791</v>
      </c>
      <c r="F154" s="55"/>
      <c r="G154" s="56"/>
      <c r="H154" s="13"/>
      <c r="J154" s="59"/>
    </row>
    <row r="155" spans="1:23" ht="13.5" customHeight="1">
      <c r="A155" s="7"/>
      <c r="B155" s="31" t="s">
        <v>1121</v>
      </c>
      <c r="C155" s="31"/>
      <c r="D155" s="15"/>
      <c r="E155" s="2"/>
      <c r="F155" s="3"/>
      <c r="G155" s="3"/>
      <c r="H155" s="12"/>
    </row>
    <row r="156" spans="1:23" ht="13.5" customHeight="1">
      <c r="A156" s="8"/>
      <c r="B156" s="30" t="s">
        <v>1098</v>
      </c>
      <c r="C156" s="30" t="s">
        <v>1116</v>
      </c>
      <c r="D156" s="67">
        <v>1</v>
      </c>
      <c r="E156" s="4" t="s">
        <v>791</v>
      </c>
      <c r="F156" s="55"/>
      <c r="G156" s="56"/>
      <c r="H156" s="13"/>
      <c r="J156" s="59"/>
    </row>
    <row r="157" spans="1:23" s="6" customFormat="1" ht="13.5" customHeight="1">
      <c r="A157" s="7"/>
      <c r="B157" s="31" t="s">
        <v>1122</v>
      </c>
      <c r="C157" s="31"/>
      <c r="D157" s="77"/>
      <c r="E157" s="2"/>
      <c r="F157" s="3"/>
      <c r="G157" s="3"/>
      <c r="H157" s="12"/>
      <c r="I157" s="18"/>
      <c r="J157" s="1"/>
      <c r="M157" s="1"/>
      <c r="N157" s="18"/>
      <c r="O157" s="1"/>
      <c r="R157" s="1"/>
      <c r="S157" s="18"/>
      <c r="T157" s="1"/>
      <c r="W157" s="1"/>
    </row>
    <row r="158" spans="1:23" s="6" customFormat="1" ht="13.5" customHeight="1">
      <c r="A158" s="8"/>
      <c r="B158" s="30" t="s">
        <v>1123</v>
      </c>
      <c r="C158" s="30" t="s">
        <v>1124</v>
      </c>
      <c r="D158" s="67">
        <v>1</v>
      </c>
      <c r="E158" s="4" t="s">
        <v>791</v>
      </c>
      <c r="F158" s="55"/>
      <c r="G158" s="56"/>
      <c r="H158" s="13"/>
      <c r="I158" s="18"/>
      <c r="J158" s="59"/>
      <c r="M158" s="1"/>
      <c r="N158" s="18"/>
      <c r="O158" s="1"/>
      <c r="R158" s="1"/>
      <c r="S158" s="18"/>
      <c r="T158" s="1"/>
      <c r="W158" s="1"/>
    </row>
    <row r="159" spans="1:23" s="6" customFormat="1" ht="13.5" customHeight="1">
      <c r="A159" s="7"/>
      <c r="B159" s="31" t="s">
        <v>1125</v>
      </c>
      <c r="C159" s="31"/>
      <c r="D159" s="77"/>
      <c r="E159" s="2"/>
      <c r="F159" s="3"/>
      <c r="G159" s="3"/>
      <c r="H159" s="12"/>
      <c r="I159" s="18"/>
      <c r="J159" s="1"/>
      <c r="M159" s="1"/>
      <c r="N159" s="18"/>
      <c r="O159" s="1"/>
      <c r="R159" s="1"/>
      <c r="S159" s="18"/>
      <c r="T159" s="1"/>
      <c r="W159" s="1"/>
    </row>
    <row r="160" spans="1:23" s="6" customFormat="1" ht="13.5" customHeight="1">
      <c r="A160" s="8"/>
      <c r="B160" s="30" t="s">
        <v>1126</v>
      </c>
      <c r="C160" s="30" t="s">
        <v>1127</v>
      </c>
      <c r="D160" s="67">
        <v>1</v>
      </c>
      <c r="E160" s="4" t="s">
        <v>791</v>
      </c>
      <c r="F160" s="55"/>
      <c r="G160" s="56"/>
      <c r="H160" s="13"/>
      <c r="I160" s="18"/>
      <c r="J160" s="1"/>
      <c r="M160" s="1"/>
      <c r="N160" s="18"/>
      <c r="O160" s="1"/>
      <c r="R160" s="1"/>
      <c r="S160" s="18"/>
      <c r="T160" s="1"/>
      <c r="W160" s="1"/>
    </row>
    <row r="161" spans="1:23" s="6" customFormat="1" ht="13.5" customHeight="1">
      <c r="A161" s="7"/>
      <c r="B161" s="31" t="s">
        <v>1128</v>
      </c>
      <c r="C161" s="31"/>
      <c r="D161" s="15"/>
      <c r="E161" s="2"/>
      <c r="F161" s="3"/>
      <c r="G161" s="3"/>
      <c r="H161" s="12"/>
      <c r="I161" s="18"/>
      <c r="J161" s="1"/>
      <c r="M161" s="1"/>
      <c r="N161" s="18"/>
      <c r="O161" s="1"/>
      <c r="R161" s="1"/>
      <c r="S161" s="18"/>
      <c r="T161" s="1"/>
      <c r="W161" s="1"/>
    </row>
    <row r="162" spans="1:23" s="6" customFormat="1" ht="13.5" customHeight="1">
      <c r="A162" s="8"/>
      <c r="B162" s="30" t="s">
        <v>1129</v>
      </c>
      <c r="C162" s="30" t="s">
        <v>1130</v>
      </c>
      <c r="D162" s="67">
        <v>1</v>
      </c>
      <c r="E162" s="4" t="s">
        <v>791</v>
      </c>
      <c r="F162" s="55"/>
      <c r="G162" s="56"/>
      <c r="H162" s="13"/>
      <c r="I162" s="18"/>
      <c r="J162" s="1"/>
      <c r="M162" s="1"/>
      <c r="N162" s="18"/>
      <c r="O162" s="1"/>
      <c r="R162" s="1"/>
      <c r="S162" s="18"/>
      <c r="T162" s="1"/>
      <c r="W162" s="1"/>
    </row>
    <row r="163" spans="1:23" ht="13.5" customHeight="1">
      <c r="A163" s="7"/>
      <c r="B163" s="31" t="s">
        <v>1131</v>
      </c>
      <c r="C163" s="31"/>
      <c r="D163" s="15"/>
      <c r="E163" s="2"/>
      <c r="F163" s="3"/>
      <c r="G163" s="3"/>
      <c r="H163" s="12"/>
    </row>
    <row r="164" spans="1:23" ht="13.5" customHeight="1">
      <c r="A164" s="8"/>
      <c r="B164" s="30" t="s">
        <v>1132</v>
      </c>
      <c r="C164" s="30" t="s">
        <v>1133</v>
      </c>
      <c r="D164" s="67">
        <v>1</v>
      </c>
      <c r="E164" s="4" t="s">
        <v>791</v>
      </c>
      <c r="F164" s="55"/>
      <c r="G164" s="56"/>
      <c r="H164" s="13"/>
      <c r="J164" s="59"/>
      <c r="K164" s="60"/>
      <c r="L164" s="61"/>
    </row>
    <row r="165" spans="1:23" ht="13.5" customHeight="1">
      <c r="A165" s="7"/>
      <c r="B165" s="31" t="s">
        <v>1134</v>
      </c>
      <c r="C165" s="31"/>
      <c r="D165" s="15"/>
      <c r="E165" s="2"/>
      <c r="F165" s="3"/>
      <c r="G165" s="3"/>
      <c r="H165" s="12"/>
    </row>
    <row r="166" spans="1:23" ht="13.5" customHeight="1">
      <c r="A166" s="8"/>
      <c r="B166" s="30" t="s">
        <v>1135</v>
      </c>
      <c r="C166" s="30" t="s">
        <v>1136</v>
      </c>
      <c r="D166" s="67">
        <v>1</v>
      </c>
      <c r="E166" s="4" t="s">
        <v>791</v>
      </c>
      <c r="F166" s="5"/>
      <c r="G166" s="56"/>
      <c r="H166" s="13"/>
      <c r="J166" s="59"/>
      <c r="K166" s="60"/>
      <c r="L166" s="61"/>
    </row>
    <row r="167" spans="1:23" s="18" customFormat="1" ht="13.5" customHeight="1">
      <c r="A167" s="39"/>
      <c r="B167" s="31" t="s">
        <v>1137</v>
      </c>
      <c r="C167" s="31"/>
      <c r="D167" s="15"/>
      <c r="E167" s="2"/>
      <c r="F167" s="3"/>
      <c r="G167" s="3"/>
      <c r="H167" s="12"/>
      <c r="J167" s="1"/>
      <c r="K167" s="6"/>
      <c r="L167" s="6"/>
      <c r="M167" s="1"/>
      <c r="O167" s="1"/>
      <c r="P167" s="6"/>
      <c r="Q167" s="6"/>
      <c r="R167" s="1"/>
      <c r="T167" s="1"/>
      <c r="U167" s="6"/>
      <c r="V167" s="6"/>
      <c r="W167" s="1"/>
    </row>
    <row r="168" spans="1:23" s="18" customFormat="1" ht="13.5" customHeight="1">
      <c r="A168" s="34"/>
      <c r="B168" s="30" t="s">
        <v>1072</v>
      </c>
      <c r="C168" s="30" t="s">
        <v>1138</v>
      </c>
      <c r="D168" s="67">
        <v>1</v>
      </c>
      <c r="E168" s="4" t="s">
        <v>791</v>
      </c>
      <c r="F168" s="5"/>
      <c r="G168" s="56"/>
      <c r="H168" s="13"/>
      <c r="J168" s="1"/>
      <c r="K168" s="6"/>
      <c r="L168" s="6"/>
      <c r="M168" s="1"/>
      <c r="O168" s="1"/>
      <c r="P168" s="6"/>
      <c r="Q168" s="6"/>
      <c r="R168" s="1"/>
      <c r="T168" s="1"/>
      <c r="U168" s="6"/>
      <c r="V168" s="6"/>
      <c r="W168" s="1"/>
    </row>
    <row r="169" spans="1:23" s="18" customFormat="1" ht="13.5" customHeight="1">
      <c r="A169" s="39"/>
      <c r="B169" s="31" t="s">
        <v>1139</v>
      </c>
      <c r="C169" s="31"/>
      <c r="D169" s="15"/>
      <c r="E169" s="2"/>
      <c r="F169" s="3"/>
      <c r="G169" s="3"/>
      <c r="H169" s="12"/>
      <c r="J169" s="1"/>
      <c r="K169" s="6"/>
      <c r="L169" s="6"/>
      <c r="M169" s="1"/>
      <c r="O169" s="1"/>
      <c r="P169" s="6"/>
      <c r="Q169" s="6"/>
      <c r="R169" s="1"/>
      <c r="T169" s="1"/>
      <c r="U169" s="6"/>
      <c r="V169" s="6"/>
      <c r="W169" s="1"/>
    </row>
    <row r="170" spans="1:23" s="18" customFormat="1" ht="13.5" customHeight="1">
      <c r="A170" s="34"/>
      <c r="B170" s="30" t="s">
        <v>1072</v>
      </c>
      <c r="C170" s="30" t="s">
        <v>1140</v>
      </c>
      <c r="D170" s="67">
        <v>1</v>
      </c>
      <c r="E170" s="4" t="s">
        <v>791</v>
      </c>
      <c r="F170" s="55"/>
      <c r="G170" s="56"/>
      <c r="H170" s="13"/>
      <c r="J170" s="1"/>
      <c r="K170" s="6"/>
      <c r="L170" s="6"/>
      <c r="M170" s="1"/>
      <c r="O170" s="1"/>
      <c r="P170" s="6"/>
      <c r="Q170" s="6"/>
      <c r="R170" s="1"/>
      <c r="T170" s="1"/>
      <c r="U170" s="6"/>
      <c r="V170" s="6"/>
      <c r="W170" s="1"/>
    </row>
    <row r="171" spans="1:23" s="18" customFormat="1" ht="13.5" customHeight="1">
      <c r="A171" s="7"/>
      <c r="B171" s="31"/>
      <c r="C171" s="31"/>
      <c r="D171" s="15"/>
      <c r="E171" s="2"/>
      <c r="F171" s="3"/>
      <c r="G171" s="3"/>
      <c r="H171" s="12"/>
      <c r="J171" s="1"/>
      <c r="K171" s="6"/>
      <c r="L171" s="6"/>
      <c r="M171" s="1"/>
      <c r="O171" s="1"/>
      <c r="P171" s="6"/>
      <c r="Q171" s="6"/>
      <c r="R171" s="1"/>
      <c r="T171" s="1"/>
      <c r="U171" s="6"/>
      <c r="V171" s="6"/>
      <c r="W171" s="1"/>
    </row>
    <row r="172" spans="1:23" s="18" customFormat="1" ht="13.5" customHeight="1">
      <c r="A172" s="8"/>
      <c r="B172" s="30"/>
      <c r="C172" s="30"/>
      <c r="D172" s="67"/>
      <c r="E172" s="4"/>
      <c r="F172" s="55"/>
      <c r="G172" s="56"/>
      <c r="H172" s="13"/>
      <c r="J172" s="1"/>
      <c r="K172" s="6"/>
      <c r="L172" s="6"/>
      <c r="M172" s="1"/>
      <c r="O172" s="1"/>
      <c r="P172" s="6"/>
      <c r="Q172" s="6"/>
      <c r="R172" s="1"/>
      <c r="T172" s="1"/>
      <c r="U172" s="6"/>
      <c r="V172" s="6"/>
      <c r="W172" s="1"/>
    </row>
    <row r="173" spans="1:23" s="49" customFormat="1" ht="21.4" customHeight="1">
      <c r="A173" s="7"/>
      <c r="B173" s="31"/>
      <c r="C173" s="31" t="s">
        <v>7</v>
      </c>
      <c r="D173" s="15"/>
      <c r="E173" s="2"/>
      <c r="F173" s="3"/>
      <c r="G173" s="41"/>
      <c r="H173" s="12" t="s">
        <v>7</v>
      </c>
    </row>
    <row r="174" spans="1:23" s="49" customFormat="1" ht="13.5" customHeight="1">
      <c r="A174" s="9"/>
      <c r="B174" s="32"/>
      <c r="C174" s="32"/>
      <c r="D174" s="17"/>
      <c r="E174" s="10"/>
      <c r="F174" s="11"/>
      <c r="G174" s="11"/>
      <c r="H174" s="14"/>
    </row>
    <row r="175" spans="1:23" ht="21.6" customHeight="1">
      <c r="I175" s="27"/>
      <c r="J175" s="27"/>
      <c r="K175" s="28"/>
      <c r="L175" s="28"/>
      <c r="M175" s="27"/>
      <c r="N175" s="27"/>
      <c r="O175" s="27"/>
      <c r="P175" s="28"/>
      <c r="Q175" s="28"/>
      <c r="R175" s="27"/>
      <c r="S175" s="27"/>
      <c r="T175" s="27"/>
      <c r="U175" s="28"/>
      <c r="V175" s="28"/>
      <c r="W175" s="27"/>
    </row>
    <row r="176" spans="1:23" ht="13.5" customHeight="1">
      <c r="H176" s="48"/>
    </row>
    <row r="177" spans="1:23" s="18" customFormat="1" ht="13.5" customHeight="1">
      <c r="A177" s="364"/>
      <c r="B177" s="365"/>
      <c r="C177" s="365"/>
      <c r="D177" s="365"/>
      <c r="E177" s="365"/>
      <c r="F177" s="365"/>
      <c r="G177" s="365"/>
      <c r="H177" s="365"/>
      <c r="J177" s="6"/>
      <c r="K177" s="6"/>
      <c r="L177" s="6"/>
      <c r="M177" s="1"/>
      <c r="O177" s="1"/>
      <c r="P177" s="6"/>
      <c r="Q177" s="6"/>
      <c r="R177" s="1"/>
      <c r="T177" s="1"/>
      <c r="U177" s="6"/>
      <c r="V177" s="6"/>
      <c r="W177" s="1"/>
    </row>
    <row r="178" spans="1:23" s="18" customFormat="1" ht="13.5" customHeight="1">
      <c r="A178" s="50" t="s">
        <v>76</v>
      </c>
      <c r="B178" s="50"/>
      <c r="C178" s="51"/>
      <c r="D178" s="51"/>
      <c r="E178" s="52"/>
      <c r="F178" s="51"/>
      <c r="G178" s="50"/>
      <c r="H178" s="53"/>
      <c r="J178" s="1"/>
      <c r="K178" s="6"/>
      <c r="L178" s="6"/>
      <c r="M178" s="1"/>
      <c r="O178" s="1"/>
      <c r="P178" s="6"/>
      <c r="Q178" s="6"/>
      <c r="R178" s="1"/>
      <c r="T178" s="1"/>
      <c r="U178" s="6"/>
      <c r="V178" s="6"/>
      <c r="W178" s="1"/>
    </row>
    <row r="179" spans="1:23" s="18" customFormat="1" ht="13.5" customHeight="1">
      <c r="A179" s="362" t="s">
        <v>0</v>
      </c>
      <c r="B179" s="363"/>
      <c r="C179" s="24" t="s">
        <v>1</v>
      </c>
      <c r="D179" s="24" t="s">
        <v>2</v>
      </c>
      <c r="E179" s="24" t="s">
        <v>3</v>
      </c>
      <c r="F179" s="25" t="s">
        <v>4</v>
      </c>
      <c r="G179" s="25" t="s">
        <v>5</v>
      </c>
      <c r="H179" s="26" t="s">
        <v>6</v>
      </c>
      <c r="J179" s="1"/>
      <c r="K179" s="6"/>
      <c r="L179" s="6"/>
      <c r="M179" s="1"/>
      <c r="O179" s="1"/>
      <c r="P179" s="6"/>
      <c r="Q179" s="6"/>
      <c r="R179" s="1"/>
      <c r="T179" s="1"/>
      <c r="U179" s="6"/>
      <c r="V179" s="6"/>
      <c r="W179" s="1"/>
    </row>
    <row r="180" spans="1:23" s="6" customFormat="1" ht="13.5" customHeight="1">
      <c r="A180" s="19"/>
      <c r="B180" s="29" t="s">
        <v>7</v>
      </c>
      <c r="C180" s="29" t="s">
        <v>7</v>
      </c>
      <c r="D180" s="35"/>
      <c r="E180" s="20" t="s">
        <v>7</v>
      </c>
      <c r="F180" s="22"/>
      <c r="G180" s="22"/>
      <c r="H180" s="23"/>
      <c r="I180" s="18"/>
      <c r="J180" s="1"/>
      <c r="M180" s="1"/>
      <c r="N180" s="18"/>
      <c r="O180" s="1"/>
      <c r="R180" s="1"/>
      <c r="S180" s="18"/>
      <c r="T180" s="1"/>
      <c r="W180" s="1"/>
    </row>
    <row r="181" spans="1:23" s="6" customFormat="1" ht="13.5" customHeight="1">
      <c r="A181" s="8"/>
      <c r="B181" s="30"/>
      <c r="C181" s="30" t="s">
        <v>7</v>
      </c>
      <c r="D181" s="36"/>
      <c r="E181" s="4" t="s">
        <v>7</v>
      </c>
      <c r="F181" s="5"/>
      <c r="G181" s="5"/>
      <c r="H181" s="13" t="s">
        <v>7</v>
      </c>
      <c r="I181" s="18"/>
      <c r="J181" s="1"/>
      <c r="M181" s="1"/>
      <c r="N181" s="18"/>
      <c r="O181" s="1"/>
      <c r="R181" s="1"/>
      <c r="S181" s="18"/>
      <c r="T181" s="1"/>
      <c r="W181" s="1"/>
    </row>
    <row r="182" spans="1:23" ht="13.5" customHeight="1">
      <c r="A182" s="7"/>
      <c r="B182" s="31"/>
      <c r="C182" s="31"/>
      <c r="D182" s="40"/>
      <c r="E182" s="2"/>
      <c r="F182" s="3"/>
      <c r="G182" s="3"/>
      <c r="H182" s="12"/>
    </row>
    <row r="183" spans="1:23" ht="13.5" customHeight="1">
      <c r="A183" s="8"/>
      <c r="B183" s="30" t="s">
        <v>1394</v>
      </c>
      <c r="C183" s="30"/>
      <c r="D183" s="16"/>
      <c r="E183" s="4"/>
      <c r="F183" s="5"/>
      <c r="G183" s="5"/>
      <c r="H183" s="13"/>
      <c r="J183" s="59"/>
      <c r="K183" s="60"/>
      <c r="L183" s="61"/>
    </row>
    <row r="184" spans="1:23" ht="13.5" customHeight="1">
      <c r="A184" s="7"/>
      <c r="B184" s="31" t="s">
        <v>1141</v>
      </c>
      <c r="C184" s="31"/>
      <c r="D184" s="15"/>
      <c r="E184" s="2"/>
      <c r="F184" s="3"/>
      <c r="G184" s="3"/>
      <c r="H184" s="12"/>
    </row>
    <row r="185" spans="1:23" ht="13.5" customHeight="1">
      <c r="A185" s="8"/>
      <c r="B185" s="30" t="s">
        <v>1142</v>
      </c>
      <c r="C185" s="30" t="s">
        <v>1143</v>
      </c>
      <c r="D185" s="67">
        <v>1</v>
      </c>
      <c r="E185" s="4" t="s">
        <v>791</v>
      </c>
      <c r="F185" s="55"/>
      <c r="G185" s="56"/>
      <c r="H185" s="13"/>
      <c r="J185" s="59"/>
      <c r="K185" s="60"/>
      <c r="L185" s="61"/>
    </row>
    <row r="186" spans="1:23" ht="13.5" customHeight="1">
      <c r="A186" s="39"/>
      <c r="B186" s="31" t="s">
        <v>1144</v>
      </c>
      <c r="C186" s="31"/>
      <c r="D186" s="77"/>
      <c r="E186" s="2"/>
      <c r="F186" s="3"/>
      <c r="G186" s="3"/>
      <c r="H186" s="12"/>
    </row>
    <row r="187" spans="1:23" ht="13.5" customHeight="1">
      <c r="A187" s="34"/>
      <c r="B187" s="30" t="s">
        <v>1145</v>
      </c>
      <c r="C187" s="30" t="s">
        <v>1146</v>
      </c>
      <c r="D187" s="67">
        <v>1</v>
      </c>
      <c r="E187" s="4" t="s">
        <v>791</v>
      </c>
      <c r="F187" s="5"/>
      <c r="G187" s="56"/>
      <c r="H187" s="13"/>
      <c r="J187" s="59"/>
      <c r="K187" s="60"/>
      <c r="L187" s="61"/>
    </row>
    <row r="188" spans="1:23" s="18" customFormat="1" ht="13.5" customHeight="1">
      <c r="A188" s="39"/>
      <c r="B188" s="31" t="s">
        <v>1147</v>
      </c>
      <c r="C188" s="31"/>
      <c r="D188" s="15"/>
      <c r="E188" s="2"/>
      <c r="F188" s="3"/>
      <c r="G188" s="3"/>
      <c r="H188" s="12"/>
      <c r="J188" s="1"/>
      <c r="K188" s="6"/>
      <c r="L188" s="6"/>
      <c r="M188" s="1"/>
      <c r="O188" s="1"/>
      <c r="P188" s="6"/>
      <c r="Q188" s="6"/>
      <c r="R188" s="1"/>
      <c r="T188" s="1"/>
      <c r="U188" s="6"/>
      <c r="V188" s="6"/>
      <c r="W188" s="1"/>
    </row>
    <row r="189" spans="1:23" s="18" customFormat="1" ht="13.5" customHeight="1">
      <c r="A189" s="34"/>
      <c r="B189" s="30" t="s">
        <v>1148</v>
      </c>
      <c r="C189" s="30" t="s">
        <v>1149</v>
      </c>
      <c r="D189" s="67">
        <v>4</v>
      </c>
      <c r="E189" s="4" t="s">
        <v>791</v>
      </c>
      <c r="F189" s="5"/>
      <c r="G189" s="56"/>
      <c r="H189" s="13"/>
      <c r="J189" s="1"/>
      <c r="K189" s="6"/>
      <c r="L189" s="6"/>
      <c r="M189" s="1"/>
      <c r="O189" s="1"/>
      <c r="P189" s="6"/>
      <c r="Q189" s="6"/>
      <c r="R189" s="1"/>
      <c r="T189" s="1"/>
      <c r="U189" s="6"/>
      <c r="V189" s="6"/>
      <c r="W189" s="1"/>
    </row>
    <row r="190" spans="1:23" s="18" customFormat="1" ht="13.5" customHeight="1">
      <c r="A190" s="7"/>
      <c r="B190" s="31" t="s">
        <v>1150</v>
      </c>
      <c r="C190" s="31"/>
      <c r="D190" s="40"/>
      <c r="E190" s="2"/>
      <c r="F190" s="3"/>
      <c r="G190" s="3"/>
      <c r="H190" s="12"/>
      <c r="J190" s="1"/>
      <c r="K190" s="6"/>
      <c r="L190" s="6"/>
      <c r="M190" s="1"/>
      <c r="O190" s="1"/>
      <c r="P190" s="6"/>
      <c r="Q190" s="6"/>
      <c r="R190" s="1"/>
      <c r="T190" s="1"/>
      <c r="U190" s="6"/>
      <c r="V190" s="6"/>
      <c r="W190" s="1"/>
    </row>
    <row r="191" spans="1:23" s="18" customFormat="1" ht="13.5" customHeight="1">
      <c r="A191" s="8"/>
      <c r="B191" s="30" t="s">
        <v>1151</v>
      </c>
      <c r="C191" s="30" t="s">
        <v>1152</v>
      </c>
      <c r="D191" s="67">
        <v>1</v>
      </c>
      <c r="E191" s="4" t="s">
        <v>791</v>
      </c>
      <c r="F191" s="55"/>
      <c r="G191" s="56"/>
      <c r="H191" s="13"/>
      <c r="J191" s="1"/>
      <c r="K191" s="6"/>
      <c r="L191" s="6"/>
      <c r="M191" s="1"/>
      <c r="O191" s="1"/>
      <c r="P191" s="6"/>
      <c r="Q191" s="6"/>
      <c r="R191" s="1"/>
      <c r="T191" s="1"/>
      <c r="U191" s="6"/>
      <c r="V191" s="6"/>
      <c r="W191" s="1"/>
    </row>
    <row r="192" spans="1:23" ht="13.5" customHeight="1">
      <c r="A192" s="7"/>
      <c r="B192" s="31"/>
      <c r="C192" s="31"/>
      <c r="D192" s="15"/>
      <c r="E192" s="2"/>
      <c r="F192" s="3"/>
      <c r="G192" s="3"/>
      <c r="H192" s="12"/>
    </row>
    <row r="193" spans="1:23" ht="13.5" customHeight="1">
      <c r="A193" s="8"/>
      <c r="B193" s="30" t="s">
        <v>1169</v>
      </c>
      <c r="C193" s="30"/>
      <c r="D193" s="16">
        <v>1</v>
      </c>
      <c r="E193" s="4" t="s">
        <v>107</v>
      </c>
      <c r="F193" s="55"/>
      <c r="G193" s="56"/>
      <c r="H193" s="13"/>
      <c r="J193" s="59"/>
      <c r="K193" s="60"/>
      <c r="L193" s="61"/>
    </row>
    <row r="194" spans="1:23" ht="13.5" customHeight="1">
      <c r="A194" s="7"/>
      <c r="B194" s="31"/>
      <c r="C194" s="31"/>
      <c r="D194" s="15"/>
      <c r="E194" s="2"/>
      <c r="F194" s="3"/>
      <c r="G194" s="3"/>
      <c r="H194" s="12"/>
    </row>
    <row r="195" spans="1:23" ht="13.5" customHeight="1">
      <c r="A195" s="8"/>
      <c r="B195" s="30" t="s">
        <v>1395</v>
      </c>
      <c r="C195" s="30"/>
      <c r="D195" s="16">
        <v>1</v>
      </c>
      <c r="E195" s="4" t="s">
        <v>107</v>
      </c>
      <c r="F195" s="5"/>
      <c r="G195" s="5"/>
      <c r="H195" s="13"/>
      <c r="J195" s="59"/>
      <c r="K195" s="60"/>
      <c r="L195" s="61"/>
    </row>
    <row r="196" spans="1:23" ht="13.5" customHeight="1">
      <c r="A196" s="7"/>
      <c r="B196" s="31"/>
      <c r="C196" s="31"/>
      <c r="D196" s="77"/>
      <c r="E196" s="2"/>
      <c r="F196" s="3"/>
      <c r="G196" s="3"/>
      <c r="H196" s="12"/>
    </row>
    <row r="197" spans="1:23" ht="13.5" customHeight="1">
      <c r="A197" s="8"/>
      <c r="B197" s="30" t="s">
        <v>1396</v>
      </c>
      <c r="C197" s="30"/>
      <c r="D197" s="16">
        <v>1</v>
      </c>
      <c r="E197" s="4" t="s">
        <v>107</v>
      </c>
      <c r="F197" s="5"/>
      <c r="G197" s="5"/>
      <c r="H197" s="13"/>
      <c r="I197" s="58"/>
      <c r="J197" s="59"/>
      <c r="K197" s="60"/>
      <c r="L197" s="61"/>
    </row>
    <row r="198" spans="1:23" ht="13.5" customHeight="1">
      <c r="A198" s="7"/>
      <c r="B198" s="31"/>
      <c r="C198" s="31"/>
      <c r="D198" s="15"/>
      <c r="E198" s="2"/>
      <c r="F198" s="3"/>
      <c r="G198" s="3"/>
      <c r="H198" s="12"/>
    </row>
    <row r="199" spans="1:23" ht="13.5" customHeight="1">
      <c r="A199" s="8"/>
      <c r="B199" s="30"/>
      <c r="C199" s="30"/>
      <c r="D199" s="16"/>
      <c r="E199" s="4"/>
      <c r="F199" s="55"/>
      <c r="G199" s="56"/>
      <c r="H199" s="57"/>
      <c r="I199" s="58"/>
      <c r="J199" s="59"/>
    </row>
    <row r="200" spans="1:23" ht="13.5" customHeight="1">
      <c r="A200" s="7"/>
      <c r="B200" s="31"/>
      <c r="C200" s="31"/>
      <c r="D200" s="15"/>
      <c r="E200" s="2"/>
      <c r="F200" s="3"/>
      <c r="G200" s="3"/>
      <c r="H200" s="12"/>
    </row>
    <row r="201" spans="1:23" ht="13.5" customHeight="1">
      <c r="A201" s="8"/>
      <c r="B201" s="30"/>
      <c r="C201" s="30"/>
      <c r="D201" s="16"/>
      <c r="E201" s="4"/>
      <c r="F201" s="55"/>
      <c r="G201" s="56"/>
      <c r="H201" s="57"/>
      <c r="I201" s="58"/>
      <c r="J201" s="59"/>
    </row>
    <row r="202" spans="1:23" ht="13.5" customHeight="1">
      <c r="A202" s="7"/>
      <c r="B202" s="31"/>
      <c r="C202" s="31"/>
      <c r="D202" s="15"/>
      <c r="E202" s="2"/>
      <c r="F202" s="3"/>
      <c r="G202" s="3"/>
      <c r="H202" s="12"/>
    </row>
    <row r="203" spans="1:23" ht="13.5" customHeight="1">
      <c r="A203" s="8"/>
      <c r="B203" s="30"/>
      <c r="C203" s="30"/>
      <c r="D203" s="16"/>
      <c r="E203" s="4"/>
      <c r="F203" s="55"/>
      <c r="G203" s="56"/>
      <c r="H203" s="57"/>
      <c r="I203" s="58"/>
      <c r="J203" s="59"/>
    </row>
    <row r="204" spans="1:23" s="6" customFormat="1" ht="13.5" customHeight="1">
      <c r="A204" s="7"/>
      <c r="B204" s="31"/>
      <c r="C204" s="31"/>
      <c r="D204" s="15"/>
      <c r="E204" s="2"/>
      <c r="F204" s="3"/>
      <c r="G204" s="3"/>
      <c r="H204" s="12"/>
      <c r="I204" s="18"/>
      <c r="J204" s="1"/>
      <c r="M204" s="1"/>
      <c r="N204" s="18"/>
      <c r="O204" s="1"/>
      <c r="R204" s="1"/>
      <c r="S204" s="18"/>
      <c r="T204" s="1"/>
      <c r="W204" s="1"/>
    </row>
    <row r="205" spans="1:23" s="6" customFormat="1" ht="13.5" customHeight="1">
      <c r="A205" s="8"/>
      <c r="B205" s="30"/>
      <c r="C205" s="30"/>
      <c r="D205" s="16"/>
      <c r="E205" s="4"/>
      <c r="F205" s="55"/>
      <c r="G205" s="56"/>
      <c r="H205" s="57"/>
      <c r="I205" s="58"/>
      <c r="J205" s="59"/>
      <c r="M205" s="1"/>
      <c r="N205" s="18"/>
      <c r="O205" s="1"/>
      <c r="R205" s="1"/>
      <c r="S205" s="18"/>
      <c r="T205" s="1"/>
      <c r="W205" s="1"/>
    </row>
    <row r="206" spans="1:23" s="6" customFormat="1" ht="13.5" customHeight="1">
      <c r="A206" s="7"/>
      <c r="B206" s="31"/>
      <c r="C206" s="31"/>
      <c r="D206" s="15"/>
      <c r="E206" s="2"/>
      <c r="F206" s="3"/>
      <c r="G206" s="3"/>
      <c r="H206" s="12"/>
      <c r="I206" s="18"/>
      <c r="J206" s="1"/>
      <c r="M206" s="1"/>
      <c r="N206" s="18"/>
      <c r="O206" s="1"/>
      <c r="R206" s="1"/>
      <c r="S206" s="18"/>
      <c r="T206" s="1"/>
      <c r="W206" s="1"/>
    </row>
    <row r="207" spans="1:23" s="6" customFormat="1" ht="13.5" customHeight="1">
      <c r="A207" s="8"/>
      <c r="B207" s="30"/>
      <c r="C207" s="30"/>
      <c r="D207" s="16"/>
      <c r="E207" s="4"/>
      <c r="F207" s="55"/>
      <c r="G207" s="56"/>
      <c r="H207" s="57"/>
      <c r="I207" s="18"/>
      <c r="J207" s="1"/>
      <c r="M207" s="1"/>
      <c r="N207" s="18"/>
      <c r="O207" s="1"/>
      <c r="R207" s="1"/>
      <c r="S207" s="18"/>
      <c r="T207" s="1"/>
      <c r="W207" s="1"/>
    </row>
    <row r="208" spans="1:23" ht="13.5" customHeight="1">
      <c r="A208" s="7"/>
      <c r="B208" s="31"/>
      <c r="C208" s="31"/>
      <c r="D208" s="15"/>
      <c r="E208" s="2"/>
      <c r="F208" s="3"/>
      <c r="G208" s="3"/>
      <c r="H208" s="12"/>
    </row>
    <row r="209" spans="1:23" ht="13.5" customHeight="1">
      <c r="A209" s="8"/>
      <c r="B209" s="30"/>
      <c r="C209" s="30"/>
      <c r="D209" s="16"/>
      <c r="E209" s="4"/>
      <c r="F209" s="55"/>
      <c r="G209" s="56"/>
      <c r="H209" s="57"/>
      <c r="I209" s="58"/>
      <c r="J209" s="59"/>
      <c r="K209" s="60"/>
      <c r="L209" s="61"/>
    </row>
    <row r="210" spans="1:23" s="18" customFormat="1" ht="13.5" customHeight="1">
      <c r="A210" s="7"/>
      <c r="B210" s="31"/>
      <c r="C210" s="31"/>
      <c r="D210" s="15"/>
      <c r="E210" s="2"/>
      <c r="F210" s="3"/>
      <c r="G210" s="3"/>
      <c r="H210" s="12"/>
      <c r="J210" s="1"/>
      <c r="K210" s="6"/>
      <c r="L210" s="6"/>
      <c r="M210" s="1"/>
      <c r="O210" s="1"/>
      <c r="P210" s="6"/>
      <c r="Q210" s="6"/>
      <c r="R210" s="1"/>
      <c r="T210" s="1"/>
      <c r="U210" s="6"/>
      <c r="V210" s="6"/>
      <c r="W210" s="1"/>
    </row>
    <row r="211" spans="1:23" s="18" customFormat="1" ht="13.5" customHeight="1">
      <c r="A211" s="8"/>
      <c r="B211" s="30"/>
      <c r="C211" s="30"/>
      <c r="D211" s="16"/>
      <c r="E211" s="4"/>
      <c r="F211" s="5"/>
      <c r="G211" s="5"/>
      <c r="H211" s="13"/>
      <c r="J211" s="1"/>
      <c r="K211" s="6"/>
      <c r="L211" s="6"/>
      <c r="M211" s="1"/>
      <c r="O211" s="1"/>
      <c r="P211" s="6"/>
      <c r="Q211" s="6"/>
      <c r="R211" s="1"/>
      <c r="T211" s="1"/>
      <c r="U211" s="6"/>
      <c r="V211" s="6"/>
      <c r="W211" s="1"/>
    </row>
    <row r="212" spans="1:23" s="18" customFormat="1" ht="13.5" customHeight="1">
      <c r="A212" s="39"/>
      <c r="B212" s="31"/>
      <c r="C212" s="31"/>
      <c r="D212" s="40"/>
      <c r="E212" s="2"/>
      <c r="F212" s="3"/>
      <c r="G212" s="3"/>
      <c r="H212" s="12"/>
      <c r="J212" s="1"/>
      <c r="K212" s="6"/>
      <c r="L212" s="6"/>
      <c r="M212" s="1"/>
      <c r="O212" s="1"/>
      <c r="P212" s="6"/>
      <c r="Q212" s="6"/>
      <c r="R212" s="1"/>
      <c r="T212" s="1"/>
      <c r="U212" s="6"/>
      <c r="V212" s="6"/>
      <c r="W212" s="1"/>
    </row>
    <row r="213" spans="1:23" s="18" customFormat="1" ht="13.5" customHeight="1">
      <c r="A213" s="34"/>
      <c r="B213" s="30"/>
      <c r="C213" s="30"/>
      <c r="D213" s="16"/>
      <c r="E213" s="4"/>
      <c r="F213" s="55"/>
      <c r="G213" s="56"/>
      <c r="H213" s="57"/>
      <c r="J213" s="1"/>
      <c r="K213" s="6"/>
      <c r="L213" s="6"/>
      <c r="M213" s="1"/>
      <c r="O213" s="1"/>
      <c r="P213" s="6"/>
      <c r="Q213" s="6"/>
      <c r="R213" s="1"/>
      <c r="T213" s="1"/>
      <c r="U213" s="6"/>
      <c r="V213" s="6"/>
      <c r="W213" s="1"/>
    </row>
    <row r="214" spans="1:23" s="18" customFormat="1" ht="13.5" customHeight="1">
      <c r="A214" s="7"/>
      <c r="B214" s="31"/>
      <c r="C214" s="31"/>
      <c r="D214" s="15"/>
      <c r="E214" s="2"/>
      <c r="F214" s="3"/>
      <c r="G214" s="3"/>
      <c r="H214" s="12"/>
      <c r="J214" s="1"/>
      <c r="K214" s="6"/>
      <c r="L214" s="6"/>
      <c r="M214" s="1"/>
      <c r="O214" s="1"/>
      <c r="P214" s="6"/>
      <c r="Q214" s="6"/>
      <c r="R214" s="1"/>
      <c r="T214" s="1"/>
      <c r="U214" s="6"/>
      <c r="V214" s="6"/>
      <c r="W214" s="1"/>
    </row>
    <row r="215" spans="1:23" s="18" customFormat="1" ht="13.5" customHeight="1">
      <c r="A215" s="8"/>
      <c r="B215" s="30" t="s">
        <v>7</v>
      </c>
      <c r="C215" s="30" t="s">
        <v>7</v>
      </c>
      <c r="D215" s="16"/>
      <c r="E215" s="4"/>
      <c r="F215" s="5"/>
      <c r="G215" s="38"/>
      <c r="H215" s="13" t="s">
        <v>7</v>
      </c>
      <c r="J215" s="1"/>
      <c r="K215" s="6"/>
      <c r="L215" s="6"/>
      <c r="M215" s="1"/>
      <c r="O215" s="1"/>
      <c r="P215" s="6"/>
      <c r="Q215" s="6"/>
      <c r="R215" s="1"/>
      <c r="T215" s="1"/>
      <c r="U215" s="6"/>
      <c r="V215" s="6"/>
      <c r="W215" s="1"/>
    </row>
    <row r="216" spans="1:23" s="49" customFormat="1" ht="21.4" customHeight="1">
      <c r="A216" s="7"/>
      <c r="B216" s="31"/>
      <c r="C216" s="31" t="s">
        <v>7</v>
      </c>
      <c r="D216" s="15"/>
      <c r="E216" s="2"/>
      <c r="F216" s="3"/>
      <c r="G216" s="41"/>
      <c r="H216" s="12" t="s">
        <v>7</v>
      </c>
    </row>
    <row r="217" spans="1:23" s="49" customFormat="1" ht="13.5" customHeight="1">
      <c r="A217" s="9"/>
      <c r="B217" s="32" t="s">
        <v>63</v>
      </c>
      <c r="C217" s="32"/>
      <c r="D217" s="17"/>
      <c r="E217" s="10"/>
      <c r="F217" s="11"/>
      <c r="G217" s="11"/>
      <c r="H217" s="14"/>
    </row>
    <row r="218" spans="1:23" ht="21.6" customHeight="1">
      <c r="I218" s="27"/>
      <c r="J218" s="27"/>
      <c r="K218" s="28"/>
      <c r="L218" s="28"/>
      <c r="M218" s="27"/>
      <c r="N218" s="27"/>
      <c r="O218" s="27"/>
      <c r="P218" s="28"/>
      <c r="Q218" s="28"/>
      <c r="R218" s="27"/>
      <c r="S218" s="27"/>
      <c r="T218" s="27"/>
      <c r="U218" s="28"/>
      <c r="V218" s="28"/>
      <c r="W218" s="27"/>
    </row>
    <row r="219" spans="1:23" ht="13.5" customHeight="1">
      <c r="H219" s="48"/>
    </row>
    <row r="220" spans="1:23" s="18" customFormat="1" ht="13.5" customHeight="1">
      <c r="A220" s="364"/>
      <c r="B220" s="365"/>
      <c r="C220" s="365"/>
      <c r="D220" s="365"/>
      <c r="E220" s="365"/>
      <c r="F220" s="365"/>
      <c r="G220" s="365"/>
      <c r="H220" s="365"/>
      <c r="J220" s="6"/>
      <c r="K220" s="6"/>
      <c r="L220" s="6"/>
      <c r="M220" s="1"/>
      <c r="O220" s="1"/>
      <c r="P220" s="6"/>
      <c r="Q220" s="6"/>
      <c r="R220" s="1"/>
      <c r="T220" s="1"/>
      <c r="U220" s="6"/>
      <c r="V220" s="6"/>
      <c r="W220" s="1"/>
    </row>
    <row r="221" spans="1:23" s="18" customFormat="1" ht="13.5" customHeight="1">
      <c r="A221" s="50" t="s">
        <v>76</v>
      </c>
      <c r="B221" s="50"/>
      <c r="C221" s="51"/>
      <c r="D221" s="51"/>
      <c r="E221" s="52"/>
      <c r="F221" s="51"/>
      <c r="G221" s="50"/>
      <c r="H221" s="53"/>
      <c r="J221" s="1"/>
      <c r="K221" s="6"/>
      <c r="L221" s="6"/>
      <c r="M221" s="1"/>
      <c r="O221" s="1"/>
      <c r="P221" s="6"/>
      <c r="Q221" s="6"/>
      <c r="R221" s="1"/>
      <c r="T221" s="1"/>
      <c r="U221" s="6"/>
      <c r="V221" s="6"/>
      <c r="W221" s="1"/>
    </row>
    <row r="222" spans="1:23" s="18" customFormat="1" ht="13.5" customHeight="1">
      <c r="A222" s="362" t="s">
        <v>0</v>
      </c>
      <c r="B222" s="363"/>
      <c r="C222" s="24" t="s">
        <v>1</v>
      </c>
      <c r="D222" s="24" t="s">
        <v>2</v>
      </c>
      <c r="E222" s="24" t="s">
        <v>3</v>
      </c>
      <c r="F222" s="25" t="s">
        <v>4</v>
      </c>
      <c r="G222" s="25" t="s">
        <v>5</v>
      </c>
      <c r="H222" s="26" t="s">
        <v>6</v>
      </c>
      <c r="J222" s="1"/>
      <c r="K222" s="6"/>
      <c r="L222" s="6"/>
      <c r="M222" s="1"/>
      <c r="O222" s="1"/>
      <c r="P222" s="6"/>
      <c r="Q222" s="6"/>
      <c r="R222" s="1"/>
      <c r="T222" s="1"/>
      <c r="U222" s="6"/>
      <c r="V222" s="6"/>
      <c r="W222" s="1"/>
    </row>
    <row r="223" spans="1:23" ht="13.5" customHeight="1">
      <c r="A223" s="19"/>
      <c r="B223" s="29" t="s">
        <v>7</v>
      </c>
      <c r="C223" s="29" t="s">
        <v>7</v>
      </c>
      <c r="D223" s="35"/>
      <c r="E223" s="20" t="s">
        <v>7</v>
      </c>
      <c r="F223" s="22"/>
      <c r="G223" s="22"/>
      <c r="H223" s="23"/>
    </row>
    <row r="224" spans="1:23" ht="13.5" customHeight="1">
      <c r="A224" s="8"/>
      <c r="B224" s="30" t="s">
        <v>1384</v>
      </c>
      <c r="C224" s="30" t="s">
        <v>7</v>
      </c>
      <c r="D224" s="36"/>
      <c r="E224" s="4" t="s">
        <v>7</v>
      </c>
      <c r="F224" s="5"/>
      <c r="G224" s="5"/>
      <c r="H224" s="13" t="s">
        <v>7</v>
      </c>
      <c r="I224" s="58"/>
      <c r="J224" s="59"/>
      <c r="K224" s="60"/>
      <c r="L224" s="61"/>
    </row>
    <row r="225" spans="1:12" ht="13.5" customHeight="1">
      <c r="A225" s="7"/>
      <c r="B225" s="31"/>
      <c r="C225" s="31"/>
      <c r="D225" s="40"/>
      <c r="E225" s="2"/>
      <c r="F225" s="3"/>
      <c r="G225" s="3"/>
      <c r="H225" s="12"/>
    </row>
    <row r="226" spans="1:12" ht="13.5" customHeight="1">
      <c r="A226" s="8"/>
      <c r="B226" s="30" t="s">
        <v>1380</v>
      </c>
      <c r="C226" s="30"/>
      <c r="D226" s="16"/>
      <c r="E226" s="4"/>
      <c r="F226" s="5"/>
      <c r="G226" s="5"/>
      <c r="H226" s="13"/>
      <c r="I226" s="58"/>
      <c r="J226" s="59"/>
      <c r="K226" s="60"/>
      <c r="L226" s="61"/>
    </row>
    <row r="227" spans="1:12" ht="13.5" customHeight="1">
      <c r="A227" s="39" t="s">
        <v>7</v>
      </c>
      <c r="B227" s="31" t="s">
        <v>7</v>
      </c>
      <c r="C227" s="31" t="s">
        <v>7</v>
      </c>
      <c r="D227" s="40"/>
      <c r="E227" s="2" t="s">
        <v>7</v>
      </c>
      <c r="F227" s="3"/>
      <c r="G227" s="3"/>
      <c r="H227" s="12"/>
    </row>
    <row r="228" spans="1:12" ht="13.5" customHeight="1">
      <c r="A228" s="34" t="s">
        <v>7</v>
      </c>
      <c r="B228" s="30" t="s">
        <v>315</v>
      </c>
      <c r="C228" s="30" t="s">
        <v>316</v>
      </c>
      <c r="D228" s="16">
        <v>1</v>
      </c>
      <c r="E228" s="4" t="s">
        <v>317</v>
      </c>
      <c r="F228" s="55"/>
      <c r="G228" s="56"/>
      <c r="H228" s="57"/>
      <c r="I228" s="58"/>
      <c r="J228" s="59"/>
      <c r="K228" s="60"/>
      <c r="L228" s="61"/>
    </row>
    <row r="229" spans="1:12" ht="13.5" customHeight="1">
      <c r="A229" s="39" t="s">
        <v>7</v>
      </c>
      <c r="B229" s="31"/>
      <c r="C229" s="31"/>
      <c r="D229" s="40"/>
      <c r="E229" s="2" t="s">
        <v>7</v>
      </c>
      <c r="F229" s="3"/>
      <c r="G229" s="3"/>
      <c r="H229" s="12"/>
    </row>
    <row r="230" spans="1:12" ht="13.5" customHeight="1">
      <c r="A230" s="34" t="s">
        <v>7</v>
      </c>
      <c r="B230" s="30" t="s">
        <v>318</v>
      </c>
      <c r="C230" s="30" t="s">
        <v>319</v>
      </c>
      <c r="D230" s="16">
        <v>1</v>
      </c>
      <c r="E230" s="4" t="s">
        <v>317</v>
      </c>
      <c r="F230" s="55"/>
      <c r="G230" s="56"/>
      <c r="H230" s="57"/>
      <c r="I230" s="58"/>
      <c r="J230" s="59"/>
      <c r="K230" s="60"/>
      <c r="L230" s="61"/>
    </row>
    <row r="231" spans="1:12" ht="13.5" customHeight="1">
      <c r="A231" s="39" t="s">
        <v>7</v>
      </c>
      <c r="B231" s="31"/>
      <c r="C231" s="31"/>
      <c r="D231" s="40"/>
      <c r="E231" s="2" t="s">
        <v>7</v>
      </c>
      <c r="F231" s="3"/>
      <c r="G231" s="3"/>
      <c r="H231" s="12"/>
    </row>
    <row r="232" spans="1:12" ht="13.5" customHeight="1">
      <c r="A232" s="34" t="s">
        <v>7</v>
      </c>
      <c r="B232" s="30" t="s">
        <v>320</v>
      </c>
      <c r="C232" s="30" t="s">
        <v>321</v>
      </c>
      <c r="D232" s="16">
        <v>1</v>
      </c>
      <c r="E232" s="4" t="s">
        <v>317</v>
      </c>
      <c r="F232" s="55"/>
      <c r="G232" s="56"/>
      <c r="H232" s="57"/>
      <c r="I232" s="58"/>
      <c r="J232" s="59"/>
      <c r="K232" s="60"/>
      <c r="L232" s="61"/>
    </row>
    <row r="233" spans="1:12" ht="13.5" customHeight="1">
      <c r="A233" s="7"/>
      <c r="B233" s="31"/>
      <c r="C233" s="31"/>
      <c r="D233" s="15"/>
      <c r="E233" s="2"/>
      <c r="F233" s="3"/>
      <c r="G233" s="3"/>
      <c r="H233" s="12"/>
    </row>
    <row r="234" spans="1:12" ht="13.5" customHeight="1">
      <c r="A234" s="8"/>
      <c r="B234" s="30" t="s">
        <v>322</v>
      </c>
      <c r="C234" s="30" t="s">
        <v>321</v>
      </c>
      <c r="D234" s="16">
        <v>1</v>
      </c>
      <c r="E234" s="4" t="s">
        <v>317</v>
      </c>
      <c r="F234" s="55"/>
      <c r="G234" s="56"/>
      <c r="H234" s="57"/>
      <c r="I234" s="58"/>
      <c r="J234" s="59"/>
      <c r="K234" s="60"/>
      <c r="L234" s="61"/>
    </row>
    <row r="235" spans="1:12" ht="13.5" customHeight="1">
      <c r="A235" s="7"/>
      <c r="B235" s="31"/>
      <c r="C235" s="31"/>
      <c r="D235" s="15"/>
      <c r="E235" s="2"/>
      <c r="F235" s="3"/>
      <c r="G235" s="3"/>
      <c r="H235" s="12"/>
    </row>
    <row r="236" spans="1:12" ht="13.5" customHeight="1">
      <c r="A236" s="8"/>
      <c r="B236" s="30" t="s">
        <v>323</v>
      </c>
      <c r="C236" s="30" t="s">
        <v>321</v>
      </c>
      <c r="D236" s="16">
        <v>1</v>
      </c>
      <c r="E236" s="4" t="s">
        <v>317</v>
      </c>
      <c r="F236" s="55"/>
      <c r="G236" s="56"/>
      <c r="H236" s="57"/>
      <c r="I236" s="58"/>
      <c r="J236" s="59"/>
      <c r="K236" s="60"/>
      <c r="L236" s="61"/>
    </row>
    <row r="237" spans="1:12" ht="13.5" customHeight="1">
      <c r="A237" s="7"/>
      <c r="B237" s="31"/>
      <c r="C237" s="31"/>
      <c r="D237" s="15"/>
      <c r="E237" s="2"/>
      <c r="F237" s="3"/>
      <c r="G237" s="3"/>
      <c r="H237" s="12"/>
    </row>
    <row r="238" spans="1:12" ht="13.5" customHeight="1">
      <c r="A238" s="8"/>
      <c r="B238" s="30" t="s">
        <v>324</v>
      </c>
      <c r="C238" s="30" t="s">
        <v>321</v>
      </c>
      <c r="D238" s="16">
        <v>1</v>
      </c>
      <c r="E238" s="4" t="s">
        <v>317</v>
      </c>
      <c r="F238" s="55"/>
      <c r="G238" s="56"/>
      <c r="H238" s="57"/>
      <c r="I238" s="58"/>
      <c r="J238" s="59"/>
    </row>
    <row r="239" spans="1:12" ht="13.5" customHeight="1">
      <c r="A239" s="7"/>
      <c r="B239" s="31"/>
      <c r="C239" s="31"/>
      <c r="D239" s="15"/>
      <c r="E239" s="2"/>
      <c r="F239" s="3"/>
      <c r="G239" s="3"/>
      <c r="H239" s="12"/>
    </row>
    <row r="240" spans="1:12" ht="13.5" customHeight="1">
      <c r="A240" s="8"/>
      <c r="B240" s="30" t="s">
        <v>323</v>
      </c>
      <c r="C240" s="30" t="s">
        <v>325</v>
      </c>
      <c r="D240" s="16">
        <v>1</v>
      </c>
      <c r="E240" s="4" t="s">
        <v>317</v>
      </c>
      <c r="F240" s="55"/>
      <c r="G240" s="56"/>
      <c r="H240" s="57"/>
      <c r="I240" s="58"/>
      <c r="J240" s="59"/>
    </row>
    <row r="241" spans="1:23" ht="13.5" customHeight="1">
      <c r="A241" s="7"/>
      <c r="B241" s="31"/>
      <c r="C241" s="31"/>
      <c r="D241" s="15"/>
      <c r="E241" s="2"/>
      <c r="F241" s="3"/>
      <c r="G241" s="3"/>
      <c r="H241" s="12"/>
    </row>
    <row r="242" spans="1:23" ht="13.5" customHeight="1">
      <c r="A242" s="8"/>
      <c r="B242" s="30" t="s">
        <v>323</v>
      </c>
      <c r="C242" s="30" t="s">
        <v>326</v>
      </c>
      <c r="D242" s="16">
        <v>1</v>
      </c>
      <c r="E242" s="4" t="s">
        <v>317</v>
      </c>
      <c r="F242" s="55"/>
      <c r="G242" s="56"/>
      <c r="H242" s="57"/>
      <c r="I242" s="58"/>
      <c r="J242" s="59"/>
    </row>
    <row r="243" spans="1:23" ht="13.5" customHeight="1">
      <c r="A243" s="7"/>
      <c r="B243" s="31"/>
      <c r="C243" s="31"/>
      <c r="D243" s="15"/>
      <c r="E243" s="2"/>
      <c r="F243" s="3"/>
      <c r="G243" s="3"/>
      <c r="H243" s="12"/>
    </row>
    <row r="244" spans="1:23" ht="13.5" customHeight="1">
      <c r="A244" s="8"/>
      <c r="B244" s="30" t="s">
        <v>323</v>
      </c>
      <c r="C244" s="30" t="s">
        <v>327</v>
      </c>
      <c r="D244" s="16">
        <v>2</v>
      </c>
      <c r="E244" s="4" t="s">
        <v>317</v>
      </c>
      <c r="F244" s="55"/>
      <c r="G244" s="56"/>
      <c r="H244" s="57"/>
      <c r="I244" s="58"/>
      <c r="J244" s="59"/>
    </row>
    <row r="245" spans="1:23" s="18" customFormat="1" ht="13.5" customHeight="1">
      <c r="A245" s="7"/>
      <c r="B245" s="31"/>
      <c r="C245" s="31"/>
      <c r="D245" s="15"/>
      <c r="E245" s="2"/>
      <c r="F245" s="3"/>
      <c r="G245" s="3"/>
      <c r="H245" s="12"/>
      <c r="J245" s="1"/>
      <c r="K245" s="6"/>
      <c r="L245" s="6"/>
      <c r="M245" s="1"/>
      <c r="O245" s="1"/>
      <c r="P245" s="6"/>
      <c r="Q245" s="6"/>
      <c r="R245" s="1"/>
      <c r="T245" s="1"/>
      <c r="U245" s="6"/>
      <c r="V245" s="6"/>
      <c r="W245" s="1"/>
    </row>
    <row r="246" spans="1:23" s="18" customFormat="1" ht="13.5" customHeight="1">
      <c r="A246" s="8"/>
      <c r="B246" s="30" t="s">
        <v>328</v>
      </c>
      <c r="C246" s="30"/>
      <c r="D246" s="16">
        <v>1</v>
      </c>
      <c r="E246" s="4" t="s">
        <v>250</v>
      </c>
      <c r="F246" s="65"/>
      <c r="G246" s="56"/>
      <c r="H246" s="57"/>
      <c r="I246" s="58"/>
      <c r="J246" s="1"/>
      <c r="K246" s="6"/>
      <c r="L246" s="6"/>
      <c r="M246" s="1"/>
      <c r="O246" s="1"/>
      <c r="P246" s="6"/>
      <c r="Q246" s="6"/>
      <c r="R246" s="1"/>
      <c r="T246" s="1"/>
      <c r="U246" s="6"/>
      <c r="V246" s="6"/>
      <c r="W246" s="1"/>
    </row>
    <row r="247" spans="1:23" s="18" customFormat="1" ht="13.5" customHeight="1">
      <c r="A247" s="7"/>
      <c r="B247" s="31"/>
      <c r="C247" s="31"/>
      <c r="D247" s="15"/>
      <c r="E247" s="2"/>
      <c r="F247" s="3"/>
      <c r="G247" s="3"/>
      <c r="H247" s="12"/>
      <c r="J247" s="1"/>
      <c r="K247" s="6"/>
      <c r="L247" s="6"/>
      <c r="M247" s="1"/>
      <c r="O247" s="1"/>
      <c r="P247" s="6"/>
      <c r="Q247" s="6"/>
      <c r="R247" s="1"/>
      <c r="T247" s="1"/>
      <c r="U247" s="6"/>
      <c r="V247" s="6"/>
      <c r="W247" s="1"/>
    </row>
    <row r="248" spans="1:23" s="18" customFormat="1" ht="13.5" customHeight="1">
      <c r="A248" s="8"/>
      <c r="B248" s="30" t="s">
        <v>329</v>
      </c>
      <c r="C248" s="30"/>
      <c r="D248" s="16">
        <v>1</v>
      </c>
      <c r="E248" s="4" t="s">
        <v>250</v>
      </c>
      <c r="F248" s="65"/>
      <c r="G248" s="56"/>
      <c r="H248" s="57"/>
      <c r="I248" s="58"/>
      <c r="J248" s="1"/>
      <c r="K248" s="6"/>
      <c r="L248" s="6"/>
      <c r="M248" s="1"/>
      <c r="O248" s="1"/>
      <c r="P248" s="6"/>
      <c r="Q248" s="6"/>
      <c r="R248" s="1"/>
      <c r="T248" s="1"/>
      <c r="U248" s="6"/>
      <c r="V248" s="6"/>
      <c r="W248" s="1"/>
    </row>
    <row r="249" spans="1:23" s="18" customFormat="1" ht="13.5" customHeight="1">
      <c r="A249" s="39"/>
      <c r="B249" s="31"/>
      <c r="C249" s="31"/>
      <c r="D249" s="40"/>
      <c r="E249" s="2"/>
      <c r="F249" s="3"/>
      <c r="G249" s="41"/>
      <c r="H249" s="12"/>
      <c r="J249" s="1"/>
      <c r="K249" s="6"/>
      <c r="L249" s="6"/>
      <c r="M249" s="1"/>
      <c r="O249" s="1"/>
      <c r="P249" s="6"/>
      <c r="Q249" s="6"/>
      <c r="R249" s="1"/>
      <c r="T249" s="1"/>
      <c r="U249" s="6"/>
      <c r="V249" s="6"/>
      <c r="W249" s="1"/>
    </row>
    <row r="250" spans="1:23" s="18" customFormat="1" ht="13.5" customHeight="1">
      <c r="A250" s="34"/>
      <c r="B250" s="30"/>
      <c r="C250" s="30"/>
      <c r="D250" s="47"/>
      <c r="E250" s="4"/>
      <c r="F250" s="5"/>
      <c r="G250" s="38"/>
      <c r="H250" s="13"/>
      <c r="J250" s="1"/>
      <c r="K250" s="6"/>
      <c r="L250" s="6"/>
      <c r="M250" s="1"/>
      <c r="O250" s="1"/>
      <c r="P250" s="6"/>
      <c r="Q250" s="6"/>
      <c r="R250" s="1"/>
      <c r="T250" s="1"/>
      <c r="U250" s="6"/>
      <c r="V250" s="6"/>
      <c r="W250" s="1"/>
    </row>
    <row r="251" spans="1:23" s="18" customFormat="1" ht="13.5" customHeight="1">
      <c r="A251" s="7"/>
      <c r="B251" s="31"/>
      <c r="C251" s="31"/>
      <c r="D251" s="15"/>
      <c r="E251" s="2"/>
      <c r="F251" s="3"/>
      <c r="G251" s="41"/>
      <c r="H251" s="12"/>
      <c r="J251" s="1"/>
      <c r="K251" s="6"/>
      <c r="L251" s="6"/>
      <c r="M251" s="1"/>
      <c r="O251" s="1"/>
      <c r="P251" s="6"/>
      <c r="Q251" s="6"/>
      <c r="R251" s="1"/>
      <c r="T251" s="1"/>
      <c r="U251" s="6"/>
      <c r="V251" s="6"/>
      <c r="W251" s="1"/>
    </row>
    <row r="252" spans="1:23" s="18" customFormat="1" ht="13.5" customHeight="1">
      <c r="A252" s="8"/>
      <c r="B252" s="30"/>
      <c r="C252" s="30"/>
      <c r="D252" s="16"/>
      <c r="E252" s="4"/>
      <c r="F252" s="5"/>
      <c r="G252" s="38"/>
      <c r="H252" s="13"/>
      <c r="J252" s="1"/>
      <c r="K252" s="6"/>
      <c r="L252" s="6"/>
      <c r="M252" s="1"/>
      <c r="O252" s="1"/>
      <c r="P252" s="6"/>
      <c r="Q252" s="6"/>
      <c r="R252" s="1"/>
      <c r="T252" s="1"/>
      <c r="U252" s="6"/>
      <c r="V252" s="6"/>
      <c r="W252" s="1"/>
    </row>
    <row r="253" spans="1:23" s="18" customFormat="1" ht="13.5" customHeight="1">
      <c r="A253" s="7"/>
      <c r="B253" s="31"/>
      <c r="C253" s="31"/>
      <c r="D253" s="15"/>
      <c r="E253" s="2"/>
      <c r="F253" s="3"/>
      <c r="G253" s="3"/>
      <c r="H253" s="12"/>
      <c r="J253" s="1"/>
      <c r="K253" s="6"/>
      <c r="L253" s="6"/>
      <c r="M253" s="1"/>
      <c r="O253" s="1"/>
      <c r="P253" s="6"/>
      <c r="Q253" s="6"/>
      <c r="R253" s="1"/>
      <c r="T253" s="1"/>
      <c r="U253" s="6"/>
      <c r="V253" s="6"/>
      <c r="W253" s="1"/>
    </row>
    <row r="254" spans="1:23" s="18" customFormat="1" ht="13.5" customHeight="1">
      <c r="A254" s="8"/>
      <c r="B254" s="30"/>
      <c r="C254" s="30"/>
      <c r="D254" s="16"/>
      <c r="E254" s="4"/>
      <c r="F254" s="5"/>
      <c r="G254" s="5"/>
      <c r="H254" s="13"/>
      <c r="J254" s="1"/>
      <c r="K254" s="6"/>
      <c r="L254" s="6"/>
      <c r="M254" s="1"/>
      <c r="O254" s="1"/>
      <c r="P254" s="6"/>
      <c r="Q254" s="6"/>
      <c r="R254" s="1"/>
      <c r="T254" s="1"/>
      <c r="U254" s="6"/>
      <c r="V254" s="6"/>
      <c r="W254" s="1"/>
    </row>
    <row r="255" spans="1:23" s="18" customFormat="1" ht="13.5" customHeight="1">
      <c r="A255" s="7"/>
      <c r="B255" s="31"/>
      <c r="C255" s="31"/>
      <c r="D255" s="15"/>
      <c r="E255" s="2"/>
      <c r="F255" s="3"/>
      <c r="G255" s="3"/>
      <c r="H255" s="12"/>
      <c r="J255" s="1"/>
      <c r="K255" s="6"/>
      <c r="L255" s="6"/>
      <c r="M255" s="1"/>
      <c r="O255" s="1"/>
      <c r="P255" s="6"/>
      <c r="Q255" s="6"/>
      <c r="R255" s="1"/>
      <c r="T255" s="1"/>
      <c r="U255" s="6"/>
      <c r="V255" s="6"/>
      <c r="W255" s="1"/>
    </row>
    <row r="256" spans="1:23" s="18" customFormat="1" ht="13.5" customHeight="1">
      <c r="A256" s="8"/>
      <c r="B256" s="30"/>
      <c r="C256" s="30" t="s">
        <v>7</v>
      </c>
      <c r="D256" s="16"/>
      <c r="E256" s="4"/>
      <c r="F256" s="5"/>
      <c r="G256" s="5"/>
      <c r="H256" s="13"/>
      <c r="J256" s="1"/>
      <c r="K256" s="6"/>
      <c r="L256" s="6"/>
      <c r="M256" s="1"/>
      <c r="O256" s="1"/>
      <c r="P256" s="6"/>
      <c r="Q256" s="6"/>
      <c r="R256" s="1"/>
      <c r="T256" s="1"/>
      <c r="U256" s="6"/>
      <c r="V256" s="6"/>
      <c r="W256" s="1"/>
    </row>
    <row r="257" spans="1:23" s="18" customFormat="1" ht="13.5" customHeight="1">
      <c r="A257" s="7"/>
      <c r="B257" s="31"/>
      <c r="C257" s="31"/>
      <c r="D257" s="15"/>
      <c r="E257" s="2"/>
      <c r="F257" s="3"/>
      <c r="G257" s="3"/>
      <c r="H257" s="12"/>
      <c r="J257" s="1"/>
      <c r="K257" s="6"/>
      <c r="L257" s="6"/>
      <c r="M257" s="1"/>
      <c r="O257" s="1"/>
      <c r="P257" s="6"/>
      <c r="Q257" s="6"/>
      <c r="R257" s="1"/>
      <c r="T257" s="1"/>
      <c r="U257" s="6"/>
      <c r="V257" s="6"/>
      <c r="W257" s="1"/>
    </row>
    <row r="258" spans="1:23" s="18" customFormat="1" ht="13.5" customHeight="1">
      <c r="A258" s="8"/>
      <c r="B258" s="30" t="s">
        <v>7</v>
      </c>
      <c r="C258" s="30" t="s">
        <v>7</v>
      </c>
      <c r="D258" s="16"/>
      <c r="E258" s="4"/>
      <c r="F258" s="5"/>
      <c r="G258" s="38"/>
      <c r="H258" s="13"/>
      <c r="J258" s="1"/>
      <c r="K258" s="6"/>
      <c r="L258" s="6"/>
      <c r="M258" s="1"/>
      <c r="O258" s="1"/>
      <c r="P258" s="6"/>
      <c r="Q258" s="6"/>
      <c r="R258" s="1"/>
      <c r="T258" s="1"/>
      <c r="U258" s="6"/>
      <c r="V258" s="6"/>
      <c r="W258" s="1"/>
    </row>
    <row r="259" spans="1:23" s="49" customFormat="1" ht="21.4" customHeight="1">
      <c r="A259" s="7"/>
      <c r="B259" s="31"/>
      <c r="C259" s="31" t="s">
        <v>7</v>
      </c>
      <c r="D259" s="15"/>
      <c r="E259" s="2"/>
      <c r="F259" s="3"/>
      <c r="G259" s="41"/>
      <c r="H259" s="12"/>
    </row>
    <row r="260" spans="1:23" s="49" customFormat="1" ht="13.5" customHeight="1">
      <c r="A260" s="9"/>
      <c r="B260" s="32" t="s">
        <v>63</v>
      </c>
      <c r="C260" s="32"/>
      <c r="D260" s="17"/>
      <c r="E260" s="10"/>
      <c r="F260" s="11"/>
      <c r="G260" s="11"/>
      <c r="H260" s="14"/>
    </row>
    <row r="261" spans="1:23" ht="21.6" customHeight="1">
      <c r="I261" s="27"/>
      <c r="J261" s="27"/>
      <c r="K261" s="28"/>
      <c r="L261" s="28"/>
      <c r="M261" s="27"/>
      <c r="N261" s="27"/>
      <c r="O261" s="27"/>
      <c r="P261" s="28"/>
      <c r="Q261" s="28"/>
      <c r="R261" s="27"/>
      <c r="S261" s="27"/>
      <c r="T261" s="27"/>
      <c r="U261" s="28"/>
      <c r="V261" s="28"/>
      <c r="W261" s="27"/>
    </row>
    <row r="262" spans="1:23" ht="13.5" customHeight="1">
      <c r="H262" s="48"/>
    </row>
    <row r="263" spans="1:23" s="18" customFormat="1" ht="13.5" customHeight="1">
      <c r="A263" s="364"/>
      <c r="B263" s="365"/>
      <c r="C263" s="365"/>
      <c r="D263" s="365"/>
      <c r="E263" s="365"/>
      <c r="F263" s="365"/>
      <c r="G263" s="365"/>
      <c r="H263" s="365"/>
      <c r="J263" s="6"/>
      <c r="K263" s="6"/>
      <c r="L263" s="6"/>
      <c r="M263" s="1"/>
      <c r="O263" s="1"/>
      <c r="P263" s="6"/>
      <c r="Q263" s="6"/>
      <c r="R263" s="1"/>
      <c r="T263" s="1"/>
      <c r="U263" s="6"/>
      <c r="V263" s="6"/>
      <c r="W263" s="1"/>
    </row>
    <row r="264" spans="1:23" s="18" customFormat="1" ht="13.5" customHeight="1">
      <c r="A264" s="50" t="s">
        <v>76</v>
      </c>
      <c r="B264" s="50"/>
      <c r="C264" s="51"/>
      <c r="D264" s="51"/>
      <c r="E264" s="52"/>
      <c r="F264" s="51"/>
      <c r="G264" s="50"/>
      <c r="H264" s="53"/>
      <c r="J264" s="1"/>
      <c r="K264" s="6"/>
      <c r="L264" s="6"/>
      <c r="M264" s="1"/>
      <c r="O264" s="1"/>
      <c r="P264" s="6"/>
      <c r="Q264" s="6"/>
      <c r="R264" s="1"/>
      <c r="T264" s="1"/>
      <c r="U264" s="6"/>
      <c r="V264" s="6"/>
      <c r="W264" s="1"/>
    </row>
    <row r="265" spans="1:23" s="18" customFormat="1" ht="13.5" customHeight="1">
      <c r="A265" s="362" t="s">
        <v>0</v>
      </c>
      <c r="B265" s="363"/>
      <c r="C265" s="24" t="s">
        <v>1</v>
      </c>
      <c r="D265" s="24" t="s">
        <v>2</v>
      </c>
      <c r="E265" s="24" t="s">
        <v>3</v>
      </c>
      <c r="F265" s="25" t="s">
        <v>4</v>
      </c>
      <c r="G265" s="25" t="s">
        <v>5</v>
      </c>
      <c r="H265" s="26" t="s">
        <v>6</v>
      </c>
      <c r="J265" s="1"/>
      <c r="K265" s="6"/>
      <c r="L265" s="6"/>
      <c r="M265" s="1"/>
      <c r="O265" s="1"/>
      <c r="P265" s="6"/>
      <c r="Q265" s="6"/>
      <c r="R265" s="1"/>
      <c r="T265" s="1"/>
      <c r="U265" s="6"/>
      <c r="V265" s="6"/>
      <c r="W265" s="1"/>
    </row>
    <row r="266" spans="1:23" ht="13.5" customHeight="1">
      <c r="A266" s="19"/>
      <c r="B266" s="29" t="s">
        <v>7</v>
      </c>
      <c r="C266" s="29" t="s">
        <v>7</v>
      </c>
      <c r="D266" s="35"/>
      <c r="E266" s="20" t="s">
        <v>7</v>
      </c>
      <c r="F266" s="22"/>
      <c r="G266" s="22"/>
      <c r="H266" s="23"/>
    </row>
    <row r="267" spans="1:23" ht="13.5" customHeight="1">
      <c r="A267" s="8"/>
      <c r="B267" s="30" t="s">
        <v>1387</v>
      </c>
      <c r="C267" s="30" t="s">
        <v>7</v>
      </c>
      <c r="D267" s="36"/>
      <c r="E267" s="4" t="s">
        <v>7</v>
      </c>
      <c r="F267" s="5"/>
      <c r="G267" s="5"/>
      <c r="H267" s="13" t="s">
        <v>7</v>
      </c>
      <c r="I267" s="58"/>
      <c r="J267" s="59"/>
      <c r="K267" s="60"/>
      <c r="L267" s="61"/>
    </row>
    <row r="268" spans="1:23" ht="13.5" customHeight="1">
      <c r="A268" s="7"/>
      <c r="B268" s="31"/>
      <c r="C268" s="31"/>
      <c r="D268" s="40"/>
      <c r="E268" s="2"/>
      <c r="F268" s="3"/>
      <c r="G268" s="3"/>
      <c r="H268" s="12"/>
    </row>
    <row r="269" spans="1:23" ht="13.5" customHeight="1">
      <c r="A269" s="8"/>
      <c r="B269" s="30" t="s">
        <v>1388</v>
      </c>
      <c r="C269" s="30"/>
      <c r="D269" s="16"/>
      <c r="E269" s="4"/>
      <c r="F269" s="5"/>
      <c r="G269" s="5"/>
      <c r="H269" s="13"/>
      <c r="I269" s="58"/>
      <c r="J269" s="59"/>
      <c r="K269" s="60"/>
      <c r="L269" s="61"/>
    </row>
    <row r="270" spans="1:23" ht="13.5" customHeight="1">
      <c r="A270" s="39" t="s">
        <v>7</v>
      </c>
      <c r="B270" s="31"/>
      <c r="C270" s="31"/>
      <c r="D270" s="40"/>
      <c r="E270" s="2"/>
      <c r="F270" s="3"/>
      <c r="G270" s="3"/>
      <c r="H270" s="12"/>
    </row>
    <row r="271" spans="1:23" ht="13.5" customHeight="1">
      <c r="A271" s="34" t="s">
        <v>7</v>
      </c>
      <c r="B271" s="30" t="s">
        <v>331</v>
      </c>
      <c r="C271" s="30" t="s">
        <v>332</v>
      </c>
      <c r="D271" s="16">
        <v>1</v>
      </c>
      <c r="E271" s="4" t="s">
        <v>299</v>
      </c>
      <c r="F271" s="55"/>
      <c r="G271" s="56"/>
      <c r="H271" s="57"/>
      <c r="I271" s="58"/>
      <c r="J271" s="59"/>
      <c r="K271" s="60"/>
      <c r="L271" s="61"/>
    </row>
    <row r="272" spans="1:23" ht="13.5" customHeight="1">
      <c r="A272" s="39" t="s">
        <v>7</v>
      </c>
      <c r="B272" s="31"/>
      <c r="C272" s="31"/>
      <c r="D272" s="40"/>
      <c r="E272" s="2"/>
      <c r="F272" s="3"/>
      <c r="G272" s="3"/>
      <c r="H272" s="12"/>
    </row>
    <row r="273" spans="1:23" ht="13.5" customHeight="1">
      <c r="A273" s="34" t="s">
        <v>7</v>
      </c>
      <c r="B273" s="30" t="s">
        <v>333</v>
      </c>
      <c r="C273" s="30" t="s">
        <v>334</v>
      </c>
      <c r="D273" s="16">
        <v>1</v>
      </c>
      <c r="E273" s="4" t="s">
        <v>299</v>
      </c>
      <c r="F273" s="55"/>
      <c r="G273" s="56"/>
      <c r="H273" s="57"/>
      <c r="I273" s="58"/>
      <c r="J273" s="59"/>
      <c r="K273" s="60"/>
      <c r="L273" s="61"/>
    </row>
    <row r="274" spans="1:23" ht="13.5" customHeight="1">
      <c r="A274" s="39" t="s">
        <v>7</v>
      </c>
      <c r="B274" s="31"/>
      <c r="C274" s="31"/>
      <c r="D274" s="40"/>
      <c r="E274" s="2"/>
      <c r="F274" s="3"/>
      <c r="G274" s="3"/>
      <c r="H274" s="12"/>
    </row>
    <row r="275" spans="1:23" ht="13.5" customHeight="1">
      <c r="A275" s="34" t="s">
        <v>7</v>
      </c>
      <c r="B275" s="30" t="s">
        <v>335</v>
      </c>
      <c r="C275" s="30" t="s">
        <v>336</v>
      </c>
      <c r="D275" s="16">
        <v>1</v>
      </c>
      <c r="E275" s="4" t="s">
        <v>299</v>
      </c>
      <c r="F275" s="55"/>
      <c r="G275" s="56"/>
      <c r="H275" s="57"/>
      <c r="I275" s="58"/>
      <c r="J275" s="59"/>
      <c r="K275" s="60"/>
      <c r="L275" s="61"/>
    </row>
    <row r="276" spans="1:23" ht="13.5" customHeight="1">
      <c r="A276" s="7"/>
      <c r="B276" s="31"/>
      <c r="C276" s="31"/>
      <c r="D276" s="40"/>
      <c r="E276" s="2"/>
      <c r="F276" s="3"/>
      <c r="G276" s="3"/>
      <c r="H276" s="12"/>
    </row>
    <row r="277" spans="1:23" ht="13.5" customHeight="1">
      <c r="A277" s="8"/>
      <c r="B277" s="30" t="s">
        <v>337</v>
      </c>
      <c r="C277" s="30" t="s">
        <v>334</v>
      </c>
      <c r="D277" s="16">
        <v>1</v>
      </c>
      <c r="E277" s="4" t="s">
        <v>299</v>
      </c>
      <c r="F277" s="55"/>
      <c r="G277" s="56"/>
      <c r="H277" s="57"/>
      <c r="I277" s="58"/>
      <c r="J277" s="59"/>
      <c r="K277" s="60"/>
      <c r="L277" s="61"/>
    </row>
    <row r="278" spans="1:23" ht="13.5" customHeight="1">
      <c r="A278" s="7"/>
      <c r="B278" s="31"/>
      <c r="C278" s="31"/>
      <c r="D278" s="40"/>
      <c r="E278" s="2"/>
      <c r="F278" s="3"/>
      <c r="G278" s="3"/>
      <c r="H278" s="12"/>
    </row>
    <row r="279" spans="1:23" ht="13.5" customHeight="1">
      <c r="A279" s="8"/>
      <c r="B279" s="30" t="s">
        <v>338</v>
      </c>
      <c r="C279" s="30" t="s">
        <v>339</v>
      </c>
      <c r="D279" s="16">
        <v>1</v>
      </c>
      <c r="E279" s="4" t="s">
        <v>299</v>
      </c>
      <c r="F279" s="55"/>
      <c r="G279" s="56"/>
      <c r="H279" s="57"/>
      <c r="I279" s="58"/>
      <c r="J279" s="59"/>
      <c r="K279" s="60"/>
      <c r="L279" s="61"/>
    </row>
    <row r="280" spans="1:23" ht="13.5" customHeight="1">
      <c r="A280" s="7"/>
      <c r="B280" s="31"/>
      <c r="C280" s="31"/>
      <c r="D280" s="40"/>
      <c r="E280" s="2"/>
      <c r="F280" s="3"/>
      <c r="G280" s="3"/>
      <c r="H280" s="12"/>
    </row>
    <row r="281" spans="1:23" s="6" customFormat="1" ht="13.5" customHeight="1">
      <c r="A281" s="8"/>
      <c r="B281" s="30" t="s">
        <v>340</v>
      </c>
      <c r="C281" s="30" t="s">
        <v>341</v>
      </c>
      <c r="D281" s="16">
        <v>1</v>
      </c>
      <c r="E281" s="4" t="s">
        <v>299</v>
      </c>
      <c r="F281" s="55"/>
      <c r="G281" s="56"/>
      <c r="H281" s="57"/>
      <c r="I281" s="58"/>
      <c r="J281" s="59"/>
      <c r="M281" s="1"/>
      <c r="N281" s="18"/>
      <c r="O281" s="1"/>
      <c r="R281" s="1"/>
      <c r="S281" s="18"/>
      <c r="T281" s="1"/>
      <c r="W281" s="1"/>
    </row>
    <row r="282" spans="1:23" s="6" customFormat="1" ht="13.5" customHeight="1">
      <c r="A282" s="7"/>
      <c r="B282" s="31"/>
      <c r="C282" s="31"/>
      <c r="D282" s="40"/>
      <c r="E282" s="2"/>
      <c r="F282" s="3"/>
      <c r="G282" s="3"/>
      <c r="H282" s="12"/>
      <c r="I282" s="18"/>
      <c r="J282" s="1"/>
      <c r="M282" s="1"/>
      <c r="N282" s="18"/>
      <c r="O282" s="1"/>
      <c r="R282" s="1"/>
      <c r="S282" s="18"/>
      <c r="T282" s="1"/>
      <c r="W282" s="1"/>
    </row>
    <row r="283" spans="1:23" s="6" customFormat="1" ht="13.5" customHeight="1">
      <c r="A283" s="8"/>
      <c r="B283" s="30" t="s">
        <v>343</v>
      </c>
      <c r="C283" s="30" t="s">
        <v>1173</v>
      </c>
      <c r="D283" s="16">
        <v>1</v>
      </c>
      <c r="E283" s="4" t="s">
        <v>299</v>
      </c>
      <c r="F283" s="55"/>
      <c r="G283" s="56"/>
      <c r="H283" s="57"/>
      <c r="I283" s="58"/>
      <c r="J283" s="59"/>
      <c r="M283" s="1"/>
      <c r="N283" s="18"/>
      <c r="O283" s="1"/>
      <c r="R283" s="1"/>
      <c r="S283" s="18"/>
      <c r="T283" s="1"/>
      <c r="W283" s="1"/>
    </row>
    <row r="284" spans="1:23" s="6" customFormat="1" ht="13.5" customHeight="1">
      <c r="A284" s="7"/>
      <c r="B284" s="31"/>
      <c r="C284" s="31"/>
      <c r="D284" s="40"/>
      <c r="E284" s="2"/>
      <c r="F284" s="3"/>
      <c r="G284" s="3"/>
      <c r="H284" s="12"/>
      <c r="I284" s="18"/>
      <c r="J284" s="1"/>
      <c r="M284" s="1"/>
      <c r="N284" s="18"/>
      <c r="O284" s="1"/>
      <c r="R284" s="1"/>
      <c r="S284" s="18"/>
      <c r="T284" s="1"/>
      <c r="W284" s="1"/>
    </row>
    <row r="285" spans="1:23" s="6" customFormat="1" ht="13.5" customHeight="1">
      <c r="A285" s="8"/>
      <c r="B285" s="30" t="s">
        <v>1174</v>
      </c>
      <c r="C285" s="30" t="s">
        <v>342</v>
      </c>
      <c r="D285" s="16">
        <v>1</v>
      </c>
      <c r="E285" s="4" t="s">
        <v>299</v>
      </c>
      <c r="F285" s="55"/>
      <c r="G285" s="56"/>
      <c r="H285" s="57"/>
      <c r="I285" s="58"/>
      <c r="J285" s="59"/>
      <c r="M285" s="1"/>
      <c r="N285" s="18"/>
      <c r="O285" s="1"/>
      <c r="R285" s="1"/>
      <c r="S285" s="18"/>
      <c r="T285" s="1"/>
      <c r="W285" s="1"/>
    </row>
    <row r="286" spans="1:23" s="6" customFormat="1" ht="13.5" customHeight="1">
      <c r="A286" s="7"/>
      <c r="B286" s="31"/>
      <c r="C286" s="31"/>
      <c r="D286" s="40"/>
      <c r="E286" s="2"/>
      <c r="F286" s="3"/>
      <c r="G286" s="3"/>
      <c r="H286" s="12"/>
      <c r="I286" s="18"/>
      <c r="J286" s="1"/>
      <c r="M286" s="1"/>
      <c r="N286" s="18"/>
      <c r="O286" s="1"/>
      <c r="R286" s="1"/>
      <c r="S286" s="18"/>
      <c r="T286" s="1"/>
      <c r="W286" s="1"/>
    </row>
    <row r="287" spans="1:23" s="6" customFormat="1" ht="13.5" customHeight="1">
      <c r="A287" s="8"/>
      <c r="B287" s="30" t="s">
        <v>1175</v>
      </c>
      <c r="C287" s="30" t="s">
        <v>344</v>
      </c>
      <c r="D287" s="16">
        <v>1</v>
      </c>
      <c r="E287" s="4" t="s">
        <v>299</v>
      </c>
      <c r="F287" s="55"/>
      <c r="G287" s="56"/>
      <c r="H287" s="57"/>
      <c r="I287" s="58"/>
      <c r="J287" s="59"/>
      <c r="M287" s="1"/>
      <c r="N287" s="18"/>
      <c r="O287" s="1"/>
      <c r="R287" s="1"/>
      <c r="S287" s="18"/>
      <c r="T287" s="1"/>
      <c r="W287" s="1"/>
    </row>
    <row r="288" spans="1:23" s="6" customFormat="1" ht="13.5" customHeight="1">
      <c r="A288" s="7"/>
      <c r="B288" s="31"/>
      <c r="C288" s="31"/>
      <c r="D288" s="40"/>
      <c r="E288" s="2"/>
      <c r="F288" s="3"/>
      <c r="G288" s="3"/>
      <c r="H288" s="12"/>
      <c r="I288" s="18"/>
      <c r="J288" s="1"/>
      <c r="M288" s="1"/>
      <c r="N288" s="18"/>
      <c r="O288" s="1"/>
      <c r="R288" s="1"/>
      <c r="S288" s="18"/>
      <c r="T288" s="1"/>
      <c r="W288" s="1"/>
    </row>
    <row r="289" spans="1:23" s="6" customFormat="1" ht="13.5" customHeight="1">
      <c r="A289" s="8"/>
      <c r="B289" s="30" t="s">
        <v>345</v>
      </c>
      <c r="C289" s="30" t="s">
        <v>346</v>
      </c>
      <c r="D289" s="16">
        <v>1</v>
      </c>
      <c r="E289" s="4" t="s">
        <v>299</v>
      </c>
      <c r="F289" s="55"/>
      <c r="G289" s="56"/>
      <c r="H289" s="57"/>
      <c r="I289" s="18"/>
      <c r="J289" s="1"/>
      <c r="M289" s="1"/>
      <c r="N289" s="18"/>
      <c r="O289" s="1"/>
      <c r="R289" s="1"/>
      <c r="S289" s="18"/>
      <c r="T289" s="1"/>
      <c r="W289" s="1"/>
    </row>
    <row r="290" spans="1:23" ht="13.5" customHeight="1">
      <c r="A290" s="7"/>
      <c r="B290" s="31"/>
      <c r="C290" s="31"/>
      <c r="D290" s="40"/>
      <c r="E290" s="2"/>
      <c r="F290" s="3"/>
      <c r="G290" s="3"/>
      <c r="H290" s="12"/>
    </row>
    <row r="291" spans="1:23" ht="13.5" customHeight="1">
      <c r="A291" s="8"/>
      <c r="B291" s="30" t="s">
        <v>347</v>
      </c>
      <c r="C291" s="30" t="s">
        <v>348</v>
      </c>
      <c r="D291" s="16">
        <v>2</v>
      </c>
      <c r="E291" s="4" t="s">
        <v>299</v>
      </c>
      <c r="F291" s="55"/>
      <c r="G291" s="56"/>
      <c r="H291" s="57"/>
      <c r="I291" s="58"/>
      <c r="J291" s="59"/>
      <c r="K291" s="60"/>
      <c r="L291" s="61"/>
    </row>
    <row r="292" spans="1:23" ht="13.5" customHeight="1">
      <c r="A292" s="7"/>
      <c r="B292" s="31"/>
      <c r="C292" s="31"/>
      <c r="D292" s="40"/>
      <c r="E292" s="2"/>
      <c r="F292" s="3"/>
      <c r="G292" s="3"/>
      <c r="H292" s="12"/>
    </row>
    <row r="293" spans="1:23" ht="13.5" customHeight="1">
      <c r="A293" s="8"/>
      <c r="B293" s="30" t="s">
        <v>1176</v>
      </c>
      <c r="C293" s="30" t="s">
        <v>349</v>
      </c>
      <c r="D293" s="16">
        <v>1</v>
      </c>
      <c r="E293" s="4" t="s">
        <v>299</v>
      </c>
      <c r="F293" s="5"/>
      <c r="G293" s="5"/>
      <c r="H293" s="13"/>
      <c r="I293" s="58"/>
      <c r="J293" s="59"/>
      <c r="K293" s="60"/>
      <c r="L293" s="61"/>
    </row>
    <row r="294" spans="1:23" ht="13.5" customHeight="1">
      <c r="A294" s="39" t="s">
        <v>7</v>
      </c>
      <c r="B294" s="31"/>
      <c r="C294" s="31"/>
      <c r="D294" s="40"/>
      <c r="E294" s="2"/>
      <c r="F294" s="3"/>
      <c r="G294" s="3"/>
      <c r="H294" s="12"/>
    </row>
    <row r="295" spans="1:23" ht="13.5" customHeight="1">
      <c r="A295" s="34" t="s">
        <v>7</v>
      </c>
      <c r="B295" s="30" t="s">
        <v>350</v>
      </c>
      <c r="C295" s="30" t="s">
        <v>351</v>
      </c>
      <c r="D295" s="16">
        <v>1</v>
      </c>
      <c r="E295" s="4" t="s">
        <v>299</v>
      </c>
      <c r="F295" s="55"/>
      <c r="G295" s="56"/>
      <c r="H295" s="57"/>
      <c r="I295" s="58"/>
      <c r="J295" s="59"/>
      <c r="K295" s="60"/>
      <c r="L295" s="61"/>
    </row>
    <row r="296" spans="1:23" ht="13.5" customHeight="1">
      <c r="A296" s="39" t="s">
        <v>7</v>
      </c>
      <c r="B296" s="31"/>
      <c r="C296" s="31"/>
      <c r="D296" s="40"/>
      <c r="E296" s="2"/>
      <c r="F296" s="3"/>
      <c r="G296" s="3"/>
      <c r="H296" s="12"/>
    </row>
    <row r="297" spans="1:23" ht="13.5" customHeight="1">
      <c r="A297" s="34" t="s">
        <v>7</v>
      </c>
      <c r="B297" s="30" t="s">
        <v>352</v>
      </c>
      <c r="C297" s="30" t="s">
        <v>353</v>
      </c>
      <c r="D297" s="16">
        <v>1</v>
      </c>
      <c r="E297" s="4" t="s">
        <v>299</v>
      </c>
      <c r="F297" s="55"/>
      <c r="G297" s="56"/>
      <c r="H297" s="57"/>
      <c r="I297" s="58"/>
      <c r="J297" s="59"/>
      <c r="K297" s="60"/>
      <c r="L297" s="61"/>
    </row>
    <row r="298" spans="1:23" s="18" customFormat="1" ht="13.5" customHeight="1">
      <c r="A298" s="39" t="s">
        <v>7</v>
      </c>
      <c r="B298" s="31"/>
      <c r="C298" s="31"/>
      <c r="D298" s="40"/>
      <c r="E298" s="2"/>
      <c r="F298" s="3"/>
      <c r="G298" s="3"/>
      <c r="H298" s="12"/>
      <c r="J298" s="1"/>
      <c r="K298" s="6"/>
      <c r="L298" s="6"/>
      <c r="M298" s="1"/>
      <c r="O298" s="1"/>
      <c r="P298" s="6"/>
      <c r="Q298" s="6"/>
      <c r="R298" s="1"/>
      <c r="T298" s="1"/>
      <c r="U298" s="6"/>
      <c r="V298" s="6"/>
      <c r="W298" s="1"/>
    </row>
    <row r="299" spans="1:23" s="18" customFormat="1" ht="13.5" customHeight="1">
      <c r="A299" s="34" t="s">
        <v>7</v>
      </c>
      <c r="B299" s="30" t="s">
        <v>1177</v>
      </c>
      <c r="C299" s="30" t="s">
        <v>354</v>
      </c>
      <c r="D299" s="16">
        <v>4</v>
      </c>
      <c r="E299" s="4" t="s">
        <v>299</v>
      </c>
      <c r="F299" s="55"/>
      <c r="G299" s="56"/>
      <c r="H299" s="57"/>
      <c r="I299" s="58"/>
      <c r="J299" s="1"/>
      <c r="K299" s="6"/>
      <c r="L299" s="6"/>
      <c r="M299" s="1"/>
      <c r="O299" s="1"/>
      <c r="P299" s="6"/>
      <c r="Q299" s="6"/>
      <c r="R299" s="1"/>
      <c r="T299" s="1"/>
      <c r="U299" s="6"/>
      <c r="V299" s="6"/>
      <c r="W299" s="1"/>
    </row>
    <row r="300" spans="1:23" s="18" customFormat="1" ht="13.5" customHeight="1">
      <c r="A300" s="7"/>
      <c r="B300" s="31"/>
      <c r="C300" s="31"/>
      <c r="D300" s="15"/>
      <c r="E300" s="2"/>
      <c r="F300" s="3"/>
      <c r="G300" s="3"/>
      <c r="H300" s="12"/>
      <c r="J300" s="1"/>
      <c r="K300" s="6"/>
      <c r="L300" s="6"/>
      <c r="M300" s="1"/>
      <c r="O300" s="1"/>
      <c r="P300" s="6"/>
      <c r="Q300" s="6"/>
      <c r="R300" s="1"/>
      <c r="T300" s="1"/>
      <c r="U300" s="6"/>
      <c r="V300" s="6"/>
      <c r="W300" s="1"/>
    </row>
    <row r="301" spans="1:23" s="18" customFormat="1" ht="13.5" customHeight="1">
      <c r="A301" s="8"/>
      <c r="B301" s="30"/>
      <c r="C301" s="30"/>
      <c r="D301" s="16"/>
      <c r="E301" s="4"/>
      <c r="F301" s="55"/>
      <c r="G301" s="56"/>
      <c r="H301" s="57"/>
      <c r="I301" s="58"/>
      <c r="J301" s="1"/>
      <c r="K301" s="6"/>
      <c r="L301" s="6"/>
      <c r="M301" s="1"/>
      <c r="O301" s="1"/>
      <c r="P301" s="6"/>
      <c r="Q301" s="6"/>
      <c r="R301" s="1"/>
      <c r="T301" s="1"/>
      <c r="U301" s="6"/>
      <c r="V301" s="6"/>
      <c r="W301" s="1"/>
    </row>
    <row r="302" spans="1:23" s="49" customFormat="1" ht="21.4" customHeight="1">
      <c r="A302" s="7"/>
      <c r="B302" s="31"/>
      <c r="C302" s="31"/>
      <c r="D302" s="15"/>
      <c r="E302" s="2"/>
      <c r="F302" s="3"/>
      <c r="G302" s="41"/>
      <c r="H302" s="12"/>
    </row>
    <row r="303" spans="1:23" s="49" customFormat="1" ht="13.5" customHeight="1">
      <c r="A303" s="9"/>
      <c r="B303" s="32"/>
      <c r="C303" s="32"/>
      <c r="D303" s="17"/>
      <c r="E303" s="10"/>
      <c r="F303" s="11"/>
      <c r="G303" s="11"/>
      <c r="H303" s="14"/>
    </row>
    <row r="304" spans="1:23" ht="21.6" customHeight="1">
      <c r="I304" s="27"/>
      <c r="J304" s="27"/>
      <c r="K304" s="28"/>
      <c r="L304" s="28"/>
      <c r="M304" s="27"/>
      <c r="N304" s="27"/>
      <c r="O304" s="27"/>
      <c r="P304" s="28"/>
      <c r="Q304" s="28"/>
      <c r="R304" s="27"/>
      <c r="S304" s="27"/>
      <c r="T304" s="27"/>
      <c r="U304" s="28"/>
      <c r="V304" s="28"/>
      <c r="W304" s="27"/>
    </row>
    <row r="305" spans="1:23" ht="13.5" customHeight="1">
      <c r="H305" s="48"/>
    </row>
    <row r="306" spans="1:23" s="18" customFormat="1" ht="13.5" customHeight="1">
      <c r="A306" s="364"/>
      <c r="B306" s="365"/>
      <c r="C306" s="365"/>
      <c r="D306" s="365"/>
      <c r="E306" s="365"/>
      <c r="F306" s="365"/>
      <c r="G306" s="365"/>
      <c r="H306" s="365"/>
      <c r="J306" s="6"/>
      <c r="K306" s="6"/>
      <c r="L306" s="6"/>
      <c r="M306" s="1"/>
      <c r="O306" s="1"/>
      <c r="P306" s="6"/>
      <c r="Q306" s="6"/>
      <c r="R306" s="1"/>
      <c r="T306" s="1"/>
      <c r="U306" s="6"/>
      <c r="V306" s="6"/>
      <c r="W306" s="1"/>
    </row>
    <row r="307" spans="1:23" s="18" customFormat="1" ht="13.5" customHeight="1">
      <c r="A307" s="50" t="s">
        <v>76</v>
      </c>
      <c r="B307" s="50"/>
      <c r="C307" s="51"/>
      <c r="D307" s="51"/>
      <c r="E307" s="52"/>
      <c r="F307" s="51"/>
      <c r="G307" s="50"/>
      <c r="H307" s="53"/>
      <c r="J307" s="1"/>
      <c r="K307" s="6"/>
      <c r="L307" s="6"/>
      <c r="M307" s="1"/>
      <c r="O307" s="1"/>
      <c r="P307" s="6"/>
      <c r="Q307" s="6"/>
      <c r="R307" s="1"/>
      <c r="T307" s="1"/>
      <c r="U307" s="6"/>
      <c r="V307" s="6"/>
      <c r="W307" s="1"/>
    </row>
    <row r="308" spans="1:23" s="18" customFormat="1" ht="13.5" customHeight="1">
      <c r="A308" s="362" t="s">
        <v>0</v>
      </c>
      <c r="B308" s="363"/>
      <c r="C308" s="24" t="s">
        <v>1</v>
      </c>
      <c r="D308" s="24" t="s">
        <v>2</v>
      </c>
      <c r="E308" s="24" t="s">
        <v>3</v>
      </c>
      <c r="F308" s="25" t="s">
        <v>4</v>
      </c>
      <c r="G308" s="25" t="s">
        <v>5</v>
      </c>
      <c r="H308" s="26" t="s">
        <v>6</v>
      </c>
      <c r="J308" s="1"/>
      <c r="K308" s="6"/>
      <c r="L308" s="6"/>
      <c r="M308" s="1"/>
      <c r="O308" s="1"/>
      <c r="P308" s="6"/>
      <c r="Q308" s="6"/>
      <c r="R308" s="1"/>
      <c r="T308" s="1"/>
      <c r="U308" s="6"/>
      <c r="V308" s="6"/>
      <c r="W308" s="1"/>
    </row>
    <row r="309" spans="1:23" ht="13.5" customHeight="1">
      <c r="A309" s="19"/>
      <c r="B309" s="29" t="s">
        <v>7</v>
      </c>
      <c r="C309" s="29" t="s">
        <v>7</v>
      </c>
      <c r="D309" s="35"/>
      <c r="E309" s="20" t="s">
        <v>7</v>
      </c>
      <c r="F309" s="22"/>
      <c r="G309" s="22"/>
      <c r="H309" s="23"/>
    </row>
    <row r="310" spans="1:23" ht="13.5" customHeight="1">
      <c r="A310" s="8"/>
      <c r="B310" s="30"/>
      <c r="C310" s="30" t="s">
        <v>7</v>
      </c>
      <c r="D310" s="36"/>
      <c r="E310" s="4" t="s">
        <v>7</v>
      </c>
      <c r="F310" s="5"/>
      <c r="G310" s="5"/>
      <c r="H310" s="13" t="s">
        <v>7</v>
      </c>
      <c r="I310" s="58"/>
      <c r="J310" s="59"/>
      <c r="K310" s="60"/>
      <c r="L310" s="61"/>
    </row>
    <row r="311" spans="1:23" ht="13.5" customHeight="1">
      <c r="A311" s="7"/>
      <c r="B311" s="31"/>
      <c r="C311" s="31"/>
      <c r="D311" s="40"/>
      <c r="E311" s="2"/>
      <c r="F311" s="3"/>
      <c r="G311" s="3"/>
      <c r="H311" s="12"/>
    </row>
    <row r="312" spans="1:23" ht="13.5" customHeight="1">
      <c r="A312" s="8"/>
      <c r="B312" s="30" t="s">
        <v>1389</v>
      </c>
      <c r="C312" s="30"/>
      <c r="D312" s="16"/>
      <c r="E312" s="4"/>
      <c r="F312" s="5"/>
      <c r="G312" s="5"/>
      <c r="H312" s="13"/>
      <c r="I312" s="58"/>
      <c r="J312" s="59"/>
      <c r="K312" s="60"/>
      <c r="L312" s="61"/>
    </row>
    <row r="313" spans="1:23" ht="13.5" customHeight="1">
      <c r="A313" s="7"/>
      <c r="B313" s="31"/>
      <c r="C313" s="31"/>
      <c r="D313" s="15"/>
      <c r="E313" s="2"/>
      <c r="F313" s="3"/>
      <c r="G313" s="3"/>
      <c r="H313" s="12"/>
    </row>
    <row r="314" spans="1:23" ht="13.5" customHeight="1">
      <c r="A314" s="8"/>
      <c r="B314" s="30" t="s">
        <v>355</v>
      </c>
      <c r="C314" s="30" t="s">
        <v>364</v>
      </c>
      <c r="D314" s="16">
        <v>1</v>
      </c>
      <c r="E314" s="4" t="s">
        <v>299</v>
      </c>
      <c r="F314" s="55"/>
      <c r="G314" s="56"/>
      <c r="H314" s="57"/>
      <c r="I314" s="58"/>
      <c r="J314" s="59"/>
      <c r="K314" s="60"/>
      <c r="L314" s="61"/>
    </row>
    <row r="315" spans="1:23" ht="13.5" customHeight="1">
      <c r="A315" s="7"/>
      <c r="B315" s="31"/>
      <c r="C315" s="31"/>
      <c r="D315" s="15"/>
      <c r="E315" s="2"/>
      <c r="F315" s="3"/>
      <c r="G315" s="3"/>
      <c r="H315" s="12"/>
    </row>
    <row r="316" spans="1:23" ht="13.5" customHeight="1">
      <c r="A316" s="8"/>
      <c r="B316" s="30" t="s">
        <v>365</v>
      </c>
      <c r="C316" s="30" t="s">
        <v>366</v>
      </c>
      <c r="D316" s="16">
        <v>1</v>
      </c>
      <c r="E316" s="4" t="s">
        <v>299</v>
      </c>
      <c r="F316" s="55"/>
      <c r="G316" s="56"/>
      <c r="H316" s="57"/>
      <c r="I316" s="58"/>
      <c r="J316" s="59"/>
    </row>
    <row r="317" spans="1:23" ht="13.5" customHeight="1">
      <c r="A317" s="7"/>
      <c r="B317" s="31"/>
      <c r="C317" s="31"/>
      <c r="D317" s="15"/>
      <c r="E317" s="2"/>
      <c r="F317" s="3"/>
      <c r="G317" s="3"/>
      <c r="H317" s="12"/>
    </row>
    <row r="318" spans="1:23" ht="13.5" customHeight="1">
      <c r="A318" s="8"/>
      <c r="B318" s="30" t="s">
        <v>1178</v>
      </c>
      <c r="C318" s="30" t="s">
        <v>356</v>
      </c>
      <c r="D318" s="16">
        <v>1</v>
      </c>
      <c r="E318" s="4" t="s">
        <v>299</v>
      </c>
      <c r="F318" s="55"/>
      <c r="G318" s="56"/>
      <c r="H318" s="57"/>
      <c r="I318" s="58"/>
      <c r="J318" s="59"/>
    </row>
    <row r="319" spans="1:23" ht="13.5" customHeight="1">
      <c r="A319" s="7"/>
      <c r="B319" s="31"/>
      <c r="C319" s="31"/>
      <c r="D319" s="15"/>
      <c r="E319" s="2"/>
      <c r="F319" s="3"/>
      <c r="G319" s="3"/>
      <c r="H319" s="12"/>
    </row>
    <row r="320" spans="1:23" ht="13.5" customHeight="1">
      <c r="A320" s="8"/>
      <c r="B320" s="30" t="s">
        <v>1179</v>
      </c>
      <c r="C320" s="30" t="s">
        <v>357</v>
      </c>
      <c r="D320" s="16">
        <v>1</v>
      </c>
      <c r="E320" s="4" t="s">
        <v>299</v>
      </c>
      <c r="F320" s="55"/>
      <c r="G320" s="56"/>
      <c r="H320" s="57"/>
      <c r="I320" s="58"/>
      <c r="J320" s="59"/>
    </row>
    <row r="321" spans="1:23" s="6" customFormat="1" ht="13.5" customHeight="1">
      <c r="A321" s="7"/>
      <c r="B321" s="31"/>
      <c r="C321" s="31"/>
      <c r="D321" s="15"/>
      <c r="E321" s="2"/>
      <c r="F321" s="3"/>
      <c r="G321" s="3"/>
      <c r="H321" s="12"/>
      <c r="I321" s="18"/>
      <c r="J321" s="1"/>
      <c r="M321" s="1"/>
      <c r="N321" s="18"/>
      <c r="O321" s="1"/>
      <c r="R321" s="1"/>
      <c r="S321" s="18"/>
      <c r="T321" s="1"/>
      <c r="W321" s="1"/>
    </row>
    <row r="322" spans="1:23" s="6" customFormat="1" ht="13.5" customHeight="1">
      <c r="A322" s="8"/>
      <c r="B322" s="30" t="s">
        <v>1180</v>
      </c>
      <c r="C322" s="30" t="s">
        <v>362</v>
      </c>
      <c r="D322" s="16">
        <v>1</v>
      </c>
      <c r="E322" s="4" t="s">
        <v>299</v>
      </c>
      <c r="F322" s="55"/>
      <c r="G322" s="56"/>
      <c r="H322" s="57"/>
      <c r="I322" s="58"/>
      <c r="J322" s="59"/>
      <c r="M322" s="1"/>
      <c r="N322" s="18"/>
      <c r="O322" s="1"/>
      <c r="R322" s="1"/>
      <c r="S322" s="18"/>
      <c r="T322" s="1"/>
      <c r="W322" s="1"/>
    </row>
    <row r="323" spans="1:23" s="6" customFormat="1" ht="13.5" customHeight="1">
      <c r="A323" s="7"/>
      <c r="B323" s="31"/>
      <c r="C323" s="31"/>
      <c r="D323" s="15"/>
      <c r="E323" s="2"/>
      <c r="F323" s="3"/>
      <c r="G323" s="3"/>
      <c r="H323" s="12"/>
      <c r="I323" s="18"/>
      <c r="J323" s="1"/>
      <c r="M323" s="1"/>
      <c r="N323" s="18"/>
      <c r="O323" s="1"/>
      <c r="R323" s="1"/>
      <c r="S323" s="18"/>
      <c r="T323" s="1"/>
      <c r="W323" s="1"/>
    </row>
    <row r="324" spans="1:23" s="6" customFormat="1" ht="13.5" customHeight="1">
      <c r="A324" s="8"/>
      <c r="B324" s="30" t="s">
        <v>358</v>
      </c>
      <c r="C324" s="30" t="s">
        <v>367</v>
      </c>
      <c r="D324" s="16">
        <v>1</v>
      </c>
      <c r="E324" s="4" t="s">
        <v>299</v>
      </c>
      <c r="F324" s="55"/>
      <c r="G324" s="56"/>
      <c r="H324" s="57"/>
      <c r="I324" s="18"/>
      <c r="J324" s="1"/>
      <c r="M324" s="1"/>
      <c r="N324" s="18"/>
      <c r="O324" s="1"/>
      <c r="R324" s="1"/>
      <c r="S324" s="18"/>
      <c r="T324" s="1"/>
      <c r="W324" s="1"/>
    </row>
    <row r="325" spans="1:23" s="6" customFormat="1" ht="13.5" customHeight="1">
      <c r="A325" s="7"/>
      <c r="B325" s="31"/>
      <c r="C325" s="31"/>
      <c r="D325" s="15"/>
      <c r="E325" s="2"/>
      <c r="F325" s="3"/>
      <c r="G325" s="3"/>
      <c r="H325" s="12"/>
      <c r="I325" s="18"/>
      <c r="J325" s="1"/>
      <c r="M325" s="1"/>
      <c r="N325" s="18"/>
      <c r="O325" s="1"/>
      <c r="R325" s="1"/>
      <c r="S325" s="18"/>
      <c r="T325" s="1"/>
      <c r="W325" s="1"/>
    </row>
    <row r="326" spans="1:23" s="6" customFormat="1" ht="13.5" customHeight="1">
      <c r="A326" s="8"/>
      <c r="B326" s="30" t="s">
        <v>1181</v>
      </c>
      <c r="C326" s="30" t="s">
        <v>359</v>
      </c>
      <c r="D326" s="16">
        <v>1</v>
      </c>
      <c r="E326" s="4" t="s">
        <v>299</v>
      </c>
      <c r="F326" s="55"/>
      <c r="G326" s="56"/>
      <c r="H326" s="57"/>
      <c r="I326" s="18"/>
      <c r="J326" s="1"/>
      <c r="M326" s="1"/>
      <c r="N326" s="18"/>
      <c r="O326" s="1"/>
      <c r="R326" s="1"/>
      <c r="S326" s="18"/>
      <c r="T326" s="1"/>
      <c r="W326" s="1"/>
    </row>
    <row r="327" spans="1:23" ht="13.5" customHeight="1">
      <c r="A327" s="7"/>
      <c r="B327" s="31"/>
      <c r="C327" s="31"/>
      <c r="D327" s="15"/>
      <c r="E327" s="2"/>
      <c r="F327" s="3"/>
      <c r="G327" s="3"/>
      <c r="H327" s="12"/>
    </row>
    <row r="328" spans="1:23" ht="13.5" customHeight="1">
      <c r="A328" s="8"/>
      <c r="B328" s="30" t="s">
        <v>360</v>
      </c>
      <c r="C328" s="30" t="s">
        <v>368</v>
      </c>
      <c r="D328" s="16">
        <v>4</v>
      </c>
      <c r="E328" s="4" t="s">
        <v>299</v>
      </c>
      <c r="F328" s="55"/>
      <c r="G328" s="56"/>
      <c r="H328" s="57"/>
      <c r="J328" s="59"/>
      <c r="K328" s="60"/>
      <c r="L328" s="61"/>
    </row>
    <row r="329" spans="1:23" ht="13.5" customHeight="1">
      <c r="A329" s="7"/>
      <c r="B329" s="31"/>
      <c r="C329" s="31"/>
      <c r="D329" s="15"/>
      <c r="E329" s="2"/>
      <c r="F329" s="3"/>
      <c r="G329" s="3"/>
      <c r="H329" s="12"/>
    </row>
    <row r="330" spans="1:23" ht="13.5" customHeight="1">
      <c r="A330" s="8"/>
      <c r="B330" s="30" t="s">
        <v>1182</v>
      </c>
      <c r="C330" s="30" t="s">
        <v>361</v>
      </c>
      <c r="D330" s="16">
        <v>1</v>
      </c>
      <c r="E330" s="4" t="s">
        <v>299</v>
      </c>
      <c r="F330" s="5"/>
      <c r="G330" s="5"/>
      <c r="H330" s="13"/>
      <c r="J330" s="59"/>
      <c r="K330" s="60"/>
      <c r="L330" s="61"/>
    </row>
    <row r="331" spans="1:23" ht="13.5" customHeight="1">
      <c r="A331" s="39"/>
      <c r="B331" s="31"/>
      <c r="C331" s="31"/>
      <c r="D331" s="15"/>
      <c r="E331" s="2"/>
      <c r="F331" s="3"/>
      <c r="G331" s="3"/>
      <c r="H331" s="12"/>
    </row>
    <row r="332" spans="1:23" ht="13.5" customHeight="1">
      <c r="A332" s="34"/>
      <c r="B332" s="30" t="s">
        <v>1183</v>
      </c>
      <c r="C332" s="30" t="s">
        <v>1184</v>
      </c>
      <c r="D332" s="16">
        <v>1</v>
      </c>
      <c r="E332" s="4" t="s">
        <v>299</v>
      </c>
      <c r="F332" s="5"/>
      <c r="G332" s="5"/>
      <c r="H332" s="13"/>
      <c r="I332" s="58"/>
      <c r="J332" s="59"/>
      <c r="K332" s="60"/>
      <c r="L332" s="61"/>
    </row>
    <row r="333" spans="1:23" ht="13.5" customHeight="1">
      <c r="A333" s="39"/>
      <c r="B333" s="31"/>
      <c r="C333" s="31"/>
      <c r="D333" s="40"/>
      <c r="E333" s="2"/>
      <c r="F333" s="3"/>
      <c r="G333" s="3"/>
      <c r="H333" s="12"/>
    </row>
    <row r="334" spans="1:23" ht="13.5" customHeight="1">
      <c r="A334" s="34"/>
      <c r="B334" s="30"/>
      <c r="C334" s="30"/>
      <c r="D334" s="16"/>
      <c r="E334" s="4"/>
      <c r="F334" s="55"/>
      <c r="G334" s="56"/>
      <c r="H334" s="57"/>
      <c r="I334" s="58"/>
      <c r="J334" s="59"/>
      <c r="K334" s="60"/>
      <c r="L334" s="61"/>
    </row>
    <row r="335" spans="1:23" s="18" customFormat="1" ht="13.5" customHeight="1">
      <c r="A335" s="39"/>
      <c r="B335" s="31"/>
      <c r="C335" s="31"/>
      <c r="D335" s="40"/>
      <c r="E335" s="2"/>
      <c r="F335" s="3"/>
      <c r="G335" s="3"/>
      <c r="H335" s="12"/>
      <c r="J335" s="1"/>
      <c r="K335" s="6"/>
      <c r="L335" s="6"/>
      <c r="M335" s="1"/>
      <c r="O335" s="1"/>
      <c r="P335" s="6"/>
      <c r="Q335" s="6"/>
      <c r="R335" s="1"/>
      <c r="T335" s="1"/>
      <c r="U335" s="6"/>
      <c r="V335" s="6"/>
      <c r="W335" s="1"/>
    </row>
    <row r="336" spans="1:23" s="18" customFormat="1" ht="13.5" customHeight="1">
      <c r="A336" s="34"/>
      <c r="B336" s="30"/>
      <c r="C336" s="30"/>
      <c r="D336" s="16"/>
      <c r="E336" s="4"/>
      <c r="F336" s="55"/>
      <c r="G336" s="56"/>
      <c r="H336" s="57"/>
      <c r="J336" s="1"/>
      <c r="K336" s="6"/>
      <c r="L336" s="6"/>
      <c r="M336" s="1"/>
      <c r="O336" s="1"/>
      <c r="P336" s="6"/>
      <c r="Q336" s="6"/>
      <c r="R336" s="1"/>
      <c r="T336" s="1"/>
      <c r="U336" s="6"/>
      <c r="V336" s="6"/>
      <c r="W336" s="1"/>
    </row>
    <row r="337" spans="1:23" s="18" customFormat="1" ht="13.5" customHeight="1">
      <c r="A337" s="7"/>
      <c r="B337" s="31"/>
      <c r="C337" s="31"/>
      <c r="D337" s="15"/>
      <c r="E337" s="2"/>
      <c r="F337" s="3"/>
      <c r="G337" s="3"/>
      <c r="H337" s="12"/>
      <c r="J337" s="1"/>
      <c r="K337" s="6"/>
      <c r="L337" s="6"/>
      <c r="M337" s="1"/>
      <c r="O337" s="1"/>
      <c r="P337" s="6"/>
      <c r="Q337" s="6"/>
      <c r="R337" s="1"/>
      <c r="T337" s="1"/>
      <c r="U337" s="6"/>
      <c r="V337" s="6"/>
      <c r="W337" s="1"/>
    </row>
    <row r="338" spans="1:23" s="18" customFormat="1" ht="13.5" customHeight="1">
      <c r="A338" s="8"/>
      <c r="B338" s="30"/>
      <c r="C338" s="30"/>
      <c r="D338" s="16"/>
      <c r="E338" s="4"/>
      <c r="F338" s="55"/>
      <c r="G338" s="56"/>
      <c r="H338" s="57"/>
      <c r="J338" s="1"/>
      <c r="K338" s="6"/>
      <c r="L338" s="6"/>
      <c r="M338" s="1"/>
      <c r="O338" s="1"/>
      <c r="P338" s="6"/>
      <c r="Q338" s="6"/>
      <c r="R338" s="1"/>
      <c r="T338" s="1"/>
      <c r="U338" s="6"/>
      <c r="V338" s="6"/>
      <c r="W338" s="1"/>
    </row>
    <row r="339" spans="1:23" s="18" customFormat="1" ht="13.5" customHeight="1">
      <c r="A339" s="7"/>
      <c r="B339" s="31"/>
      <c r="C339" s="31"/>
      <c r="D339" s="15"/>
      <c r="E339" s="2"/>
      <c r="F339" s="3"/>
      <c r="G339" s="3"/>
      <c r="H339" s="12"/>
      <c r="J339" s="1"/>
      <c r="K339" s="6"/>
      <c r="L339" s="6"/>
      <c r="M339" s="1"/>
      <c r="O339" s="1"/>
      <c r="P339" s="6"/>
      <c r="Q339" s="6"/>
      <c r="R339" s="1"/>
      <c r="T339" s="1"/>
      <c r="U339" s="6"/>
      <c r="V339" s="6"/>
      <c r="W339" s="1"/>
    </row>
    <row r="340" spans="1:23" s="18" customFormat="1" ht="13.5" customHeight="1">
      <c r="A340" s="8"/>
      <c r="B340" s="30"/>
      <c r="C340" s="30"/>
      <c r="D340" s="16"/>
      <c r="E340" s="4"/>
      <c r="F340" s="5"/>
      <c r="G340" s="5"/>
      <c r="H340" s="13"/>
      <c r="J340" s="1"/>
      <c r="K340" s="6"/>
      <c r="L340" s="6"/>
      <c r="M340" s="1"/>
      <c r="O340" s="1"/>
      <c r="P340" s="6"/>
      <c r="Q340" s="6"/>
      <c r="R340" s="1"/>
      <c r="T340" s="1"/>
      <c r="U340" s="6"/>
      <c r="V340" s="6"/>
      <c r="W340" s="1"/>
    </row>
    <row r="341" spans="1:23" s="18" customFormat="1" ht="13.5" customHeight="1">
      <c r="A341" s="7"/>
      <c r="B341" s="31"/>
      <c r="C341" s="31"/>
      <c r="D341" s="15"/>
      <c r="E341" s="2"/>
      <c r="F341" s="3"/>
      <c r="G341" s="3"/>
      <c r="H341" s="12"/>
      <c r="J341" s="1"/>
      <c r="K341" s="6"/>
      <c r="L341" s="6"/>
      <c r="M341" s="1"/>
      <c r="O341" s="1"/>
      <c r="P341" s="6"/>
      <c r="Q341" s="6"/>
      <c r="R341" s="1"/>
      <c r="T341" s="1"/>
      <c r="U341" s="6"/>
      <c r="V341" s="6"/>
      <c r="W341" s="1"/>
    </row>
    <row r="342" spans="1:23" s="18" customFormat="1" ht="13.5" customHeight="1">
      <c r="A342" s="8"/>
      <c r="B342" s="30"/>
      <c r="C342" s="30" t="s">
        <v>7</v>
      </c>
      <c r="D342" s="16"/>
      <c r="E342" s="4"/>
      <c r="F342" s="5"/>
      <c r="G342" s="5"/>
      <c r="H342" s="13" t="s">
        <v>7</v>
      </c>
      <c r="J342" s="1"/>
      <c r="K342" s="6"/>
      <c r="L342" s="6"/>
      <c r="M342" s="1"/>
      <c r="O342" s="1"/>
      <c r="P342" s="6"/>
      <c r="Q342" s="6"/>
      <c r="R342" s="1"/>
      <c r="T342" s="1"/>
      <c r="U342" s="6"/>
      <c r="V342" s="6"/>
      <c r="W342" s="1"/>
    </row>
    <row r="343" spans="1:23" s="18" customFormat="1" ht="13.5" customHeight="1">
      <c r="A343" s="7"/>
      <c r="B343" s="31"/>
      <c r="C343" s="31"/>
      <c r="D343" s="15"/>
      <c r="E343" s="2"/>
      <c r="F343" s="3"/>
      <c r="G343" s="3"/>
      <c r="H343" s="12"/>
      <c r="J343" s="1"/>
      <c r="K343" s="6"/>
      <c r="L343" s="6"/>
      <c r="M343" s="1"/>
      <c r="O343" s="1"/>
      <c r="P343" s="6"/>
      <c r="Q343" s="6"/>
      <c r="R343" s="1"/>
      <c r="T343" s="1"/>
      <c r="U343" s="6"/>
      <c r="V343" s="6"/>
      <c r="W343" s="1"/>
    </row>
    <row r="344" spans="1:23" s="18" customFormat="1" ht="13.5" customHeight="1">
      <c r="A344" s="8"/>
      <c r="B344" s="30" t="s">
        <v>7</v>
      </c>
      <c r="C344" s="30" t="s">
        <v>7</v>
      </c>
      <c r="D344" s="16"/>
      <c r="E344" s="4"/>
      <c r="F344" s="5"/>
      <c r="G344" s="38"/>
      <c r="H344" s="13" t="s">
        <v>7</v>
      </c>
      <c r="J344" s="1"/>
      <c r="K344" s="6"/>
      <c r="L344" s="6"/>
      <c r="M344" s="1"/>
      <c r="O344" s="1"/>
      <c r="P344" s="6"/>
      <c r="Q344" s="6"/>
      <c r="R344" s="1"/>
      <c r="T344" s="1"/>
      <c r="U344" s="6"/>
      <c r="V344" s="6"/>
      <c r="W344" s="1"/>
    </row>
    <row r="345" spans="1:23" s="49" customFormat="1" ht="21.4" customHeight="1">
      <c r="A345" s="7"/>
      <c r="B345" s="31"/>
      <c r="C345" s="31" t="s">
        <v>7</v>
      </c>
      <c r="D345" s="15"/>
      <c r="E345" s="2"/>
      <c r="F345" s="3"/>
      <c r="G345" s="41"/>
      <c r="H345" s="12" t="s">
        <v>7</v>
      </c>
    </row>
    <row r="346" spans="1:23" s="49" customFormat="1" ht="13.5" customHeight="1">
      <c r="A346" s="9"/>
      <c r="B346" s="32" t="s">
        <v>63</v>
      </c>
      <c r="C346" s="32"/>
      <c r="D346" s="17"/>
      <c r="E346" s="10"/>
      <c r="F346" s="11"/>
      <c r="G346" s="11"/>
      <c r="H346" s="14"/>
    </row>
    <row r="347" spans="1:23" ht="21.6" customHeight="1">
      <c r="I347" s="27"/>
      <c r="J347" s="27"/>
      <c r="K347" s="28"/>
      <c r="L347" s="28"/>
      <c r="M347" s="27"/>
      <c r="N347" s="27"/>
      <c r="O347" s="27"/>
      <c r="P347" s="28"/>
      <c r="Q347" s="28"/>
      <c r="R347" s="27"/>
      <c r="S347" s="27"/>
      <c r="T347" s="27"/>
      <c r="U347" s="28"/>
      <c r="V347" s="28"/>
      <c r="W347" s="27"/>
    </row>
    <row r="348" spans="1:23" ht="13.5" customHeight="1">
      <c r="H348" s="48"/>
    </row>
    <row r="349" spans="1:23" s="18" customFormat="1" ht="13.5" customHeight="1">
      <c r="A349" s="364"/>
      <c r="B349" s="365"/>
      <c r="C349" s="365"/>
      <c r="D349" s="365"/>
      <c r="E349" s="365"/>
      <c r="F349" s="365"/>
      <c r="G349" s="365"/>
      <c r="H349" s="365"/>
      <c r="J349" s="6"/>
      <c r="K349" s="6"/>
      <c r="L349" s="6"/>
      <c r="M349" s="1"/>
      <c r="O349" s="1"/>
      <c r="P349" s="6"/>
      <c r="Q349" s="6"/>
      <c r="R349" s="1"/>
      <c r="T349" s="1"/>
      <c r="U349" s="6"/>
      <c r="V349" s="6"/>
      <c r="W349" s="1"/>
    </row>
    <row r="350" spans="1:23" s="18" customFormat="1" ht="13.5" customHeight="1">
      <c r="A350" s="50" t="s">
        <v>76</v>
      </c>
      <c r="B350" s="50"/>
      <c r="C350" s="51"/>
      <c r="D350" s="51"/>
      <c r="E350" s="52"/>
      <c r="F350" s="51"/>
      <c r="G350" s="50"/>
      <c r="H350" s="53"/>
      <c r="J350" s="1"/>
      <c r="K350" s="6"/>
      <c r="L350" s="6"/>
      <c r="M350" s="1"/>
      <c r="O350" s="1"/>
      <c r="P350" s="6"/>
      <c r="Q350" s="6"/>
      <c r="R350" s="1"/>
      <c r="T350" s="1"/>
      <c r="U350" s="6"/>
      <c r="V350" s="6"/>
      <c r="W350" s="1"/>
    </row>
    <row r="351" spans="1:23" s="18" customFormat="1" ht="13.5" customHeight="1">
      <c r="A351" s="362" t="s">
        <v>0</v>
      </c>
      <c r="B351" s="363"/>
      <c r="C351" s="24" t="s">
        <v>1</v>
      </c>
      <c r="D351" s="24" t="s">
        <v>2</v>
      </c>
      <c r="E351" s="24" t="s">
        <v>3</v>
      </c>
      <c r="F351" s="25" t="s">
        <v>4</v>
      </c>
      <c r="G351" s="25" t="s">
        <v>5</v>
      </c>
      <c r="H351" s="26" t="s">
        <v>6</v>
      </c>
      <c r="J351" s="1"/>
      <c r="K351" s="6"/>
      <c r="L351" s="6"/>
      <c r="M351" s="1"/>
      <c r="O351" s="1"/>
      <c r="P351" s="6"/>
      <c r="Q351" s="6"/>
      <c r="R351" s="1"/>
      <c r="T351" s="1"/>
      <c r="U351" s="6"/>
      <c r="V351" s="6"/>
      <c r="W351" s="1"/>
    </row>
    <row r="352" spans="1:23" ht="13.5" customHeight="1">
      <c r="A352" s="19"/>
      <c r="B352" s="29" t="s">
        <v>7</v>
      </c>
      <c r="C352" s="29" t="s">
        <v>7</v>
      </c>
      <c r="D352" s="35"/>
      <c r="E352" s="20" t="s">
        <v>7</v>
      </c>
      <c r="F352" s="22"/>
      <c r="G352" s="22"/>
      <c r="H352" s="23"/>
    </row>
    <row r="353" spans="1:12" ht="13.5" customHeight="1">
      <c r="A353" s="8"/>
      <c r="B353" s="30" t="s">
        <v>1392</v>
      </c>
      <c r="C353" s="30" t="s">
        <v>7</v>
      </c>
      <c r="D353" s="36"/>
      <c r="E353" s="4" t="s">
        <v>7</v>
      </c>
      <c r="F353" s="5"/>
      <c r="G353" s="5"/>
      <c r="H353" s="13" t="s">
        <v>7</v>
      </c>
      <c r="I353" s="58"/>
      <c r="J353" s="59"/>
      <c r="K353" s="60"/>
      <c r="L353" s="61"/>
    </row>
    <row r="354" spans="1:12" ht="13.5" customHeight="1">
      <c r="A354" s="7"/>
      <c r="B354" s="31"/>
      <c r="C354" s="31"/>
      <c r="D354" s="40"/>
      <c r="E354" s="2"/>
      <c r="F354" s="3"/>
      <c r="G354" s="3"/>
      <c r="H354" s="12"/>
    </row>
    <row r="355" spans="1:12" ht="13.5" customHeight="1">
      <c r="A355" s="8"/>
      <c r="B355" s="30" t="s">
        <v>1393</v>
      </c>
      <c r="C355" s="30"/>
      <c r="D355" s="16"/>
      <c r="E355" s="4"/>
      <c r="F355" s="5"/>
      <c r="G355" s="5"/>
      <c r="H355" s="13"/>
      <c r="I355" s="58"/>
      <c r="J355" s="59"/>
      <c r="K355" s="60"/>
      <c r="L355" s="61"/>
    </row>
    <row r="356" spans="1:12" ht="13.5" customHeight="1">
      <c r="A356" s="39" t="s">
        <v>7</v>
      </c>
      <c r="B356" s="31"/>
      <c r="C356" s="31"/>
      <c r="D356" s="40"/>
      <c r="E356" s="2"/>
      <c r="F356" s="3"/>
      <c r="G356" s="3"/>
      <c r="H356" s="12"/>
    </row>
    <row r="357" spans="1:12" ht="13.5" customHeight="1">
      <c r="A357" s="34" t="s">
        <v>7</v>
      </c>
      <c r="B357" s="30" t="s">
        <v>1185</v>
      </c>
      <c r="C357" s="30" t="s">
        <v>1186</v>
      </c>
      <c r="D357" s="16">
        <v>1</v>
      </c>
      <c r="E357" s="4" t="s">
        <v>299</v>
      </c>
      <c r="F357" s="55"/>
      <c r="G357" s="56"/>
      <c r="H357" s="57"/>
      <c r="I357" s="58"/>
      <c r="J357" s="59"/>
      <c r="K357" s="60"/>
      <c r="L357" s="61"/>
    </row>
    <row r="358" spans="1:12" ht="13.5" customHeight="1">
      <c r="A358" s="39" t="s">
        <v>7</v>
      </c>
      <c r="B358" s="31"/>
      <c r="C358" s="31"/>
      <c r="D358" s="40"/>
      <c r="E358" s="2"/>
      <c r="F358" s="3"/>
      <c r="G358" s="3"/>
      <c r="H358" s="12"/>
    </row>
    <row r="359" spans="1:12" ht="13.5" customHeight="1">
      <c r="A359" s="34" t="s">
        <v>7</v>
      </c>
      <c r="B359" s="30" t="s">
        <v>1187</v>
      </c>
      <c r="C359" s="30" t="s">
        <v>1188</v>
      </c>
      <c r="D359" s="16">
        <v>2</v>
      </c>
      <c r="E359" s="4" t="s">
        <v>299</v>
      </c>
      <c r="F359" s="5"/>
      <c r="G359" s="56"/>
      <c r="H359" s="57"/>
      <c r="I359" s="58"/>
      <c r="J359" s="59"/>
      <c r="K359" s="60"/>
      <c r="L359" s="61"/>
    </row>
    <row r="360" spans="1:12" ht="13.5" customHeight="1">
      <c r="A360" s="39" t="s">
        <v>7</v>
      </c>
      <c r="B360" s="31"/>
      <c r="C360" s="31"/>
      <c r="D360" s="40"/>
      <c r="E360" s="2"/>
      <c r="F360" s="3"/>
      <c r="G360" s="3"/>
      <c r="H360" s="12"/>
    </row>
    <row r="361" spans="1:12" ht="13.5" customHeight="1">
      <c r="A361" s="34" t="s">
        <v>7</v>
      </c>
      <c r="B361" s="30" t="s">
        <v>1189</v>
      </c>
      <c r="C361" s="30" t="s">
        <v>1190</v>
      </c>
      <c r="D361" s="16">
        <v>1</v>
      </c>
      <c r="E361" s="4" t="s">
        <v>299</v>
      </c>
      <c r="F361" s="55"/>
      <c r="G361" s="56"/>
      <c r="H361" s="57"/>
      <c r="I361" s="58"/>
      <c r="J361" s="59"/>
      <c r="K361" s="60"/>
      <c r="L361" s="61"/>
    </row>
    <row r="362" spans="1:12" ht="13.5" customHeight="1">
      <c r="A362" s="7"/>
      <c r="B362" s="31"/>
      <c r="C362" s="31"/>
      <c r="D362" s="15"/>
      <c r="E362" s="2"/>
      <c r="F362" s="3"/>
      <c r="G362" s="3"/>
      <c r="H362" s="12"/>
    </row>
    <row r="363" spans="1:12" ht="13.5" customHeight="1">
      <c r="A363" s="8"/>
      <c r="B363" s="30" t="s">
        <v>1191</v>
      </c>
      <c r="C363" s="30" t="s">
        <v>1192</v>
      </c>
      <c r="D363" s="16">
        <v>1</v>
      </c>
      <c r="E363" s="4" t="s">
        <v>299</v>
      </c>
      <c r="F363" s="55"/>
      <c r="G363" s="56"/>
      <c r="H363" s="57"/>
      <c r="I363" s="58"/>
      <c r="J363" s="59"/>
      <c r="K363" s="60"/>
      <c r="L363" s="61"/>
    </row>
    <row r="364" spans="1:12" ht="13.5" customHeight="1">
      <c r="A364" s="7"/>
      <c r="B364" s="31"/>
      <c r="C364" s="31"/>
      <c r="D364" s="15"/>
      <c r="E364" s="2"/>
      <c r="F364" s="3"/>
      <c r="G364" s="3"/>
      <c r="H364" s="12"/>
    </row>
    <row r="365" spans="1:12" ht="13.5" customHeight="1">
      <c r="A365" s="8"/>
      <c r="B365" s="30" t="s">
        <v>1193</v>
      </c>
      <c r="C365" s="30" t="s">
        <v>1194</v>
      </c>
      <c r="D365" s="16">
        <v>1</v>
      </c>
      <c r="E365" s="4" t="s">
        <v>299</v>
      </c>
      <c r="F365" s="55"/>
      <c r="G365" s="56"/>
      <c r="H365" s="57"/>
      <c r="I365" s="58"/>
      <c r="J365" s="59"/>
      <c r="K365" s="60"/>
      <c r="L365" s="61"/>
    </row>
    <row r="366" spans="1:12" ht="13.5" customHeight="1">
      <c r="A366" s="7"/>
      <c r="B366" s="31"/>
      <c r="C366" s="31"/>
      <c r="D366" s="15"/>
      <c r="E366" s="2"/>
      <c r="F366" s="3"/>
      <c r="G366" s="3"/>
      <c r="H366" s="12"/>
    </row>
    <row r="367" spans="1:12" ht="13.5" customHeight="1">
      <c r="A367" s="8"/>
      <c r="B367" s="30" t="s">
        <v>1195</v>
      </c>
      <c r="C367" s="30" t="s">
        <v>1196</v>
      </c>
      <c r="D367" s="16">
        <v>1</v>
      </c>
      <c r="E367" s="4" t="s">
        <v>299</v>
      </c>
      <c r="F367" s="55"/>
      <c r="G367" s="56"/>
      <c r="H367" s="57"/>
      <c r="I367" s="58"/>
      <c r="J367" s="59"/>
    </row>
    <row r="368" spans="1:12" ht="13.5" customHeight="1">
      <c r="A368" s="7"/>
      <c r="B368" s="31"/>
      <c r="C368" s="31"/>
      <c r="D368" s="15"/>
      <c r="E368" s="2"/>
      <c r="F368" s="3"/>
      <c r="G368" s="3"/>
      <c r="H368" s="12"/>
    </row>
    <row r="369" spans="1:23" ht="13.5" customHeight="1">
      <c r="A369" s="8"/>
      <c r="B369" s="30" t="s">
        <v>1197</v>
      </c>
      <c r="C369" s="30" t="s">
        <v>1198</v>
      </c>
      <c r="D369" s="16">
        <v>1</v>
      </c>
      <c r="E369" s="4" t="s">
        <v>299</v>
      </c>
      <c r="F369" s="55"/>
      <c r="G369" s="56"/>
      <c r="H369" s="57"/>
      <c r="I369" s="58"/>
      <c r="J369" s="59"/>
    </row>
    <row r="370" spans="1:23" ht="13.5" customHeight="1">
      <c r="A370" s="7"/>
      <c r="B370" s="31"/>
      <c r="C370" s="31"/>
      <c r="D370" s="15"/>
      <c r="E370" s="2"/>
      <c r="F370" s="3"/>
      <c r="G370" s="3"/>
      <c r="H370" s="12"/>
    </row>
    <row r="371" spans="1:23" ht="13.5" customHeight="1">
      <c r="A371" s="8"/>
      <c r="B371" s="30" t="s">
        <v>1199</v>
      </c>
      <c r="C371" s="30" t="s">
        <v>1200</v>
      </c>
      <c r="D371" s="16">
        <v>2</v>
      </c>
      <c r="E371" s="4" t="s">
        <v>299</v>
      </c>
      <c r="F371" s="55"/>
      <c r="G371" s="56"/>
      <c r="H371" s="57"/>
      <c r="I371" s="58"/>
      <c r="J371" s="59"/>
    </row>
    <row r="372" spans="1:23" ht="13.5" customHeight="1">
      <c r="A372" s="7"/>
      <c r="B372" s="31"/>
      <c r="C372" s="31"/>
      <c r="D372" s="15"/>
      <c r="E372" s="2"/>
      <c r="F372" s="3"/>
      <c r="G372" s="3"/>
      <c r="H372" s="12"/>
    </row>
    <row r="373" spans="1:23" ht="13.5" customHeight="1">
      <c r="A373" s="8"/>
      <c r="B373" s="30" t="s">
        <v>1201</v>
      </c>
      <c r="C373" s="30" t="s">
        <v>1202</v>
      </c>
      <c r="D373" s="16">
        <v>2</v>
      </c>
      <c r="E373" s="4" t="s">
        <v>299</v>
      </c>
      <c r="F373" s="55"/>
      <c r="G373" s="56"/>
      <c r="H373" s="57"/>
      <c r="I373" s="58"/>
      <c r="J373" s="59"/>
    </row>
    <row r="374" spans="1:23" ht="13.5" customHeight="1">
      <c r="A374" s="7"/>
      <c r="B374" s="31"/>
      <c r="C374" s="31"/>
      <c r="D374" s="15"/>
      <c r="E374" s="2"/>
      <c r="F374" s="3"/>
      <c r="G374" s="3"/>
      <c r="H374" s="12"/>
    </row>
    <row r="375" spans="1:23" ht="13.5" customHeight="1">
      <c r="A375" s="8"/>
      <c r="B375" s="30" t="s">
        <v>1203</v>
      </c>
      <c r="C375" s="30" t="s">
        <v>1204</v>
      </c>
      <c r="D375" s="16">
        <v>1</v>
      </c>
      <c r="E375" s="4" t="s">
        <v>299</v>
      </c>
      <c r="F375" s="55"/>
      <c r="G375" s="56"/>
      <c r="H375" s="57"/>
    </row>
    <row r="376" spans="1:23" ht="13.5" customHeight="1">
      <c r="A376" s="7"/>
      <c r="B376" s="31"/>
      <c r="C376" s="31"/>
      <c r="D376" s="15"/>
      <c r="E376" s="2"/>
      <c r="F376" s="3"/>
      <c r="G376" s="3"/>
      <c r="H376" s="12"/>
    </row>
    <row r="377" spans="1:23" ht="13.5" customHeight="1">
      <c r="A377" s="8"/>
      <c r="B377" s="30" t="s">
        <v>1205</v>
      </c>
      <c r="C377" s="30" t="s">
        <v>1206</v>
      </c>
      <c r="D377" s="16">
        <v>1</v>
      </c>
      <c r="E377" s="4" t="s">
        <v>299</v>
      </c>
      <c r="F377" s="55"/>
      <c r="G377" s="56"/>
      <c r="H377" s="57"/>
    </row>
    <row r="378" spans="1:23" ht="13.5" customHeight="1">
      <c r="A378" s="7"/>
      <c r="B378" s="31"/>
      <c r="C378" s="31"/>
      <c r="D378" s="15"/>
      <c r="E378" s="2"/>
      <c r="F378" s="3"/>
      <c r="G378" s="3"/>
      <c r="H378" s="12"/>
    </row>
    <row r="379" spans="1:23" ht="13.5" customHeight="1">
      <c r="A379" s="8"/>
      <c r="B379" s="30" t="s">
        <v>1207</v>
      </c>
      <c r="C379" s="30" t="s">
        <v>1198</v>
      </c>
      <c r="D379" s="16">
        <v>2</v>
      </c>
      <c r="E379" s="4" t="s">
        <v>299</v>
      </c>
      <c r="F379" s="5"/>
      <c r="G379" s="5"/>
      <c r="H379" s="13"/>
    </row>
    <row r="380" spans="1:23" ht="13.5" customHeight="1">
      <c r="A380" s="7"/>
      <c r="B380" s="31"/>
      <c r="C380" s="31"/>
      <c r="D380" s="15"/>
      <c r="E380" s="2"/>
      <c r="F380" s="3"/>
      <c r="G380" s="3"/>
      <c r="H380" s="12"/>
    </row>
    <row r="381" spans="1:23" ht="13.5" customHeight="1">
      <c r="A381" s="8"/>
      <c r="B381" s="30" t="s">
        <v>1208</v>
      </c>
      <c r="C381" s="30" t="s">
        <v>1200</v>
      </c>
      <c r="D381" s="16">
        <v>2</v>
      </c>
      <c r="E381" s="4" t="s">
        <v>299</v>
      </c>
      <c r="F381" s="5"/>
      <c r="G381" s="5"/>
      <c r="H381" s="13"/>
      <c r="J381" s="59"/>
      <c r="K381" s="60"/>
      <c r="L381" s="61"/>
    </row>
    <row r="382" spans="1:23" ht="13.5" customHeight="1">
      <c r="A382" s="7"/>
      <c r="B382" s="31"/>
      <c r="C382" s="31"/>
      <c r="D382" s="15"/>
      <c r="E382" s="2"/>
      <c r="F382" s="3"/>
      <c r="G382" s="3"/>
      <c r="H382" s="12"/>
    </row>
    <row r="383" spans="1:23" ht="13.5" customHeight="1">
      <c r="A383" s="8"/>
      <c r="B383" s="30" t="s">
        <v>1209</v>
      </c>
      <c r="C383" s="30" t="s">
        <v>1202</v>
      </c>
      <c r="D383" s="16">
        <v>2</v>
      </c>
      <c r="E383" s="4" t="s">
        <v>299</v>
      </c>
      <c r="F383" s="5"/>
      <c r="G383" s="5"/>
      <c r="H383" s="13"/>
      <c r="J383" s="59"/>
      <c r="K383" s="60"/>
      <c r="L383" s="61"/>
    </row>
    <row r="384" spans="1:23" s="18" customFormat="1" ht="13.5" customHeight="1">
      <c r="A384" s="39"/>
      <c r="B384" s="31"/>
      <c r="C384" s="31"/>
      <c r="D384" s="40"/>
      <c r="E384" s="2"/>
      <c r="F384" s="3"/>
      <c r="G384" s="3"/>
      <c r="H384" s="12"/>
      <c r="J384" s="1"/>
      <c r="K384" s="6"/>
      <c r="L384" s="6"/>
      <c r="M384" s="1"/>
      <c r="O384" s="1"/>
      <c r="P384" s="6"/>
      <c r="Q384" s="6"/>
      <c r="R384" s="1"/>
      <c r="T384" s="1"/>
      <c r="U384" s="6"/>
      <c r="V384" s="6"/>
      <c r="W384" s="1"/>
    </row>
    <row r="385" spans="1:23" s="18" customFormat="1" ht="13.5" customHeight="1">
      <c r="A385" s="34"/>
      <c r="B385" s="30"/>
      <c r="C385" s="30"/>
      <c r="D385" s="16"/>
      <c r="E385" s="4"/>
      <c r="F385" s="55"/>
      <c r="G385" s="56"/>
      <c r="H385" s="57"/>
      <c r="J385" s="1"/>
      <c r="K385" s="6"/>
      <c r="L385" s="6"/>
      <c r="M385" s="1"/>
      <c r="O385" s="1"/>
      <c r="P385" s="6"/>
      <c r="Q385" s="6"/>
      <c r="R385" s="1"/>
      <c r="T385" s="1"/>
      <c r="U385" s="6"/>
      <c r="V385" s="6"/>
      <c r="W385" s="1"/>
    </row>
    <row r="386" spans="1:23" s="18" customFormat="1" ht="13.5" customHeight="1">
      <c r="A386" s="7"/>
      <c r="B386" s="31"/>
      <c r="C386" s="31"/>
      <c r="D386" s="15"/>
      <c r="E386" s="2"/>
      <c r="F386" s="3"/>
      <c r="G386" s="3"/>
      <c r="H386" s="12"/>
      <c r="J386" s="1"/>
      <c r="K386" s="6"/>
      <c r="L386" s="6"/>
      <c r="M386" s="1"/>
      <c r="O386" s="1"/>
      <c r="P386" s="6"/>
      <c r="Q386" s="6"/>
      <c r="R386" s="1"/>
      <c r="T386" s="1"/>
      <c r="U386" s="6"/>
      <c r="V386" s="6"/>
      <c r="W386" s="1"/>
    </row>
    <row r="387" spans="1:23" s="18" customFormat="1" ht="13.5" customHeight="1">
      <c r="A387" s="8"/>
      <c r="B387" s="30"/>
      <c r="C387" s="30"/>
      <c r="D387" s="16"/>
      <c r="E387" s="4"/>
      <c r="F387" s="55"/>
      <c r="G387" s="56"/>
      <c r="H387" s="57"/>
      <c r="J387" s="1"/>
      <c r="K387" s="6"/>
      <c r="L387" s="6"/>
      <c r="M387" s="1"/>
      <c r="O387" s="1"/>
      <c r="P387" s="6"/>
      <c r="Q387" s="6"/>
      <c r="R387" s="1"/>
      <c r="T387" s="1"/>
      <c r="U387" s="6"/>
      <c r="V387" s="6"/>
      <c r="W387" s="1"/>
    </row>
    <row r="388" spans="1:23" s="49" customFormat="1" ht="21.4" customHeight="1">
      <c r="A388" s="7"/>
      <c r="B388" s="31"/>
      <c r="C388" s="31" t="s">
        <v>7</v>
      </c>
      <c r="D388" s="15"/>
      <c r="E388" s="2"/>
      <c r="F388" s="3"/>
      <c r="G388" s="41"/>
      <c r="H388" s="12"/>
    </row>
    <row r="389" spans="1:23" s="49" customFormat="1" ht="13.5" customHeight="1">
      <c r="A389" s="9"/>
      <c r="B389" s="32" t="s">
        <v>63</v>
      </c>
      <c r="C389" s="32"/>
      <c r="D389" s="17"/>
      <c r="E389" s="10"/>
      <c r="F389" s="11"/>
      <c r="G389" s="11"/>
      <c r="H389" s="14"/>
    </row>
    <row r="390" spans="1:23" ht="21.6" customHeight="1">
      <c r="I390" s="27"/>
      <c r="J390" s="27"/>
      <c r="K390" s="28"/>
      <c r="L390" s="28"/>
      <c r="M390" s="27"/>
      <c r="N390" s="27"/>
      <c r="O390" s="27"/>
      <c r="P390" s="28"/>
      <c r="Q390" s="28"/>
      <c r="R390" s="27"/>
      <c r="S390" s="27"/>
      <c r="T390" s="27"/>
      <c r="U390" s="28"/>
      <c r="V390" s="28"/>
      <c r="W390" s="27"/>
    </row>
    <row r="391" spans="1:23" ht="13.5" customHeight="1">
      <c r="H391" s="48"/>
    </row>
    <row r="392" spans="1:23" s="18" customFormat="1" ht="13.5" customHeight="1">
      <c r="A392" s="364"/>
      <c r="B392" s="365"/>
      <c r="C392" s="365"/>
      <c r="D392" s="365"/>
      <c r="E392" s="365"/>
      <c r="F392" s="365"/>
      <c r="G392" s="365"/>
      <c r="H392" s="365"/>
      <c r="J392" s="6"/>
      <c r="K392" s="6"/>
      <c r="L392" s="6"/>
      <c r="M392" s="1"/>
      <c r="O392" s="1"/>
      <c r="P392" s="6"/>
      <c r="Q392" s="6"/>
      <c r="R392" s="1"/>
      <c r="T392" s="1"/>
      <c r="U392" s="6"/>
      <c r="V392" s="6"/>
      <c r="W392" s="1"/>
    </row>
    <row r="393" spans="1:23" s="18" customFormat="1" ht="13.5" customHeight="1">
      <c r="A393" s="50" t="s">
        <v>76</v>
      </c>
      <c r="B393" s="50"/>
      <c r="C393" s="51"/>
      <c r="D393" s="51"/>
      <c r="E393" s="52"/>
      <c r="F393" s="51"/>
      <c r="G393" s="50"/>
      <c r="H393" s="53"/>
      <c r="J393" s="1"/>
      <c r="K393" s="6"/>
      <c r="L393" s="6"/>
      <c r="M393" s="1"/>
      <c r="O393" s="1"/>
      <c r="P393" s="6"/>
      <c r="Q393" s="6"/>
      <c r="R393" s="1"/>
      <c r="T393" s="1"/>
      <c r="U393" s="6"/>
      <c r="V393" s="6"/>
      <c r="W393" s="1"/>
    </row>
    <row r="394" spans="1:23" s="18" customFormat="1" ht="13.5" customHeight="1">
      <c r="A394" s="362" t="s">
        <v>0</v>
      </c>
      <c r="B394" s="363"/>
      <c r="C394" s="24" t="s">
        <v>1</v>
      </c>
      <c r="D394" s="24" t="s">
        <v>2</v>
      </c>
      <c r="E394" s="24" t="s">
        <v>3</v>
      </c>
      <c r="F394" s="25" t="s">
        <v>4</v>
      </c>
      <c r="G394" s="25" t="s">
        <v>5</v>
      </c>
      <c r="H394" s="26" t="s">
        <v>6</v>
      </c>
      <c r="J394" s="1"/>
      <c r="K394" s="6"/>
      <c r="L394" s="6"/>
      <c r="M394" s="1"/>
      <c r="O394" s="1"/>
      <c r="P394" s="6"/>
      <c r="Q394" s="6"/>
      <c r="R394" s="1"/>
      <c r="T394" s="1"/>
      <c r="U394" s="6"/>
      <c r="V394" s="6"/>
      <c r="W394" s="1"/>
    </row>
    <row r="395" spans="1:23" ht="13.5" customHeight="1">
      <c r="A395" s="19"/>
      <c r="B395" s="29" t="s">
        <v>7</v>
      </c>
      <c r="C395" s="29" t="s">
        <v>7</v>
      </c>
      <c r="D395" s="35"/>
      <c r="E395" s="20" t="s">
        <v>7</v>
      </c>
      <c r="F395" s="22"/>
      <c r="G395" s="22"/>
      <c r="H395" s="23"/>
    </row>
    <row r="396" spans="1:23" ht="13.5" customHeight="1">
      <c r="A396" s="8"/>
      <c r="B396" s="30" t="s">
        <v>1398</v>
      </c>
      <c r="C396" s="30" t="s">
        <v>7</v>
      </c>
      <c r="D396" s="36"/>
      <c r="E396" s="4" t="s">
        <v>7</v>
      </c>
      <c r="F396" s="5"/>
      <c r="G396" s="5"/>
      <c r="H396" s="13" t="s">
        <v>7</v>
      </c>
      <c r="J396" s="59"/>
      <c r="K396" s="60"/>
      <c r="L396" s="61"/>
    </row>
    <row r="397" spans="1:23" ht="13.5" customHeight="1">
      <c r="A397" s="7"/>
      <c r="B397" s="31"/>
      <c r="C397" s="31"/>
      <c r="D397" s="40"/>
      <c r="E397" s="2"/>
      <c r="F397" s="3"/>
      <c r="G397" s="3"/>
      <c r="H397" s="12"/>
    </row>
    <row r="398" spans="1:23" ht="13.5" customHeight="1">
      <c r="A398" s="8"/>
      <c r="B398" s="30" t="s">
        <v>1399</v>
      </c>
      <c r="C398" s="30"/>
      <c r="D398" s="16"/>
      <c r="E398" s="4"/>
      <c r="F398" s="5"/>
      <c r="G398" s="5"/>
      <c r="H398" s="13"/>
      <c r="J398" s="59"/>
      <c r="K398" s="60"/>
      <c r="L398" s="61"/>
    </row>
    <row r="399" spans="1:23" ht="13.5" customHeight="1">
      <c r="A399" s="39"/>
      <c r="B399" s="31"/>
      <c r="C399" s="31"/>
      <c r="D399" s="40"/>
      <c r="E399" s="2"/>
      <c r="F399" s="3"/>
      <c r="G399" s="3"/>
      <c r="H399" s="12"/>
      <c r="K399" s="105"/>
    </row>
    <row r="400" spans="1:23" ht="13.5" customHeight="1">
      <c r="A400" s="34"/>
      <c r="B400" s="30" t="s">
        <v>487</v>
      </c>
      <c r="C400" s="30" t="s">
        <v>488</v>
      </c>
      <c r="D400" s="16">
        <v>1</v>
      </c>
      <c r="E400" s="4" t="s">
        <v>250</v>
      </c>
      <c r="F400" s="42">
        <v>131000</v>
      </c>
      <c r="G400" s="5"/>
      <c r="H400" s="13"/>
      <c r="J400" s="59"/>
      <c r="K400" s="106"/>
      <c r="L400" s="61"/>
    </row>
    <row r="401" spans="1:12" ht="13.5" customHeight="1">
      <c r="A401" s="39"/>
      <c r="B401" s="31"/>
      <c r="C401" s="31"/>
      <c r="D401" s="40"/>
      <c r="E401" s="2"/>
      <c r="F401" s="3"/>
      <c r="G401" s="3"/>
      <c r="H401" s="12"/>
    </row>
    <row r="402" spans="1:12" ht="13.5" customHeight="1">
      <c r="A402" s="34"/>
      <c r="B402" s="30" t="s">
        <v>489</v>
      </c>
      <c r="C402" s="30" t="s">
        <v>490</v>
      </c>
      <c r="D402" s="16">
        <v>1</v>
      </c>
      <c r="E402" s="4" t="s">
        <v>250</v>
      </c>
      <c r="F402" s="42">
        <v>75400</v>
      </c>
      <c r="G402" s="5"/>
      <c r="H402" s="13"/>
      <c r="J402" s="59"/>
      <c r="K402" s="105"/>
      <c r="L402" s="61"/>
    </row>
    <row r="403" spans="1:12" ht="13.5" customHeight="1">
      <c r="A403" s="39"/>
      <c r="B403" s="31"/>
      <c r="C403" s="31"/>
      <c r="D403" s="40"/>
      <c r="E403" s="2"/>
      <c r="F403" s="3"/>
      <c r="G403" s="3"/>
      <c r="H403" s="12"/>
    </row>
    <row r="404" spans="1:12" ht="13.5" customHeight="1">
      <c r="A404" s="34"/>
      <c r="B404" s="30" t="s">
        <v>492</v>
      </c>
      <c r="C404" s="30" t="s">
        <v>493</v>
      </c>
      <c r="D404" s="16">
        <v>1</v>
      </c>
      <c r="E404" s="4" t="s">
        <v>250</v>
      </c>
      <c r="F404" s="42">
        <v>135000</v>
      </c>
      <c r="G404" s="5"/>
      <c r="H404" s="13"/>
      <c r="J404" s="59"/>
      <c r="K404" s="106"/>
      <c r="L404" s="61"/>
    </row>
    <row r="405" spans="1:12" ht="13.5" customHeight="1">
      <c r="A405" s="7"/>
      <c r="B405" s="31"/>
      <c r="C405" s="31"/>
      <c r="D405" s="40"/>
      <c r="E405" s="2"/>
      <c r="F405" s="3"/>
      <c r="G405" s="3"/>
      <c r="H405" s="12"/>
    </row>
    <row r="406" spans="1:12" ht="13.5" customHeight="1">
      <c r="A406" s="8"/>
      <c r="B406" s="30" t="s">
        <v>494</v>
      </c>
      <c r="C406" s="30" t="s">
        <v>495</v>
      </c>
      <c r="D406" s="16">
        <v>1</v>
      </c>
      <c r="E406" s="4" t="s">
        <v>250</v>
      </c>
      <c r="F406" s="42">
        <v>58500</v>
      </c>
      <c r="G406" s="5"/>
      <c r="H406" s="13"/>
      <c r="J406" s="59"/>
      <c r="K406" s="105"/>
    </row>
    <row r="407" spans="1:12" ht="13.5" customHeight="1">
      <c r="A407" s="7"/>
      <c r="B407" s="31"/>
      <c r="C407" s="31" t="s">
        <v>498</v>
      </c>
      <c r="D407" s="40"/>
      <c r="E407" s="2"/>
      <c r="F407" s="3"/>
      <c r="G407" s="3"/>
      <c r="H407" s="12"/>
    </row>
    <row r="408" spans="1:12" ht="13.5" customHeight="1">
      <c r="A408" s="8"/>
      <c r="B408" s="30" t="s">
        <v>496</v>
      </c>
      <c r="C408" s="30" t="s">
        <v>497</v>
      </c>
      <c r="D408" s="16">
        <v>1</v>
      </c>
      <c r="E408" s="4" t="s">
        <v>250</v>
      </c>
      <c r="F408" s="42">
        <v>611000</v>
      </c>
      <c r="G408" s="5"/>
      <c r="H408" s="13"/>
      <c r="J408" s="59"/>
      <c r="K408" s="106"/>
      <c r="L408" s="61"/>
    </row>
    <row r="409" spans="1:12" ht="13.5" customHeight="1">
      <c r="A409" s="7"/>
      <c r="B409" s="31"/>
      <c r="C409" s="31"/>
      <c r="D409" s="40"/>
      <c r="E409" s="2"/>
      <c r="F409" s="3"/>
      <c r="G409" s="3"/>
      <c r="H409" s="12"/>
    </row>
    <row r="410" spans="1:12" ht="13.5" customHeight="1">
      <c r="A410" s="8"/>
      <c r="B410" s="30" t="s">
        <v>499</v>
      </c>
      <c r="C410" s="30" t="s">
        <v>500</v>
      </c>
      <c r="D410" s="16">
        <v>1</v>
      </c>
      <c r="E410" s="4" t="s">
        <v>250</v>
      </c>
      <c r="F410" s="42">
        <v>690000</v>
      </c>
      <c r="G410" s="5"/>
      <c r="H410" s="13"/>
      <c r="J410" s="59"/>
      <c r="K410" s="105"/>
    </row>
    <row r="411" spans="1:12" ht="13.5" customHeight="1">
      <c r="A411" s="7"/>
      <c r="B411" s="31"/>
      <c r="C411" s="31"/>
      <c r="D411" s="40"/>
      <c r="E411" s="2"/>
      <c r="F411" s="3"/>
      <c r="G411" s="3"/>
      <c r="H411" s="12"/>
    </row>
    <row r="412" spans="1:12" ht="13.5" customHeight="1">
      <c r="A412" s="8"/>
      <c r="B412" s="30" t="s">
        <v>501</v>
      </c>
      <c r="C412" s="30" t="s">
        <v>502</v>
      </c>
      <c r="D412" s="16">
        <v>1</v>
      </c>
      <c r="E412" s="4" t="s">
        <v>250</v>
      </c>
      <c r="F412" s="42">
        <v>575000</v>
      </c>
      <c r="G412" s="5"/>
      <c r="H412" s="13"/>
      <c r="J412" s="59"/>
      <c r="K412" s="105"/>
    </row>
    <row r="413" spans="1:12" ht="13.5" customHeight="1">
      <c r="A413" s="7"/>
      <c r="B413" s="31"/>
      <c r="C413" s="31"/>
      <c r="D413" s="40"/>
      <c r="E413" s="2"/>
      <c r="F413" s="3"/>
      <c r="G413" s="3"/>
      <c r="H413" s="12"/>
    </row>
    <row r="414" spans="1:12" ht="13.5" customHeight="1">
      <c r="A414" s="8"/>
      <c r="B414" s="30" t="s">
        <v>503</v>
      </c>
      <c r="C414" s="30" t="s">
        <v>504</v>
      </c>
      <c r="D414" s="16">
        <v>1</v>
      </c>
      <c r="E414" s="4" t="s">
        <v>250</v>
      </c>
      <c r="F414" s="42">
        <v>263000</v>
      </c>
      <c r="G414" s="5"/>
      <c r="H414" s="13"/>
      <c r="J414" s="59"/>
      <c r="K414" s="105"/>
    </row>
    <row r="415" spans="1:12" ht="13.5" customHeight="1">
      <c r="A415" s="7"/>
      <c r="B415" s="31"/>
      <c r="C415" s="31"/>
      <c r="D415" s="40"/>
      <c r="E415" s="2"/>
      <c r="F415" s="3"/>
      <c r="G415" s="3"/>
      <c r="H415" s="12"/>
    </row>
    <row r="416" spans="1:12" ht="13.5" customHeight="1">
      <c r="A416" s="8"/>
      <c r="B416" s="30" t="s">
        <v>505</v>
      </c>
      <c r="C416" s="30" t="s">
        <v>506</v>
      </c>
      <c r="D416" s="16">
        <v>1</v>
      </c>
      <c r="E416" s="4" t="s">
        <v>250</v>
      </c>
      <c r="F416" s="42">
        <v>71300</v>
      </c>
      <c r="G416" s="5"/>
      <c r="H416" s="13"/>
      <c r="J416" s="59"/>
      <c r="K416" s="106"/>
    </row>
    <row r="417" spans="1:23" ht="13.5" customHeight="1">
      <c r="A417" s="7"/>
      <c r="B417" s="31"/>
      <c r="C417" s="31"/>
      <c r="D417" s="40"/>
      <c r="E417" s="2"/>
      <c r="F417" s="3"/>
      <c r="G417" s="3"/>
      <c r="H417" s="12"/>
    </row>
    <row r="418" spans="1:23" ht="13.5" customHeight="1">
      <c r="A418" s="8"/>
      <c r="B418" s="30" t="s">
        <v>507</v>
      </c>
      <c r="C418" s="30" t="s">
        <v>508</v>
      </c>
      <c r="D418" s="16">
        <v>1</v>
      </c>
      <c r="E418" s="4" t="s">
        <v>250</v>
      </c>
      <c r="F418" s="42">
        <v>139000</v>
      </c>
      <c r="G418" s="5"/>
      <c r="H418" s="13"/>
      <c r="K418" s="105"/>
    </row>
    <row r="419" spans="1:23" ht="13.5" customHeight="1">
      <c r="A419" s="7"/>
      <c r="B419" s="31"/>
      <c r="C419" s="31"/>
      <c r="D419" s="40"/>
      <c r="E419" s="2"/>
      <c r="F419" s="3"/>
      <c r="G419" s="3"/>
      <c r="H419" s="12"/>
    </row>
    <row r="420" spans="1:23" ht="13.5" customHeight="1">
      <c r="A420" s="8"/>
      <c r="B420" s="30" t="s">
        <v>509</v>
      </c>
      <c r="C420" s="30" t="s">
        <v>510</v>
      </c>
      <c r="D420" s="16">
        <v>1</v>
      </c>
      <c r="E420" s="4" t="s">
        <v>250</v>
      </c>
      <c r="F420" s="42">
        <v>561000</v>
      </c>
      <c r="G420" s="5"/>
      <c r="H420" s="13"/>
      <c r="K420" s="105"/>
    </row>
    <row r="421" spans="1:23" ht="13.5" customHeight="1">
      <c r="A421" s="7"/>
      <c r="B421" s="31"/>
      <c r="C421" s="31"/>
      <c r="D421" s="15"/>
      <c r="E421" s="2"/>
      <c r="F421" s="3"/>
      <c r="G421" s="3"/>
      <c r="H421" s="12"/>
    </row>
    <row r="422" spans="1:23" ht="13.5" customHeight="1">
      <c r="A422" s="8"/>
      <c r="B422" s="30"/>
      <c r="C422" s="30"/>
      <c r="D422" s="16"/>
      <c r="E422" s="4"/>
      <c r="F422" s="5"/>
      <c r="G422" s="5"/>
      <c r="H422" s="13"/>
    </row>
    <row r="423" spans="1:23" ht="13.5" customHeight="1">
      <c r="A423" s="7"/>
      <c r="B423" s="31"/>
      <c r="C423" s="31"/>
      <c r="D423" s="15"/>
      <c r="E423" s="2"/>
      <c r="F423" s="3"/>
      <c r="G423" s="3"/>
      <c r="H423" s="12"/>
    </row>
    <row r="424" spans="1:23" ht="13.5" customHeight="1">
      <c r="A424" s="8"/>
      <c r="B424" s="30"/>
      <c r="C424" s="30"/>
      <c r="D424" s="16"/>
      <c r="E424" s="4"/>
      <c r="F424" s="5"/>
      <c r="G424" s="5"/>
      <c r="H424" s="13"/>
      <c r="I424" s="58"/>
      <c r="J424" s="59"/>
      <c r="K424" s="60"/>
      <c r="L424" s="61"/>
    </row>
    <row r="425" spans="1:23" ht="13.5" customHeight="1">
      <c r="A425" s="7"/>
      <c r="B425" s="31"/>
      <c r="C425" s="31"/>
      <c r="D425" s="15"/>
      <c r="E425" s="2"/>
      <c r="F425" s="3"/>
      <c r="G425" s="3"/>
      <c r="H425" s="12"/>
    </row>
    <row r="426" spans="1:23" ht="13.5" customHeight="1">
      <c r="A426" s="8"/>
      <c r="B426" s="30"/>
      <c r="C426" s="30"/>
      <c r="D426" s="16"/>
      <c r="E426" s="4"/>
      <c r="F426" s="5"/>
      <c r="G426" s="5"/>
      <c r="H426" s="13"/>
      <c r="I426" s="58"/>
      <c r="J426" s="59"/>
      <c r="K426" s="60"/>
      <c r="L426" s="61"/>
    </row>
    <row r="427" spans="1:23" s="18" customFormat="1" ht="13.5" customHeight="1">
      <c r="A427" s="39"/>
      <c r="B427" s="31"/>
      <c r="C427" s="31"/>
      <c r="D427" s="40"/>
      <c r="E427" s="2"/>
      <c r="F427" s="3"/>
      <c r="G427" s="3"/>
      <c r="H427" s="12"/>
      <c r="J427" s="1"/>
      <c r="K427" s="6"/>
      <c r="L427" s="6"/>
      <c r="M427" s="1"/>
      <c r="O427" s="1"/>
      <c r="P427" s="6"/>
      <c r="Q427" s="6"/>
      <c r="R427" s="1"/>
      <c r="T427" s="1"/>
      <c r="U427" s="6"/>
      <c r="V427" s="6"/>
      <c r="W427" s="1"/>
    </row>
    <row r="428" spans="1:23" s="18" customFormat="1" ht="13.5" customHeight="1">
      <c r="A428" s="34"/>
      <c r="B428" s="30"/>
      <c r="C428" s="30"/>
      <c r="D428" s="16"/>
      <c r="E428" s="4"/>
      <c r="F428" s="55"/>
      <c r="G428" s="56"/>
      <c r="H428" s="57"/>
      <c r="J428" s="1"/>
      <c r="K428" s="6"/>
      <c r="L428" s="6"/>
      <c r="M428" s="1"/>
      <c r="O428" s="1"/>
      <c r="P428" s="6"/>
      <c r="Q428" s="6"/>
      <c r="R428" s="1"/>
      <c r="T428" s="1"/>
      <c r="U428" s="6"/>
      <c r="V428" s="6"/>
      <c r="W428" s="1"/>
    </row>
    <row r="429" spans="1:23" s="18" customFormat="1" ht="13.5" customHeight="1">
      <c r="A429" s="7"/>
      <c r="B429" s="31"/>
      <c r="C429" s="31"/>
      <c r="D429" s="15"/>
      <c r="E429" s="2"/>
      <c r="F429" s="3"/>
      <c r="G429" s="3"/>
      <c r="H429" s="12"/>
      <c r="J429" s="1"/>
      <c r="K429" s="6"/>
      <c r="L429" s="6"/>
      <c r="M429" s="1"/>
      <c r="O429" s="1"/>
      <c r="P429" s="6"/>
      <c r="Q429" s="6"/>
      <c r="R429" s="1"/>
      <c r="T429" s="1"/>
      <c r="U429" s="6"/>
      <c r="V429" s="6"/>
      <c r="W429" s="1"/>
    </row>
    <row r="430" spans="1:23" s="18" customFormat="1" ht="13.5" customHeight="1">
      <c r="A430" s="8"/>
      <c r="B430" s="30"/>
      <c r="C430" s="30"/>
      <c r="D430" s="16"/>
      <c r="E430" s="4"/>
      <c r="F430" s="55"/>
      <c r="G430" s="56"/>
      <c r="H430" s="57"/>
      <c r="J430" s="1"/>
      <c r="K430" s="6"/>
      <c r="L430" s="6"/>
      <c r="M430" s="1"/>
      <c r="O430" s="1"/>
      <c r="P430" s="6"/>
      <c r="Q430" s="6"/>
      <c r="R430" s="1"/>
      <c r="T430" s="1"/>
      <c r="U430" s="6"/>
      <c r="V430" s="6"/>
      <c r="W430" s="1"/>
    </row>
    <row r="431" spans="1:23" s="49" customFormat="1" ht="21.4" customHeight="1">
      <c r="A431" s="7"/>
      <c r="B431" s="31"/>
      <c r="C431" s="31" t="s">
        <v>7</v>
      </c>
      <c r="D431" s="15"/>
      <c r="E431" s="2"/>
      <c r="F431" s="3"/>
      <c r="G431" s="41"/>
      <c r="H431" s="12"/>
    </row>
    <row r="432" spans="1:23" s="49" customFormat="1" ht="13.5" customHeight="1">
      <c r="A432" s="9"/>
      <c r="B432" s="32" t="s">
        <v>63</v>
      </c>
      <c r="C432" s="32"/>
      <c r="D432" s="17"/>
      <c r="E432" s="10"/>
      <c r="F432" s="11"/>
      <c r="G432" s="11"/>
      <c r="H432" s="14"/>
    </row>
    <row r="433" spans="1:23" ht="21.6" customHeight="1">
      <c r="I433" s="27"/>
      <c r="J433" s="27"/>
      <c r="K433" s="28"/>
      <c r="L433" s="28"/>
      <c r="M433" s="27"/>
      <c r="N433" s="27"/>
      <c r="O433" s="27"/>
      <c r="P433" s="28"/>
      <c r="Q433" s="28"/>
      <c r="R433" s="27"/>
      <c r="S433" s="27"/>
      <c r="T433" s="27"/>
      <c r="U433" s="28"/>
      <c r="V433" s="28"/>
      <c r="W433" s="27"/>
    </row>
    <row r="434" spans="1:23" ht="13.5" customHeight="1">
      <c r="H434" s="48"/>
    </row>
    <row r="435" spans="1:23" s="18" customFormat="1" ht="13.5" customHeight="1">
      <c r="A435" s="364"/>
      <c r="B435" s="365"/>
      <c r="C435" s="365"/>
      <c r="D435" s="365"/>
      <c r="E435" s="365"/>
      <c r="F435" s="365"/>
      <c r="G435" s="365"/>
      <c r="H435" s="365"/>
      <c r="J435" s="6"/>
      <c r="K435" s="6"/>
      <c r="L435" s="6"/>
      <c r="M435" s="1"/>
      <c r="O435" s="1"/>
      <c r="P435" s="6"/>
      <c r="Q435" s="6"/>
      <c r="R435" s="1"/>
      <c r="T435" s="1"/>
      <c r="U435" s="6"/>
      <c r="V435" s="6"/>
      <c r="W435" s="1"/>
    </row>
    <row r="436" spans="1:23" s="18" customFormat="1" ht="13.5" customHeight="1">
      <c r="A436" s="50" t="s">
        <v>76</v>
      </c>
      <c r="B436" s="50"/>
      <c r="C436" s="51"/>
      <c r="D436" s="51"/>
      <c r="E436" s="52"/>
      <c r="F436" s="51"/>
      <c r="G436" s="50"/>
      <c r="H436" s="53"/>
      <c r="J436" s="1"/>
      <c r="K436" s="6"/>
      <c r="L436" s="6"/>
      <c r="M436" s="1"/>
      <c r="O436" s="1"/>
      <c r="P436" s="6"/>
      <c r="Q436" s="6"/>
      <c r="R436" s="1"/>
      <c r="T436" s="1"/>
      <c r="U436" s="6"/>
      <c r="V436" s="6"/>
      <c r="W436" s="1"/>
    </row>
    <row r="437" spans="1:23" s="18" customFormat="1" ht="13.5" customHeight="1">
      <c r="A437" s="362" t="s">
        <v>0</v>
      </c>
      <c r="B437" s="363"/>
      <c r="C437" s="24" t="s">
        <v>1</v>
      </c>
      <c r="D437" s="24" t="s">
        <v>2</v>
      </c>
      <c r="E437" s="24" t="s">
        <v>3</v>
      </c>
      <c r="F437" s="25" t="s">
        <v>4</v>
      </c>
      <c r="G437" s="25" t="s">
        <v>5</v>
      </c>
      <c r="H437" s="26" t="s">
        <v>6</v>
      </c>
      <c r="J437" s="1"/>
      <c r="K437" s="6"/>
      <c r="L437" s="6"/>
      <c r="M437" s="1"/>
      <c r="O437" s="1"/>
      <c r="P437" s="6"/>
      <c r="Q437" s="6"/>
      <c r="R437" s="1"/>
      <c r="T437" s="1"/>
      <c r="U437" s="6"/>
      <c r="V437" s="6"/>
      <c r="W437" s="1"/>
    </row>
    <row r="438" spans="1:23" ht="13.5" customHeight="1">
      <c r="A438" s="19"/>
      <c r="B438" s="29" t="s">
        <v>7</v>
      </c>
      <c r="C438" s="29" t="s">
        <v>7</v>
      </c>
      <c r="D438" s="35"/>
      <c r="E438" s="20" t="s">
        <v>7</v>
      </c>
      <c r="F438" s="22"/>
      <c r="G438" s="22"/>
      <c r="H438" s="23"/>
    </row>
    <row r="439" spans="1:23" ht="13.5" customHeight="1">
      <c r="A439" s="8"/>
      <c r="B439" s="30" t="s">
        <v>1568</v>
      </c>
      <c r="C439" s="30" t="s">
        <v>7</v>
      </c>
      <c r="D439" s="36"/>
      <c r="E439" s="4" t="s">
        <v>7</v>
      </c>
      <c r="F439" s="5"/>
      <c r="G439" s="5"/>
      <c r="H439" s="13" t="s">
        <v>7</v>
      </c>
      <c r="J439" s="59"/>
      <c r="K439" s="60"/>
      <c r="L439" s="61"/>
    </row>
    <row r="440" spans="1:23" ht="13.5" customHeight="1">
      <c r="A440" s="7"/>
      <c r="B440" s="31"/>
      <c r="C440" s="31"/>
      <c r="D440" s="40"/>
      <c r="E440" s="2"/>
      <c r="F440" s="3"/>
      <c r="G440" s="3"/>
      <c r="H440" s="12"/>
    </row>
    <row r="441" spans="1:23" ht="13.5" customHeight="1">
      <c r="A441" s="8"/>
      <c r="B441" s="30" t="s">
        <v>1920</v>
      </c>
      <c r="C441" s="30"/>
      <c r="D441" s="16"/>
      <c r="E441" s="4"/>
      <c r="F441" s="5"/>
      <c r="G441" s="5" t="str">
        <f>IF(OR(D441="",F441=""),"",TRUNC(D441*F441,0))</f>
        <v/>
      </c>
      <c r="H441" s="13"/>
      <c r="J441" s="59"/>
      <c r="K441" s="60"/>
      <c r="L441" s="61"/>
    </row>
    <row r="442" spans="1:23" ht="13.5" customHeight="1">
      <c r="A442" s="39"/>
      <c r="B442" s="31"/>
      <c r="C442" s="31"/>
      <c r="D442" s="40"/>
      <c r="E442" s="2"/>
      <c r="F442" s="3"/>
      <c r="G442" s="3"/>
      <c r="H442" s="12"/>
    </row>
    <row r="443" spans="1:23" ht="13.5" customHeight="1">
      <c r="A443" s="34"/>
      <c r="B443" s="30" t="s">
        <v>1922</v>
      </c>
      <c r="C443" s="30" t="s">
        <v>1941</v>
      </c>
      <c r="D443" s="36"/>
      <c r="E443" s="4"/>
      <c r="F443" s="5"/>
      <c r="G443" s="5" t="str">
        <f>IF(OR(D443="",F443=""),"",TRUNC(D443*F443,0))</f>
        <v/>
      </c>
      <c r="H443" s="13"/>
      <c r="J443" s="59"/>
      <c r="K443" s="60"/>
      <c r="L443" s="61"/>
    </row>
    <row r="444" spans="1:23" ht="13.5" customHeight="1">
      <c r="A444" s="39"/>
      <c r="B444" s="31"/>
      <c r="C444" s="31"/>
      <c r="D444" s="40"/>
      <c r="E444" s="2"/>
      <c r="F444" s="3"/>
      <c r="G444" s="3"/>
      <c r="H444" s="12"/>
    </row>
    <row r="445" spans="1:23" ht="13.5" customHeight="1">
      <c r="A445" s="34"/>
      <c r="B445" s="30" t="s">
        <v>1921</v>
      </c>
      <c r="C445" s="30" t="s">
        <v>1923</v>
      </c>
      <c r="D445" s="16">
        <v>838</v>
      </c>
      <c r="E445" s="4" t="s">
        <v>1924</v>
      </c>
      <c r="F445" s="5"/>
      <c r="G445" s="5"/>
      <c r="H445" s="13"/>
      <c r="J445" s="59"/>
      <c r="K445" s="60"/>
      <c r="L445" s="61"/>
    </row>
    <row r="446" spans="1:23" ht="13.5" customHeight="1">
      <c r="A446" s="39"/>
      <c r="B446" s="31"/>
      <c r="C446" s="31"/>
      <c r="D446" s="40"/>
      <c r="E446" s="2"/>
      <c r="F446" s="3"/>
      <c r="G446" s="3"/>
      <c r="H446" s="12"/>
    </row>
    <row r="447" spans="1:23" ht="13.5" customHeight="1">
      <c r="A447" s="34"/>
      <c r="B447" s="30" t="s">
        <v>1925</v>
      </c>
      <c r="C447" s="30" t="s">
        <v>1926</v>
      </c>
      <c r="D447" s="67">
        <v>1</v>
      </c>
      <c r="E447" s="4" t="s">
        <v>1880</v>
      </c>
      <c r="F447" s="5"/>
      <c r="G447" s="5"/>
      <c r="H447" s="13"/>
      <c r="J447" s="59"/>
      <c r="K447" s="60"/>
      <c r="L447" s="61"/>
    </row>
    <row r="448" spans="1:23" ht="13.5" customHeight="1">
      <c r="A448" s="7"/>
      <c r="B448" s="31"/>
      <c r="C448" s="31"/>
      <c r="D448" s="40"/>
      <c r="E448" s="2"/>
      <c r="F448" s="3"/>
      <c r="G448" s="3"/>
      <c r="H448" s="12"/>
    </row>
    <row r="449" spans="1:12" ht="13.5" customHeight="1">
      <c r="A449" s="8"/>
      <c r="B449" s="30" t="s">
        <v>1927</v>
      </c>
      <c r="C449" s="30" t="s">
        <v>1928</v>
      </c>
      <c r="D449" s="16">
        <v>215</v>
      </c>
      <c r="E449" s="4" t="s">
        <v>116</v>
      </c>
      <c r="F449" s="5"/>
      <c r="G449" s="5"/>
      <c r="H449" s="13"/>
      <c r="J449" s="59"/>
    </row>
    <row r="450" spans="1:12" ht="13.5" customHeight="1">
      <c r="A450" s="7"/>
      <c r="B450" s="31"/>
      <c r="C450" s="31"/>
      <c r="D450" s="40"/>
      <c r="E450" s="2"/>
      <c r="F450" s="3"/>
      <c r="G450" s="41"/>
      <c r="H450" s="12"/>
    </row>
    <row r="451" spans="1:12" ht="13.5" customHeight="1">
      <c r="A451" s="8"/>
      <c r="B451" s="30" t="s">
        <v>1929</v>
      </c>
      <c r="C451" s="30"/>
      <c r="D451" s="16">
        <v>20.9</v>
      </c>
      <c r="E451" s="4" t="s">
        <v>1412</v>
      </c>
      <c r="F451" s="5"/>
      <c r="G451" s="38"/>
      <c r="H451" s="13"/>
      <c r="L451" s="61"/>
    </row>
    <row r="452" spans="1:12" ht="13.5" customHeight="1">
      <c r="A452" s="7"/>
      <c r="B452" s="31"/>
      <c r="C452" s="31"/>
      <c r="D452" s="40"/>
      <c r="E452" s="2"/>
      <c r="F452" s="3"/>
      <c r="G452" s="41"/>
      <c r="H452" s="12"/>
    </row>
    <row r="453" spans="1:12" ht="13.5" customHeight="1">
      <c r="A453" s="8"/>
      <c r="B453" s="30" t="s">
        <v>1409</v>
      </c>
      <c r="C453" s="30"/>
      <c r="D453" s="16">
        <v>20.9</v>
      </c>
      <c r="E453" s="4" t="s">
        <v>1412</v>
      </c>
      <c r="F453" s="5"/>
      <c r="G453" s="38"/>
      <c r="H453" s="13"/>
    </row>
    <row r="454" spans="1:12" ht="13.5" customHeight="1">
      <c r="A454" s="7"/>
      <c r="B454" s="31"/>
      <c r="C454" s="31"/>
      <c r="D454" s="40"/>
      <c r="E454" s="2"/>
      <c r="F454" s="3"/>
      <c r="G454" s="41"/>
      <c r="H454" s="12"/>
    </row>
    <row r="455" spans="1:12" ht="13.5" customHeight="1">
      <c r="A455" s="8"/>
      <c r="B455" s="30" t="s">
        <v>1930</v>
      </c>
      <c r="C455" s="30"/>
      <c r="D455" s="16">
        <v>20.9</v>
      </c>
      <c r="E455" s="4" t="s">
        <v>1412</v>
      </c>
      <c r="F455" s="5"/>
      <c r="G455" s="38"/>
      <c r="H455" s="13"/>
    </row>
    <row r="456" spans="1:12" ht="13.5" customHeight="1">
      <c r="A456" s="7"/>
      <c r="B456" s="31"/>
      <c r="C456" s="31"/>
      <c r="D456" s="40"/>
      <c r="E456" s="2"/>
      <c r="F456" s="3"/>
      <c r="G456" s="3"/>
      <c r="H456" s="12"/>
    </row>
    <row r="457" spans="1:12" ht="13.5" customHeight="1">
      <c r="A457" s="8"/>
      <c r="B457" s="30" t="s">
        <v>1931</v>
      </c>
      <c r="C457" s="30" t="s">
        <v>1932</v>
      </c>
      <c r="D457" s="67">
        <v>2</v>
      </c>
      <c r="E457" s="4" t="s">
        <v>159</v>
      </c>
      <c r="F457" s="5"/>
      <c r="G457" s="5"/>
      <c r="H457" s="13"/>
    </row>
    <row r="458" spans="1:12" ht="13.5" customHeight="1">
      <c r="A458" s="7"/>
      <c r="B458" s="31"/>
      <c r="C458" s="31"/>
      <c r="D458" s="40"/>
      <c r="E458" s="2"/>
      <c r="F458" s="3"/>
      <c r="G458" s="3"/>
      <c r="H458" s="12"/>
    </row>
    <row r="459" spans="1:12" ht="13.5" customHeight="1">
      <c r="A459" s="8"/>
      <c r="B459" s="30" t="s">
        <v>1933</v>
      </c>
      <c r="C459" s="30" t="s">
        <v>1934</v>
      </c>
      <c r="D459" s="16">
        <v>20.9</v>
      </c>
      <c r="E459" s="4" t="s">
        <v>1827</v>
      </c>
      <c r="F459" s="5"/>
      <c r="G459" s="5"/>
      <c r="H459" s="13"/>
      <c r="J459" s="59"/>
    </row>
    <row r="460" spans="1:12" ht="13.5" customHeight="1">
      <c r="A460" s="7"/>
      <c r="B460" s="31"/>
      <c r="C460" s="31"/>
      <c r="D460" s="40"/>
      <c r="E460" s="2"/>
      <c r="F460" s="3"/>
      <c r="G460" s="41"/>
      <c r="H460" s="12"/>
    </row>
    <row r="461" spans="1:12" ht="13.5" customHeight="1">
      <c r="A461" s="8"/>
      <c r="B461" s="30" t="s">
        <v>1935</v>
      </c>
      <c r="C461" s="30" t="s">
        <v>1941</v>
      </c>
      <c r="D461" s="16"/>
      <c r="E461" s="4"/>
      <c r="F461" s="5"/>
      <c r="G461" s="38"/>
      <c r="H461" s="13"/>
    </row>
    <row r="462" spans="1:12" ht="13.5" customHeight="1">
      <c r="A462" s="7"/>
      <c r="B462" s="31"/>
      <c r="C462" s="31"/>
      <c r="D462" s="40"/>
      <c r="E462" s="2"/>
      <c r="F462" s="3"/>
      <c r="G462" s="41"/>
      <c r="H462" s="12"/>
    </row>
    <row r="463" spans="1:12" ht="13.5" customHeight="1">
      <c r="A463" s="8"/>
      <c r="B463" s="30" t="s">
        <v>1929</v>
      </c>
      <c r="C463" s="30"/>
      <c r="D463" s="16">
        <v>24.3</v>
      </c>
      <c r="E463" s="4" t="s">
        <v>1412</v>
      </c>
      <c r="F463" s="5"/>
      <c r="G463" s="38"/>
      <c r="H463" s="13"/>
    </row>
    <row r="464" spans="1:12" ht="13.5" customHeight="1">
      <c r="A464" s="7"/>
      <c r="B464" s="31"/>
      <c r="C464" s="31"/>
      <c r="D464" s="15"/>
      <c r="E464" s="2"/>
      <c r="F464" s="3"/>
      <c r="G464" s="41"/>
      <c r="H464" s="12"/>
    </row>
    <row r="465" spans="1:23" ht="13.5" customHeight="1">
      <c r="A465" s="8"/>
      <c r="B465" s="30" t="s">
        <v>1409</v>
      </c>
      <c r="C465" s="30"/>
      <c r="D465" s="16">
        <v>24.3</v>
      </c>
      <c r="E465" s="4" t="s">
        <v>1412</v>
      </c>
      <c r="F465" s="5"/>
      <c r="G465" s="38"/>
      <c r="H465" s="13"/>
    </row>
    <row r="466" spans="1:23" ht="13.5" customHeight="1">
      <c r="A466" s="7"/>
      <c r="B466" s="31"/>
      <c r="C466" s="31"/>
      <c r="D466" s="15"/>
      <c r="E466" s="2"/>
      <c r="F466" s="3"/>
      <c r="G466" s="41"/>
      <c r="H466" s="12"/>
    </row>
    <row r="467" spans="1:23" ht="13.5" customHeight="1">
      <c r="A467" s="8"/>
      <c r="B467" s="30" t="s">
        <v>1930</v>
      </c>
      <c r="C467" s="30"/>
      <c r="D467" s="16">
        <v>24.3</v>
      </c>
      <c r="E467" s="4" t="s">
        <v>1412</v>
      </c>
      <c r="F467" s="5"/>
      <c r="G467" s="38"/>
      <c r="H467" s="13"/>
      <c r="L467" s="61"/>
    </row>
    <row r="468" spans="1:23" ht="13.5" customHeight="1">
      <c r="A468" s="7"/>
      <c r="B468" s="31"/>
      <c r="C468" s="31"/>
      <c r="D468" s="15"/>
      <c r="E468" s="2"/>
      <c r="F468" s="3"/>
      <c r="G468" s="3"/>
      <c r="H468" s="12"/>
    </row>
    <row r="469" spans="1:23" ht="13.5" customHeight="1">
      <c r="A469" s="8"/>
      <c r="B469" s="30" t="s">
        <v>1936</v>
      </c>
      <c r="C469" s="30" t="s">
        <v>1934</v>
      </c>
      <c r="D469" s="16">
        <v>24.3</v>
      </c>
      <c r="E469" s="4" t="s">
        <v>1827</v>
      </c>
      <c r="F469" s="5"/>
      <c r="G469" s="5"/>
      <c r="H469" s="13"/>
      <c r="J469" s="59"/>
      <c r="K469" s="60"/>
      <c r="L469" s="61"/>
    </row>
    <row r="470" spans="1:23" s="18" customFormat="1" ht="13.5" customHeight="1">
      <c r="A470" s="39"/>
      <c r="B470" s="31"/>
      <c r="C470" s="31"/>
      <c r="D470" s="40"/>
      <c r="E470" s="2"/>
      <c r="F470" s="3"/>
      <c r="G470" s="3"/>
      <c r="H470" s="12"/>
      <c r="J470" s="1"/>
      <c r="K470" s="6"/>
      <c r="L470" s="6"/>
      <c r="M470" s="1"/>
      <c r="O470" s="1"/>
      <c r="P470" s="6"/>
      <c r="Q470" s="6"/>
      <c r="R470" s="1"/>
      <c r="T470" s="1"/>
      <c r="U470" s="6"/>
      <c r="V470" s="6"/>
      <c r="W470" s="1"/>
    </row>
    <row r="471" spans="1:23" s="18" customFormat="1" ht="13.5" customHeight="1">
      <c r="A471" s="34"/>
      <c r="B471" s="30" t="s">
        <v>112</v>
      </c>
      <c r="C471" s="30" t="s">
        <v>1937</v>
      </c>
      <c r="D471" s="16">
        <v>24.3</v>
      </c>
      <c r="E471" s="4" t="s">
        <v>1827</v>
      </c>
      <c r="F471" s="5"/>
      <c r="G471" s="5"/>
      <c r="H471" s="13"/>
      <c r="J471" s="1"/>
      <c r="K471" s="6"/>
      <c r="L471" s="6"/>
      <c r="M471" s="1"/>
      <c r="O471" s="1"/>
      <c r="P471" s="6"/>
      <c r="Q471" s="6"/>
      <c r="R471" s="1"/>
      <c r="T471" s="1"/>
      <c r="U471" s="6"/>
      <c r="V471" s="6"/>
      <c r="W471" s="1"/>
    </row>
    <row r="472" spans="1:23" s="18" customFormat="1" ht="13.5" customHeight="1">
      <c r="A472" s="7"/>
      <c r="B472" s="31"/>
      <c r="C472" s="31"/>
      <c r="D472" s="15"/>
      <c r="E472" s="2"/>
      <c r="F472" s="3"/>
      <c r="G472" s="3"/>
      <c r="H472" s="12"/>
      <c r="J472" s="1"/>
      <c r="K472" s="6"/>
      <c r="L472" s="6"/>
      <c r="M472" s="1"/>
      <c r="O472" s="1"/>
      <c r="P472" s="6"/>
      <c r="Q472" s="6"/>
      <c r="R472" s="1"/>
      <c r="T472" s="1"/>
      <c r="U472" s="6"/>
      <c r="V472" s="6"/>
      <c r="W472" s="1"/>
    </row>
    <row r="473" spans="1:23" s="18" customFormat="1" ht="13.5" customHeight="1">
      <c r="A473" s="8"/>
      <c r="B473" s="30"/>
      <c r="C473" s="30"/>
      <c r="D473" s="16"/>
      <c r="E473" s="4"/>
      <c r="F473" s="5"/>
      <c r="G473" s="5"/>
      <c r="H473" s="13"/>
      <c r="J473" s="1"/>
      <c r="K473" s="6"/>
      <c r="L473" s="6"/>
      <c r="M473" s="1"/>
      <c r="O473" s="1"/>
      <c r="P473" s="6"/>
      <c r="Q473" s="6"/>
      <c r="R473" s="1"/>
      <c r="T473" s="1"/>
      <c r="U473" s="6"/>
      <c r="V473" s="6"/>
      <c r="W473" s="1"/>
    </row>
    <row r="474" spans="1:23" s="49" customFormat="1" ht="21.4" customHeight="1">
      <c r="A474" s="7"/>
      <c r="B474" s="31"/>
      <c r="C474" s="31" t="s">
        <v>7</v>
      </c>
      <c r="D474" s="15"/>
      <c r="E474" s="2"/>
      <c r="F474" s="3"/>
      <c r="G474" s="41"/>
      <c r="H474" s="12"/>
    </row>
    <row r="475" spans="1:23" s="49" customFormat="1" ht="13.5" customHeight="1">
      <c r="A475" s="9"/>
      <c r="B475" s="32"/>
      <c r="C475" s="32"/>
      <c r="D475" s="17"/>
      <c r="E475" s="10"/>
      <c r="F475" s="11"/>
      <c r="G475" s="11"/>
      <c r="H475" s="100"/>
    </row>
    <row r="476" spans="1:23" ht="21.6" customHeight="1">
      <c r="I476" s="27"/>
      <c r="J476" s="27"/>
      <c r="K476" s="28"/>
      <c r="L476" s="28"/>
      <c r="M476" s="27"/>
      <c r="N476" s="27"/>
      <c r="O476" s="27"/>
      <c r="P476" s="28"/>
      <c r="Q476" s="28"/>
      <c r="R476" s="27"/>
      <c r="S476" s="27"/>
      <c r="T476" s="27"/>
      <c r="U476" s="28"/>
      <c r="V476" s="28"/>
      <c r="W476" s="27"/>
    </row>
    <row r="477" spans="1:23" ht="13.5" customHeight="1">
      <c r="H477" s="48"/>
    </row>
    <row r="478" spans="1:23" s="18" customFormat="1" ht="13.5" customHeight="1">
      <c r="A478" s="364"/>
      <c r="B478" s="365"/>
      <c r="C478" s="365"/>
      <c r="D478" s="365"/>
      <c r="E478" s="365"/>
      <c r="F478" s="365"/>
      <c r="G478" s="365"/>
      <c r="H478" s="365"/>
      <c r="J478" s="6"/>
      <c r="K478" s="6"/>
      <c r="L478" s="6"/>
      <c r="M478" s="1"/>
      <c r="O478" s="1"/>
      <c r="P478" s="6"/>
      <c r="Q478" s="6"/>
      <c r="R478" s="1"/>
      <c r="T478" s="1"/>
      <c r="U478" s="6"/>
      <c r="V478" s="6"/>
      <c r="W478" s="1"/>
    </row>
    <row r="479" spans="1:23" s="18" customFormat="1" ht="13.5" customHeight="1">
      <c r="A479" s="50" t="s">
        <v>76</v>
      </c>
      <c r="B479" s="50"/>
      <c r="C479" s="51"/>
      <c r="D479" s="51"/>
      <c r="E479" s="52"/>
      <c r="F479" s="51"/>
      <c r="G479" s="50"/>
      <c r="H479" s="53"/>
      <c r="J479" s="1"/>
      <c r="K479" s="6"/>
      <c r="L479" s="6"/>
      <c r="M479" s="1"/>
      <c r="O479" s="1"/>
      <c r="P479" s="6"/>
      <c r="Q479" s="6"/>
      <c r="R479" s="1"/>
      <c r="T479" s="1"/>
      <c r="U479" s="6"/>
      <c r="V479" s="6"/>
      <c r="W479" s="1"/>
    </row>
    <row r="480" spans="1:23" s="18" customFormat="1" ht="13.5" customHeight="1">
      <c r="A480" s="362" t="s">
        <v>0</v>
      </c>
      <c r="B480" s="363"/>
      <c r="C480" s="24" t="s">
        <v>1</v>
      </c>
      <c r="D480" s="24" t="s">
        <v>2</v>
      </c>
      <c r="E480" s="24" t="s">
        <v>3</v>
      </c>
      <c r="F480" s="25" t="s">
        <v>4</v>
      </c>
      <c r="G480" s="25" t="s">
        <v>5</v>
      </c>
      <c r="H480" s="26" t="s">
        <v>6</v>
      </c>
      <c r="J480" s="1"/>
      <c r="K480" s="6"/>
      <c r="L480" s="6"/>
      <c r="M480" s="1"/>
      <c r="O480" s="1"/>
      <c r="P480" s="6"/>
      <c r="Q480" s="6"/>
      <c r="R480" s="1"/>
      <c r="T480" s="1"/>
      <c r="U480" s="6"/>
      <c r="V480" s="6"/>
      <c r="W480" s="1"/>
    </row>
    <row r="481" spans="1:12" ht="13.5" customHeight="1">
      <c r="A481" s="19"/>
      <c r="B481" s="29" t="s">
        <v>7</v>
      </c>
      <c r="C481" s="29" t="s">
        <v>7</v>
      </c>
      <c r="D481" s="35"/>
      <c r="E481" s="20" t="s">
        <v>7</v>
      </c>
      <c r="F481" s="22"/>
      <c r="G481" s="22"/>
      <c r="H481" s="23"/>
    </row>
    <row r="482" spans="1:12" ht="13.5" customHeight="1">
      <c r="A482" s="8"/>
      <c r="B482" s="30"/>
      <c r="C482" s="30" t="s">
        <v>7</v>
      </c>
      <c r="D482" s="36"/>
      <c r="E482" s="4" t="s">
        <v>7</v>
      </c>
      <c r="F482" s="5"/>
      <c r="G482" s="5"/>
      <c r="H482" s="13" t="s">
        <v>7</v>
      </c>
      <c r="J482" s="59"/>
      <c r="K482" s="60"/>
      <c r="L482" s="61"/>
    </row>
    <row r="483" spans="1:12" ht="13.5" customHeight="1">
      <c r="A483" s="7"/>
      <c r="B483" s="29" t="s">
        <v>7</v>
      </c>
      <c r="C483" s="29" t="s">
        <v>7</v>
      </c>
      <c r="D483" s="35"/>
      <c r="E483" s="20" t="s">
        <v>7</v>
      </c>
      <c r="F483" s="22"/>
      <c r="G483" s="22"/>
      <c r="H483" s="23"/>
    </row>
    <row r="484" spans="1:12" ht="13.5" customHeight="1">
      <c r="A484" s="8"/>
      <c r="B484" s="30" t="s">
        <v>1965</v>
      </c>
      <c r="C484" s="30" t="s">
        <v>7</v>
      </c>
      <c r="D484" s="36"/>
      <c r="E484" s="4" t="s">
        <v>7</v>
      </c>
      <c r="F484" s="5"/>
      <c r="G484" s="5"/>
      <c r="H484" s="13" t="s">
        <v>7</v>
      </c>
      <c r="J484" s="59"/>
      <c r="K484" s="60"/>
      <c r="L484" s="61"/>
    </row>
    <row r="485" spans="1:12" ht="13.5" customHeight="1">
      <c r="A485" s="39"/>
      <c r="B485" s="31"/>
      <c r="C485" s="31"/>
      <c r="D485" s="15"/>
      <c r="E485" s="2"/>
      <c r="F485" s="3"/>
      <c r="G485" s="3"/>
      <c r="H485" s="12"/>
    </row>
    <row r="486" spans="1:12" ht="13.5" customHeight="1">
      <c r="A486" s="34"/>
      <c r="B486" s="30" t="s">
        <v>1938</v>
      </c>
      <c r="C486" s="30" t="s">
        <v>1946</v>
      </c>
      <c r="D486" s="16">
        <v>24.3</v>
      </c>
      <c r="E486" s="4" t="s">
        <v>1827</v>
      </c>
      <c r="F486" s="5"/>
      <c r="G486" s="5"/>
      <c r="H486" s="13"/>
      <c r="J486" s="59"/>
      <c r="K486" s="60"/>
      <c r="L486" s="61"/>
    </row>
    <row r="487" spans="1:12" ht="13.5" customHeight="1">
      <c r="A487" s="39"/>
      <c r="B487" s="31"/>
      <c r="C487" s="31"/>
      <c r="D487" s="40"/>
      <c r="E487" s="2"/>
      <c r="F487" s="3"/>
      <c r="G487" s="3"/>
      <c r="H487" s="12"/>
    </row>
    <row r="488" spans="1:12" ht="13.5" customHeight="1">
      <c r="A488" s="34"/>
      <c r="B488" s="30" t="s">
        <v>1939</v>
      </c>
      <c r="C488" s="30" t="s">
        <v>1947</v>
      </c>
      <c r="D488" s="16">
        <v>24.3</v>
      </c>
      <c r="E488" s="4" t="s">
        <v>1827</v>
      </c>
      <c r="F488" s="5"/>
      <c r="G488" s="5"/>
      <c r="H488" s="13"/>
      <c r="J488" s="59"/>
      <c r="K488" s="60"/>
      <c r="L488" s="61"/>
    </row>
    <row r="489" spans="1:12" ht="13.5" customHeight="1">
      <c r="A489" s="7"/>
      <c r="B489" s="31"/>
      <c r="C489" s="31"/>
      <c r="D489" s="40"/>
      <c r="E489" s="2"/>
      <c r="F489" s="3"/>
      <c r="G489" s="3"/>
      <c r="H489" s="12"/>
    </row>
    <row r="490" spans="1:12" ht="13.5" customHeight="1">
      <c r="A490" s="8"/>
      <c r="B490" s="30" t="s">
        <v>1940</v>
      </c>
      <c r="C490" s="30"/>
      <c r="D490" s="36">
        <v>2</v>
      </c>
      <c r="E490" s="4" t="s">
        <v>1488</v>
      </c>
      <c r="F490" s="5"/>
      <c r="G490" s="5"/>
      <c r="H490" s="13"/>
      <c r="J490" s="59"/>
    </row>
    <row r="491" spans="1:12" ht="13.5" customHeight="1">
      <c r="A491" s="7"/>
      <c r="B491" s="31"/>
      <c r="C491" s="31"/>
      <c r="D491" s="40"/>
      <c r="E491" s="2"/>
      <c r="F491" s="3"/>
      <c r="G491" s="3"/>
      <c r="H491" s="12"/>
    </row>
    <row r="492" spans="1:12" ht="13.5" customHeight="1">
      <c r="A492" s="8"/>
      <c r="B492" s="30" t="s">
        <v>1949</v>
      </c>
      <c r="C492" s="30" t="s">
        <v>1948</v>
      </c>
      <c r="D492" s="16">
        <v>1</v>
      </c>
      <c r="E492" s="4" t="s">
        <v>107</v>
      </c>
      <c r="F492" s="42"/>
      <c r="G492" s="5"/>
      <c r="H492" s="13"/>
      <c r="J492" s="59"/>
      <c r="K492" s="60"/>
      <c r="L492" s="61"/>
    </row>
    <row r="493" spans="1:12" ht="13.5" customHeight="1">
      <c r="A493" s="7"/>
      <c r="B493" s="31"/>
      <c r="C493" s="31"/>
      <c r="D493" s="40"/>
      <c r="E493" s="2"/>
      <c r="F493" s="3"/>
      <c r="G493" s="3"/>
      <c r="H493" s="12"/>
    </row>
    <row r="494" spans="1:12" ht="13.5" customHeight="1">
      <c r="A494" s="8"/>
      <c r="B494" s="30" t="s">
        <v>1922</v>
      </c>
      <c r="C494" s="30" t="s">
        <v>1942</v>
      </c>
      <c r="D494" s="36"/>
      <c r="E494" s="4"/>
      <c r="F494" s="5"/>
      <c r="G494" s="5"/>
      <c r="H494" s="13"/>
      <c r="J494" s="59"/>
    </row>
    <row r="495" spans="1:12" ht="13.5" customHeight="1">
      <c r="A495" s="7"/>
      <c r="B495" s="31"/>
      <c r="C495" s="31"/>
      <c r="D495" s="40"/>
      <c r="E495" s="2"/>
      <c r="F495" s="3"/>
      <c r="G495" s="3"/>
      <c r="H495" s="12"/>
    </row>
    <row r="496" spans="1:12" ht="13.5" customHeight="1">
      <c r="A496" s="8"/>
      <c r="B496" s="30" t="s">
        <v>1921</v>
      </c>
      <c r="C496" s="30" t="s">
        <v>1943</v>
      </c>
      <c r="D496" s="67">
        <v>12</v>
      </c>
      <c r="E496" s="4" t="s">
        <v>1924</v>
      </c>
      <c r="F496" s="5"/>
      <c r="G496" s="5"/>
      <c r="H496" s="13"/>
    </row>
    <row r="497" spans="1:12" ht="13.5" customHeight="1">
      <c r="A497" s="7"/>
      <c r="B497" s="31"/>
      <c r="C497" s="31"/>
      <c r="D497" s="40"/>
      <c r="E497" s="2"/>
      <c r="F497" s="3"/>
      <c r="G497" s="3"/>
      <c r="H497" s="12"/>
    </row>
    <row r="498" spans="1:12" ht="13.5" customHeight="1">
      <c r="A498" s="8"/>
      <c r="B498" s="30" t="s">
        <v>1927</v>
      </c>
      <c r="C498" s="30" t="s">
        <v>1928</v>
      </c>
      <c r="D498" s="67">
        <v>13</v>
      </c>
      <c r="E498" s="4" t="s">
        <v>116</v>
      </c>
      <c r="F498" s="5"/>
      <c r="G498" s="5"/>
      <c r="H498" s="13"/>
    </row>
    <row r="499" spans="1:12" ht="13.5" customHeight="1">
      <c r="A499" s="7"/>
      <c r="B499" s="31"/>
      <c r="C499" s="31"/>
      <c r="D499" s="40"/>
      <c r="E499" s="2"/>
      <c r="F499" s="3"/>
      <c r="G499" s="41"/>
      <c r="H499" s="12"/>
    </row>
    <row r="500" spans="1:12" ht="13.5" customHeight="1">
      <c r="A500" s="8"/>
      <c r="B500" s="30" t="s">
        <v>1929</v>
      </c>
      <c r="C500" s="30"/>
      <c r="D500" s="16">
        <v>0.28999999999999998</v>
      </c>
      <c r="E500" s="4" t="s">
        <v>1412</v>
      </c>
      <c r="F500" s="5"/>
      <c r="G500" s="5"/>
      <c r="H500" s="13"/>
      <c r="J500" s="59"/>
    </row>
    <row r="501" spans="1:12" ht="13.5" customHeight="1">
      <c r="A501" s="7"/>
      <c r="B501" s="31"/>
      <c r="C501" s="31"/>
      <c r="D501" s="40"/>
      <c r="E501" s="2"/>
      <c r="F501" s="3"/>
      <c r="G501" s="41"/>
      <c r="H501" s="12"/>
    </row>
    <row r="502" spans="1:12" ht="13.5" customHeight="1">
      <c r="A502" s="8"/>
      <c r="B502" s="30" t="s">
        <v>1409</v>
      </c>
      <c r="C502" s="30"/>
      <c r="D502" s="16">
        <v>0.28999999999999998</v>
      </c>
      <c r="E502" s="4" t="s">
        <v>1412</v>
      </c>
      <c r="F502" s="5"/>
      <c r="G502" s="5"/>
      <c r="H502" s="13"/>
    </row>
    <row r="503" spans="1:12" ht="13.5" customHeight="1">
      <c r="A503" s="7"/>
      <c r="B503" s="31"/>
      <c r="C503" s="31"/>
      <c r="D503" s="40"/>
      <c r="E503" s="2"/>
      <c r="F503" s="3"/>
      <c r="G503" s="41"/>
      <c r="H503" s="12"/>
    </row>
    <row r="504" spans="1:12" ht="13.5" customHeight="1">
      <c r="A504" s="8"/>
      <c r="B504" s="30" t="s">
        <v>1930</v>
      </c>
      <c r="C504" s="30"/>
      <c r="D504" s="16">
        <v>0.28999999999999998</v>
      </c>
      <c r="E504" s="4" t="s">
        <v>1412</v>
      </c>
      <c r="F504" s="5"/>
      <c r="G504" s="5"/>
      <c r="H504" s="13"/>
    </row>
    <row r="505" spans="1:12" ht="13.5" customHeight="1">
      <c r="A505" s="39"/>
      <c r="B505" s="31"/>
      <c r="C505" s="31"/>
      <c r="D505" s="40"/>
      <c r="E505" s="2"/>
      <c r="F505" s="3"/>
      <c r="G505" s="3"/>
      <c r="H505" s="12"/>
    </row>
    <row r="506" spans="1:12" ht="13.5" customHeight="1">
      <c r="A506" s="34"/>
      <c r="B506" s="30" t="s">
        <v>1931</v>
      </c>
      <c r="C506" s="30" t="s">
        <v>1944</v>
      </c>
      <c r="D506" s="67">
        <v>1</v>
      </c>
      <c r="E506" s="4" t="s">
        <v>159</v>
      </c>
      <c r="F506" s="5"/>
      <c r="G506" s="5"/>
      <c r="H506" s="13"/>
      <c r="J506" s="59"/>
      <c r="K506" s="60"/>
      <c r="L506" s="61"/>
    </row>
    <row r="507" spans="1:12" ht="13.5" customHeight="1">
      <c r="A507" s="7"/>
      <c r="B507" s="31"/>
      <c r="C507" s="31"/>
      <c r="D507" s="40"/>
      <c r="E507" s="2"/>
      <c r="F507" s="3"/>
      <c r="G507" s="3"/>
      <c r="H507" s="12"/>
    </row>
    <row r="508" spans="1:12" ht="13.5" customHeight="1">
      <c r="A508" s="8"/>
      <c r="B508" s="30" t="s">
        <v>1933</v>
      </c>
      <c r="C508" s="30" t="s">
        <v>1945</v>
      </c>
      <c r="D508" s="16">
        <v>0.28999999999999998</v>
      </c>
      <c r="E508" s="4" t="s">
        <v>1827</v>
      </c>
      <c r="F508" s="5"/>
      <c r="G508" s="5"/>
      <c r="H508" s="13"/>
    </row>
    <row r="509" spans="1:12" ht="13.5" customHeight="1">
      <c r="A509" s="7"/>
      <c r="B509" s="31"/>
      <c r="C509" s="31"/>
      <c r="D509" s="40"/>
      <c r="E509" s="2"/>
      <c r="F509" s="3"/>
      <c r="G509" s="3"/>
      <c r="H509" s="12"/>
    </row>
    <row r="510" spans="1:12" ht="13.5" customHeight="1">
      <c r="A510" s="8"/>
      <c r="B510" s="30" t="s">
        <v>1935</v>
      </c>
      <c r="C510" s="30" t="s">
        <v>1942</v>
      </c>
      <c r="D510" s="16"/>
      <c r="E510" s="4"/>
      <c r="F510" s="5"/>
      <c r="G510" s="5"/>
      <c r="H510" s="13"/>
      <c r="J510" s="59"/>
      <c r="K510" s="60"/>
      <c r="L510" s="61"/>
    </row>
    <row r="511" spans="1:12" ht="13.5" customHeight="1">
      <c r="A511" s="7"/>
      <c r="B511" s="31"/>
      <c r="C511" s="31"/>
      <c r="D511" s="40"/>
      <c r="E511" s="2"/>
      <c r="F511" s="3"/>
      <c r="G511" s="41"/>
      <c r="H511" s="12"/>
    </row>
    <row r="512" spans="1:12" ht="13.5" customHeight="1">
      <c r="A512" s="8"/>
      <c r="B512" s="30" t="s">
        <v>1929</v>
      </c>
      <c r="C512" s="30"/>
      <c r="D512" s="16">
        <v>0.39</v>
      </c>
      <c r="E512" s="4" t="s">
        <v>1412</v>
      </c>
      <c r="F512" s="5"/>
      <c r="G512" s="38"/>
      <c r="H512" s="13"/>
      <c r="J512" s="59"/>
      <c r="K512" s="60"/>
      <c r="L512" s="61"/>
    </row>
    <row r="513" spans="1:23" s="18" customFormat="1" ht="13.5" customHeight="1">
      <c r="A513" s="39"/>
      <c r="B513" s="31"/>
      <c r="C513" s="31"/>
      <c r="D513" s="15"/>
      <c r="E513" s="2"/>
      <c r="F513" s="3"/>
      <c r="G513" s="41"/>
      <c r="H513" s="12"/>
      <c r="J513" s="1"/>
      <c r="K513" s="6"/>
      <c r="L513" s="6"/>
      <c r="M513" s="1"/>
      <c r="O513" s="1"/>
      <c r="P513" s="6"/>
      <c r="Q513" s="6"/>
      <c r="R513" s="1"/>
      <c r="T513" s="1"/>
      <c r="U513" s="6"/>
      <c r="V513" s="6"/>
      <c r="W513" s="1"/>
    </row>
    <row r="514" spans="1:23" s="18" customFormat="1" ht="13.5" customHeight="1">
      <c r="A514" s="34"/>
      <c r="B514" s="30" t="s">
        <v>1409</v>
      </c>
      <c r="C514" s="30"/>
      <c r="D514" s="16">
        <v>0.39</v>
      </c>
      <c r="E514" s="4" t="s">
        <v>1412</v>
      </c>
      <c r="F514" s="5"/>
      <c r="G514" s="38"/>
      <c r="H514" s="13"/>
      <c r="J514" s="1"/>
      <c r="K514" s="6"/>
      <c r="L514" s="6"/>
      <c r="M514" s="1"/>
      <c r="O514" s="1"/>
      <c r="P514" s="6"/>
      <c r="Q514" s="6"/>
      <c r="R514" s="1"/>
      <c r="T514" s="1"/>
      <c r="U514" s="6"/>
      <c r="V514" s="6"/>
      <c r="W514" s="1"/>
    </row>
    <row r="515" spans="1:23" s="18" customFormat="1" ht="13.5" customHeight="1">
      <c r="A515" s="7"/>
      <c r="B515" s="31"/>
      <c r="C515" s="31"/>
      <c r="D515" s="40"/>
      <c r="E515" s="2"/>
      <c r="F515" s="3"/>
      <c r="G515" s="3"/>
      <c r="H515" s="12"/>
      <c r="J515" s="1"/>
      <c r="K515" s="6"/>
      <c r="L515" s="6"/>
      <c r="M515" s="1"/>
      <c r="O515" s="1"/>
      <c r="P515" s="6"/>
      <c r="Q515" s="6"/>
      <c r="R515" s="1"/>
      <c r="T515" s="1"/>
      <c r="U515" s="6"/>
      <c r="V515" s="6"/>
      <c r="W515" s="1"/>
    </row>
    <row r="516" spans="1:23" s="18" customFormat="1" ht="13.5" customHeight="1">
      <c r="A516" s="8"/>
      <c r="B516" s="30"/>
      <c r="C516" s="30"/>
      <c r="D516" s="16"/>
      <c r="E516" s="4"/>
      <c r="F516" s="55"/>
      <c r="G516" s="56"/>
      <c r="H516" s="13"/>
      <c r="J516" s="1"/>
      <c r="K516" s="6"/>
      <c r="L516" s="6"/>
      <c r="M516" s="1"/>
      <c r="O516" s="1"/>
      <c r="P516" s="6"/>
      <c r="Q516" s="6"/>
      <c r="R516" s="1"/>
      <c r="T516" s="1"/>
      <c r="U516" s="6"/>
      <c r="V516" s="6"/>
      <c r="W516" s="1"/>
    </row>
    <row r="517" spans="1:23" s="49" customFormat="1" ht="21.4" customHeight="1">
      <c r="A517" s="7"/>
      <c r="B517" s="31"/>
      <c r="C517" s="31"/>
      <c r="D517" s="15"/>
      <c r="E517" s="2"/>
      <c r="F517" s="3"/>
      <c r="G517" s="41"/>
      <c r="H517" s="12"/>
    </row>
    <row r="518" spans="1:23" s="49" customFormat="1" ht="13.5" customHeight="1">
      <c r="A518" s="9"/>
      <c r="B518" s="32"/>
      <c r="C518" s="32"/>
      <c r="D518" s="17"/>
      <c r="E518" s="10"/>
      <c r="F518" s="11"/>
      <c r="G518" s="11"/>
      <c r="H518" s="100"/>
    </row>
    <row r="519" spans="1:23" ht="21.6" customHeight="1">
      <c r="I519" s="27"/>
      <c r="J519" s="27"/>
      <c r="K519" s="28"/>
      <c r="L519" s="28"/>
      <c r="M519" s="27"/>
      <c r="N519" s="27"/>
      <c r="O519" s="27"/>
      <c r="P519" s="28"/>
      <c r="Q519" s="28"/>
      <c r="R519" s="27"/>
      <c r="S519" s="27"/>
      <c r="T519" s="27"/>
      <c r="U519" s="28"/>
      <c r="V519" s="28"/>
      <c r="W519" s="27"/>
    </row>
    <row r="520" spans="1:23" ht="13.5" customHeight="1">
      <c r="H520" s="48"/>
    </row>
    <row r="521" spans="1:23" s="18" customFormat="1" ht="13.5" customHeight="1">
      <c r="A521" s="364"/>
      <c r="B521" s="365"/>
      <c r="C521" s="365"/>
      <c r="D521" s="365"/>
      <c r="E521" s="365"/>
      <c r="F521" s="365"/>
      <c r="G521" s="365"/>
      <c r="H521" s="365"/>
      <c r="J521" s="6"/>
      <c r="K521" s="6"/>
      <c r="L521" s="6"/>
      <c r="M521" s="1"/>
      <c r="O521" s="1"/>
      <c r="P521" s="6"/>
      <c r="Q521" s="6"/>
      <c r="R521" s="1"/>
      <c r="T521" s="1"/>
      <c r="U521" s="6"/>
      <c r="V521" s="6"/>
      <c r="W521" s="1"/>
    </row>
    <row r="522" spans="1:23" s="18" customFormat="1" ht="13.5" customHeight="1">
      <c r="A522" s="50" t="s">
        <v>76</v>
      </c>
      <c r="B522" s="50"/>
      <c r="C522" s="51"/>
      <c r="D522" s="51"/>
      <c r="E522" s="52"/>
      <c r="F522" s="51"/>
      <c r="G522" s="50"/>
      <c r="H522" s="53"/>
      <c r="J522" s="1"/>
      <c r="K522" s="6"/>
      <c r="L522" s="6"/>
      <c r="M522" s="1"/>
      <c r="O522" s="1"/>
      <c r="P522" s="6"/>
      <c r="Q522" s="6"/>
      <c r="R522" s="1"/>
      <c r="T522" s="1"/>
      <c r="U522" s="6"/>
      <c r="V522" s="6"/>
      <c r="W522" s="1"/>
    </row>
    <row r="523" spans="1:23" s="18" customFormat="1" ht="13.5" customHeight="1">
      <c r="A523" s="362" t="s">
        <v>0</v>
      </c>
      <c r="B523" s="363"/>
      <c r="C523" s="24" t="s">
        <v>1</v>
      </c>
      <c r="D523" s="24" t="s">
        <v>2</v>
      </c>
      <c r="E523" s="24" t="s">
        <v>3</v>
      </c>
      <c r="F523" s="25" t="s">
        <v>4</v>
      </c>
      <c r="G523" s="25" t="s">
        <v>5</v>
      </c>
      <c r="H523" s="26" t="s">
        <v>6</v>
      </c>
      <c r="J523" s="1"/>
      <c r="K523" s="6"/>
      <c r="L523" s="6"/>
      <c r="M523" s="1"/>
      <c r="O523" s="1"/>
      <c r="P523" s="6"/>
      <c r="Q523" s="6"/>
      <c r="R523" s="1"/>
      <c r="T523" s="1"/>
      <c r="U523" s="6"/>
      <c r="V523" s="6"/>
      <c r="W523" s="1"/>
    </row>
    <row r="524" spans="1:23" ht="13.5" customHeight="1">
      <c r="A524" s="19"/>
      <c r="B524" s="29" t="s">
        <v>7</v>
      </c>
      <c r="C524" s="29" t="s">
        <v>7</v>
      </c>
      <c r="D524" s="35"/>
      <c r="E524" s="20" t="s">
        <v>7</v>
      </c>
      <c r="F524" s="22"/>
      <c r="G524" s="22"/>
      <c r="H524" s="23"/>
    </row>
    <row r="525" spans="1:23" ht="13.5" customHeight="1">
      <c r="A525" s="8"/>
      <c r="C525" s="30" t="s">
        <v>7</v>
      </c>
      <c r="D525" s="36"/>
      <c r="E525" s="4" t="s">
        <v>7</v>
      </c>
      <c r="F525" s="5"/>
      <c r="G525" s="5"/>
      <c r="H525" s="13"/>
      <c r="J525" s="59"/>
      <c r="K525" s="60"/>
      <c r="L525" s="61"/>
    </row>
    <row r="526" spans="1:23" ht="13.5" customHeight="1">
      <c r="A526" s="7"/>
      <c r="B526" s="31"/>
      <c r="C526" s="31"/>
      <c r="D526" s="40"/>
      <c r="E526" s="2"/>
      <c r="F526" s="3"/>
      <c r="G526" s="3"/>
      <c r="H526" s="12"/>
    </row>
    <row r="527" spans="1:23" ht="13.5" customHeight="1">
      <c r="A527" s="8"/>
      <c r="B527" s="30" t="s">
        <v>1965</v>
      </c>
      <c r="C527" s="30"/>
      <c r="D527" s="36"/>
      <c r="E527" s="4"/>
      <c r="F527" s="5"/>
      <c r="G527" s="5"/>
      <c r="H527" s="13"/>
      <c r="J527" s="59"/>
    </row>
    <row r="528" spans="1:23" ht="13.5" customHeight="1">
      <c r="A528" s="7"/>
      <c r="B528" s="31"/>
      <c r="C528" s="31"/>
      <c r="D528" s="15"/>
      <c r="E528" s="2"/>
      <c r="F528" s="3"/>
      <c r="G528" s="41"/>
      <c r="H528" s="12"/>
    </row>
    <row r="529" spans="1:12" ht="13.5" customHeight="1">
      <c r="A529" s="8"/>
      <c r="B529" s="30" t="s">
        <v>1930</v>
      </c>
      <c r="C529" s="30"/>
      <c r="D529" s="16">
        <v>0.39</v>
      </c>
      <c r="E529" s="4" t="s">
        <v>1412</v>
      </c>
      <c r="F529" s="5"/>
      <c r="G529" s="38"/>
      <c r="H529" s="13"/>
      <c r="J529" s="59"/>
      <c r="K529" s="60"/>
      <c r="L529" s="61"/>
    </row>
    <row r="530" spans="1:12" ht="13.5" customHeight="1">
      <c r="A530" s="7"/>
      <c r="B530" s="31"/>
      <c r="C530" s="31"/>
      <c r="D530" s="15"/>
      <c r="E530" s="2"/>
      <c r="F530" s="3"/>
      <c r="G530" s="3"/>
      <c r="H530" s="12"/>
    </row>
    <row r="531" spans="1:12" ht="13.5" customHeight="1">
      <c r="A531" s="8"/>
      <c r="B531" s="30" t="s">
        <v>1936</v>
      </c>
      <c r="C531" s="30" t="s">
        <v>1945</v>
      </c>
      <c r="D531" s="16">
        <v>0.39</v>
      </c>
      <c r="E531" s="4" t="s">
        <v>1827</v>
      </c>
      <c r="F531" s="5"/>
      <c r="G531" s="5"/>
      <c r="H531" s="13"/>
      <c r="J531" s="59"/>
    </row>
    <row r="532" spans="1:12" ht="13.5" customHeight="1">
      <c r="A532" s="7"/>
      <c r="B532" s="31"/>
      <c r="C532" s="31"/>
      <c r="D532" s="40"/>
      <c r="E532" s="2"/>
      <c r="F532" s="3"/>
      <c r="G532" s="3"/>
      <c r="H532" s="12"/>
    </row>
    <row r="533" spans="1:12" ht="13.5" customHeight="1">
      <c r="A533" s="8"/>
      <c r="B533" s="30" t="s">
        <v>112</v>
      </c>
      <c r="C533" s="30" t="s">
        <v>1937</v>
      </c>
      <c r="D533" s="16">
        <v>0.39</v>
      </c>
      <c r="E533" s="4" t="s">
        <v>1827</v>
      </c>
      <c r="F533" s="5"/>
      <c r="G533" s="5"/>
      <c r="H533" s="13"/>
    </row>
    <row r="534" spans="1:12" ht="13.5" customHeight="1">
      <c r="A534" s="7"/>
      <c r="B534" s="31"/>
      <c r="C534" s="31"/>
      <c r="D534" s="40"/>
      <c r="E534" s="2"/>
      <c r="F534" s="3"/>
      <c r="G534" s="3"/>
      <c r="H534" s="12"/>
    </row>
    <row r="535" spans="1:12" ht="13.5" customHeight="1">
      <c r="A535" s="8"/>
      <c r="B535" s="30" t="s">
        <v>1938</v>
      </c>
      <c r="C535" s="30" t="s">
        <v>1946</v>
      </c>
      <c r="D535" s="16">
        <v>0.39</v>
      </c>
      <c r="E535" s="4" t="s">
        <v>1827</v>
      </c>
      <c r="F535" s="5"/>
      <c r="G535" s="5"/>
      <c r="H535" s="13"/>
    </row>
    <row r="536" spans="1:12" ht="13.5" customHeight="1">
      <c r="A536" s="7"/>
      <c r="B536" s="31"/>
      <c r="C536" s="31"/>
      <c r="D536" s="40"/>
      <c r="E536" s="2"/>
      <c r="F536" s="3"/>
      <c r="G536" s="3"/>
      <c r="H536" s="12"/>
    </row>
    <row r="537" spans="1:12" ht="13.5" customHeight="1">
      <c r="A537" s="8"/>
      <c r="B537" s="30" t="s">
        <v>1939</v>
      </c>
      <c r="C537" s="30" t="s">
        <v>1947</v>
      </c>
      <c r="D537" s="16">
        <v>0.39</v>
      </c>
      <c r="E537" s="4" t="s">
        <v>1827</v>
      </c>
      <c r="F537" s="5"/>
      <c r="G537" s="5"/>
      <c r="H537" s="13"/>
    </row>
    <row r="538" spans="1:12" ht="13.5" customHeight="1">
      <c r="A538" s="7"/>
      <c r="B538" s="31"/>
      <c r="C538" s="31"/>
      <c r="D538" s="40"/>
      <c r="E538" s="2"/>
      <c r="F538" s="3"/>
      <c r="G538" s="3"/>
      <c r="H538" s="12"/>
    </row>
    <row r="539" spans="1:12" ht="13.5" customHeight="1">
      <c r="A539" s="8"/>
      <c r="B539" s="30" t="s">
        <v>1940</v>
      </c>
      <c r="C539" s="30"/>
      <c r="D539" s="66">
        <v>1</v>
      </c>
      <c r="E539" s="4" t="s">
        <v>1488</v>
      </c>
      <c r="F539" s="5"/>
      <c r="G539" s="5"/>
      <c r="H539" s="13"/>
    </row>
    <row r="540" spans="1:12" ht="13.5" customHeight="1">
      <c r="A540" s="7"/>
      <c r="B540" s="31"/>
      <c r="C540" s="31"/>
      <c r="D540" s="40"/>
      <c r="E540" s="2"/>
      <c r="F540" s="3"/>
      <c r="G540" s="3"/>
      <c r="H540" s="12"/>
    </row>
    <row r="541" spans="1:12" ht="13.5" customHeight="1">
      <c r="A541" s="8"/>
      <c r="B541" s="30"/>
      <c r="C541" s="30"/>
      <c r="D541" s="16"/>
      <c r="E541" s="4"/>
      <c r="F541" s="5"/>
      <c r="G541" s="5"/>
      <c r="H541" s="13"/>
    </row>
    <row r="542" spans="1:12" ht="13.5" customHeight="1">
      <c r="A542" s="39"/>
      <c r="B542" s="31"/>
      <c r="C542" s="31"/>
      <c r="D542" s="40"/>
      <c r="E542" s="2"/>
      <c r="F542" s="3"/>
      <c r="G542" s="3"/>
      <c r="H542" s="12"/>
    </row>
    <row r="543" spans="1:12" ht="13.5" customHeight="1">
      <c r="A543" s="34"/>
      <c r="B543" s="30"/>
      <c r="C543" s="30"/>
      <c r="D543" s="16"/>
      <c r="E543" s="4"/>
      <c r="F543" s="5"/>
      <c r="G543" s="5"/>
      <c r="H543" s="13"/>
      <c r="J543" s="59"/>
      <c r="K543" s="60"/>
      <c r="L543" s="61"/>
    </row>
    <row r="544" spans="1:12" ht="13.5" customHeight="1">
      <c r="A544" s="7"/>
      <c r="B544" s="31"/>
      <c r="C544" s="31"/>
      <c r="D544" s="40"/>
      <c r="E544" s="2"/>
      <c r="F544" s="3"/>
      <c r="G544" s="41"/>
      <c r="H544" s="12"/>
    </row>
    <row r="545" spans="1:23" ht="13.5" customHeight="1">
      <c r="A545" s="8"/>
      <c r="B545" s="30"/>
      <c r="C545" s="30"/>
      <c r="D545" s="16"/>
      <c r="E545" s="4"/>
      <c r="F545" s="5"/>
      <c r="G545" s="38"/>
      <c r="H545" s="13"/>
    </row>
    <row r="546" spans="1:23" ht="13.5" customHeight="1">
      <c r="A546" s="7"/>
      <c r="B546" s="31"/>
      <c r="C546" s="31"/>
      <c r="D546" s="15"/>
      <c r="E546" s="2"/>
      <c r="F546" s="3"/>
      <c r="G546" s="41"/>
      <c r="H546" s="12"/>
    </row>
    <row r="547" spans="1:23" ht="13.5" customHeight="1">
      <c r="A547" s="8"/>
      <c r="B547" s="30"/>
      <c r="C547" s="30"/>
      <c r="D547" s="16"/>
      <c r="E547" s="4"/>
      <c r="F547" s="5"/>
      <c r="G547" s="38"/>
      <c r="H547" s="13"/>
      <c r="L547" s="61"/>
    </row>
    <row r="548" spans="1:23" ht="13.5" customHeight="1">
      <c r="A548" s="7"/>
      <c r="B548" s="31"/>
      <c r="C548" s="31"/>
      <c r="D548" s="15"/>
      <c r="E548" s="2"/>
      <c r="F548" s="3"/>
      <c r="G548" s="41"/>
      <c r="H548" s="12"/>
    </row>
    <row r="549" spans="1:23" ht="13.5" customHeight="1">
      <c r="A549" s="8"/>
      <c r="B549" s="30"/>
      <c r="C549" s="30"/>
      <c r="D549" s="16"/>
      <c r="E549" s="4"/>
      <c r="F549" s="5"/>
      <c r="G549" s="38"/>
      <c r="H549" s="13"/>
      <c r="L549" s="61"/>
    </row>
    <row r="550" spans="1:23" s="18" customFormat="1" ht="13.5" customHeight="1">
      <c r="A550" s="39"/>
      <c r="B550" s="31"/>
      <c r="C550" s="31"/>
      <c r="D550" s="15"/>
      <c r="E550" s="2"/>
      <c r="F550" s="3"/>
      <c r="G550" s="3"/>
      <c r="H550" s="12"/>
      <c r="J550" s="1"/>
      <c r="K550" s="6"/>
      <c r="L550" s="6"/>
      <c r="M550" s="1"/>
      <c r="O550" s="1"/>
      <c r="P550" s="6"/>
      <c r="Q550" s="6"/>
      <c r="R550" s="1"/>
      <c r="T550" s="1"/>
      <c r="U550" s="6"/>
      <c r="V550" s="6"/>
      <c r="W550" s="1"/>
    </row>
    <row r="551" spans="1:23" s="18" customFormat="1" ht="13.5" customHeight="1">
      <c r="A551" s="34"/>
      <c r="B551" s="30"/>
      <c r="C551" s="30"/>
      <c r="D551" s="16"/>
      <c r="E551" s="4"/>
      <c r="F551" s="5"/>
      <c r="G551" s="5"/>
      <c r="H551" s="13"/>
      <c r="J551" s="1"/>
      <c r="K551" s="6"/>
      <c r="L551" s="6"/>
      <c r="M551" s="1"/>
      <c r="O551" s="1"/>
      <c r="P551" s="6"/>
      <c r="Q551" s="6"/>
      <c r="R551" s="1"/>
      <c r="T551" s="1"/>
      <c r="U551" s="6"/>
      <c r="V551" s="6"/>
      <c r="W551" s="1"/>
    </row>
    <row r="552" spans="1:23" s="18" customFormat="1" ht="13.5" customHeight="1">
      <c r="A552" s="7"/>
      <c r="B552" s="31"/>
      <c r="C552" s="31"/>
      <c r="D552" s="40"/>
      <c r="E552" s="2"/>
      <c r="F552" s="3"/>
      <c r="G552" s="3"/>
      <c r="H552" s="12"/>
      <c r="J552" s="1"/>
      <c r="K552" s="6"/>
      <c r="L552" s="6"/>
      <c r="M552" s="1"/>
      <c r="O552" s="1"/>
      <c r="P552" s="6"/>
      <c r="Q552" s="6"/>
      <c r="R552" s="1"/>
      <c r="T552" s="1"/>
      <c r="U552" s="6"/>
      <c r="V552" s="6"/>
      <c r="W552" s="1"/>
    </row>
    <row r="553" spans="1:23" s="18" customFormat="1" ht="13.5" customHeight="1">
      <c r="A553" s="8"/>
      <c r="B553" s="30"/>
      <c r="C553" s="30"/>
      <c r="D553" s="16"/>
      <c r="E553" s="4"/>
      <c r="F553" s="5"/>
      <c r="G553" s="5"/>
      <c r="H553" s="13"/>
      <c r="J553" s="1"/>
      <c r="K553" s="6"/>
      <c r="L553" s="6"/>
      <c r="M553" s="1"/>
      <c r="O553" s="1"/>
      <c r="P553" s="6"/>
      <c r="Q553" s="6"/>
      <c r="R553" s="1"/>
      <c r="T553" s="1"/>
      <c r="U553" s="6"/>
      <c r="V553" s="6"/>
      <c r="W553" s="1"/>
    </row>
    <row r="554" spans="1:23" ht="13.5" customHeight="1">
      <c r="A554" s="7"/>
      <c r="B554" s="31"/>
      <c r="C554" s="31"/>
      <c r="D554" s="40"/>
      <c r="E554" s="2"/>
      <c r="F554" s="3"/>
      <c r="G554" s="3"/>
      <c r="H554" s="12"/>
    </row>
    <row r="555" spans="1:23" ht="13.5" customHeight="1">
      <c r="A555" s="8"/>
      <c r="B555" s="30"/>
      <c r="C555" s="30"/>
      <c r="D555" s="16"/>
      <c r="E555" s="4"/>
      <c r="F555" s="5"/>
      <c r="G555" s="5"/>
      <c r="H555" s="13"/>
      <c r="J555" s="59"/>
      <c r="K555" s="60"/>
      <c r="L555" s="61"/>
    </row>
    <row r="556" spans="1:23" ht="13.5" customHeight="1">
      <c r="A556" s="39"/>
      <c r="B556" s="31"/>
      <c r="C556" s="31"/>
      <c r="D556" s="40"/>
      <c r="E556" s="2"/>
      <c r="F556" s="3"/>
      <c r="G556" s="3"/>
      <c r="H556" s="12"/>
    </row>
    <row r="557" spans="1:23" ht="13.5" customHeight="1">
      <c r="A557" s="34"/>
      <c r="B557" s="30"/>
      <c r="C557" s="30"/>
      <c r="D557" s="16"/>
      <c r="E557" s="4"/>
      <c r="F557" s="5"/>
      <c r="G557" s="5"/>
      <c r="H557" s="13"/>
      <c r="J557" s="59"/>
      <c r="K557" s="60"/>
      <c r="L557" s="61"/>
    </row>
    <row r="558" spans="1:23" ht="13.5" customHeight="1">
      <c r="A558" s="39"/>
      <c r="B558" s="31"/>
      <c r="C558" s="31"/>
      <c r="D558" s="40"/>
      <c r="E558" s="2"/>
      <c r="F558" s="3"/>
      <c r="G558" s="3"/>
      <c r="H558" s="12"/>
    </row>
    <row r="559" spans="1:23" ht="13.5" customHeight="1">
      <c r="A559" s="34"/>
      <c r="B559" s="30"/>
      <c r="C559" s="30"/>
      <c r="D559" s="66"/>
      <c r="E559" s="4"/>
      <c r="F559" s="5"/>
      <c r="G559" s="5"/>
      <c r="H559" s="13"/>
      <c r="J559" s="59"/>
      <c r="K559" s="60"/>
      <c r="L559" s="61"/>
    </row>
    <row r="560" spans="1:23" s="49" customFormat="1" ht="21.4" customHeight="1">
      <c r="A560" s="7"/>
      <c r="B560" s="31"/>
      <c r="C560" s="31" t="s">
        <v>7</v>
      </c>
      <c r="D560" s="15"/>
      <c r="E560" s="2"/>
      <c r="F560" s="3"/>
      <c r="G560" s="41"/>
      <c r="H560" s="12"/>
    </row>
    <row r="561" spans="1:23" s="49" customFormat="1" ht="13.5" customHeight="1">
      <c r="A561" s="9"/>
      <c r="B561" s="32" t="s">
        <v>63</v>
      </c>
      <c r="C561" s="32"/>
      <c r="D561" s="17"/>
      <c r="E561" s="10"/>
      <c r="F561" s="11"/>
      <c r="G561" s="11"/>
      <c r="H561" s="100"/>
    </row>
    <row r="562" spans="1:23" ht="21.6" customHeight="1">
      <c r="I562" s="27"/>
      <c r="J562" s="27"/>
      <c r="K562" s="28"/>
      <c r="L562" s="28"/>
      <c r="M562" s="27"/>
      <c r="N562" s="27"/>
      <c r="O562" s="27"/>
      <c r="P562" s="28"/>
      <c r="Q562" s="28"/>
      <c r="R562" s="27"/>
      <c r="S562" s="27"/>
      <c r="T562" s="27"/>
      <c r="U562" s="28"/>
      <c r="V562" s="28"/>
      <c r="W562" s="27"/>
    </row>
    <row r="563" spans="1:23" ht="13.5" customHeight="1">
      <c r="H563" s="48"/>
    </row>
    <row r="564" spans="1:23" s="18" customFormat="1" ht="13.5" customHeight="1">
      <c r="A564" s="364"/>
      <c r="B564" s="365"/>
      <c r="C564" s="365"/>
      <c r="D564" s="365"/>
      <c r="E564" s="365"/>
      <c r="F564" s="365"/>
      <c r="G564" s="365"/>
      <c r="H564" s="365"/>
      <c r="J564" s="6"/>
      <c r="K564" s="6"/>
      <c r="L564" s="6"/>
      <c r="M564" s="1"/>
      <c r="O564" s="1"/>
      <c r="P564" s="6"/>
      <c r="Q564" s="6"/>
      <c r="R564" s="1"/>
      <c r="T564" s="1"/>
      <c r="U564" s="6"/>
      <c r="V564" s="6"/>
      <c r="W564" s="1"/>
    </row>
    <row r="565" spans="1:23" s="18" customFormat="1" ht="13.5" customHeight="1">
      <c r="A565" s="50" t="s">
        <v>76</v>
      </c>
      <c r="B565" s="50"/>
      <c r="C565" s="51"/>
      <c r="D565" s="51"/>
      <c r="E565" s="52"/>
      <c r="F565" s="51"/>
      <c r="G565" s="50"/>
      <c r="H565" s="53"/>
      <c r="J565" s="1"/>
      <c r="K565" s="6"/>
      <c r="L565" s="6"/>
      <c r="M565" s="1"/>
      <c r="O565" s="1"/>
      <c r="P565" s="6"/>
      <c r="Q565" s="6"/>
      <c r="R565" s="1"/>
      <c r="T565" s="1"/>
      <c r="U565" s="6"/>
      <c r="V565" s="6"/>
      <c r="W565" s="1"/>
    </row>
    <row r="566" spans="1:23" s="18" customFormat="1" ht="13.5" customHeight="1">
      <c r="A566" s="362" t="s">
        <v>0</v>
      </c>
      <c r="B566" s="363"/>
      <c r="C566" s="24" t="s">
        <v>1</v>
      </c>
      <c r="D566" s="24" t="s">
        <v>2</v>
      </c>
      <c r="E566" s="24" t="s">
        <v>3</v>
      </c>
      <c r="F566" s="25" t="s">
        <v>4</v>
      </c>
      <c r="G566" s="25" t="s">
        <v>5</v>
      </c>
      <c r="H566" s="26" t="s">
        <v>6</v>
      </c>
      <c r="J566" s="1"/>
      <c r="K566" s="6"/>
      <c r="L566" s="6"/>
      <c r="M566" s="1"/>
      <c r="O566" s="1"/>
      <c r="P566" s="6"/>
      <c r="Q566" s="6"/>
      <c r="R566" s="1"/>
      <c r="T566" s="1"/>
      <c r="U566" s="6"/>
      <c r="V566" s="6"/>
      <c r="W566" s="1"/>
    </row>
    <row r="567" spans="1:23" ht="13.5" customHeight="1">
      <c r="A567" s="19"/>
      <c r="B567" s="29" t="s">
        <v>7</v>
      </c>
      <c r="C567" s="29" t="s">
        <v>7</v>
      </c>
      <c r="D567" s="35"/>
      <c r="E567" s="20" t="s">
        <v>7</v>
      </c>
      <c r="F567" s="22"/>
      <c r="G567" s="22"/>
      <c r="H567" s="23"/>
    </row>
    <row r="568" spans="1:23" ht="13.5" customHeight="1">
      <c r="A568" s="8"/>
      <c r="B568" s="30" t="s">
        <v>1806</v>
      </c>
      <c r="C568" s="30" t="s">
        <v>7</v>
      </c>
      <c r="D568" s="36"/>
      <c r="E568" s="4" t="s">
        <v>7</v>
      </c>
      <c r="F568" s="5"/>
      <c r="G568" s="5"/>
      <c r="H568" s="13" t="s">
        <v>7</v>
      </c>
      <c r="J568" s="59"/>
      <c r="K568" s="60"/>
      <c r="L568" s="61"/>
    </row>
    <row r="569" spans="1:23" ht="13.5" customHeight="1">
      <c r="A569" s="7"/>
      <c r="B569" s="31"/>
      <c r="C569" s="31"/>
      <c r="D569" s="40"/>
      <c r="E569" s="2"/>
      <c r="F569" s="3"/>
      <c r="G569" s="3"/>
      <c r="H569" s="12"/>
    </row>
    <row r="570" spans="1:23" ht="13.5" customHeight="1">
      <c r="A570" s="8"/>
      <c r="B570" s="30" t="s">
        <v>1406</v>
      </c>
      <c r="C570" s="30"/>
      <c r="D570" s="16"/>
      <c r="E570" s="4"/>
      <c r="F570" s="5"/>
      <c r="G570" s="5"/>
      <c r="H570" s="13"/>
      <c r="J570" s="59"/>
      <c r="K570" s="60"/>
      <c r="L570" s="61"/>
    </row>
    <row r="571" spans="1:23" ht="13.5" customHeight="1">
      <c r="A571" s="39"/>
      <c r="B571" s="31"/>
      <c r="C571" s="31"/>
      <c r="D571" s="40"/>
      <c r="E571" s="2"/>
      <c r="F571" s="3"/>
      <c r="G571" s="3"/>
      <c r="H571" s="12"/>
    </row>
    <row r="572" spans="1:23" ht="13.5" customHeight="1">
      <c r="A572" s="34"/>
      <c r="B572" s="30" t="s">
        <v>1809</v>
      </c>
      <c r="C572" s="30"/>
      <c r="D572" s="16">
        <v>1</v>
      </c>
      <c r="E572" s="4" t="s">
        <v>107</v>
      </c>
      <c r="F572" s="42"/>
      <c r="G572" s="5"/>
      <c r="H572" s="13"/>
      <c r="J572" s="59"/>
      <c r="K572" s="60"/>
      <c r="L572" s="61"/>
    </row>
    <row r="573" spans="1:23" ht="13.5" customHeight="1">
      <c r="A573" s="39"/>
      <c r="B573" s="31"/>
      <c r="C573" s="31"/>
      <c r="D573" s="40"/>
      <c r="E573" s="2"/>
      <c r="F573" s="3"/>
      <c r="G573" s="3"/>
      <c r="H573" s="12"/>
    </row>
    <row r="574" spans="1:23" ht="13.5" customHeight="1">
      <c r="A574" s="34"/>
      <c r="B574" s="30" t="s">
        <v>1810</v>
      </c>
      <c r="C574" s="30"/>
      <c r="D574" s="67">
        <v>83</v>
      </c>
      <c r="E574" s="4" t="s">
        <v>159</v>
      </c>
      <c r="F574" s="5"/>
      <c r="G574" s="5"/>
      <c r="H574" s="13"/>
      <c r="J574" s="59"/>
      <c r="K574" s="60"/>
      <c r="L574" s="61"/>
    </row>
    <row r="575" spans="1:23" ht="13.5" customHeight="1">
      <c r="A575" s="39"/>
      <c r="B575" s="31"/>
      <c r="C575" s="31"/>
      <c r="D575" s="40"/>
      <c r="E575" s="2"/>
      <c r="F575" s="3"/>
      <c r="G575" s="3"/>
      <c r="H575" s="12"/>
    </row>
    <row r="576" spans="1:23" ht="13.5" customHeight="1">
      <c r="A576" s="34"/>
      <c r="B576" s="30" t="s">
        <v>1811</v>
      </c>
      <c r="C576" s="30"/>
      <c r="D576" s="16">
        <v>2</v>
      </c>
      <c r="E576" s="4" t="s">
        <v>1813</v>
      </c>
      <c r="F576" s="5"/>
      <c r="G576" s="5"/>
      <c r="H576" s="13"/>
      <c r="J576" s="59"/>
      <c r="K576" s="60"/>
      <c r="L576" s="61"/>
    </row>
    <row r="577" spans="1:12" ht="13.5" customHeight="1">
      <c r="A577" s="7"/>
      <c r="B577" s="31"/>
      <c r="C577" s="31"/>
      <c r="D577" s="40"/>
      <c r="E577" s="2"/>
      <c r="F577" s="3"/>
      <c r="G577" s="3"/>
      <c r="H577" s="12"/>
    </row>
    <row r="578" spans="1:12" ht="13.5" customHeight="1">
      <c r="A578" s="8"/>
      <c r="B578" s="30" t="s">
        <v>1812</v>
      </c>
      <c r="C578" s="30"/>
      <c r="D578" s="16">
        <v>2</v>
      </c>
      <c r="E578" s="4" t="s">
        <v>1813</v>
      </c>
      <c r="F578" s="5"/>
      <c r="G578" s="5"/>
      <c r="H578" s="13"/>
      <c r="J578" s="59"/>
    </row>
    <row r="579" spans="1:12" ht="13.5" customHeight="1">
      <c r="A579" s="7"/>
      <c r="B579" s="31"/>
      <c r="C579" s="31"/>
      <c r="D579" s="40"/>
      <c r="E579" s="2"/>
      <c r="F579" s="3"/>
      <c r="G579" s="3"/>
      <c r="H579" s="12"/>
    </row>
    <row r="580" spans="1:12" ht="13.5" customHeight="1">
      <c r="A580" s="8"/>
      <c r="B580" s="30"/>
      <c r="C580" s="30"/>
      <c r="D580" s="16"/>
      <c r="E580" s="4"/>
      <c r="F580" s="5"/>
      <c r="G580" s="5"/>
      <c r="H580" s="13"/>
      <c r="J580" s="59"/>
      <c r="K580" s="60"/>
      <c r="L580" s="61"/>
    </row>
    <row r="581" spans="1:12" ht="13.5" customHeight="1">
      <c r="A581" s="7"/>
      <c r="B581" s="31"/>
      <c r="C581" s="31"/>
      <c r="D581" s="40"/>
      <c r="E581" s="2"/>
      <c r="F581" s="3"/>
      <c r="G581" s="3"/>
      <c r="H581" s="12"/>
    </row>
    <row r="582" spans="1:12" ht="13.5" customHeight="1">
      <c r="A582" s="8"/>
      <c r="B582" s="30"/>
      <c r="C582" s="30"/>
      <c r="D582" s="16"/>
      <c r="E582" s="4"/>
      <c r="F582" s="5"/>
      <c r="G582" s="5"/>
      <c r="H582" s="13"/>
      <c r="J582" s="59"/>
    </row>
    <row r="583" spans="1:12" ht="13.5" customHeight="1">
      <c r="A583" s="7"/>
      <c r="B583" s="31"/>
      <c r="C583" s="31"/>
      <c r="D583" s="40"/>
      <c r="E583" s="2"/>
      <c r="F583" s="3"/>
      <c r="G583" s="3"/>
      <c r="H583" s="12"/>
    </row>
    <row r="584" spans="1:12" ht="13.5" customHeight="1">
      <c r="A584" s="8"/>
      <c r="B584" s="30"/>
      <c r="C584" s="30"/>
      <c r="D584" s="16"/>
      <c r="E584" s="4"/>
      <c r="F584" s="5"/>
      <c r="G584" s="5"/>
      <c r="H584" s="13"/>
      <c r="J584" s="59"/>
    </row>
    <row r="585" spans="1:12" ht="13.5" customHeight="1">
      <c r="A585" s="7"/>
      <c r="B585" s="31"/>
      <c r="C585" s="31"/>
      <c r="D585" s="40"/>
      <c r="E585" s="2"/>
      <c r="F585" s="3"/>
      <c r="G585" s="3"/>
      <c r="H585" s="12"/>
    </row>
    <row r="586" spans="1:12" ht="13.5" customHeight="1">
      <c r="A586" s="8"/>
      <c r="B586" s="30"/>
      <c r="C586" s="30"/>
      <c r="D586" s="16"/>
      <c r="E586" s="4"/>
      <c r="F586" s="42"/>
      <c r="G586" s="5"/>
      <c r="H586" s="13"/>
      <c r="J586" s="59"/>
    </row>
    <row r="587" spans="1:12" ht="13.5" customHeight="1">
      <c r="A587" s="7"/>
      <c r="B587" s="31"/>
      <c r="C587" s="31"/>
      <c r="D587" s="40"/>
      <c r="E587" s="2"/>
      <c r="F587" s="3"/>
      <c r="G587" s="3"/>
      <c r="H587" s="12"/>
    </row>
    <row r="588" spans="1:12" ht="13.5" customHeight="1">
      <c r="A588" s="8"/>
      <c r="B588" s="30"/>
      <c r="C588" s="30"/>
      <c r="D588" s="16"/>
      <c r="E588" s="4"/>
      <c r="F588" s="5"/>
      <c r="G588" s="5"/>
      <c r="H588" s="13"/>
      <c r="J588" s="59"/>
    </row>
    <row r="589" spans="1:12" ht="13.5" customHeight="1">
      <c r="A589" s="7"/>
      <c r="B589" s="31"/>
      <c r="C589" s="31"/>
      <c r="D589" s="40"/>
      <c r="E589" s="2"/>
      <c r="F589" s="3"/>
      <c r="G589" s="3"/>
      <c r="H589" s="12"/>
    </row>
    <row r="590" spans="1:12" ht="13.5" customHeight="1">
      <c r="A590" s="8"/>
      <c r="B590" s="30"/>
      <c r="C590" s="30"/>
      <c r="D590" s="16"/>
      <c r="E590" s="4"/>
      <c r="F590" s="42"/>
      <c r="G590" s="5"/>
      <c r="H590" s="13"/>
    </row>
    <row r="591" spans="1:12" ht="13.5" customHeight="1">
      <c r="A591" s="7"/>
      <c r="B591" s="31"/>
      <c r="C591" s="31"/>
      <c r="D591" s="40"/>
      <c r="E591" s="2"/>
      <c r="F591" s="3"/>
      <c r="G591" s="3"/>
      <c r="H591" s="12"/>
    </row>
    <row r="592" spans="1:12" ht="13.5" customHeight="1">
      <c r="A592" s="8"/>
      <c r="B592" s="30"/>
      <c r="C592" s="30"/>
      <c r="D592" s="16"/>
      <c r="E592" s="4"/>
      <c r="F592" s="42"/>
      <c r="G592" s="5"/>
      <c r="H592" s="13"/>
    </row>
    <row r="593" spans="1:23" ht="13.5" customHeight="1">
      <c r="A593" s="7"/>
      <c r="B593" s="31"/>
      <c r="C593" s="31"/>
      <c r="D593" s="15"/>
      <c r="E593" s="2"/>
      <c r="F593" s="3"/>
      <c r="G593" s="3"/>
      <c r="H593" s="12"/>
    </row>
    <row r="594" spans="1:23" ht="13.5" customHeight="1">
      <c r="A594" s="8"/>
      <c r="B594" s="30"/>
      <c r="C594" s="30"/>
      <c r="D594" s="16"/>
      <c r="E594" s="4"/>
      <c r="F594" s="42"/>
      <c r="G594" s="5"/>
      <c r="H594" s="13"/>
    </row>
    <row r="595" spans="1:23" ht="13.5" customHeight="1">
      <c r="A595" s="7"/>
      <c r="B595" s="31"/>
      <c r="C595" s="31"/>
      <c r="D595" s="15"/>
      <c r="E595" s="2"/>
      <c r="F595" s="3"/>
      <c r="G595" s="3"/>
      <c r="H595" s="12"/>
    </row>
    <row r="596" spans="1:23" ht="13.5" customHeight="1">
      <c r="A596" s="8"/>
      <c r="B596" s="30"/>
      <c r="C596" s="30"/>
      <c r="D596" s="16"/>
      <c r="E596" s="4"/>
      <c r="F596" s="5"/>
      <c r="G596" s="5"/>
      <c r="H596" s="13"/>
      <c r="I596" s="58"/>
      <c r="J596" s="59"/>
      <c r="K596" s="60"/>
      <c r="L596" s="61"/>
    </row>
    <row r="597" spans="1:23" ht="13.5" customHeight="1">
      <c r="A597" s="7"/>
      <c r="B597" s="31"/>
      <c r="C597" s="31"/>
      <c r="D597" s="15"/>
      <c r="E597" s="2"/>
      <c r="F597" s="3"/>
      <c r="G597" s="3"/>
      <c r="H597" s="12"/>
    </row>
    <row r="598" spans="1:23" ht="13.5" customHeight="1">
      <c r="A598" s="8"/>
      <c r="B598" s="30"/>
      <c r="C598" s="30"/>
      <c r="D598" s="16"/>
      <c r="E598" s="4"/>
      <c r="F598" s="5"/>
      <c r="G598" s="5"/>
      <c r="H598" s="13"/>
      <c r="I598" s="58"/>
      <c r="J598" s="59"/>
      <c r="K598" s="60"/>
      <c r="L598" s="61"/>
    </row>
    <row r="599" spans="1:23" s="18" customFormat="1" ht="13.5" customHeight="1">
      <c r="A599" s="39"/>
      <c r="B599" s="31"/>
      <c r="C599" s="31"/>
      <c r="D599" s="40"/>
      <c r="E599" s="2"/>
      <c r="F599" s="3"/>
      <c r="G599" s="3"/>
      <c r="H599" s="12"/>
      <c r="J599" s="1"/>
      <c r="K599" s="6"/>
      <c r="L599" s="6"/>
      <c r="M599" s="1"/>
      <c r="O599" s="1"/>
      <c r="P599" s="6"/>
      <c r="Q599" s="6"/>
      <c r="R599" s="1"/>
      <c r="T599" s="1"/>
      <c r="U599" s="6"/>
      <c r="V599" s="6"/>
      <c r="W599" s="1"/>
    </row>
    <row r="600" spans="1:23" s="18" customFormat="1" ht="13.5" customHeight="1">
      <c r="A600" s="34"/>
      <c r="B600" s="30"/>
      <c r="C600" s="30"/>
      <c r="D600" s="16"/>
      <c r="E600" s="4"/>
      <c r="F600" s="55"/>
      <c r="G600" s="56"/>
      <c r="H600" s="57"/>
      <c r="J600" s="1"/>
      <c r="K600" s="6"/>
      <c r="L600" s="6"/>
      <c r="M600" s="1"/>
      <c r="O600" s="1"/>
      <c r="P600" s="6"/>
      <c r="Q600" s="6"/>
      <c r="R600" s="1"/>
      <c r="T600" s="1"/>
      <c r="U600" s="6"/>
      <c r="V600" s="6"/>
      <c r="W600" s="1"/>
    </row>
    <row r="601" spans="1:23" s="18" customFormat="1" ht="13.5" customHeight="1">
      <c r="A601" s="7"/>
      <c r="B601" s="31"/>
      <c r="C601" s="31"/>
      <c r="D601" s="15"/>
      <c r="E601" s="2"/>
      <c r="F601" s="3"/>
      <c r="G601" s="3"/>
      <c r="H601" s="12"/>
      <c r="J601" s="1"/>
      <c r="K601" s="6"/>
      <c r="L601" s="6"/>
      <c r="M601" s="1"/>
      <c r="O601" s="1"/>
      <c r="P601" s="6"/>
      <c r="Q601" s="6"/>
      <c r="R601" s="1"/>
      <c r="T601" s="1"/>
      <c r="U601" s="6"/>
      <c r="V601" s="6"/>
      <c r="W601" s="1"/>
    </row>
    <row r="602" spans="1:23" s="18" customFormat="1" ht="13.5" customHeight="1">
      <c r="A602" s="8"/>
      <c r="B602" s="30"/>
      <c r="C602" s="30"/>
      <c r="D602" s="16"/>
      <c r="E602" s="4"/>
      <c r="F602" s="55"/>
      <c r="G602" s="56"/>
      <c r="H602" s="57"/>
      <c r="J602" s="1"/>
      <c r="K602" s="6"/>
      <c r="L602" s="6"/>
      <c r="M602" s="1"/>
      <c r="O602" s="1"/>
      <c r="P602" s="6"/>
      <c r="Q602" s="6"/>
      <c r="R602" s="1"/>
      <c r="T602" s="1"/>
      <c r="U602" s="6"/>
      <c r="V602" s="6"/>
      <c r="W602" s="1"/>
    </row>
    <row r="603" spans="1:23" ht="14.1" customHeight="1">
      <c r="A603" s="7"/>
      <c r="B603" s="31"/>
      <c r="C603" s="31" t="s">
        <v>7</v>
      </c>
      <c r="D603" s="15"/>
      <c r="E603" s="2"/>
      <c r="F603" s="3"/>
      <c r="G603" s="41"/>
      <c r="H603" s="12"/>
    </row>
    <row r="604" spans="1:23" ht="14.25" customHeight="1">
      <c r="A604" s="9"/>
      <c r="B604" s="32" t="s">
        <v>63</v>
      </c>
      <c r="C604" s="32"/>
      <c r="D604" s="17"/>
      <c r="E604" s="10"/>
      <c r="F604" s="11"/>
      <c r="G604" s="11"/>
      <c r="H604" s="14"/>
    </row>
    <row r="606" spans="1:23" ht="14.25" customHeight="1">
      <c r="H606" s="48"/>
    </row>
  </sheetData>
  <mergeCells count="28">
    <mergeCell ref="A564:H564"/>
    <mergeCell ref="A566:B566"/>
    <mergeCell ref="A392:H392"/>
    <mergeCell ref="A394:B394"/>
    <mergeCell ref="A306:H306"/>
    <mergeCell ref="A308:B308"/>
    <mergeCell ref="A349:H349"/>
    <mergeCell ref="A351:B351"/>
    <mergeCell ref="A435:H435"/>
    <mergeCell ref="A437:B437"/>
    <mergeCell ref="A478:H478"/>
    <mergeCell ref="A480:B480"/>
    <mergeCell ref="A521:H521"/>
    <mergeCell ref="A523:B523"/>
    <mergeCell ref="A1:H1"/>
    <mergeCell ref="A3:B3"/>
    <mergeCell ref="A91:H91"/>
    <mergeCell ref="A220:H220"/>
    <mergeCell ref="A222:B222"/>
    <mergeCell ref="A263:H263"/>
    <mergeCell ref="A265:B265"/>
    <mergeCell ref="A48:H48"/>
    <mergeCell ref="A50:B50"/>
    <mergeCell ref="A134:H134"/>
    <mergeCell ref="A136:B136"/>
    <mergeCell ref="A177:H177"/>
    <mergeCell ref="A179:B179"/>
    <mergeCell ref="A93:B93"/>
  </mergeCells>
  <phoneticPr fontId="2"/>
  <printOptions horizontalCentered="1"/>
  <pageMargins left="0.19685039370078741" right="0.19685039370078741" top="0.39370078740157483" bottom="0.11811023622047245" header="0.59055118110236227" footer="0.19685039370078741"/>
  <pageSetup paperSize="9" scale="95" orientation="landscape" useFirstPageNumber="1" r:id="rId1"/>
  <headerFooter alignWithMargins="0"/>
  <rowBreaks count="13" manualBreakCount="13">
    <brk id="47" max="7" man="1"/>
    <brk id="90" max="7" man="1"/>
    <brk id="133" max="7" man="1"/>
    <brk id="176" max="7" man="1"/>
    <brk id="219" max="7" man="1"/>
    <brk id="262" max="7" man="1"/>
    <brk id="305" max="7" man="1"/>
    <brk id="348" max="7" man="1"/>
    <brk id="391" max="7" man="1"/>
    <brk id="434" max="7" man="1"/>
    <brk id="477" max="7" man="1"/>
    <brk id="520" max="7" man="1"/>
    <brk id="563"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C729-05D8-49D9-94D6-8554036FE21B}">
  <sheetPr>
    <tabColor theme="4" tint="0.59999389629810485"/>
  </sheetPr>
  <dimension ref="A1:W473"/>
  <sheetViews>
    <sheetView view="pageBreakPreview" topLeftCell="A430" zoomScale="70" zoomScaleNormal="70" zoomScaleSheetLayoutView="70" workbookViewId="0">
      <selection activeCell="J45" sqref="J45"/>
    </sheetView>
  </sheetViews>
  <sheetFormatPr defaultColWidth="9" defaultRowHeight="14.25" customHeight="1"/>
  <cols>
    <col min="1" max="1" width="6.625" style="1" customWidth="1"/>
    <col min="2" max="3" width="33.625" style="1" customWidth="1"/>
    <col min="4" max="4" width="13.625" style="18" customWidth="1"/>
    <col min="5" max="5" width="5.125" style="1" customWidth="1"/>
    <col min="6" max="6" width="15.125" style="6" customWidth="1"/>
    <col min="7" max="7" width="17.625" style="6" customWidth="1"/>
    <col min="8" max="8" width="21.125" style="1" customWidth="1"/>
    <col min="9" max="9" width="13.625" style="18" customWidth="1"/>
    <col min="10" max="10" width="13.25" style="1" bestFit="1" customWidth="1"/>
    <col min="11" max="11" width="15.125" style="6" customWidth="1"/>
    <col min="12" max="12" width="17.625" style="6" customWidth="1"/>
    <col min="13" max="13" width="21.125" style="1" customWidth="1"/>
    <col min="14" max="14" width="13.625" style="18" customWidth="1"/>
    <col min="15" max="15" width="5.125" style="1" customWidth="1"/>
    <col min="16" max="16" width="15.125" style="6" customWidth="1"/>
    <col min="17" max="17" width="17.625" style="6" customWidth="1"/>
    <col min="18" max="18" width="21.125" style="1" customWidth="1"/>
    <col min="19" max="19" width="13.625" style="18" customWidth="1"/>
    <col min="20" max="20" width="5.125" style="1" customWidth="1"/>
    <col min="21" max="21" width="15.125" style="6" customWidth="1"/>
    <col min="22" max="22" width="17.625" style="6" customWidth="1"/>
    <col min="23" max="23" width="21.125" style="1" customWidth="1"/>
    <col min="24" max="16384" width="9" style="1"/>
  </cols>
  <sheetData>
    <row r="1" spans="1:23" s="49" customFormat="1" ht="21.4" customHeight="1">
      <c r="A1" s="364"/>
      <c r="B1" s="365"/>
      <c r="C1" s="365"/>
      <c r="D1" s="365"/>
      <c r="E1" s="365"/>
      <c r="F1" s="365"/>
      <c r="G1" s="365"/>
      <c r="H1" s="365"/>
    </row>
    <row r="2" spans="1:23" s="49" customFormat="1" ht="13.5" customHeight="1">
      <c r="A2" s="50" t="s">
        <v>76</v>
      </c>
      <c r="B2" s="50"/>
      <c r="C2" s="51"/>
      <c r="D2" s="51"/>
      <c r="E2" s="52"/>
      <c r="F2" s="51"/>
      <c r="G2" s="50"/>
      <c r="H2" s="53"/>
    </row>
    <row r="3" spans="1:23" ht="21.6" customHeight="1">
      <c r="A3" s="362" t="s">
        <v>0</v>
      </c>
      <c r="B3" s="363"/>
      <c r="C3" s="24" t="s">
        <v>1</v>
      </c>
      <c r="D3" s="24" t="s">
        <v>2</v>
      </c>
      <c r="E3" s="24" t="s">
        <v>3</v>
      </c>
      <c r="F3" s="25" t="s">
        <v>4</v>
      </c>
      <c r="G3" s="25" t="s">
        <v>5</v>
      </c>
      <c r="H3" s="26" t="s">
        <v>6</v>
      </c>
      <c r="I3" s="27"/>
      <c r="J3" s="27"/>
      <c r="K3" s="28"/>
      <c r="L3" s="28"/>
      <c r="M3" s="27"/>
      <c r="N3" s="27"/>
      <c r="O3" s="27"/>
      <c r="P3" s="28"/>
      <c r="Q3" s="28"/>
      <c r="R3" s="27"/>
      <c r="S3" s="27"/>
      <c r="T3" s="27"/>
      <c r="U3" s="28"/>
      <c r="V3" s="28"/>
      <c r="W3" s="27"/>
    </row>
    <row r="4" spans="1:23" ht="13.5" customHeight="1">
      <c r="A4" s="19"/>
      <c r="B4" s="29" t="s">
        <v>7</v>
      </c>
      <c r="C4" s="29" t="s">
        <v>7</v>
      </c>
      <c r="D4" s="35"/>
      <c r="E4" s="20" t="s">
        <v>7</v>
      </c>
      <c r="F4" s="22"/>
      <c r="G4" s="22"/>
      <c r="H4" s="23"/>
    </row>
    <row r="5" spans="1:23" ht="13.5" customHeight="1">
      <c r="A5" s="8"/>
      <c r="B5" s="30" t="s">
        <v>557</v>
      </c>
      <c r="C5" s="30" t="s">
        <v>7</v>
      </c>
      <c r="D5" s="36"/>
      <c r="E5" s="4" t="s">
        <v>7</v>
      </c>
      <c r="F5" s="5"/>
      <c r="G5" s="5"/>
      <c r="H5" s="13" t="s">
        <v>7</v>
      </c>
      <c r="J5" s="6"/>
    </row>
    <row r="6" spans="1:23" ht="13.5" customHeight="1">
      <c r="A6" s="7"/>
      <c r="B6" s="31" t="s">
        <v>7</v>
      </c>
      <c r="C6" s="31" t="s">
        <v>7</v>
      </c>
      <c r="D6" s="40"/>
      <c r="E6" s="2" t="s">
        <v>7</v>
      </c>
      <c r="F6" s="3"/>
      <c r="G6" s="3"/>
      <c r="H6" s="12"/>
    </row>
    <row r="7" spans="1:23" ht="13.5" customHeight="1">
      <c r="A7" s="8"/>
      <c r="B7" s="30" t="s">
        <v>572</v>
      </c>
      <c r="C7" s="30" t="s">
        <v>7</v>
      </c>
      <c r="D7" s="16">
        <v>1</v>
      </c>
      <c r="E7" s="4" t="s">
        <v>8</v>
      </c>
      <c r="F7" s="5"/>
      <c r="G7" s="5"/>
      <c r="H7" s="13"/>
    </row>
    <row r="8" spans="1:23" ht="13.5" customHeight="1">
      <c r="A8" s="39" t="s">
        <v>7</v>
      </c>
      <c r="B8" s="31"/>
      <c r="C8" s="31"/>
      <c r="D8" s="40"/>
      <c r="E8" s="2"/>
      <c r="F8" s="3"/>
      <c r="G8" s="3"/>
      <c r="H8" s="12"/>
    </row>
    <row r="9" spans="1:23" ht="13.5" customHeight="1">
      <c r="A9" s="34" t="s">
        <v>7</v>
      </c>
      <c r="B9" s="30" t="s">
        <v>580</v>
      </c>
      <c r="C9" s="30"/>
      <c r="D9" s="47">
        <v>4.62</v>
      </c>
      <c r="E9" s="4" t="s">
        <v>111</v>
      </c>
      <c r="F9" s="5"/>
      <c r="G9" s="5"/>
      <c r="H9" s="13"/>
    </row>
    <row r="10" spans="1:23" ht="13.5" customHeight="1">
      <c r="A10" s="39" t="s">
        <v>7</v>
      </c>
      <c r="B10" s="31"/>
      <c r="C10" s="31"/>
      <c r="D10" s="40"/>
      <c r="E10" s="2"/>
      <c r="F10" s="3"/>
      <c r="G10" s="3"/>
      <c r="H10" s="12"/>
    </row>
    <row r="11" spans="1:23" ht="13.5" customHeight="1">
      <c r="A11" s="34" t="s">
        <v>7</v>
      </c>
      <c r="B11" s="30" t="s">
        <v>583</v>
      </c>
      <c r="C11" s="30"/>
      <c r="D11" s="47">
        <v>1.23</v>
      </c>
      <c r="E11" s="4" t="s">
        <v>111</v>
      </c>
      <c r="F11" s="5"/>
      <c r="G11" s="5"/>
      <c r="H11" s="13"/>
    </row>
    <row r="12" spans="1:23" ht="13.5" customHeight="1">
      <c r="A12" s="39" t="s">
        <v>7</v>
      </c>
      <c r="B12" s="31"/>
      <c r="C12" s="31"/>
      <c r="D12" s="40"/>
      <c r="E12" s="2"/>
      <c r="F12" s="3"/>
      <c r="G12" s="3"/>
      <c r="H12" s="12"/>
    </row>
    <row r="13" spans="1:23" ht="13.5" customHeight="1">
      <c r="A13" s="34" t="s">
        <v>7</v>
      </c>
      <c r="B13" s="30" t="s">
        <v>121</v>
      </c>
      <c r="C13" s="30" t="s">
        <v>120</v>
      </c>
      <c r="D13" s="47">
        <v>0.71</v>
      </c>
      <c r="E13" s="4" t="s">
        <v>111</v>
      </c>
      <c r="F13" s="5"/>
      <c r="G13" s="5"/>
      <c r="H13" s="13"/>
    </row>
    <row r="14" spans="1:23" ht="13.5" customHeight="1">
      <c r="A14" s="39" t="s">
        <v>7</v>
      </c>
      <c r="B14" s="31"/>
      <c r="C14" s="31"/>
      <c r="D14" s="40"/>
      <c r="E14" s="2"/>
      <c r="F14" s="3"/>
      <c r="G14" s="3"/>
      <c r="H14" s="12"/>
    </row>
    <row r="15" spans="1:23" ht="13.5" customHeight="1">
      <c r="A15" s="34" t="s">
        <v>7</v>
      </c>
      <c r="B15" s="30" t="s">
        <v>136</v>
      </c>
      <c r="C15" s="30" t="s">
        <v>412</v>
      </c>
      <c r="D15" s="47">
        <v>0.36</v>
      </c>
      <c r="E15" s="4" t="s">
        <v>111</v>
      </c>
      <c r="F15" s="5"/>
      <c r="G15" s="5"/>
      <c r="H15" s="13"/>
    </row>
    <row r="16" spans="1:23" ht="13.5" customHeight="1">
      <c r="A16" s="39" t="s">
        <v>7</v>
      </c>
      <c r="B16" s="31"/>
      <c r="C16" s="31"/>
      <c r="D16" s="40"/>
      <c r="E16" s="2"/>
      <c r="F16" s="3"/>
      <c r="G16" s="3"/>
      <c r="H16" s="12"/>
    </row>
    <row r="17" spans="1:8" ht="13.5" customHeight="1">
      <c r="A17" s="34" t="s">
        <v>7</v>
      </c>
      <c r="B17" s="30" t="s">
        <v>136</v>
      </c>
      <c r="C17" s="30" t="s">
        <v>413</v>
      </c>
      <c r="D17" s="47">
        <v>1.9</v>
      </c>
      <c r="E17" s="4" t="s">
        <v>111</v>
      </c>
      <c r="F17" s="5"/>
      <c r="G17" s="5"/>
      <c r="H17" s="13"/>
    </row>
    <row r="18" spans="1:8" ht="13.5" customHeight="1">
      <c r="A18" s="7"/>
      <c r="B18" s="31"/>
      <c r="C18" s="31" t="s">
        <v>586</v>
      </c>
      <c r="D18" s="15"/>
      <c r="E18" s="2"/>
      <c r="F18" s="3"/>
      <c r="G18" s="3"/>
      <c r="H18" s="12"/>
    </row>
    <row r="19" spans="1:8" ht="13.5" customHeight="1">
      <c r="A19" s="8"/>
      <c r="B19" s="30" t="s">
        <v>584</v>
      </c>
      <c r="C19" s="30" t="s">
        <v>585</v>
      </c>
      <c r="D19" s="16"/>
      <c r="E19" s="4"/>
      <c r="F19" s="5"/>
      <c r="G19" s="5"/>
      <c r="H19" s="13"/>
    </row>
    <row r="20" spans="1:8" ht="13.5" customHeight="1">
      <c r="A20" s="7"/>
      <c r="B20" s="31"/>
      <c r="C20" s="31"/>
      <c r="D20" s="15"/>
      <c r="E20" s="2"/>
      <c r="F20" s="3"/>
      <c r="G20" s="3"/>
      <c r="H20" s="12"/>
    </row>
    <row r="21" spans="1:8" ht="13.5" customHeight="1">
      <c r="A21" s="8"/>
      <c r="B21" s="30" t="s">
        <v>419</v>
      </c>
      <c r="C21" s="30"/>
      <c r="D21" s="68">
        <f>0.65*(D15+D17)</f>
        <v>1.4689999999999999</v>
      </c>
      <c r="E21" s="4" t="s">
        <v>420</v>
      </c>
      <c r="F21" s="5"/>
      <c r="G21" s="5"/>
      <c r="H21" s="13"/>
    </row>
    <row r="22" spans="1:8" ht="13.5" customHeight="1">
      <c r="A22" s="7"/>
      <c r="B22" s="31"/>
      <c r="C22" s="31"/>
      <c r="D22" s="15"/>
      <c r="E22" s="2"/>
      <c r="F22" s="3"/>
      <c r="G22" s="3"/>
      <c r="H22" s="12"/>
    </row>
    <row r="23" spans="1:8" ht="13.5" customHeight="1">
      <c r="A23" s="8"/>
      <c r="B23" s="30" t="s">
        <v>421</v>
      </c>
      <c r="C23" s="30" t="s">
        <v>422</v>
      </c>
      <c r="D23" s="16">
        <v>1</v>
      </c>
      <c r="E23" s="4" t="s">
        <v>8</v>
      </c>
      <c r="F23" s="42"/>
      <c r="G23" s="5"/>
      <c r="H23" s="13"/>
    </row>
    <row r="24" spans="1:8" ht="13.5" customHeight="1">
      <c r="A24" s="7"/>
      <c r="B24" s="31"/>
      <c r="C24" s="31"/>
      <c r="D24" s="15"/>
      <c r="E24" s="2"/>
      <c r="F24" s="3"/>
      <c r="G24" s="3"/>
      <c r="H24" s="12"/>
    </row>
    <row r="25" spans="1:8" ht="13.5" customHeight="1">
      <c r="A25" s="8"/>
      <c r="B25" s="30" t="s">
        <v>119</v>
      </c>
      <c r="C25" s="30" t="s">
        <v>414</v>
      </c>
      <c r="D25" s="47">
        <v>56.879999999999995</v>
      </c>
      <c r="E25" s="4" t="s">
        <v>416</v>
      </c>
      <c r="F25" s="5"/>
      <c r="G25" s="5"/>
      <c r="H25" s="13"/>
    </row>
    <row r="26" spans="1:8" ht="13.5" customHeight="1">
      <c r="A26" s="39" t="s">
        <v>7</v>
      </c>
      <c r="B26" s="31"/>
      <c r="C26" s="31"/>
      <c r="D26" s="40"/>
      <c r="E26" s="2"/>
      <c r="F26" s="3"/>
      <c r="G26" s="3"/>
      <c r="H26" s="12"/>
    </row>
    <row r="27" spans="1:8" ht="13.5" customHeight="1">
      <c r="A27" s="34" t="s">
        <v>7</v>
      </c>
      <c r="B27" s="30" t="s">
        <v>119</v>
      </c>
      <c r="C27" s="30" t="s">
        <v>415</v>
      </c>
      <c r="D27" s="47">
        <v>17.649999999999999</v>
      </c>
      <c r="E27" s="4" t="s">
        <v>416</v>
      </c>
      <c r="F27" s="5"/>
      <c r="G27" s="5"/>
      <c r="H27" s="13"/>
    </row>
    <row r="28" spans="1:8" ht="13.5" customHeight="1">
      <c r="A28" s="7"/>
      <c r="B28" s="31"/>
      <c r="C28" s="31"/>
      <c r="D28" s="15"/>
      <c r="E28" s="2"/>
      <c r="F28" s="3"/>
      <c r="G28" s="3"/>
      <c r="H28" s="12"/>
    </row>
    <row r="29" spans="1:8" ht="13.5" customHeight="1">
      <c r="A29" s="8"/>
      <c r="B29" s="30" t="s">
        <v>581</v>
      </c>
      <c r="C29" s="30" t="s">
        <v>582</v>
      </c>
      <c r="D29" s="16">
        <v>74.53</v>
      </c>
      <c r="E29" s="4" t="s">
        <v>416</v>
      </c>
      <c r="F29" s="5"/>
      <c r="G29" s="5"/>
      <c r="H29" s="13"/>
    </row>
    <row r="30" spans="1:8" ht="13.5" customHeight="1">
      <c r="A30" s="39"/>
      <c r="B30" s="31"/>
      <c r="C30" s="31"/>
      <c r="D30" s="40"/>
      <c r="E30" s="2"/>
      <c r="F30" s="3"/>
      <c r="G30" s="3"/>
      <c r="H30" s="12"/>
    </row>
    <row r="31" spans="1:8" ht="13.5" customHeight="1">
      <c r="A31" s="34"/>
      <c r="B31" s="30" t="s">
        <v>115</v>
      </c>
      <c r="C31" s="30" t="s">
        <v>418</v>
      </c>
      <c r="D31" s="47">
        <v>15.42</v>
      </c>
      <c r="E31" s="4" t="s">
        <v>113</v>
      </c>
      <c r="F31" s="5"/>
      <c r="G31" s="5"/>
      <c r="H31" s="13"/>
    </row>
    <row r="32" spans="1:8" ht="13.5" customHeight="1">
      <c r="A32" s="7"/>
      <c r="B32" s="31"/>
      <c r="C32" s="31"/>
      <c r="D32" s="15"/>
      <c r="E32" s="2"/>
      <c r="F32" s="3"/>
      <c r="G32" s="3"/>
      <c r="H32" s="12"/>
    </row>
    <row r="33" spans="1:23" ht="13.5" customHeight="1">
      <c r="A33" s="8"/>
      <c r="B33" s="30" t="s">
        <v>123</v>
      </c>
      <c r="C33" s="30" t="s">
        <v>122</v>
      </c>
      <c r="D33" s="16">
        <v>3.39</v>
      </c>
      <c r="E33" s="4" t="s">
        <v>111</v>
      </c>
      <c r="F33" s="5"/>
      <c r="G33" s="5"/>
      <c r="H33" s="13"/>
    </row>
    <row r="34" spans="1:23" ht="13.5" customHeight="1">
      <c r="A34" s="7"/>
      <c r="B34" s="31"/>
      <c r="C34" s="31"/>
      <c r="D34" s="15"/>
      <c r="E34" s="2"/>
      <c r="F34" s="3"/>
      <c r="G34" s="3"/>
      <c r="H34" s="12"/>
    </row>
    <row r="35" spans="1:23" ht="13.5" customHeight="1">
      <c r="A35" s="8"/>
      <c r="B35" s="30" t="s">
        <v>961</v>
      </c>
      <c r="C35" s="30" t="s">
        <v>962</v>
      </c>
      <c r="D35" s="16">
        <v>13.379999999999999</v>
      </c>
      <c r="E35" s="4" t="s">
        <v>113</v>
      </c>
      <c r="F35" s="5"/>
      <c r="G35" s="5"/>
      <c r="H35" s="13"/>
    </row>
    <row r="36" spans="1:23" ht="13.5" customHeight="1">
      <c r="A36" s="7"/>
      <c r="B36" s="31"/>
      <c r="C36" s="31"/>
      <c r="D36" s="15"/>
      <c r="E36" s="2"/>
      <c r="F36" s="3"/>
      <c r="G36" s="3"/>
      <c r="H36" s="12"/>
    </row>
    <row r="37" spans="1:23" ht="13.5" customHeight="1">
      <c r="A37" s="8"/>
      <c r="B37" s="30"/>
      <c r="C37" s="30" t="s">
        <v>7</v>
      </c>
      <c r="D37" s="16"/>
      <c r="E37" s="4"/>
      <c r="F37" s="5"/>
      <c r="G37" s="5"/>
      <c r="H37" s="13"/>
    </row>
    <row r="38" spans="1:23" ht="13.5" customHeight="1">
      <c r="A38" s="7"/>
      <c r="B38" s="31"/>
      <c r="C38" s="31"/>
      <c r="D38" s="15"/>
      <c r="E38" s="2"/>
      <c r="F38" s="3"/>
      <c r="G38" s="3"/>
      <c r="H38" s="12"/>
    </row>
    <row r="39" spans="1:23" ht="13.5" customHeight="1">
      <c r="A39" s="8"/>
      <c r="B39" s="30" t="s">
        <v>7</v>
      </c>
      <c r="C39" s="30" t="s">
        <v>7</v>
      </c>
      <c r="D39" s="16"/>
      <c r="E39" s="4"/>
      <c r="F39" s="5"/>
      <c r="G39" s="38"/>
      <c r="H39" s="13"/>
    </row>
    <row r="40" spans="1:23" ht="13.5" customHeight="1">
      <c r="A40" s="7"/>
      <c r="B40" s="31"/>
      <c r="C40" s="31" t="s">
        <v>7</v>
      </c>
      <c r="D40" s="15"/>
      <c r="E40" s="2"/>
      <c r="F40" s="3"/>
      <c r="G40" s="41"/>
      <c r="H40" s="12"/>
    </row>
    <row r="41" spans="1:23" ht="13.5" customHeight="1">
      <c r="A41" s="9"/>
      <c r="B41" s="32" t="s">
        <v>63</v>
      </c>
      <c r="C41" s="32"/>
      <c r="D41" s="17"/>
      <c r="E41" s="10"/>
      <c r="F41" s="11"/>
      <c r="G41" s="11"/>
      <c r="H41" s="14"/>
    </row>
    <row r="42" spans="1:23" ht="13.5" customHeight="1"/>
    <row r="43" spans="1:23" ht="13.5" customHeight="1">
      <c r="H43" s="48"/>
    </row>
    <row r="44" spans="1:23" s="49" customFormat="1" ht="21.4" customHeight="1">
      <c r="A44" s="364"/>
      <c r="B44" s="365"/>
      <c r="C44" s="365"/>
      <c r="D44" s="365"/>
      <c r="E44" s="365"/>
      <c r="F44" s="365"/>
      <c r="G44" s="365"/>
      <c r="H44" s="365"/>
    </row>
    <row r="45" spans="1:23" s="49" customFormat="1" ht="13.5" customHeight="1">
      <c r="A45" s="50" t="s">
        <v>76</v>
      </c>
      <c r="B45" s="50"/>
      <c r="C45" s="51"/>
      <c r="D45" s="51"/>
      <c r="E45" s="52"/>
      <c r="F45" s="51"/>
      <c r="G45" s="50"/>
      <c r="H45" s="53"/>
    </row>
    <row r="46" spans="1:23" ht="21.6" customHeight="1">
      <c r="A46" s="362" t="s">
        <v>0</v>
      </c>
      <c r="B46" s="363"/>
      <c r="C46" s="24" t="s">
        <v>1</v>
      </c>
      <c r="D46" s="24" t="s">
        <v>2</v>
      </c>
      <c r="E46" s="24" t="s">
        <v>3</v>
      </c>
      <c r="F46" s="25" t="s">
        <v>4</v>
      </c>
      <c r="G46" s="25" t="s">
        <v>5</v>
      </c>
      <c r="H46" s="26" t="s">
        <v>6</v>
      </c>
      <c r="I46" s="27"/>
      <c r="J46" s="27"/>
      <c r="K46" s="28"/>
      <c r="L46" s="28"/>
      <c r="M46" s="27"/>
      <c r="N46" s="27"/>
      <c r="O46" s="27"/>
      <c r="P46" s="28"/>
      <c r="Q46" s="28"/>
      <c r="R46" s="27"/>
      <c r="S46" s="27"/>
      <c r="T46" s="27"/>
      <c r="U46" s="28"/>
      <c r="V46" s="28"/>
      <c r="W46" s="27"/>
    </row>
    <row r="47" spans="1:23" ht="13.5" customHeight="1">
      <c r="A47" s="19"/>
      <c r="B47" s="29" t="s">
        <v>7</v>
      </c>
      <c r="C47" s="29" t="s">
        <v>7</v>
      </c>
      <c r="D47" s="35"/>
      <c r="E47" s="20" t="s">
        <v>7</v>
      </c>
      <c r="F47" s="22"/>
      <c r="G47" s="22"/>
      <c r="H47" s="23"/>
    </row>
    <row r="48" spans="1:23" ht="13.5" customHeight="1">
      <c r="A48" s="8"/>
      <c r="B48" s="30" t="s">
        <v>558</v>
      </c>
      <c r="C48" s="30" t="s">
        <v>7</v>
      </c>
      <c r="D48" s="36"/>
      <c r="E48" s="4" t="s">
        <v>7</v>
      </c>
      <c r="F48" s="5"/>
      <c r="G48" s="5"/>
      <c r="H48" s="13" t="s">
        <v>7</v>
      </c>
      <c r="J48" s="6"/>
    </row>
    <row r="49" spans="1:8" ht="13.5" customHeight="1">
      <c r="A49" s="7"/>
      <c r="B49" s="31" t="s">
        <v>7</v>
      </c>
      <c r="C49" s="31" t="s">
        <v>7</v>
      </c>
      <c r="D49" s="40"/>
      <c r="E49" s="2" t="s">
        <v>7</v>
      </c>
      <c r="F49" s="3"/>
      <c r="G49" s="3"/>
      <c r="H49" s="12"/>
    </row>
    <row r="50" spans="1:8" ht="13.5" customHeight="1">
      <c r="A50" s="8"/>
      <c r="B50" s="30" t="s">
        <v>573</v>
      </c>
      <c r="C50" s="30" t="s">
        <v>7</v>
      </c>
      <c r="D50" s="16">
        <v>1</v>
      </c>
      <c r="E50" s="4" t="s">
        <v>8</v>
      </c>
      <c r="F50" s="5"/>
      <c r="G50" s="5"/>
      <c r="H50" s="13" t="s">
        <v>7</v>
      </c>
    </row>
    <row r="51" spans="1:8" ht="13.5" customHeight="1">
      <c r="A51" s="7"/>
      <c r="B51" s="31"/>
      <c r="C51" s="31"/>
      <c r="D51" s="15"/>
      <c r="E51" s="2"/>
      <c r="F51" s="3"/>
      <c r="G51" s="3"/>
      <c r="H51" s="12"/>
    </row>
    <row r="52" spans="1:8" ht="13.5" customHeight="1">
      <c r="A52" s="8"/>
      <c r="B52" s="30"/>
      <c r="C52" s="30"/>
      <c r="D52" s="16"/>
      <c r="E52" s="4"/>
      <c r="F52" s="5"/>
      <c r="G52" s="5"/>
      <c r="H52" s="13"/>
    </row>
    <row r="53" spans="1:8" ht="13.5" customHeight="1">
      <c r="A53" s="39" t="s">
        <v>7</v>
      </c>
      <c r="B53" s="31" t="s">
        <v>7</v>
      </c>
      <c r="C53" s="31"/>
      <c r="D53" s="40"/>
      <c r="E53" s="2" t="s">
        <v>7</v>
      </c>
      <c r="F53" s="3"/>
      <c r="G53" s="41"/>
      <c r="H53" s="12"/>
    </row>
    <row r="54" spans="1:8" ht="13.5" customHeight="1">
      <c r="A54" s="34" t="s">
        <v>7</v>
      </c>
      <c r="B54" s="30" t="s">
        <v>167</v>
      </c>
      <c r="C54" s="30"/>
      <c r="D54" s="47">
        <v>1</v>
      </c>
      <c r="E54" s="4" t="s">
        <v>56</v>
      </c>
      <c r="F54" s="5"/>
      <c r="G54" s="38"/>
      <c r="H54" s="13"/>
    </row>
    <row r="55" spans="1:8" ht="13.5" customHeight="1">
      <c r="A55" s="39" t="s">
        <v>7</v>
      </c>
      <c r="B55" s="31" t="s">
        <v>7</v>
      </c>
      <c r="C55" s="31"/>
      <c r="D55" s="40"/>
      <c r="E55" s="2" t="s">
        <v>7</v>
      </c>
      <c r="F55" s="3"/>
      <c r="G55" s="41"/>
      <c r="H55" s="12"/>
    </row>
    <row r="56" spans="1:8" ht="13.5" customHeight="1">
      <c r="A56" s="34" t="s">
        <v>7</v>
      </c>
      <c r="B56" s="30" t="s">
        <v>574</v>
      </c>
      <c r="C56" s="30"/>
      <c r="D56" s="47">
        <v>1</v>
      </c>
      <c r="E56" s="4" t="s">
        <v>70</v>
      </c>
      <c r="F56" s="5"/>
      <c r="G56" s="38"/>
      <c r="H56" s="13"/>
    </row>
    <row r="57" spans="1:8" ht="13.5" customHeight="1">
      <c r="A57" s="39" t="s">
        <v>7</v>
      </c>
      <c r="B57" s="31" t="s">
        <v>7</v>
      </c>
      <c r="C57" s="31"/>
      <c r="D57" s="40"/>
      <c r="E57" s="2" t="s">
        <v>7</v>
      </c>
      <c r="F57" s="3"/>
      <c r="G57" s="41"/>
      <c r="H57" s="12"/>
    </row>
    <row r="58" spans="1:8" ht="13.5" customHeight="1">
      <c r="A58" s="34" t="s">
        <v>7</v>
      </c>
      <c r="B58" s="30" t="s">
        <v>168</v>
      </c>
      <c r="C58" s="30"/>
      <c r="D58" s="47">
        <v>1</v>
      </c>
      <c r="E58" s="4" t="s">
        <v>70</v>
      </c>
      <c r="F58" s="5"/>
      <c r="G58" s="38"/>
      <c r="H58" s="13"/>
    </row>
    <row r="59" spans="1:8" ht="13.5" customHeight="1">
      <c r="A59" s="39" t="s">
        <v>7</v>
      </c>
      <c r="B59" s="31" t="s">
        <v>7</v>
      </c>
      <c r="C59" s="31" t="s">
        <v>7</v>
      </c>
      <c r="D59" s="40"/>
      <c r="E59" s="2" t="s">
        <v>7</v>
      </c>
      <c r="F59" s="3"/>
      <c r="G59" s="41"/>
      <c r="H59" s="12"/>
    </row>
    <row r="60" spans="1:8" ht="13.5" customHeight="1">
      <c r="A60" s="34" t="s">
        <v>7</v>
      </c>
      <c r="B60" s="30" t="s">
        <v>371</v>
      </c>
      <c r="C60" s="30" t="s">
        <v>515</v>
      </c>
      <c r="D60" s="47">
        <v>1</v>
      </c>
      <c r="E60" s="4" t="s">
        <v>70</v>
      </c>
      <c r="F60" s="5"/>
      <c r="G60" s="38"/>
      <c r="H60" s="13"/>
    </row>
    <row r="61" spans="1:8" ht="13.5" customHeight="1">
      <c r="A61" s="7"/>
      <c r="B61" s="31" t="s">
        <v>7</v>
      </c>
      <c r="C61" s="31" t="s">
        <v>7</v>
      </c>
      <c r="D61" s="15"/>
      <c r="E61" s="2" t="s">
        <v>7</v>
      </c>
      <c r="F61" s="3"/>
      <c r="G61" s="3"/>
      <c r="H61" s="12"/>
    </row>
    <row r="62" spans="1:8" ht="13.5" customHeight="1">
      <c r="A62" s="8"/>
      <c r="B62" s="30" t="s">
        <v>372</v>
      </c>
      <c r="C62" s="30" t="s">
        <v>516</v>
      </c>
      <c r="D62" s="47">
        <v>1</v>
      </c>
      <c r="E62" s="4" t="s">
        <v>70</v>
      </c>
      <c r="F62" s="5"/>
      <c r="G62" s="38"/>
      <c r="H62" s="13"/>
    </row>
    <row r="63" spans="1:8" ht="13.5" customHeight="1">
      <c r="A63" s="7"/>
      <c r="B63" s="31" t="s">
        <v>7</v>
      </c>
      <c r="C63" s="31" t="s">
        <v>7</v>
      </c>
      <c r="D63" s="15"/>
      <c r="E63" s="2" t="s">
        <v>7</v>
      </c>
      <c r="F63" s="3"/>
      <c r="G63" s="3"/>
      <c r="H63" s="12"/>
    </row>
    <row r="64" spans="1:8" ht="13.5" customHeight="1">
      <c r="A64" s="8"/>
      <c r="B64" s="30" t="s">
        <v>373</v>
      </c>
      <c r="C64" s="30" t="s">
        <v>517</v>
      </c>
      <c r="D64" s="47">
        <v>1</v>
      </c>
      <c r="E64" s="4" t="s">
        <v>70</v>
      </c>
      <c r="F64" s="5"/>
      <c r="G64" s="38"/>
      <c r="H64" s="13"/>
    </row>
    <row r="65" spans="1:8" ht="13.5" customHeight="1">
      <c r="A65" s="7"/>
      <c r="B65" s="31"/>
      <c r="C65" s="31"/>
      <c r="D65" s="15"/>
      <c r="E65" s="2"/>
      <c r="F65" s="3"/>
      <c r="G65" s="3"/>
      <c r="H65" s="12"/>
    </row>
    <row r="66" spans="1:8" ht="13.5" customHeight="1">
      <c r="A66" s="8"/>
      <c r="B66" s="30" t="s">
        <v>374</v>
      </c>
      <c r="C66" s="30" t="s">
        <v>375</v>
      </c>
      <c r="D66" s="47">
        <v>1</v>
      </c>
      <c r="E66" s="4" t="s">
        <v>70</v>
      </c>
      <c r="F66" s="5"/>
      <c r="G66" s="38"/>
      <c r="H66" s="13"/>
    </row>
    <row r="67" spans="1:8" ht="13.5" customHeight="1">
      <c r="A67" s="39" t="s">
        <v>7</v>
      </c>
      <c r="B67" s="31" t="s">
        <v>7</v>
      </c>
      <c r="C67" s="31" t="s">
        <v>7</v>
      </c>
      <c r="D67" s="40"/>
      <c r="E67" s="2" t="s">
        <v>7</v>
      </c>
      <c r="F67" s="3"/>
      <c r="G67" s="3"/>
      <c r="H67" s="12"/>
    </row>
    <row r="68" spans="1:8" ht="13.5" customHeight="1">
      <c r="A68" s="34" t="s">
        <v>7</v>
      </c>
      <c r="B68" s="30" t="s">
        <v>405</v>
      </c>
      <c r="C68" s="30" t="s">
        <v>406</v>
      </c>
      <c r="D68" s="47">
        <v>1</v>
      </c>
      <c r="E68" s="4" t="s">
        <v>70</v>
      </c>
      <c r="F68" s="5"/>
      <c r="G68" s="38"/>
      <c r="H68" s="13"/>
    </row>
    <row r="69" spans="1:8" ht="13.5" customHeight="1">
      <c r="A69" s="7"/>
      <c r="B69" s="31"/>
      <c r="C69" s="31"/>
      <c r="D69" s="15"/>
      <c r="E69" s="2"/>
      <c r="F69" s="3"/>
      <c r="G69" s="3"/>
      <c r="H69" s="12"/>
    </row>
    <row r="70" spans="1:8" ht="13.5" customHeight="1">
      <c r="A70" s="8"/>
      <c r="B70" s="30" t="s">
        <v>376</v>
      </c>
      <c r="C70" s="30"/>
      <c r="D70" s="16">
        <v>1</v>
      </c>
      <c r="E70" s="4" t="s">
        <v>250</v>
      </c>
      <c r="F70" s="42"/>
      <c r="G70" s="38"/>
      <c r="H70" s="13"/>
    </row>
    <row r="71" spans="1:8" ht="13.5" customHeight="1">
      <c r="A71" s="39"/>
      <c r="B71" s="31"/>
      <c r="C71" s="31"/>
      <c r="D71" s="40"/>
      <c r="E71" s="2"/>
      <c r="F71" s="3"/>
      <c r="G71" s="41"/>
      <c r="H71" s="12"/>
    </row>
    <row r="72" spans="1:8" ht="13.5" customHeight="1">
      <c r="A72" s="34"/>
      <c r="B72" s="30"/>
      <c r="C72" s="30"/>
      <c r="D72" s="47"/>
      <c r="E72" s="4"/>
      <c r="F72" s="5"/>
      <c r="G72" s="38"/>
      <c r="H72" s="13"/>
    </row>
    <row r="73" spans="1:8" ht="13.5" customHeight="1">
      <c r="A73" s="39" t="s">
        <v>7</v>
      </c>
      <c r="B73" s="31"/>
      <c r="C73" s="31"/>
      <c r="D73" s="40"/>
      <c r="E73" s="2"/>
      <c r="F73" s="3"/>
      <c r="G73" s="41"/>
      <c r="H73" s="12"/>
    </row>
    <row r="74" spans="1:8" ht="13.5" customHeight="1">
      <c r="A74" s="34" t="s">
        <v>7</v>
      </c>
      <c r="B74" s="30"/>
      <c r="C74" s="30"/>
      <c r="D74" s="47"/>
      <c r="E74" s="4"/>
      <c r="F74" s="5"/>
      <c r="G74" s="38"/>
      <c r="H74" s="13"/>
    </row>
    <row r="75" spans="1:8" ht="13.5" customHeight="1">
      <c r="A75" s="7"/>
      <c r="B75" s="31"/>
      <c r="C75" s="31"/>
      <c r="D75" s="15"/>
      <c r="E75" s="2"/>
      <c r="F75" s="3"/>
      <c r="G75" s="3"/>
      <c r="H75" s="12"/>
    </row>
    <row r="76" spans="1:8" ht="13.5" customHeight="1">
      <c r="A76" s="8"/>
      <c r="B76" s="30"/>
      <c r="C76" s="30"/>
      <c r="D76" s="16"/>
      <c r="E76" s="4"/>
      <c r="F76" s="5"/>
      <c r="G76" s="5"/>
      <c r="H76" s="13"/>
    </row>
    <row r="77" spans="1:8" ht="13.5" customHeight="1">
      <c r="A77" s="7"/>
      <c r="B77" s="31"/>
      <c r="C77" s="31"/>
      <c r="D77" s="15"/>
      <c r="E77" s="2"/>
      <c r="F77" s="3"/>
      <c r="G77" s="3"/>
      <c r="H77" s="12"/>
    </row>
    <row r="78" spans="1:8" ht="13.5" customHeight="1">
      <c r="A78" s="8"/>
      <c r="B78" s="30"/>
      <c r="C78" s="30"/>
      <c r="D78" s="16"/>
      <c r="E78" s="4"/>
      <c r="F78" s="5"/>
      <c r="G78" s="5"/>
      <c r="H78" s="13"/>
    </row>
    <row r="79" spans="1:8" ht="13.5" customHeight="1">
      <c r="A79" s="7"/>
      <c r="B79" s="31"/>
      <c r="C79" s="31"/>
      <c r="D79" s="15"/>
      <c r="E79" s="2"/>
      <c r="F79" s="3"/>
      <c r="G79" s="3"/>
      <c r="H79" s="12"/>
    </row>
    <row r="80" spans="1:8" ht="13.5" customHeight="1">
      <c r="A80" s="8"/>
      <c r="B80" s="30"/>
      <c r="C80" s="30" t="s">
        <v>7</v>
      </c>
      <c r="D80" s="16"/>
      <c r="E80" s="4"/>
      <c r="F80" s="5"/>
      <c r="G80" s="5"/>
      <c r="H80" s="13"/>
    </row>
    <row r="81" spans="1:23" ht="13.5" customHeight="1">
      <c r="A81" s="7"/>
      <c r="B81" s="31"/>
      <c r="C81" s="31"/>
      <c r="D81" s="15"/>
      <c r="E81" s="2"/>
      <c r="F81" s="3"/>
      <c r="G81" s="3"/>
      <c r="H81" s="12"/>
    </row>
    <row r="82" spans="1:23" ht="13.5" customHeight="1">
      <c r="A82" s="8"/>
      <c r="B82" s="30" t="s">
        <v>7</v>
      </c>
      <c r="C82" s="30" t="s">
        <v>7</v>
      </c>
      <c r="D82" s="16"/>
      <c r="E82" s="4"/>
      <c r="F82" s="5"/>
      <c r="G82" s="38"/>
      <c r="H82" s="13"/>
    </row>
    <row r="83" spans="1:23" ht="13.5" customHeight="1">
      <c r="A83" s="7"/>
      <c r="B83" s="31"/>
      <c r="C83" s="31" t="s">
        <v>7</v>
      </c>
      <c r="D83" s="15"/>
      <c r="E83" s="2"/>
      <c r="F83" s="3"/>
      <c r="G83" s="41"/>
      <c r="H83" s="12"/>
    </row>
    <row r="84" spans="1:23" ht="13.5" customHeight="1">
      <c r="A84" s="9"/>
      <c r="B84" s="32" t="s">
        <v>63</v>
      </c>
      <c r="C84" s="32"/>
      <c r="D84" s="17"/>
      <c r="E84" s="10"/>
      <c r="F84" s="11"/>
      <c r="G84" s="11"/>
      <c r="H84" s="14"/>
    </row>
    <row r="85" spans="1:23" ht="13.5" customHeight="1"/>
    <row r="86" spans="1:23" ht="13.5" customHeight="1">
      <c r="H86" s="48"/>
    </row>
    <row r="87" spans="1:23" s="49" customFormat="1" ht="21.4" customHeight="1">
      <c r="A87" s="364"/>
      <c r="B87" s="365"/>
      <c r="C87" s="365"/>
      <c r="D87" s="365"/>
      <c r="E87" s="365"/>
      <c r="F87" s="365"/>
      <c r="G87" s="365"/>
      <c r="H87" s="365"/>
    </row>
    <row r="88" spans="1:23" s="49" customFormat="1" ht="13.5" customHeight="1">
      <c r="A88" s="50" t="s">
        <v>76</v>
      </c>
      <c r="B88" s="50"/>
      <c r="C88" s="51"/>
      <c r="D88" s="51"/>
      <c r="E88" s="52"/>
      <c r="F88" s="51"/>
      <c r="G88" s="50"/>
      <c r="H88" s="53"/>
    </row>
    <row r="89" spans="1:23" ht="21.6" customHeight="1">
      <c r="A89" s="362" t="s">
        <v>0</v>
      </c>
      <c r="B89" s="363"/>
      <c r="C89" s="24" t="s">
        <v>1</v>
      </c>
      <c r="D89" s="24" t="s">
        <v>2</v>
      </c>
      <c r="E89" s="24" t="s">
        <v>3</v>
      </c>
      <c r="F89" s="25" t="s">
        <v>4</v>
      </c>
      <c r="G89" s="25" t="s">
        <v>5</v>
      </c>
      <c r="H89" s="26" t="s">
        <v>6</v>
      </c>
      <c r="I89" s="27"/>
      <c r="J89" s="27"/>
      <c r="K89" s="28"/>
      <c r="L89" s="28"/>
      <c r="M89" s="27"/>
      <c r="N89" s="27"/>
      <c r="O89" s="27"/>
      <c r="P89" s="28"/>
      <c r="Q89" s="28"/>
      <c r="R89" s="27"/>
      <c r="S89" s="27"/>
      <c r="T89" s="27"/>
      <c r="U89" s="28"/>
      <c r="V89" s="28"/>
      <c r="W89" s="27"/>
    </row>
    <row r="90" spans="1:23" ht="13.5" customHeight="1">
      <c r="A90" s="19"/>
      <c r="B90" s="29" t="s">
        <v>7</v>
      </c>
      <c r="C90" s="29" t="s">
        <v>7</v>
      </c>
      <c r="D90" s="35"/>
      <c r="E90" s="20" t="s">
        <v>7</v>
      </c>
      <c r="F90" s="22"/>
      <c r="G90" s="22"/>
      <c r="H90" s="23"/>
    </row>
    <row r="91" spans="1:23" ht="13.5" customHeight="1">
      <c r="A91" s="8"/>
      <c r="B91" s="30" t="s">
        <v>559</v>
      </c>
      <c r="C91" s="30" t="s">
        <v>7</v>
      </c>
      <c r="D91" s="36"/>
      <c r="E91" s="4" t="s">
        <v>7</v>
      </c>
      <c r="F91" s="5"/>
      <c r="G91" s="5"/>
      <c r="H91" s="13"/>
      <c r="J91" s="6"/>
    </row>
    <row r="92" spans="1:23" ht="13.5" customHeight="1">
      <c r="A92" s="7"/>
      <c r="B92" s="31" t="s">
        <v>7</v>
      </c>
      <c r="C92" s="31" t="s">
        <v>7</v>
      </c>
      <c r="D92" s="40"/>
      <c r="E92" s="2" t="s">
        <v>7</v>
      </c>
      <c r="F92" s="3"/>
      <c r="G92" s="3"/>
      <c r="H92" s="12"/>
    </row>
    <row r="93" spans="1:23" ht="13.5" customHeight="1">
      <c r="A93" s="8"/>
      <c r="B93" s="30" t="s">
        <v>560</v>
      </c>
      <c r="C93" s="30" t="s">
        <v>110</v>
      </c>
      <c r="D93" s="16">
        <v>1</v>
      </c>
      <c r="E93" s="4" t="s">
        <v>8</v>
      </c>
      <c r="F93" s="42"/>
      <c r="G93" s="38"/>
      <c r="H93" s="13"/>
    </row>
    <row r="94" spans="1:23" ht="13.5" customHeight="1">
      <c r="A94" s="7"/>
      <c r="B94" s="31" t="s">
        <v>7</v>
      </c>
      <c r="C94" s="31" t="s">
        <v>7</v>
      </c>
      <c r="D94" s="15"/>
      <c r="E94" s="2" t="s">
        <v>7</v>
      </c>
      <c r="F94" s="3"/>
      <c r="G94" s="3"/>
      <c r="H94" s="12"/>
    </row>
    <row r="95" spans="1:23" ht="13.5" customHeight="1">
      <c r="A95" s="8"/>
      <c r="B95" s="30" t="s">
        <v>421</v>
      </c>
      <c r="C95" s="30" t="s">
        <v>7</v>
      </c>
      <c r="D95" s="16">
        <v>1</v>
      </c>
      <c r="E95" s="4" t="s">
        <v>64</v>
      </c>
      <c r="F95" s="42"/>
      <c r="G95" s="38"/>
      <c r="H95" s="13"/>
    </row>
    <row r="96" spans="1:23" ht="13.5" customHeight="1">
      <c r="A96" s="39" t="s">
        <v>7</v>
      </c>
      <c r="B96" s="31"/>
      <c r="C96" s="31"/>
      <c r="D96" s="40"/>
      <c r="E96" s="2"/>
      <c r="F96" s="3"/>
      <c r="G96" s="41"/>
      <c r="H96" s="12"/>
    </row>
    <row r="97" spans="1:8" ht="13.5" customHeight="1">
      <c r="A97" s="34" t="s">
        <v>7</v>
      </c>
      <c r="B97" s="30"/>
      <c r="C97" s="30"/>
      <c r="D97" s="47"/>
      <c r="E97" s="4"/>
      <c r="F97" s="5"/>
      <c r="G97" s="38"/>
      <c r="H97" s="13"/>
    </row>
    <row r="98" spans="1:8" ht="13.5" customHeight="1">
      <c r="A98" s="39" t="s">
        <v>7</v>
      </c>
      <c r="B98" s="31"/>
      <c r="C98" s="31"/>
      <c r="D98" s="40"/>
      <c r="E98" s="2"/>
      <c r="F98" s="3"/>
      <c r="G98" s="41"/>
      <c r="H98" s="12"/>
    </row>
    <row r="99" spans="1:8" ht="13.5" customHeight="1">
      <c r="A99" s="34" t="s">
        <v>7</v>
      </c>
      <c r="B99" s="30"/>
      <c r="C99" s="30"/>
      <c r="D99" s="47"/>
      <c r="E99" s="4"/>
      <c r="F99" s="5"/>
      <c r="G99" s="38"/>
      <c r="H99" s="13"/>
    </row>
    <row r="100" spans="1:8" ht="13.5" customHeight="1">
      <c r="A100" s="39" t="s">
        <v>7</v>
      </c>
      <c r="B100" s="31"/>
      <c r="C100" s="31"/>
      <c r="D100" s="40"/>
      <c r="E100" s="2"/>
      <c r="F100" s="3"/>
      <c r="G100" s="41"/>
      <c r="H100" s="12"/>
    </row>
    <row r="101" spans="1:8" ht="13.5" customHeight="1">
      <c r="A101" s="34" t="s">
        <v>7</v>
      </c>
      <c r="B101" s="30"/>
      <c r="C101" s="30"/>
      <c r="D101" s="47"/>
      <c r="E101" s="4"/>
      <c r="F101" s="5"/>
      <c r="G101" s="38"/>
      <c r="H101" s="13"/>
    </row>
    <row r="102" spans="1:8" ht="13.5" customHeight="1">
      <c r="A102" s="39" t="s">
        <v>7</v>
      </c>
      <c r="B102" s="31"/>
      <c r="C102" s="31"/>
      <c r="D102" s="40"/>
      <c r="E102" s="2"/>
      <c r="F102" s="3"/>
      <c r="G102" s="41"/>
      <c r="H102" s="12"/>
    </row>
    <row r="103" spans="1:8" ht="13.5" customHeight="1">
      <c r="A103" s="34" t="s">
        <v>7</v>
      </c>
      <c r="B103" s="30"/>
      <c r="C103" s="30"/>
      <c r="D103" s="47"/>
      <c r="E103" s="4"/>
      <c r="F103" s="5"/>
      <c r="G103" s="38"/>
      <c r="H103" s="13"/>
    </row>
    <row r="104" spans="1:8" ht="13.5" customHeight="1">
      <c r="A104" s="7"/>
      <c r="B104" s="31"/>
      <c r="C104" s="31"/>
      <c r="D104" s="15"/>
      <c r="E104" s="2"/>
      <c r="F104" s="3"/>
      <c r="G104" s="3"/>
      <c r="H104" s="12"/>
    </row>
    <row r="105" spans="1:8" ht="13.5" customHeight="1">
      <c r="A105" s="8"/>
      <c r="B105" s="30"/>
      <c r="C105" s="30"/>
      <c r="D105" s="47"/>
      <c r="E105" s="4"/>
      <c r="F105" s="5"/>
      <c r="G105" s="38"/>
      <c r="H105" s="13"/>
    </row>
    <row r="106" spans="1:8" ht="13.5" customHeight="1">
      <c r="A106" s="7"/>
      <c r="B106" s="31"/>
      <c r="C106" s="31"/>
      <c r="D106" s="15"/>
      <c r="E106" s="2"/>
      <c r="F106" s="3"/>
      <c r="G106" s="3"/>
      <c r="H106" s="12"/>
    </row>
    <row r="107" spans="1:8" ht="13.5" customHeight="1">
      <c r="A107" s="8"/>
      <c r="B107" s="30"/>
      <c r="C107" s="30"/>
      <c r="D107" s="47"/>
      <c r="E107" s="4"/>
      <c r="F107" s="5"/>
      <c r="G107" s="38"/>
      <c r="H107" s="13"/>
    </row>
    <row r="108" spans="1:8" ht="13.5" customHeight="1">
      <c r="A108" s="7"/>
      <c r="B108" s="31"/>
      <c r="C108" s="31"/>
      <c r="D108" s="15"/>
      <c r="E108" s="2"/>
      <c r="F108" s="3"/>
      <c r="G108" s="3"/>
      <c r="H108" s="12"/>
    </row>
    <row r="109" spans="1:8" ht="13.5" customHeight="1">
      <c r="A109" s="8"/>
      <c r="B109" s="30"/>
      <c r="C109" s="30"/>
      <c r="D109" s="47"/>
      <c r="E109" s="4"/>
      <c r="F109" s="5"/>
      <c r="G109" s="38"/>
      <c r="H109" s="13"/>
    </row>
    <row r="110" spans="1:8" ht="13.5" customHeight="1">
      <c r="A110" s="39" t="s">
        <v>7</v>
      </c>
      <c r="B110" s="31"/>
      <c r="C110" s="31"/>
      <c r="D110" s="40"/>
      <c r="E110" s="2"/>
      <c r="F110" s="3"/>
      <c r="G110" s="3"/>
      <c r="H110" s="12"/>
    </row>
    <row r="111" spans="1:8" ht="13.5" customHeight="1">
      <c r="A111" s="34" t="s">
        <v>7</v>
      </c>
      <c r="B111" s="30"/>
      <c r="C111" s="30"/>
      <c r="D111" s="47"/>
      <c r="E111" s="4"/>
      <c r="F111" s="5"/>
      <c r="G111" s="38"/>
      <c r="H111" s="13"/>
    </row>
    <row r="112" spans="1:8" ht="13.5" customHeight="1">
      <c r="A112" s="7"/>
      <c r="B112" s="31"/>
      <c r="C112" s="31"/>
      <c r="D112" s="15"/>
      <c r="E112" s="2"/>
      <c r="F112" s="3"/>
      <c r="G112" s="3"/>
      <c r="H112" s="12"/>
    </row>
    <row r="113" spans="1:8" ht="13.5" customHeight="1">
      <c r="A113" s="8"/>
      <c r="B113" s="30"/>
      <c r="C113" s="30"/>
      <c r="D113" s="16"/>
      <c r="E113" s="4"/>
      <c r="F113" s="42"/>
      <c r="G113" s="38"/>
      <c r="H113" s="13"/>
    </row>
    <row r="114" spans="1:8" ht="13.5" customHeight="1">
      <c r="A114" s="39"/>
      <c r="B114" s="31"/>
      <c r="C114" s="31"/>
      <c r="D114" s="40"/>
      <c r="E114" s="2"/>
      <c r="F114" s="3"/>
      <c r="G114" s="41"/>
      <c r="H114" s="12"/>
    </row>
    <row r="115" spans="1:8" ht="13.5" customHeight="1">
      <c r="A115" s="34"/>
      <c r="B115" s="30"/>
      <c r="C115" s="30"/>
      <c r="D115" s="47"/>
      <c r="E115" s="4"/>
      <c r="F115" s="5"/>
      <c r="G115" s="38"/>
      <c r="H115" s="13"/>
    </row>
    <row r="116" spans="1:8" ht="13.5" customHeight="1">
      <c r="A116" s="39" t="s">
        <v>7</v>
      </c>
      <c r="B116" s="31"/>
      <c r="C116" s="31"/>
      <c r="D116" s="40"/>
      <c r="E116" s="2"/>
      <c r="F116" s="3"/>
      <c r="G116" s="41"/>
      <c r="H116" s="12"/>
    </row>
    <row r="117" spans="1:8" ht="13.5" customHeight="1">
      <c r="A117" s="34" t="s">
        <v>7</v>
      </c>
      <c r="B117" s="30"/>
      <c r="C117" s="30"/>
      <c r="D117" s="47"/>
      <c r="E117" s="4"/>
      <c r="F117" s="5"/>
      <c r="G117" s="38"/>
      <c r="H117" s="13"/>
    </row>
    <row r="118" spans="1:8" ht="13.5" customHeight="1">
      <c r="A118" s="7"/>
      <c r="B118" s="31"/>
      <c r="C118" s="31"/>
      <c r="D118" s="15"/>
      <c r="E118" s="2"/>
      <c r="F118" s="3"/>
      <c r="G118" s="3"/>
      <c r="H118" s="12"/>
    </row>
    <row r="119" spans="1:8" ht="13.5" customHeight="1">
      <c r="A119" s="8"/>
      <c r="B119" s="30"/>
      <c r="C119" s="30"/>
      <c r="D119" s="16"/>
      <c r="E119" s="4"/>
      <c r="F119" s="5"/>
      <c r="G119" s="5"/>
      <c r="H119" s="13"/>
    </row>
    <row r="120" spans="1:8" ht="13.5" customHeight="1">
      <c r="A120" s="7"/>
      <c r="B120" s="31"/>
      <c r="C120" s="31"/>
      <c r="D120" s="15"/>
      <c r="E120" s="2"/>
      <c r="F120" s="3"/>
      <c r="G120" s="3"/>
      <c r="H120" s="12"/>
    </row>
    <row r="121" spans="1:8" ht="13.5" customHeight="1">
      <c r="A121" s="8"/>
      <c r="B121" s="30"/>
      <c r="C121" s="30"/>
      <c r="D121" s="16"/>
      <c r="E121" s="4"/>
      <c r="F121" s="5"/>
      <c r="G121" s="5"/>
      <c r="H121" s="13"/>
    </row>
    <row r="122" spans="1:8" ht="13.5" customHeight="1">
      <c r="A122" s="7"/>
      <c r="B122" s="31"/>
      <c r="C122" s="31"/>
      <c r="D122" s="15"/>
      <c r="E122" s="2"/>
      <c r="F122" s="3"/>
      <c r="G122" s="3"/>
      <c r="H122" s="12"/>
    </row>
    <row r="123" spans="1:8" ht="13.5" customHeight="1">
      <c r="A123" s="8"/>
      <c r="B123" s="30"/>
      <c r="C123" s="30" t="s">
        <v>7</v>
      </c>
      <c r="D123" s="16"/>
      <c r="E123" s="4"/>
      <c r="F123" s="5"/>
      <c r="G123" s="5"/>
      <c r="H123" s="13"/>
    </row>
    <row r="124" spans="1:8" ht="13.5" customHeight="1">
      <c r="A124" s="7"/>
      <c r="B124" s="31"/>
      <c r="C124" s="31"/>
      <c r="D124" s="15"/>
      <c r="E124" s="2"/>
      <c r="F124" s="3"/>
      <c r="G124" s="3"/>
      <c r="H124" s="12"/>
    </row>
    <row r="125" spans="1:8" ht="13.5" customHeight="1">
      <c r="A125" s="8"/>
      <c r="B125" s="30" t="s">
        <v>7</v>
      </c>
      <c r="C125" s="30" t="s">
        <v>7</v>
      </c>
      <c r="D125" s="16"/>
      <c r="E125" s="4"/>
      <c r="F125" s="5"/>
      <c r="G125" s="38"/>
      <c r="H125" s="13"/>
    </row>
    <row r="126" spans="1:8" ht="13.5" customHeight="1">
      <c r="A126" s="7"/>
      <c r="B126" s="31"/>
      <c r="C126" s="31" t="s">
        <v>7</v>
      </c>
      <c r="D126" s="15"/>
      <c r="E126" s="2"/>
      <c r="F126" s="3"/>
      <c r="G126" s="41"/>
      <c r="H126" s="12"/>
    </row>
    <row r="127" spans="1:8" ht="13.5" customHeight="1">
      <c r="A127" s="9"/>
      <c r="B127" s="32" t="s">
        <v>63</v>
      </c>
      <c r="C127" s="32"/>
      <c r="D127" s="17"/>
      <c r="E127" s="10"/>
      <c r="F127" s="11"/>
      <c r="G127" s="11"/>
      <c r="H127" s="14"/>
    </row>
    <row r="128" spans="1:8" ht="13.5" customHeight="1"/>
    <row r="129" spans="1:23" ht="13.5" customHeight="1">
      <c r="H129" s="48"/>
    </row>
    <row r="130" spans="1:23" s="49" customFormat="1" ht="21.4" customHeight="1">
      <c r="A130" s="364"/>
      <c r="B130" s="365"/>
      <c r="C130" s="365"/>
      <c r="D130" s="365"/>
      <c r="E130" s="365"/>
      <c r="F130" s="365"/>
      <c r="G130" s="365"/>
      <c r="H130" s="365"/>
    </row>
    <row r="131" spans="1:23" s="49" customFormat="1" ht="13.5" customHeight="1">
      <c r="A131" s="50" t="s">
        <v>76</v>
      </c>
      <c r="B131" s="50"/>
      <c r="C131" s="51"/>
      <c r="D131" s="51"/>
      <c r="E131" s="52"/>
      <c r="F131" s="51"/>
      <c r="G131" s="50"/>
      <c r="H131" s="53"/>
    </row>
    <row r="132" spans="1:23" ht="21.6" customHeight="1">
      <c r="A132" s="362" t="s">
        <v>0</v>
      </c>
      <c r="B132" s="363"/>
      <c r="C132" s="24" t="s">
        <v>1</v>
      </c>
      <c r="D132" s="24" t="s">
        <v>2</v>
      </c>
      <c r="E132" s="24" t="s">
        <v>3</v>
      </c>
      <c r="F132" s="25" t="s">
        <v>4</v>
      </c>
      <c r="G132" s="25" t="s">
        <v>5</v>
      </c>
      <c r="H132" s="26" t="s">
        <v>6</v>
      </c>
      <c r="I132" s="27"/>
      <c r="J132" s="27"/>
      <c r="K132" s="28"/>
      <c r="L132" s="28"/>
      <c r="M132" s="27"/>
      <c r="N132" s="27"/>
      <c r="O132" s="27"/>
      <c r="P132" s="28"/>
      <c r="Q132" s="28"/>
      <c r="R132" s="27"/>
      <c r="S132" s="27"/>
      <c r="T132" s="27"/>
      <c r="U132" s="28"/>
      <c r="V132" s="28"/>
      <c r="W132" s="27"/>
    </row>
    <row r="133" spans="1:23" ht="13.5" customHeight="1">
      <c r="A133" s="19"/>
      <c r="B133" s="29" t="s">
        <v>7</v>
      </c>
      <c r="C133" s="29" t="s">
        <v>7</v>
      </c>
      <c r="D133" s="35"/>
      <c r="E133" s="20" t="s">
        <v>7</v>
      </c>
      <c r="F133" s="22"/>
      <c r="G133" s="22"/>
      <c r="H133" s="23"/>
    </row>
    <row r="134" spans="1:23" ht="13.5" customHeight="1">
      <c r="A134" s="8"/>
      <c r="B134" s="30" t="s">
        <v>561</v>
      </c>
      <c r="C134" s="30" t="s">
        <v>7</v>
      </c>
      <c r="D134" s="36"/>
      <c r="E134" s="4" t="s">
        <v>7</v>
      </c>
      <c r="F134" s="5"/>
      <c r="G134" s="5"/>
      <c r="H134" s="13" t="s">
        <v>7</v>
      </c>
      <c r="J134" s="6"/>
    </row>
    <row r="135" spans="1:23" ht="13.5" customHeight="1">
      <c r="A135" s="7"/>
      <c r="B135" s="31"/>
      <c r="C135" s="31"/>
      <c r="D135" s="40"/>
      <c r="E135" s="2"/>
      <c r="F135" s="3"/>
      <c r="G135" s="3"/>
      <c r="H135" s="12"/>
    </row>
    <row r="136" spans="1:23" ht="13.5" customHeight="1">
      <c r="A136" s="8"/>
      <c r="B136" s="30"/>
      <c r="C136" s="30"/>
      <c r="D136" s="16"/>
      <c r="E136" s="4"/>
      <c r="F136" s="5"/>
      <c r="G136" s="5"/>
      <c r="H136" s="13"/>
    </row>
    <row r="137" spans="1:23" ht="13.5" customHeight="1">
      <c r="A137" s="7"/>
      <c r="B137" s="31"/>
      <c r="C137" s="31"/>
      <c r="D137" s="15"/>
      <c r="E137" s="2"/>
      <c r="F137" s="3"/>
      <c r="G137" s="3"/>
      <c r="H137" s="12"/>
    </row>
    <row r="138" spans="1:23" ht="13.5" customHeight="1">
      <c r="A138" s="8"/>
      <c r="B138" s="30" t="s">
        <v>524</v>
      </c>
      <c r="C138" s="30" t="s">
        <v>1408</v>
      </c>
      <c r="D138" s="67">
        <v>2</v>
      </c>
      <c r="E138" s="4" t="s">
        <v>59</v>
      </c>
      <c r="F138" s="5"/>
      <c r="G138" s="38"/>
      <c r="H138" s="13"/>
    </row>
    <row r="139" spans="1:23" ht="13.5" customHeight="1">
      <c r="A139" s="39" t="s">
        <v>7</v>
      </c>
      <c r="B139" s="31"/>
      <c r="C139" s="31"/>
      <c r="D139" s="40"/>
      <c r="E139" s="2"/>
      <c r="F139" s="3"/>
      <c r="G139" s="3"/>
      <c r="H139" s="12"/>
    </row>
    <row r="140" spans="1:23" ht="13.5" customHeight="1">
      <c r="A140" s="34" t="s">
        <v>7</v>
      </c>
      <c r="B140" s="30" t="s">
        <v>1153</v>
      </c>
      <c r="C140" s="30"/>
      <c r="D140" s="16">
        <v>1</v>
      </c>
      <c r="E140" s="4" t="s">
        <v>107</v>
      </c>
      <c r="F140" s="42"/>
      <c r="G140" s="5"/>
      <c r="H140" s="13"/>
    </row>
    <row r="141" spans="1:23" ht="13.5" customHeight="1">
      <c r="A141" s="39" t="s">
        <v>7</v>
      </c>
      <c r="B141" s="31"/>
      <c r="C141" s="31"/>
      <c r="D141" s="40"/>
      <c r="E141" s="2"/>
      <c r="F141" s="3"/>
      <c r="G141" s="41"/>
      <c r="H141" s="12"/>
    </row>
    <row r="142" spans="1:23" ht="13.5" customHeight="1">
      <c r="A142" s="34" t="s">
        <v>7</v>
      </c>
      <c r="B142" s="30"/>
      <c r="C142" s="30"/>
      <c r="D142" s="47"/>
      <c r="E142" s="4"/>
      <c r="F142" s="5"/>
      <c r="G142" s="38"/>
      <c r="H142" s="13"/>
    </row>
    <row r="143" spans="1:23" ht="13.5" customHeight="1">
      <c r="A143" s="39" t="s">
        <v>7</v>
      </c>
      <c r="B143" s="31"/>
      <c r="C143" s="31"/>
      <c r="D143" s="40"/>
      <c r="E143" s="2"/>
      <c r="F143" s="3"/>
      <c r="G143" s="41"/>
      <c r="H143" s="12"/>
    </row>
    <row r="144" spans="1:23" ht="13.5" customHeight="1">
      <c r="A144" s="34" t="s">
        <v>7</v>
      </c>
      <c r="B144" s="30" t="s">
        <v>384</v>
      </c>
      <c r="C144" s="30"/>
      <c r="D144" s="68">
        <v>0.27</v>
      </c>
      <c r="E144" s="4" t="s">
        <v>111</v>
      </c>
      <c r="F144" s="5"/>
      <c r="G144" s="38"/>
      <c r="H144" s="13"/>
    </row>
    <row r="145" spans="1:8" ht="13.5" customHeight="1">
      <c r="A145" s="39" t="s">
        <v>7</v>
      </c>
      <c r="B145" s="31"/>
      <c r="C145" s="31"/>
      <c r="D145" s="40"/>
      <c r="E145" s="2"/>
      <c r="F145" s="3"/>
      <c r="G145" s="41"/>
      <c r="H145" s="12"/>
    </row>
    <row r="146" spans="1:8" ht="13.5" customHeight="1">
      <c r="A146" s="34" t="s">
        <v>7</v>
      </c>
      <c r="B146" s="30" t="s">
        <v>382</v>
      </c>
      <c r="C146" s="30" t="s">
        <v>383</v>
      </c>
      <c r="D146" s="47">
        <v>0.1</v>
      </c>
      <c r="E146" s="4" t="s">
        <v>111</v>
      </c>
      <c r="F146" s="5"/>
      <c r="G146" s="38"/>
      <c r="H146" s="13"/>
    </row>
    <row r="147" spans="1:8" ht="13.5" customHeight="1">
      <c r="A147" s="7"/>
      <c r="B147" s="31"/>
      <c r="C147" s="31"/>
      <c r="D147" s="15"/>
      <c r="E147" s="2"/>
      <c r="F147" s="3"/>
      <c r="G147" s="41"/>
      <c r="H147" s="12"/>
    </row>
    <row r="148" spans="1:8" ht="13.5" customHeight="1">
      <c r="A148" s="8"/>
      <c r="B148" s="30" t="s">
        <v>118</v>
      </c>
      <c r="C148" s="30" t="s">
        <v>117</v>
      </c>
      <c r="D148" s="47">
        <v>0.59</v>
      </c>
      <c r="E148" s="4" t="s">
        <v>111</v>
      </c>
      <c r="F148" s="5"/>
      <c r="G148" s="38"/>
      <c r="H148" s="13"/>
    </row>
    <row r="149" spans="1:8" ht="13.5" customHeight="1">
      <c r="A149" s="7"/>
      <c r="B149" s="31"/>
      <c r="C149" s="31"/>
      <c r="D149" s="15"/>
      <c r="E149" s="2"/>
      <c r="F149" s="3"/>
      <c r="G149" s="41"/>
      <c r="H149" s="12"/>
    </row>
    <row r="150" spans="1:8" ht="13.5" customHeight="1">
      <c r="A150" s="8"/>
      <c r="B150" s="30" t="s">
        <v>1409</v>
      </c>
      <c r="C150" s="30"/>
      <c r="D150" s="47">
        <v>0.25369999999999998</v>
      </c>
      <c r="E150" s="4" t="s">
        <v>1412</v>
      </c>
      <c r="F150" s="5"/>
      <c r="G150" s="38"/>
      <c r="H150" s="13"/>
    </row>
    <row r="151" spans="1:8" ht="13.5" customHeight="1">
      <c r="A151" s="7"/>
      <c r="B151" s="31"/>
      <c r="C151" s="31"/>
      <c r="D151" s="15"/>
      <c r="E151" s="2"/>
      <c r="F151" s="3"/>
      <c r="G151" s="41"/>
      <c r="H151" s="12"/>
    </row>
    <row r="152" spans="1:8" ht="13.5" customHeight="1">
      <c r="A152" s="8"/>
      <c r="B152" s="30" t="s">
        <v>376</v>
      </c>
      <c r="C152" s="30" t="s">
        <v>423</v>
      </c>
      <c r="D152" s="16">
        <v>1</v>
      </c>
      <c r="E152" s="4" t="s">
        <v>107</v>
      </c>
      <c r="F152" s="42"/>
      <c r="G152" s="38"/>
      <c r="H152" s="13"/>
    </row>
    <row r="153" spans="1:8" ht="13.5" customHeight="1">
      <c r="A153" s="39" t="s">
        <v>7</v>
      </c>
      <c r="B153" s="31"/>
      <c r="C153" s="31"/>
      <c r="D153" s="40"/>
      <c r="E153" s="2"/>
      <c r="F153" s="3"/>
      <c r="G153" s="41"/>
      <c r="H153" s="12"/>
    </row>
    <row r="154" spans="1:8" ht="13.5" customHeight="1">
      <c r="A154" s="34" t="s">
        <v>7</v>
      </c>
      <c r="B154" s="30" t="s">
        <v>417</v>
      </c>
      <c r="C154" s="30" t="s">
        <v>114</v>
      </c>
      <c r="D154" s="47">
        <v>3.36</v>
      </c>
      <c r="E154" s="4" t="s">
        <v>113</v>
      </c>
      <c r="F154" s="5"/>
      <c r="G154" s="38"/>
      <c r="H154" s="13"/>
    </row>
    <row r="155" spans="1:8" ht="13.5" customHeight="1">
      <c r="A155" s="7"/>
      <c r="B155" s="31"/>
      <c r="C155" s="31"/>
      <c r="D155" s="15"/>
      <c r="E155" s="2"/>
      <c r="F155" s="3"/>
      <c r="G155" s="41"/>
      <c r="H155" s="12"/>
    </row>
    <row r="156" spans="1:8" ht="13.5" customHeight="1">
      <c r="A156" s="8"/>
      <c r="B156" s="30" t="s">
        <v>1410</v>
      </c>
      <c r="C156" s="30"/>
      <c r="D156" s="16">
        <v>0.08</v>
      </c>
      <c r="E156" s="4" t="s">
        <v>116</v>
      </c>
      <c r="F156" s="5"/>
      <c r="G156" s="38"/>
      <c r="H156" s="13"/>
    </row>
    <row r="157" spans="1:8" ht="13.5" customHeight="1">
      <c r="A157" s="39"/>
      <c r="B157" s="31"/>
      <c r="C157" s="31"/>
      <c r="D157" s="40"/>
      <c r="E157" s="2"/>
      <c r="F157" s="3"/>
      <c r="G157" s="41"/>
      <c r="H157" s="12"/>
    </row>
    <row r="158" spans="1:8" ht="13.5" customHeight="1">
      <c r="A158" s="34"/>
      <c r="B158" s="30" t="s">
        <v>1411</v>
      </c>
      <c r="C158" s="30" t="s">
        <v>1413</v>
      </c>
      <c r="D158" s="47">
        <v>0.19</v>
      </c>
      <c r="E158" s="4" t="s">
        <v>116</v>
      </c>
      <c r="F158" s="5"/>
      <c r="G158" s="38"/>
      <c r="H158" s="13"/>
    </row>
    <row r="159" spans="1:8" ht="13.5" customHeight="1">
      <c r="A159" s="39" t="s">
        <v>7</v>
      </c>
      <c r="B159" s="31"/>
      <c r="C159" s="31"/>
      <c r="D159" s="40"/>
      <c r="E159" s="2"/>
      <c r="F159" s="3"/>
      <c r="G159" s="41"/>
      <c r="H159" s="12"/>
    </row>
    <row r="160" spans="1:8" ht="13.5" customHeight="1">
      <c r="A160" s="34" t="s">
        <v>7</v>
      </c>
      <c r="B160" s="30"/>
      <c r="C160" s="30"/>
      <c r="D160" s="47"/>
      <c r="E160" s="4"/>
      <c r="F160" s="5"/>
      <c r="G160" s="38"/>
      <c r="H160" s="13"/>
    </row>
    <row r="161" spans="1:23" ht="13.5" customHeight="1">
      <c r="A161" s="7"/>
      <c r="B161" s="31"/>
      <c r="C161" s="31"/>
      <c r="D161" s="15"/>
      <c r="E161" s="2"/>
      <c r="F161" s="3"/>
      <c r="G161" s="3"/>
      <c r="H161" s="12"/>
    </row>
    <row r="162" spans="1:23" ht="13.5" customHeight="1">
      <c r="A162" s="8"/>
      <c r="B162" s="30"/>
      <c r="C162" s="30"/>
      <c r="D162" s="16"/>
      <c r="E162" s="4"/>
      <c r="F162" s="5"/>
      <c r="G162" s="5"/>
      <c r="H162" s="13"/>
    </row>
    <row r="163" spans="1:23" ht="13.5" customHeight="1">
      <c r="A163" s="7"/>
      <c r="B163" s="31"/>
      <c r="C163" s="31"/>
      <c r="D163" s="15"/>
      <c r="E163" s="2"/>
      <c r="F163" s="3"/>
      <c r="G163" s="3"/>
      <c r="H163" s="12"/>
    </row>
    <row r="164" spans="1:23" ht="13.5" customHeight="1">
      <c r="A164" s="8"/>
      <c r="B164" s="30"/>
      <c r="C164" s="30"/>
      <c r="D164" s="16"/>
      <c r="E164" s="4"/>
      <c r="F164" s="5"/>
      <c r="G164" s="5"/>
      <c r="H164" s="13"/>
    </row>
    <row r="165" spans="1:23" ht="13.5" customHeight="1">
      <c r="A165" s="7"/>
      <c r="B165" s="31"/>
      <c r="C165" s="31"/>
      <c r="D165" s="15"/>
      <c r="E165" s="2"/>
      <c r="F165" s="3"/>
      <c r="G165" s="3"/>
      <c r="H165" s="12"/>
    </row>
    <row r="166" spans="1:23" ht="13.5" customHeight="1">
      <c r="A166" s="8"/>
      <c r="B166" s="30"/>
      <c r="C166" s="30" t="s">
        <v>7</v>
      </c>
      <c r="D166" s="16"/>
      <c r="E166" s="4"/>
      <c r="F166" s="5"/>
      <c r="G166" s="5"/>
      <c r="H166" s="13"/>
    </row>
    <row r="167" spans="1:23" ht="13.5" customHeight="1">
      <c r="A167" s="7"/>
      <c r="B167" s="31"/>
      <c r="C167" s="31"/>
      <c r="D167" s="15"/>
      <c r="E167" s="2"/>
      <c r="F167" s="3"/>
      <c r="G167" s="3"/>
      <c r="H167" s="12"/>
    </row>
    <row r="168" spans="1:23" ht="13.5" customHeight="1">
      <c r="A168" s="8"/>
      <c r="B168" s="30" t="s">
        <v>7</v>
      </c>
      <c r="C168" s="30" t="s">
        <v>7</v>
      </c>
      <c r="D168" s="16"/>
      <c r="E168" s="4"/>
      <c r="F168" s="5"/>
      <c r="G168" s="38"/>
      <c r="H168" s="13"/>
    </row>
    <row r="169" spans="1:23" ht="13.5" customHeight="1">
      <c r="A169" s="7"/>
      <c r="B169" s="31"/>
      <c r="C169" s="31" t="s">
        <v>7</v>
      </c>
      <c r="D169" s="15"/>
      <c r="E169" s="2"/>
      <c r="F169" s="3"/>
      <c r="G169" s="41"/>
      <c r="H169" s="12"/>
    </row>
    <row r="170" spans="1:23" ht="13.5" customHeight="1">
      <c r="A170" s="9"/>
      <c r="B170" s="32" t="s">
        <v>63</v>
      </c>
      <c r="C170" s="32"/>
      <c r="D170" s="17"/>
      <c r="E170" s="10"/>
      <c r="F170" s="11"/>
      <c r="G170" s="11"/>
      <c r="H170" s="14"/>
    </row>
    <row r="171" spans="1:23" ht="13.5" customHeight="1"/>
    <row r="172" spans="1:23" ht="13.5" customHeight="1">
      <c r="H172" s="48"/>
    </row>
    <row r="173" spans="1:23" s="49" customFormat="1" ht="21.4" customHeight="1">
      <c r="A173" s="364"/>
      <c r="B173" s="365"/>
      <c r="C173" s="365"/>
      <c r="D173" s="365"/>
      <c r="E173" s="365"/>
      <c r="F173" s="365"/>
      <c r="G173" s="365"/>
      <c r="H173" s="365"/>
    </row>
    <row r="174" spans="1:23" s="49" customFormat="1" ht="13.5" customHeight="1">
      <c r="A174" s="50" t="s">
        <v>76</v>
      </c>
      <c r="B174" s="50"/>
      <c r="C174" s="51"/>
      <c r="D174" s="51"/>
      <c r="E174" s="52"/>
      <c r="F174" s="51"/>
      <c r="G174" s="50"/>
      <c r="H174" s="53"/>
    </row>
    <row r="175" spans="1:23" ht="21.6" customHeight="1">
      <c r="A175" s="362" t="s">
        <v>0</v>
      </c>
      <c r="B175" s="363"/>
      <c r="C175" s="24" t="s">
        <v>1</v>
      </c>
      <c r="D175" s="24" t="s">
        <v>2</v>
      </c>
      <c r="E175" s="24" t="s">
        <v>3</v>
      </c>
      <c r="F175" s="25" t="s">
        <v>4</v>
      </c>
      <c r="G175" s="25" t="s">
        <v>5</v>
      </c>
      <c r="H175" s="26" t="s">
        <v>6</v>
      </c>
      <c r="I175" s="27"/>
      <c r="J175" s="27"/>
      <c r="K175" s="28"/>
      <c r="L175" s="28"/>
      <c r="M175" s="27"/>
      <c r="N175" s="27"/>
      <c r="O175" s="27"/>
      <c r="P175" s="28"/>
      <c r="Q175" s="28"/>
      <c r="R175" s="27"/>
      <c r="S175" s="27"/>
      <c r="T175" s="27"/>
      <c r="U175" s="28"/>
      <c r="V175" s="28"/>
      <c r="W175" s="27"/>
    </row>
    <row r="176" spans="1:23" ht="13.5" customHeight="1">
      <c r="A176" s="19"/>
      <c r="B176" s="29" t="s">
        <v>7</v>
      </c>
      <c r="C176" s="29" t="s">
        <v>7</v>
      </c>
      <c r="D176" s="35"/>
      <c r="E176" s="20" t="s">
        <v>7</v>
      </c>
      <c r="F176" s="22"/>
      <c r="G176" s="22"/>
      <c r="H176" s="23"/>
    </row>
    <row r="177" spans="1:10" ht="13.5" customHeight="1">
      <c r="A177" s="8"/>
      <c r="B177" s="30" t="s">
        <v>587</v>
      </c>
      <c r="C177" s="30" t="s">
        <v>7</v>
      </c>
      <c r="D177" s="36"/>
      <c r="E177" s="4" t="s">
        <v>7</v>
      </c>
      <c r="F177" s="5"/>
      <c r="G177" s="5"/>
      <c r="H177" s="13" t="s">
        <v>7</v>
      </c>
      <c r="J177" s="6"/>
    </row>
    <row r="178" spans="1:10" ht="13.5" customHeight="1">
      <c r="A178" s="7"/>
      <c r="B178" s="31"/>
      <c r="C178" s="31"/>
      <c r="D178" s="40"/>
      <c r="E178" s="2"/>
      <c r="F178" s="3"/>
      <c r="G178" s="3"/>
      <c r="H178" s="12"/>
    </row>
    <row r="179" spans="1:10" ht="13.5" customHeight="1">
      <c r="A179" s="8"/>
      <c r="B179" s="30"/>
      <c r="C179" s="30"/>
      <c r="D179" s="16"/>
      <c r="E179" s="4"/>
      <c r="F179" s="5"/>
      <c r="G179" s="5"/>
      <c r="H179" s="13"/>
    </row>
    <row r="180" spans="1:10" ht="13.5" customHeight="1">
      <c r="A180" s="7"/>
      <c r="B180" s="31"/>
      <c r="C180" s="31"/>
      <c r="D180" s="15"/>
      <c r="E180" s="2"/>
      <c r="F180" s="3"/>
      <c r="G180" s="3"/>
      <c r="H180" s="12"/>
    </row>
    <row r="181" spans="1:10" ht="13.5" customHeight="1">
      <c r="A181" s="8"/>
      <c r="B181" s="30" t="s">
        <v>1459</v>
      </c>
      <c r="C181" s="30"/>
      <c r="D181" s="67"/>
      <c r="E181" s="4"/>
      <c r="F181" s="5"/>
      <c r="G181" s="38"/>
      <c r="H181" s="13"/>
    </row>
    <row r="182" spans="1:10" ht="13.5" customHeight="1">
      <c r="A182" s="39" t="s">
        <v>7</v>
      </c>
      <c r="B182" s="31"/>
      <c r="C182" s="31"/>
      <c r="D182" s="40"/>
      <c r="E182" s="2"/>
      <c r="F182" s="3"/>
      <c r="G182" s="41"/>
      <c r="H182" s="12"/>
    </row>
    <row r="183" spans="1:10" ht="13.5" customHeight="1">
      <c r="A183" s="34" t="s">
        <v>7</v>
      </c>
      <c r="B183" s="30" t="s">
        <v>1472</v>
      </c>
      <c r="C183" s="30" t="s">
        <v>1474</v>
      </c>
      <c r="D183" s="16">
        <v>361</v>
      </c>
      <c r="E183" s="4" t="s">
        <v>116</v>
      </c>
      <c r="F183" s="5"/>
      <c r="G183" s="5"/>
      <c r="H183" s="13"/>
    </row>
    <row r="184" spans="1:10" ht="13.5" customHeight="1">
      <c r="A184" s="39" t="s">
        <v>7</v>
      </c>
      <c r="B184" s="31"/>
      <c r="C184" s="31"/>
      <c r="D184" s="40"/>
      <c r="E184" s="2"/>
      <c r="F184" s="3"/>
      <c r="G184" s="41"/>
      <c r="H184" s="12"/>
    </row>
    <row r="185" spans="1:10" ht="13.5" customHeight="1">
      <c r="A185" s="34" t="s">
        <v>7</v>
      </c>
      <c r="B185" s="30" t="s">
        <v>1473</v>
      </c>
      <c r="C185" s="30"/>
      <c r="D185" s="16">
        <v>361</v>
      </c>
      <c r="E185" s="4" t="s">
        <v>116</v>
      </c>
      <c r="F185" s="5"/>
      <c r="G185" s="38"/>
      <c r="H185" s="13"/>
    </row>
    <row r="186" spans="1:10" ht="13.5" customHeight="1">
      <c r="A186" s="39" t="s">
        <v>7</v>
      </c>
      <c r="B186" s="31"/>
      <c r="C186" s="31"/>
      <c r="D186" s="40"/>
      <c r="E186" s="2"/>
      <c r="F186" s="3"/>
      <c r="G186" s="41"/>
      <c r="H186" s="12"/>
    </row>
    <row r="187" spans="1:10" ht="13.5" customHeight="1">
      <c r="A187" s="34" t="s">
        <v>7</v>
      </c>
      <c r="B187" s="30"/>
      <c r="C187" s="30"/>
      <c r="D187" s="47"/>
      <c r="E187" s="4"/>
      <c r="F187" s="5"/>
      <c r="G187" s="38"/>
      <c r="H187" s="13"/>
    </row>
    <row r="188" spans="1:10" ht="13.5" customHeight="1">
      <c r="A188" s="39" t="s">
        <v>7</v>
      </c>
      <c r="B188" s="31"/>
      <c r="C188" s="31"/>
      <c r="D188" s="40"/>
      <c r="E188" s="2"/>
      <c r="F188" s="3"/>
      <c r="G188" s="41"/>
      <c r="H188" s="12"/>
    </row>
    <row r="189" spans="1:10" ht="13.5" customHeight="1">
      <c r="A189" s="34" t="s">
        <v>7</v>
      </c>
      <c r="B189" s="30"/>
      <c r="C189" s="30"/>
      <c r="D189" s="47"/>
      <c r="E189" s="4"/>
      <c r="F189" s="5"/>
      <c r="G189" s="38"/>
      <c r="H189" s="13"/>
    </row>
    <row r="190" spans="1:10" ht="13.5" customHeight="1">
      <c r="A190" s="7"/>
      <c r="B190" s="31"/>
      <c r="C190" s="31"/>
      <c r="D190" s="15"/>
      <c r="E190" s="2"/>
      <c r="F190" s="3"/>
      <c r="G190" s="41"/>
      <c r="H190" s="12"/>
    </row>
    <row r="191" spans="1:10" ht="13.5" customHeight="1">
      <c r="A191" s="8"/>
      <c r="B191" s="30"/>
      <c r="C191" s="30"/>
      <c r="D191" s="47"/>
      <c r="E191" s="4"/>
      <c r="F191" s="5"/>
      <c r="G191" s="38"/>
      <c r="H191" s="13"/>
    </row>
    <row r="192" spans="1:10" ht="13.5" customHeight="1">
      <c r="A192" s="7"/>
      <c r="B192" s="31"/>
      <c r="C192" s="31"/>
      <c r="D192" s="15"/>
      <c r="E192" s="2"/>
      <c r="F192" s="3"/>
      <c r="G192" s="41"/>
      <c r="H192" s="12"/>
    </row>
    <row r="193" spans="1:8" ht="13.5" customHeight="1">
      <c r="A193" s="8"/>
      <c r="B193" s="30"/>
      <c r="C193" s="30"/>
      <c r="D193" s="47"/>
      <c r="E193" s="4"/>
      <c r="F193" s="5"/>
      <c r="G193" s="38"/>
      <c r="H193" s="13"/>
    </row>
    <row r="194" spans="1:8" ht="13.5" customHeight="1">
      <c r="A194" s="7"/>
      <c r="B194" s="31"/>
      <c r="C194" s="31"/>
      <c r="D194" s="15"/>
      <c r="E194" s="2"/>
      <c r="F194" s="3"/>
      <c r="G194" s="41"/>
      <c r="H194" s="12"/>
    </row>
    <row r="195" spans="1:8" ht="13.5" customHeight="1">
      <c r="A195" s="8"/>
      <c r="B195" s="30"/>
      <c r="C195" s="30"/>
      <c r="D195" s="47"/>
      <c r="E195" s="4"/>
      <c r="F195" s="42"/>
      <c r="G195" s="38"/>
      <c r="H195" s="13"/>
    </row>
    <row r="196" spans="1:8" ht="13.5" customHeight="1">
      <c r="A196" s="39" t="s">
        <v>7</v>
      </c>
      <c r="B196" s="31"/>
      <c r="C196" s="31"/>
      <c r="D196" s="40"/>
      <c r="E196" s="2"/>
      <c r="F196" s="3"/>
      <c r="G196" s="41"/>
      <c r="H196" s="12"/>
    </row>
    <row r="197" spans="1:8" ht="13.5" customHeight="1">
      <c r="A197" s="34" t="s">
        <v>7</v>
      </c>
      <c r="B197" s="30"/>
      <c r="C197" s="30"/>
      <c r="D197" s="47"/>
      <c r="E197" s="4"/>
      <c r="F197" s="5"/>
      <c r="G197" s="38"/>
      <c r="H197" s="13"/>
    </row>
    <row r="198" spans="1:8" ht="13.5" customHeight="1">
      <c r="A198" s="7"/>
      <c r="B198" s="31"/>
      <c r="C198" s="31"/>
      <c r="D198" s="15"/>
      <c r="E198" s="2"/>
      <c r="F198" s="3"/>
      <c r="G198" s="41"/>
      <c r="H198" s="12"/>
    </row>
    <row r="199" spans="1:8" ht="13.5" customHeight="1">
      <c r="A199" s="8"/>
      <c r="B199" s="30"/>
      <c r="C199" s="30"/>
      <c r="D199" s="16"/>
      <c r="E199" s="4"/>
      <c r="F199" s="5"/>
      <c r="G199" s="38"/>
      <c r="H199" s="13"/>
    </row>
    <row r="200" spans="1:8" ht="13.5" customHeight="1">
      <c r="A200" s="39"/>
      <c r="B200" s="31"/>
      <c r="C200" s="31"/>
      <c r="D200" s="40"/>
      <c r="E200" s="2"/>
      <c r="F200" s="3"/>
      <c r="G200" s="41"/>
      <c r="H200" s="12"/>
    </row>
    <row r="201" spans="1:8" ht="13.5" customHeight="1">
      <c r="A201" s="34"/>
      <c r="B201" s="30"/>
      <c r="C201" s="30"/>
      <c r="D201" s="47"/>
      <c r="E201" s="4"/>
      <c r="F201" s="5"/>
      <c r="G201" s="38"/>
      <c r="H201" s="13"/>
    </row>
    <row r="202" spans="1:8" ht="13.5" customHeight="1">
      <c r="A202" s="39" t="s">
        <v>7</v>
      </c>
      <c r="B202" s="31"/>
      <c r="C202" s="31"/>
      <c r="D202" s="40"/>
      <c r="E202" s="2"/>
      <c r="F202" s="3"/>
      <c r="G202" s="41"/>
      <c r="H202" s="12"/>
    </row>
    <row r="203" spans="1:8" ht="13.5" customHeight="1">
      <c r="A203" s="34" t="s">
        <v>7</v>
      </c>
      <c r="B203" s="30"/>
      <c r="C203" s="30"/>
      <c r="D203" s="47"/>
      <c r="E203" s="4"/>
      <c r="F203" s="5"/>
      <c r="G203" s="38"/>
      <c r="H203" s="13"/>
    </row>
    <row r="204" spans="1:8" ht="13.5" customHeight="1">
      <c r="A204" s="7"/>
      <c r="B204" s="31"/>
      <c r="C204" s="31"/>
      <c r="D204" s="15"/>
      <c r="E204" s="2"/>
      <c r="F204" s="3"/>
      <c r="G204" s="3"/>
      <c r="H204" s="12"/>
    </row>
    <row r="205" spans="1:8" ht="13.5" customHeight="1">
      <c r="A205" s="8"/>
      <c r="B205" s="30"/>
      <c r="C205" s="30"/>
      <c r="D205" s="16"/>
      <c r="E205" s="4"/>
      <c r="F205" s="5"/>
      <c r="G205" s="5"/>
      <c r="H205" s="13"/>
    </row>
    <row r="206" spans="1:8" ht="13.5" customHeight="1">
      <c r="A206" s="7"/>
      <c r="B206" s="31"/>
      <c r="C206" s="31"/>
      <c r="D206" s="15"/>
      <c r="E206" s="2"/>
      <c r="F206" s="3"/>
      <c r="G206" s="3"/>
      <c r="H206" s="12"/>
    </row>
    <row r="207" spans="1:8" ht="13.5" customHeight="1">
      <c r="A207" s="8"/>
      <c r="B207" s="30"/>
      <c r="C207" s="30"/>
      <c r="D207" s="16"/>
      <c r="E207" s="4"/>
      <c r="F207" s="5"/>
      <c r="G207" s="5"/>
      <c r="H207" s="13"/>
    </row>
    <row r="208" spans="1:8" ht="13.5" customHeight="1">
      <c r="A208" s="7"/>
      <c r="B208" s="31"/>
      <c r="C208" s="31"/>
      <c r="D208" s="15"/>
      <c r="E208" s="2"/>
      <c r="F208" s="3"/>
      <c r="G208" s="3"/>
      <c r="H208" s="12"/>
    </row>
    <row r="209" spans="1:23" ht="13.5" customHeight="1">
      <c r="A209" s="8"/>
      <c r="B209" s="30"/>
      <c r="C209" s="30" t="s">
        <v>7</v>
      </c>
      <c r="D209" s="16"/>
      <c r="E209" s="4"/>
      <c r="F209" s="5"/>
      <c r="G209" s="5"/>
      <c r="H209" s="13"/>
    </row>
    <row r="210" spans="1:23" ht="13.5" customHeight="1">
      <c r="A210" s="7"/>
      <c r="B210" s="31"/>
      <c r="C210" s="31"/>
      <c r="D210" s="15"/>
      <c r="E210" s="2"/>
      <c r="F210" s="3"/>
      <c r="G210" s="3"/>
      <c r="H210" s="12"/>
    </row>
    <row r="211" spans="1:23" ht="13.5" customHeight="1">
      <c r="A211" s="8"/>
      <c r="B211" s="30" t="s">
        <v>7</v>
      </c>
      <c r="C211" s="30" t="s">
        <v>7</v>
      </c>
      <c r="D211" s="16"/>
      <c r="E211" s="4"/>
      <c r="F211" s="5"/>
      <c r="G211" s="38"/>
      <c r="H211" s="13" t="s">
        <v>7</v>
      </c>
    </row>
    <row r="212" spans="1:23" ht="13.5" customHeight="1">
      <c r="A212" s="7"/>
      <c r="B212" s="31"/>
      <c r="C212" s="31" t="s">
        <v>7</v>
      </c>
      <c r="D212" s="15"/>
      <c r="E212" s="2"/>
      <c r="F212" s="3"/>
      <c r="G212" s="41"/>
      <c r="H212" s="12" t="s">
        <v>7</v>
      </c>
    </row>
    <row r="213" spans="1:23" ht="13.5" customHeight="1">
      <c r="A213" s="9"/>
      <c r="B213" s="32" t="s">
        <v>63</v>
      </c>
      <c r="C213" s="32"/>
      <c r="D213" s="17"/>
      <c r="E213" s="10"/>
      <c r="F213" s="11"/>
      <c r="G213" s="11"/>
      <c r="H213" s="14"/>
    </row>
    <row r="214" spans="1:23" ht="13.5" customHeight="1"/>
    <row r="215" spans="1:23" ht="13.5" customHeight="1">
      <c r="H215" s="48"/>
    </row>
    <row r="216" spans="1:23" s="49" customFormat="1" ht="21.4" customHeight="1">
      <c r="A216" s="364"/>
      <c r="B216" s="365"/>
      <c r="C216" s="365"/>
      <c r="D216" s="365"/>
      <c r="E216" s="365"/>
      <c r="F216" s="365"/>
      <c r="G216" s="365"/>
      <c r="H216" s="365"/>
    </row>
    <row r="217" spans="1:23" s="49" customFormat="1" ht="13.5" customHeight="1">
      <c r="A217" s="50" t="s">
        <v>76</v>
      </c>
      <c r="B217" s="50"/>
      <c r="C217" s="51"/>
      <c r="D217" s="51"/>
      <c r="E217" s="52"/>
      <c r="F217" s="51"/>
      <c r="G217" s="50"/>
      <c r="H217" s="53"/>
    </row>
    <row r="218" spans="1:23" ht="21.6" customHeight="1">
      <c r="A218" s="362" t="s">
        <v>0</v>
      </c>
      <c r="B218" s="363"/>
      <c r="C218" s="24" t="s">
        <v>1</v>
      </c>
      <c r="D218" s="24" t="s">
        <v>2</v>
      </c>
      <c r="E218" s="24" t="s">
        <v>3</v>
      </c>
      <c r="F218" s="25" t="s">
        <v>4</v>
      </c>
      <c r="G218" s="25" t="s">
        <v>5</v>
      </c>
      <c r="H218" s="26" t="s">
        <v>6</v>
      </c>
      <c r="I218" s="27"/>
      <c r="J218" s="27"/>
      <c r="K218" s="28"/>
      <c r="L218" s="28"/>
      <c r="M218" s="27"/>
      <c r="N218" s="27"/>
      <c r="O218" s="27"/>
      <c r="P218" s="28"/>
      <c r="Q218" s="28"/>
      <c r="R218" s="27"/>
      <c r="S218" s="27"/>
      <c r="T218" s="27"/>
      <c r="U218" s="28"/>
      <c r="V218" s="28"/>
      <c r="W218" s="27"/>
    </row>
    <row r="219" spans="1:23" ht="13.5" customHeight="1">
      <c r="A219" s="19"/>
      <c r="B219" s="29" t="s">
        <v>7</v>
      </c>
      <c r="C219" s="29" t="s">
        <v>7</v>
      </c>
      <c r="D219" s="35"/>
      <c r="E219" s="20" t="s">
        <v>7</v>
      </c>
      <c r="F219" s="22"/>
      <c r="G219" s="22"/>
      <c r="H219" s="23"/>
    </row>
    <row r="220" spans="1:23" ht="13.5" customHeight="1">
      <c r="A220" s="8"/>
      <c r="B220" s="30" t="s">
        <v>1466</v>
      </c>
      <c r="C220" s="30" t="s">
        <v>7</v>
      </c>
      <c r="D220" s="36"/>
      <c r="E220" s="4" t="s">
        <v>7</v>
      </c>
      <c r="F220" s="5"/>
      <c r="G220" s="5"/>
      <c r="H220" s="13" t="s">
        <v>7</v>
      </c>
      <c r="J220" s="6"/>
    </row>
    <row r="221" spans="1:23" ht="13.5" customHeight="1">
      <c r="A221" s="7"/>
      <c r="B221" s="31" t="s">
        <v>1462</v>
      </c>
      <c r="C221" s="31" t="s">
        <v>7</v>
      </c>
      <c r="D221" s="40"/>
      <c r="E221" s="2" t="s">
        <v>7</v>
      </c>
      <c r="F221" s="3"/>
      <c r="G221" s="3"/>
      <c r="H221" s="12"/>
    </row>
    <row r="222" spans="1:23" ht="13.5" customHeight="1">
      <c r="A222" s="8"/>
      <c r="B222" s="30" t="s">
        <v>1461</v>
      </c>
      <c r="C222" s="30"/>
      <c r="D222" s="16">
        <v>1</v>
      </c>
      <c r="E222" s="4" t="s">
        <v>8</v>
      </c>
      <c r="F222" s="5"/>
      <c r="G222" s="5"/>
      <c r="H222" s="13" t="s">
        <v>7</v>
      </c>
    </row>
    <row r="223" spans="1:23" ht="13.5" customHeight="1">
      <c r="A223" s="7"/>
      <c r="B223" s="31"/>
      <c r="C223" s="31"/>
      <c r="D223" s="15"/>
      <c r="E223" s="2"/>
      <c r="F223" s="3"/>
      <c r="G223" s="3"/>
      <c r="H223" s="12"/>
    </row>
    <row r="224" spans="1:23" ht="13.5" customHeight="1">
      <c r="A224" s="8"/>
      <c r="B224" s="30" t="s">
        <v>562</v>
      </c>
      <c r="C224" s="30" t="s">
        <v>563</v>
      </c>
      <c r="D224" s="36">
        <v>1047</v>
      </c>
      <c r="E224" s="4" t="s">
        <v>113</v>
      </c>
      <c r="F224" s="5"/>
      <c r="G224" s="38"/>
      <c r="H224" s="13"/>
    </row>
    <row r="225" spans="1:8" ht="13.5" customHeight="1">
      <c r="A225" s="39" t="s">
        <v>7</v>
      </c>
      <c r="B225" s="31"/>
      <c r="C225" s="31"/>
      <c r="D225" s="15"/>
      <c r="E225" s="2"/>
      <c r="F225" s="3"/>
      <c r="G225" s="41"/>
      <c r="H225" s="12"/>
    </row>
    <row r="226" spans="1:8" ht="13.5" customHeight="1">
      <c r="A226" s="34" t="s">
        <v>7</v>
      </c>
      <c r="B226" s="30" t="s">
        <v>564</v>
      </c>
      <c r="C226" s="30" t="s">
        <v>565</v>
      </c>
      <c r="D226" s="36">
        <v>1047</v>
      </c>
      <c r="E226" s="4" t="s">
        <v>113</v>
      </c>
      <c r="F226" s="5"/>
      <c r="G226" s="38"/>
      <c r="H226" s="13"/>
    </row>
    <row r="227" spans="1:8" ht="13.5" customHeight="1">
      <c r="A227" s="39" t="s">
        <v>7</v>
      </c>
      <c r="B227" s="31"/>
      <c r="C227" s="31"/>
      <c r="D227" s="15"/>
      <c r="E227" s="2"/>
      <c r="F227" s="3"/>
      <c r="G227" s="41"/>
      <c r="H227" s="12"/>
    </row>
    <row r="228" spans="1:8" ht="13.5" customHeight="1">
      <c r="A228" s="34" t="s">
        <v>7</v>
      </c>
      <c r="B228" s="30" t="s">
        <v>566</v>
      </c>
      <c r="C228" s="30" t="s">
        <v>567</v>
      </c>
      <c r="D228" s="36">
        <v>1047</v>
      </c>
      <c r="E228" s="4" t="s">
        <v>113</v>
      </c>
      <c r="F228" s="5"/>
      <c r="G228" s="38"/>
      <c r="H228" s="13"/>
    </row>
    <row r="229" spans="1:8" ht="13.5" customHeight="1">
      <c r="A229" s="39" t="s">
        <v>7</v>
      </c>
      <c r="B229" s="31"/>
      <c r="C229" s="31"/>
      <c r="D229" s="15"/>
      <c r="E229" s="2"/>
      <c r="F229" s="3"/>
      <c r="G229" s="41"/>
      <c r="H229" s="12"/>
    </row>
    <row r="230" spans="1:8" ht="13.5" customHeight="1">
      <c r="A230" s="34" t="s">
        <v>7</v>
      </c>
      <c r="B230" s="30" t="s">
        <v>568</v>
      </c>
      <c r="C230" s="30"/>
      <c r="D230" s="36">
        <v>1047</v>
      </c>
      <c r="E230" s="4" t="s">
        <v>113</v>
      </c>
      <c r="F230" s="5"/>
      <c r="G230" s="38"/>
      <c r="H230" s="13"/>
    </row>
    <row r="231" spans="1:8" ht="13.5" customHeight="1">
      <c r="A231" s="39" t="s">
        <v>7</v>
      </c>
      <c r="B231" s="31"/>
      <c r="C231" s="31" t="s">
        <v>569</v>
      </c>
      <c r="D231" s="15"/>
      <c r="E231" s="2"/>
      <c r="F231" s="3"/>
      <c r="G231" s="41"/>
      <c r="H231" s="12"/>
    </row>
    <row r="232" spans="1:8" ht="13.5" customHeight="1">
      <c r="A232" s="34" t="s">
        <v>7</v>
      </c>
      <c r="B232" s="30" t="s">
        <v>570</v>
      </c>
      <c r="C232" s="30" t="s">
        <v>571</v>
      </c>
      <c r="D232" s="36">
        <v>1047</v>
      </c>
      <c r="E232" s="4" t="s">
        <v>113</v>
      </c>
      <c r="F232" s="5"/>
      <c r="G232" s="38"/>
      <c r="H232" s="13"/>
    </row>
    <row r="233" spans="1:8" ht="13.5" customHeight="1">
      <c r="A233" s="7"/>
      <c r="B233" s="31"/>
      <c r="C233" s="31"/>
      <c r="D233" s="15"/>
      <c r="E233" s="2"/>
      <c r="F233" s="3"/>
      <c r="G233" s="3"/>
      <c r="H233" s="12"/>
    </row>
    <row r="234" spans="1:8" ht="13.5" customHeight="1">
      <c r="A234" s="8"/>
      <c r="B234" s="30"/>
      <c r="C234" s="30"/>
      <c r="D234" s="47"/>
      <c r="E234" s="4"/>
      <c r="F234" s="5"/>
      <c r="G234" s="38"/>
      <c r="H234" s="13"/>
    </row>
    <row r="235" spans="1:8" ht="13.5" customHeight="1">
      <c r="A235" s="7"/>
      <c r="B235" s="31"/>
      <c r="C235" s="31"/>
      <c r="D235" s="15"/>
      <c r="E235" s="2"/>
      <c r="F235" s="3"/>
      <c r="G235" s="3"/>
      <c r="H235" s="12"/>
    </row>
    <row r="236" spans="1:8" ht="13.5" customHeight="1">
      <c r="A236" s="8"/>
      <c r="B236" s="30"/>
      <c r="C236" s="30"/>
      <c r="D236" s="47"/>
      <c r="E236" s="4"/>
      <c r="F236" s="5"/>
      <c r="G236" s="38"/>
      <c r="H236" s="13"/>
    </row>
    <row r="237" spans="1:8" ht="13.5" customHeight="1">
      <c r="A237" s="7"/>
      <c r="B237" s="31"/>
      <c r="C237" s="31"/>
      <c r="D237" s="15"/>
      <c r="E237" s="2"/>
      <c r="F237" s="3"/>
      <c r="G237" s="3"/>
      <c r="H237" s="12"/>
    </row>
    <row r="238" spans="1:8" ht="13.5" customHeight="1">
      <c r="A238" s="8"/>
      <c r="B238" s="30"/>
      <c r="C238" s="30"/>
      <c r="D238" s="47"/>
      <c r="E238" s="4"/>
      <c r="F238" s="5"/>
      <c r="G238" s="38"/>
      <c r="H238" s="13"/>
    </row>
    <row r="239" spans="1:8" ht="13.5" customHeight="1">
      <c r="A239" s="39" t="s">
        <v>7</v>
      </c>
      <c r="B239" s="31"/>
      <c r="C239" s="31"/>
      <c r="D239" s="40"/>
      <c r="E239" s="2"/>
      <c r="F239" s="3"/>
      <c r="G239" s="3"/>
      <c r="H239" s="12"/>
    </row>
    <row r="240" spans="1:8" ht="13.5" customHeight="1">
      <c r="A240" s="34" t="s">
        <v>7</v>
      </c>
      <c r="B240" s="30"/>
      <c r="C240" s="30"/>
      <c r="D240" s="47"/>
      <c r="E240" s="4"/>
      <c r="F240" s="5"/>
      <c r="G240" s="38"/>
      <c r="H240" s="13"/>
    </row>
    <row r="241" spans="1:8" ht="13.5" customHeight="1">
      <c r="A241" s="7"/>
      <c r="B241" s="31"/>
      <c r="C241" s="31"/>
      <c r="D241" s="15"/>
      <c r="E241" s="2"/>
      <c r="F241" s="3"/>
      <c r="G241" s="3"/>
      <c r="H241" s="12"/>
    </row>
    <row r="242" spans="1:8" ht="13.5" customHeight="1">
      <c r="A242" s="8"/>
      <c r="B242" s="30"/>
      <c r="C242" s="30"/>
      <c r="D242" s="16"/>
      <c r="E242" s="4"/>
      <c r="F242" s="42"/>
      <c r="G242" s="38"/>
      <c r="H242" s="13"/>
    </row>
    <row r="243" spans="1:8" ht="13.5" customHeight="1">
      <c r="A243" s="39"/>
      <c r="B243" s="31"/>
      <c r="C243" s="31"/>
      <c r="D243" s="40"/>
      <c r="E243" s="2"/>
      <c r="F243" s="3"/>
      <c r="G243" s="41"/>
      <c r="H243" s="12"/>
    </row>
    <row r="244" spans="1:8" ht="13.5" customHeight="1">
      <c r="A244" s="34"/>
      <c r="B244" s="30"/>
      <c r="C244" s="30"/>
      <c r="D244" s="47"/>
      <c r="E244" s="4"/>
      <c r="F244" s="5"/>
      <c r="G244" s="38"/>
      <c r="H244" s="13"/>
    </row>
    <row r="245" spans="1:8" ht="13.5" customHeight="1">
      <c r="A245" s="39" t="s">
        <v>7</v>
      </c>
      <c r="B245" s="31"/>
      <c r="C245" s="31"/>
      <c r="D245" s="40"/>
      <c r="E245" s="2"/>
      <c r="F245" s="3"/>
      <c r="G245" s="41"/>
      <c r="H245" s="12"/>
    </row>
    <row r="246" spans="1:8" ht="13.5" customHeight="1">
      <c r="A246" s="34" t="s">
        <v>7</v>
      </c>
      <c r="B246" s="30"/>
      <c r="C246" s="30"/>
      <c r="D246" s="47"/>
      <c r="E246" s="4"/>
      <c r="F246" s="5"/>
      <c r="G246" s="38"/>
      <c r="H246" s="13"/>
    </row>
    <row r="247" spans="1:8" ht="13.5" customHeight="1">
      <c r="A247" s="7"/>
      <c r="B247" s="31"/>
      <c r="C247" s="31"/>
      <c r="D247" s="15"/>
      <c r="E247" s="2"/>
      <c r="F247" s="3"/>
      <c r="G247" s="3"/>
      <c r="H247" s="12"/>
    </row>
    <row r="248" spans="1:8" ht="13.5" customHeight="1">
      <c r="A248" s="8"/>
      <c r="B248" s="30"/>
      <c r="C248" s="30"/>
      <c r="D248" s="16"/>
      <c r="E248" s="4"/>
      <c r="F248" s="5"/>
      <c r="G248" s="5"/>
      <c r="H248" s="13"/>
    </row>
    <row r="249" spans="1:8" ht="13.5" customHeight="1">
      <c r="A249" s="7"/>
      <c r="B249" s="31"/>
      <c r="C249" s="31"/>
      <c r="D249" s="15"/>
      <c r="E249" s="2"/>
      <c r="F249" s="3"/>
      <c r="G249" s="3"/>
      <c r="H249" s="12"/>
    </row>
    <row r="250" spans="1:8" ht="13.5" customHeight="1">
      <c r="A250" s="8"/>
      <c r="B250" s="30"/>
      <c r="C250" s="30"/>
      <c r="D250" s="16"/>
      <c r="E250" s="4"/>
      <c r="F250" s="5"/>
      <c r="G250" s="5"/>
      <c r="H250" s="13"/>
    </row>
    <row r="251" spans="1:8" ht="13.5" customHeight="1">
      <c r="A251" s="7"/>
      <c r="B251" s="31"/>
      <c r="C251" s="31"/>
      <c r="D251" s="15"/>
      <c r="E251" s="2"/>
      <c r="F251" s="3"/>
      <c r="G251" s="3"/>
      <c r="H251" s="12"/>
    </row>
    <row r="252" spans="1:8" ht="13.5" customHeight="1">
      <c r="A252" s="8"/>
      <c r="B252" s="30"/>
      <c r="C252" s="30" t="s">
        <v>7</v>
      </c>
      <c r="D252" s="16"/>
      <c r="E252" s="4"/>
      <c r="F252" s="5"/>
      <c r="G252" s="5"/>
      <c r="H252" s="13"/>
    </row>
    <row r="253" spans="1:8" ht="13.5" customHeight="1">
      <c r="A253" s="7"/>
      <c r="B253" s="31"/>
      <c r="C253" s="31"/>
      <c r="D253" s="15"/>
      <c r="E253" s="2"/>
      <c r="F253" s="3"/>
      <c r="G253" s="3"/>
      <c r="H253" s="12"/>
    </row>
    <row r="254" spans="1:8" ht="13.5" customHeight="1">
      <c r="A254" s="8"/>
      <c r="B254" s="30" t="s">
        <v>7</v>
      </c>
      <c r="C254" s="30" t="s">
        <v>7</v>
      </c>
      <c r="D254" s="16"/>
      <c r="E254" s="4"/>
      <c r="F254" s="5"/>
      <c r="G254" s="38"/>
      <c r="H254" s="13"/>
    </row>
    <row r="255" spans="1:8" ht="13.5" customHeight="1">
      <c r="A255" s="7"/>
      <c r="B255" s="31"/>
      <c r="C255" s="31" t="s">
        <v>7</v>
      </c>
      <c r="D255" s="15"/>
      <c r="E255" s="2"/>
      <c r="F255" s="3"/>
      <c r="G255" s="41"/>
      <c r="H255" s="12"/>
    </row>
    <row r="256" spans="1:8" ht="13.5" customHeight="1">
      <c r="A256" s="9"/>
      <c r="B256" s="32" t="s">
        <v>63</v>
      </c>
      <c r="C256" s="32"/>
      <c r="D256" s="17"/>
      <c r="E256" s="10"/>
      <c r="F256" s="11"/>
      <c r="G256" s="11"/>
      <c r="H256" s="14"/>
    </row>
    <row r="257" spans="1:23" ht="13.5" customHeight="1"/>
    <row r="258" spans="1:23" ht="13.5" customHeight="1">
      <c r="H258" s="48"/>
    </row>
    <row r="259" spans="1:23" s="49" customFormat="1" ht="21.4" customHeight="1">
      <c r="A259" s="364"/>
      <c r="B259" s="365"/>
      <c r="C259" s="365"/>
      <c r="D259" s="365"/>
      <c r="E259" s="365"/>
      <c r="F259" s="365"/>
      <c r="G259" s="365"/>
      <c r="H259" s="365"/>
    </row>
    <row r="260" spans="1:23" s="49" customFormat="1" ht="13.5" customHeight="1">
      <c r="A260" s="50" t="s">
        <v>76</v>
      </c>
      <c r="B260" s="50"/>
      <c r="C260" s="51"/>
      <c r="D260" s="51"/>
      <c r="E260" s="52"/>
      <c r="F260" s="51"/>
      <c r="G260" s="50"/>
      <c r="H260" s="53"/>
    </row>
    <row r="261" spans="1:23" ht="21.6" customHeight="1">
      <c r="A261" s="362" t="s">
        <v>0</v>
      </c>
      <c r="B261" s="363"/>
      <c r="C261" s="24" t="s">
        <v>1</v>
      </c>
      <c r="D261" s="24" t="s">
        <v>2</v>
      </c>
      <c r="E261" s="24" t="s">
        <v>3</v>
      </c>
      <c r="F261" s="25" t="s">
        <v>4</v>
      </c>
      <c r="G261" s="25" t="s">
        <v>5</v>
      </c>
      <c r="H261" s="26" t="s">
        <v>6</v>
      </c>
      <c r="I261" s="27"/>
      <c r="J261" s="27"/>
      <c r="K261" s="28"/>
      <c r="L261" s="28"/>
      <c r="M261" s="27"/>
      <c r="N261" s="27"/>
      <c r="O261" s="27"/>
      <c r="P261" s="28"/>
      <c r="Q261" s="28"/>
      <c r="R261" s="27"/>
      <c r="S261" s="27"/>
      <c r="T261" s="27"/>
      <c r="U261" s="28"/>
      <c r="V261" s="28"/>
      <c r="W261" s="27"/>
    </row>
    <row r="262" spans="1:23" ht="13.5" customHeight="1">
      <c r="A262" s="19"/>
      <c r="B262" s="29" t="s">
        <v>7</v>
      </c>
      <c r="C262" s="29" t="s">
        <v>7</v>
      </c>
      <c r="D262" s="35"/>
      <c r="E262" s="20" t="s">
        <v>7</v>
      </c>
      <c r="F262" s="22"/>
      <c r="G262" s="22"/>
      <c r="H262" s="23"/>
    </row>
    <row r="263" spans="1:23" ht="13.5" customHeight="1">
      <c r="A263" s="8"/>
      <c r="B263" s="30" t="s">
        <v>1469</v>
      </c>
      <c r="C263" s="30" t="s">
        <v>7</v>
      </c>
      <c r="D263" s="36"/>
      <c r="E263" s="4" t="s">
        <v>7</v>
      </c>
      <c r="F263" s="5"/>
      <c r="G263" s="5"/>
      <c r="H263" s="13" t="s">
        <v>7</v>
      </c>
      <c r="J263" s="6"/>
    </row>
    <row r="264" spans="1:23" ht="13.5" customHeight="1">
      <c r="A264" s="7"/>
      <c r="B264" s="31"/>
      <c r="C264" s="31"/>
      <c r="D264" s="40"/>
      <c r="E264" s="2"/>
      <c r="F264" s="3"/>
      <c r="G264" s="3"/>
      <c r="H264" s="12"/>
    </row>
    <row r="265" spans="1:23" ht="13.5" customHeight="1">
      <c r="A265" s="8"/>
      <c r="B265" s="30"/>
      <c r="C265" s="30"/>
      <c r="D265" s="16"/>
      <c r="E265" s="4"/>
      <c r="F265" s="5"/>
      <c r="G265" s="5"/>
      <c r="H265" s="13"/>
    </row>
    <row r="266" spans="1:23" ht="13.5" customHeight="1">
      <c r="A266" s="7"/>
      <c r="B266" s="31"/>
      <c r="C266" s="31"/>
      <c r="D266" s="15"/>
      <c r="E266" s="2"/>
      <c r="F266" s="3"/>
      <c r="G266" s="3"/>
      <c r="H266" s="12"/>
    </row>
    <row r="267" spans="1:23" ht="13.5" customHeight="1">
      <c r="A267" s="8"/>
      <c r="B267" s="30" t="s">
        <v>1470</v>
      </c>
      <c r="C267" s="30"/>
      <c r="D267" s="67"/>
      <c r="E267" s="4"/>
      <c r="F267" s="5"/>
      <c r="G267" s="38"/>
      <c r="H267" s="13"/>
    </row>
    <row r="268" spans="1:23" ht="13.5" customHeight="1">
      <c r="A268" s="39" t="s">
        <v>7</v>
      </c>
      <c r="B268" s="31" t="s">
        <v>7</v>
      </c>
      <c r="C268" s="31" t="s">
        <v>7</v>
      </c>
      <c r="D268" s="40"/>
      <c r="E268" s="2" t="s">
        <v>7</v>
      </c>
      <c r="F268" s="3"/>
      <c r="G268" s="41"/>
      <c r="H268" s="12"/>
    </row>
    <row r="269" spans="1:23" ht="13.5" customHeight="1">
      <c r="A269" s="34" t="s">
        <v>7</v>
      </c>
      <c r="B269" s="30" t="s">
        <v>73</v>
      </c>
      <c r="C269" s="30" t="s">
        <v>74</v>
      </c>
      <c r="D269" s="47">
        <v>93.2</v>
      </c>
      <c r="E269" s="4" t="s">
        <v>71</v>
      </c>
      <c r="F269" s="5"/>
      <c r="G269" s="38"/>
      <c r="H269" s="13"/>
    </row>
    <row r="270" spans="1:23" ht="13.5" customHeight="1">
      <c r="A270" s="39" t="s">
        <v>7</v>
      </c>
      <c r="B270" s="31" t="s">
        <v>7</v>
      </c>
      <c r="C270" s="31" t="s">
        <v>7</v>
      </c>
      <c r="D270" s="40"/>
      <c r="E270" s="2" t="s">
        <v>7</v>
      </c>
      <c r="F270" s="3"/>
      <c r="G270" s="41"/>
      <c r="H270" s="12"/>
    </row>
    <row r="271" spans="1:23" ht="13.5" customHeight="1">
      <c r="A271" s="34" t="s">
        <v>7</v>
      </c>
      <c r="B271" s="30" t="s">
        <v>599</v>
      </c>
      <c r="C271" s="30" t="s">
        <v>75</v>
      </c>
      <c r="D271" s="47">
        <v>5.2</v>
      </c>
      <c r="E271" s="4" t="s">
        <v>71</v>
      </c>
      <c r="F271" s="5"/>
      <c r="G271" s="38"/>
      <c r="H271" s="13"/>
    </row>
    <row r="272" spans="1:23" ht="13.5" customHeight="1">
      <c r="A272" s="39" t="s">
        <v>7</v>
      </c>
      <c r="B272" s="31" t="s">
        <v>7</v>
      </c>
      <c r="C272" s="31" t="s">
        <v>7</v>
      </c>
      <c r="D272" s="40"/>
      <c r="E272" s="2" t="s">
        <v>7</v>
      </c>
      <c r="F272" s="3"/>
      <c r="G272" s="41"/>
      <c r="H272" s="12"/>
    </row>
    <row r="273" spans="1:8" ht="13.5" customHeight="1">
      <c r="A273" s="34" t="s">
        <v>7</v>
      </c>
      <c r="B273" s="30" t="s">
        <v>73</v>
      </c>
      <c r="C273" s="30" t="s">
        <v>601</v>
      </c>
      <c r="D273" s="47">
        <v>5.8</v>
      </c>
      <c r="E273" s="4" t="s">
        <v>71</v>
      </c>
      <c r="F273" s="5"/>
      <c r="G273" s="38"/>
      <c r="H273" s="13"/>
    </row>
    <row r="274" spans="1:8" ht="13.5" customHeight="1">
      <c r="A274" s="39" t="s">
        <v>7</v>
      </c>
      <c r="B274" s="31"/>
      <c r="C274" s="31"/>
      <c r="D274" s="40"/>
      <c r="E274" s="2"/>
      <c r="F274" s="3"/>
      <c r="G274" s="41"/>
      <c r="H274" s="12"/>
    </row>
    <row r="275" spans="1:8" ht="13.5" customHeight="1">
      <c r="A275" s="34" t="s">
        <v>7</v>
      </c>
      <c r="B275" s="30"/>
      <c r="C275" s="30"/>
      <c r="D275" s="47"/>
      <c r="E275" s="4"/>
      <c r="F275" s="5"/>
      <c r="G275" s="38"/>
      <c r="H275" s="13"/>
    </row>
    <row r="276" spans="1:8" ht="13.5" customHeight="1">
      <c r="A276" s="7"/>
      <c r="B276" s="31"/>
      <c r="C276" s="31"/>
      <c r="D276" s="15"/>
      <c r="E276" s="2"/>
      <c r="F276" s="3"/>
      <c r="G276" s="41"/>
      <c r="H276" s="12"/>
    </row>
    <row r="277" spans="1:8" ht="13.5" customHeight="1">
      <c r="A277" s="8"/>
      <c r="B277" s="30"/>
      <c r="C277" s="30"/>
      <c r="D277" s="47"/>
      <c r="E277" s="4"/>
      <c r="F277" s="5"/>
      <c r="G277" s="38"/>
      <c r="H277" s="13"/>
    </row>
    <row r="278" spans="1:8" ht="13.5" customHeight="1">
      <c r="A278" s="7"/>
      <c r="B278" s="31"/>
      <c r="C278" s="31"/>
      <c r="D278" s="15"/>
      <c r="E278" s="2"/>
      <c r="F278" s="3"/>
      <c r="G278" s="41"/>
      <c r="H278" s="12"/>
    </row>
    <row r="279" spans="1:8" ht="13.5" customHeight="1">
      <c r="A279" s="8"/>
      <c r="B279" s="30"/>
      <c r="C279" s="30"/>
      <c r="D279" s="47"/>
      <c r="E279" s="4"/>
      <c r="F279" s="5"/>
      <c r="G279" s="38"/>
      <c r="H279" s="13"/>
    </row>
    <row r="280" spans="1:8" ht="13.5" customHeight="1">
      <c r="A280" s="7"/>
      <c r="B280" s="31"/>
      <c r="C280" s="31"/>
      <c r="D280" s="15"/>
      <c r="E280" s="2"/>
      <c r="F280" s="3"/>
      <c r="G280" s="41"/>
      <c r="H280" s="12"/>
    </row>
    <row r="281" spans="1:8" ht="13.5" customHeight="1">
      <c r="A281" s="8"/>
      <c r="B281" s="30"/>
      <c r="C281" s="30"/>
      <c r="D281" s="47"/>
      <c r="E281" s="4"/>
      <c r="F281" s="42"/>
      <c r="G281" s="38"/>
      <c r="H281" s="13"/>
    </row>
    <row r="282" spans="1:8" ht="13.5" customHeight="1">
      <c r="A282" s="39" t="s">
        <v>7</v>
      </c>
      <c r="B282" s="31"/>
      <c r="C282" s="31"/>
      <c r="D282" s="40"/>
      <c r="E282" s="2"/>
      <c r="F282" s="3"/>
      <c r="G282" s="41"/>
      <c r="H282" s="12"/>
    </row>
    <row r="283" spans="1:8" ht="13.5" customHeight="1">
      <c r="A283" s="34" t="s">
        <v>7</v>
      </c>
      <c r="B283" s="30"/>
      <c r="C283" s="30"/>
      <c r="D283" s="47"/>
      <c r="E283" s="4"/>
      <c r="F283" s="5"/>
      <c r="G283" s="38"/>
      <c r="H283" s="13"/>
    </row>
    <row r="284" spans="1:8" ht="13.5" customHeight="1">
      <c r="A284" s="7"/>
      <c r="B284" s="31"/>
      <c r="C284" s="31"/>
      <c r="D284" s="15"/>
      <c r="E284" s="2"/>
      <c r="F284" s="3"/>
      <c r="G284" s="41"/>
      <c r="H284" s="12"/>
    </row>
    <row r="285" spans="1:8" ht="13.5" customHeight="1">
      <c r="A285" s="8"/>
      <c r="B285" s="30"/>
      <c r="C285" s="30"/>
      <c r="D285" s="16"/>
      <c r="E285" s="4"/>
      <c r="F285" s="5"/>
      <c r="G285" s="38"/>
      <c r="H285" s="13"/>
    </row>
    <row r="286" spans="1:8" ht="13.5" customHeight="1">
      <c r="A286" s="39"/>
      <c r="B286" s="31"/>
      <c r="C286" s="31"/>
      <c r="D286" s="40"/>
      <c r="E286" s="2"/>
      <c r="F286" s="3"/>
      <c r="G286" s="41"/>
      <c r="H286" s="12"/>
    </row>
    <row r="287" spans="1:8" ht="13.5" customHeight="1">
      <c r="A287" s="34"/>
      <c r="B287" s="30"/>
      <c r="C287" s="30"/>
      <c r="D287" s="47"/>
      <c r="E287" s="4"/>
      <c r="F287" s="5"/>
      <c r="G287" s="38"/>
      <c r="H287" s="13"/>
    </row>
    <row r="288" spans="1:8" ht="13.5" customHeight="1">
      <c r="A288" s="39" t="s">
        <v>7</v>
      </c>
      <c r="B288" s="31"/>
      <c r="C288" s="31"/>
      <c r="D288" s="40"/>
      <c r="E288" s="2"/>
      <c r="F288" s="3"/>
      <c r="G288" s="41"/>
      <c r="H288" s="12"/>
    </row>
    <row r="289" spans="1:23" ht="13.5" customHeight="1">
      <c r="A289" s="34" t="s">
        <v>7</v>
      </c>
      <c r="B289" s="30"/>
      <c r="C289" s="30"/>
      <c r="D289" s="47"/>
      <c r="E289" s="4"/>
      <c r="F289" s="5"/>
      <c r="G289" s="38"/>
      <c r="H289" s="13"/>
    </row>
    <row r="290" spans="1:23" ht="13.5" customHeight="1">
      <c r="A290" s="7"/>
      <c r="B290" s="31"/>
      <c r="C290" s="31"/>
      <c r="D290" s="15"/>
      <c r="E290" s="2"/>
      <c r="F290" s="3"/>
      <c r="G290" s="3"/>
      <c r="H290" s="12"/>
    </row>
    <row r="291" spans="1:23" ht="13.5" customHeight="1">
      <c r="A291" s="8"/>
      <c r="B291" s="30"/>
      <c r="C291" s="30"/>
      <c r="D291" s="16"/>
      <c r="E291" s="4"/>
      <c r="F291" s="5"/>
      <c r="G291" s="5"/>
      <c r="H291" s="13"/>
    </row>
    <row r="292" spans="1:23" ht="13.5" customHeight="1">
      <c r="A292" s="7"/>
      <c r="B292" s="31"/>
      <c r="C292" s="31"/>
      <c r="D292" s="15"/>
      <c r="E292" s="2"/>
      <c r="F292" s="3"/>
      <c r="G292" s="3"/>
      <c r="H292" s="12"/>
    </row>
    <row r="293" spans="1:23" ht="13.5" customHeight="1">
      <c r="A293" s="8"/>
      <c r="B293" s="30"/>
      <c r="C293" s="30"/>
      <c r="D293" s="16"/>
      <c r="E293" s="4"/>
      <c r="F293" s="5"/>
      <c r="G293" s="5"/>
      <c r="H293" s="13"/>
    </row>
    <row r="294" spans="1:23" ht="13.5" customHeight="1">
      <c r="A294" s="7"/>
      <c r="B294" s="31"/>
      <c r="C294" s="31"/>
      <c r="D294" s="15"/>
      <c r="E294" s="2"/>
      <c r="F294" s="3"/>
      <c r="G294" s="3"/>
      <c r="H294" s="12"/>
    </row>
    <row r="295" spans="1:23" ht="13.5" customHeight="1">
      <c r="A295" s="8"/>
      <c r="B295" s="30"/>
      <c r="C295" s="30" t="s">
        <v>7</v>
      </c>
      <c r="D295" s="16"/>
      <c r="E295" s="4"/>
      <c r="F295" s="5"/>
      <c r="G295" s="5"/>
      <c r="H295" s="13"/>
    </row>
    <row r="296" spans="1:23" ht="13.5" customHeight="1">
      <c r="A296" s="7"/>
      <c r="B296" s="31"/>
      <c r="C296" s="31"/>
      <c r="D296" s="15"/>
      <c r="E296" s="2"/>
      <c r="F296" s="3"/>
      <c r="G296" s="3"/>
      <c r="H296" s="12"/>
    </row>
    <row r="297" spans="1:23" ht="13.5" customHeight="1">
      <c r="A297" s="8"/>
      <c r="B297" s="30" t="s">
        <v>7</v>
      </c>
      <c r="C297" s="30" t="s">
        <v>7</v>
      </c>
      <c r="D297" s="16"/>
      <c r="E297" s="4"/>
      <c r="F297" s="5"/>
      <c r="G297" s="38"/>
      <c r="H297" s="13" t="s">
        <v>7</v>
      </c>
    </row>
    <row r="298" spans="1:23" ht="13.5" customHeight="1">
      <c r="A298" s="7"/>
      <c r="B298" s="31"/>
      <c r="C298" s="31" t="s">
        <v>7</v>
      </c>
      <c r="D298" s="15"/>
      <c r="E298" s="2"/>
      <c r="F298" s="3"/>
      <c r="G298" s="41"/>
      <c r="H298" s="12" t="s">
        <v>7</v>
      </c>
    </row>
    <row r="299" spans="1:23" ht="13.5" customHeight="1">
      <c r="A299" s="9"/>
      <c r="B299" s="32" t="s">
        <v>63</v>
      </c>
      <c r="C299" s="32"/>
      <c r="D299" s="17"/>
      <c r="E299" s="10"/>
      <c r="F299" s="11"/>
      <c r="G299" s="11"/>
      <c r="H299" s="14"/>
    </row>
    <row r="300" spans="1:23" ht="13.5" customHeight="1"/>
    <row r="301" spans="1:23" ht="13.5" customHeight="1">
      <c r="H301" s="48"/>
    </row>
    <row r="302" spans="1:23" s="49" customFormat="1" ht="21.4" customHeight="1">
      <c r="A302" s="364"/>
      <c r="B302" s="365"/>
      <c r="C302" s="365"/>
      <c r="D302" s="365"/>
      <c r="E302" s="365"/>
      <c r="F302" s="365"/>
      <c r="G302" s="365"/>
      <c r="H302" s="365"/>
    </row>
    <row r="303" spans="1:23" s="49" customFormat="1" ht="13.5" customHeight="1">
      <c r="A303" s="50" t="s">
        <v>76</v>
      </c>
      <c r="B303" s="50"/>
      <c r="C303" s="51"/>
      <c r="D303" s="51"/>
      <c r="E303" s="52"/>
      <c r="F303" s="51"/>
      <c r="G303" s="50"/>
      <c r="H303" s="53"/>
    </row>
    <row r="304" spans="1:23" ht="21.6" customHeight="1">
      <c r="A304" s="362" t="s">
        <v>0</v>
      </c>
      <c r="B304" s="363"/>
      <c r="C304" s="24" t="s">
        <v>1</v>
      </c>
      <c r="D304" s="24" t="s">
        <v>2</v>
      </c>
      <c r="E304" s="24" t="s">
        <v>3</v>
      </c>
      <c r="F304" s="25" t="s">
        <v>4</v>
      </c>
      <c r="G304" s="25" t="s">
        <v>5</v>
      </c>
      <c r="H304" s="26" t="s">
        <v>6</v>
      </c>
      <c r="I304" s="27"/>
      <c r="J304" s="27"/>
      <c r="K304" s="28"/>
      <c r="L304" s="28"/>
      <c r="M304" s="27"/>
      <c r="N304" s="27"/>
      <c r="O304" s="27"/>
      <c r="P304" s="28"/>
      <c r="Q304" s="28"/>
      <c r="R304" s="27"/>
      <c r="S304" s="27"/>
      <c r="T304" s="27"/>
      <c r="U304" s="28"/>
      <c r="V304" s="28"/>
      <c r="W304" s="27"/>
    </row>
    <row r="305" spans="1:10" ht="13.5" customHeight="1">
      <c r="A305" s="19"/>
      <c r="B305" s="29" t="s">
        <v>7</v>
      </c>
      <c r="C305" s="29" t="s">
        <v>7</v>
      </c>
      <c r="D305" s="35"/>
      <c r="E305" s="20" t="s">
        <v>7</v>
      </c>
      <c r="F305" s="22"/>
      <c r="G305" s="22"/>
      <c r="H305" s="23"/>
    </row>
    <row r="306" spans="1:10" ht="13.5" customHeight="1">
      <c r="A306" s="8"/>
      <c r="B306" s="30" t="s">
        <v>1506</v>
      </c>
      <c r="C306" s="30" t="s">
        <v>7</v>
      </c>
      <c r="D306" s="36"/>
      <c r="E306" s="4" t="s">
        <v>7</v>
      </c>
      <c r="F306" s="5"/>
      <c r="G306" s="5"/>
      <c r="H306" s="13" t="s">
        <v>7</v>
      </c>
      <c r="J306" s="6"/>
    </row>
    <row r="307" spans="1:10" ht="13.5" customHeight="1">
      <c r="A307" s="7"/>
      <c r="B307" s="31"/>
      <c r="C307" s="31"/>
      <c r="D307" s="15"/>
      <c r="E307" s="2"/>
      <c r="F307" s="3"/>
      <c r="G307" s="41"/>
      <c r="H307" s="12"/>
    </row>
    <row r="308" spans="1:10" ht="13.5" customHeight="1">
      <c r="A308" s="8"/>
      <c r="B308" s="30"/>
      <c r="C308" s="30"/>
      <c r="D308" s="47"/>
      <c r="E308" s="4"/>
      <c r="F308" s="5"/>
      <c r="G308" s="38"/>
      <c r="H308" s="13"/>
    </row>
    <row r="309" spans="1:10" ht="13.5" customHeight="1">
      <c r="A309" s="7"/>
      <c r="B309" s="31"/>
      <c r="C309" s="31"/>
      <c r="D309" s="40"/>
      <c r="E309" s="2"/>
      <c r="F309" s="3"/>
      <c r="G309" s="3"/>
      <c r="H309" s="12"/>
    </row>
    <row r="310" spans="1:10" ht="13.5" customHeight="1">
      <c r="A310" s="8"/>
      <c r="B310" s="30" t="s">
        <v>1497</v>
      </c>
      <c r="C310" s="30"/>
      <c r="D310" s="16"/>
      <c r="E310" s="4"/>
      <c r="F310" s="5"/>
      <c r="G310" s="5"/>
      <c r="H310" s="13"/>
    </row>
    <row r="311" spans="1:10" ht="13.5" customHeight="1">
      <c r="A311" s="7"/>
      <c r="B311" s="31"/>
      <c r="C311" s="31"/>
      <c r="D311" s="15"/>
      <c r="E311" s="2"/>
      <c r="F311" s="3"/>
      <c r="G311" s="41"/>
      <c r="H311" s="12"/>
    </row>
    <row r="312" spans="1:10" ht="13.5" customHeight="1">
      <c r="A312" s="8"/>
      <c r="B312" s="30" t="s">
        <v>1507</v>
      </c>
      <c r="C312" s="30"/>
      <c r="D312" s="67">
        <v>668.7</v>
      </c>
      <c r="E312" s="4" t="s">
        <v>116</v>
      </c>
      <c r="F312" s="5"/>
      <c r="G312" s="5"/>
      <c r="H312" s="13"/>
    </row>
    <row r="313" spans="1:10" ht="13.5" customHeight="1">
      <c r="A313" s="39" t="s">
        <v>7</v>
      </c>
      <c r="B313" s="31"/>
      <c r="C313" s="31"/>
      <c r="D313" s="40"/>
      <c r="E313" s="2"/>
      <c r="F313" s="3"/>
      <c r="G313" s="41"/>
      <c r="H313" s="12"/>
    </row>
    <row r="314" spans="1:10" ht="13.5" customHeight="1">
      <c r="A314" s="34" t="s">
        <v>7</v>
      </c>
      <c r="B314" s="30" t="s">
        <v>1508</v>
      </c>
      <c r="C314" s="30"/>
      <c r="D314" s="47">
        <v>747.2</v>
      </c>
      <c r="E314" s="4" t="s">
        <v>116</v>
      </c>
      <c r="F314" s="5"/>
      <c r="G314" s="38"/>
      <c r="H314" s="13"/>
    </row>
    <row r="315" spans="1:10" ht="13.5" customHeight="1">
      <c r="A315" s="39" t="s">
        <v>7</v>
      </c>
      <c r="B315" s="31"/>
      <c r="C315" s="31"/>
      <c r="D315" s="40"/>
      <c r="E315" s="2"/>
      <c r="F315" s="3"/>
      <c r="G315" s="41"/>
      <c r="H315" s="12"/>
    </row>
    <row r="316" spans="1:10" ht="13.5" customHeight="1">
      <c r="A316" s="34" t="s">
        <v>7</v>
      </c>
      <c r="B316" s="30" t="s">
        <v>1509</v>
      </c>
      <c r="C316" s="30"/>
      <c r="D316" s="47">
        <v>714</v>
      </c>
      <c r="E316" s="4" t="s">
        <v>116</v>
      </c>
      <c r="F316" s="5"/>
      <c r="G316" s="38"/>
      <c r="H316" s="13"/>
    </row>
    <row r="317" spans="1:10" ht="13.5" customHeight="1">
      <c r="A317" s="39" t="s">
        <v>7</v>
      </c>
      <c r="B317" s="31"/>
      <c r="C317" s="31"/>
      <c r="D317" s="40"/>
      <c r="E317" s="2"/>
      <c r="F317" s="3"/>
      <c r="G317" s="41"/>
      <c r="H317" s="12"/>
    </row>
    <row r="318" spans="1:10" ht="13.5" customHeight="1">
      <c r="A318" s="34" t="s">
        <v>7</v>
      </c>
      <c r="B318" s="30" t="s">
        <v>1410</v>
      </c>
      <c r="C318" s="30"/>
      <c r="D318" s="47">
        <v>608.79999999999995</v>
      </c>
      <c r="E318" s="4" t="s">
        <v>116</v>
      </c>
      <c r="F318" s="5"/>
      <c r="G318" s="38"/>
      <c r="H318" s="13"/>
    </row>
    <row r="319" spans="1:10" ht="13.5" customHeight="1">
      <c r="A319" s="39" t="s">
        <v>7</v>
      </c>
      <c r="B319" s="31"/>
      <c r="C319" s="31"/>
      <c r="D319" s="40"/>
      <c r="E319" s="2"/>
      <c r="F319" s="3"/>
      <c r="G319" s="41"/>
      <c r="H319" s="12"/>
    </row>
    <row r="320" spans="1:10" ht="13.5" customHeight="1">
      <c r="A320" s="34" t="s">
        <v>7</v>
      </c>
      <c r="B320" s="30" t="s">
        <v>1510</v>
      </c>
      <c r="C320" s="30"/>
      <c r="D320" s="47">
        <v>64.7</v>
      </c>
      <c r="E320" s="4" t="s">
        <v>116</v>
      </c>
      <c r="F320" s="5"/>
      <c r="G320" s="38"/>
      <c r="H320" s="13"/>
    </row>
    <row r="321" spans="1:8" ht="13.5" customHeight="1">
      <c r="A321" s="7"/>
      <c r="B321" s="31" t="s">
        <v>7</v>
      </c>
      <c r="C321" s="31" t="s">
        <v>7</v>
      </c>
      <c r="D321" s="40"/>
      <c r="E321" s="2"/>
      <c r="F321" s="3"/>
      <c r="G321" s="41"/>
      <c r="H321" s="12"/>
    </row>
    <row r="322" spans="1:8" ht="13.5" customHeight="1">
      <c r="A322" s="8"/>
      <c r="B322" s="30" t="s">
        <v>1475</v>
      </c>
      <c r="C322" s="30" t="s">
        <v>1886</v>
      </c>
      <c r="D322" s="16"/>
      <c r="E322" s="4"/>
      <c r="F322" s="5"/>
      <c r="G322" s="38"/>
      <c r="H322" s="13"/>
    </row>
    <row r="323" spans="1:8" ht="13.5" customHeight="1">
      <c r="A323" s="7"/>
      <c r="B323" s="31"/>
      <c r="C323" s="31"/>
      <c r="D323" s="15"/>
      <c r="E323" s="2"/>
      <c r="F323" s="3"/>
      <c r="G323" s="41"/>
      <c r="H323" s="12"/>
    </row>
    <row r="324" spans="1:8" ht="13.5" customHeight="1">
      <c r="A324" s="8"/>
      <c r="B324" s="71"/>
      <c r="C324" s="30"/>
      <c r="D324" s="47"/>
      <c r="E324" s="4"/>
      <c r="F324" s="42"/>
      <c r="G324" s="38"/>
      <c r="H324" s="13"/>
    </row>
    <row r="325" spans="1:8" ht="13.5" customHeight="1">
      <c r="A325" s="39" t="s">
        <v>7</v>
      </c>
      <c r="B325" s="31"/>
      <c r="C325" s="31"/>
      <c r="D325" s="40"/>
      <c r="E325" s="2"/>
      <c r="F325" s="3"/>
      <c r="G325" s="41"/>
      <c r="H325" s="12"/>
    </row>
    <row r="326" spans="1:8" ht="13.5" customHeight="1">
      <c r="A326" s="34" t="s">
        <v>7</v>
      </c>
      <c r="B326" s="30"/>
      <c r="C326" s="30"/>
      <c r="D326" s="47"/>
      <c r="E326" s="4"/>
      <c r="F326" s="5"/>
      <c r="G326" s="38"/>
      <c r="H326" s="13"/>
    </row>
    <row r="327" spans="1:8" ht="13.5" customHeight="1">
      <c r="A327" s="7"/>
      <c r="B327" s="31"/>
      <c r="C327" s="31"/>
      <c r="D327" s="15"/>
      <c r="E327" s="2"/>
      <c r="F327" s="3"/>
      <c r="G327" s="41"/>
      <c r="H327" s="12"/>
    </row>
    <row r="328" spans="1:8" ht="13.5" customHeight="1">
      <c r="A328" s="8"/>
      <c r="B328" s="30"/>
      <c r="C328" s="30"/>
      <c r="D328" s="16"/>
      <c r="E328" s="4"/>
      <c r="F328" s="5"/>
      <c r="G328" s="38"/>
      <c r="H328" s="13"/>
    </row>
    <row r="329" spans="1:8" ht="13.5" customHeight="1">
      <c r="A329" s="39"/>
      <c r="B329" s="31"/>
      <c r="C329" s="31"/>
      <c r="D329" s="40"/>
      <c r="E329" s="2"/>
      <c r="F329" s="3"/>
      <c r="G329" s="41"/>
      <c r="H329" s="12"/>
    </row>
    <row r="330" spans="1:8" ht="13.5" customHeight="1">
      <c r="A330" s="34"/>
      <c r="B330" s="30"/>
      <c r="C330" s="30"/>
      <c r="D330" s="47"/>
      <c r="E330" s="4"/>
      <c r="F330" s="5"/>
      <c r="G330" s="38"/>
      <c r="H330" s="13"/>
    </row>
    <row r="331" spans="1:8" ht="13.5" customHeight="1">
      <c r="A331" s="39" t="s">
        <v>7</v>
      </c>
      <c r="B331" s="31"/>
      <c r="C331" s="31"/>
      <c r="D331" s="40"/>
      <c r="E331" s="2"/>
      <c r="F331" s="3"/>
      <c r="G331" s="41"/>
      <c r="H331" s="12"/>
    </row>
    <row r="332" spans="1:8" ht="13.5" customHeight="1">
      <c r="A332" s="34" t="s">
        <v>7</v>
      </c>
      <c r="B332" s="30"/>
      <c r="C332" s="30"/>
      <c r="D332" s="47"/>
      <c r="E332" s="4"/>
      <c r="F332" s="5"/>
      <c r="G332" s="38"/>
      <c r="H332" s="13"/>
    </row>
    <row r="333" spans="1:8" ht="13.5" customHeight="1">
      <c r="A333" s="7"/>
      <c r="B333" s="31"/>
      <c r="C333" s="31"/>
      <c r="D333" s="15"/>
      <c r="E333" s="2"/>
      <c r="F333" s="3"/>
      <c r="G333" s="3"/>
      <c r="H333" s="12"/>
    </row>
    <row r="334" spans="1:8" ht="13.5" customHeight="1">
      <c r="A334" s="8"/>
      <c r="B334" s="30"/>
      <c r="C334" s="30"/>
      <c r="D334" s="16"/>
      <c r="E334" s="4"/>
      <c r="F334" s="5"/>
      <c r="G334" s="5"/>
      <c r="H334" s="13"/>
    </row>
    <row r="335" spans="1:8" ht="13.5" customHeight="1">
      <c r="A335" s="7"/>
      <c r="B335" s="31"/>
      <c r="C335" s="31"/>
      <c r="D335" s="15"/>
      <c r="E335" s="2"/>
      <c r="F335" s="3"/>
      <c r="G335" s="3"/>
      <c r="H335" s="12"/>
    </row>
    <row r="336" spans="1:8" ht="13.5" customHeight="1">
      <c r="A336" s="8"/>
      <c r="B336" s="30"/>
      <c r="C336" s="30"/>
      <c r="D336" s="16"/>
      <c r="E336" s="4"/>
      <c r="F336" s="5"/>
      <c r="G336" s="5"/>
      <c r="H336" s="13"/>
    </row>
    <row r="337" spans="1:23" ht="13.5" customHeight="1">
      <c r="A337" s="7"/>
      <c r="B337" s="31"/>
      <c r="C337" s="31"/>
      <c r="D337" s="15"/>
      <c r="E337" s="2"/>
      <c r="F337" s="3"/>
      <c r="G337" s="3"/>
      <c r="H337" s="12"/>
    </row>
    <row r="338" spans="1:23" ht="13.5" customHeight="1">
      <c r="A338" s="8"/>
      <c r="B338" s="30"/>
      <c r="C338" s="30" t="s">
        <v>7</v>
      </c>
      <c r="D338" s="16"/>
      <c r="E338" s="4"/>
      <c r="F338" s="5"/>
      <c r="G338" s="5"/>
      <c r="H338" s="13"/>
    </row>
    <row r="339" spans="1:23" ht="13.5" customHeight="1">
      <c r="A339" s="7"/>
      <c r="B339" s="31"/>
      <c r="C339" s="31"/>
      <c r="D339" s="15"/>
      <c r="E339" s="2"/>
      <c r="F339" s="3"/>
      <c r="G339" s="3"/>
      <c r="H339" s="12"/>
    </row>
    <row r="340" spans="1:23" ht="13.5" customHeight="1">
      <c r="A340" s="8"/>
      <c r="B340" s="30" t="s">
        <v>7</v>
      </c>
      <c r="C340" s="30" t="s">
        <v>7</v>
      </c>
      <c r="D340" s="16"/>
      <c r="E340" s="4"/>
      <c r="F340" s="5"/>
      <c r="G340" s="38"/>
      <c r="H340" s="13" t="s">
        <v>7</v>
      </c>
    </row>
    <row r="341" spans="1:23" ht="13.5" customHeight="1">
      <c r="A341" s="7"/>
      <c r="B341" s="31"/>
      <c r="C341" s="31" t="s">
        <v>7</v>
      </c>
      <c r="D341" s="15"/>
      <c r="E341" s="2"/>
      <c r="F341" s="3"/>
      <c r="G341" s="41"/>
      <c r="H341" s="12" t="s">
        <v>7</v>
      </c>
    </row>
    <row r="342" spans="1:23" ht="13.5" customHeight="1">
      <c r="A342" s="9"/>
      <c r="B342" s="32" t="s">
        <v>63</v>
      </c>
      <c r="C342" s="32"/>
      <c r="D342" s="17"/>
      <c r="E342" s="10"/>
      <c r="F342" s="11"/>
      <c r="G342" s="11"/>
      <c r="H342" s="14"/>
    </row>
    <row r="343" spans="1:23" ht="13.5" customHeight="1"/>
    <row r="344" spans="1:23" ht="13.5" customHeight="1">
      <c r="H344" s="48"/>
    </row>
    <row r="345" spans="1:23" s="49" customFormat="1" ht="21.4" customHeight="1">
      <c r="A345" s="364"/>
      <c r="B345" s="365"/>
      <c r="C345" s="365"/>
      <c r="D345" s="365"/>
      <c r="E345" s="365"/>
      <c r="F345" s="365"/>
      <c r="G345" s="365"/>
      <c r="H345" s="365"/>
    </row>
    <row r="346" spans="1:23" s="49" customFormat="1" ht="13.5" customHeight="1">
      <c r="A346" s="50" t="s">
        <v>76</v>
      </c>
      <c r="B346" s="50"/>
      <c r="C346" s="51"/>
      <c r="D346" s="51"/>
      <c r="E346" s="52"/>
      <c r="F346" s="51"/>
      <c r="G346" s="50"/>
      <c r="H346" s="53"/>
    </row>
    <row r="347" spans="1:23" ht="21.6" customHeight="1">
      <c r="A347" s="362" t="s">
        <v>0</v>
      </c>
      <c r="B347" s="363"/>
      <c r="C347" s="24" t="s">
        <v>1</v>
      </c>
      <c r="D347" s="24" t="s">
        <v>2</v>
      </c>
      <c r="E347" s="24" t="s">
        <v>3</v>
      </c>
      <c r="F347" s="25" t="s">
        <v>4</v>
      </c>
      <c r="G347" s="25" t="s">
        <v>5</v>
      </c>
      <c r="H347" s="26" t="s">
        <v>6</v>
      </c>
      <c r="I347" s="27"/>
      <c r="J347" s="27"/>
      <c r="K347" s="28"/>
      <c r="L347" s="28"/>
      <c r="M347" s="27"/>
      <c r="N347" s="27"/>
      <c r="O347" s="27"/>
      <c r="P347" s="28"/>
      <c r="Q347" s="28"/>
      <c r="R347" s="27"/>
      <c r="S347" s="27"/>
      <c r="T347" s="27"/>
      <c r="U347" s="28"/>
      <c r="V347" s="28"/>
      <c r="W347" s="27"/>
    </row>
    <row r="348" spans="1:23" ht="13.5" customHeight="1">
      <c r="A348" s="19"/>
      <c r="B348" s="29" t="s">
        <v>7</v>
      </c>
      <c r="C348" s="29" t="s">
        <v>7</v>
      </c>
      <c r="D348" s="35"/>
      <c r="E348" s="20" t="s">
        <v>7</v>
      </c>
      <c r="F348" s="22"/>
      <c r="G348" s="22"/>
      <c r="H348" s="23"/>
    </row>
    <row r="349" spans="1:23" ht="13.5" customHeight="1">
      <c r="A349" s="8"/>
      <c r="B349" s="30" t="s">
        <v>1512</v>
      </c>
      <c r="C349" s="30" t="s">
        <v>7</v>
      </c>
      <c r="D349" s="36"/>
      <c r="E349" s="4" t="s">
        <v>7</v>
      </c>
      <c r="F349" s="5"/>
      <c r="G349" s="5"/>
      <c r="H349" s="13" t="s">
        <v>7</v>
      </c>
      <c r="J349" s="6"/>
    </row>
    <row r="350" spans="1:23" ht="13.5" customHeight="1">
      <c r="A350" s="7"/>
      <c r="B350" s="31"/>
      <c r="C350" s="31"/>
      <c r="D350" s="15"/>
      <c r="E350" s="2"/>
      <c r="F350" s="3"/>
      <c r="G350" s="41"/>
      <c r="H350" s="12"/>
    </row>
    <row r="351" spans="1:23" ht="13.5" customHeight="1">
      <c r="A351" s="8"/>
      <c r="B351" s="30"/>
      <c r="C351" s="30"/>
      <c r="D351" s="47"/>
      <c r="E351" s="4"/>
      <c r="F351" s="5"/>
      <c r="G351" s="38"/>
      <c r="H351" s="13"/>
    </row>
    <row r="352" spans="1:23" ht="13.5" customHeight="1">
      <c r="A352" s="7"/>
      <c r="B352" s="31"/>
      <c r="C352" s="31"/>
      <c r="D352" s="40"/>
      <c r="E352" s="2"/>
      <c r="F352" s="3"/>
      <c r="G352" s="3"/>
      <c r="H352" s="12"/>
    </row>
    <row r="353" spans="1:8" ht="13.5" customHeight="1">
      <c r="A353" s="8"/>
      <c r="B353" s="30" t="s">
        <v>1499</v>
      </c>
      <c r="C353" s="30"/>
      <c r="D353" s="16"/>
      <c r="E353" s="4"/>
      <c r="F353" s="5"/>
      <c r="G353" s="5"/>
      <c r="H353" s="13"/>
    </row>
    <row r="354" spans="1:8" ht="13.5" customHeight="1">
      <c r="A354" s="7"/>
      <c r="B354" s="31"/>
      <c r="C354" s="31"/>
      <c r="D354" s="15"/>
      <c r="E354" s="2"/>
      <c r="F354" s="3"/>
      <c r="G354" s="3"/>
      <c r="H354" s="12"/>
    </row>
    <row r="355" spans="1:8" ht="13.5" customHeight="1">
      <c r="A355" s="8"/>
      <c r="B355" s="30" t="s">
        <v>1513</v>
      </c>
      <c r="C355" s="30"/>
      <c r="D355" s="67">
        <v>83.8</v>
      </c>
      <c r="E355" s="4" t="s">
        <v>159</v>
      </c>
      <c r="F355" s="5"/>
      <c r="G355" s="5"/>
      <c r="H355" s="13"/>
    </row>
    <row r="356" spans="1:8" ht="13.5" customHeight="1">
      <c r="A356" s="39" t="s">
        <v>7</v>
      </c>
      <c r="B356" s="31"/>
      <c r="C356" s="31"/>
      <c r="D356" s="40"/>
      <c r="E356" s="2"/>
      <c r="F356" s="3"/>
      <c r="G356" s="3"/>
      <c r="H356" s="12"/>
    </row>
    <row r="357" spans="1:8" ht="13.5" customHeight="1">
      <c r="A357" s="34" t="s">
        <v>7</v>
      </c>
      <c r="B357" s="30" t="s">
        <v>1514</v>
      </c>
      <c r="C357" s="30" t="s">
        <v>1515</v>
      </c>
      <c r="D357" s="47">
        <v>9.6</v>
      </c>
      <c r="E357" s="4" t="s">
        <v>164</v>
      </c>
      <c r="F357" s="5"/>
      <c r="G357" s="5"/>
      <c r="H357" s="13"/>
    </row>
    <row r="358" spans="1:8" ht="13.5" customHeight="1">
      <c r="A358" s="39" t="s">
        <v>7</v>
      </c>
      <c r="B358" s="31"/>
      <c r="C358" s="31"/>
      <c r="D358" s="40"/>
      <c r="E358" s="2"/>
      <c r="F358" s="3"/>
      <c r="G358" s="3"/>
      <c r="H358" s="12"/>
    </row>
    <row r="359" spans="1:8" ht="13.5" customHeight="1">
      <c r="A359" s="34" t="s">
        <v>7</v>
      </c>
      <c r="B359" s="30" t="s">
        <v>1514</v>
      </c>
      <c r="C359" s="30" t="s">
        <v>1516</v>
      </c>
      <c r="D359" s="47">
        <v>11</v>
      </c>
      <c r="E359" s="4" t="s">
        <v>164</v>
      </c>
      <c r="F359" s="5"/>
      <c r="G359" s="5"/>
      <c r="H359" s="13"/>
    </row>
    <row r="360" spans="1:8" ht="13.5" customHeight="1">
      <c r="A360" s="39" t="s">
        <v>7</v>
      </c>
      <c r="B360" s="31"/>
      <c r="C360" s="31"/>
      <c r="D360" s="40"/>
      <c r="E360" s="2"/>
      <c r="F360" s="3"/>
      <c r="G360" s="3"/>
      <c r="H360" s="12"/>
    </row>
    <row r="361" spans="1:8" ht="13.5" customHeight="1">
      <c r="A361" s="34" t="s">
        <v>7</v>
      </c>
      <c r="B361" s="30" t="s">
        <v>1514</v>
      </c>
      <c r="C361" s="30" t="s">
        <v>1517</v>
      </c>
      <c r="D361" s="47">
        <v>4</v>
      </c>
      <c r="E361" s="4" t="s">
        <v>164</v>
      </c>
      <c r="F361" s="5"/>
      <c r="G361" s="5"/>
      <c r="H361" s="13"/>
    </row>
    <row r="362" spans="1:8" ht="13.5" customHeight="1">
      <c r="A362" s="39" t="s">
        <v>7</v>
      </c>
      <c r="B362" s="31"/>
      <c r="C362" s="31"/>
      <c r="D362" s="40"/>
      <c r="E362" s="2"/>
      <c r="F362" s="3"/>
      <c r="G362" s="3"/>
      <c r="H362" s="12"/>
    </row>
    <row r="363" spans="1:8" ht="13.5" customHeight="1">
      <c r="A363" s="34" t="s">
        <v>7</v>
      </c>
      <c r="B363" s="30" t="s">
        <v>1518</v>
      </c>
      <c r="C363" s="30" t="s">
        <v>1517</v>
      </c>
      <c r="D363" s="47">
        <v>3.8</v>
      </c>
      <c r="E363" s="4" t="s">
        <v>164</v>
      </c>
      <c r="F363" s="5"/>
      <c r="G363" s="5"/>
      <c r="H363" s="13"/>
    </row>
    <row r="364" spans="1:8" ht="13.5" customHeight="1">
      <c r="A364" s="7"/>
      <c r="B364" s="31"/>
      <c r="C364" s="31" t="s">
        <v>1530</v>
      </c>
      <c r="D364" s="40"/>
      <c r="E364" s="2"/>
      <c r="F364" s="3"/>
      <c r="G364" s="3"/>
      <c r="H364" s="12"/>
    </row>
    <row r="365" spans="1:8" ht="13.5" customHeight="1">
      <c r="A365" s="8"/>
      <c r="B365" s="30" t="s">
        <v>1529</v>
      </c>
      <c r="C365" s="30" t="s">
        <v>1531</v>
      </c>
      <c r="D365" s="67">
        <v>1</v>
      </c>
      <c r="E365" s="4" t="s">
        <v>159</v>
      </c>
      <c r="F365" s="5"/>
      <c r="G365" s="5"/>
      <c r="H365" s="13"/>
    </row>
    <row r="366" spans="1:8" ht="13.5" customHeight="1">
      <c r="A366" s="7"/>
      <c r="B366" s="31"/>
      <c r="C366" s="31"/>
      <c r="D366" s="15"/>
      <c r="E366" s="2"/>
      <c r="F366" s="3"/>
      <c r="G366" s="3"/>
      <c r="H366" s="12"/>
    </row>
    <row r="367" spans="1:8" ht="13.5" customHeight="1">
      <c r="A367" s="8"/>
      <c r="B367" s="30"/>
      <c r="C367" s="30"/>
      <c r="D367" s="47"/>
      <c r="E367" s="4"/>
      <c r="F367" s="5"/>
      <c r="G367" s="5"/>
      <c r="H367" s="13"/>
    </row>
    <row r="368" spans="1:8" ht="13.5" customHeight="1">
      <c r="A368" s="39" t="s">
        <v>7</v>
      </c>
      <c r="B368" s="31"/>
      <c r="C368" s="31"/>
      <c r="D368" s="40"/>
      <c r="E368" s="2"/>
      <c r="F368" s="3"/>
      <c r="G368" s="41"/>
      <c r="H368" s="12"/>
    </row>
    <row r="369" spans="1:8" ht="13.5" customHeight="1">
      <c r="A369" s="34" t="s">
        <v>7</v>
      </c>
      <c r="B369" s="30"/>
      <c r="C369" s="30"/>
      <c r="D369" s="47"/>
      <c r="E369" s="4"/>
      <c r="F369" s="5"/>
      <c r="G369" s="38"/>
      <c r="H369" s="13"/>
    </row>
    <row r="370" spans="1:8" ht="13.5" customHeight="1">
      <c r="A370" s="7"/>
      <c r="B370" s="31"/>
      <c r="C370" s="31"/>
      <c r="D370" s="15"/>
      <c r="E370" s="2"/>
      <c r="F370" s="3"/>
      <c r="G370" s="41"/>
      <c r="H370" s="12"/>
    </row>
    <row r="371" spans="1:8" ht="13.5" customHeight="1">
      <c r="A371" s="8"/>
      <c r="B371" s="30"/>
      <c r="C371" s="30"/>
      <c r="D371" s="16"/>
      <c r="E371" s="4"/>
      <c r="F371" s="5"/>
      <c r="G371" s="38"/>
      <c r="H371" s="13"/>
    </row>
    <row r="372" spans="1:8" ht="13.5" customHeight="1">
      <c r="A372" s="39"/>
      <c r="B372" s="31"/>
      <c r="C372" s="31"/>
      <c r="D372" s="40"/>
      <c r="E372" s="2"/>
      <c r="F372" s="3"/>
      <c r="G372" s="41"/>
      <c r="H372" s="12"/>
    </row>
    <row r="373" spans="1:8" ht="13.5" customHeight="1">
      <c r="A373" s="34"/>
      <c r="B373" s="30"/>
      <c r="C373" s="30"/>
      <c r="D373" s="47"/>
      <c r="E373" s="4"/>
      <c r="F373" s="5"/>
      <c r="G373" s="38"/>
      <c r="H373" s="13"/>
    </row>
    <row r="374" spans="1:8" ht="13.5" customHeight="1">
      <c r="A374" s="39" t="s">
        <v>7</v>
      </c>
      <c r="B374" s="31"/>
      <c r="C374" s="31"/>
      <c r="D374" s="40"/>
      <c r="E374" s="2"/>
      <c r="F374" s="3"/>
      <c r="G374" s="41"/>
      <c r="H374" s="12"/>
    </row>
    <row r="375" spans="1:8" ht="13.5" customHeight="1">
      <c r="A375" s="34" t="s">
        <v>7</v>
      </c>
      <c r="B375" s="30"/>
      <c r="C375" s="30"/>
      <c r="D375" s="47"/>
      <c r="E375" s="4"/>
      <c r="F375" s="5"/>
      <c r="G375" s="38"/>
      <c r="H375" s="13"/>
    </row>
    <row r="376" spans="1:8" ht="13.5" customHeight="1">
      <c r="A376" s="7"/>
      <c r="B376" s="31"/>
      <c r="C376" s="31"/>
      <c r="D376" s="15"/>
      <c r="E376" s="2"/>
      <c r="F376" s="3"/>
      <c r="G376" s="3"/>
      <c r="H376" s="12"/>
    </row>
    <row r="377" spans="1:8" ht="13.5" customHeight="1">
      <c r="A377" s="8"/>
      <c r="B377" s="30"/>
      <c r="C377" s="30"/>
      <c r="D377" s="16"/>
      <c r="E377" s="4"/>
      <c r="F377" s="5"/>
      <c r="G377" s="5"/>
      <c r="H377" s="13"/>
    </row>
    <row r="378" spans="1:8" ht="13.5" customHeight="1">
      <c r="A378" s="7"/>
      <c r="B378" s="31"/>
      <c r="C378" s="31"/>
      <c r="D378" s="15"/>
      <c r="E378" s="2"/>
      <c r="F378" s="3"/>
      <c r="G378" s="3"/>
      <c r="H378" s="12"/>
    </row>
    <row r="379" spans="1:8" ht="13.5" customHeight="1">
      <c r="A379" s="8"/>
      <c r="B379" s="30"/>
      <c r="C379" s="30"/>
      <c r="D379" s="16"/>
      <c r="E379" s="4"/>
      <c r="F379" s="5"/>
      <c r="G379" s="5"/>
      <c r="H379" s="13"/>
    </row>
    <row r="380" spans="1:8" ht="13.5" customHeight="1">
      <c r="A380" s="7"/>
      <c r="B380" s="31"/>
      <c r="C380" s="31"/>
      <c r="D380" s="15"/>
      <c r="E380" s="2"/>
      <c r="F380" s="3"/>
      <c r="G380" s="3"/>
      <c r="H380" s="12"/>
    </row>
    <row r="381" spans="1:8" ht="13.5" customHeight="1">
      <c r="A381" s="8"/>
      <c r="B381" s="30"/>
      <c r="C381" s="30" t="s">
        <v>7</v>
      </c>
      <c r="D381" s="16"/>
      <c r="E381" s="4"/>
      <c r="F381" s="5"/>
      <c r="G381" s="5"/>
      <c r="H381" s="13"/>
    </row>
    <row r="382" spans="1:8" ht="13.5" customHeight="1">
      <c r="A382" s="7"/>
      <c r="B382" s="31"/>
      <c r="C382" s="31"/>
      <c r="D382" s="15"/>
      <c r="E382" s="2"/>
      <c r="F382" s="3"/>
      <c r="G382" s="3"/>
      <c r="H382" s="12"/>
    </row>
    <row r="383" spans="1:8" ht="13.5" customHeight="1">
      <c r="A383" s="8"/>
      <c r="B383" s="30" t="s">
        <v>7</v>
      </c>
      <c r="C383" s="30" t="s">
        <v>7</v>
      </c>
      <c r="D383" s="16"/>
      <c r="E383" s="4"/>
      <c r="F383" s="5"/>
      <c r="G383" s="38"/>
      <c r="H383" s="13" t="s">
        <v>7</v>
      </c>
    </row>
    <row r="384" spans="1:8" ht="13.5" customHeight="1">
      <c r="A384" s="7"/>
      <c r="B384" s="31"/>
      <c r="C384" s="31" t="s">
        <v>7</v>
      </c>
      <c r="D384" s="15"/>
      <c r="E384" s="2"/>
      <c r="F384" s="3"/>
      <c r="G384" s="41"/>
      <c r="H384" s="12" t="s">
        <v>7</v>
      </c>
    </row>
    <row r="385" spans="1:23" ht="13.5" customHeight="1">
      <c r="A385" s="9"/>
      <c r="B385" s="32" t="s">
        <v>63</v>
      </c>
      <c r="C385" s="32"/>
      <c r="D385" s="17"/>
      <c r="E385" s="10"/>
      <c r="F385" s="11"/>
      <c r="G385" s="11"/>
      <c r="H385" s="14"/>
    </row>
    <row r="386" spans="1:23" ht="13.5" customHeight="1"/>
    <row r="387" spans="1:23" ht="13.5" customHeight="1">
      <c r="H387" s="48"/>
    </row>
    <row r="388" spans="1:23" s="49" customFormat="1" ht="21" customHeight="1">
      <c r="A388" s="364"/>
      <c r="B388" s="365"/>
      <c r="C388" s="365"/>
      <c r="D388" s="365"/>
      <c r="E388" s="365"/>
      <c r="F388" s="365"/>
      <c r="G388" s="365"/>
      <c r="H388" s="365"/>
    </row>
    <row r="389" spans="1:23" s="49" customFormat="1" ht="13.5" customHeight="1">
      <c r="A389" s="50" t="s">
        <v>76</v>
      </c>
      <c r="B389" s="50"/>
      <c r="C389" s="51"/>
      <c r="D389" s="51"/>
      <c r="E389" s="52"/>
      <c r="F389" s="51"/>
      <c r="G389" s="50"/>
      <c r="H389" s="53"/>
    </row>
    <row r="390" spans="1:23" ht="21.6" customHeight="1">
      <c r="A390" s="362" t="s">
        <v>0</v>
      </c>
      <c r="B390" s="363"/>
      <c r="C390" s="24" t="s">
        <v>1</v>
      </c>
      <c r="D390" s="24" t="s">
        <v>2</v>
      </c>
      <c r="E390" s="24" t="s">
        <v>3</v>
      </c>
      <c r="F390" s="25" t="s">
        <v>4</v>
      </c>
      <c r="G390" s="25" t="s">
        <v>5</v>
      </c>
      <c r="H390" s="26" t="s">
        <v>6</v>
      </c>
      <c r="I390" s="27"/>
      <c r="J390" s="27"/>
      <c r="K390" s="28"/>
      <c r="L390" s="28"/>
      <c r="M390" s="27"/>
      <c r="N390" s="27"/>
      <c r="O390" s="27"/>
      <c r="P390" s="28"/>
      <c r="Q390" s="28"/>
      <c r="R390" s="27"/>
      <c r="S390" s="27"/>
      <c r="T390" s="27"/>
      <c r="U390" s="28"/>
      <c r="V390" s="28"/>
      <c r="W390" s="27"/>
    </row>
    <row r="391" spans="1:23" ht="13.5" customHeight="1">
      <c r="A391" s="19"/>
      <c r="B391" s="29" t="s">
        <v>7</v>
      </c>
      <c r="C391" s="29" t="s">
        <v>7</v>
      </c>
      <c r="D391" s="35"/>
      <c r="E391" s="20" t="s">
        <v>7</v>
      </c>
      <c r="F391" s="22"/>
      <c r="G391" s="22"/>
      <c r="H391" s="23"/>
    </row>
    <row r="392" spans="1:23" ht="13.5" customHeight="1">
      <c r="A392" s="8"/>
      <c r="B392" s="30" t="s">
        <v>1519</v>
      </c>
      <c r="C392" s="30" t="s">
        <v>7</v>
      </c>
      <c r="D392" s="36"/>
      <c r="E392" s="4" t="s">
        <v>7</v>
      </c>
      <c r="F392" s="5"/>
      <c r="G392" s="5"/>
      <c r="H392" s="13" t="s">
        <v>7</v>
      </c>
      <c r="J392" s="6"/>
    </row>
    <row r="393" spans="1:23" ht="13.5" customHeight="1">
      <c r="A393" s="7"/>
      <c r="B393" s="31"/>
      <c r="C393" s="31"/>
      <c r="D393" s="15"/>
      <c r="E393" s="2"/>
      <c r="F393" s="3"/>
      <c r="G393" s="41"/>
      <c r="H393" s="12"/>
    </row>
    <row r="394" spans="1:23" ht="13.5" customHeight="1">
      <c r="A394" s="8"/>
      <c r="B394" s="30"/>
      <c r="C394" s="30"/>
      <c r="D394" s="47"/>
      <c r="E394" s="4"/>
      <c r="F394" s="5"/>
      <c r="G394" s="38"/>
      <c r="H394" s="13"/>
    </row>
    <row r="395" spans="1:23" ht="13.5" customHeight="1">
      <c r="A395" s="7"/>
      <c r="B395" s="31"/>
      <c r="C395" s="31"/>
      <c r="D395" s="40"/>
      <c r="E395" s="2"/>
      <c r="F395" s="3"/>
      <c r="G395" s="3"/>
      <c r="H395" s="12"/>
    </row>
    <row r="396" spans="1:23" ht="13.5" customHeight="1">
      <c r="A396" s="8"/>
      <c r="B396" s="30" t="s">
        <v>1501</v>
      </c>
      <c r="C396" s="30"/>
      <c r="D396" s="16"/>
      <c r="E396" s="4"/>
      <c r="F396" s="5"/>
      <c r="G396" s="5"/>
      <c r="H396" s="13"/>
    </row>
    <row r="397" spans="1:23" ht="13.5" customHeight="1">
      <c r="A397" s="7"/>
      <c r="B397" s="31"/>
      <c r="C397" s="31"/>
      <c r="D397" s="15"/>
      <c r="E397" s="2"/>
      <c r="F397" s="3"/>
      <c r="G397" s="41"/>
      <c r="H397" s="12"/>
    </row>
    <row r="398" spans="1:23" ht="13.5" customHeight="1">
      <c r="A398" s="8"/>
      <c r="B398" s="30" t="s">
        <v>1520</v>
      </c>
      <c r="C398" s="30" t="s">
        <v>1521</v>
      </c>
      <c r="D398" s="67">
        <v>1</v>
      </c>
      <c r="E398" s="4" t="s">
        <v>1527</v>
      </c>
      <c r="F398" s="5"/>
      <c r="G398" s="38"/>
      <c r="H398" s="13"/>
    </row>
    <row r="399" spans="1:23" ht="13.5" customHeight="1">
      <c r="A399" s="39" t="s">
        <v>7</v>
      </c>
      <c r="B399" s="31"/>
      <c r="C399" s="31"/>
      <c r="D399" s="15"/>
      <c r="E399" s="2"/>
      <c r="F399" s="3"/>
      <c r="G399" s="3"/>
      <c r="H399" s="12"/>
    </row>
    <row r="400" spans="1:23" ht="13.5" customHeight="1">
      <c r="A400" s="34" t="s">
        <v>7</v>
      </c>
      <c r="B400" s="30" t="s">
        <v>1522</v>
      </c>
      <c r="C400" s="30"/>
      <c r="D400" s="67">
        <v>1</v>
      </c>
      <c r="E400" s="4" t="s">
        <v>1527</v>
      </c>
      <c r="F400" s="5"/>
      <c r="G400" s="5"/>
      <c r="H400" s="13"/>
    </row>
    <row r="401" spans="1:8" ht="13.5" customHeight="1">
      <c r="A401" s="39" t="s">
        <v>7</v>
      </c>
      <c r="B401" s="31"/>
      <c r="C401" s="31"/>
      <c r="D401" s="15"/>
      <c r="E401" s="2"/>
      <c r="F401" s="3"/>
      <c r="G401" s="3"/>
      <c r="H401" s="12"/>
    </row>
    <row r="402" spans="1:8" ht="13.5" customHeight="1">
      <c r="A402" s="34" t="s">
        <v>7</v>
      </c>
      <c r="B402" s="30" t="s">
        <v>1523</v>
      </c>
      <c r="C402" s="30"/>
      <c r="D402" s="67">
        <v>1</v>
      </c>
      <c r="E402" s="4" t="s">
        <v>1527</v>
      </c>
      <c r="F402" s="5"/>
      <c r="G402" s="5"/>
      <c r="H402" s="13"/>
    </row>
    <row r="403" spans="1:8" ht="13.5" customHeight="1">
      <c r="A403" s="39" t="s">
        <v>7</v>
      </c>
      <c r="B403" s="31"/>
      <c r="C403" s="31"/>
      <c r="D403" s="15"/>
      <c r="E403" s="2"/>
      <c r="F403" s="3"/>
      <c r="G403" s="3"/>
      <c r="H403" s="12"/>
    </row>
    <row r="404" spans="1:8" ht="13.5" customHeight="1">
      <c r="A404" s="34" t="s">
        <v>7</v>
      </c>
      <c r="B404" s="30" t="s">
        <v>1524</v>
      </c>
      <c r="C404" s="30"/>
      <c r="D404" s="67">
        <v>1</v>
      </c>
      <c r="E404" s="4" t="s">
        <v>1527</v>
      </c>
      <c r="F404" s="5"/>
      <c r="G404" s="5"/>
      <c r="H404" s="13"/>
    </row>
    <row r="405" spans="1:8" ht="13.5" customHeight="1">
      <c r="A405" s="39" t="s">
        <v>7</v>
      </c>
      <c r="B405" s="31"/>
      <c r="C405" s="31"/>
      <c r="D405" s="15"/>
      <c r="E405" s="2"/>
      <c r="F405" s="3"/>
      <c r="G405" s="3"/>
      <c r="H405" s="12"/>
    </row>
    <row r="406" spans="1:8" ht="13.5" customHeight="1">
      <c r="A406" s="34" t="s">
        <v>7</v>
      </c>
      <c r="B406" s="30" t="s">
        <v>1525</v>
      </c>
      <c r="C406" s="30"/>
      <c r="D406" s="67">
        <v>1</v>
      </c>
      <c r="E406" s="4" t="s">
        <v>1527</v>
      </c>
      <c r="F406" s="5"/>
      <c r="G406" s="5"/>
      <c r="H406" s="13"/>
    </row>
    <row r="407" spans="1:8" ht="13.5" customHeight="1">
      <c r="A407" s="7"/>
      <c r="B407" s="31"/>
      <c r="C407" s="31"/>
      <c r="D407" s="15"/>
      <c r="E407" s="2"/>
      <c r="F407" s="3"/>
      <c r="G407" s="3"/>
      <c r="H407" s="12"/>
    </row>
    <row r="408" spans="1:8" ht="13.5" customHeight="1">
      <c r="A408" s="8"/>
      <c r="B408" s="30" t="s">
        <v>1526</v>
      </c>
      <c r="C408" s="30" t="s">
        <v>1528</v>
      </c>
      <c r="D408" s="67">
        <v>1</v>
      </c>
      <c r="E408" s="4" t="s">
        <v>1488</v>
      </c>
      <c r="F408" s="5"/>
      <c r="G408" s="5"/>
      <c r="H408" s="13"/>
    </row>
    <row r="409" spans="1:8" ht="13.5" customHeight="1">
      <c r="A409" s="7"/>
      <c r="B409" s="31"/>
      <c r="C409" s="31"/>
      <c r="D409" s="15"/>
      <c r="E409" s="2"/>
      <c r="F409" s="3"/>
      <c r="G409" s="3"/>
      <c r="H409" s="12"/>
    </row>
    <row r="410" spans="1:8" ht="13.5" customHeight="1">
      <c r="A410" s="8"/>
      <c r="B410" s="30"/>
      <c r="C410" s="30"/>
      <c r="D410" s="47"/>
      <c r="E410" s="4"/>
      <c r="F410" s="5"/>
      <c r="G410" s="5"/>
      <c r="H410" s="13"/>
    </row>
    <row r="411" spans="1:8" ht="13.5" customHeight="1">
      <c r="A411" s="39" t="s">
        <v>7</v>
      </c>
      <c r="B411" s="31"/>
      <c r="C411" s="31"/>
      <c r="D411" s="40"/>
      <c r="E411" s="2"/>
      <c r="F411" s="3"/>
      <c r="G411" s="41"/>
      <c r="H411" s="12"/>
    </row>
    <row r="412" spans="1:8" ht="13.5" customHeight="1">
      <c r="A412" s="34" t="s">
        <v>7</v>
      </c>
      <c r="B412" s="30"/>
      <c r="C412" s="30"/>
      <c r="D412" s="47"/>
      <c r="E412" s="4"/>
      <c r="F412" s="5"/>
      <c r="G412" s="38"/>
      <c r="H412" s="13"/>
    </row>
    <row r="413" spans="1:8" ht="13.5" customHeight="1">
      <c r="A413" s="7"/>
      <c r="B413" s="31"/>
      <c r="C413" s="31"/>
      <c r="D413" s="15"/>
      <c r="E413" s="2"/>
      <c r="F413" s="3"/>
      <c r="G413" s="41"/>
      <c r="H413" s="12"/>
    </row>
    <row r="414" spans="1:8" ht="13.5" customHeight="1">
      <c r="A414" s="8"/>
      <c r="B414" s="30"/>
      <c r="C414" s="30"/>
      <c r="D414" s="16"/>
      <c r="E414" s="4"/>
      <c r="F414" s="5"/>
      <c r="G414" s="38"/>
      <c r="H414" s="13"/>
    </row>
    <row r="415" spans="1:8" ht="13.5" customHeight="1">
      <c r="A415" s="39"/>
      <c r="B415" s="31"/>
      <c r="C415" s="31"/>
      <c r="D415" s="40"/>
      <c r="E415" s="2"/>
      <c r="F415" s="3"/>
      <c r="G415" s="41"/>
      <c r="H415" s="12"/>
    </row>
    <row r="416" spans="1:8" ht="13.5" customHeight="1">
      <c r="A416" s="34"/>
      <c r="B416" s="30"/>
      <c r="C416" s="30"/>
      <c r="D416" s="47"/>
      <c r="E416" s="4"/>
      <c r="F416" s="5"/>
      <c r="G416" s="38"/>
      <c r="H416" s="13"/>
    </row>
    <row r="417" spans="1:8" ht="13.5" customHeight="1">
      <c r="A417" s="39" t="s">
        <v>7</v>
      </c>
      <c r="B417" s="31"/>
      <c r="C417" s="31"/>
      <c r="D417" s="40"/>
      <c r="E417" s="2"/>
      <c r="F417" s="3"/>
      <c r="G417" s="41"/>
      <c r="H417" s="12"/>
    </row>
    <row r="418" spans="1:8" ht="13.5" customHeight="1">
      <c r="A418" s="34" t="s">
        <v>7</v>
      </c>
      <c r="B418" s="30"/>
      <c r="C418" s="30"/>
      <c r="D418" s="47"/>
      <c r="E418" s="4"/>
      <c r="F418" s="5"/>
      <c r="G418" s="38"/>
      <c r="H418" s="13"/>
    </row>
    <row r="419" spans="1:8" ht="13.5" customHeight="1">
      <c r="A419" s="7"/>
      <c r="B419" s="31"/>
      <c r="C419" s="31"/>
      <c r="D419" s="15"/>
      <c r="E419" s="2"/>
      <c r="F419" s="3"/>
      <c r="G419" s="3"/>
      <c r="H419" s="12"/>
    </row>
    <row r="420" spans="1:8" ht="13.5" customHeight="1">
      <c r="A420" s="8"/>
      <c r="B420" s="30"/>
      <c r="C420" s="30"/>
      <c r="D420" s="16"/>
      <c r="E420" s="4"/>
      <c r="F420" s="5"/>
      <c r="G420" s="5"/>
      <c r="H420" s="13"/>
    </row>
    <row r="421" spans="1:8" ht="13.5" customHeight="1">
      <c r="A421" s="7"/>
      <c r="B421" s="31"/>
      <c r="C421" s="31"/>
      <c r="D421" s="15"/>
      <c r="E421" s="2"/>
      <c r="F421" s="3"/>
      <c r="G421" s="3"/>
      <c r="H421" s="12"/>
    </row>
    <row r="422" spans="1:8" ht="13.5" customHeight="1">
      <c r="A422" s="8"/>
      <c r="B422" s="30"/>
      <c r="C422" s="30"/>
      <c r="D422" s="16"/>
      <c r="E422" s="4"/>
      <c r="F422" s="5"/>
      <c r="G422" s="5"/>
      <c r="H422" s="13"/>
    </row>
    <row r="423" spans="1:8" ht="13.5" customHeight="1">
      <c r="A423" s="7"/>
      <c r="B423" s="31"/>
      <c r="C423" s="31"/>
      <c r="D423" s="15"/>
      <c r="E423" s="2"/>
      <c r="F423" s="3"/>
      <c r="G423" s="3"/>
      <c r="H423" s="12"/>
    </row>
    <row r="424" spans="1:8" ht="13.5" customHeight="1">
      <c r="A424" s="8"/>
      <c r="B424" s="30"/>
      <c r="C424" s="30" t="s">
        <v>7</v>
      </c>
      <c r="D424" s="16"/>
      <c r="E424" s="4"/>
      <c r="F424" s="5"/>
      <c r="G424" s="5"/>
      <c r="H424" s="13"/>
    </row>
    <row r="425" spans="1:8" ht="13.5" customHeight="1">
      <c r="A425" s="7"/>
      <c r="B425" s="31"/>
      <c r="C425" s="31"/>
      <c r="D425" s="15"/>
      <c r="E425" s="2"/>
      <c r="F425" s="3"/>
      <c r="G425" s="3"/>
      <c r="H425" s="12"/>
    </row>
    <row r="426" spans="1:8" ht="13.5" customHeight="1">
      <c r="A426" s="8"/>
      <c r="B426" s="30" t="s">
        <v>7</v>
      </c>
      <c r="C426" s="30" t="s">
        <v>7</v>
      </c>
      <c r="D426" s="16"/>
      <c r="E426" s="4"/>
      <c r="F426" s="5"/>
      <c r="G426" s="38"/>
      <c r="H426" s="13" t="s">
        <v>7</v>
      </c>
    </row>
    <row r="427" spans="1:8" ht="13.5" customHeight="1">
      <c r="A427" s="7"/>
      <c r="B427" s="31"/>
      <c r="C427" s="31" t="s">
        <v>7</v>
      </c>
      <c r="D427" s="15"/>
      <c r="E427" s="2"/>
      <c r="F427" s="3"/>
      <c r="G427" s="41"/>
      <c r="H427" s="12" t="s">
        <v>7</v>
      </c>
    </row>
    <row r="428" spans="1:8" ht="13.5" customHeight="1">
      <c r="A428" s="9"/>
      <c r="B428" s="32" t="s">
        <v>63</v>
      </c>
      <c r="C428" s="32"/>
      <c r="D428" s="17"/>
      <c r="E428" s="10"/>
      <c r="F428" s="11"/>
      <c r="G428" s="11"/>
      <c r="H428" s="14"/>
    </row>
    <row r="429" spans="1:8" ht="13.5" customHeight="1"/>
    <row r="430" spans="1:8" ht="13.5" customHeight="1">
      <c r="H430" s="48"/>
    </row>
    <row r="431" spans="1:8" s="49" customFormat="1" ht="21" customHeight="1">
      <c r="A431" s="364"/>
      <c r="B431" s="365"/>
      <c r="C431" s="365"/>
      <c r="D431" s="365"/>
      <c r="E431" s="365"/>
      <c r="F431" s="365"/>
      <c r="G431" s="365"/>
      <c r="H431" s="365"/>
    </row>
    <row r="432" spans="1:8" s="49" customFormat="1" ht="13.5" customHeight="1">
      <c r="A432" s="50" t="s">
        <v>76</v>
      </c>
      <c r="B432" s="50"/>
      <c r="C432" s="51"/>
      <c r="D432" s="51"/>
      <c r="E432" s="52"/>
      <c r="F432" s="51"/>
      <c r="G432" s="50"/>
      <c r="H432" s="53"/>
    </row>
    <row r="433" spans="1:23" ht="21.6" customHeight="1">
      <c r="A433" s="362" t="s">
        <v>0</v>
      </c>
      <c r="B433" s="363"/>
      <c r="C433" s="24" t="s">
        <v>1</v>
      </c>
      <c r="D433" s="24" t="s">
        <v>2</v>
      </c>
      <c r="E433" s="24" t="s">
        <v>3</v>
      </c>
      <c r="F433" s="25" t="s">
        <v>4</v>
      </c>
      <c r="G433" s="25" t="s">
        <v>5</v>
      </c>
      <c r="H433" s="26" t="s">
        <v>6</v>
      </c>
      <c r="I433" s="27"/>
      <c r="J433" s="27"/>
      <c r="K433" s="28"/>
      <c r="L433" s="28"/>
      <c r="M433" s="27"/>
      <c r="N433" s="27"/>
      <c r="O433" s="27"/>
      <c r="P433" s="28"/>
      <c r="Q433" s="28"/>
      <c r="R433" s="27"/>
      <c r="S433" s="27"/>
      <c r="T433" s="27"/>
      <c r="U433" s="28"/>
      <c r="V433" s="28"/>
      <c r="W433" s="27"/>
    </row>
    <row r="434" spans="1:23" ht="13.5" customHeight="1">
      <c r="A434" s="19"/>
      <c r="B434" s="29" t="s">
        <v>7</v>
      </c>
      <c r="C434" s="29" t="s">
        <v>7</v>
      </c>
      <c r="D434" s="35"/>
      <c r="E434" s="20" t="s">
        <v>7</v>
      </c>
      <c r="F434" s="22"/>
      <c r="G434" s="22"/>
      <c r="H434" s="23"/>
    </row>
    <row r="435" spans="1:23" ht="13.5" customHeight="1">
      <c r="A435" s="8"/>
      <c r="B435" s="30" t="s">
        <v>1533</v>
      </c>
      <c r="C435" s="30" t="s">
        <v>7</v>
      </c>
      <c r="D435" s="36"/>
      <c r="E435" s="4" t="s">
        <v>7</v>
      </c>
      <c r="F435" s="5"/>
      <c r="G435" s="5"/>
      <c r="H435" s="13" t="s">
        <v>7</v>
      </c>
      <c r="J435" s="6"/>
    </row>
    <row r="436" spans="1:23" ht="13.5" customHeight="1">
      <c r="A436" s="7"/>
      <c r="B436" s="31"/>
      <c r="C436" s="31"/>
      <c r="D436" s="15"/>
      <c r="E436" s="2"/>
      <c r="F436" s="3"/>
      <c r="G436" s="41"/>
      <c r="H436" s="12"/>
    </row>
    <row r="437" spans="1:23" ht="13.5" customHeight="1">
      <c r="A437" s="8"/>
      <c r="B437" s="30"/>
      <c r="C437" s="30"/>
      <c r="D437" s="47"/>
      <c r="E437" s="4"/>
      <c r="F437" s="5"/>
      <c r="G437" s="38"/>
      <c r="H437" s="13"/>
    </row>
    <row r="438" spans="1:23" ht="13.5" customHeight="1">
      <c r="A438" s="7"/>
      <c r="B438" s="31" t="s">
        <v>1547</v>
      </c>
      <c r="C438" s="31"/>
      <c r="D438" s="40"/>
      <c r="E438" s="2"/>
      <c r="F438" s="3"/>
      <c r="G438" s="3"/>
      <c r="H438" s="12"/>
    </row>
    <row r="439" spans="1:23" ht="13.5" customHeight="1">
      <c r="A439" s="8"/>
      <c r="B439" s="30"/>
      <c r="C439" s="30"/>
      <c r="D439" s="16"/>
      <c r="E439" s="4"/>
      <c r="F439" s="5"/>
      <c r="G439" s="5"/>
      <c r="H439" s="13"/>
    </row>
    <row r="440" spans="1:23" ht="13.5" customHeight="1">
      <c r="A440" s="39" t="s">
        <v>7</v>
      </c>
      <c r="B440" s="31"/>
      <c r="C440" s="31"/>
      <c r="D440" s="15"/>
      <c r="E440" s="2"/>
      <c r="F440" s="3"/>
      <c r="G440" s="41"/>
      <c r="H440" s="12"/>
    </row>
    <row r="441" spans="1:23" ht="13.5" customHeight="1">
      <c r="A441" s="34" t="s">
        <v>7</v>
      </c>
      <c r="B441" s="30" t="s">
        <v>1535</v>
      </c>
      <c r="C441" s="30"/>
      <c r="D441" s="67">
        <v>5</v>
      </c>
      <c r="E441" s="4" t="s">
        <v>1412</v>
      </c>
      <c r="F441" s="5"/>
      <c r="G441" s="38"/>
      <c r="H441" s="13"/>
    </row>
    <row r="442" spans="1:23" ht="13.5" customHeight="1">
      <c r="A442" s="39" t="s">
        <v>7</v>
      </c>
      <c r="B442" s="31"/>
      <c r="C442" s="31"/>
      <c r="D442" s="15"/>
      <c r="E442" s="2"/>
      <c r="F442" s="3"/>
      <c r="G442" s="41"/>
      <c r="H442" s="12"/>
    </row>
    <row r="443" spans="1:23" ht="13.5" customHeight="1">
      <c r="A443" s="34" t="s">
        <v>7</v>
      </c>
      <c r="B443" s="30" t="s">
        <v>1549</v>
      </c>
      <c r="C443" s="30"/>
      <c r="D443" s="16">
        <v>1</v>
      </c>
      <c r="E443" s="4" t="s">
        <v>107</v>
      </c>
      <c r="F443" s="42"/>
      <c r="G443" s="5"/>
      <c r="H443" s="13"/>
    </row>
    <row r="444" spans="1:23" ht="13.5" customHeight="1">
      <c r="A444" s="7"/>
      <c r="B444" s="31"/>
      <c r="C444" s="31"/>
      <c r="D444" s="15"/>
      <c r="E444" s="2"/>
      <c r="F444" s="3"/>
      <c r="G444" s="41"/>
      <c r="H444" s="12"/>
    </row>
    <row r="445" spans="1:23" ht="13.5" customHeight="1">
      <c r="A445" s="8"/>
      <c r="B445" s="30" t="s">
        <v>1536</v>
      </c>
      <c r="C445" s="30"/>
      <c r="D445" s="16">
        <v>1</v>
      </c>
      <c r="E445" s="4" t="s">
        <v>107</v>
      </c>
      <c r="F445" s="42"/>
      <c r="G445" s="5"/>
      <c r="H445" s="13"/>
    </row>
    <row r="446" spans="1:23" ht="13.5" customHeight="1">
      <c r="A446" s="7"/>
      <c r="B446" s="31"/>
      <c r="C446" s="31"/>
      <c r="D446" s="15"/>
      <c r="E446" s="2"/>
      <c r="F446" s="3"/>
      <c r="G446" s="41"/>
      <c r="H446" s="12"/>
    </row>
    <row r="447" spans="1:23" ht="13.5" customHeight="1">
      <c r="A447" s="8"/>
      <c r="B447" s="30" t="s">
        <v>1537</v>
      </c>
      <c r="C447" s="30"/>
      <c r="D447" s="16">
        <v>1</v>
      </c>
      <c r="E447" s="4" t="s">
        <v>107</v>
      </c>
      <c r="F447" s="42"/>
      <c r="G447" s="5"/>
      <c r="H447" s="13"/>
    </row>
    <row r="448" spans="1:23" ht="13.5" customHeight="1">
      <c r="A448" s="39" t="s">
        <v>7</v>
      </c>
      <c r="B448" s="31"/>
      <c r="C448" s="31"/>
      <c r="D448" s="40"/>
      <c r="E448" s="2"/>
      <c r="F448" s="3"/>
      <c r="G448" s="41"/>
      <c r="H448" s="12"/>
    </row>
    <row r="449" spans="1:8" ht="13.5" customHeight="1">
      <c r="A449" s="34" t="s">
        <v>7</v>
      </c>
      <c r="B449" s="30" t="s">
        <v>1538</v>
      </c>
      <c r="C449" s="30"/>
      <c r="D449" s="16">
        <v>1</v>
      </c>
      <c r="E449" s="4" t="s">
        <v>107</v>
      </c>
      <c r="F449" s="42"/>
      <c r="G449" s="5"/>
      <c r="H449" s="13"/>
    </row>
    <row r="450" spans="1:8" ht="13.5" customHeight="1">
      <c r="A450" s="7"/>
      <c r="B450" s="31"/>
      <c r="C450" s="31"/>
      <c r="D450" s="15"/>
      <c r="E450" s="2"/>
      <c r="F450" s="3"/>
      <c r="G450" s="41"/>
      <c r="H450" s="12"/>
    </row>
    <row r="451" spans="1:8" ht="13.5" customHeight="1">
      <c r="A451" s="8"/>
      <c r="B451" s="30" t="s">
        <v>1539</v>
      </c>
      <c r="C451" s="30" t="s">
        <v>1540</v>
      </c>
      <c r="D451" s="16">
        <v>1</v>
      </c>
      <c r="E451" s="4" t="s">
        <v>107</v>
      </c>
      <c r="F451" s="42"/>
      <c r="G451" s="5"/>
      <c r="H451" s="13"/>
    </row>
    <row r="452" spans="1:8" ht="13.5" customHeight="1">
      <c r="A452" s="39"/>
      <c r="B452" s="31"/>
      <c r="C452" s="31"/>
      <c r="D452" s="40"/>
      <c r="E452" s="2"/>
      <c r="F452" s="3"/>
      <c r="G452" s="41"/>
      <c r="H452" s="12"/>
    </row>
    <row r="453" spans="1:8" ht="13.5" customHeight="1">
      <c r="A453" s="34"/>
      <c r="B453" s="30" t="s">
        <v>1541</v>
      </c>
      <c r="C453" s="30"/>
      <c r="D453" s="16">
        <v>1</v>
      </c>
      <c r="E453" s="4" t="s">
        <v>107</v>
      </c>
      <c r="F453" s="42"/>
      <c r="G453" s="5"/>
      <c r="H453" s="13"/>
    </row>
    <row r="454" spans="1:8" ht="13.5" customHeight="1">
      <c r="A454" s="39" t="s">
        <v>7</v>
      </c>
      <c r="B454" s="31"/>
      <c r="C454" s="31"/>
      <c r="D454" s="40"/>
      <c r="E454" s="2"/>
      <c r="F454" s="3"/>
      <c r="G454" s="3"/>
      <c r="H454" s="12"/>
    </row>
    <row r="455" spans="1:8" ht="13.5" customHeight="1">
      <c r="A455" s="34" t="s">
        <v>7</v>
      </c>
      <c r="B455" s="30" t="s">
        <v>1542</v>
      </c>
      <c r="C455" s="30" t="s">
        <v>1543</v>
      </c>
      <c r="D455" s="47">
        <v>1</v>
      </c>
      <c r="E455" s="4" t="s">
        <v>1548</v>
      </c>
      <c r="F455" s="5"/>
      <c r="G455" s="5"/>
      <c r="H455" s="13"/>
    </row>
    <row r="456" spans="1:8" ht="13.5" customHeight="1">
      <c r="A456" s="7"/>
      <c r="B456" s="31"/>
      <c r="C456" s="31"/>
      <c r="D456" s="15"/>
      <c r="E456" s="2"/>
      <c r="F456" s="3"/>
      <c r="G456" s="41"/>
      <c r="H456" s="12"/>
    </row>
    <row r="457" spans="1:8" ht="13.5" customHeight="1">
      <c r="A457" s="8"/>
      <c r="B457" s="30" t="s">
        <v>1544</v>
      </c>
      <c r="C457" s="30"/>
      <c r="D457" s="16">
        <v>1</v>
      </c>
      <c r="E457" s="4" t="s">
        <v>107</v>
      </c>
      <c r="F457" s="42"/>
      <c r="G457" s="5"/>
      <c r="H457" s="13"/>
    </row>
    <row r="458" spans="1:8" ht="13.5" customHeight="1">
      <c r="A458" s="7"/>
      <c r="B458" s="31"/>
      <c r="C458" s="31"/>
      <c r="D458" s="15"/>
      <c r="E458" s="2"/>
      <c r="F458" s="3"/>
      <c r="G458" s="41"/>
      <c r="H458" s="12"/>
    </row>
    <row r="459" spans="1:8" ht="13.5" customHeight="1">
      <c r="A459" s="8"/>
      <c r="B459" s="30" t="s">
        <v>1545</v>
      </c>
      <c r="C459" s="30"/>
      <c r="D459" s="16">
        <v>1</v>
      </c>
      <c r="E459" s="4" t="s">
        <v>107</v>
      </c>
      <c r="F459" s="42"/>
      <c r="G459" s="5"/>
      <c r="H459" s="13"/>
    </row>
    <row r="460" spans="1:8" ht="13.5" customHeight="1">
      <c r="A460" s="7"/>
      <c r="B460" s="31"/>
      <c r="C460" s="31"/>
      <c r="D460" s="15"/>
      <c r="E460" s="2"/>
      <c r="F460" s="3"/>
      <c r="G460" s="41"/>
      <c r="H460" s="12"/>
    </row>
    <row r="461" spans="1:8" ht="13.5" customHeight="1">
      <c r="A461" s="8"/>
      <c r="B461" s="30" t="s">
        <v>1546</v>
      </c>
      <c r="C461" s="30"/>
      <c r="D461" s="16">
        <v>1</v>
      </c>
      <c r="E461" s="4" t="s">
        <v>107</v>
      </c>
      <c r="F461" s="42"/>
      <c r="G461" s="5"/>
      <c r="H461" s="13"/>
    </row>
    <row r="462" spans="1:8" ht="13.5" customHeight="1">
      <c r="A462" s="7"/>
      <c r="B462" s="31"/>
      <c r="C462" s="31"/>
      <c r="D462" s="15"/>
      <c r="E462" s="2"/>
      <c r="F462" s="3"/>
      <c r="G462" s="41"/>
      <c r="H462" s="12"/>
    </row>
    <row r="463" spans="1:8" ht="13.5" customHeight="1">
      <c r="A463" s="8"/>
      <c r="B463" s="30"/>
      <c r="C463" s="30"/>
      <c r="D463" s="67"/>
      <c r="E463" s="4"/>
      <c r="F463" s="5"/>
      <c r="G463" s="38"/>
      <c r="H463" s="13"/>
    </row>
    <row r="464" spans="1:8" ht="13.5" customHeight="1">
      <c r="A464" s="39" t="s">
        <v>7</v>
      </c>
      <c r="B464" s="31"/>
      <c r="C464" s="31"/>
      <c r="D464" s="15"/>
      <c r="E464" s="2"/>
      <c r="F464" s="3"/>
      <c r="G464" s="3"/>
      <c r="H464" s="12"/>
    </row>
    <row r="465" spans="1:8" ht="13.5" customHeight="1">
      <c r="A465" s="34" t="s">
        <v>7</v>
      </c>
      <c r="B465" s="30"/>
      <c r="C465" s="30"/>
      <c r="D465" s="67"/>
      <c r="E465" s="4"/>
      <c r="F465" s="5"/>
      <c r="G465" s="5"/>
      <c r="H465" s="13"/>
    </row>
    <row r="466" spans="1:8" ht="13.5" customHeight="1">
      <c r="A466" s="39" t="s">
        <v>7</v>
      </c>
      <c r="B466" s="31"/>
      <c r="C466" s="31"/>
      <c r="D466" s="15"/>
      <c r="E466" s="2"/>
      <c r="F466" s="3"/>
      <c r="G466" s="3"/>
      <c r="H466" s="12"/>
    </row>
    <row r="467" spans="1:8" ht="13.5" customHeight="1">
      <c r="A467" s="34" t="s">
        <v>7</v>
      </c>
      <c r="B467" s="30"/>
      <c r="C467" s="30"/>
      <c r="D467" s="67"/>
      <c r="E467" s="4"/>
      <c r="F467" s="5"/>
      <c r="G467" s="5"/>
      <c r="H467" s="13"/>
    </row>
    <row r="468" spans="1:8" ht="13.5" customHeight="1">
      <c r="A468" s="7"/>
      <c r="B468" s="31"/>
      <c r="C468" s="31"/>
      <c r="D468" s="15"/>
      <c r="E468" s="2"/>
      <c r="F468" s="3"/>
      <c r="G468" s="3"/>
      <c r="H468" s="12"/>
    </row>
    <row r="469" spans="1:8" ht="13.5" customHeight="1">
      <c r="A469" s="8"/>
      <c r="B469" s="30" t="s">
        <v>7</v>
      </c>
      <c r="C469" s="30" t="s">
        <v>7</v>
      </c>
      <c r="D469" s="16"/>
      <c r="E469" s="4"/>
      <c r="F469" s="5"/>
      <c r="G469" s="38"/>
      <c r="H469" s="13" t="s">
        <v>7</v>
      </c>
    </row>
    <row r="470" spans="1:8" ht="13.5" customHeight="1">
      <c r="A470" s="7"/>
      <c r="B470" s="31"/>
      <c r="C470" s="31" t="s">
        <v>7</v>
      </c>
      <c r="D470" s="15"/>
      <c r="E470" s="2"/>
      <c r="F470" s="3"/>
      <c r="G470" s="41"/>
      <c r="H470" s="12" t="s">
        <v>7</v>
      </c>
    </row>
    <row r="471" spans="1:8" ht="13.5" customHeight="1">
      <c r="A471" s="9"/>
      <c r="B471" s="32" t="s">
        <v>63</v>
      </c>
      <c r="C471" s="32"/>
      <c r="D471" s="17"/>
      <c r="E471" s="10"/>
      <c r="F471" s="11"/>
      <c r="G471" s="11"/>
      <c r="H471" s="14"/>
    </row>
    <row r="472" spans="1:8" ht="13.5" customHeight="1"/>
    <row r="473" spans="1:8" ht="13.5" customHeight="1">
      <c r="H473" s="48"/>
    </row>
  </sheetData>
  <mergeCells count="22">
    <mergeCell ref="A259:H259"/>
    <mergeCell ref="A261:B261"/>
    <mergeCell ref="A173:H173"/>
    <mergeCell ref="A175:B175"/>
    <mergeCell ref="A1:H1"/>
    <mergeCell ref="A3:B3"/>
    <mergeCell ref="A87:H87"/>
    <mergeCell ref="A89:B89"/>
    <mergeCell ref="A130:H130"/>
    <mergeCell ref="A132:B132"/>
    <mergeCell ref="A44:H44"/>
    <mergeCell ref="A46:B46"/>
    <mergeCell ref="A216:H216"/>
    <mergeCell ref="A218:B218"/>
    <mergeCell ref="A390:B390"/>
    <mergeCell ref="A431:H431"/>
    <mergeCell ref="A433:B433"/>
    <mergeCell ref="A302:H302"/>
    <mergeCell ref="A304:B304"/>
    <mergeCell ref="A345:H345"/>
    <mergeCell ref="A347:B347"/>
    <mergeCell ref="A388:H388"/>
  </mergeCells>
  <phoneticPr fontId="2"/>
  <printOptions horizontalCentered="1"/>
  <pageMargins left="0.19685039370078741" right="0.19685039370078741" top="0.39370078740157483" bottom="0.11811023622047245" header="0.59055118110236227" footer="0.19685039370078741"/>
  <pageSetup paperSize="9" orientation="landscape" useFirstPageNumber="1" r:id="rId1"/>
  <headerFooter alignWithMargins="0"/>
  <rowBreaks count="10" manualBreakCount="10">
    <brk id="43" max="7" man="1"/>
    <brk id="86" max="7" man="1"/>
    <brk id="129" max="7" man="1"/>
    <brk id="172" max="7" man="1"/>
    <brk id="215" max="7" man="1"/>
    <brk id="258" max="7" man="1"/>
    <brk id="301" max="7" man="1"/>
    <brk id="344" max="7" man="1"/>
    <brk id="387" max="7" man="1"/>
    <brk id="430"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96008-1C03-4DF2-9579-16412BB5F2C9}">
  <dimension ref="A1:H43"/>
  <sheetViews>
    <sheetView view="pageBreakPreview" topLeftCell="A4" zoomScale="70" zoomScaleNormal="100" zoomScaleSheetLayoutView="70" workbookViewId="0">
      <selection activeCell="S49" sqref="S49"/>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12"/>
      <c r="E4" s="113" t="s">
        <v>7</v>
      </c>
      <c r="F4" s="114"/>
      <c r="G4" s="115"/>
      <c r="H4" s="116" t="s">
        <v>7</v>
      </c>
    </row>
    <row r="5" spans="1:8" ht="13.5" customHeight="1">
      <c r="A5" s="117" t="s">
        <v>1974</v>
      </c>
      <c r="B5" s="118" t="s">
        <v>1975</v>
      </c>
      <c r="C5" s="118" t="s">
        <v>7</v>
      </c>
      <c r="D5" s="119"/>
      <c r="E5" s="120" t="s">
        <v>7</v>
      </c>
      <c r="F5" s="121"/>
      <c r="G5" s="122"/>
      <c r="H5" s="123" t="s">
        <v>7</v>
      </c>
    </row>
    <row r="6" spans="1:8" ht="13.5" customHeight="1">
      <c r="A6" s="124" t="s">
        <v>7</v>
      </c>
      <c r="B6" s="125" t="s">
        <v>7</v>
      </c>
      <c r="C6" s="125" t="s">
        <v>7</v>
      </c>
      <c r="D6" s="126"/>
      <c r="E6" s="127" t="s">
        <v>7</v>
      </c>
      <c r="F6" s="128"/>
      <c r="G6" s="129"/>
      <c r="H6" s="130"/>
    </row>
    <row r="7" spans="1:8" ht="13.5" customHeight="1">
      <c r="A7" s="117" t="s">
        <v>1976</v>
      </c>
      <c r="B7" s="118" t="s">
        <v>1977</v>
      </c>
      <c r="C7" s="118" t="s">
        <v>7</v>
      </c>
      <c r="D7" s="131">
        <v>1</v>
      </c>
      <c r="E7" s="120" t="s">
        <v>1978</v>
      </c>
      <c r="F7" s="132" t="s">
        <v>1966</v>
      </c>
      <c r="G7" s="122"/>
      <c r="H7" s="133"/>
    </row>
    <row r="8" spans="1:8" ht="13.5" customHeight="1">
      <c r="A8" s="124" t="s">
        <v>7</v>
      </c>
      <c r="B8" s="125"/>
      <c r="C8" s="125" t="s">
        <v>7</v>
      </c>
      <c r="D8" s="126"/>
      <c r="E8" s="127" t="s">
        <v>7</v>
      </c>
      <c r="F8" s="128"/>
      <c r="G8" s="129"/>
      <c r="H8" s="130"/>
    </row>
    <row r="9" spans="1:8" ht="13.5" customHeight="1">
      <c r="A9" s="117" t="s">
        <v>1979</v>
      </c>
      <c r="B9" s="118" t="s">
        <v>1980</v>
      </c>
      <c r="C9" s="118"/>
      <c r="D9" s="131">
        <v>1</v>
      </c>
      <c r="E9" s="120" t="s">
        <v>1978</v>
      </c>
      <c r="F9" s="132"/>
      <c r="G9" s="122"/>
      <c r="H9" s="133"/>
    </row>
    <row r="10" spans="1:8" ht="13.5" customHeight="1">
      <c r="A10" s="124"/>
      <c r="B10" s="125"/>
      <c r="C10" s="125"/>
      <c r="D10" s="126"/>
      <c r="E10" s="127"/>
      <c r="F10" s="128"/>
      <c r="G10" s="129"/>
      <c r="H10" s="130"/>
    </row>
    <row r="11" spans="1:8" ht="13.5" customHeight="1">
      <c r="A11" s="117"/>
      <c r="B11" s="118"/>
      <c r="C11" s="118"/>
      <c r="D11" s="131"/>
      <c r="E11" s="120"/>
      <c r="F11" s="132"/>
      <c r="G11" s="122"/>
      <c r="H11" s="123"/>
    </row>
    <row r="12" spans="1:8" ht="13.5" customHeight="1">
      <c r="A12" s="124"/>
      <c r="B12" s="125"/>
      <c r="C12" s="125"/>
      <c r="D12" s="126"/>
      <c r="E12" s="127"/>
      <c r="F12" s="128"/>
      <c r="G12" s="129"/>
      <c r="H12" s="130"/>
    </row>
    <row r="13" spans="1:8" ht="13.5" customHeight="1">
      <c r="A13" s="117"/>
      <c r="B13" s="118"/>
      <c r="C13" s="118"/>
      <c r="D13" s="131"/>
      <c r="E13" s="120"/>
      <c r="F13" s="132"/>
      <c r="G13" s="122"/>
      <c r="H13" s="123"/>
    </row>
    <row r="14" spans="1:8" ht="13.5" customHeight="1">
      <c r="A14" s="134"/>
      <c r="B14" s="125"/>
      <c r="C14" s="125"/>
      <c r="D14" s="135"/>
      <c r="E14" s="136"/>
      <c r="F14" s="128"/>
      <c r="G14" s="128"/>
      <c r="H14" s="130"/>
    </row>
    <row r="15" spans="1:8" ht="13.5" customHeight="1">
      <c r="A15" s="137"/>
      <c r="B15" s="118"/>
      <c r="C15" s="118"/>
      <c r="D15" s="138"/>
      <c r="E15" s="139"/>
      <c r="F15" s="121"/>
      <c r="G15" s="121"/>
      <c r="H15" s="123"/>
    </row>
    <row r="16" spans="1:8" ht="13.5" customHeight="1">
      <c r="A16" s="134"/>
      <c r="B16" s="125"/>
      <c r="C16" s="125"/>
      <c r="D16" s="135"/>
      <c r="E16" s="136"/>
      <c r="F16" s="128"/>
      <c r="G16" s="128"/>
      <c r="H16" s="130"/>
    </row>
    <row r="17" spans="1:8" ht="13.5" customHeight="1">
      <c r="A17" s="137"/>
      <c r="B17" s="118"/>
      <c r="C17" s="118"/>
      <c r="D17" s="138"/>
      <c r="E17" s="139"/>
      <c r="F17" s="121"/>
      <c r="G17" s="121"/>
      <c r="H17" s="123"/>
    </row>
    <row r="18" spans="1:8" ht="13.5" customHeight="1">
      <c r="A18" s="134"/>
      <c r="B18" s="125"/>
      <c r="C18" s="125"/>
      <c r="D18" s="135"/>
      <c r="E18" s="136"/>
      <c r="F18" s="128"/>
      <c r="G18" s="128"/>
      <c r="H18" s="130"/>
    </row>
    <row r="19" spans="1:8" ht="13.5" customHeight="1">
      <c r="A19" s="137"/>
      <c r="B19" s="118"/>
      <c r="C19" s="118"/>
      <c r="D19" s="138"/>
      <c r="E19" s="139"/>
      <c r="F19" s="121"/>
      <c r="G19" s="121"/>
      <c r="H19" s="123"/>
    </row>
    <row r="20" spans="1:8" ht="13.5" customHeight="1">
      <c r="A20" s="134"/>
      <c r="B20" s="125"/>
      <c r="C20" s="125"/>
      <c r="D20" s="135"/>
      <c r="E20" s="136"/>
      <c r="F20" s="128"/>
      <c r="G20" s="128"/>
      <c r="H20" s="130"/>
    </row>
    <row r="21" spans="1:8" ht="13.5" customHeight="1">
      <c r="A21" s="137"/>
      <c r="B21" s="118"/>
      <c r="C21" s="118"/>
      <c r="D21" s="138"/>
      <c r="E21" s="139"/>
      <c r="F21" s="121"/>
      <c r="G21" s="121"/>
      <c r="H21" s="123"/>
    </row>
    <row r="22" spans="1:8" ht="13.5" customHeight="1">
      <c r="A22" s="134"/>
      <c r="B22" s="125"/>
      <c r="C22" s="125"/>
      <c r="D22" s="135"/>
      <c r="E22" s="136"/>
      <c r="F22" s="128"/>
      <c r="G22" s="128"/>
      <c r="H22" s="130"/>
    </row>
    <row r="23" spans="1:8" ht="13.5" customHeight="1">
      <c r="A23" s="137"/>
      <c r="B23" s="118"/>
      <c r="C23" s="118"/>
      <c r="D23" s="138"/>
      <c r="E23" s="139"/>
      <c r="F23" s="121"/>
      <c r="G23" s="121"/>
      <c r="H23" s="123"/>
    </row>
    <row r="24" spans="1:8" ht="13.5" customHeight="1">
      <c r="A24" s="134"/>
      <c r="B24" s="125"/>
      <c r="C24" s="125"/>
      <c r="D24" s="135"/>
      <c r="E24" s="136"/>
      <c r="F24" s="128"/>
      <c r="G24" s="128"/>
      <c r="H24" s="130"/>
    </row>
    <row r="25" spans="1:8" ht="13.5" customHeight="1">
      <c r="A25" s="137"/>
      <c r="B25" s="118"/>
      <c r="C25" s="118"/>
      <c r="D25" s="138"/>
      <c r="E25" s="139"/>
      <c r="F25" s="121"/>
      <c r="G25" s="121"/>
      <c r="H25" s="123"/>
    </row>
    <row r="26" spans="1:8" ht="13.5" customHeight="1">
      <c r="A26" s="134"/>
      <c r="B26" s="125"/>
      <c r="C26" s="125"/>
      <c r="D26" s="135"/>
      <c r="E26" s="136"/>
      <c r="F26" s="128"/>
      <c r="G26" s="128"/>
      <c r="H26" s="130"/>
    </row>
    <row r="27" spans="1:8" ht="13.5" customHeight="1">
      <c r="A27" s="137"/>
      <c r="B27" s="118"/>
      <c r="C27" s="118"/>
      <c r="D27" s="138"/>
      <c r="E27" s="139"/>
      <c r="F27" s="121"/>
      <c r="G27" s="121"/>
      <c r="H27" s="123"/>
    </row>
    <row r="28" spans="1:8" ht="13.5" customHeight="1">
      <c r="A28" s="134"/>
      <c r="B28" s="125"/>
      <c r="C28" s="125"/>
      <c r="D28" s="135"/>
      <c r="E28" s="136"/>
      <c r="F28" s="128"/>
      <c r="G28" s="128"/>
      <c r="H28" s="130"/>
    </row>
    <row r="29" spans="1:8" ht="13.5" customHeight="1">
      <c r="A29" s="137"/>
      <c r="B29" s="118"/>
      <c r="C29" s="118"/>
      <c r="D29" s="138"/>
      <c r="E29" s="139"/>
      <c r="F29" s="121"/>
      <c r="G29" s="121"/>
      <c r="H29" s="123"/>
    </row>
    <row r="30" spans="1:8" ht="13.5" customHeight="1">
      <c r="A30" s="134"/>
      <c r="B30" s="125"/>
      <c r="C30" s="125"/>
      <c r="D30" s="135"/>
      <c r="E30" s="136"/>
      <c r="F30" s="128"/>
      <c r="G30" s="128"/>
      <c r="H30" s="130"/>
    </row>
    <row r="31" spans="1:8" ht="13.5" customHeight="1">
      <c r="A31" s="137"/>
      <c r="B31" s="118"/>
      <c r="C31" s="118"/>
      <c r="D31" s="138"/>
      <c r="E31" s="139"/>
      <c r="F31" s="121"/>
      <c r="G31" s="121"/>
      <c r="H31" s="123"/>
    </row>
    <row r="32" spans="1:8" ht="13.5" customHeight="1">
      <c r="A32" s="134"/>
      <c r="B32" s="125"/>
      <c r="C32" s="125"/>
      <c r="D32" s="135"/>
      <c r="E32" s="136"/>
      <c r="F32" s="128"/>
      <c r="G32" s="128"/>
      <c r="H32" s="130"/>
    </row>
    <row r="33" spans="1:8" ht="13.5" customHeight="1">
      <c r="A33" s="137"/>
      <c r="B33" s="118"/>
      <c r="C33" s="118"/>
      <c r="D33" s="138"/>
      <c r="E33" s="139"/>
      <c r="F33" s="121"/>
      <c r="G33" s="121"/>
      <c r="H33" s="123"/>
    </row>
    <row r="34" spans="1:8" ht="13.5" customHeight="1">
      <c r="A34" s="134"/>
      <c r="B34" s="125"/>
      <c r="C34" s="125"/>
      <c r="D34" s="135"/>
      <c r="E34" s="136"/>
      <c r="F34" s="128"/>
      <c r="G34" s="128"/>
      <c r="H34" s="130"/>
    </row>
    <row r="35" spans="1:8" ht="13.5" customHeight="1">
      <c r="A35" s="137"/>
      <c r="B35" s="118"/>
      <c r="C35" s="118"/>
      <c r="D35" s="138"/>
      <c r="E35" s="139"/>
      <c r="F35" s="121"/>
      <c r="G35" s="121"/>
      <c r="H35" s="123"/>
    </row>
    <row r="36" spans="1:8" ht="13.5" customHeight="1">
      <c r="A36" s="134"/>
      <c r="B36" s="125"/>
      <c r="C36" s="125"/>
      <c r="D36" s="135"/>
      <c r="E36" s="136"/>
      <c r="F36" s="128"/>
      <c r="G36" s="128"/>
      <c r="H36" s="130"/>
    </row>
    <row r="37" spans="1:8" ht="13.5" customHeight="1">
      <c r="A37" s="137"/>
      <c r="B37" s="118"/>
      <c r="C37" s="118"/>
      <c r="D37" s="138"/>
      <c r="E37" s="139"/>
      <c r="F37" s="121"/>
      <c r="G37" s="121"/>
      <c r="H37" s="123"/>
    </row>
    <row r="38" spans="1:8" ht="13.5" customHeight="1">
      <c r="A38" s="134"/>
      <c r="B38" s="125"/>
      <c r="C38" s="125"/>
      <c r="D38" s="135"/>
      <c r="E38" s="136"/>
      <c r="F38" s="128"/>
      <c r="G38" s="129"/>
      <c r="H38" s="130"/>
    </row>
    <row r="39" spans="1:8" ht="13.5" customHeight="1">
      <c r="A39" s="137"/>
      <c r="B39" s="140" t="s">
        <v>1981</v>
      </c>
      <c r="C39" s="118"/>
      <c r="D39" s="138"/>
      <c r="E39" s="139"/>
      <c r="F39" s="121"/>
      <c r="G39" s="122"/>
      <c r="H39" s="13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908C2-9CD1-4787-B2F3-7CDF6C3108F7}">
  <dimension ref="A1:H86"/>
  <sheetViews>
    <sheetView view="pageBreakPreview" zoomScale="85" zoomScaleNormal="100" zoomScaleSheetLayoutView="85" workbookViewId="0">
      <selection activeCell="C28" sqref="C28"/>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17" t="s">
        <v>1976</v>
      </c>
      <c r="B5" s="118" t="s">
        <v>1977</v>
      </c>
      <c r="C5" s="118" t="s">
        <v>7</v>
      </c>
      <c r="D5" s="138"/>
      <c r="E5" s="139"/>
      <c r="F5" s="121"/>
      <c r="G5" s="121"/>
      <c r="H5" s="123"/>
    </row>
    <row r="6" spans="1:8" ht="13.5" customHeight="1">
      <c r="A6" s="134"/>
      <c r="B6" s="125" t="s">
        <v>7</v>
      </c>
      <c r="C6" s="125"/>
      <c r="D6" s="135"/>
      <c r="E6" s="136"/>
      <c r="F6" s="128"/>
      <c r="G6" s="128"/>
      <c r="H6" s="130"/>
    </row>
    <row r="7" spans="1:8" ht="13.5" customHeight="1">
      <c r="A7" s="117" t="s">
        <v>1983</v>
      </c>
      <c r="B7" s="118" t="s">
        <v>1984</v>
      </c>
      <c r="C7" s="118"/>
      <c r="D7" s="131">
        <v>1</v>
      </c>
      <c r="E7" s="120" t="s">
        <v>1978</v>
      </c>
      <c r="F7" s="121"/>
      <c r="G7" s="121"/>
      <c r="H7" s="123"/>
    </row>
    <row r="8" spans="1:8" ht="13.5" customHeight="1">
      <c r="A8" s="134"/>
      <c r="B8" s="125"/>
      <c r="C8" s="125"/>
      <c r="D8" s="126"/>
      <c r="E8" s="127"/>
      <c r="F8" s="128"/>
      <c r="G8" s="129"/>
      <c r="H8" s="130"/>
    </row>
    <row r="9" spans="1:8" ht="13.5" customHeight="1">
      <c r="A9" s="117" t="s">
        <v>1985</v>
      </c>
      <c r="B9" s="118" t="s">
        <v>1986</v>
      </c>
      <c r="C9" s="118"/>
      <c r="D9" s="131">
        <v>1</v>
      </c>
      <c r="E9" s="120" t="s">
        <v>1978</v>
      </c>
      <c r="F9" s="132"/>
      <c r="G9" s="122"/>
      <c r="H9" s="123"/>
    </row>
    <row r="10" spans="1:8" ht="13.5" customHeight="1">
      <c r="A10" s="134"/>
      <c r="B10" s="125" t="s">
        <v>7</v>
      </c>
      <c r="C10" s="125"/>
      <c r="D10" s="126"/>
      <c r="E10" s="127" t="s">
        <v>7</v>
      </c>
      <c r="F10" s="128"/>
      <c r="G10" s="129"/>
      <c r="H10" s="130"/>
    </row>
    <row r="11" spans="1:8" ht="13.5" customHeight="1">
      <c r="A11" s="117" t="s">
        <v>1987</v>
      </c>
      <c r="B11" s="118" t="s">
        <v>1988</v>
      </c>
      <c r="C11" s="118"/>
      <c r="D11" s="131">
        <v>1</v>
      </c>
      <c r="E11" s="120" t="s">
        <v>1978</v>
      </c>
      <c r="F11" s="132"/>
      <c r="G11" s="122"/>
      <c r="H11" s="123"/>
    </row>
    <row r="12" spans="1:8" ht="13.5" customHeight="1">
      <c r="A12" s="134"/>
      <c r="B12" s="125"/>
      <c r="C12" s="125"/>
      <c r="D12" s="126"/>
      <c r="E12" s="127"/>
      <c r="F12" s="128"/>
      <c r="G12" s="129"/>
      <c r="H12" s="130"/>
    </row>
    <row r="13" spans="1:8" ht="13.5" customHeight="1">
      <c r="A13" s="117" t="s">
        <v>1989</v>
      </c>
      <c r="B13" s="118" t="s">
        <v>1990</v>
      </c>
      <c r="C13" s="118"/>
      <c r="D13" s="131">
        <v>1</v>
      </c>
      <c r="E13" s="120" t="s">
        <v>1978</v>
      </c>
      <c r="F13" s="132"/>
      <c r="G13" s="122"/>
      <c r="H13" s="123"/>
    </row>
    <row r="14" spans="1:8" ht="13.5" customHeight="1">
      <c r="A14" s="134"/>
      <c r="B14" s="125"/>
      <c r="C14" s="125"/>
      <c r="D14" s="126"/>
      <c r="E14" s="127"/>
      <c r="F14" s="128"/>
      <c r="G14" s="129"/>
      <c r="H14" s="130"/>
    </row>
    <row r="15" spans="1:8" ht="13.5" customHeight="1">
      <c r="A15" s="117" t="s">
        <v>1991</v>
      </c>
      <c r="B15" s="118" t="s">
        <v>1992</v>
      </c>
      <c r="C15" s="118"/>
      <c r="D15" s="131">
        <v>1</v>
      </c>
      <c r="E15" s="120" t="s">
        <v>1978</v>
      </c>
      <c r="F15" s="132"/>
      <c r="G15" s="122"/>
      <c r="H15" s="123"/>
    </row>
    <row r="16" spans="1:8" ht="13.5" customHeight="1">
      <c r="A16" s="134"/>
      <c r="B16" s="125"/>
      <c r="C16" s="125"/>
      <c r="D16" s="126"/>
      <c r="E16" s="127"/>
      <c r="F16" s="128"/>
      <c r="G16" s="129"/>
      <c r="H16" s="130"/>
    </row>
    <row r="17" spans="1:8" ht="13.5" customHeight="1">
      <c r="A17" s="117" t="s">
        <v>1993</v>
      </c>
      <c r="B17" s="118" t="s">
        <v>1994</v>
      </c>
      <c r="C17" s="118"/>
      <c r="D17" s="131">
        <v>1</v>
      </c>
      <c r="E17" s="120" t="s">
        <v>1978</v>
      </c>
      <c r="F17" s="132"/>
      <c r="G17" s="122"/>
      <c r="H17" s="123"/>
    </row>
    <row r="18" spans="1:8" ht="13.5" customHeight="1">
      <c r="A18" s="134"/>
      <c r="B18" s="125"/>
      <c r="C18" s="125"/>
      <c r="D18" s="126"/>
      <c r="E18" s="127"/>
      <c r="F18" s="128"/>
      <c r="G18" s="129"/>
      <c r="H18" s="130"/>
    </row>
    <row r="19" spans="1:8" ht="13.5" customHeight="1">
      <c r="A19" s="117" t="s">
        <v>1995</v>
      </c>
      <c r="B19" s="118" t="s">
        <v>1996</v>
      </c>
      <c r="C19" s="118"/>
      <c r="D19" s="131">
        <v>1</v>
      </c>
      <c r="E19" s="120" t="s">
        <v>1978</v>
      </c>
      <c r="F19" s="132"/>
      <c r="G19" s="122"/>
      <c r="H19" s="123"/>
    </row>
    <row r="20" spans="1:8" ht="13.5" customHeight="1">
      <c r="A20" s="134"/>
      <c r="B20" s="125"/>
      <c r="C20" s="125"/>
      <c r="D20" s="126"/>
      <c r="E20" s="127"/>
      <c r="F20" s="128"/>
      <c r="G20" s="129"/>
      <c r="H20" s="130"/>
    </row>
    <row r="21" spans="1:8" ht="13.5" customHeight="1">
      <c r="A21" s="117" t="s">
        <v>1997</v>
      </c>
      <c r="B21" s="118" t="s">
        <v>1998</v>
      </c>
      <c r="C21" s="118"/>
      <c r="D21" s="131">
        <v>1</v>
      </c>
      <c r="E21" s="120" t="s">
        <v>1978</v>
      </c>
      <c r="F21" s="132"/>
      <c r="G21" s="122"/>
      <c r="H21" s="123"/>
    </row>
    <row r="22" spans="1:8" ht="13.5" customHeight="1">
      <c r="A22" s="134"/>
      <c r="B22" s="125"/>
      <c r="C22" s="125"/>
      <c r="D22" s="126"/>
      <c r="E22" s="127"/>
      <c r="F22" s="128"/>
      <c r="G22" s="129"/>
      <c r="H22" s="130"/>
    </row>
    <row r="23" spans="1:8" ht="13.5" customHeight="1">
      <c r="A23" s="117" t="s">
        <v>1999</v>
      </c>
      <c r="B23" s="118" t="s">
        <v>2000</v>
      </c>
      <c r="C23" s="118"/>
      <c r="D23" s="131">
        <v>1</v>
      </c>
      <c r="E23" s="120" t="s">
        <v>1978</v>
      </c>
      <c r="F23" s="132"/>
      <c r="G23" s="122"/>
      <c r="H23" s="123"/>
    </row>
    <row r="24" spans="1:8" ht="13.5" customHeight="1">
      <c r="A24" s="134"/>
      <c r="B24" s="125"/>
      <c r="C24" s="125"/>
      <c r="D24" s="126"/>
      <c r="E24" s="127"/>
      <c r="F24" s="128"/>
      <c r="G24" s="129"/>
      <c r="H24" s="130"/>
    </row>
    <row r="25" spans="1:8" ht="13.5" customHeight="1">
      <c r="A25" s="117" t="s">
        <v>2001</v>
      </c>
      <c r="B25" s="118" t="s">
        <v>2002</v>
      </c>
      <c r="C25" s="118"/>
      <c r="D25" s="131">
        <v>1</v>
      </c>
      <c r="E25" s="120" t="s">
        <v>1978</v>
      </c>
      <c r="F25" s="132"/>
      <c r="G25" s="122"/>
      <c r="H25" s="123"/>
    </row>
    <row r="26" spans="1:8" ht="13.5" customHeight="1">
      <c r="A26" s="134"/>
      <c r="B26" s="125"/>
      <c r="C26" s="125"/>
      <c r="D26" s="126"/>
      <c r="E26" s="127"/>
      <c r="F26" s="128"/>
      <c r="G26" s="129"/>
      <c r="H26" s="130"/>
    </row>
    <row r="27" spans="1:8" ht="13.5" customHeight="1">
      <c r="A27" s="117" t="s">
        <v>2003</v>
      </c>
      <c r="B27" s="118" t="s">
        <v>2004</v>
      </c>
      <c r="C27" s="118"/>
      <c r="D27" s="131">
        <v>1</v>
      </c>
      <c r="E27" s="120" t="s">
        <v>1978</v>
      </c>
      <c r="F27" s="132"/>
      <c r="G27" s="122"/>
      <c r="H27" s="123"/>
    </row>
    <row r="28" spans="1:8" ht="13.5" customHeight="1">
      <c r="A28" s="134"/>
      <c r="B28" s="125"/>
      <c r="C28" s="125"/>
      <c r="D28" s="126"/>
      <c r="E28" s="127"/>
      <c r="F28" s="128"/>
      <c r="G28" s="129"/>
      <c r="H28" s="130"/>
    </row>
    <row r="29" spans="1:8" ht="13.5" customHeight="1">
      <c r="A29" s="117" t="s">
        <v>2005</v>
      </c>
      <c r="B29" s="118" t="s">
        <v>2006</v>
      </c>
      <c r="C29" s="118"/>
      <c r="D29" s="131">
        <v>1</v>
      </c>
      <c r="E29" s="120" t="s">
        <v>1978</v>
      </c>
      <c r="F29" s="132"/>
      <c r="G29" s="122"/>
      <c r="H29" s="123"/>
    </row>
    <row r="30" spans="1:8" ht="13.5" customHeight="1">
      <c r="A30" s="134"/>
      <c r="B30" s="125"/>
      <c r="C30" s="125"/>
      <c r="D30" s="126"/>
      <c r="E30" s="127"/>
      <c r="F30" s="128"/>
      <c r="G30" s="129"/>
      <c r="H30" s="130"/>
    </row>
    <row r="31" spans="1:8" ht="13.5" customHeight="1">
      <c r="A31" s="117" t="s">
        <v>2007</v>
      </c>
      <c r="B31" s="118" t="s">
        <v>2008</v>
      </c>
      <c r="C31" s="118"/>
      <c r="D31" s="131">
        <v>1</v>
      </c>
      <c r="E31" s="120" t="s">
        <v>1978</v>
      </c>
      <c r="F31" s="132"/>
      <c r="G31" s="122"/>
      <c r="H31" s="123"/>
    </row>
    <row r="32" spans="1:8" ht="13.5" customHeight="1">
      <c r="A32" s="134"/>
      <c r="B32" s="125"/>
      <c r="C32" s="125"/>
      <c r="D32" s="126"/>
      <c r="E32" s="127"/>
      <c r="F32" s="128"/>
      <c r="G32" s="129"/>
      <c r="H32" s="130"/>
    </row>
    <row r="33" spans="1:8" ht="13.5" customHeight="1">
      <c r="A33" s="117" t="s">
        <v>2009</v>
      </c>
      <c r="B33" s="118" t="s">
        <v>2010</v>
      </c>
      <c r="C33" s="118"/>
      <c r="D33" s="131">
        <v>1</v>
      </c>
      <c r="E33" s="120" t="s">
        <v>1978</v>
      </c>
      <c r="F33" s="132"/>
      <c r="G33" s="122"/>
      <c r="H33" s="123"/>
    </row>
    <row r="34" spans="1:8" ht="13.5" customHeight="1">
      <c r="A34" s="134"/>
      <c r="B34" s="125"/>
      <c r="C34" s="125"/>
      <c r="D34" s="126"/>
      <c r="E34" s="127"/>
      <c r="F34" s="128"/>
      <c r="G34" s="129"/>
      <c r="H34" s="130"/>
    </row>
    <row r="35" spans="1:8" ht="13.5" customHeight="1">
      <c r="A35" s="117" t="s">
        <v>2011</v>
      </c>
      <c r="B35" s="118" t="s">
        <v>2012</v>
      </c>
      <c r="C35" s="118"/>
      <c r="D35" s="131">
        <v>1</v>
      </c>
      <c r="E35" s="120" t="s">
        <v>1978</v>
      </c>
      <c r="F35" s="132"/>
      <c r="G35" s="122"/>
      <c r="H35" s="123"/>
    </row>
    <row r="36" spans="1:8" ht="13.5" customHeight="1">
      <c r="A36" s="134"/>
      <c r="B36" s="125"/>
      <c r="C36" s="125"/>
      <c r="D36" s="126"/>
      <c r="E36" s="127"/>
      <c r="F36" s="128"/>
      <c r="G36" s="129"/>
      <c r="H36" s="130"/>
    </row>
    <row r="37" spans="1:8" ht="13.5" customHeight="1">
      <c r="A37" s="117" t="s">
        <v>2013</v>
      </c>
      <c r="B37" s="118" t="s">
        <v>2014</v>
      </c>
      <c r="C37" s="118"/>
      <c r="D37" s="131">
        <v>1</v>
      </c>
      <c r="E37" s="120" t="s">
        <v>1978</v>
      </c>
      <c r="F37" s="132"/>
      <c r="G37" s="122"/>
      <c r="H37" s="123"/>
    </row>
    <row r="38" spans="1:8" ht="13.5" customHeight="1">
      <c r="A38" s="134"/>
      <c r="B38" s="125"/>
      <c r="C38" s="125"/>
      <c r="D38" s="126"/>
      <c r="E38" s="127"/>
      <c r="F38" s="128"/>
      <c r="G38" s="129"/>
      <c r="H38" s="130"/>
    </row>
    <row r="39" spans="1:8" ht="13.5" customHeight="1">
      <c r="A39" s="117"/>
      <c r="B39" s="118"/>
      <c r="C39" s="118"/>
      <c r="D39" s="131"/>
      <c r="E39" s="120"/>
      <c r="F39" s="132"/>
      <c r="G39" s="122"/>
      <c r="H39" s="123" t="s">
        <v>7</v>
      </c>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c r="C47" s="111"/>
      <c r="D47" s="152"/>
      <c r="E47" s="153"/>
      <c r="F47" s="114"/>
      <c r="G47" s="114"/>
      <c r="H47" s="116"/>
    </row>
    <row r="48" spans="1:8" ht="13.5" customHeight="1">
      <c r="A48" s="117"/>
      <c r="B48" s="118"/>
      <c r="C48" s="118"/>
      <c r="D48" s="138"/>
      <c r="E48" s="139"/>
      <c r="F48" s="121"/>
      <c r="G48" s="121"/>
      <c r="H48" s="123"/>
    </row>
    <row r="49" spans="1:8" ht="13.5" customHeight="1">
      <c r="A49" s="134"/>
      <c r="B49" s="125"/>
      <c r="C49" s="125"/>
      <c r="D49" s="126"/>
      <c r="E49" s="127"/>
      <c r="F49" s="128"/>
      <c r="G49" s="129"/>
      <c r="H49" s="130"/>
    </row>
    <row r="50" spans="1:8" ht="13.5" customHeight="1">
      <c r="A50" s="117" t="s">
        <v>2015</v>
      </c>
      <c r="B50" s="118" t="s">
        <v>2016</v>
      </c>
      <c r="C50" s="118"/>
      <c r="D50" s="131">
        <v>1</v>
      </c>
      <c r="E50" s="120" t="s">
        <v>1978</v>
      </c>
      <c r="F50" s="132"/>
      <c r="G50" s="122"/>
      <c r="H50" s="123"/>
    </row>
    <row r="51" spans="1:8" ht="13.5" customHeight="1">
      <c r="A51" s="134"/>
      <c r="B51" s="125"/>
      <c r="C51" s="125"/>
      <c r="D51" s="126"/>
      <c r="E51" s="127"/>
      <c r="F51" s="128"/>
      <c r="G51" s="129"/>
      <c r="H51" s="130"/>
    </row>
    <row r="52" spans="1:8" ht="13.5" customHeight="1">
      <c r="A52" s="117"/>
      <c r="B52" s="118"/>
      <c r="C52" s="118"/>
      <c r="D52" s="131"/>
      <c r="E52" s="120"/>
      <c r="F52" s="132"/>
      <c r="G52" s="122"/>
      <c r="H52" s="123"/>
    </row>
    <row r="53" spans="1:8" ht="13.5" customHeight="1">
      <c r="A53" s="134"/>
      <c r="B53" s="125"/>
      <c r="C53" s="125"/>
      <c r="D53" s="126"/>
      <c r="E53" s="127"/>
      <c r="F53" s="128"/>
      <c r="G53" s="128"/>
      <c r="H53" s="130"/>
    </row>
    <row r="54" spans="1:8" ht="13.5" customHeight="1">
      <c r="A54" s="117"/>
      <c r="B54" s="140" t="s">
        <v>1981</v>
      </c>
      <c r="C54" s="118"/>
      <c r="D54" s="131"/>
      <c r="E54" s="120"/>
      <c r="F54" s="121"/>
      <c r="G54" s="121"/>
      <c r="H54" s="123"/>
    </row>
    <row r="55" spans="1:8" ht="13.5" customHeight="1">
      <c r="A55" s="134"/>
      <c r="B55" s="125"/>
      <c r="C55" s="125"/>
      <c r="D55" s="126"/>
      <c r="E55" s="127"/>
      <c r="F55" s="128"/>
      <c r="G55" s="129"/>
      <c r="H55" s="130"/>
    </row>
    <row r="56" spans="1:8" ht="13.5" customHeight="1">
      <c r="A56" s="117"/>
      <c r="B56" s="118"/>
      <c r="C56" s="118"/>
      <c r="D56" s="131"/>
      <c r="E56" s="120"/>
      <c r="F56" s="132"/>
      <c r="G56" s="122"/>
      <c r="H56" s="123"/>
    </row>
    <row r="57" spans="1:8" ht="13.5" customHeight="1">
      <c r="A57" s="134"/>
      <c r="B57" s="125"/>
      <c r="C57" s="125"/>
      <c r="D57" s="135"/>
      <c r="E57" s="136"/>
      <c r="F57" s="128"/>
      <c r="G57" s="128"/>
      <c r="H57" s="130"/>
    </row>
    <row r="58" spans="1:8" ht="13.5" customHeight="1">
      <c r="A58" s="117" t="s">
        <v>1979</v>
      </c>
      <c r="B58" s="118" t="s">
        <v>2017</v>
      </c>
      <c r="C58" s="118"/>
      <c r="D58" s="138"/>
      <c r="E58" s="139"/>
      <c r="F58" s="121"/>
      <c r="G58" s="121"/>
      <c r="H58" s="123"/>
    </row>
    <row r="59" spans="1:8" ht="13.5" customHeight="1">
      <c r="A59" s="124" t="s">
        <v>1966</v>
      </c>
      <c r="B59" s="125"/>
      <c r="C59" s="125"/>
      <c r="D59" s="135"/>
      <c r="E59" s="136"/>
      <c r="F59" s="128"/>
      <c r="G59" s="128"/>
      <c r="H59" s="130"/>
    </row>
    <row r="60" spans="1:8" ht="13.5" customHeight="1">
      <c r="A60" s="117" t="s">
        <v>1983</v>
      </c>
      <c r="B60" s="118" t="s">
        <v>2018</v>
      </c>
      <c r="C60" s="118"/>
      <c r="D60" s="131">
        <v>1</v>
      </c>
      <c r="E60" s="120" t="s">
        <v>1978</v>
      </c>
      <c r="F60" s="121"/>
      <c r="G60" s="121"/>
      <c r="H60" s="133"/>
    </row>
    <row r="61" spans="1:8" ht="13.5" customHeight="1">
      <c r="A61" s="134"/>
      <c r="B61" s="125"/>
      <c r="C61" s="125"/>
      <c r="D61" s="135"/>
      <c r="E61" s="136"/>
      <c r="F61" s="128"/>
      <c r="G61" s="128"/>
      <c r="H61" s="130"/>
    </row>
    <row r="62" spans="1:8" ht="13.5" customHeight="1">
      <c r="A62" s="137"/>
      <c r="B62" s="118"/>
      <c r="C62" s="118"/>
      <c r="D62" s="138"/>
      <c r="E62" s="139"/>
      <c r="F62" s="121"/>
      <c r="G62" s="121"/>
      <c r="H62" s="123"/>
    </row>
    <row r="63" spans="1:8" ht="13.5" customHeight="1">
      <c r="A63" s="134"/>
      <c r="B63" s="125"/>
      <c r="C63" s="125"/>
      <c r="D63" s="135"/>
      <c r="E63" s="136"/>
      <c r="F63" s="128"/>
      <c r="G63" s="128"/>
      <c r="H63" s="130"/>
    </row>
    <row r="64" spans="1:8" ht="13.5" customHeight="1">
      <c r="A64" s="137"/>
      <c r="B64" s="140" t="s">
        <v>1981</v>
      </c>
      <c r="C64" s="118"/>
      <c r="D64" s="138"/>
      <c r="E64" s="139"/>
      <c r="F64" s="121"/>
      <c r="G64" s="121"/>
      <c r="H64" s="133"/>
    </row>
    <row r="65" spans="1:8" ht="13.5" customHeight="1">
      <c r="A65" s="134"/>
      <c r="B65" s="125"/>
      <c r="C65" s="125"/>
      <c r="D65" s="126"/>
      <c r="E65" s="127"/>
      <c r="F65" s="128"/>
      <c r="G65" s="129"/>
      <c r="H65" s="130"/>
    </row>
    <row r="66" spans="1:8" ht="13.5" customHeight="1">
      <c r="A66" s="117"/>
      <c r="B66" s="118"/>
      <c r="C66" s="118"/>
      <c r="D66" s="131"/>
      <c r="E66" s="120"/>
      <c r="F66" s="132"/>
      <c r="G66" s="122"/>
      <c r="H66" s="123"/>
    </row>
    <row r="67" spans="1:8" ht="13.5" customHeight="1">
      <c r="A67" s="134"/>
      <c r="B67" s="125"/>
      <c r="C67" s="125"/>
      <c r="D67" s="126"/>
      <c r="E67" s="127"/>
      <c r="F67" s="128"/>
      <c r="G67" s="129"/>
      <c r="H67" s="130"/>
    </row>
    <row r="68" spans="1:8" ht="13.5" customHeight="1">
      <c r="A68" s="117"/>
      <c r="B68" s="118"/>
      <c r="C68" s="118"/>
      <c r="D68" s="131"/>
      <c r="E68" s="120"/>
      <c r="F68" s="132"/>
      <c r="G68" s="122"/>
      <c r="H68" s="123"/>
    </row>
    <row r="69" spans="1:8" ht="13.5" customHeight="1">
      <c r="A69" s="134"/>
      <c r="B69" s="125"/>
      <c r="C69" s="125"/>
      <c r="D69" s="126"/>
      <c r="E69" s="127"/>
      <c r="F69" s="128"/>
      <c r="G69" s="129"/>
      <c r="H69" s="130"/>
    </row>
    <row r="70" spans="1:8" ht="13.5" customHeight="1">
      <c r="A70" s="117"/>
      <c r="B70" s="118"/>
      <c r="C70" s="118"/>
      <c r="D70" s="131"/>
      <c r="E70" s="120"/>
      <c r="F70" s="132"/>
      <c r="G70" s="122"/>
      <c r="H70" s="123"/>
    </row>
    <row r="71" spans="1:8" ht="13.5" customHeight="1">
      <c r="A71" s="134"/>
      <c r="B71" s="125"/>
      <c r="C71" s="125"/>
      <c r="D71" s="126"/>
      <c r="E71" s="127"/>
      <c r="F71" s="128"/>
      <c r="G71" s="129"/>
      <c r="H71" s="130"/>
    </row>
    <row r="72" spans="1:8" ht="13.5" customHeight="1">
      <c r="A72" s="117"/>
      <c r="B72" s="118"/>
      <c r="C72" s="118"/>
      <c r="D72" s="131"/>
      <c r="E72" s="120"/>
      <c r="F72" s="132"/>
      <c r="G72" s="122"/>
      <c r="H72" s="123"/>
    </row>
    <row r="73" spans="1:8" ht="13.5" customHeight="1">
      <c r="A73" s="134"/>
      <c r="B73" s="125"/>
      <c r="C73" s="125"/>
      <c r="D73" s="126"/>
      <c r="E73" s="127"/>
      <c r="F73" s="128"/>
      <c r="G73" s="129"/>
      <c r="H73" s="130"/>
    </row>
    <row r="74" spans="1:8" ht="13.5" customHeight="1">
      <c r="A74" s="117"/>
      <c r="B74" s="118"/>
      <c r="C74" s="118"/>
      <c r="D74" s="131"/>
      <c r="E74" s="120"/>
      <c r="F74" s="132"/>
      <c r="G74" s="122"/>
      <c r="H74" s="123"/>
    </row>
    <row r="75" spans="1:8" ht="13.5" customHeight="1">
      <c r="A75" s="134"/>
      <c r="B75" s="125"/>
      <c r="C75" s="125"/>
      <c r="D75" s="126"/>
      <c r="E75" s="127"/>
      <c r="F75" s="128"/>
      <c r="G75" s="129"/>
      <c r="H75" s="130"/>
    </row>
    <row r="76" spans="1:8" ht="13.5" customHeight="1">
      <c r="A76" s="117"/>
      <c r="B76" s="118"/>
      <c r="C76" s="118"/>
      <c r="D76" s="131"/>
      <c r="E76" s="120"/>
      <c r="F76" s="132"/>
      <c r="G76" s="122"/>
      <c r="H76" s="123"/>
    </row>
    <row r="77" spans="1:8" ht="13.5" customHeight="1">
      <c r="A77" s="134"/>
      <c r="B77" s="125"/>
      <c r="C77" s="125"/>
      <c r="D77" s="126"/>
      <c r="E77" s="127"/>
      <c r="F77" s="128"/>
      <c r="G77" s="129"/>
      <c r="H77" s="130"/>
    </row>
    <row r="78" spans="1:8" ht="13.5" customHeight="1">
      <c r="A78" s="117"/>
      <c r="B78" s="118"/>
      <c r="C78" s="118"/>
      <c r="D78" s="131"/>
      <c r="E78" s="120"/>
      <c r="F78" s="132"/>
      <c r="G78" s="122"/>
      <c r="H78" s="123"/>
    </row>
    <row r="79" spans="1:8" ht="13.5" customHeight="1">
      <c r="A79" s="134"/>
      <c r="B79" s="125"/>
      <c r="C79" s="125"/>
      <c r="D79" s="126"/>
      <c r="E79" s="127"/>
      <c r="F79" s="128"/>
      <c r="G79" s="129"/>
      <c r="H79" s="130"/>
    </row>
    <row r="80" spans="1:8" ht="13.5" customHeight="1">
      <c r="A80" s="117"/>
      <c r="B80" s="118"/>
      <c r="C80" s="118"/>
      <c r="D80" s="131"/>
      <c r="E80" s="120"/>
      <c r="F80" s="132"/>
      <c r="G80" s="122"/>
      <c r="H80" s="123"/>
    </row>
    <row r="81" spans="1:8" ht="13.5" customHeight="1">
      <c r="A81" s="134"/>
      <c r="B81" s="125"/>
      <c r="C81" s="125"/>
      <c r="D81" s="126"/>
      <c r="E81" s="127"/>
      <c r="F81" s="128"/>
      <c r="G81" s="129"/>
      <c r="H81" s="130"/>
    </row>
    <row r="82" spans="1:8" ht="13.5" customHeight="1">
      <c r="A82" s="117"/>
      <c r="B82" s="118"/>
      <c r="C82" s="118"/>
      <c r="D82" s="131"/>
      <c r="E82" s="120"/>
      <c r="F82" s="132"/>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2" manualBreakCount="2">
    <brk id="43" max="16383" man="1"/>
    <brk id="86" max="16383" man="1"/>
  </rowBreaks>
  <colBreaks count="1" manualBreakCount="1">
    <brk id="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08EC7-AAEF-42BA-B684-6D620689483C}">
  <dimension ref="A1:H43"/>
  <sheetViews>
    <sheetView view="pageBreakPreview" topLeftCell="A16" zoomScale="70" zoomScaleNormal="100" zoomScaleSheetLayoutView="70" workbookViewId="0">
      <selection activeCell="H26" sqref="H26"/>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2019</v>
      </c>
      <c r="B7" s="167" t="s">
        <v>2020</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72"/>
      <c r="E9" s="120"/>
      <c r="F9" s="121"/>
      <c r="G9" s="122"/>
      <c r="H9" s="123"/>
    </row>
    <row r="10" spans="1:8" ht="13.5" customHeight="1">
      <c r="A10" s="124" t="s">
        <v>7</v>
      </c>
      <c r="B10" s="125"/>
      <c r="C10" s="125"/>
      <c r="D10" s="126"/>
      <c r="E10" s="127"/>
      <c r="F10" s="128"/>
      <c r="G10" s="128"/>
      <c r="H10" s="130"/>
    </row>
    <row r="11" spans="1:8" ht="13.5" customHeight="1">
      <c r="A11" s="117" t="s">
        <v>7</v>
      </c>
      <c r="B11" s="118" t="s">
        <v>2021</v>
      </c>
      <c r="C11" s="118"/>
      <c r="D11" s="131">
        <v>1</v>
      </c>
      <c r="E11" s="120" t="s">
        <v>2022</v>
      </c>
      <c r="F11" s="122"/>
      <c r="G11" s="122"/>
      <c r="H11" s="123" t="s">
        <v>2023</v>
      </c>
    </row>
    <row r="12" spans="1:8" ht="13.5" customHeight="1">
      <c r="A12" s="124"/>
      <c r="B12" s="125"/>
      <c r="C12" s="125"/>
      <c r="D12" s="126"/>
      <c r="E12" s="127"/>
      <c r="F12" s="128"/>
      <c r="G12" s="128"/>
      <c r="H12" s="130"/>
    </row>
    <row r="13" spans="1:8" ht="13.5" customHeight="1">
      <c r="A13" s="117"/>
      <c r="B13" s="118" t="s">
        <v>2024</v>
      </c>
      <c r="C13" s="118" t="s">
        <v>2025</v>
      </c>
      <c r="D13" s="131">
        <v>1</v>
      </c>
      <c r="E13" s="120" t="s">
        <v>2022</v>
      </c>
      <c r="F13" s="122"/>
      <c r="G13" s="122"/>
      <c r="H13" s="123"/>
    </row>
    <row r="14" spans="1:8" ht="13.5" customHeight="1">
      <c r="A14" s="124" t="s">
        <v>7</v>
      </c>
      <c r="B14" s="125" t="s">
        <v>2026</v>
      </c>
      <c r="C14" s="125"/>
      <c r="D14" s="126"/>
      <c r="E14" s="127"/>
      <c r="F14" s="128"/>
      <c r="G14" s="128"/>
      <c r="H14" s="130"/>
    </row>
    <row r="15" spans="1:8" ht="13.5" customHeight="1">
      <c r="A15" s="117" t="s">
        <v>7</v>
      </c>
      <c r="B15" s="118" t="s">
        <v>2027</v>
      </c>
      <c r="C15" s="118" t="s">
        <v>2028</v>
      </c>
      <c r="D15" s="131">
        <v>38</v>
      </c>
      <c r="E15" s="120" t="s">
        <v>2029</v>
      </c>
      <c r="F15" s="122"/>
      <c r="G15" s="122"/>
      <c r="H15" s="123"/>
    </row>
    <row r="16" spans="1:8" ht="13.5" customHeight="1">
      <c r="A16" s="124"/>
      <c r="B16" s="125" t="s">
        <v>2030</v>
      </c>
      <c r="C16" s="125"/>
      <c r="D16" s="126"/>
      <c r="E16" s="127"/>
      <c r="F16" s="128"/>
      <c r="G16" s="128"/>
      <c r="H16" s="130"/>
    </row>
    <row r="17" spans="1:8" ht="13.5" customHeight="1">
      <c r="A17" s="117"/>
      <c r="B17" s="118" t="s">
        <v>2031</v>
      </c>
      <c r="C17" s="118"/>
      <c r="D17" s="131">
        <v>76</v>
      </c>
      <c r="E17" s="120" t="s">
        <v>2029</v>
      </c>
      <c r="F17" s="122"/>
      <c r="G17" s="122"/>
      <c r="H17" s="123"/>
    </row>
    <row r="18" spans="1:8" ht="13.5" customHeight="1">
      <c r="A18" s="124"/>
      <c r="B18" s="125" t="s">
        <v>2032</v>
      </c>
      <c r="C18" s="125"/>
      <c r="D18" s="126"/>
      <c r="E18" s="127"/>
      <c r="F18" s="128"/>
      <c r="G18" s="128"/>
      <c r="H18" s="130"/>
    </row>
    <row r="19" spans="1:8" ht="13.5" customHeight="1">
      <c r="A19" s="117"/>
      <c r="B19" s="118" t="s">
        <v>2033</v>
      </c>
      <c r="C19" s="118" t="s">
        <v>2034</v>
      </c>
      <c r="D19" s="131">
        <v>1</v>
      </c>
      <c r="E19" s="120" t="s">
        <v>2035</v>
      </c>
      <c r="F19" s="122"/>
      <c r="G19" s="122"/>
      <c r="H19" s="123"/>
    </row>
    <row r="20" spans="1:8" ht="13.5" customHeight="1">
      <c r="A20" s="124"/>
      <c r="B20" s="125"/>
      <c r="C20" s="125"/>
      <c r="D20" s="126"/>
      <c r="E20" s="127"/>
      <c r="F20" s="128"/>
      <c r="G20" s="128"/>
      <c r="H20" s="130"/>
    </row>
    <row r="21" spans="1:8" ht="13.5" customHeight="1">
      <c r="A21" s="117"/>
      <c r="B21" s="118" t="s">
        <v>2036</v>
      </c>
      <c r="C21" s="118"/>
      <c r="D21" s="131">
        <v>1</v>
      </c>
      <c r="E21" s="120" t="s">
        <v>2022</v>
      </c>
      <c r="F21" s="122"/>
      <c r="G21" s="122"/>
      <c r="H21" s="123" t="s">
        <v>2037</v>
      </c>
    </row>
    <row r="22" spans="1:8" ht="13.5" customHeight="1">
      <c r="A22" s="124" t="s">
        <v>7</v>
      </c>
      <c r="B22" s="125"/>
      <c r="C22" s="125"/>
      <c r="D22" s="126"/>
      <c r="E22" s="127"/>
      <c r="F22" s="128"/>
      <c r="G22" s="128"/>
      <c r="H22" s="130"/>
    </row>
    <row r="23" spans="1:8" ht="13.5" customHeight="1">
      <c r="A23" s="117" t="s">
        <v>7</v>
      </c>
      <c r="B23" s="118"/>
      <c r="C23" s="118"/>
      <c r="D23" s="131"/>
      <c r="E23" s="120"/>
      <c r="F23" s="122"/>
      <c r="G23" s="122"/>
      <c r="H23" s="123"/>
    </row>
    <row r="24" spans="1:8" ht="13.5" customHeight="1">
      <c r="A24" s="124"/>
      <c r="B24" s="125"/>
      <c r="C24" s="125"/>
      <c r="D24" s="126"/>
      <c r="E24" s="127"/>
      <c r="F24" s="128"/>
      <c r="G24" s="128"/>
      <c r="H24" s="130"/>
    </row>
    <row r="25" spans="1:8" ht="13.5" customHeight="1">
      <c r="A25" s="117"/>
      <c r="B25" s="118" t="s">
        <v>2038</v>
      </c>
      <c r="C25" s="118"/>
      <c r="D25" s="131"/>
      <c r="E25" s="120"/>
      <c r="F25" s="122"/>
      <c r="G25" s="122"/>
      <c r="H25" s="123"/>
    </row>
    <row r="26" spans="1:8" ht="13.5" customHeight="1">
      <c r="A26" s="124"/>
      <c r="B26" s="125"/>
      <c r="C26" s="125"/>
      <c r="D26" s="126"/>
      <c r="E26" s="127"/>
      <c r="F26" s="128"/>
      <c r="G26" s="128"/>
      <c r="H26" s="130"/>
    </row>
    <row r="27" spans="1:8" ht="13.5" customHeight="1">
      <c r="A27" s="117"/>
      <c r="B27" s="118" t="s">
        <v>2039</v>
      </c>
      <c r="C27" s="118"/>
      <c r="D27" s="131">
        <v>13.3</v>
      </c>
      <c r="E27" s="120" t="s">
        <v>2040</v>
      </c>
      <c r="F27" s="122"/>
      <c r="G27" s="122"/>
      <c r="H27" s="123"/>
    </row>
    <row r="28" spans="1:8" ht="13.5" customHeight="1">
      <c r="A28" s="124" t="s">
        <v>7</v>
      </c>
      <c r="B28" s="125"/>
      <c r="C28" s="125"/>
      <c r="D28" s="126"/>
      <c r="E28" s="127"/>
      <c r="F28" s="128"/>
      <c r="G28" s="128"/>
      <c r="H28" s="130"/>
    </row>
    <row r="29" spans="1:8" ht="13.5" customHeight="1">
      <c r="A29" s="117" t="s">
        <v>7</v>
      </c>
      <c r="B29" s="118" t="s">
        <v>2041</v>
      </c>
      <c r="C29" s="118"/>
      <c r="D29" s="131">
        <v>7.6</v>
      </c>
      <c r="E29" s="120" t="s">
        <v>2040</v>
      </c>
      <c r="F29" s="122"/>
      <c r="G29" s="122"/>
      <c r="H29" s="123"/>
    </row>
    <row r="30" spans="1:8" ht="13.5" customHeight="1">
      <c r="A30" s="124" t="s">
        <v>7</v>
      </c>
      <c r="B30" s="125"/>
      <c r="C30" s="125"/>
      <c r="D30" s="126"/>
      <c r="E30" s="127"/>
      <c r="F30" s="128"/>
      <c r="G30" s="128"/>
      <c r="H30" s="130"/>
    </row>
    <row r="31" spans="1:8" ht="13.5" customHeight="1">
      <c r="A31" s="117" t="s">
        <v>7</v>
      </c>
      <c r="B31" s="118" t="s">
        <v>2042</v>
      </c>
      <c r="C31" s="118"/>
      <c r="D31" s="131">
        <v>5.7</v>
      </c>
      <c r="E31" s="120" t="s">
        <v>2040</v>
      </c>
      <c r="F31" s="122"/>
      <c r="G31" s="122"/>
      <c r="H31" s="123"/>
    </row>
    <row r="32" spans="1:8" ht="13.5" customHeight="1">
      <c r="A32" s="134"/>
      <c r="B32" s="125"/>
      <c r="C32" s="125"/>
      <c r="D32" s="126"/>
      <c r="E32" s="127"/>
      <c r="F32" s="128"/>
      <c r="G32" s="129"/>
      <c r="H32" s="130"/>
    </row>
    <row r="33" spans="1:8" ht="13.5" customHeight="1">
      <c r="A33" s="137"/>
      <c r="B33" s="118" t="s">
        <v>2043</v>
      </c>
      <c r="C33" s="118"/>
      <c r="D33" s="172">
        <v>7.6</v>
      </c>
      <c r="E33" s="120" t="s">
        <v>2040</v>
      </c>
      <c r="F33" s="122"/>
      <c r="G33" s="122"/>
      <c r="H33" s="123"/>
    </row>
    <row r="34" spans="1:8" ht="13.5" customHeight="1">
      <c r="A34" s="134"/>
      <c r="B34" s="125"/>
      <c r="C34" s="125"/>
      <c r="D34" s="126"/>
      <c r="E34" s="127"/>
      <c r="F34" s="128"/>
      <c r="G34" s="128"/>
      <c r="H34" s="130"/>
    </row>
    <row r="35" spans="1:8" ht="13.5" customHeight="1">
      <c r="A35" s="137"/>
      <c r="B35" s="118" t="s">
        <v>2044</v>
      </c>
      <c r="C35" s="118" t="s">
        <v>2045</v>
      </c>
      <c r="D35" s="131">
        <v>38</v>
      </c>
      <c r="E35" s="120" t="s">
        <v>2029</v>
      </c>
      <c r="F35" s="122"/>
      <c r="G35" s="122"/>
      <c r="H35" s="123"/>
    </row>
    <row r="36" spans="1:8" ht="13.5" customHeight="1">
      <c r="A36" s="134"/>
      <c r="B36" s="125"/>
      <c r="C36" s="125"/>
      <c r="D36" s="126"/>
      <c r="E36" s="127"/>
      <c r="F36" s="128"/>
      <c r="G36" s="129"/>
      <c r="H36" s="130"/>
    </row>
    <row r="37" spans="1:8" ht="13.5" customHeight="1">
      <c r="A37" s="137"/>
      <c r="B37" s="118"/>
      <c r="C37" s="118"/>
      <c r="D37" s="172"/>
      <c r="E37" s="139"/>
      <c r="F37" s="121"/>
      <c r="G37" s="122"/>
      <c r="H37" s="123"/>
    </row>
    <row r="38" spans="1:8" ht="13.5" customHeight="1">
      <c r="A38" s="134"/>
      <c r="B38" s="125"/>
      <c r="C38" s="125"/>
      <c r="D38" s="126"/>
      <c r="E38" s="127"/>
      <c r="F38" s="128"/>
      <c r="G38" s="129"/>
      <c r="H38" s="130"/>
    </row>
    <row r="39" spans="1:8" ht="13.5" customHeight="1">
      <c r="A39" s="137"/>
      <c r="B39" s="118" t="s">
        <v>2046</v>
      </c>
      <c r="C39" s="118" t="s">
        <v>7</v>
      </c>
      <c r="D39" s="138"/>
      <c r="E39" s="139"/>
      <c r="F39" s="121" t="s">
        <v>2047</v>
      </c>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B99E4-E817-4186-8F10-A599C23FA4E3}">
  <dimension ref="A1:H129"/>
  <sheetViews>
    <sheetView view="pageBreakPreview" topLeftCell="A88" zoomScale="70" zoomScaleNormal="100" zoomScaleSheetLayoutView="70" workbookViewId="0">
      <selection activeCell="G125" sqref="G125"/>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c r="D6" s="162"/>
      <c r="E6" s="163"/>
      <c r="F6" s="164"/>
      <c r="G6" s="164"/>
      <c r="H6" s="165"/>
    </row>
    <row r="7" spans="1:8" ht="13.5" customHeight="1">
      <c r="A7" s="166" t="s">
        <v>2048</v>
      </c>
      <c r="B7" s="167" t="s">
        <v>2049</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72"/>
      <c r="E9" s="120"/>
      <c r="F9" s="121"/>
      <c r="G9" s="122"/>
      <c r="H9" s="123"/>
    </row>
    <row r="10" spans="1:8" ht="13.5" customHeight="1">
      <c r="A10" s="124" t="s">
        <v>7</v>
      </c>
      <c r="B10" s="125" t="s">
        <v>2050</v>
      </c>
      <c r="C10" s="125"/>
      <c r="D10" s="126"/>
      <c r="E10" s="127"/>
      <c r="F10" s="128"/>
      <c r="G10" s="128"/>
      <c r="H10" s="130"/>
    </row>
    <row r="11" spans="1:8" ht="13.5" customHeight="1">
      <c r="A11" s="117" t="s">
        <v>7</v>
      </c>
      <c r="B11" s="118" t="s">
        <v>2051</v>
      </c>
      <c r="C11" s="118" t="s">
        <v>2052</v>
      </c>
      <c r="D11" s="131">
        <v>1</v>
      </c>
      <c r="E11" s="120" t="s">
        <v>2053</v>
      </c>
      <c r="F11" s="122"/>
      <c r="G11" s="122"/>
      <c r="H11" s="123"/>
    </row>
    <row r="12" spans="1:8" ht="13.5" customHeight="1">
      <c r="A12" s="124"/>
      <c r="B12" s="125" t="s">
        <v>2050</v>
      </c>
      <c r="C12" s="125"/>
      <c r="D12" s="126"/>
      <c r="E12" s="127"/>
      <c r="F12" s="128"/>
      <c r="G12" s="128"/>
      <c r="H12" s="130"/>
    </row>
    <row r="13" spans="1:8" ht="13.5" customHeight="1">
      <c r="A13" s="117"/>
      <c r="B13" s="118" t="s">
        <v>2054</v>
      </c>
      <c r="C13" s="118" t="s">
        <v>2052</v>
      </c>
      <c r="D13" s="131">
        <v>1</v>
      </c>
      <c r="E13" s="120" t="s">
        <v>2053</v>
      </c>
      <c r="F13" s="122"/>
      <c r="G13" s="122"/>
      <c r="H13" s="123"/>
    </row>
    <row r="14" spans="1:8" ht="13.5" customHeight="1">
      <c r="A14" s="124"/>
      <c r="B14" s="125" t="s">
        <v>2050</v>
      </c>
      <c r="C14" s="125"/>
      <c r="D14" s="126"/>
      <c r="E14" s="127"/>
      <c r="F14" s="128"/>
      <c r="G14" s="128"/>
      <c r="H14" s="130"/>
    </row>
    <row r="15" spans="1:8" ht="13.5" customHeight="1">
      <c r="A15" s="117"/>
      <c r="B15" s="118" t="s">
        <v>2055</v>
      </c>
      <c r="C15" s="118" t="s">
        <v>2052</v>
      </c>
      <c r="D15" s="131">
        <v>1</v>
      </c>
      <c r="E15" s="120" t="s">
        <v>2053</v>
      </c>
      <c r="F15" s="122"/>
      <c r="G15" s="122"/>
      <c r="H15" s="123"/>
    </row>
    <row r="16" spans="1:8" ht="13.5" customHeight="1">
      <c r="A16" s="124"/>
      <c r="B16" s="125" t="s">
        <v>2050</v>
      </c>
      <c r="C16" s="125"/>
      <c r="D16" s="126"/>
      <c r="E16" s="127"/>
      <c r="F16" s="128"/>
      <c r="G16" s="128"/>
      <c r="H16" s="130"/>
    </row>
    <row r="17" spans="1:8" ht="13.5" customHeight="1">
      <c r="A17" s="117"/>
      <c r="B17" s="118" t="s">
        <v>2056</v>
      </c>
      <c r="C17" s="118" t="s">
        <v>2052</v>
      </c>
      <c r="D17" s="131">
        <v>1</v>
      </c>
      <c r="E17" s="120" t="s">
        <v>2053</v>
      </c>
      <c r="F17" s="122"/>
      <c r="G17" s="122"/>
      <c r="H17" s="123"/>
    </row>
    <row r="18" spans="1:8" ht="13.5" customHeight="1">
      <c r="A18" s="124"/>
      <c r="B18" s="125"/>
      <c r="C18" s="125"/>
      <c r="D18" s="126"/>
      <c r="E18" s="127"/>
      <c r="F18" s="128"/>
      <c r="G18" s="128"/>
      <c r="H18" s="130"/>
    </row>
    <row r="19" spans="1:8" ht="13.5" customHeight="1">
      <c r="A19" s="117"/>
      <c r="B19" s="118"/>
      <c r="C19" s="118"/>
      <c r="D19" s="131"/>
      <c r="E19" s="120"/>
      <c r="F19" s="122"/>
      <c r="G19" s="122"/>
      <c r="H19" s="123"/>
    </row>
    <row r="20" spans="1:8" ht="13.5" customHeight="1">
      <c r="A20" s="124" t="s">
        <v>7</v>
      </c>
      <c r="B20" s="125" t="s">
        <v>2032</v>
      </c>
      <c r="C20" s="125"/>
      <c r="D20" s="126"/>
      <c r="E20" s="127"/>
      <c r="F20" s="128"/>
      <c r="G20" s="128"/>
      <c r="H20" s="130"/>
    </row>
    <row r="21" spans="1:8" ht="13.5" customHeight="1">
      <c r="A21" s="117" t="s">
        <v>7</v>
      </c>
      <c r="B21" s="118" t="s">
        <v>2033</v>
      </c>
      <c r="C21" s="118" t="s">
        <v>2057</v>
      </c>
      <c r="D21" s="131">
        <v>5</v>
      </c>
      <c r="E21" s="120" t="s">
        <v>2035</v>
      </c>
      <c r="F21" s="122"/>
      <c r="G21" s="122"/>
      <c r="H21" s="123"/>
    </row>
    <row r="22" spans="1:8" ht="13.5" customHeight="1">
      <c r="A22" s="124"/>
      <c r="B22" s="125"/>
      <c r="C22" s="125"/>
      <c r="D22" s="126"/>
      <c r="E22" s="127"/>
      <c r="F22" s="128"/>
      <c r="G22" s="128"/>
      <c r="H22" s="130"/>
    </row>
    <row r="23" spans="1:8" ht="13.5" customHeight="1">
      <c r="A23" s="117"/>
      <c r="B23" s="118"/>
      <c r="C23" s="118"/>
      <c r="D23" s="131"/>
      <c r="E23" s="120"/>
      <c r="F23" s="122"/>
      <c r="G23" s="122"/>
      <c r="H23" s="123"/>
    </row>
    <row r="24" spans="1:8" ht="13.5" customHeight="1">
      <c r="A24" s="124"/>
      <c r="B24" s="125"/>
      <c r="C24" s="125"/>
      <c r="D24" s="126"/>
      <c r="E24" s="127"/>
      <c r="F24" s="128"/>
      <c r="G24" s="128"/>
      <c r="H24" s="130"/>
    </row>
    <row r="25" spans="1:8" ht="13.5" customHeight="1">
      <c r="A25" s="117"/>
      <c r="B25" s="118"/>
      <c r="C25" s="118"/>
      <c r="D25" s="131"/>
      <c r="E25" s="120"/>
      <c r="F25" s="122"/>
      <c r="G25" s="122"/>
      <c r="H25" s="123"/>
    </row>
    <row r="26" spans="1:8" ht="13.5" customHeight="1">
      <c r="A26" s="124" t="s">
        <v>7</v>
      </c>
      <c r="B26" s="125" t="s">
        <v>2058</v>
      </c>
      <c r="C26" s="125"/>
      <c r="D26" s="126"/>
      <c r="E26" s="127"/>
      <c r="F26" s="128"/>
      <c r="G26" s="128"/>
      <c r="H26" s="130"/>
    </row>
    <row r="27" spans="1:8" ht="13.5" customHeight="1">
      <c r="A27" s="117" t="s">
        <v>7</v>
      </c>
      <c r="B27" s="118" t="s">
        <v>2059</v>
      </c>
      <c r="C27" s="118"/>
      <c r="D27" s="131">
        <v>27</v>
      </c>
      <c r="E27" s="120" t="s">
        <v>2060</v>
      </c>
      <c r="F27" s="122"/>
      <c r="G27" s="122"/>
      <c r="H27" s="123"/>
    </row>
    <row r="28" spans="1:8" ht="13.5" customHeight="1">
      <c r="A28" s="124" t="s">
        <v>7</v>
      </c>
      <c r="B28" s="125"/>
      <c r="C28" s="125"/>
      <c r="D28" s="126"/>
      <c r="E28" s="127"/>
      <c r="F28" s="128"/>
      <c r="G28" s="128"/>
      <c r="H28" s="130"/>
    </row>
    <row r="29" spans="1:8" ht="13.5" customHeight="1">
      <c r="A29" s="117" t="s">
        <v>7</v>
      </c>
      <c r="B29" s="118"/>
      <c r="C29" s="118"/>
      <c r="D29" s="131"/>
      <c r="E29" s="120"/>
      <c r="F29" s="122"/>
      <c r="G29" s="122"/>
      <c r="H29" s="123"/>
    </row>
    <row r="30" spans="1:8" ht="13.5" customHeight="1">
      <c r="A30" s="134"/>
      <c r="B30" s="125" t="s">
        <v>2030</v>
      </c>
      <c r="C30" s="125"/>
      <c r="D30" s="126"/>
      <c r="E30" s="127"/>
      <c r="F30" s="128"/>
      <c r="G30" s="128"/>
      <c r="H30" s="130"/>
    </row>
    <row r="31" spans="1:8" ht="13.5" customHeight="1">
      <c r="A31" s="137"/>
      <c r="B31" s="118" t="s">
        <v>2061</v>
      </c>
      <c r="C31" s="118" t="s">
        <v>2062</v>
      </c>
      <c r="D31" s="172">
        <v>121</v>
      </c>
      <c r="E31" s="120" t="s">
        <v>2029</v>
      </c>
      <c r="F31" s="122"/>
      <c r="G31" s="122"/>
      <c r="H31" s="123"/>
    </row>
    <row r="32" spans="1:8" ht="13.5" customHeight="1">
      <c r="A32" s="134"/>
      <c r="B32" s="125" t="s">
        <v>2030</v>
      </c>
      <c r="C32" s="125"/>
      <c r="D32" s="126"/>
      <c r="E32" s="127"/>
      <c r="F32" s="128"/>
      <c r="G32" s="128"/>
      <c r="H32" s="130"/>
    </row>
    <row r="33" spans="1:8" ht="13.5" customHeight="1">
      <c r="A33" s="137"/>
      <c r="B33" s="118" t="s">
        <v>2031</v>
      </c>
      <c r="C33" s="118" t="s">
        <v>2062</v>
      </c>
      <c r="D33" s="131">
        <v>347</v>
      </c>
      <c r="E33" s="120" t="s">
        <v>2029</v>
      </c>
      <c r="F33" s="122"/>
      <c r="G33" s="122"/>
      <c r="H33" s="123"/>
    </row>
    <row r="34" spans="1:8" ht="13.5" customHeight="1">
      <c r="A34" s="124" t="s">
        <v>7</v>
      </c>
      <c r="B34" s="125" t="s">
        <v>2030</v>
      </c>
      <c r="C34" s="125"/>
      <c r="D34" s="126"/>
      <c r="E34" s="127"/>
      <c r="F34" s="128"/>
      <c r="G34" s="128"/>
      <c r="H34" s="130"/>
    </row>
    <row r="35" spans="1:8" ht="13.5" customHeight="1">
      <c r="A35" s="117" t="s">
        <v>7</v>
      </c>
      <c r="B35" s="118" t="s">
        <v>2063</v>
      </c>
      <c r="C35" s="118" t="s">
        <v>2062</v>
      </c>
      <c r="D35" s="131">
        <v>64</v>
      </c>
      <c r="E35" s="120" t="s">
        <v>2029</v>
      </c>
      <c r="F35" s="122"/>
      <c r="G35" s="122"/>
      <c r="H35" s="123"/>
    </row>
    <row r="36" spans="1:8" ht="13.5" customHeight="1">
      <c r="A36" s="134"/>
      <c r="B36" s="125" t="s">
        <v>2030</v>
      </c>
      <c r="C36" s="125"/>
      <c r="D36" s="126"/>
      <c r="E36" s="127"/>
      <c r="F36" s="128"/>
      <c r="G36" s="128"/>
      <c r="H36" s="130"/>
    </row>
    <row r="37" spans="1:8" ht="13.5" customHeight="1">
      <c r="A37" s="137"/>
      <c r="B37" s="118" t="s">
        <v>2064</v>
      </c>
      <c r="C37" s="118" t="s">
        <v>2062</v>
      </c>
      <c r="D37" s="172">
        <v>16</v>
      </c>
      <c r="E37" s="120" t="s">
        <v>2029</v>
      </c>
      <c r="F37" s="121"/>
      <c r="G37" s="122"/>
      <c r="H37" s="123"/>
    </row>
    <row r="38" spans="1:8" ht="13.5" customHeight="1">
      <c r="A38" s="134"/>
      <c r="B38" s="125"/>
      <c r="C38" s="125"/>
      <c r="D38" s="126"/>
      <c r="E38" s="127"/>
      <c r="F38" s="128"/>
      <c r="G38" s="128"/>
      <c r="H38" s="130"/>
    </row>
    <row r="39" spans="1:8" ht="13.5" customHeight="1">
      <c r="A39" s="137"/>
      <c r="B39" s="118"/>
      <c r="C39" s="118"/>
      <c r="D39" s="138"/>
      <c r="E39" s="120"/>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60"/>
      <c r="B47" s="161" t="s">
        <v>2065</v>
      </c>
      <c r="C47" s="161"/>
      <c r="D47" s="126"/>
      <c r="E47" s="127"/>
      <c r="F47" s="128"/>
      <c r="G47" s="128"/>
      <c r="H47" s="130"/>
    </row>
    <row r="48" spans="1:8" ht="13.5" customHeight="1">
      <c r="A48" s="166"/>
      <c r="B48" s="167" t="s">
        <v>2066</v>
      </c>
      <c r="C48" s="167"/>
      <c r="D48" s="131">
        <v>1</v>
      </c>
      <c r="E48" s="120" t="s">
        <v>2067</v>
      </c>
      <c r="F48" s="122"/>
      <c r="G48" s="122"/>
      <c r="H48" s="123"/>
    </row>
    <row r="49" spans="1:8" ht="13.5" customHeight="1">
      <c r="A49" s="134"/>
      <c r="B49" s="125" t="s">
        <v>2065</v>
      </c>
      <c r="C49" s="125"/>
      <c r="D49" s="126"/>
      <c r="E49" s="127"/>
      <c r="F49" s="128"/>
      <c r="G49" s="128"/>
      <c r="H49" s="130"/>
    </row>
    <row r="50" spans="1:8" ht="13.5" customHeight="1">
      <c r="A50" s="166"/>
      <c r="B50" s="118" t="s">
        <v>2068</v>
      </c>
      <c r="C50" s="118"/>
      <c r="D50" s="172">
        <v>1</v>
      </c>
      <c r="E50" s="120" t="s">
        <v>2067</v>
      </c>
      <c r="F50" s="121"/>
      <c r="G50" s="122"/>
      <c r="H50" s="123"/>
    </row>
    <row r="51" spans="1:8" ht="13.5" customHeight="1">
      <c r="A51" s="134"/>
      <c r="B51" s="125"/>
      <c r="C51" s="125"/>
      <c r="D51" s="135"/>
      <c r="E51" s="136"/>
      <c r="F51" s="128"/>
      <c r="G51" s="128"/>
      <c r="H51" s="130"/>
    </row>
    <row r="52" spans="1:8" ht="13.5" customHeight="1">
      <c r="A52" s="137"/>
      <c r="B52" s="118"/>
      <c r="C52" s="118"/>
      <c r="D52" s="172"/>
      <c r="E52" s="120"/>
      <c r="F52" s="121"/>
      <c r="G52" s="122"/>
      <c r="H52" s="123"/>
    </row>
    <row r="53" spans="1:8" ht="13.5" customHeight="1">
      <c r="A53" s="124"/>
      <c r="B53" s="125" t="s">
        <v>2069</v>
      </c>
      <c r="C53" s="125"/>
      <c r="D53" s="126"/>
      <c r="E53" s="127"/>
      <c r="F53" s="128"/>
      <c r="G53" s="128"/>
      <c r="H53" s="130"/>
    </row>
    <row r="54" spans="1:8" ht="13.5" customHeight="1">
      <c r="A54" s="117"/>
      <c r="B54" s="118" t="s">
        <v>2070</v>
      </c>
      <c r="C54" s="118" t="s">
        <v>2071</v>
      </c>
      <c r="D54" s="131">
        <v>68</v>
      </c>
      <c r="E54" s="120" t="s">
        <v>2029</v>
      </c>
      <c r="F54" s="121"/>
      <c r="G54" s="122"/>
      <c r="H54" s="123"/>
    </row>
    <row r="55" spans="1:8" ht="13.5" customHeight="1">
      <c r="A55" s="124"/>
      <c r="B55" s="125" t="s">
        <v>2069</v>
      </c>
      <c r="C55" s="125"/>
      <c r="D55" s="135"/>
      <c r="E55" s="127"/>
      <c r="F55" s="128"/>
      <c r="G55" s="128"/>
      <c r="H55" s="130"/>
    </row>
    <row r="56" spans="1:8" ht="13.5" customHeight="1">
      <c r="A56" s="117"/>
      <c r="B56" s="118" t="s">
        <v>2070</v>
      </c>
      <c r="C56" s="118" t="s">
        <v>2028</v>
      </c>
      <c r="D56" s="131">
        <v>121</v>
      </c>
      <c r="E56" s="120" t="s">
        <v>2029</v>
      </c>
      <c r="F56" s="121"/>
      <c r="G56" s="122"/>
      <c r="H56" s="123"/>
    </row>
    <row r="57" spans="1:8" ht="13.5" customHeight="1">
      <c r="A57" s="124"/>
      <c r="B57" s="125" t="s">
        <v>2069</v>
      </c>
      <c r="C57" s="125"/>
      <c r="D57" s="126"/>
      <c r="E57" s="127"/>
      <c r="F57" s="128"/>
      <c r="G57" s="128"/>
      <c r="H57" s="130"/>
    </row>
    <row r="58" spans="1:8" ht="13.5" customHeight="1">
      <c r="A58" s="117"/>
      <c r="B58" s="118" t="s">
        <v>2072</v>
      </c>
      <c r="C58" s="118" t="s">
        <v>2028</v>
      </c>
      <c r="D58" s="131">
        <v>105</v>
      </c>
      <c r="E58" s="120" t="s">
        <v>2029</v>
      </c>
      <c r="F58" s="121"/>
      <c r="G58" s="122"/>
      <c r="H58" s="123"/>
    </row>
    <row r="59" spans="1:8" ht="13.5" customHeight="1">
      <c r="A59" s="134"/>
      <c r="B59" s="125" t="s">
        <v>2069</v>
      </c>
      <c r="C59" s="125"/>
      <c r="D59" s="135"/>
      <c r="E59" s="127"/>
      <c r="F59" s="128"/>
      <c r="G59" s="128"/>
      <c r="H59" s="130"/>
    </row>
    <row r="60" spans="1:8" ht="13.5" customHeight="1">
      <c r="A60" s="137"/>
      <c r="B60" s="118" t="s">
        <v>2073</v>
      </c>
      <c r="C60" s="118" t="s">
        <v>2071</v>
      </c>
      <c r="D60" s="131">
        <v>148</v>
      </c>
      <c r="E60" s="120" t="s">
        <v>2029</v>
      </c>
      <c r="F60" s="121"/>
      <c r="G60" s="122"/>
      <c r="H60" s="123"/>
    </row>
    <row r="61" spans="1:8" ht="13.5" customHeight="1">
      <c r="A61" s="124"/>
      <c r="B61" s="125" t="s">
        <v>2069</v>
      </c>
      <c r="C61" s="125"/>
      <c r="D61" s="126"/>
      <c r="E61" s="127"/>
      <c r="F61" s="128"/>
      <c r="G61" s="128"/>
      <c r="H61" s="130"/>
    </row>
    <row r="62" spans="1:8" ht="13.5" customHeight="1">
      <c r="A62" s="117"/>
      <c r="B62" s="118" t="s">
        <v>2073</v>
      </c>
      <c r="C62" s="118" t="s">
        <v>2028</v>
      </c>
      <c r="D62" s="131">
        <v>48</v>
      </c>
      <c r="E62" s="120" t="s">
        <v>2029</v>
      </c>
      <c r="F62" s="121"/>
      <c r="G62" s="122"/>
      <c r="H62" s="123"/>
    </row>
    <row r="63" spans="1:8" ht="13.5" customHeight="1">
      <c r="A63" s="124"/>
      <c r="B63" s="125" t="s">
        <v>2069</v>
      </c>
      <c r="C63" s="125"/>
      <c r="D63" s="126"/>
      <c r="E63" s="127"/>
      <c r="F63" s="128"/>
      <c r="G63" s="128"/>
      <c r="H63" s="130"/>
    </row>
    <row r="64" spans="1:8" ht="13.5" customHeight="1">
      <c r="A64" s="117"/>
      <c r="B64" s="118" t="s">
        <v>2027</v>
      </c>
      <c r="C64" s="118" t="s">
        <v>2028</v>
      </c>
      <c r="D64" s="131">
        <v>16</v>
      </c>
      <c r="E64" s="120" t="s">
        <v>2029</v>
      </c>
      <c r="F64" s="121"/>
      <c r="G64" s="122"/>
      <c r="H64" s="123"/>
    </row>
    <row r="65" spans="1:8" ht="13.5" customHeight="1">
      <c r="A65" s="124"/>
      <c r="B65" s="125" t="s">
        <v>2069</v>
      </c>
      <c r="C65" s="125"/>
      <c r="D65" s="126"/>
      <c r="E65" s="127"/>
      <c r="F65" s="128"/>
      <c r="G65" s="128"/>
      <c r="H65" s="130"/>
    </row>
    <row r="66" spans="1:8" ht="13.5" customHeight="1">
      <c r="A66" s="117"/>
      <c r="B66" s="118" t="s">
        <v>2074</v>
      </c>
      <c r="C66" s="118" t="s">
        <v>2028</v>
      </c>
      <c r="D66" s="131">
        <v>16</v>
      </c>
      <c r="E66" s="120" t="s">
        <v>2029</v>
      </c>
      <c r="F66" s="121"/>
      <c r="G66" s="122"/>
      <c r="H66" s="123"/>
    </row>
    <row r="67" spans="1:8" ht="13.5" customHeight="1">
      <c r="A67" s="124"/>
      <c r="B67" s="125"/>
      <c r="C67" s="125"/>
      <c r="D67" s="126"/>
      <c r="E67" s="127"/>
      <c r="F67" s="128"/>
      <c r="G67" s="128"/>
      <c r="H67" s="130"/>
    </row>
    <row r="68" spans="1:8" ht="13.5" customHeight="1">
      <c r="A68" s="117"/>
      <c r="B68" s="118"/>
      <c r="C68" s="118"/>
      <c r="D68" s="131"/>
      <c r="E68" s="120"/>
      <c r="F68" s="122"/>
      <c r="G68" s="122"/>
      <c r="H68" s="123"/>
    </row>
    <row r="69" spans="1:8" ht="13.5" customHeight="1">
      <c r="A69" s="124"/>
      <c r="B69" s="125"/>
      <c r="C69" s="125"/>
      <c r="D69" s="126"/>
      <c r="E69" s="127"/>
      <c r="F69" s="128"/>
      <c r="G69" s="128"/>
      <c r="H69" s="130"/>
    </row>
    <row r="70" spans="1:8" ht="13.5" customHeight="1">
      <c r="A70" s="117"/>
      <c r="B70" s="118"/>
      <c r="C70" s="118"/>
      <c r="D70" s="131"/>
      <c r="E70" s="120"/>
      <c r="F70" s="122"/>
      <c r="G70" s="122"/>
      <c r="H70" s="123"/>
    </row>
    <row r="71" spans="1:8" ht="13.5" customHeight="1">
      <c r="A71" s="124"/>
      <c r="B71" s="125" t="s">
        <v>2075</v>
      </c>
      <c r="C71" s="125"/>
      <c r="D71" s="126"/>
      <c r="E71" s="127"/>
      <c r="F71" s="128"/>
      <c r="G71" s="128"/>
      <c r="H71" s="130"/>
    </row>
    <row r="72" spans="1:8" ht="13.5" customHeight="1">
      <c r="A72" s="117"/>
      <c r="B72" s="118" t="s">
        <v>2076</v>
      </c>
      <c r="C72" s="118" t="s">
        <v>2071</v>
      </c>
      <c r="D72" s="131">
        <v>68</v>
      </c>
      <c r="E72" s="120" t="s">
        <v>2029</v>
      </c>
      <c r="F72" s="122"/>
      <c r="G72" s="122"/>
      <c r="H72" s="123"/>
    </row>
    <row r="73" spans="1:8" ht="13.5" customHeight="1">
      <c r="A73" s="124"/>
      <c r="B73" s="125" t="s">
        <v>2075</v>
      </c>
      <c r="C73" s="125"/>
      <c r="D73" s="126"/>
      <c r="E73" s="127"/>
      <c r="F73" s="128"/>
      <c r="G73" s="128"/>
      <c r="H73" s="130"/>
    </row>
    <row r="74" spans="1:8" ht="13.5" customHeight="1">
      <c r="A74" s="117"/>
      <c r="B74" s="118" t="s">
        <v>2076</v>
      </c>
      <c r="C74" s="118" t="s">
        <v>2028</v>
      </c>
      <c r="D74" s="131">
        <v>226</v>
      </c>
      <c r="E74" s="120" t="s">
        <v>2029</v>
      </c>
      <c r="F74" s="122"/>
      <c r="G74" s="122"/>
      <c r="H74" s="123"/>
    </row>
    <row r="75" spans="1:8" ht="13.5" customHeight="1">
      <c r="A75" s="134"/>
      <c r="B75" s="125" t="s">
        <v>2075</v>
      </c>
      <c r="C75" s="125"/>
      <c r="D75" s="135"/>
      <c r="E75" s="127"/>
      <c r="F75" s="128"/>
      <c r="G75" s="128"/>
      <c r="H75" s="130"/>
    </row>
    <row r="76" spans="1:8" ht="13.5" customHeight="1">
      <c r="A76" s="137"/>
      <c r="B76" s="118" t="s">
        <v>2077</v>
      </c>
      <c r="C76" s="118" t="s">
        <v>2071</v>
      </c>
      <c r="D76" s="131">
        <v>148</v>
      </c>
      <c r="E76" s="120" t="s">
        <v>2029</v>
      </c>
      <c r="F76" s="121"/>
      <c r="G76" s="122"/>
      <c r="H76" s="123"/>
    </row>
    <row r="77" spans="1:8" ht="13.5" customHeight="1">
      <c r="A77" s="134"/>
      <c r="B77" s="125" t="s">
        <v>2075</v>
      </c>
      <c r="C77" s="125"/>
      <c r="D77" s="135"/>
      <c r="E77" s="127"/>
      <c r="F77" s="128"/>
      <c r="G77" s="128"/>
      <c r="H77" s="130"/>
    </row>
    <row r="78" spans="1:8" ht="13.5" customHeight="1">
      <c r="A78" s="137"/>
      <c r="B78" s="118" t="s">
        <v>2077</v>
      </c>
      <c r="C78" s="118" t="s">
        <v>2028</v>
      </c>
      <c r="D78" s="131">
        <v>64</v>
      </c>
      <c r="E78" s="120" t="s">
        <v>2029</v>
      </c>
      <c r="F78" s="121"/>
      <c r="G78" s="122"/>
      <c r="H78" s="123"/>
    </row>
    <row r="79" spans="1:8" ht="13.5" customHeight="1">
      <c r="A79" s="134"/>
      <c r="B79" s="125" t="s">
        <v>2075</v>
      </c>
      <c r="C79" s="125"/>
      <c r="D79" s="135"/>
      <c r="E79" s="127"/>
      <c r="F79" s="128"/>
      <c r="G79" s="128"/>
      <c r="H79" s="130"/>
    </row>
    <row r="80" spans="1:8" ht="13.5" customHeight="1">
      <c r="A80" s="173"/>
      <c r="B80" s="167" t="s">
        <v>2078</v>
      </c>
      <c r="C80" s="174" t="s">
        <v>2028</v>
      </c>
      <c r="D80" s="175">
        <v>16</v>
      </c>
      <c r="E80" s="176" t="s">
        <v>2029</v>
      </c>
      <c r="F80" s="170"/>
      <c r="G80" s="177"/>
      <c r="H80" s="171"/>
    </row>
    <row r="81" spans="1:8" ht="13.5" customHeight="1">
      <c r="A81" s="134"/>
      <c r="B81" s="125"/>
      <c r="C81" s="125"/>
      <c r="D81" s="126"/>
      <c r="E81" s="127"/>
      <c r="F81" s="128"/>
      <c r="G81" s="128"/>
      <c r="H81" s="130"/>
    </row>
    <row r="82" spans="1:8" ht="13.5" customHeight="1">
      <c r="A82" s="137"/>
      <c r="B82" s="118"/>
      <c r="C82" s="118"/>
      <c r="D82" s="138"/>
      <c r="E82" s="120"/>
      <c r="F82" s="121"/>
      <c r="G82" s="122"/>
      <c r="H82" s="123"/>
    </row>
    <row r="83" spans="1:8" ht="13.5" customHeight="1">
      <c r="A83" s="154"/>
      <c r="B83" s="155"/>
      <c r="C83" s="155"/>
      <c r="D83" s="178"/>
      <c r="E83" s="179"/>
      <c r="F83" s="158"/>
      <c r="G83" s="158"/>
      <c r="H83" s="159"/>
    </row>
    <row r="84" spans="1:8" ht="13.5" customHeight="1">
      <c r="A84" s="180"/>
      <c r="B84" s="181"/>
      <c r="C84" s="181"/>
      <c r="D84" s="182"/>
      <c r="E84" s="183"/>
      <c r="F84" s="184"/>
      <c r="G84" s="185"/>
      <c r="H84" s="18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row r="87" spans="1:8" s="49" customFormat="1" ht="21.4" customHeight="1">
      <c r="A87" s="370" t="s">
        <v>1966</v>
      </c>
      <c r="B87" s="371"/>
      <c r="C87" s="371"/>
      <c r="D87" s="371"/>
      <c r="E87" s="371"/>
      <c r="F87" s="371"/>
      <c r="G87" s="371"/>
      <c r="H87" s="371"/>
    </row>
    <row r="88" spans="1:8" s="49" customFormat="1" ht="13.5">
      <c r="A88" s="54" t="s">
        <v>62</v>
      </c>
      <c r="B88" s="54"/>
      <c r="C88" s="51"/>
      <c r="D88" s="51"/>
      <c r="E88" s="51"/>
      <c r="F88" s="51"/>
      <c r="G88" s="54"/>
      <c r="H88" s="53"/>
    </row>
    <row r="89" spans="1:8" ht="21.4" customHeight="1">
      <c r="A89" s="372" t="s">
        <v>1967</v>
      </c>
      <c r="B89" s="373"/>
      <c r="C89" s="107" t="s">
        <v>1968</v>
      </c>
      <c r="D89" s="107" t="s">
        <v>1969</v>
      </c>
      <c r="E89" s="107" t="s">
        <v>1970</v>
      </c>
      <c r="F89" s="107" t="s">
        <v>1971</v>
      </c>
      <c r="G89" s="107" t="s">
        <v>1972</v>
      </c>
      <c r="H89" s="108" t="s">
        <v>1973</v>
      </c>
    </row>
    <row r="90" spans="1:8" ht="13.5" customHeight="1">
      <c r="A90" s="110"/>
      <c r="B90" s="111"/>
      <c r="C90" s="111"/>
      <c r="D90" s="152"/>
      <c r="E90" s="153"/>
      <c r="F90" s="114"/>
      <c r="G90" s="114"/>
      <c r="H90" s="116"/>
    </row>
    <row r="91" spans="1:8" ht="13.5" customHeight="1">
      <c r="A91" s="166"/>
      <c r="B91" s="167" t="s">
        <v>2038</v>
      </c>
      <c r="C91" s="167"/>
      <c r="D91" s="156"/>
      <c r="E91" s="157"/>
      <c r="F91" s="158"/>
      <c r="G91" s="158"/>
      <c r="H91" s="159"/>
    </row>
    <row r="92" spans="1:8" ht="13.5" customHeight="1">
      <c r="A92" s="160"/>
      <c r="B92" s="161"/>
      <c r="C92" s="161"/>
      <c r="D92" s="162"/>
      <c r="E92" s="163"/>
      <c r="F92" s="128"/>
      <c r="G92" s="128"/>
      <c r="H92" s="130"/>
    </row>
    <row r="93" spans="1:8" ht="13.5" customHeight="1">
      <c r="A93" s="166"/>
      <c r="B93" s="167" t="s">
        <v>2039</v>
      </c>
      <c r="C93" s="167"/>
      <c r="D93" s="175">
        <v>49</v>
      </c>
      <c r="E93" s="176" t="s">
        <v>2040</v>
      </c>
      <c r="F93" s="122"/>
      <c r="G93" s="122"/>
      <c r="H93" s="123"/>
    </row>
    <row r="94" spans="1:8" ht="13.5" customHeight="1">
      <c r="A94" s="134"/>
      <c r="B94" s="125"/>
      <c r="C94" s="125"/>
      <c r="D94" s="187"/>
      <c r="E94" s="163"/>
      <c r="F94" s="128"/>
      <c r="G94" s="128"/>
      <c r="H94" s="130"/>
    </row>
    <row r="95" spans="1:8" ht="13.5" customHeight="1">
      <c r="A95" s="137"/>
      <c r="B95" s="118" t="s">
        <v>2041</v>
      </c>
      <c r="C95" s="118"/>
      <c r="D95" s="172">
        <v>28</v>
      </c>
      <c r="E95" s="176" t="s">
        <v>2040</v>
      </c>
      <c r="F95" s="122"/>
      <c r="G95" s="122"/>
      <c r="H95" s="123"/>
    </row>
    <row r="96" spans="1:8" ht="13.5" customHeight="1">
      <c r="A96" s="124"/>
      <c r="B96" s="125"/>
      <c r="C96" s="125"/>
      <c r="D96" s="187"/>
      <c r="E96" s="163"/>
      <c r="F96" s="128"/>
      <c r="G96" s="128"/>
      <c r="H96" s="130"/>
    </row>
    <row r="97" spans="1:8" ht="13.5" customHeight="1">
      <c r="A97" s="117"/>
      <c r="B97" s="118" t="s">
        <v>2042</v>
      </c>
      <c r="C97" s="118"/>
      <c r="D97" s="172">
        <v>21</v>
      </c>
      <c r="E97" s="176" t="s">
        <v>2040</v>
      </c>
      <c r="F97" s="122"/>
      <c r="G97" s="122"/>
      <c r="H97" s="123"/>
    </row>
    <row r="98" spans="1:8" ht="13.5" customHeight="1">
      <c r="A98" s="124"/>
      <c r="B98" s="125"/>
      <c r="C98" s="125"/>
      <c r="D98" s="187"/>
      <c r="E98" s="163"/>
      <c r="F98" s="128"/>
      <c r="G98" s="128"/>
      <c r="H98" s="130"/>
    </row>
    <row r="99" spans="1:8" ht="13.5" customHeight="1">
      <c r="A99" s="117"/>
      <c r="B99" s="118" t="s">
        <v>2043</v>
      </c>
      <c r="C99" s="118"/>
      <c r="D99" s="172">
        <v>28</v>
      </c>
      <c r="E99" s="176" t="s">
        <v>2040</v>
      </c>
      <c r="F99" s="122"/>
      <c r="G99" s="122"/>
      <c r="H99" s="123"/>
    </row>
    <row r="100" spans="1:8" ht="13.5" customHeight="1">
      <c r="A100" s="124"/>
      <c r="B100" s="125"/>
      <c r="C100" s="125"/>
      <c r="D100" s="187"/>
      <c r="E100" s="127"/>
      <c r="F100" s="128"/>
      <c r="G100" s="128"/>
      <c r="H100" s="130"/>
    </row>
    <row r="101" spans="1:8" ht="13.5" customHeight="1">
      <c r="A101" s="117"/>
      <c r="B101" s="118" t="s">
        <v>2044</v>
      </c>
      <c r="C101" s="118" t="s">
        <v>2045</v>
      </c>
      <c r="D101" s="172">
        <v>117</v>
      </c>
      <c r="E101" s="120" t="s">
        <v>2029</v>
      </c>
      <c r="F101" s="122"/>
      <c r="G101" s="122"/>
      <c r="H101" s="123"/>
    </row>
    <row r="102" spans="1:8" ht="13.5" customHeight="1">
      <c r="A102" s="124"/>
      <c r="B102" s="125"/>
      <c r="C102" s="125"/>
      <c r="D102" s="187"/>
      <c r="E102" s="127"/>
      <c r="F102" s="128"/>
      <c r="G102" s="129"/>
      <c r="H102" s="130"/>
    </row>
    <row r="103" spans="1:8" ht="13.5" customHeight="1">
      <c r="A103" s="117"/>
      <c r="B103" s="118"/>
      <c r="C103" s="118"/>
      <c r="D103" s="131"/>
      <c r="E103" s="120"/>
      <c r="F103" s="122"/>
      <c r="G103" s="122"/>
      <c r="H103" s="123"/>
    </row>
    <row r="104" spans="1:8" ht="13.5" customHeight="1">
      <c r="A104" s="134"/>
      <c r="B104" s="125"/>
      <c r="C104" s="125"/>
      <c r="D104" s="135"/>
      <c r="E104" s="127"/>
      <c r="F104" s="128"/>
      <c r="G104" s="129"/>
      <c r="H104" s="130"/>
    </row>
    <row r="105" spans="1:8" ht="13.5" customHeight="1">
      <c r="A105" s="137"/>
      <c r="B105" s="118"/>
      <c r="C105" s="118"/>
      <c r="D105" s="131"/>
      <c r="E105" s="120"/>
      <c r="F105" s="121"/>
      <c r="G105" s="122"/>
      <c r="H105" s="123"/>
    </row>
    <row r="106" spans="1:8" ht="13.5" customHeight="1">
      <c r="A106" s="124"/>
      <c r="B106" s="125"/>
      <c r="C106" s="125"/>
      <c r="D106" s="126"/>
      <c r="E106" s="127"/>
      <c r="F106" s="128"/>
      <c r="G106" s="128"/>
      <c r="H106" s="130"/>
    </row>
    <row r="107" spans="1:8" ht="13.5" customHeight="1">
      <c r="A107" s="117"/>
      <c r="B107" s="118"/>
      <c r="C107" s="118"/>
      <c r="D107" s="131"/>
      <c r="E107" s="120"/>
      <c r="F107" s="122"/>
      <c r="G107" s="122"/>
      <c r="H107" s="123"/>
    </row>
    <row r="108" spans="1:8" ht="13.5" customHeight="1">
      <c r="A108" s="124"/>
      <c r="B108" s="125"/>
      <c r="C108" s="125"/>
      <c r="D108" s="126"/>
      <c r="E108" s="127"/>
      <c r="F108" s="128"/>
      <c r="G108" s="128"/>
      <c r="H108" s="130"/>
    </row>
    <row r="109" spans="1:8" ht="13.5" customHeight="1">
      <c r="A109" s="117"/>
      <c r="B109" s="118"/>
      <c r="C109" s="118"/>
      <c r="D109" s="131"/>
      <c r="E109" s="120"/>
      <c r="F109" s="122"/>
      <c r="G109" s="122"/>
      <c r="H109" s="123"/>
    </row>
    <row r="110" spans="1:8" ht="13.5" customHeight="1">
      <c r="A110" s="124"/>
      <c r="B110" s="125"/>
      <c r="C110" s="125"/>
      <c r="D110" s="126"/>
      <c r="E110" s="127"/>
      <c r="F110" s="128"/>
      <c r="G110" s="129"/>
      <c r="H110" s="130"/>
    </row>
    <row r="111" spans="1:8" ht="13.5" customHeight="1">
      <c r="A111" s="117"/>
      <c r="B111" s="118"/>
      <c r="C111" s="118"/>
      <c r="D111" s="131"/>
      <c r="E111" s="120"/>
      <c r="F111" s="122"/>
      <c r="G111" s="122"/>
      <c r="H111" s="123"/>
    </row>
    <row r="112" spans="1:8" ht="13.5" customHeight="1">
      <c r="A112" s="124"/>
      <c r="B112" s="125"/>
      <c r="C112" s="125"/>
      <c r="D112" s="126"/>
      <c r="E112" s="127"/>
      <c r="F112" s="128"/>
      <c r="G112" s="128"/>
      <c r="H112" s="130"/>
    </row>
    <row r="113" spans="1:8" ht="13.5" customHeight="1">
      <c r="A113" s="117"/>
      <c r="B113" s="118"/>
      <c r="C113" s="118"/>
      <c r="D113" s="131"/>
      <c r="E113" s="120"/>
      <c r="F113" s="122"/>
      <c r="G113" s="122"/>
      <c r="H113" s="123"/>
    </row>
    <row r="114" spans="1:8" ht="13.5" customHeight="1">
      <c r="A114" s="124"/>
      <c r="B114" s="125"/>
      <c r="C114" s="125"/>
      <c r="D114" s="135"/>
      <c r="E114" s="127"/>
      <c r="F114" s="128"/>
      <c r="G114" s="128"/>
      <c r="H114" s="130"/>
    </row>
    <row r="115" spans="1:8" ht="13.5" customHeight="1">
      <c r="A115" s="117"/>
      <c r="B115" s="118"/>
      <c r="C115" s="118"/>
      <c r="D115" s="131"/>
      <c r="E115" s="120"/>
      <c r="F115" s="122"/>
      <c r="G115" s="122"/>
      <c r="H115" s="123"/>
    </row>
    <row r="116" spans="1:8" ht="13.5" customHeight="1">
      <c r="A116" s="124"/>
      <c r="B116" s="125"/>
      <c r="C116" s="125"/>
      <c r="D116" s="126"/>
      <c r="E116" s="127"/>
      <c r="F116" s="128"/>
      <c r="G116" s="128"/>
      <c r="H116" s="130"/>
    </row>
    <row r="117" spans="1:8" ht="13.5" customHeight="1">
      <c r="A117" s="117"/>
      <c r="B117" s="118"/>
      <c r="C117" s="118"/>
      <c r="D117" s="131"/>
      <c r="E117" s="120"/>
      <c r="F117" s="122"/>
      <c r="G117" s="122"/>
      <c r="H117" s="123"/>
    </row>
    <row r="118" spans="1:8" ht="13.5" customHeight="1">
      <c r="A118" s="124"/>
      <c r="B118" s="125"/>
      <c r="C118" s="125"/>
      <c r="D118" s="135"/>
      <c r="E118" s="127"/>
      <c r="F118" s="128"/>
      <c r="G118" s="129"/>
      <c r="H118" s="130"/>
    </row>
    <row r="119" spans="1:8" ht="13.5" customHeight="1">
      <c r="A119" s="117"/>
      <c r="B119" s="118"/>
      <c r="C119" s="118"/>
      <c r="D119" s="131"/>
      <c r="E119" s="120"/>
      <c r="F119" s="122"/>
      <c r="G119" s="122"/>
      <c r="H119" s="123"/>
    </row>
    <row r="120" spans="1:8" ht="13.5" customHeight="1">
      <c r="A120" s="134"/>
      <c r="B120" s="125"/>
      <c r="C120" s="125"/>
      <c r="D120" s="135"/>
      <c r="E120" s="127"/>
      <c r="F120" s="128"/>
      <c r="G120" s="128"/>
      <c r="H120" s="130"/>
    </row>
    <row r="121" spans="1:8" ht="13.5" customHeight="1">
      <c r="A121" s="137"/>
      <c r="B121" s="118"/>
      <c r="C121" s="118"/>
      <c r="D121" s="131"/>
      <c r="E121" s="120"/>
      <c r="F121" s="122"/>
      <c r="G121" s="122"/>
      <c r="H121" s="123"/>
    </row>
    <row r="122" spans="1:8" ht="13.5" customHeight="1">
      <c r="A122" s="134"/>
      <c r="B122" s="125"/>
      <c r="C122" s="125"/>
      <c r="D122" s="135"/>
      <c r="E122" s="127"/>
      <c r="F122" s="128"/>
      <c r="G122" s="129"/>
      <c r="H122" s="130"/>
    </row>
    <row r="123" spans="1:8" ht="13.5" customHeight="1">
      <c r="A123" s="137"/>
      <c r="B123" s="118"/>
      <c r="C123" s="118"/>
      <c r="D123" s="131"/>
      <c r="E123" s="120"/>
      <c r="F123" s="121"/>
      <c r="G123" s="122">
        <f t="shared" ref="G123" si="0">D123*F123</f>
        <v>0</v>
      </c>
      <c r="H123" s="123"/>
    </row>
    <row r="124" spans="1:8" ht="13.5" customHeight="1">
      <c r="A124" s="134"/>
      <c r="B124" s="125"/>
      <c r="C124" s="125"/>
      <c r="D124" s="126"/>
      <c r="E124" s="127"/>
      <c r="F124" s="128"/>
      <c r="G124" s="129"/>
      <c r="H124" s="130"/>
    </row>
    <row r="125" spans="1:8" ht="13.5" customHeight="1">
      <c r="A125" s="137"/>
      <c r="B125" s="118" t="s">
        <v>2046</v>
      </c>
      <c r="C125" s="118" t="s">
        <v>7</v>
      </c>
      <c r="D125" s="138"/>
      <c r="E125" s="139"/>
      <c r="F125" s="121" t="s">
        <v>2047</v>
      </c>
      <c r="G125" s="122"/>
      <c r="H125" s="123"/>
    </row>
    <row r="126" spans="1:8" ht="13.5" customHeight="1">
      <c r="A126" s="134"/>
      <c r="B126" s="125"/>
      <c r="C126" s="125"/>
      <c r="D126" s="135"/>
      <c r="E126" s="136"/>
      <c r="F126" s="128"/>
      <c r="G126" s="128"/>
      <c r="H126" s="130"/>
    </row>
    <row r="127" spans="1:8" ht="13.5" customHeight="1">
      <c r="A127" s="141"/>
      <c r="B127" s="142"/>
      <c r="C127" s="142"/>
      <c r="D127" s="143"/>
      <c r="E127" s="144"/>
      <c r="F127" s="145"/>
      <c r="G127" s="145"/>
      <c r="H127" s="146"/>
    </row>
    <row r="128" spans="1:8" s="49" customFormat="1" ht="13.5" customHeight="1">
      <c r="A128" s="147"/>
      <c r="B128" s="147"/>
      <c r="C128" s="147"/>
      <c r="D128" s="147"/>
      <c r="E128" s="147"/>
      <c r="F128" s="148"/>
      <c r="G128" s="147"/>
      <c r="H128" s="147"/>
    </row>
    <row r="129" spans="1:8" s="49" customFormat="1" ht="13.5" customHeight="1">
      <c r="A129" s="54"/>
      <c r="B129" s="54"/>
      <c r="C129" s="53" t="s">
        <v>1982</v>
      </c>
      <c r="D129" s="51"/>
      <c r="E129" s="51"/>
      <c r="F129" s="51"/>
      <c r="G129" s="54"/>
      <c r="H129" s="149"/>
    </row>
  </sheetData>
  <mergeCells count="6">
    <mergeCell ref="A89:B89"/>
    <mergeCell ref="A1:H1"/>
    <mergeCell ref="A3:B3"/>
    <mergeCell ref="A44:H44"/>
    <mergeCell ref="A46:B46"/>
    <mergeCell ref="A87:H87"/>
  </mergeCells>
  <phoneticPr fontId="2"/>
  <printOptions horizontalCentered="1"/>
  <pageMargins left="0.19685039370078741" right="0.19685039370078741" top="0.39370078740157483" bottom="0.11811023622047245" header="0.59055118110236227" footer="0"/>
  <pageSetup paperSize="9" scale="87" orientation="landscape" useFirstPageNumber="1" horizontalDpi="96" verticalDpi="96" r:id="rId1"/>
  <headerFooter alignWithMargins="0"/>
  <rowBreaks count="2" manualBreakCount="2">
    <brk id="43" max="16383" man="1"/>
    <brk id="86" max="16383" man="1"/>
  </rowBreaks>
  <colBreaks count="1" manualBreakCount="1">
    <brk id="9"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2F36B-F0CC-45ED-A63C-DAC9793CC227}">
  <dimension ref="A1:H86"/>
  <sheetViews>
    <sheetView view="pageBreakPreview" topLeftCell="A43" zoomScale="70" zoomScaleNormal="100" zoomScaleSheetLayoutView="70" workbookViewId="0">
      <selection activeCell="G90" sqref="G90"/>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2079</v>
      </c>
      <c r="B7" s="167" t="s">
        <v>2080</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72"/>
      <c r="E9" s="120"/>
      <c r="F9" s="121"/>
      <c r="G9" s="122"/>
      <c r="H9" s="123"/>
    </row>
    <row r="10" spans="1:8" ht="13.5" customHeight="1">
      <c r="A10" s="124" t="s">
        <v>7</v>
      </c>
      <c r="B10" s="125" t="s">
        <v>2081</v>
      </c>
      <c r="C10" s="125"/>
      <c r="D10" s="126"/>
      <c r="E10" s="127"/>
      <c r="F10" s="128"/>
      <c r="G10" s="128"/>
      <c r="H10" s="130"/>
    </row>
    <row r="11" spans="1:8" ht="13.5" customHeight="1">
      <c r="A11" s="117" t="s">
        <v>7</v>
      </c>
      <c r="B11" s="118" t="s">
        <v>2082</v>
      </c>
      <c r="C11" s="118"/>
      <c r="D11" s="131">
        <v>9</v>
      </c>
      <c r="E11" s="120" t="s">
        <v>2083</v>
      </c>
      <c r="F11" s="122"/>
      <c r="G11" s="122"/>
      <c r="H11" s="123"/>
    </row>
    <row r="12" spans="1:8" ht="13.5" customHeight="1">
      <c r="A12" s="124"/>
      <c r="B12" s="125"/>
      <c r="C12" s="125"/>
      <c r="D12" s="126"/>
      <c r="E12" s="127"/>
      <c r="F12" s="128"/>
      <c r="G12" s="128"/>
      <c r="H12" s="130"/>
    </row>
    <row r="13" spans="1:8" ht="13.5" customHeight="1">
      <c r="A13" s="117"/>
      <c r="B13" s="118"/>
      <c r="C13" s="118"/>
      <c r="D13" s="131"/>
      <c r="E13" s="120"/>
      <c r="F13" s="122"/>
      <c r="G13" s="122"/>
      <c r="H13" s="123"/>
    </row>
    <row r="14" spans="1:8" ht="13.5" customHeight="1">
      <c r="A14" s="124"/>
      <c r="B14" s="125" t="s">
        <v>2084</v>
      </c>
      <c r="C14" s="125"/>
      <c r="D14" s="126"/>
      <c r="E14" s="127"/>
      <c r="F14" s="128"/>
      <c r="G14" s="128"/>
      <c r="H14" s="130"/>
    </row>
    <row r="15" spans="1:8" ht="13.5" customHeight="1">
      <c r="A15" s="117"/>
      <c r="B15" s="118" t="s">
        <v>2085</v>
      </c>
      <c r="C15" s="118"/>
      <c r="D15" s="131">
        <v>9</v>
      </c>
      <c r="E15" s="120" t="s">
        <v>2067</v>
      </c>
      <c r="F15" s="122"/>
      <c r="G15" s="122"/>
      <c r="H15" s="123"/>
    </row>
    <row r="16" spans="1:8" ht="13.5" customHeight="1">
      <c r="A16" s="124"/>
      <c r="B16" s="125" t="s">
        <v>2086</v>
      </c>
      <c r="C16" s="125"/>
      <c r="D16" s="126"/>
      <c r="E16" s="127"/>
      <c r="F16" s="128"/>
      <c r="G16" s="128"/>
      <c r="H16" s="130"/>
    </row>
    <row r="17" spans="1:8" ht="13.5" customHeight="1">
      <c r="A17" s="117"/>
      <c r="B17" s="118" t="s">
        <v>2087</v>
      </c>
      <c r="C17" s="118" t="s">
        <v>2088</v>
      </c>
      <c r="D17" s="131">
        <v>2</v>
      </c>
      <c r="E17" s="120" t="s">
        <v>2067</v>
      </c>
      <c r="F17" s="122"/>
      <c r="G17" s="122"/>
      <c r="H17" s="123"/>
    </row>
    <row r="18" spans="1:8" ht="13.5" customHeight="1">
      <c r="A18" s="124"/>
      <c r="B18" s="125"/>
      <c r="C18" s="125"/>
      <c r="D18" s="126"/>
      <c r="E18" s="127"/>
      <c r="F18" s="128"/>
      <c r="G18" s="128"/>
      <c r="H18" s="130"/>
    </row>
    <row r="19" spans="1:8" ht="13.5" customHeight="1">
      <c r="A19" s="117"/>
      <c r="B19" s="118"/>
      <c r="C19" s="118"/>
      <c r="D19" s="131"/>
      <c r="E19" s="120"/>
      <c r="F19" s="122"/>
      <c r="G19" s="122"/>
      <c r="H19" s="123"/>
    </row>
    <row r="20" spans="1:8" ht="13.5" customHeight="1">
      <c r="A20" s="124" t="s">
        <v>7</v>
      </c>
      <c r="B20" s="125" t="s">
        <v>2058</v>
      </c>
      <c r="C20" s="125"/>
      <c r="D20" s="126"/>
      <c r="E20" s="127"/>
      <c r="F20" s="128"/>
      <c r="G20" s="128"/>
      <c r="H20" s="130"/>
    </row>
    <row r="21" spans="1:8" ht="13.5" customHeight="1">
      <c r="A21" s="117" t="s">
        <v>7</v>
      </c>
      <c r="B21" s="118" t="s">
        <v>2059</v>
      </c>
      <c r="C21" s="118"/>
      <c r="D21" s="131">
        <v>6</v>
      </c>
      <c r="E21" s="120" t="s">
        <v>2060</v>
      </c>
      <c r="F21" s="122"/>
      <c r="G21" s="122"/>
      <c r="H21" s="123"/>
    </row>
    <row r="22" spans="1:8" ht="13.5" customHeight="1">
      <c r="A22" s="124"/>
      <c r="B22" s="125"/>
      <c r="C22" s="125"/>
      <c r="D22" s="126"/>
      <c r="E22" s="127"/>
      <c r="F22" s="128"/>
      <c r="G22" s="128"/>
      <c r="H22" s="130"/>
    </row>
    <row r="23" spans="1:8" ht="13.5" customHeight="1">
      <c r="A23" s="117"/>
      <c r="B23" s="118"/>
      <c r="C23" s="118"/>
      <c r="D23" s="131"/>
      <c r="E23" s="120"/>
      <c r="F23" s="122"/>
      <c r="G23" s="122"/>
      <c r="H23" s="123"/>
    </row>
    <row r="24" spans="1:8" ht="13.5" customHeight="1">
      <c r="A24" s="124"/>
      <c r="B24" s="125" t="s">
        <v>2089</v>
      </c>
      <c r="C24" s="125"/>
      <c r="D24" s="126"/>
      <c r="E24" s="127"/>
      <c r="F24" s="128"/>
      <c r="G24" s="128"/>
      <c r="H24" s="130"/>
    </row>
    <row r="25" spans="1:8" ht="13.5" customHeight="1">
      <c r="A25" s="117"/>
      <c r="B25" s="118" t="s">
        <v>2090</v>
      </c>
      <c r="C25" s="118" t="s">
        <v>2091</v>
      </c>
      <c r="D25" s="131">
        <v>5</v>
      </c>
      <c r="E25" s="120" t="s">
        <v>2029</v>
      </c>
      <c r="F25" s="122"/>
      <c r="G25" s="122"/>
      <c r="H25" s="123"/>
    </row>
    <row r="26" spans="1:8" ht="13.5" customHeight="1">
      <c r="A26" s="124" t="s">
        <v>7</v>
      </c>
      <c r="B26" s="125" t="s">
        <v>2092</v>
      </c>
      <c r="C26" s="125"/>
      <c r="D26" s="126"/>
      <c r="E26" s="127"/>
      <c r="F26" s="128"/>
      <c r="G26" s="128"/>
      <c r="H26" s="130"/>
    </row>
    <row r="27" spans="1:8" ht="13.5" customHeight="1">
      <c r="A27" s="117" t="s">
        <v>7</v>
      </c>
      <c r="B27" s="118" t="s">
        <v>2093</v>
      </c>
      <c r="C27" s="118" t="s">
        <v>2094</v>
      </c>
      <c r="D27" s="131">
        <v>40</v>
      </c>
      <c r="E27" s="120" t="s">
        <v>2029</v>
      </c>
      <c r="F27" s="122"/>
      <c r="G27" s="122"/>
      <c r="H27" s="123"/>
    </row>
    <row r="28" spans="1:8" ht="13.5" customHeight="1">
      <c r="A28" s="124" t="s">
        <v>7</v>
      </c>
      <c r="B28" s="125"/>
      <c r="C28" s="125"/>
      <c r="D28" s="126"/>
      <c r="E28" s="127"/>
      <c r="F28" s="128"/>
      <c r="G28" s="128"/>
      <c r="H28" s="130"/>
    </row>
    <row r="29" spans="1:8" ht="13.5" customHeight="1">
      <c r="A29" s="117" t="s">
        <v>7</v>
      </c>
      <c r="B29" s="118"/>
      <c r="C29" s="118"/>
      <c r="D29" s="131"/>
      <c r="E29" s="120"/>
      <c r="F29" s="122"/>
      <c r="G29" s="122"/>
      <c r="H29" s="123"/>
    </row>
    <row r="30" spans="1:8" ht="13.5" customHeight="1">
      <c r="A30" s="134"/>
      <c r="B30" s="125" t="s">
        <v>2069</v>
      </c>
      <c r="C30" s="125"/>
      <c r="D30" s="126"/>
      <c r="E30" s="127"/>
      <c r="F30" s="128"/>
      <c r="G30" s="128"/>
      <c r="H30" s="130"/>
    </row>
    <row r="31" spans="1:8" ht="13.5" customHeight="1">
      <c r="A31" s="137"/>
      <c r="B31" s="118" t="s">
        <v>2095</v>
      </c>
      <c r="C31" s="118" t="s">
        <v>2071</v>
      </c>
      <c r="D31" s="172">
        <v>95</v>
      </c>
      <c r="E31" s="120" t="s">
        <v>2029</v>
      </c>
      <c r="F31" s="122"/>
      <c r="G31" s="122"/>
      <c r="H31" s="123"/>
    </row>
    <row r="32" spans="1:8" ht="13.5" customHeight="1">
      <c r="A32" s="134"/>
      <c r="B32" s="125"/>
      <c r="C32" s="125"/>
      <c r="D32" s="126"/>
      <c r="E32" s="127"/>
      <c r="F32" s="128"/>
      <c r="G32" s="128"/>
      <c r="H32" s="130"/>
    </row>
    <row r="33" spans="1:8" ht="13.5" customHeight="1">
      <c r="A33" s="137"/>
      <c r="B33" s="118"/>
      <c r="C33" s="118" t="s">
        <v>2096</v>
      </c>
      <c r="D33" s="131">
        <v>20</v>
      </c>
      <c r="E33" s="120" t="s">
        <v>2029</v>
      </c>
      <c r="F33" s="122"/>
      <c r="G33" s="122"/>
      <c r="H33" s="123"/>
    </row>
    <row r="34" spans="1:8" ht="13.5" customHeight="1">
      <c r="A34" s="124" t="s">
        <v>7</v>
      </c>
      <c r="B34" s="125" t="s">
        <v>2069</v>
      </c>
      <c r="C34" s="125"/>
      <c r="D34" s="126"/>
      <c r="E34" s="127"/>
      <c r="F34" s="128"/>
      <c r="G34" s="128"/>
      <c r="H34" s="130"/>
    </row>
    <row r="35" spans="1:8" ht="13.5" customHeight="1">
      <c r="A35" s="117" t="s">
        <v>7</v>
      </c>
      <c r="B35" s="118" t="s">
        <v>2097</v>
      </c>
      <c r="C35" s="118" t="s">
        <v>2071</v>
      </c>
      <c r="D35" s="131">
        <v>287</v>
      </c>
      <c r="E35" s="120" t="s">
        <v>2029</v>
      </c>
      <c r="F35" s="122"/>
      <c r="G35" s="122"/>
      <c r="H35" s="123"/>
    </row>
    <row r="36" spans="1:8" ht="13.5" customHeight="1">
      <c r="A36" s="134"/>
      <c r="B36" s="125"/>
      <c r="C36" s="125"/>
      <c r="D36" s="126"/>
      <c r="E36" s="127"/>
      <c r="F36" s="128"/>
      <c r="G36" s="128"/>
      <c r="H36" s="130"/>
    </row>
    <row r="37" spans="1:8" ht="13.5" customHeight="1">
      <c r="A37" s="137"/>
      <c r="B37" s="118"/>
      <c r="C37" s="118" t="s">
        <v>2096</v>
      </c>
      <c r="D37" s="172">
        <v>71</v>
      </c>
      <c r="E37" s="120" t="s">
        <v>2029</v>
      </c>
      <c r="F37" s="121"/>
      <c r="G37" s="122"/>
      <c r="H37" s="123"/>
    </row>
    <row r="38" spans="1:8" ht="13.5" customHeight="1">
      <c r="A38" s="134"/>
      <c r="B38" s="125" t="s">
        <v>2069</v>
      </c>
      <c r="C38" s="125"/>
      <c r="D38" s="126"/>
      <c r="E38" s="127"/>
      <c r="F38" s="128"/>
      <c r="G38" s="128"/>
      <c r="H38" s="130"/>
    </row>
    <row r="39" spans="1:8" ht="13.5" customHeight="1">
      <c r="A39" s="137"/>
      <c r="B39" s="118" t="s">
        <v>2098</v>
      </c>
      <c r="C39" s="118" t="s">
        <v>2071</v>
      </c>
      <c r="D39" s="172">
        <v>135</v>
      </c>
      <c r="E39" s="120" t="s">
        <v>2029</v>
      </c>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60"/>
      <c r="B47" s="161" t="s">
        <v>2069</v>
      </c>
      <c r="C47" s="161"/>
      <c r="D47" s="126"/>
      <c r="E47" s="127"/>
      <c r="F47" s="128"/>
      <c r="G47" s="128"/>
      <c r="H47" s="130"/>
    </row>
    <row r="48" spans="1:8" ht="13.5" customHeight="1">
      <c r="A48" s="166"/>
      <c r="B48" s="167" t="s">
        <v>2098</v>
      </c>
      <c r="C48" s="167" t="s">
        <v>2096</v>
      </c>
      <c r="D48" s="131">
        <v>27</v>
      </c>
      <c r="E48" s="120" t="s">
        <v>2029</v>
      </c>
      <c r="F48" s="121"/>
      <c r="G48" s="122"/>
      <c r="H48" s="123"/>
    </row>
    <row r="49" spans="1:8" ht="13.5" customHeight="1">
      <c r="A49" s="134"/>
      <c r="B49" s="125"/>
      <c r="C49" s="125"/>
      <c r="D49" s="126"/>
      <c r="E49" s="127"/>
      <c r="F49" s="128"/>
      <c r="G49" s="128"/>
      <c r="H49" s="130"/>
    </row>
    <row r="50" spans="1:8" ht="13.5" customHeight="1">
      <c r="A50" s="166"/>
      <c r="B50" s="118"/>
      <c r="C50" s="118" t="s">
        <v>2099</v>
      </c>
      <c r="D50" s="172">
        <v>40</v>
      </c>
      <c r="E50" s="120" t="s">
        <v>2029</v>
      </c>
      <c r="F50" s="121"/>
      <c r="G50" s="122"/>
      <c r="H50" s="123"/>
    </row>
    <row r="51" spans="1:8" ht="13.5" customHeight="1">
      <c r="A51" s="134"/>
      <c r="B51" s="125" t="s">
        <v>2075</v>
      </c>
      <c r="C51" s="125"/>
      <c r="D51" s="135"/>
      <c r="E51" s="127"/>
      <c r="F51" s="128"/>
      <c r="G51" s="128"/>
      <c r="H51" s="130"/>
    </row>
    <row r="52" spans="1:8" ht="13.5" customHeight="1">
      <c r="A52" s="137"/>
      <c r="B52" s="118" t="s">
        <v>2100</v>
      </c>
      <c r="C52" s="118" t="s">
        <v>2071</v>
      </c>
      <c r="D52" s="172">
        <v>517</v>
      </c>
      <c r="E52" s="120" t="s">
        <v>2029</v>
      </c>
      <c r="F52" s="121"/>
      <c r="G52" s="122"/>
      <c r="H52" s="123"/>
    </row>
    <row r="53" spans="1:8" ht="13.5" customHeight="1">
      <c r="A53" s="124"/>
      <c r="B53" s="125"/>
      <c r="C53" s="125"/>
      <c r="D53" s="126"/>
      <c r="E53" s="127"/>
      <c r="F53" s="128"/>
      <c r="G53" s="128"/>
      <c r="H53" s="130"/>
    </row>
    <row r="54" spans="1:8" ht="13.5" customHeight="1">
      <c r="A54" s="117"/>
      <c r="B54" s="118"/>
      <c r="C54" s="118" t="s">
        <v>2096</v>
      </c>
      <c r="D54" s="131">
        <v>118</v>
      </c>
      <c r="E54" s="120" t="s">
        <v>2029</v>
      </c>
      <c r="F54" s="121"/>
      <c r="G54" s="122"/>
      <c r="H54" s="123"/>
    </row>
    <row r="55" spans="1:8" ht="13.5" customHeight="1">
      <c r="A55" s="124"/>
      <c r="B55" s="125"/>
      <c r="C55" s="125"/>
      <c r="D55" s="135"/>
      <c r="E55" s="127"/>
      <c r="F55" s="128"/>
      <c r="G55" s="128"/>
      <c r="H55" s="130"/>
    </row>
    <row r="56" spans="1:8" ht="13.5" customHeight="1">
      <c r="A56" s="117"/>
      <c r="B56" s="118"/>
      <c r="C56" s="118" t="s">
        <v>2099</v>
      </c>
      <c r="D56" s="131">
        <v>40</v>
      </c>
      <c r="E56" s="120" t="s">
        <v>2029</v>
      </c>
      <c r="F56" s="121"/>
      <c r="G56" s="122"/>
      <c r="H56" s="123"/>
    </row>
    <row r="57" spans="1:8" ht="13.5" customHeight="1">
      <c r="A57" s="124"/>
      <c r="B57" s="125"/>
      <c r="C57" s="125"/>
      <c r="D57" s="126"/>
      <c r="E57" s="127"/>
      <c r="F57" s="128"/>
      <c r="G57" s="128"/>
      <c r="H57" s="130"/>
    </row>
    <row r="58" spans="1:8" ht="13.5" customHeight="1">
      <c r="A58" s="117"/>
      <c r="B58" s="118"/>
      <c r="C58" s="118"/>
      <c r="D58" s="131"/>
      <c r="E58" s="120"/>
      <c r="F58" s="122"/>
      <c r="G58" s="122"/>
      <c r="H58" s="123"/>
    </row>
    <row r="59" spans="1:8" ht="13.5" customHeight="1">
      <c r="A59" s="134"/>
      <c r="B59" s="125"/>
      <c r="C59" s="125"/>
      <c r="D59" s="135"/>
      <c r="E59" s="127"/>
      <c r="F59" s="128"/>
      <c r="G59" s="128"/>
      <c r="H59" s="130"/>
    </row>
    <row r="60" spans="1:8" ht="13.5" customHeight="1">
      <c r="A60" s="137"/>
      <c r="B60" s="118"/>
      <c r="C60" s="118"/>
      <c r="D60" s="131"/>
      <c r="E60" s="120"/>
      <c r="F60" s="122"/>
      <c r="G60" s="122"/>
      <c r="H60" s="123"/>
    </row>
    <row r="61" spans="1:8" ht="13.5" customHeight="1">
      <c r="A61" s="124"/>
      <c r="B61" s="125"/>
      <c r="C61" s="125"/>
      <c r="D61" s="126"/>
      <c r="E61" s="127"/>
      <c r="F61" s="128"/>
      <c r="G61" s="128"/>
      <c r="H61" s="130"/>
    </row>
    <row r="62" spans="1:8" ht="13.5" customHeight="1">
      <c r="A62" s="117"/>
      <c r="B62" s="118"/>
      <c r="C62" s="118"/>
      <c r="D62" s="131"/>
      <c r="E62" s="120"/>
      <c r="F62" s="122"/>
      <c r="G62" s="122"/>
      <c r="H62" s="123"/>
    </row>
    <row r="63" spans="1:8" ht="13.5" customHeight="1">
      <c r="A63" s="124"/>
      <c r="B63" s="125"/>
      <c r="C63" s="125"/>
      <c r="D63" s="126"/>
      <c r="E63" s="127"/>
      <c r="F63" s="128"/>
      <c r="G63" s="128"/>
      <c r="H63" s="130"/>
    </row>
    <row r="64" spans="1:8" ht="13.5" customHeight="1">
      <c r="A64" s="117"/>
      <c r="B64" s="118"/>
      <c r="C64" s="118"/>
      <c r="D64" s="131"/>
      <c r="E64" s="120"/>
      <c r="F64" s="122"/>
      <c r="G64" s="122"/>
      <c r="H64" s="123"/>
    </row>
    <row r="65" spans="1:8" ht="13.5" customHeight="1">
      <c r="A65" s="124"/>
      <c r="B65" s="125"/>
      <c r="C65" s="125"/>
      <c r="D65" s="126"/>
      <c r="E65" s="127"/>
      <c r="F65" s="128"/>
      <c r="G65" s="128"/>
      <c r="H65" s="130"/>
    </row>
    <row r="66" spans="1:8" ht="13.5" customHeight="1">
      <c r="A66" s="117"/>
      <c r="B66" s="118"/>
      <c r="C66" s="118"/>
      <c r="D66" s="131"/>
      <c r="E66" s="120"/>
      <c r="F66" s="122"/>
      <c r="G66" s="122"/>
      <c r="H66" s="123"/>
    </row>
    <row r="67" spans="1:8" ht="13.5" customHeight="1">
      <c r="A67" s="124"/>
      <c r="B67" s="125"/>
      <c r="C67" s="125"/>
      <c r="D67" s="126"/>
      <c r="E67" s="127"/>
      <c r="F67" s="128"/>
      <c r="G67" s="128"/>
      <c r="H67" s="130"/>
    </row>
    <row r="68" spans="1:8" ht="13.5" customHeight="1">
      <c r="A68" s="117"/>
      <c r="B68" s="118"/>
      <c r="C68" s="118"/>
      <c r="D68" s="131"/>
      <c r="E68" s="120"/>
      <c r="F68" s="122"/>
      <c r="G68" s="122"/>
      <c r="H68" s="123"/>
    </row>
    <row r="69" spans="1:8" ht="13.5" customHeight="1">
      <c r="A69" s="124"/>
      <c r="B69" s="125"/>
      <c r="C69" s="125"/>
      <c r="D69" s="126"/>
      <c r="E69" s="127"/>
      <c r="F69" s="128"/>
      <c r="G69" s="128"/>
      <c r="H69" s="130"/>
    </row>
    <row r="70" spans="1:8" ht="13.5" customHeight="1">
      <c r="A70" s="117"/>
      <c r="B70" s="118"/>
      <c r="C70" s="118"/>
      <c r="D70" s="131"/>
      <c r="E70" s="120"/>
      <c r="F70" s="122"/>
      <c r="G70" s="122"/>
      <c r="H70" s="123"/>
    </row>
    <row r="71" spans="1:8" ht="13.5" customHeight="1">
      <c r="A71" s="124"/>
      <c r="B71" s="125"/>
      <c r="C71" s="125"/>
      <c r="D71" s="126"/>
      <c r="E71" s="127"/>
      <c r="F71" s="128"/>
      <c r="G71" s="128"/>
      <c r="H71" s="130"/>
    </row>
    <row r="72" spans="1:8" ht="13.5" customHeight="1">
      <c r="A72" s="117"/>
      <c r="B72" s="118"/>
      <c r="C72" s="118"/>
      <c r="D72" s="131"/>
      <c r="E72" s="120"/>
      <c r="F72" s="122"/>
      <c r="G72" s="122"/>
      <c r="H72" s="123"/>
    </row>
    <row r="73" spans="1:8" ht="13.5" customHeight="1">
      <c r="A73" s="124"/>
      <c r="B73" s="125"/>
      <c r="C73" s="125"/>
      <c r="D73" s="126"/>
      <c r="E73" s="127"/>
      <c r="F73" s="128"/>
      <c r="G73" s="128"/>
      <c r="H73" s="130"/>
    </row>
    <row r="74" spans="1:8" ht="13.5" customHeight="1">
      <c r="A74" s="117"/>
      <c r="B74" s="118"/>
      <c r="C74" s="118"/>
      <c r="D74" s="131"/>
      <c r="E74" s="120"/>
      <c r="F74" s="122"/>
      <c r="G74" s="122"/>
      <c r="H74" s="123"/>
    </row>
    <row r="75" spans="1:8" ht="13.5" customHeight="1">
      <c r="A75" s="124"/>
      <c r="B75" s="125"/>
      <c r="C75" s="125"/>
      <c r="D75" s="126"/>
      <c r="E75" s="127"/>
      <c r="F75" s="128"/>
      <c r="G75" s="128"/>
      <c r="H75" s="130"/>
    </row>
    <row r="76" spans="1:8" ht="13.5" customHeight="1">
      <c r="A76" s="117"/>
      <c r="B76" s="118"/>
      <c r="C76" s="118"/>
      <c r="D76" s="131"/>
      <c r="E76" s="120"/>
      <c r="F76" s="122"/>
      <c r="G76" s="122"/>
      <c r="H76" s="123"/>
    </row>
    <row r="77" spans="1:8" ht="13.5" customHeight="1">
      <c r="A77" s="134"/>
      <c r="B77" s="125"/>
      <c r="C77" s="125"/>
      <c r="D77" s="135"/>
      <c r="E77" s="136"/>
      <c r="F77" s="128"/>
      <c r="G77" s="128"/>
      <c r="H77" s="130"/>
    </row>
    <row r="78" spans="1:8" ht="13.5" customHeight="1">
      <c r="A78" s="137"/>
      <c r="B78" s="118"/>
      <c r="C78" s="118"/>
      <c r="D78" s="131"/>
      <c r="E78" s="120"/>
      <c r="F78" s="121"/>
      <c r="G78" s="122"/>
      <c r="H78" s="123"/>
    </row>
    <row r="79" spans="1:8" ht="13.5" customHeight="1">
      <c r="A79" s="134"/>
      <c r="B79" s="125"/>
      <c r="C79" s="125"/>
      <c r="D79" s="135"/>
      <c r="E79" s="127"/>
      <c r="F79" s="128"/>
      <c r="G79" s="129"/>
      <c r="H79" s="130"/>
    </row>
    <row r="80" spans="1:8" ht="13.5" customHeight="1">
      <c r="A80" s="137"/>
      <c r="B80" s="118"/>
      <c r="C80" s="118"/>
      <c r="D80" s="131"/>
      <c r="E80" s="120"/>
      <c r="F80" s="121"/>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F5B66-34B0-45CD-ADEA-5D078B02F7AA}">
  <dimension ref="A1:H172"/>
  <sheetViews>
    <sheetView view="pageBreakPreview" topLeftCell="A121" zoomScale="70" zoomScaleNormal="100" zoomScaleSheetLayoutView="70" workbookViewId="0">
      <selection activeCell="G168" sqref="G168"/>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2101</v>
      </c>
      <c r="B7" s="167" t="s">
        <v>2102</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72"/>
      <c r="E9" s="120"/>
      <c r="F9" s="121"/>
      <c r="G9" s="122"/>
      <c r="H9" s="123"/>
    </row>
    <row r="10" spans="1:8" ht="13.5" customHeight="1">
      <c r="A10" s="124" t="s">
        <v>7</v>
      </c>
      <c r="B10" s="125" t="s">
        <v>2103</v>
      </c>
      <c r="C10" s="125"/>
      <c r="D10" s="126"/>
      <c r="E10" s="127"/>
      <c r="F10" s="128"/>
      <c r="G10" s="128"/>
      <c r="H10" s="130"/>
    </row>
    <row r="11" spans="1:8" ht="13.5" customHeight="1">
      <c r="A11" s="117" t="s">
        <v>7</v>
      </c>
      <c r="B11" s="118" t="s">
        <v>2104</v>
      </c>
      <c r="C11" s="118" t="s">
        <v>2105</v>
      </c>
      <c r="D11" s="131">
        <v>17</v>
      </c>
      <c r="E11" s="120" t="s">
        <v>2106</v>
      </c>
      <c r="F11" s="122"/>
      <c r="G11" s="122"/>
      <c r="H11" s="123"/>
    </row>
    <row r="12" spans="1:8" ht="13.5" customHeight="1">
      <c r="A12" s="124"/>
      <c r="B12" s="125" t="s">
        <v>2107</v>
      </c>
      <c r="C12" s="125"/>
      <c r="D12" s="126"/>
      <c r="E12" s="127"/>
      <c r="F12" s="128"/>
      <c r="G12" s="128"/>
      <c r="H12" s="130"/>
    </row>
    <row r="13" spans="1:8" ht="13.5" customHeight="1">
      <c r="A13" s="117"/>
      <c r="B13" s="118" t="s">
        <v>2104</v>
      </c>
      <c r="C13" s="118" t="s">
        <v>2108</v>
      </c>
      <c r="D13" s="131">
        <v>54</v>
      </c>
      <c r="E13" s="120" t="s">
        <v>2106</v>
      </c>
      <c r="F13" s="122"/>
      <c r="G13" s="122"/>
      <c r="H13" s="123"/>
    </row>
    <row r="14" spans="1:8" ht="13.5" customHeight="1">
      <c r="A14" s="124"/>
      <c r="B14" s="125" t="s">
        <v>2109</v>
      </c>
      <c r="C14" s="125"/>
      <c r="D14" s="126"/>
      <c r="E14" s="127"/>
      <c r="F14" s="128"/>
      <c r="G14" s="128"/>
      <c r="H14" s="130"/>
    </row>
    <row r="15" spans="1:8" ht="13.5" customHeight="1">
      <c r="A15" s="117"/>
      <c r="B15" s="118" t="s">
        <v>2104</v>
      </c>
      <c r="C15" s="118" t="s">
        <v>2110</v>
      </c>
      <c r="D15" s="131">
        <v>54</v>
      </c>
      <c r="E15" s="120" t="s">
        <v>2106</v>
      </c>
      <c r="F15" s="122"/>
      <c r="G15" s="122"/>
      <c r="H15" s="123"/>
    </row>
    <row r="16" spans="1:8" ht="13.5" customHeight="1">
      <c r="A16" s="124"/>
      <c r="B16" s="125" t="s">
        <v>2111</v>
      </c>
      <c r="C16" s="125"/>
      <c r="D16" s="126"/>
      <c r="E16" s="127"/>
      <c r="F16" s="128"/>
      <c r="G16" s="128"/>
      <c r="H16" s="130"/>
    </row>
    <row r="17" spans="1:8" ht="13.5" customHeight="1">
      <c r="A17" s="117"/>
      <c r="B17" s="118" t="s">
        <v>2104</v>
      </c>
      <c r="C17" s="118" t="s">
        <v>2112</v>
      </c>
      <c r="D17" s="131">
        <v>2</v>
      </c>
      <c r="E17" s="120" t="s">
        <v>2106</v>
      </c>
      <c r="F17" s="122"/>
      <c r="G17" s="122"/>
      <c r="H17" s="123"/>
    </row>
    <row r="18" spans="1:8" ht="13.5" customHeight="1">
      <c r="A18" s="124"/>
      <c r="B18" s="125" t="s">
        <v>2113</v>
      </c>
      <c r="C18" s="125"/>
      <c r="D18" s="126"/>
      <c r="E18" s="127"/>
      <c r="F18" s="128"/>
      <c r="G18" s="128"/>
      <c r="H18" s="130"/>
    </row>
    <row r="19" spans="1:8" ht="13.5" customHeight="1">
      <c r="A19" s="117"/>
      <c r="B19" s="118" t="s">
        <v>2104</v>
      </c>
      <c r="C19" s="118" t="s">
        <v>2114</v>
      </c>
      <c r="D19" s="131">
        <v>8</v>
      </c>
      <c r="E19" s="120" t="s">
        <v>2106</v>
      </c>
      <c r="F19" s="122"/>
      <c r="G19" s="122"/>
      <c r="H19" s="123"/>
    </row>
    <row r="20" spans="1:8" ht="13.5" customHeight="1">
      <c r="A20" s="124" t="s">
        <v>7</v>
      </c>
      <c r="B20" s="125" t="s">
        <v>2115</v>
      </c>
      <c r="C20" s="125"/>
      <c r="D20" s="126"/>
      <c r="E20" s="127"/>
      <c r="F20" s="128"/>
      <c r="G20" s="128"/>
      <c r="H20" s="130"/>
    </row>
    <row r="21" spans="1:8" ht="13.5" customHeight="1">
      <c r="A21" s="117" t="s">
        <v>7</v>
      </c>
      <c r="B21" s="118" t="s">
        <v>2104</v>
      </c>
      <c r="C21" s="118" t="s">
        <v>2116</v>
      </c>
      <c r="D21" s="131">
        <v>18</v>
      </c>
      <c r="E21" s="120" t="s">
        <v>2106</v>
      </c>
      <c r="F21" s="122"/>
      <c r="G21" s="122"/>
      <c r="H21" s="123"/>
    </row>
    <row r="22" spans="1:8" ht="13.5" customHeight="1">
      <c r="A22" s="124"/>
      <c r="B22" s="125" t="s">
        <v>2117</v>
      </c>
      <c r="C22" s="125"/>
      <c r="D22" s="126"/>
      <c r="E22" s="127"/>
      <c r="F22" s="128"/>
      <c r="G22" s="128"/>
      <c r="H22" s="130"/>
    </row>
    <row r="23" spans="1:8" ht="13.5" customHeight="1">
      <c r="A23" s="117"/>
      <c r="B23" s="118" t="s">
        <v>2118</v>
      </c>
      <c r="C23" s="118" t="s">
        <v>2119</v>
      </c>
      <c r="D23" s="131">
        <v>7</v>
      </c>
      <c r="E23" s="120" t="s">
        <v>2106</v>
      </c>
      <c r="F23" s="122"/>
      <c r="G23" s="122"/>
      <c r="H23" s="123"/>
    </row>
    <row r="24" spans="1:8" ht="13.5" customHeight="1">
      <c r="A24" s="124"/>
      <c r="B24" s="125" t="s">
        <v>2120</v>
      </c>
      <c r="C24" s="125"/>
      <c r="D24" s="126"/>
      <c r="E24" s="127"/>
      <c r="F24" s="128"/>
      <c r="G24" s="128"/>
      <c r="H24" s="130"/>
    </row>
    <row r="25" spans="1:8" ht="13.5" customHeight="1">
      <c r="A25" s="117"/>
      <c r="B25" s="118" t="s">
        <v>2121</v>
      </c>
      <c r="C25" s="118" t="s">
        <v>2122</v>
      </c>
      <c r="D25" s="131">
        <v>36</v>
      </c>
      <c r="E25" s="120" t="s">
        <v>2106</v>
      </c>
      <c r="F25" s="122"/>
      <c r="G25" s="122"/>
      <c r="H25" s="123"/>
    </row>
    <row r="26" spans="1:8" ht="13.5" customHeight="1">
      <c r="A26" s="124" t="s">
        <v>7</v>
      </c>
      <c r="B26" s="125" t="s">
        <v>2123</v>
      </c>
      <c r="C26" s="125"/>
      <c r="D26" s="126"/>
      <c r="E26" s="127"/>
      <c r="F26" s="128"/>
      <c r="G26" s="128"/>
      <c r="H26" s="130"/>
    </row>
    <row r="27" spans="1:8" ht="13.5" customHeight="1">
      <c r="A27" s="117" t="s">
        <v>7</v>
      </c>
      <c r="B27" s="118" t="s">
        <v>2121</v>
      </c>
      <c r="C27" s="118" t="s">
        <v>2124</v>
      </c>
      <c r="D27" s="131">
        <v>76</v>
      </c>
      <c r="E27" s="120" t="s">
        <v>2106</v>
      </c>
      <c r="F27" s="122"/>
      <c r="G27" s="122"/>
      <c r="H27" s="123"/>
    </row>
    <row r="28" spans="1:8" ht="13.5" customHeight="1">
      <c r="A28" s="124" t="s">
        <v>7</v>
      </c>
      <c r="B28" s="125" t="s">
        <v>2125</v>
      </c>
      <c r="C28" s="125"/>
      <c r="D28" s="126"/>
      <c r="E28" s="127"/>
      <c r="F28" s="128"/>
      <c r="G28" s="128"/>
      <c r="H28" s="130"/>
    </row>
    <row r="29" spans="1:8" ht="13.5" customHeight="1">
      <c r="A29" s="117" t="s">
        <v>7</v>
      </c>
      <c r="B29" s="118" t="s">
        <v>2126</v>
      </c>
      <c r="C29" s="118" t="s">
        <v>2127</v>
      </c>
      <c r="D29" s="131">
        <v>1</v>
      </c>
      <c r="E29" s="120" t="s">
        <v>2106</v>
      </c>
      <c r="F29" s="122"/>
      <c r="G29" s="122"/>
      <c r="H29" s="123"/>
    </row>
    <row r="30" spans="1:8" ht="13.5" customHeight="1">
      <c r="A30" s="134"/>
      <c r="B30" s="125" t="s">
        <v>2128</v>
      </c>
      <c r="C30" s="125"/>
      <c r="D30" s="126"/>
      <c r="E30" s="127"/>
      <c r="F30" s="128"/>
      <c r="G30" s="128"/>
      <c r="H30" s="130"/>
    </row>
    <row r="31" spans="1:8" ht="13.5" customHeight="1">
      <c r="A31" s="137"/>
      <c r="B31" s="118" t="s">
        <v>2129</v>
      </c>
      <c r="C31" s="118" t="s">
        <v>2130</v>
      </c>
      <c r="D31" s="172">
        <v>7</v>
      </c>
      <c r="E31" s="120" t="s">
        <v>2106</v>
      </c>
      <c r="F31" s="122"/>
      <c r="G31" s="122"/>
      <c r="H31" s="123"/>
    </row>
    <row r="32" spans="1:8" ht="13.5" customHeight="1">
      <c r="A32" s="134"/>
      <c r="B32" s="125" t="s">
        <v>2131</v>
      </c>
      <c r="C32" s="125"/>
      <c r="D32" s="126"/>
      <c r="E32" s="127"/>
      <c r="F32" s="128"/>
      <c r="G32" s="128"/>
      <c r="H32" s="130"/>
    </row>
    <row r="33" spans="1:8" ht="13.5" customHeight="1">
      <c r="A33" s="137"/>
      <c r="B33" s="118" t="s">
        <v>2132</v>
      </c>
      <c r="C33" s="118" t="s">
        <v>2133</v>
      </c>
      <c r="D33" s="131">
        <v>5</v>
      </c>
      <c r="E33" s="120" t="s">
        <v>2106</v>
      </c>
      <c r="F33" s="122"/>
      <c r="G33" s="122"/>
      <c r="H33" s="123"/>
    </row>
    <row r="34" spans="1:8" ht="13.5" customHeight="1">
      <c r="A34" s="124" t="s">
        <v>7</v>
      </c>
      <c r="B34" s="125" t="s">
        <v>2134</v>
      </c>
      <c r="C34" s="125"/>
      <c r="D34" s="126"/>
      <c r="E34" s="127"/>
      <c r="F34" s="128"/>
      <c r="G34" s="128"/>
      <c r="H34" s="130"/>
    </row>
    <row r="35" spans="1:8" ht="13.5" customHeight="1">
      <c r="A35" s="117" t="s">
        <v>7</v>
      </c>
      <c r="B35" s="118" t="s">
        <v>2135</v>
      </c>
      <c r="C35" s="118" t="s">
        <v>2136</v>
      </c>
      <c r="D35" s="131">
        <v>2</v>
      </c>
      <c r="E35" s="120" t="s">
        <v>2106</v>
      </c>
      <c r="F35" s="122"/>
      <c r="G35" s="122"/>
      <c r="H35" s="123"/>
    </row>
    <row r="36" spans="1:8" ht="13.5" customHeight="1">
      <c r="A36" s="134"/>
      <c r="B36" s="125" t="s">
        <v>2137</v>
      </c>
      <c r="C36" s="125"/>
      <c r="D36" s="126"/>
      <c r="E36" s="127"/>
      <c r="F36" s="128"/>
      <c r="G36" s="128"/>
      <c r="H36" s="130"/>
    </row>
    <row r="37" spans="1:8" ht="13.5" customHeight="1">
      <c r="A37" s="137"/>
      <c r="B37" s="118" t="s">
        <v>2135</v>
      </c>
      <c r="C37" s="118" t="s">
        <v>2138</v>
      </c>
      <c r="D37" s="172">
        <v>19</v>
      </c>
      <c r="E37" s="120" t="s">
        <v>2106</v>
      </c>
      <c r="F37" s="122"/>
      <c r="G37" s="122"/>
      <c r="H37" s="123"/>
    </row>
    <row r="38" spans="1:8" ht="13.5" customHeight="1">
      <c r="A38" s="134"/>
      <c r="B38" s="125" t="s">
        <v>2139</v>
      </c>
      <c r="C38" s="125"/>
      <c r="D38" s="126"/>
      <c r="E38" s="127"/>
      <c r="F38" s="128"/>
      <c r="G38" s="128"/>
      <c r="H38" s="130"/>
    </row>
    <row r="39" spans="1:8" ht="13.5" customHeight="1">
      <c r="A39" s="137"/>
      <c r="B39" s="118" t="s">
        <v>2135</v>
      </c>
      <c r="C39" s="118" t="s">
        <v>2140</v>
      </c>
      <c r="D39" s="138">
        <v>6</v>
      </c>
      <c r="E39" s="120" t="s">
        <v>2106</v>
      </c>
      <c r="F39" s="122"/>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60"/>
      <c r="B47" s="161" t="s">
        <v>2141</v>
      </c>
      <c r="C47" s="161"/>
      <c r="D47" s="126"/>
      <c r="E47" s="127"/>
      <c r="F47" s="128"/>
      <c r="G47" s="128"/>
      <c r="H47" s="130"/>
    </row>
    <row r="48" spans="1:8" ht="13.5" customHeight="1">
      <c r="A48" s="166"/>
      <c r="B48" s="167" t="s">
        <v>2135</v>
      </c>
      <c r="C48" s="167" t="s">
        <v>2142</v>
      </c>
      <c r="D48" s="131">
        <v>7</v>
      </c>
      <c r="E48" s="120" t="s">
        <v>2106</v>
      </c>
      <c r="F48" s="122"/>
      <c r="G48" s="122"/>
      <c r="H48" s="123"/>
    </row>
    <row r="49" spans="1:8" ht="13.5" customHeight="1">
      <c r="A49" s="134"/>
      <c r="B49" s="125" t="s">
        <v>2143</v>
      </c>
      <c r="C49" s="125"/>
      <c r="D49" s="126"/>
      <c r="E49" s="127"/>
      <c r="F49" s="128"/>
      <c r="G49" s="129"/>
      <c r="H49" s="130"/>
    </row>
    <row r="50" spans="1:8" ht="13.5" customHeight="1">
      <c r="A50" s="166"/>
      <c r="B50" s="118" t="s">
        <v>2135</v>
      </c>
      <c r="C50" s="118" t="s">
        <v>2144</v>
      </c>
      <c r="D50" s="172">
        <v>2</v>
      </c>
      <c r="E50" s="120" t="s">
        <v>2106</v>
      </c>
      <c r="F50" s="121"/>
      <c r="G50" s="122"/>
      <c r="H50" s="123"/>
    </row>
    <row r="51" spans="1:8" ht="13.5" customHeight="1">
      <c r="A51" s="134"/>
      <c r="B51" s="125" t="s">
        <v>2145</v>
      </c>
      <c r="C51" s="125"/>
      <c r="D51" s="135"/>
      <c r="E51" s="136"/>
      <c r="F51" s="128"/>
      <c r="G51" s="129"/>
      <c r="H51" s="130"/>
    </row>
    <row r="52" spans="1:8" ht="13.5" customHeight="1">
      <c r="A52" s="137"/>
      <c r="B52" s="118" t="s">
        <v>2135</v>
      </c>
      <c r="C52" s="118" t="s">
        <v>2146</v>
      </c>
      <c r="D52" s="172">
        <v>15</v>
      </c>
      <c r="E52" s="120" t="s">
        <v>2106</v>
      </c>
      <c r="F52" s="121"/>
      <c r="G52" s="122"/>
      <c r="H52" s="123"/>
    </row>
    <row r="53" spans="1:8" ht="13.5" customHeight="1">
      <c r="A53" s="124"/>
      <c r="B53" s="125" t="s">
        <v>2147</v>
      </c>
      <c r="C53" s="125"/>
      <c r="D53" s="126"/>
      <c r="E53" s="127"/>
      <c r="F53" s="128"/>
      <c r="G53" s="129"/>
      <c r="H53" s="130"/>
    </row>
    <row r="54" spans="1:8" ht="13.5" customHeight="1">
      <c r="A54" s="117"/>
      <c r="B54" s="118" t="s">
        <v>2148</v>
      </c>
      <c r="C54" s="118" t="s">
        <v>2149</v>
      </c>
      <c r="D54" s="131">
        <v>8</v>
      </c>
      <c r="E54" s="120" t="s">
        <v>2106</v>
      </c>
      <c r="F54" s="121"/>
      <c r="G54" s="122"/>
      <c r="H54" s="123"/>
    </row>
    <row r="55" spans="1:8" ht="13.5" customHeight="1">
      <c r="A55" s="124"/>
      <c r="B55" s="125"/>
      <c r="C55" s="125"/>
      <c r="D55" s="135"/>
      <c r="E55" s="136"/>
      <c r="F55" s="128"/>
      <c r="G55" s="129"/>
      <c r="H55" s="130"/>
    </row>
    <row r="56" spans="1:8" ht="13.5" customHeight="1">
      <c r="A56" s="117"/>
      <c r="B56" s="118"/>
      <c r="C56" s="118"/>
      <c r="D56" s="131"/>
      <c r="E56" s="120"/>
      <c r="F56" s="121"/>
      <c r="G56" s="122"/>
      <c r="H56" s="123"/>
    </row>
    <row r="57" spans="1:8" ht="13.5" customHeight="1">
      <c r="A57" s="124"/>
      <c r="B57" s="125" t="s">
        <v>2150</v>
      </c>
      <c r="C57" s="125"/>
      <c r="D57" s="126"/>
      <c r="E57" s="127"/>
      <c r="F57" s="128"/>
      <c r="G57" s="129"/>
      <c r="H57" s="130"/>
    </row>
    <row r="58" spans="1:8" ht="13.5" customHeight="1">
      <c r="A58" s="117"/>
      <c r="B58" s="118" t="s">
        <v>2151</v>
      </c>
      <c r="C58" s="118"/>
      <c r="D58" s="131">
        <v>25</v>
      </c>
      <c r="E58" s="120" t="s">
        <v>2083</v>
      </c>
      <c r="F58" s="122"/>
      <c r="G58" s="122"/>
      <c r="H58" s="123"/>
    </row>
    <row r="59" spans="1:8" ht="13.5" customHeight="1">
      <c r="A59" s="134"/>
      <c r="B59" s="125" t="s">
        <v>2150</v>
      </c>
      <c r="C59" s="125"/>
      <c r="D59" s="135"/>
      <c r="E59" s="127"/>
      <c r="F59" s="128"/>
      <c r="G59" s="129"/>
      <c r="H59" s="130"/>
    </row>
    <row r="60" spans="1:8" ht="13.5" customHeight="1">
      <c r="A60" s="137"/>
      <c r="B60" s="118" t="s">
        <v>2152</v>
      </c>
      <c r="C60" s="118"/>
      <c r="D60" s="131">
        <v>2</v>
      </c>
      <c r="E60" s="120" t="s">
        <v>2083</v>
      </c>
      <c r="F60" s="122"/>
      <c r="G60" s="122"/>
      <c r="H60" s="123"/>
    </row>
    <row r="61" spans="1:8" ht="13.5" customHeight="1">
      <c r="A61" s="124"/>
      <c r="B61" s="125" t="s">
        <v>2150</v>
      </c>
      <c r="C61" s="125"/>
      <c r="D61" s="126"/>
      <c r="E61" s="127"/>
      <c r="F61" s="128"/>
      <c r="G61" s="129"/>
      <c r="H61" s="130"/>
    </row>
    <row r="62" spans="1:8" ht="13.5" customHeight="1">
      <c r="A62" s="117"/>
      <c r="B62" s="118" t="s">
        <v>2153</v>
      </c>
      <c r="C62" s="118"/>
      <c r="D62" s="131">
        <v>7</v>
      </c>
      <c r="E62" s="120" t="s">
        <v>2083</v>
      </c>
      <c r="F62" s="122"/>
      <c r="G62" s="122"/>
      <c r="H62" s="123"/>
    </row>
    <row r="63" spans="1:8" ht="13.5" customHeight="1">
      <c r="A63" s="124"/>
      <c r="B63" s="125" t="s">
        <v>2150</v>
      </c>
      <c r="C63" s="125"/>
      <c r="D63" s="126"/>
      <c r="E63" s="127"/>
      <c r="F63" s="128"/>
      <c r="G63" s="129"/>
      <c r="H63" s="130"/>
    </row>
    <row r="64" spans="1:8" ht="13.5" customHeight="1">
      <c r="A64" s="117"/>
      <c r="B64" s="118" t="s">
        <v>2154</v>
      </c>
      <c r="C64" s="118"/>
      <c r="D64" s="131">
        <v>1</v>
      </c>
      <c r="E64" s="120" t="s">
        <v>2083</v>
      </c>
      <c r="F64" s="122"/>
      <c r="G64" s="122"/>
      <c r="H64" s="123"/>
    </row>
    <row r="65" spans="1:8" ht="13.5" customHeight="1">
      <c r="A65" s="124"/>
      <c r="B65" s="125" t="s">
        <v>2150</v>
      </c>
      <c r="C65" s="125"/>
      <c r="D65" s="126"/>
      <c r="E65" s="127"/>
      <c r="F65" s="128"/>
      <c r="G65" s="129"/>
      <c r="H65" s="130"/>
    </row>
    <row r="66" spans="1:8" ht="13.5" customHeight="1">
      <c r="A66" s="117"/>
      <c r="B66" s="118" t="s">
        <v>2155</v>
      </c>
      <c r="C66" s="118"/>
      <c r="D66" s="131">
        <v>1</v>
      </c>
      <c r="E66" s="120" t="s">
        <v>2083</v>
      </c>
      <c r="F66" s="122"/>
      <c r="G66" s="122"/>
      <c r="H66" s="123"/>
    </row>
    <row r="67" spans="1:8" ht="13.5" customHeight="1">
      <c r="A67" s="124"/>
      <c r="B67" s="125" t="s">
        <v>2150</v>
      </c>
      <c r="C67" s="125"/>
      <c r="D67" s="126"/>
      <c r="E67" s="127"/>
      <c r="F67" s="128"/>
      <c r="G67" s="129"/>
      <c r="H67" s="130"/>
    </row>
    <row r="68" spans="1:8" ht="13.5" customHeight="1">
      <c r="A68" s="117"/>
      <c r="B68" s="118" t="s">
        <v>2156</v>
      </c>
      <c r="C68" s="118"/>
      <c r="D68" s="131">
        <v>2</v>
      </c>
      <c r="E68" s="120" t="s">
        <v>2083</v>
      </c>
      <c r="F68" s="122"/>
      <c r="G68" s="122"/>
      <c r="H68" s="123"/>
    </row>
    <row r="69" spans="1:8" ht="13.5" customHeight="1">
      <c r="A69" s="124"/>
      <c r="B69" s="125" t="s">
        <v>2150</v>
      </c>
      <c r="C69" s="125"/>
      <c r="D69" s="126"/>
      <c r="E69" s="127"/>
      <c r="F69" s="128"/>
      <c r="G69" s="129"/>
      <c r="H69" s="130"/>
    </row>
    <row r="70" spans="1:8" ht="13.5" customHeight="1">
      <c r="A70" s="117"/>
      <c r="B70" s="118" t="s">
        <v>2157</v>
      </c>
      <c r="C70" s="118"/>
      <c r="D70" s="131">
        <v>2</v>
      </c>
      <c r="E70" s="120" t="s">
        <v>2083</v>
      </c>
      <c r="F70" s="122"/>
      <c r="G70" s="122"/>
      <c r="H70" s="123"/>
    </row>
    <row r="71" spans="1:8" ht="13.5" customHeight="1">
      <c r="A71" s="124"/>
      <c r="B71" s="125" t="s">
        <v>2150</v>
      </c>
      <c r="C71" s="125"/>
      <c r="D71" s="126"/>
      <c r="E71" s="127"/>
      <c r="F71" s="128"/>
      <c r="G71" s="129"/>
      <c r="H71" s="130"/>
    </row>
    <row r="72" spans="1:8" ht="13.5" customHeight="1">
      <c r="A72" s="117"/>
      <c r="B72" s="118" t="s">
        <v>2158</v>
      </c>
      <c r="C72" s="118"/>
      <c r="D72" s="131">
        <v>1</v>
      </c>
      <c r="E72" s="120" t="s">
        <v>2083</v>
      </c>
      <c r="F72" s="122"/>
      <c r="G72" s="122"/>
      <c r="H72" s="123"/>
    </row>
    <row r="73" spans="1:8" ht="13.5" customHeight="1">
      <c r="A73" s="124"/>
      <c r="B73" s="125" t="s">
        <v>2150</v>
      </c>
      <c r="C73" s="125"/>
      <c r="D73" s="126"/>
      <c r="E73" s="127"/>
      <c r="F73" s="128"/>
      <c r="G73" s="129"/>
      <c r="H73" s="130"/>
    </row>
    <row r="74" spans="1:8" ht="13.5" customHeight="1">
      <c r="A74" s="117"/>
      <c r="B74" s="118" t="s">
        <v>2159</v>
      </c>
      <c r="C74" s="118"/>
      <c r="D74" s="131">
        <v>8</v>
      </c>
      <c r="E74" s="120" t="s">
        <v>2083</v>
      </c>
      <c r="F74" s="122"/>
      <c r="G74" s="122"/>
      <c r="H74" s="123"/>
    </row>
    <row r="75" spans="1:8" ht="13.5" customHeight="1">
      <c r="A75" s="124"/>
      <c r="B75" s="125" t="s">
        <v>2150</v>
      </c>
      <c r="C75" s="125"/>
      <c r="D75" s="126"/>
      <c r="E75" s="127"/>
      <c r="F75" s="128"/>
      <c r="G75" s="129"/>
      <c r="H75" s="130"/>
    </row>
    <row r="76" spans="1:8" ht="13.5" customHeight="1">
      <c r="A76" s="117"/>
      <c r="B76" s="118" t="s">
        <v>2160</v>
      </c>
      <c r="C76" s="118"/>
      <c r="D76" s="131">
        <v>1</v>
      </c>
      <c r="E76" s="120" t="s">
        <v>2083</v>
      </c>
      <c r="F76" s="122"/>
      <c r="G76" s="122"/>
      <c r="H76" s="123"/>
    </row>
    <row r="77" spans="1:8" ht="13.5" customHeight="1">
      <c r="A77" s="134"/>
      <c r="B77" s="125" t="s">
        <v>2150</v>
      </c>
      <c r="C77" s="125"/>
      <c r="D77" s="135"/>
      <c r="E77" s="127"/>
      <c r="F77" s="128"/>
      <c r="G77" s="129"/>
      <c r="H77" s="130"/>
    </row>
    <row r="78" spans="1:8" ht="13.5" customHeight="1">
      <c r="A78" s="137"/>
      <c r="B78" s="118" t="s">
        <v>2161</v>
      </c>
      <c r="C78" s="118"/>
      <c r="D78" s="131">
        <v>1</v>
      </c>
      <c r="E78" s="120" t="s">
        <v>2083</v>
      </c>
      <c r="F78" s="121"/>
      <c r="G78" s="122"/>
      <c r="H78" s="123"/>
    </row>
    <row r="79" spans="1:8" ht="13.5" customHeight="1">
      <c r="A79" s="134"/>
      <c r="B79" s="125" t="s">
        <v>2150</v>
      </c>
      <c r="C79" s="125"/>
      <c r="D79" s="135"/>
      <c r="E79" s="127"/>
      <c r="F79" s="128"/>
      <c r="G79" s="129"/>
      <c r="H79" s="130"/>
    </row>
    <row r="80" spans="1:8" ht="13.5" customHeight="1">
      <c r="A80" s="137"/>
      <c r="B80" s="118" t="s">
        <v>2162</v>
      </c>
      <c r="C80" s="118"/>
      <c r="D80" s="131">
        <v>1</v>
      </c>
      <c r="E80" s="120" t="s">
        <v>2083</v>
      </c>
      <c r="F80" s="121"/>
      <c r="G80" s="122"/>
      <c r="H80" s="123"/>
    </row>
    <row r="81" spans="1:8" ht="13.5" customHeight="1">
      <c r="A81" s="134"/>
      <c r="B81" s="125"/>
      <c r="C81" s="125"/>
      <c r="D81" s="126"/>
      <c r="E81" s="127"/>
      <c r="F81" s="128"/>
      <c r="G81" s="129"/>
      <c r="H81" s="130"/>
    </row>
    <row r="82" spans="1:8" ht="13.5" customHeight="1">
      <c r="A82" s="137"/>
      <c r="B82" s="118" t="s">
        <v>2163</v>
      </c>
      <c r="C82" s="118" t="s">
        <v>2164</v>
      </c>
      <c r="D82" s="138">
        <v>9</v>
      </c>
      <c r="E82" s="120" t="s">
        <v>2060</v>
      </c>
      <c r="F82" s="121"/>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row r="87" spans="1:8" s="49" customFormat="1" ht="21.4" customHeight="1">
      <c r="A87" s="370" t="s">
        <v>1966</v>
      </c>
      <c r="B87" s="371"/>
      <c r="C87" s="371"/>
      <c r="D87" s="371"/>
      <c r="E87" s="371"/>
      <c r="F87" s="371"/>
      <c r="G87" s="371"/>
      <c r="H87" s="371"/>
    </row>
    <row r="88" spans="1:8" s="49" customFormat="1" ht="13.5">
      <c r="A88" s="54" t="s">
        <v>62</v>
      </c>
      <c r="B88" s="54"/>
      <c r="C88" s="51"/>
      <c r="D88" s="51"/>
      <c r="E88" s="51"/>
      <c r="F88" s="51"/>
      <c r="G88" s="54"/>
      <c r="H88" s="53"/>
    </row>
    <row r="89" spans="1:8" ht="21.4" customHeight="1">
      <c r="A89" s="372" t="s">
        <v>1967</v>
      </c>
      <c r="B89" s="373"/>
      <c r="C89" s="107" t="s">
        <v>1968</v>
      </c>
      <c r="D89" s="107" t="s">
        <v>1969</v>
      </c>
      <c r="E89" s="107" t="s">
        <v>1970</v>
      </c>
      <c r="F89" s="107" t="s">
        <v>1971</v>
      </c>
      <c r="G89" s="107" t="s">
        <v>1972</v>
      </c>
      <c r="H89" s="108" t="s">
        <v>1973</v>
      </c>
    </row>
    <row r="90" spans="1:8" ht="13.5" customHeight="1">
      <c r="A90" s="110"/>
      <c r="B90" s="111"/>
      <c r="C90" s="111"/>
      <c r="D90" s="152"/>
      <c r="E90" s="153"/>
      <c r="F90" s="114"/>
      <c r="G90" s="129"/>
      <c r="H90" s="130"/>
    </row>
    <row r="91" spans="1:8" ht="13.5" customHeight="1">
      <c r="A91" s="166"/>
      <c r="B91" s="167" t="s">
        <v>2165</v>
      </c>
      <c r="C91" s="167"/>
      <c r="D91" s="156">
        <v>4</v>
      </c>
      <c r="E91" s="179" t="s">
        <v>2083</v>
      </c>
      <c r="F91" s="158"/>
      <c r="G91" s="122"/>
      <c r="H91" s="123"/>
    </row>
    <row r="92" spans="1:8" ht="13.5" customHeight="1">
      <c r="A92" s="160"/>
      <c r="B92" s="161"/>
      <c r="C92" s="161"/>
      <c r="D92" s="162"/>
      <c r="E92" s="163"/>
      <c r="F92" s="164"/>
      <c r="G92" s="129"/>
      <c r="H92" s="130"/>
    </row>
    <row r="93" spans="1:8" ht="13.5" customHeight="1">
      <c r="A93" s="166"/>
      <c r="B93" s="167" t="s">
        <v>2166</v>
      </c>
      <c r="C93" s="167"/>
      <c r="D93" s="168">
        <v>2</v>
      </c>
      <c r="E93" s="176" t="s">
        <v>2067</v>
      </c>
      <c r="F93" s="170"/>
      <c r="G93" s="122"/>
      <c r="H93" s="123"/>
    </row>
    <row r="94" spans="1:8" ht="13.5" customHeight="1">
      <c r="A94" s="134"/>
      <c r="B94" s="125"/>
      <c r="C94" s="125"/>
      <c r="D94" s="135"/>
      <c r="E94" s="136"/>
      <c r="F94" s="128"/>
      <c r="G94" s="129"/>
      <c r="H94" s="130"/>
    </row>
    <row r="95" spans="1:8" ht="13.5" customHeight="1">
      <c r="A95" s="137"/>
      <c r="B95" s="118"/>
      <c r="C95" s="118"/>
      <c r="D95" s="172"/>
      <c r="E95" s="120"/>
      <c r="F95" s="121"/>
      <c r="G95" s="122"/>
      <c r="H95" s="123"/>
    </row>
    <row r="96" spans="1:8" ht="13.5" customHeight="1">
      <c r="A96" s="124"/>
      <c r="B96" s="125"/>
      <c r="C96" s="125"/>
      <c r="D96" s="126"/>
      <c r="E96" s="127"/>
      <c r="F96" s="128"/>
      <c r="G96" s="129"/>
      <c r="H96" s="130"/>
    </row>
    <row r="97" spans="1:8" ht="13.5" customHeight="1">
      <c r="A97" s="117"/>
      <c r="B97" s="118" t="s">
        <v>2167</v>
      </c>
      <c r="C97" s="118" t="s">
        <v>2168</v>
      </c>
      <c r="D97" s="131">
        <v>15</v>
      </c>
      <c r="E97" s="120" t="s">
        <v>2067</v>
      </c>
      <c r="F97" s="122"/>
      <c r="G97" s="122"/>
      <c r="H97" s="123"/>
    </row>
    <row r="98" spans="1:8" ht="13.5" customHeight="1">
      <c r="A98" s="124"/>
      <c r="B98" s="125"/>
      <c r="C98" s="125"/>
      <c r="D98" s="126"/>
      <c r="E98" s="127"/>
      <c r="F98" s="128"/>
      <c r="G98" s="129"/>
      <c r="H98" s="130"/>
    </row>
    <row r="99" spans="1:8" ht="13.5" customHeight="1">
      <c r="A99" s="117"/>
      <c r="B99" s="118" t="s">
        <v>2167</v>
      </c>
      <c r="C99" s="118" t="s">
        <v>2169</v>
      </c>
      <c r="D99" s="131">
        <v>8</v>
      </c>
      <c r="E99" s="120" t="s">
        <v>2067</v>
      </c>
      <c r="F99" s="122"/>
      <c r="G99" s="122"/>
      <c r="H99" s="123"/>
    </row>
    <row r="100" spans="1:8" ht="13.5" customHeight="1">
      <c r="A100" s="124"/>
      <c r="B100" s="125"/>
      <c r="C100" s="125"/>
      <c r="D100" s="126"/>
      <c r="E100" s="127"/>
      <c r="F100" s="128"/>
      <c r="G100" s="129"/>
      <c r="H100" s="130"/>
    </row>
    <row r="101" spans="1:8" ht="13.5" customHeight="1">
      <c r="A101" s="117"/>
      <c r="B101" s="118"/>
      <c r="C101" s="118"/>
      <c r="D101" s="131"/>
      <c r="E101" s="120"/>
      <c r="F101" s="122"/>
      <c r="G101" s="122"/>
      <c r="H101" s="123"/>
    </row>
    <row r="102" spans="1:8" ht="13.5" customHeight="1">
      <c r="A102" s="124"/>
      <c r="B102" s="125" t="s">
        <v>2084</v>
      </c>
      <c r="C102" s="125"/>
      <c r="D102" s="126"/>
      <c r="E102" s="127"/>
      <c r="F102" s="128"/>
      <c r="G102" s="128"/>
      <c r="H102" s="130"/>
    </row>
    <row r="103" spans="1:8" ht="13.5" customHeight="1">
      <c r="A103" s="117"/>
      <c r="B103" s="118" t="s">
        <v>2085</v>
      </c>
      <c r="C103" s="118"/>
      <c r="D103" s="131">
        <v>51</v>
      </c>
      <c r="E103" s="120" t="s">
        <v>2067</v>
      </c>
      <c r="F103" s="122"/>
      <c r="G103" s="122"/>
      <c r="H103" s="123"/>
    </row>
    <row r="104" spans="1:8" ht="13.5" customHeight="1">
      <c r="A104" s="134"/>
      <c r="B104" s="125" t="s">
        <v>2084</v>
      </c>
      <c r="C104" s="125"/>
      <c r="D104" s="135"/>
      <c r="E104" s="127"/>
      <c r="F104" s="128"/>
      <c r="G104" s="129"/>
      <c r="H104" s="130"/>
    </row>
    <row r="105" spans="1:8" ht="13.5" customHeight="1">
      <c r="A105" s="137"/>
      <c r="B105" s="118" t="s">
        <v>2170</v>
      </c>
      <c r="C105" s="118"/>
      <c r="D105" s="131">
        <v>54</v>
      </c>
      <c r="E105" s="120" t="s">
        <v>2067</v>
      </c>
      <c r="F105" s="121"/>
      <c r="G105" s="122"/>
      <c r="H105" s="123"/>
    </row>
    <row r="106" spans="1:8" ht="13.5" customHeight="1">
      <c r="A106" s="124"/>
      <c r="B106" s="125" t="s">
        <v>2084</v>
      </c>
      <c r="C106" s="125"/>
      <c r="D106" s="126"/>
      <c r="E106" s="127"/>
      <c r="F106" s="128"/>
      <c r="G106" s="128"/>
      <c r="H106" s="130"/>
    </row>
    <row r="107" spans="1:8" ht="13.5" customHeight="1">
      <c r="A107" s="117"/>
      <c r="B107" s="118" t="s">
        <v>2171</v>
      </c>
      <c r="C107" s="118"/>
      <c r="D107" s="131">
        <v>1</v>
      </c>
      <c r="E107" s="120" t="s">
        <v>2067</v>
      </c>
      <c r="F107" s="122"/>
      <c r="G107" s="122"/>
      <c r="H107" s="123"/>
    </row>
    <row r="108" spans="1:8" ht="13.5" customHeight="1">
      <c r="A108" s="124"/>
      <c r="B108" s="125" t="s">
        <v>2172</v>
      </c>
      <c r="C108" s="125"/>
      <c r="D108" s="126"/>
      <c r="E108" s="127"/>
      <c r="F108" s="128"/>
      <c r="G108" s="128"/>
      <c r="H108" s="130"/>
    </row>
    <row r="109" spans="1:8" ht="13.5" customHeight="1">
      <c r="A109" s="117"/>
      <c r="B109" s="118" t="s">
        <v>2173</v>
      </c>
      <c r="C109" s="118"/>
      <c r="D109" s="131">
        <v>108</v>
      </c>
      <c r="E109" s="120" t="s">
        <v>2067</v>
      </c>
      <c r="F109" s="122"/>
      <c r="G109" s="122"/>
      <c r="H109" s="123"/>
    </row>
    <row r="110" spans="1:8" ht="13.5" customHeight="1">
      <c r="A110" s="124"/>
      <c r="B110" s="125"/>
      <c r="C110" s="125"/>
      <c r="D110" s="126"/>
      <c r="E110" s="127"/>
      <c r="F110" s="128"/>
      <c r="G110" s="129"/>
      <c r="H110" s="130"/>
    </row>
    <row r="111" spans="1:8" ht="13.5" customHeight="1">
      <c r="A111" s="117"/>
      <c r="B111" s="118"/>
      <c r="C111" s="118"/>
      <c r="D111" s="131"/>
      <c r="E111" s="120"/>
      <c r="F111" s="122"/>
      <c r="G111" s="122"/>
      <c r="H111" s="123"/>
    </row>
    <row r="112" spans="1:8" ht="13.5" customHeight="1">
      <c r="A112" s="124"/>
      <c r="B112" s="125"/>
      <c r="C112" s="125"/>
      <c r="D112" s="126"/>
      <c r="E112" s="127"/>
      <c r="F112" s="128"/>
      <c r="G112" s="129"/>
      <c r="H112" s="130"/>
    </row>
    <row r="113" spans="1:8" ht="13.5" customHeight="1">
      <c r="A113" s="117"/>
      <c r="B113" s="118" t="s">
        <v>2174</v>
      </c>
      <c r="C113" s="118"/>
      <c r="D113" s="131">
        <v>10</v>
      </c>
      <c r="E113" s="120" t="s">
        <v>2029</v>
      </c>
      <c r="F113" s="122"/>
      <c r="G113" s="122"/>
      <c r="H113" s="123"/>
    </row>
    <row r="114" spans="1:8" ht="13.5" customHeight="1">
      <c r="A114" s="124"/>
      <c r="B114" s="125"/>
      <c r="C114" s="125"/>
      <c r="D114" s="135"/>
      <c r="E114" s="127"/>
      <c r="F114" s="128"/>
      <c r="G114" s="129"/>
      <c r="H114" s="130"/>
    </row>
    <row r="115" spans="1:8" ht="13.5" customHeight="1">
      <c r="A115" s="117"/>
      <c r="B115" s="118"/>
      <c r="C115" s="118"/>
      <c r="D115" s="131"/>
      <c r="E115" s="120"/>
      <c r="F115" s="122"/>
      <c r="G115" s="122"/>
      <c r="H115" s="123"/>
    </row>
    <row r="116" spans="1:8" ht="13.5" customHeight="1">
      <c r="A116" s="124"/>
      <c r="B116" s="125" t="s">
        <v>2175</v>
      </c>
      <c r="C116" s="125"/>
      <c r="D116" s="126"/>
      <c r="E116" s="127"/>
      <c r="F116" s="128"/>
      <c r="G116" s="129"/>
      <c r="H116" s="130"/>
    </row>
    <row r="117" spans="1:8" ht="13.5" customHeight="1">
      <c r="A117" s="117"/>
      <c r="B117" s="118" t="s">
        <v>2093</v>
      </c>
      <c r="C117" s="118" t="s">
        <v>2094</v>
      </c>
      <c r="D117" s="131">
        <v>42</v>
      </c>
      <c r="E117" s="120" t="s">
        <v>2029</v>
      </c>
      <c r="F117" s="122"/>
      <c r="G117" s="122"/>
      <c r="H117" s="123"/>
    </row>
    <row r="118" spans="1:8" ht="13.5" customHeight="1">
      <c r="A118" s="124"/>
      <c r="B118" s="125" t="s">
        <v>2175</v>
      </c>
      <c r="C118" s="125"/>
      <c r="D118" s="135"/>
      <c r="E118" s="127"/>
      <c r="F118" s="128"/>
      <c r="G118" s="129"/>
      <c r="H118" s="130"/>
    </row>
    <row r="119" spans="1:8" ht="13.5" customHeight="1">
      <c r="A119" s="117"/>
      <c r="B119" s="118" t="s">
        <v>2176</v>
      </c>
      <c r="C119" s="118" t="s">
        <v>2094</v>
      </c>
      <c r="D119" s="131">
        <v>100</v>
      </c>
      <c r="E119" s="120" t="s">
        <v>2029</v>
      </c>
      <c r="F119" s="122"/>
      <c r="G119" s="122"/>
      <c r="H119" s="123"/>
    </row>
    <row r="120" spans="1:8" ht="13.5" customHeight="1">
      <c r="A120" s="134"/>
      <c r="B120" s="125" t="s">
        <v>2175</v>
      </c>
      <c r="C120" s="125"/>
      <c r="D120" s="135"/>
      <c r="E120" s="127"/>
      <c r="F120" s="128"/>
      <c r="G120" s="129"/>
      <c r="H120" s="130"/>
    </row>
    <row r="121" spans="1:8" ht="13.5" customHeight="1">
      <c r="A121" s="137"/>
      <c r="B121" s="118" t="s">
        <v>2177</v>
      </c>
      <c r="C121" s="118" t="s">
        <v>2094</v>
      </c>
      <c r="D121" s="131">
        <v>66</v>
      </c>
      <c r="E121" s="120" t="s">
        <v>2029</v>
      </c>
      <c r="F121" s="122"/>
      <c r="G121" s="122"/>
      <c r="H121" s="123"/>
    </row>
    <row r="122" spans="1:8" ht="13.5" customHeight="1">
      <c r="A122" s="134"/>
      <c r="B122" s="125"/>
      <c r="C122" s="125"/>
      <c r="D122" s="135"/>
      <c r="E122" s="127"/>
      <c r="F122" s="128"/>
      <c r="G122" s="129"/>
      <c r="H122" s="130"/>
    </row>
    <row r="123" spans="1:8" ht="13.5" customHeight="1">
      <c r="A123" s="137"/>
      <c r="B123" s="118"/>
      <c r="C123" s="118"/>
      <c r="D123" s="131"/>
      <c r="E123" s="120"/>
      <c r="F123" s="121"/>
      <c r="G123" s="122"/>
      <c r="H123" s="123"/>
    </row>
    <row r="124" spans="1:8" ht="13.5" customHeight="1">
      <c r="A124" s="134"/>
      <c r="B124" s="125"/>
      <c r="C124" s="125"/>
      <c r="D124" s="126"/>
      <c r="E124" s="127"/>
      <c r="F124" s="128"/>
      <c r="G124" s="129"/>
      <c r="H124" s="130"/>
    </row>
    <row r="125" spans="1:8" ht="13.5" customHeight="1">
      <c r="A125" s="137"/>
      <c r="B125" s="118"/>
      <c r="C125" s="118"/>
      <c r="D125" s="138"/>
      <c r="E125" s="120"/>
      <c r="F125" s="121"/>
      <c r="G125" s="122"/>
      <c r="H125" s="123"/>
    </row>
    <row r="126" spans="1:8" ht="13.5" customHeight="1">
      <c r="A126" s="134"/>
      <c r="B126" s="125"/>
      <c r="C126" s="125"/>
      <c r="D126" s="135"/>
      <c r="E126" s="127"/>
      <c r="F126" s="128"/>
      <c r="G126" s="128"/>
      <c r="H126" s="130"/>
    </row>
    <row r="127" spans="1:8" ht="13.5" customHeight="1">
      <c r="A127" s="141"/>
      <c r="B127" s="142"/>
      <c r="C127" s="142"/>
      <c r="D127" s="143"/>
      <c r="E127" s="144"/>
      <c r="F127" s="145"/>
      <c r="G127" s="145"/>
      <c r="H127" s="146"/>
    </row>
    <row r="128" spans="1:8" s="49" customFormat="1" ht="13.5" customHeight="1">
      <c r="A128" s="147"/>
      <c r="B128" s="147"/>
      <c r="C128" s="147"/>
      <c r="D128" s="147"/>
      <c r="E128" s="147"/>
      <c r="F128" s="148"/>
      <c r="G128" s="147"/>
      <c r="H128" s="147"/>
    </row>
    <row r="129" spans="1:8" s="49" customFormat="1" ht="13.5" customHeight="1">
      <c r="A129" s="54"/>
      <c r="B129" s="54"/>
      <c r="C129" s="53" t="s">
        <v>1982</v>
      </c>
      <c r="D129" s="51"/>
      <c r="E129" s="51"/>
      <c r="F129" s="51"/>
      <c r="G129" s="54"/>
      <c r="H129" s="149"/>
    </row>
    <row r="130" spans="1:8" s="49" customFormat="1" ht="21.4" customHeight="1">
      <c r="A130" s="370" t="s">
        <v>1966</v>
      </c>
      <c r="B130" s="371"/>
      <c r="C130" s="371"/>
      <c r="D130" s="371"/>
      <c r="E130" s="371"/>
      <c r="F130" s="371"/>
      <c r="G130" s="371"/>
      <c r="H130" s="371"/>
    </row>
    <row r="131" spans="1:8" s="49" customFormat="1" ht="13.5">
      <c r="A131" s="54" t="s">
        <v>62</v>
      </c>
      <c r="B131" s="54"/>
      <c r="C131" s="51"/>
      <c r="D131" s="51"/>
      <c r="E131" s="51"/>
      <c r="F131" s="51"/>
      <c r="G131" s="54"/>
      <c r="H131" s="53"/>
    </row>
    <row r="132" spans="1:8" ht="21.4" customHeight="1">
      <c r="A132" s="372" t="s">
        <v>1967</v>
      </c>
      <c r="B132" s="373"/>
      <c r="C132" s="107" t="s">
        <v>1968</v>
      </c>
      <c r="D132" s="107" t="s">
        <v>1969</v>
      </c>
      <c r="E132" s="107" t="s">
        <v>1970</v>
      </c>
      <c r="F132" s="107" t="s">
        <v>1971</v>
      </c>
      <c r="G132" s="107" t="s">
        <v>1972</v>
      </c>
      <c r="H132" s="108" t="s">
        <v>1973</v>
      </c>
    </row>
    <row r="133" spans="1:8" ht="13.5" customHeight="1">
      <c r="A133" s="110"/>
      <c r="B133" s="161" t="s">
        <v>2178</v>
      </c>
      <c r="C133" s="111"/>
      <c r="D133" s="152"/>
      <c r="E133" s="127"/>
      <c r="F133" s="128"/>
      <c r="G133" s="129"/>
      <c r="H133" s="130"/>
    </row>
    <row r="134" spans="1:8" ht="13.5" customHeight="1">
      <c r="A134" s="166"/>
      <c r="B134" s="167" t="s">
        <v>2179</v>
      </c>
      <c r="C134" s="155" t="s">
        <v>2071</v>
      </c>
      <c r="D134" s="156">
        <v>1459</v>
      </c>
      <c r="E134" s="120" t="s">
        <v>2029</v>
      </c>
      <c r="F134" s="122"/>
      <c r="G134" s="122"/>
      <c r="H134" s="123"/>
    </row>
    <row r="135" spans="1:8" ht="13.5" customHeight="1">
      <c r="A135" s="160"/>
      <c r="B135" s="125"/>
      <c r="C135" s="161"/>
      <c r="D135" s="162"/>
      <c r="E135" s="127"/>
      <c r="F135" s="128"/>
      <c r="G135" s="129"/>
      <c r="H135" s="130"/>
    </row>
    <row r="136" spans="1:8" ht="13.5" customHeight="1">
      <c r="A136" s="166"/>
      <c r="B136" s="118"/>
      <c r="C136" s="167" t="s">
        <v>2099</v>
      </c>
      <c r="D136" s="168">
        <v>49</v>
      </c>
      <c r="E136" s="120" t="s">
        <v>2029</v>
      </c>
      <c r="F136" s="122"/>
      <c r="G136" s="122"/>
      <c r="H136" s="123"/>
    </row>
    <row r="137" spans="1:8" ht="13.5" customHeight="1">
      <c r="A137" s="124"/>
      <c r="B137" s="125" t="s">
        <v>2178</v>
      </c>
      <c r="C137" s="125"/>
      <c r="D137" s="126"/>
      <c r="E137" s="127"/>
      <c r="F137" s="128"/>
      <c r="G137" s="129"/>
      <c r="H137" s="130"/>
    </row>
    <row r="138" spans="1:8" ht="13.5" customHeight="1">
      <c r="A138" s="117"/>
      <c r="B138" s="118" t="s">
        <v>2180</v>
      </c>
      <c r="C138" s="118" t="s">
        <v>2071</v>
      </c>
      <c r="D138" s="131">
        <v>342</v>
      </c>
      <c r="E138" s="120" t="s">
        <v>2029</v>
      </c>
      <c r="F138" s="122"/>
      <c r="G138" s="122"/>
      <c r="H138" s="123"/>
    </row>
    <row r="139" spans="1:8" ht="13.5" customHeight="1">
      <c r="A139" s="124"/>
      <c r="B139" s="125"/>
      <c r="C139" s="125"/>
      <c r="D139" s="126"/>
      <c r="E139" s="127"/>
      <c r="F139" s="128"/>
      <c r="G139" s="129"/>
      <c r="H139" s="130"/>
    </row>
    <row r="140" spans="1:8" ht="13.5" customHeight="1">
      <c r="A140" s="117"/>
      <c r="B140" s="118"/>
      <c r="C140" s="118" t="s">
        <v>2099</v>
      </c>
      <c r="D140" s="131">
        <v>136</v>
      </c>
      <c r="E140" s="120" t="s">
        <v>2029</v>
      </c>
      <c r="F140" s="122"/>
      <c r="G140" s="122"/>
      <c r="H140" s="123"/>
    </row>
    <row r="141" spans="1:8" ht="13.5" customHeight="1">
      <c r="A141" s="124"/>
      <c r="B141" s="125"/>
      <c r="C141" s="125"/>
      <c r="D141" s="126"/>
      <c r="E141" s="127"/>
      <c r="F141" s="128"/>
      <c r="G141" s="129"/>
      <c r="H141" s="130"/>
    </row>
    <row r="142" spans="1:8" ht="13.5" customHeight="1">
      <c r="A142" s="117"/>
      <c r="B142" s="118"/>
      <c r="C142" s="118"/>
      <c r="D142" s="131"/>
      <c r="E142" s="120"/>
      <c r="F142" s="122"/>
      <c r="G142" s="122"/>
      <c r="H142" s="123"/>
    </row>
    <row r="143" spans="1:8" ht="13.5" customHeight="1">
      <c r="A143" s="124"/>
      <c r="B143" s="125" t="s">
        <v>2181</v>
      </c>
      <c r="C143" s="125"/>
      <c r="D143" s="126"/>
      <c r="E143" s="127"/>
      <c r="F143" s="128"/>
      <c r="G143" s="129"/>
      <c r="H143" s="130"/>
    </row>
    <row r="144" spans="1:8" ht="13.5" customHeight="1">
      <c r="A144" s="117"/>
      <c r="B144" s="118" t="s">
        <v>2182</v>
      </c>
      <c r="C144" s="118" t="s">
        <v>2071</v>
      </c>
      <c r="D144" s="131">
        <v>9</v>
      </c>
      <c r="E144" s="120" t="s">
        <v>2029</v>
      </c>
      <c r="F144" s="122"/>
      <c r="G144" s="122"/>
      <c r="H144" s="123"/>
    </row>
    <row r="145" spans="1:8" ht="13.5" customHeight="1">
      <c r="A145" s="124"/>
      <c r="B145" s="125"/>
      <c r="C145" s="125"/>
      <c r="D145" s="126"/>
      <c r="E145" s="127"/>
      <c r="F145" s="128"/>
      <c r="G145" s="129"/>
      <c r="H145" s="130"/>
    </row>
    <row r="146" spans="1:8" ht="13.5" customHeight="1">
      <c r="A146" s="117"/>
      <c r="B146" s="118"/>
      <c r="C146" s="118" t="s">
        <v>2099</v>
      </c>
      <c r="D146" s="131">
        <v>3</v>
      </c>
      <c r="E146" s="120" t="s">
        <v>2029</v>
      </c>
      <c r="F146" s="122"/>
      <c r="G146" s="122"/>
      <c r="H146" s="123"/>
    </row>
    <row r="147" spans="1:8" ht="13.5" customHeight="1">
      <c r="A147" s="124"/>
      <c r="B147" s="125" t="s">
        <v>2181</v>
      </c>
      <c r="C147" s="125"/>
      <c r="D147" s="126"/>
      <c r="E147" s="127"/>
      <c r="F147" s="128"/>
      <c r="G147" s="129"/>
      <c r="H147" s="130"/>
    </row>
    <row r="148" spans="1:8" ht="13.5" customHeight="1">
      <c r="A148" s="117"/>
      <c r="B148" s="118" t="s">
        <v>2183</v>
      </c>
      <c r="C148" s="118" t="s">
        <v>2071</v>
      </c>
      <c r="D148" s="131">
        <v>85</v>
      </c>
      <c r="E148" s="120" t="s">
        <v>2029</v>
      </c>
      <c r="F148" s="122"/>
      <c r="G148" s="122"/>
      <c r="H148" s="123"/>
    </row>
    <row r="149" spans="1:8" ht="13.5" customHeight="1">
      <c r="A149" s="124"/>
      <c r="B149" s="125"/>
      <c r="C149" s="125"/>
      <c r="D149" s="126"/>
      <c r="E149" s="127"/>
      <c r="F149" s="128"/>
      <c r="G149" s="129"/>
      <c r="H149" s="130"/>
    </row>
    <row r="150" spans="1:8" ht="13.5" customHeight="1">
      <c r="A150" s="117"/>
      <c r="B150" s="118"/>
      <c r="C150" s="118"/>
      <c r="D150" s="131"/>
      <c r="E150" s="120"/>
      <c r="F150" s="122"/>
      <c r="G150" s="122"/>
      <c r="H150" s="123"/>
    </row>
    <row r="151" spans="1:8" ht="13.5" customHeight="1">
      <c r="A151" s="124"/>
      <c r="B151" s="125"/>
      <c r="C151" s="125"/>
      <c r="D151" s="135"/>
      <c r="E151" s="136"/>
      <c r="F151" s="128"/>
      <c r="G151" s="128"/>
      <c r="H151" s="130"/>
    </row>
    <row r="152" spans="1:8" ht="13.5" customHeight="1">
      <c r="A152" s="117"/>
      <c r="B152" s="118"/>
      <c r="C152" s="118"/>
      <c r="D152" s="131"/>
      <c r="E152" s="120"/>
      <c r="F152" s="121"/>
      <c r="G152" s="122"/>
      <c r="H152" s="123"/>
    </row>
    <row r="153" spans="1:8" ht="13.5" customHeight="1">
      <c r="A153" s="124"/>
      <c r="B153" s="125"/>
      <c r="C153" s="125"/>
      <c r="D153" s="126"/>
      <c r="E153" s="127"/>
      <c r="F153" s="128"/>
      <c r="G153" s="129"/>
      <c r="H153" s="130"/>
    </row>
    <row r="154" spans="1:8" ht="13.5" customHeight="1">
      <c r="A154" s="117"/>
      <c r="B154" s="118"/>
      <c r="C154" s="118"/>
      <c r="D154" s="131"/>
      <c r="E154" s="120"/>
      <c r="F154" s="122"/>
      <c r="G154" s="121"/>
      <c r="H154" s="123"/>
    </row>
    <row r="155" spans="1:8" ht="13.5" customHeight="1">
      <c r="A155" s="134"/>
      <c r="B155" s="125"/>
      <c r="C155" s="125"/>
      <c r="D155" s="126"/>
      <c r="E155" s="127"/>
      <c r="F155" s="128"/>
      <c r="G155" s="129"/>
      <c r="H155" s="130"/>
    </row>
    <row r="156" spans="1:8" ht="13.5" customHeight="1">
      <c r="A156" s="137"/>
      <c r="B156" s="118"/>
      <c r="C156" s="118"/>
      <c r="D156" s="131"/>
      <c r="E156" s="120"/>
      <c r="F156" s="122"/>
      <c r="G156" s="122"/>
      <c r="H156" s="123"/>
    </row>
    <row r="157" spans="1:8" ht="13.5" customHeight="1">
      <c r="A157" s="124"/>
      <c r="B157" s="125"/>
      <c r="C157" s="125"/>
      <c r="D157" s="126"/>
      <c r="E157" s="127"/>
      <c r="F157" s="128"/>
      <c r="G157" s="129"/>
      <c r="H157" s="130"/>
    </row>
    <row r="158" spans="1:8" ht="13.5" customHeight="1">
      <c r="A158" s="117"/>
      <c r="B158" s="118"/>
      <c r="C158" s="118"/>
      <c r="D158" s="131"/>
      <c r="E158" s="120"/>
      <c r="F158" s="122"/>
      <c r="G158" s="122"/>
      <c r="H158" s="123"/>
    </row>
    <row r="159" spans="1:8" ht="13.5" customHeight="1">
      <c r="A159" s="124"/>
      <c r="B159" s="125"/>
      <c r="C159" s="125"/>
      <c r="D159" s="135"/>
      <c r="E159" s="127"/>
      <c r="F159" s="128"/>
      <c r="G159" s="128"/>
      <c r="H159" s="130"/>
    </row>
    <row r="160" spans="1:8" ht="13.5" customHeight="1">
      <c r="A160" s="117"/>
      <c r="B160" s="118"/>
      <c r="C160" s="118"/>
      <c r="D160" s="131"/>
      <c r="E160" s="120"/>
      <c r="F160" s="121"/>
      <c r="G160" s="122"/>
      <c r="H160" s="123"/>
    </row>
    <row r="161" spans="1:8" ht="13.5" customHeight="1">
      <c r="A161" s="134"/>
      <c r="B161" s="125"/>
      <c r="C161" s="125"/>
      <c r="D161" s="135"/>
      <c r="E161" s="136"/>
      <c r="F161" s="128"/>
      <c r="G161" s="129"/>
      <c r="H161" s="130"/>
    </row>
    <row r="162" spans="1:8" ht="13.5" customHeight="1">
      <c r="A162" s="137"/>
      <c r="B162" s="118"/>
      <c r="C162" s="118"/>
      <c r="D162" s="131"/>
      <c r="E162" s="120"/>
      <c r="F162" s="121"/>
      <c r="G162" s="122"/>
      <c r="H162" s="123"/>
    </row>
    <row r="163" spans="1:8" ht="13.5" customHeight="1">
      <c r="A163" s="134"/>
      <c r="B163" s="125"/>
      <c r="C163" s="125"/>
      <c r="D163" s="135"/>
      <c r="E163" s="127"/>
      <c r="F163" s="128"/>
      <c r="G163" s="129"/>
      <c r="H163" s="130"/>
    </row>
    <row r="164" spans="1:8" ht="13.5" customHeight="1">
      <c r="A164" s="137"/>
      <c r="B164" s="118"/>
      <c r="C164" s="118"/>
      <c r="D164" s="131"/>
      <c r="E164" s="120"/>
      <c r="F164" s="121"/>
      <c r="G164" s="122"/>
      <c r="H164" s="123"/>
    </row>
    <row r="165" spans="1:8" ht="13.5" customHeight="1">
      <c r="A165" s="134"/>
      <c r="B165" s="125"/>
      <c r="C165" s="125"/>
      <c r="D165" s="135"/>
      <c r="E165" s="127"/>
      <c r="F165" s="128"/>
      <c r="G165" s="129"/>
      <c r="H165" s="130"/>
    </row>
    <row r="166" spans="1:8" ht="13.5" customHeight="1">
      <c r="A166" s="137"/>
      <c r="B166" s="118"/>
      <c r="C166" s="118"/>
      <c r="D166" s="131"/>
      <c r="E166" s="120"/>
      <c r="F166" s="121"/>
      <c r="G166" s="122"/>
      <c r="H166" s="123"/>
    </row>
    <row r="167" spans="1:8" ht="13.5" customHeight="1">
      <c r="A167" s="134"/>
      <c r="B167" s="125"/>
      <c r="C167" s="125"/>
      <c r="D167" s="126"/>
      <c r="E167" s="127"/>
      <c r="F167" s="128"/>
      <c r="G167" s="129"/>
      <c r="H167" s="130"/>
    </row>
    <row r="168" spans="1:8" ht="13.5" customHeight="1">
      <c r="A168" s="137"/>
      <c r="B168" s="118" t="s">
        <v>2046</v>
      </c>
      <c r="C168" s="118" t="s">
        <v>7</v>
      </c>
      <c r="D168" s="138"/>
      <c r="E168" s="139"/>
      <c r="F168" s="121" t="s">
        <v>2047</v>
      </c>
      <c r="G168" s="122"/>
      <c r="H168" s="123"/>
    </row>
    <row r="169" spans="1:8" ht="13.5" customHeight="1">
      <c r="A169" s="134"/>
      <c r="B169" s="125"/>
      <c r="C169" s="125"/>
      <c r="D169" s="135"/>
      <c r="E169" s="136"/>
      <c r="F169" s="128"/>
      <c r="G169" s="128"/>
      <c r="H169" s="130"/>
    </row>
    <row r="170" spans="1:8" ht="13.5" customHeight="1">
      <c r="A170" s="141"/>
      <c r="B170" s="142"/>
      <c r="C170" s="142"/>
      <c r="D170" s="143"/>
      <c r="E170" s="144"/>
      <c r="F170" s="145"/>
      <c r="G170" s="145"/>
      <c r="H170" s="146"/>
    </row>
    <row r="171" spans="1:8" s="49" customFormat="1" ht="13.5" customHeight="1">
      <c r="A171" s="147"/>
      <c r="B171" s="147"/>
      <c r="C171" s="147"/>
      <c r="D171" s="147"/>
      <c r="E171" s="147"/>
      <c r="F171" s="148"/>
      <c r="G171" s="147"/>
      <c r="H171" s="147"/>
    </row>
    <row r="172" spans="1:8" s="49" customFormat="1" ht="13.5" customHeight="1">
      <c r="A172" s="54"/>
      <c r="B172" s="54"/>
      <c r="C172" s="53" t="s">
        <v>1982</v>
      </c>
      <c r="D172" s="51"/>
      <c r="E172" s="51"/>
      <c r="F172" s="51"/>
      <c r="G172" s="54"/>
      <c r="H172" s="149"/>
    </row>
  </sheetData>
  <mergeCells count="8">
    <mergeCell ref="A130:H130"/>
    <mergeCell ref="A132:B132"/>
    <mergeCell ref="A1:H1"/>
    <mergeCell ref="A3:B3"/>
    <mergeCell ref="A44:H44"/>
    <mergeCell ref="A46:B46"/>
    <mergeCell ref="A87:H87"/>
    <mergeCell ref="A89:B89"/>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3" manualBreakCount="3">
    <brk id="43" max="16383" man="1"/>
    <brk id="86" max="16383" man="1"/>
    <brk id="129" max="16383" man="1"/>
  </rowBreaks>
  <colBreaks count="1" manualBreakCount="1">
    <brk id="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585E0-A14F-4FFB-8D36-00C49E7F31BB}">
  <dimension ref="A1:H86"/>
  <sheetViews>
    <sheetView view="pageBreakPreview" topLeftCell="A61" zoomScale="85" zoomScaleNormal="100" zoomScaleSheetLayoutView="85" workbookViewId="0">
      <selection activeCell="M38" sqref="M38"/>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2184</v>
      </c>
      <c r="B7" s="167" t="s">
        <v>2185</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72"/>
      <c r="E9" s="120"/>
      <c r="F9" s="121"/>
      <c r="G9" s="122"/>
      <c r="H9" s="123"/>
    </row>
    <row r="10" spans="1:8" ht="13.5" customHeight="1">
      <c r="A10" s="124" t="s">
        <v>7</v>
      </c>
      <c r="B10" s="125" t="s">
        <v>2081</v>
      </c>
      <c r="C10" s="125"/>
      <c r="D10" s="188"/>
      <c r="E10" s="127"/>
      <c r="F10" s="128"/>
      <c r="G10" s="128"/>
      <c r="H10" s="130"/>
    </row>
    <row r="11" spans="1:8" ht="13.5" customHeight="1">
      <c r="A11" s="117" t="s">
        <v>7</v>
      </c>
      <c r="B11" s="118" t="s">
        <v>2186</v>
      </c>
      <c r="C11" s="118"/>
      <c r="D11" s="189">
        <v>50</v>
      </c>
      <c r="E11" s="120" t="s">
        <v>2083</v>
      </c>
      <c r="F11" s="122"/>
      <c r="G11" s="122"/>
      <c r="H11" s="123"/>
    </row>
    <row r="12" spans="1:8" ht="13.5" customHeight="1">
      <c r="A12" s="124"/>
      <c r="B12" s="125" t="s">
        <v>2081</v>
      </c>
      <c r="C12" s="125"/>
      <c r="D12" s="188"/>
      <c r="E12" s="127"/>
      <c r="F12" s="128"/>
      <c r="G12" s="128"/>
      <c r="H12" s="130"/>
    </row>
    <row r="13" spans="1:8" ht="13.5" customHeight="1">
      <c r="A13" s="117"/>
      <c r="B13" s="118" t="s">
        <v>2187</v>
      </c>
      <c r="C13" s="118"/>
      <c r="D13" s="189">
        <v>11</v>
      </c>
      <c r="E13" s="120" t="s">
        <v>2083</v>
      </c>
      <c r="F13" s="122"/>
      <c r="G13" s="122"/>
      <c r="H13" s="123"/>
    </row>
    <row r="14" spans="1:8" ht="13.5" customHeight="1">
      <c r="A14" s="124"/>
      <c r="B14" s="125" t="s">
        <v>2081</v>
      </c>
      <c r="C14" s="125"/>
      <c r="D14" s="188"/>
      <c r="E14" s="127"/>
      <c r="F14" s="128"/>
      <c r="G14" s="128"/>
      <c r="H14" s="130"/>
    </row>
    <row r="15" spans="1:8" ht="13.5" customHeight="1">
      <c r="A15" s="117"/>
      <c r="B15" s="118" t="s">
        <v>2188</v>
      </c>
      <c r="C15" s="118"/>
      <c r="D15" s="189">
        <v>78</v>
      </c>
      <c r="E15" s="120" t="s">
        <v>2083</v>
      </c>
      <c r="F15" s="122"/>
      <c r="G15" s="122"/>
      <c r="H15" s="123"/>
    </row>
    <row r="16" spans="1:8" ht="13.5" customHeight="1">
      <c r="A16" s="124"/>
      <c r="B16" s="125" t="s">
        <v>2081</v>
      </c>
      <c r="C16" s="125"/>
      <c r="D16" s="188"/>
      <c r="E16" s="127"/>
      <c r="F16" s="128"/>
      <c r="G16" s="128"/>
      <c r="H16" s="130"/>
    </row>
    <row r="17" spans="1:8" ht="13.5" customHeight="1">
      <c r="A17" s="117"/>
      <c r="B17" s="118" t="s">
        <v>2189</v>
      </c>
      <c r="C17" s="118"/>
      <c r="D17" s="189">
        <v>6</v>
      </c>
      <c r="E17" s="120" t="s">
        <v>2083</v>
      </c>
      <c r="F17" s="122"/>
      <c r="G17" s="122"/>
      <c r="H17" s="123"/>
    </row>
    <row r="18" spans="1:8" ht="13.5" customHeight="1">
      <c r="A18" s="124"/>
      <c r="B18" s="125" t="s">
        <v>2081</v>
      </c>
      <c r="C18" s="125"/>
      <c r="D18" s="188"/>
      <c r="E18" s="127"/>
      <c r="F18" s="128"/>
      <c r="G18" s="128"/>
      <c r="H18" s="130"/>
    </row>
    <row r="19" spans="1:8" ht="13.5" customHeight="1">
      <c r="A19" s="117"/>
      <c r="B19" s="118" t="s">
        <v>2190</v>
      </c>
      <c r="C19" s="118"/>
      <c r="D19" s="189">
        <v>6</v>
      </c>
      <c r="E19" s="120" t="s">
        <v>2083</v>
      </c>
      <c r="F19" s="122"/>
      <c r="G19" s="122"/>
      <c r="H19" s="123"/>
    </row>
    <row r="20" spans="1:8" ht="13.5" customHeight="1">
      <c r="A20" s="124" t="s">
        <v>7</v>
      </c>
      <c r="B20" s="125" t="s">
        <v>2191</v>
      </c>
      <c r="C20" s="125"/>
      <c r="D20" s="188"/>
      <c r="E20" s="127"/>
      <c r="F20" s="128"/>
      <c r="G20" s="128"/>
      <c r="H20" s="130"/>
    </row>
    <row r="21" spans="1:8" ht="13.5" customHeight="1">
      <c r="A21" s="117" t="s">
        <v>7</v>
      </c>
      <c r="B21" s="118" t="s">
        <v>2192</v>
      </c>
      <c r="C21" s="118"/>
      <c r="D21" s="189">
        <v>2</v>
      </c>
      <c r="E21" s="120" t="s">
        <v>2083</v>
      </c>
      <c r="F21" s="122"/>
      <c r="G21" s="122"/>
      <c r="H21" s="123"/>
    </row>
    <row r="22" spans="1:8" ht="13.5" customHeight="1">
      <c r="A22" s="124"/>
      <c r="B22" s="125" t="s">
        <v>2193</v>
      </c>
      <c r="C22" s="125"/>
      <c r="D22" s="188"/>
      <c r="E22" s="127"/>
      <c r="F22" s="128"/>
      <c r="G22" s="128"/>
      <c r="H22" s="130"/>
    </row>
    <row r="23" spans="1:8" ht="13.5" customHeight="1">
      <c r="A23" s="117"/>
      <c r="B23" s="118" t="s">
        <v>2188</v>
      </c>
      <c r="C23" s="118"/>
      <c r="D23" s="189">
        <v>9</v>
      </c>
      <c r="E23" s="120" t="s">
        <v>2083</v>
      </c>
      <c r="F23" s="122"/>
      <c r="G23" s="122"/>
      <c r="H23" s="123"/>
    </row>
    <row r="24" spans="1:8" ht="13.5" customHeight="1">
      <c r="A24" s="124"/>
      <c r="B24" s="125" t="s">
        <v>2194</v>
      </c>
      <c r="C24" s="125"/>
      <c r="D24" s="188"/>
      <c r="E24" s="127"/>
      <c r="F24" s="128"/>
      <c r="G24" s="128"/>
      <c r="H24" s="130"/>
    </row>
    <row r="25" spans="1:8" ht="13.5" customHeight="1">
      <c r="A25" s="117"/>
      <c r="B25" s="118" t="s">
        <v>2190</v>
      </c>
      <c r="C25" s="118"/>
      <c r="D25" s="189">
        <v>5</v>
      </c>
      <c r="E25" s="120" t="s">
        <v>2083</v>
      </c>
      <c r="F25" s="122"/>
      <c r="G25" s="122"/>
      <c r="H25" s="123"/>
    </row>
    <row r="26" spans="1:8" ht="13.5" customHeight="1">
      <c r="A26" s="124" t="s">
        <v>7</v>
      </c>
      <c r="B26" s="125" t="s">
        <v>2081</v>
      </c>
      <c r="C26" s="125"/>
      <c r="D26" s="188"/>
      <c r="E26" s="127"/>
      <c r="F26" s="128"/>
      <c r="G26" s="128"/>
      <c r="H26" s="130"/>
    </row>
    <row r="27" spans="1:8" ht="13.5" customHeight="1">
      <c r="A27" s="117" t="s">
        <v>7</v>
      </c>
      <c r="B27" s="118" t="s">
        <v>2195</v>
      </c>
      <c r="C27" s="118"/>
      <c r="D27" s="189">
        <v>10</v>
      </c>
      <c r="E27" s="120" t="s">
        <v>2083</v>
      </c>
      <c r="F27" s="122"/>
      <c r="G27" s="122"/>
      <c r="H27" s="123"/>
    </row>
    <row r="28" spans="1:8" ht="13.5" customHeight="1">
      <c r="A28" s="124" t="s">
        <v>7</v>
      </c>
      <c r="B28" s="125" t="s">
        <v>2196</v>
      </c>
      <c r="C28" s="125"/>
      <c r="D28" s="188"/>
      <c r="E28" s="127"/>
      <c r="F28" s="128"/>
      <c r="G28" s="128"/>
      <c r="H28" s="130"/>
    </row>
    <row r="29" spans="1:8" ht="13.5" customHeight="1">
      <c r="A29" s="117" t="s">
        <v>7</v>
      </c>
      <c r="B29" s="118" t="s">
        <v>2192</v>
      </c>
      <c r="C29" s="118"/>
      <c r="D29" s="189">
        <v>2</v>
      </c>
      <c r="E29" s="120" t="s">
        <v>2067</v>
      </c>
      <c r="F29" s="122"/>
      <c r="G29" s="122"/>
      <c r="H29" s="123"/>
    </row>
    <row r="30" spans="1:8" ht="13.5" customHeight="1">
      <c r="A30" s="134"/>
      <c r="B30" s="125" t="s">
        <v>2065</v>
      </c>
      <c r="C30" s="125"/>
      <c r="D30" s="188"/>
      <c r="E30" s="127"/>
      <c r="F30" s="128"/>
      <c r="G30" s="128"/>
      <c r="H30" s="130"/>
    </row>
    <row r="31" spans="1:8" ht="13.5" customHeight="1">
      <c r="A31" s="137"/>
      <c r="B31" s="118" t="s">
        <v>2197</v>
      </c>
      <c r="C31" s="118"/>
      <c r="D31" s="189">
        <v>2</v>
      </c>
      <c r="E31" s="120" t="s">
        <v>2067</v>
      </c>
      <c r="F31" s="122"/>
      <c r="G31" s="122"/>
      <c r="H31" s="123"/>
    </row>
    <row r="32" spans="1:8" ht="13.5" customHeight="1">
      <c r="A32" s="134"/>
      <c r="B32" s="125"/>
      <c r="C32" s="125"/>
      <c r="D32" s="188"/>
      <c r="E32" s="127"/>
      <c r="F32" s="128"/>
      <c r="G32" s="128"/>
      <c r="H32" s="130"/>
    </row>
    <row r="33" spans="1:8" ht="13.5" customHeight="1">
      <c r="A33" s="137"/>
      <c r="B33" s="118"/>
      <c r="C33" s="118"/>
      <c r="D33" s="189"/>
      <c r="E33" s="120"/>
      <c r="F33" s="122"/>
      <c r="G33" s="122"/>
      <c r="H33" s="123"/>
    </row>
    <row r="34" spans="1:8" ht="13.5" customHeight="1">
      <c r="A34" s="124" t="s">
        <v>7</v>
      </c>
      <c r="B34" s="125" t="s">
        <v>2084</v>
      </c>
      <c r="C34" s="125"/>
      <c r="D34" s="188"/>
      <c r="E34" s="127"/>
      <c r="F34" s="128"/>
      <c r="G34" s="128"/>
      <c r="H34" s="130"/>
    </row>
    <row r="35" spans="1:8" ht="13.5" customHeight="1">
      <c r="A35" s="117" t="s">
        <v>7</v>
      </c>
      <c r="B35" s="118" t="s">
        <v>2085</v>
      </c>
      <c r="C35" s="118"/>
      <c r="D35" s="189">
        <v>163</v>
      </c>
      <c r="E35" s="120" t="s">
        <v>2067</v>
      </c>
      <c r="F35" s="122"/>
      <c r="G35" s="122"/>
      <c r="H35" s="123"/>
    </row>
    <row r="36" spans="1:8" ht="13.5" customHeight="1">
      <c r="A36" s="134"/>
      <c r="B36" s="125" t="s">
        <v>2084</v>
      </c>
      <c r="C36" s="125"/>
      <c r="D36" s="188"/>
      <c r="E36" s="127"/>
      <c r="F36" s="128"/>
      <c r="G36" s="129"/>
      <c r="H36" s="130"/>
    </row>
    <row r="37" spans="1:8" ht="13.5" customHeight="1">
      <c r="A37" s="137"/>
      <c r="B37" s="118" t="s">
        <v>2170</v>
      </c>
      <c r="C37" s="118"/>
      <c r="D37" s="189">
        <v>7</v>
      </c>
      <c r="E37" s="120" t="s">
        <v>2067</v>
      </c>
      <c r="F37" s="121"/>
      <c r="G37" s="122"/>
      <c r="H37" s="123"/>
    </row>
    <row r="38" spans="1:8" ht="13.5" customHeight="1">
      <c r="A38" s="134"/>
      <c r="B38" s="125" t="s">
        <v>2172</v>
      </c>
      <c r="C38" s="125"/>
      <c r="D38" s="188"/>
      <c r="E38" s="127"/>
      <c r="F38" s="128"/>
      <c r="G38" s="128"/>
      <c r="H38" s="130"/>
    </row>
    <row r="39" spans="1:8" ht="13.5" customHeight="1">
      <c r="A39" s="137"/>
      <c r="B39" s="118" t="s">
        <v>2173</v>
      </c>
      <c r="C39" s="118"/>
      <c r="D39" s="189">
        <v>11</v>
      </c>
      <c r="E39" s="120" t="s">
        <v>2067</v>
      </c>
      <c r="F39" s="122"/>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60"/>
      <c r="B47" s="161" t="s">
        <v>2175</v>
      </c>
      <c r="C47" s="161"/>
      <c r="D47" s="126"/>
      <c r="E47" s="127"/>
      <c r="F47" s="128"/>
      <c r="G47" s="128"/>
      <c r="H47" s="130"/>
    </row>
    <row r="48" spans="1:8" ht="13.5" customHeight="1">
      <c r="A48" s="166"/>
      <c r="B48" s="167" t="s">
        <v>2093</v>
      </c>
      <c r="C48" s="167" t="s">
        <v>2094</v>
      </c>
      <c r="D48" s="131">
        <v>32</v>
      </c>
      <c r="E48" s="120" t="s">
        <v>2029</v>
      </c>
      <c r="F48" s="122"/>
      <c r="G48" s="122"/>
      <c r="H48" s="123"/>
    </row>
    <row r="49" spans="1:8" ht="13.5" customHeight="1">
      <c r="A49" s="134"/>
      <c r="B49" s="125" t="s">
        <v>2175</v>
      </c>
      <c r="C49" s="125"/>
      <c r="D49" s="126"/>
      <c r="E49" s="127"/>
      <c r="F49" s="128"/>
      <c r="G49" s="128"/>
      <c r="H49" s="130"/>
    </row>
    <row r="50" spans="1:8" ht="13.5" customHeight="1">
      <c r="A50" s="166"/>
      <c r="B50" s="118" t="s">
        <v>2176</v>
      </c>
      <c r="C50" s="118" t="s">
        <v>2094</v>
      </c>
      <c r="D50" s="172">
        <v>799</v>
      </c>
      <c r="E50" s="120" t="s">
        <v>2029</v>
      </c>
      <c r="F50" s="121"/>
      <c r="G50" s="122"/>
      <c r="H50" s="123"/>
    </row>
    <row r="51" spans="1:8" ht="13.5" customHeight="1">
      <c r="A51" s="134"/>
      <c r="B51" s="125" t="s">
        <v>2175</v>
      </c>
      <c r="C51" s="125"/>
      <c r="D51" s="135"/>
      <c r="E51" s="127"/>
      <c r="F51" s="128"/>
      <c r="G51" s="128"/>
      <c r="H51" s="130"/>
    </row>
    <row r="52" spans="1:8" ht="13.5" customHeight="1">
      <c r="A52" s="137"/>
      <c r="B52" s="118" t="s">
        <v>2177</v>
      </c>
      <c r="C52" s="118" t="s">
        <v>2094</v>
      </c>
      <c r="D52" s="172">
        <v>115</v>
      </c>
      <c r="E52" s="120" t="s">
        <v>2029</v>
      </c>
      <c r="F52" s="121"/>
      <c r="G52" s="122"/>
      <c r="H52" s="123"/>
    </row>
    <row r="53" spans="1:8" ht="13.5" customHeight="1">
      <c r="A53" s="124"/>
      <c r="B53" s="125"/>
      <c r="C53" s="125"/>
      <c r="D53" s="126"/>
      <c r="E53" s="127"/>
      <c r="F53" s="128"/>
      <c r="G53" s="128"/>
      <c r="H53" s="130"/>
    </row>
    <row r="54" spans="1:8" ht="13.5" customHeight="1">
      <c r="A54" s="117"/>
      <c r="B54" s="118"/>
      <c r="C54" s="118"/>
      <c r="D54" s="131"/>
      <c r="E54" s="120"/>
      <c r="F54" s="122"/>
      <c r="G54" s="122"/>
      <c r="H54" s="123"/>
    </row>
    <row r="55" spans="1:8" ht="13.5" customHeight="1">
      <c r="A55" s="124"/>
      <c r="B55" s="125" t="s">
        <v>2178</v>
      </c>
      <c r="C55" s="125"/>
      <c r="D55" s="135"/>
      <c r="E55" s="127"/>
      <c r="F55" s="128"/>
      <c r="G55" s="129"/>
      <c r="H55" s="130"/>
    </row>
    <row r="56" spans="1:8" ht="13.5" customHeight="1">
      <c r="A56" s="117"/>
      <c r="B56" s="118" t="s">
        <v>2179</v>
      </c>
      <c r="C56" s="118" t="s">
        <v>2071</v>
      </c>
      <c r="D56" s="131">
        <v>994</v>
      </c>
      <c r="E56" s="120" t="s">
        <v>2029</v>
      </c>
      <c r="F56" s="122"/>
      <c r="G56" s="122"/>
      <c r="H56" s="123"/>
    </row>
    <row r="57" spans="1:8" ht="13.5" customHeight="1">
      <c r="A57" s="124"/>
      <c r="B57" s="125"/>
      <c r="C57" s="125"/>
      <c r="D57" s="126"/>
      <c r="E57" s="127"/>
      <c r="F57" s="128"/>
      <c r="G57" s="129"/>
      <c r="H57" s="130"/>
    </row>
    <row r="58" spans="1:8" ht="13.5" customHeight="1">
      <c r="A58" s="117"/>
      <c r="B58" s="118"/>
      <c r="C58" s="118" t="s">
        <v>2099</v>
      </c>
      <c r="D58" s="131">
        <v>333</v>
      </c>
      <c r="E58" s="120" t="s">
        <v>2029</v>
      </c>
      <c r="F58" s="122"/>
      <c r="G58" s="122"/>
      <c r="H58" s="123"/>
    </row>
    <row r="59" spans="1:8" ht="13.5" customHeight="1">
      <c r="A59" s="134"/>
      <c r="B59" s="125" t="s">
        <v>2178</v>
      </c>
      <c r="C59" s="125"/>
      <c r="D59" s="135"/>
      <c r="E59" s="127"/>
      <c r="F59" s="128"/>
      <c r="G59" s="129"/>
      <c r="H59" s="130"/>
    </row>
    <row r="60" spans="1:8" ht="13.5" customHeight="1">
      <c r="A60" s="137"/>
      <c r="B60" s="118" t="s">
        <v>2180</v>
      </c>
      <c r="C60" s="118" t="s">
        <v>2071</v>
      </c>
      <c r="D60" s="131">
        <v>763</v>
      </c>
      <c r="E60" s="120" t="s">
        <v>2029</v>
      </c>
      <c r="F60" s="122"/>
      <c r="G60" s="122"/>
      <c r="H60" s="123"/>
    </row>
    <row r="61" spans="1:8" ht="13.5" customHeight="1">
      <c r="A61" s="124"/>
      <c r="B61" s="125"/>
      <c r="C61" s="125"/>
      <c r="D61" s="126"/>
      <c r="E61" s="127"/>
      <c r="F61" s="128"/>
      <c r="G61" s="129"/>
      <c r="H61" s="130"/>
    </row>
    <row r="62" spans="1:8" ht="13.5" customHeight="1">
      <c r="A62" s="117"/>
      <c r="B62" s="118"/>
      <c r="C62" s="118" t="s">
        <v>2099</v>
      </c>
      <c r="D62" s="131">
        <v>466</v>
      </c>
      <c r="E62" s="120" t="s">
        <v>2029</v>
      </c>
      <c r="F62" s="122"/>
      <c r="G62" s="122"/>
      <c r="H62" s="123"/>
    </row>
    <row r="63" spans="1:8" ht="13.5" customHeight="1">
      <c r="A63" s="124"/>
      <c r="B63" s="125" t="s">
        <v>2178</v>
      </c>
      <c r="C63" s="125"/>
      <c r="D63" s="126"/>
      <c r="E63" s="127"/>
      <c r="F63" s="128"/>
      <c r="G63" s="128"/>
      <c r="H63" s="130"/>
    </row>
    <row r="64" spans="1:8" ht="13.5" customHeight="1">
      <c r="A64" s="117"/>
      <c r="B64" s="118" t="s">
        <v>2098</v>
      </c>
      <c r="C64" s="118" t="s">
        <v>2071</v>
      </c>
      <c r="D64" s="131">
        <v>77</v>
      </c>
      <c r="E64" s="120" t="s">
        <v>2029</v>
      </c>
      <c r="F64" s="122"/>
      <c r="G64" s="122"/>
      <c r="H64" s="123"/>
    </row>
    <row r="65" spans="1:8" ht="13.5" customHeight="1">
      <c r="A65" s="124"/>
      <c r="B65" s="125"/>
      <c r="C65" s="125"/>
      <c r="D65" s="126"/>
      <c r="E65" s="127"/>
      <c r="F65" s="128"/>
      <c r="G65" s="128"/>
      <c r="H65" s="130"/>
    </row>
    <row r="66" spans="1:8" ht="13.5" customHeight="1">
      <c r="A66" s="117"/>
      <c r="B66" s="118"/>
      <c r="C66" s="118" t="s">
        <v>2099</v>
      </c>
      <c r="D66" s="131">
        <v>32</v>
      </c>
      <c r="E66" s="120" t="s">
        <v>2029</v>
      </c>
      <c r="F66" s="122"/>
      <c r="G66" s="122"/>
      <c r="H66" s="123"/>
    </row>
    <row r="67" spans="1:8" ht="13.5" customHeight="1">
      <c r="A67" s="124"/>
      <c r="B67" s="125"/>
      <c r="C67" s="125"/>
      <c r="D67" s="126"/>
      <c r="E67" s="127"/>
      <c r="F67" s="128"/>
      <c r="G67" s="128"/>
      <c r="H67" s="130"/>
    </row>
    <row r="68" spans="1:8" ht="13.5" customHeight="1">
      <c r="A68" s="117"/>
      <c r="B68" s="118"/>
      <c r="C68" s="118"/>
      <c r="D68" s="131"/>
      <c r="E68" s="120"/>
      <c r="F68" s="122"/>
      <c r="G68" s="122"/>
      <c r="H68" s="123"/>
    </row>
    <row r="69" spans="1:8" ht="13.5" customHeight="1">
      <c r="A69" s="124"/>
      <c r="B69" s="125"/>
      <c r="C69" s="125"/>
      <c r="D69" s="126"/>
      <c r="E69" s="127"/>
      <c r="F69" s="128"/>
      <c r="G69" s="128"/>
      <c r="H69" s="130"/>
    </row>
    <row r="70" spans="1:8" ht="13.5" customHeight="1">
      <c r="A70" s="117"/>
      <c r="B70" s="118"/>
      <c r="C70" s="118"/>
      <c r="D70" s="131"/>
      <c r="E70" s="120"/>
      <c r="F70" s="122"/>
      <c r="G70" s="122"/>
      <c r="H70" s="123"/>
    </row>
    <row r="71" spans="1:8" ht="13.5" customHeight="1">
      <c r="A71" s="124"/>
      <c r="B71" s="125"/>
      <c r="C71" s="125"/>
      <c r="D71" s="126"/>
      <c r="E71" s="127"/>
      <c r="F71" s="128"/>
      <c r="G71" s="128"/>
      <c r="H71" s="130"/>
    </row>
    <row r="72" spans="1:8" ht="13.5" customHeight="1">
      <c r="A72" s="117"/>
      <c r="B72" s="118"/>
      <c r="C72" s="118"/>
      <c r="D72" s="131"/>
      <c r="E72" s="120"/>
      <c r="F72" s="122"/>
      <c r="G72" s="122"/>
      <c r="H72" s="123"/>
    </row>
    <row r="73" spans="1:8" ht="13.5" customHeight="1">
      <c r="A73" s="124"/>
      <c r="B73" s="125"/>
      <c r="C73" s="125"/>
      <c r="D73" s="126"/>
      <c r="E73" s="127"/>
      <c r="F73" s="128"/>
      <c r="G73" s="128"/>
      <c r="H73" s="130"/>
    </row>
    <row r="74" spans="1:8" ht="13.5" customHeight="1">
      <c r="A74" s="117"/>
      <c r="B74" s="118"/>
      <c r="C74" s="118"/>
      <c r="D74" s="131"/>
      <c r="E74" s="120"/>
      <c r="F74" s="122"/>
      <c r="G74" s="122"/>
      <c r="H74" s="123"/>
    </row>
    <row r="75" spans="1:8" ht="13.5" customHeight="1">
      <c r="A75" s="124"/>
      <c r="B75" s="125"/>
      <c r="C75" s="125"/>
      <c r="D75" s="126"/>
      <c r="E75" s="127"/>
      <c r="F75" s="128"/>
      <c r="G75" s="128"/>
      <c r="H75" s="130"/>
    </row>
    <row r="76" spans="1:8" ht="13.5" customHeight="1">
      <c r="A76" s="117"/>
      <c r="B76" s="118"/>
      <c r="C76" s="118"/>
      <c r="D76" s="131"/>
      <c r="E76" s="120"/>
      <c r="F76" s="122"/>
      <c r="G76" s="122"/>
      <c r="H76" s="123"/>
    </row>
    <row r="77" spans="1:8" ht="13.5" customHeight="1">
      <c r="A77" s="134"/>
      <c r="B77" s="125"/>
      <c r="C77" s="125"/>
      <c r="D77" s="135"/>
      <c r="E77" s="127"/>
      <c r="F77" s="128"/>
      <c r="G77" s="128"/>
      <c r="H77" s="130"/>
    </row>
    <row r="78" spans="1:8" ht="13.5" customHeight="1">
      <c r="A78" s="137"/>
      <c r="B78" s="118"/>
      <c r="C78" s="118"/>
      <c r="D78" s="131"/>
      <c r="E78" s="120"/>
      <c r="F78" s="121"/>
      <c r="G78" s="122"/>
      <c r="H78" s="123"/>
    </row>
    <row r="79" spans="1:8" ht="13.5" customHeight="1">
      <c r="A79" s="134"/>
      <c r="B79" s="125"/>
      <c r="C79" s="125"/>
      <c r="D79" s="135"/>
      <c r="E79" s="127"/>
      <c r="F79" s="128"/>
      <c r="G79" s="129"/>
      <c r="H79" s="130"/>
    </row>
    <row r="80" spans="1:8" ht="13.5" customHeight="1">
      <c r="A80" s="137"/>
      <c r="B80" s="118"/>
      <c r="C80" s="118"/>
      <c r="D80" s="131"/>
      <c r="E80" s="120"/>
      <c r="F80" s="121"/>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t="s">
        <v>2047</v>
      </c>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B5848-F470-4DA2-B671-3BA42A95FDF2}">
  <dimension ref="A1:H86"/>
  <sheetViews>
    <sheetView view="pageBreakPreview" topLeftCell="A43" zoomScale="70" zoomScaleNormal="100" zoomScaleSheetLayoutView="70" workbookViewId="0">
      <selection activeCell="G82" sqref="G8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2198</v>
      </c>
      <c r="B7" s="167" t="s">
        <v>2199</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72"/>
      <c r="E9" s="120"/>
      <c r="F9" s="121"/>
      <c r="G9" s="122"/>
      <c r="H9" s="123"/>
    </row>
    <row r="10" spans="1:8" ht="13.5" customHeight="1">
      <c r="A10" s="124" t="s">
        <v>7</v>
      </c>
      <c r="B10" s="125" t="s">
        <v>2200</v>
      </c>
      <c r="C10" s="125"/>
      <c r="D10" s="188"/>
      <c r="E10" s="127"/>
      <c r="F10" s="128"/>
      <c r="G10" s="128"/>
      <c r="H10" s="130"/>
    </row>
    <row r="11" spans="1:8" ht="13.5" customHeight="1">
      <c r="A11" s="117" t="s">
        <v>7</v>
      </c>
      <c r="B11" s="118" t="s">
        <v>2201</v>
      </c>
      <c r="C11" s="118" t="s">
        <v>2202</v>
      </c>
      <c r="D11" s="189">
        <v>20</v>
      </c>
      <c r="E11" s="120" t="s">
        <v>2106</v>
      </c>
      <c r="F11" s="122"/>
      <c r="G11" s="122"/>
      <c r="H11" s="123"/>
    </row>
    <row r="12" spans="1:8" ht="13.5" customHeight="1">
      <c r="A12" s="124"/>
      <c r="B12" s="125" t="s">
        <v>2203</v>
      </c>
      <c r="C12" s="125"/>
      <c r="D12" s="188"/>
      <c r="E12" s="127"/>
      <c r="F12" s="128"/>
      <c r="G12" s="128"/>
      <c r="H12" s="130"/>
    </row>
    <row r="13" spans="1:8" ht="13.5" customHeight="1">
      <c r="A13" s="117"/>
      <c r="B13" s="118" t="s">
        <v>2201</v>
      </c>
      <c r="C13" s="118" t="s">
        <v>2204</v>
      </c>
      <c r="D13" s="189">
        <v>15</v>
      </c>
      <c r="E13" s="120" t="s">
        <v>2106</v>
      </c>
      <c r="F13" s="122"/>
      <c r="G13" s="122"/>
      <c r="H13" s="123"/>
    </row>
    <row r="14" spans="1:8" ht="13.5" customHeight="1">
      <c r="A14" s="124"/>
      <c r="B14" s="125" t="s">
        <v>2205</v>
      </c>
      <c r="C14" s="125"/>
      <c r="D14" s="188"/>
      <c r="E14" s="127"/>
      <c r="F14" s="128"/>
      <c r="G14" s="128"/>
      <c r="H14" s="130"/>
    </row>
    <row r="15" spans="1:8" ht="13.5" customHeight="1">
      <c r="A15" s="117"/>
      <c r="B15" s="118" t="s">
        <v>2201</v>
      </c>
      <c r="C15" s="118" t="s">
        <v>2206</v>
      </c>
      <c r="D15" s="189">
        <v>4</v>
      </c>
      <c r="E15" s="120" t="s">
        <v>2106</v>
      </c>
      <c r="F15" s="122"/>
      <c r="G15" s="122"/>
      <c r="H15" s="123"/>
    </row>
    <row r="16" spans="1:8" ht="13.5" customHeight="1">
      <c r="A16" s="124"/>
      <c r="B16" s="125"/>
      <c r="C16" s="125"/>
      <c r="D16" s="188"/>
      <c r="E16" s="127"/>
      <c r="F16" s="128"/>
      <c r="G16" s="128"/>
      <c r="H16" s="130"/>
    </row>
    <row r="17" spans="1:8" ht="13.5" customHeight="1">
      <c r="A17" s="117"/>
      <c r="B17" s="118"/>
      <c r="C17" s="118"/>
      <c r="D17" s="189"/>
      <c r="E17" s="120"/>
      <c r="F17" s="122"/>
      <c r="G17" s="122"/>
      <c r="H17" s="123"/>
    </row>
    <row r="18" spans="1:8" ht="13.5" customHeight="1">
      <c r="A18" s="124"/>
      <c r="B18" s="125" t="s">
        <v>2207</v>
      </c>
      <c r="C18" s="125"/>
      <c r="D18" s="188"/>
      <c r="E18" s="127"/>
      <c r="F18" s="128"/>
      <c r="G18" s="128"/>
      <c r="H18" s="130"/>
    </row>
    <row r="19" spans="1:8" ht="13.5" customHeight="1">
      <c r="A19" s="117"/>
      <c r="B19" s="118" t="s">
        <v>2208</v>
      </c>
      <c r="C19" s="118" t="s">
        <v>2209</v>
      </c>
      <c r="D19" s="189">
        <v>1</v>
      </c>
      <c r="E19" s="120" t="s">
        <v>2083</v>
      </c>
      <c r="F19" s="122"/>
      <c r="G19" s="122"/>
      <c r="H19" s="123"/>
    </row>
    <row r="20" spans="1:8" ht="13.5" customHeight="1">
      <c r="A20" s="124" t="s">
        <v>7</v>
      </c>
      <c r="B20" s="125" t="s">
        <v>2210</v>
      </c>
      <c r="C20" s="125"/>
      <c r="D20" s="188"/>
      <c r="E20" s="127"/>
      <c r="F20" s="128"/>
      <c r="G20" s="128"/>
      <c r="H20" s="130"/>
    </row>
    <row r="21" spans="1:8" ht="13.5" customHeight="1">
      <c r="A21" s="117" t="s">
        <v>7</v>
      </c>
      <c r="B21" s="118" t="s">
        <v>2208</v>
      </c>
      <c r="C21" s="118" t="s">
        <v>2211</v>
      </c>
      <c r="D21" s="189">
        <v>2</v>
      </c>
      <c r="E21" s="120" t="s">
        <v>2083</v>
      </c>
      <c r="F21" s="122"/>
      <c r="G21" s="122"/>
      <c r="H21" s="123"/>
    </row>
    <row r="22" spans="1:8" ht="13.5" customHeight="1">
      <c r="A22" s="124"/>
      <c r="B22" s="125" t="s">
        <v>2212</v>
      </c>
      <c r="C22" s="125"/>
      <c r="D22" s="188"/>
      <c r="E22" s="127"/>
      <c r="F22" s="128"/>
      <c r="G22" s="128"/>
      <c r="H22" s="130"/>
    </row>
    <row r="23" spans="1:8" ht="13.5" customHeight="1">
      <c r="A23" s="117"/>
      <c r="B23" s="118" t="s">
        <v>2208</v>
      </c>
      <c r="C23" s="118" t="s">
        <v>2213</v>
      </c>
      <c r="D23" s="189">
        <v>3</v>
      </c>
      <c r="E23" s="120" t="s">
        <v>2083</v>
      </c>
      <c r="F23" s="122"/>
      <c r="G23" s="122"/>
      <c r="H23" s="123"/>
    </row>
    <row r="24" spans="1:8" ht="13.5" customHeight="1">
      <c r="A24" s="124"/>
      <c r="B24" s="125" t="s">
        <v>2214</v>
      </c>
      <c r="C24" s="125"/>
      <c r="D24" s="188"/>
      <c r="E24" s="127"/>
      <c r="F24" s="128"/>
      <c r="G24" s="128"/>
      <c r="H24" s="130"/>
    </row>
    <row r="25" spans="1:8" ht="13.5" customHeight="1">
      <c r="A25" s="117"/>
      <c r="B25" s="118" t="s">
        <v>2208</v>
      </c>
      <c r="C25" s="118" t="s">
        <v>2215</v>
      </c>
      <c r="D25" s="189">
        <v>1</v>
      </c>
      <c r="E25" s="120" t="s">
        <v>2083</v>
      </c>
      <c r="F25" s="122"/>
      <c r="G25" s="122"/>
      <c r="H25" s="123"/>
    </row>
    <row r="26" spans="1:8" ht="13.5" customHeight="1">
      <c r="A26" s="124" t="s">
        <v>7</v>
      </c>
      <c r="B26" s="125"/>
      <c r="C26" s="125"/>
      <c r="D26" s="188"/>
      <c r="E26" s="127"/>
      <c r="F26" s="128"/>
      <c r="G26" s="128"/>
      <c r="H26" s="130"/>
    </row>
    <row r="27" spans="1:8" ht="13.5" customHeight="1">
      <c r="A27" s="117" t="s">
        <v>7</v>
      </c>
      <c r="B27" s="118"/>
      <c r="C27" s="118"/>
      <c r="D27" s="189"/>
      <c r="E27" s="120"/>
      <c r="F27" s="122"/>
      <c r="G27" s="122"/>
      <c r="H27" s="123"/>
    </row>
    <row r="28" spans="1:8" ht="13.5" customHeight="1">
      <c r="A28" s="124" t="s">
        <v>7</v>
      </c>
      <c r="B28" s="125" t="s">
        <v>2172</v>
      </c>
      <c r="C28" s="125"/>
      <c r="D28" s="188"/>
      <c r="E28" s="127"/>
      <c r="F28" s="128"/>
      <c r="G28" s="128"/>
      <c r="H28" s="130"/>
    </row>
    <row r="29" spans="1:8" ht="13.5" customHeight="1">
      <c r="A29" s="117" t="s">
        <v>7</v>
      </c>
      <c r="B29" s="118" t="s">
        <v>2173</v>
      </c>
      <c r="C29" s="118"/>
      <c r="D29" s="189">
        <v>7</v>
      </c>
      <c r="E29" s="120" t="s">
        <v>2067</v>
      </c>
      <c r="F29" s="122"/>
      <c r="G29" s="122"/>
      <c r="H29" s="123"/>
    </row>
    <row r="30" spans="1:8" ht="13.5" customHeight="1">
      <c r="A30" s="134"/>
      <c r="B30" s="125"/>
      <c r="C30" s="125"/>
      <c r="D30" s="188"/>
      <c r="E30" s="127"/>
      <c r="F30" s="128"/>
      <c r="G30" s="128"/>
      <c r="H30" s="130"/>
    </row>
    <row r="31" spans="1:8" ht="13.5" customHeight="1">
      <c r="A31" s="137"/>
      <c r="B31" s="118"/>
      <c r="C31" s="118"/>
      <c r="D31" s="189"/>
      <c r="E31" s="120"/>
      <c r="F31" s="122"/>
      <c r="G31" s="122"/>
      <c r="H31" s="123"/>
    </row>
    <row r="32" spans="1:8" ht="13.5" customHeight="1">
      <c r="A32" s="134"/>
      <c r="B32" s="125" t="s">
        <v>2175</v>
      </c>
      <c r="C32" s="125"/>
      <c r="D32" s="188"/>
      <c r="E32" s="127"/>
      <c r="F32" s="128"/>
      <c r="G32" s="128"/>
      <c r="H32" s="130"/>
    </row>
    <row r="33" spans="1:8" ht="13.5" customHeight="1">
      <c r="A33" s="137"/>
      <c r="B33" s="118" t="s">
        <v>2176</v>
      </c>
      <c r="C33" s="118" t="s">
        <v>2094</v>
      </c>
      <c r="D33" s="189">
        <v>5</v>
      </c>
      <c r="E33" s="120" t="s">
        <v>2029</v>
      </c>
      <c r="F33" s="121"/>
      <c r="G33" s="122"/>
      <c r="H33" s="123"/>
    </row>
    <row r="34" spans="1:8" ht="13.5" customHeight="1">
      <c r="A34" s="124" t="s">
        <v>7</v>
      </c>
      <c r="B34" s="125"/>
      <c r="C34" s="125"/>
      <c r="D34" s="188"/>
      <c r="E34" s="127"/>
      <c r="F34" s="128"/>
      <c r="G34" s="128"/>
      <c r="H34" s="130"/>
    </row>
    <row r="35" spans="1:8" ht="13.5" customHeight="1">
      <c r="A35" s="117" t="s">
        <v>7</v>
      </c>
      <c r="B35" s="118"/>
      <c r="C35" s="118"/>
      <c r="D35" s="189"/>
      <c r="E35" s="120"/>
      <c r="F35" s="122"/>
      <c r="G35" s="122"/>
      <c r="H35" s="123"/>
    </row>
    <row r="36" spans="1:8" ht="13.5" customHeight="1">
      <c r="A36" s="134"/>
      <c r="B36" s="125" t="s">
        <v>2178</v>
      </c>
      <c r="C36" s="125"/>
      <c r="D36" s="188"/>
      <c r="E36" s="127"/>
      <c r="F36" s="128"/>
      <c r="G36" s="129"/>
      <c r="H36" s="130"/>
    </row>
    <row r="37" spans="1:8" ht="13.5" customHeight="1">
      <c r="A37" s="137"/>
      <c r="B37" s="118" t="s">
        <v>2179</v>
      </c>
      <c r="C37" s="118" t="s">
        <v>2071</v>
      </c>
      <c r="D37" s="189">
        <v>356</v>
      </c>
      <c r="E37" s="120" t="s">
        <v>2029</v>
      </c>
      <c r="F37" s="122"/>
      <c r="G37" s="122"/>
      <c r="H37" s="123"/>
    </row>
    <row r="38" spans="1:8" ht="13.5" customHeight="1">
      <c r="A38" s="134"/>
      <c r="B38" s="125"/>
      <c r="C38" s="125"/>
      <c r="D38" s="188"/>
      <c r="E38" s="127"/>
      <c r="F38" s="128"/>
      <c r="G38" s="129"/>
      <c r="H38" s="130"/>
    </row>
    <row r="39" spans="1:8" ht="13.5" customHeight="1">
      <c r="A39" s="137"/>
      <c r="B39" s="118"/>
      <c r="C39" s="118" t="s">
        <v>2099</v>
      </c>
      <c r="D39" s="189">
        <v>5</v>
      </c>
      <c r="E39" s="120" t="s">
        <v>2029</v>
      </c>
      <c r="F39" s="122"/>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60"/>
      <c r="B47" s="161"/>
      <c r="C47" s="161"/>
      <c r="D47" s="126"/>
      <c r="E47" s="127"/>
      <c r="F47" s="128"/>
      <c r="G47" s="128"/>
      <c r="H47" s="130"/>
    </row>
    <row r="48" spans="1:8" ht="13.5" customHeight="1">
      <c r="A48" s="166"/>
      <c r="B48" s="167"/>
      <c r="C48" s="167"/>
      <c r="D48" s="131"/>
      <c r="E48" s="120"/>
      <c r="F48" s="122"/>
      <c r="G48" s="122"/>
      <c r="H48" s="123"/>
    </row>
    <row r="49" spans="1:8" ht="13.5" customHeight="1">
      <c r="A49" s="134"/>
      <c r="B49" s="125"/>
      <c r="C49" s="125"/>
      <c r="D49" s="126"/>
      <c r="E49" s="127"/>
      <c r="F49" s="128"/>
      <c r="G49" s="129"/>
      <c r="H49" s="130"/>
    </row>
    <row r="50" spans="1:8" ht="13.5" customHeight="1">
      <c r="A50" s="166"/>
      <c r="B50" s="118"/>
      <c r="C50" s="118"/>
      <c r="D50" s="172"/>
      <c r="E50" s="120"/>
      <c r="F50" s="121"/>
      <c r="G50" s="122"/>
      <c r="H50" s="123"/>
    </row>
    <row r="51" spans="1:8" ht="13.5" customHeight="1">
      <c r="A51" s="134"/>
      <c r="B51" s="125"/>
      <c r="C51" s="125"/>
      <c r="D51" s="135"/>
      <c r="E51" s="127"/>
      <c r="F51" s="128"/>
      <c r="G51" s="128"/>
      <c r="H51" s="130"/>
    </row>
    <row r="52" spans="1:8" ht="13.5" customHeight="1">
      <c r="A52" s="137"/>
      <c r="B52" s="118"/>
      <c r="C52" s="118"/>
      <c r="D52" s="172"/>
      <c r="E52" s="120"/>
      <c r="F52" s="121"/>
      <c r="G52" s="122"/>
      <c r="H52" s="123"/>
    </row>
    <row r="53" spans="1:8" ht="13.5" customHeight="1">
      <c r="A53" s="124"/>
      <c r="B53" s="125"/>
      <c r="C53" s="125"/>
      <c r="D53" s="126"/>
      <c r="E53" s="127"/>
      <c r="F53" s="128"/>
      <c r="G53" s="128"/>
      <c r="H53" s="130"/>
    </row>
    <row r="54" spans="1:8" ht="13.5" customHeight="1">
      <c r="A54" s="117"/>
      <c r="B54" s="118"/>
      <c r="C54" s="118"/>
      <c r="D54" s="131"/>
      <c r="E54" s="120"/>
      <c r="F54" s="122"/>
      <c r="G54" s="122"/>
      <c r="H54" s="123"/>
    </row>
    <row r="55" spans="1:8" ht="13.5" customHeight="1">
      <c r="A55" s="124"/>
      <c r="B55" s="125"/>
      <c r="C55" s="125"/>
      <c r="D55" s="135"/>
      <c r="E55" s="127"/>
      <c r="F55" s="128"/>
      <c r="G55" s="128"/>
      <c r="H55" s="130"/>
    </row>
    <row r="56" spans="1:8" ht="13.5" customHeight="1">
      <c r="A56" s="117"/>
      <c r="B56" s="118"/>
      <c r="C56" s="118"/>
      <c r="D56" s="131"/>
      <c r="E56" s="120"/>
      <c r="F56" s="121"/>
      <c r="G56" s="122"/>
      <c r="H56" s="123"/>
    </row>
    <row r="57" spans="1:8" ht="13.5" customHeight="1">
      <c r="A57" s="124"/>
      <c r="B57" s="125"/>
      <c r="C57" s="125"/>
      <c r="D57" s="126"/>
      <c r="E57" s="127"/>
      <c r="F57" s="128"/>
      <c r="G57" s="128"/>
      <c r="H57" s="130"/>
    </row>
    <row r="58" spans="1:8" ht="13.5" customHeight="1">
      <c r="A58" s="117"/>
      <c r="B58" s="118"/>
      <c r="C58" s="118"/>
      <c r="D58" s="131"/>
      <c r="E58" s="120"/>
      <c r="F58" s="122"/>
      <c r="G58" s="122"/>
      <c r="H58" s="123"/>
    </row>
    <row r="59" spans="1:8" ht="13.5" customHeight="1">
      <c r="A59" s="134"/>
      <c r="B59" s="125"/>
      <c r="C59" s="125"/>
      <c r="D59" s="135"/>
      <c r="E59" s="127"/>
      <c r="F59" s="128"/>
      <c r="G59" s="128"/>
      <c r="H59" s="130"/>
    </row>
    <row r="60" spans="1:8" ht="13.5" customHeight="1">
      <c r="A60" s="137"/>
      <c r="B60" s="118"/>
      <c r="C60" s="118"/>
      <c r="D60" s="131"/>
      <c r="E60" s="120"/>
      <c r="F60" s="122"/>
      <c r="G60" s="122"/>
      <c r="H60" s="123"/>
    </row>
    <row r="61" spans="1:8" ht="13.5" customHeight="1">
      <c r="A61" s="124"/>
      <c r="B61" s="125"/>
      <c r="C61" s="125"/>
      <c r="D61" s="126"/>
      <c r="E61" s="127"/>
      <c r="F61" s="128"/>
      <c r="G61" s="128"/>
      <c r="H61" s="130"/>
    </row>
    <row r="62" spans="1:8" ht="13.5" customHeight="1">
      <c r="A62" s="117"/>
      <c r="B62" s="118"/>
      <c r="C62" s="118"/>
      <c r="D62" s="131"/>
      <c r="E62" s="120"/>
      <c r="F62" s="122"/>
      <c r="G62" s="122"/>
      <c r="H62" s="123"/>
    </row>
    <row r="63" spans="1:8" ht="13.5" customHeight="1">
      <c r="A63" s="124"/>
      <c r="B63" s="125"/>
      <c r="C63" s="125"/>
      <c r="D63" s="126"/>
      <c r="E63" s="127"/>
      <c r="F63" s="128"/>
      <c r="G63" s="128"/>
      <c r="H63" s="130"/>
    </row>
    <row r="64" spans="1:8" ht="13.5" customHeight="1">
      <c r="A64" s="117"/>
      <c r="B64" s="118"/>
      <c r="C64" s="118"/>
      <c r="D64" s="131"/>
      <c r="E64" s="120"/>
      <c r="F64" s="122"/>
      <c r="G64" s="122"/>
      <c r="H64" s="123"/>
    </row>
    <row r="65" spans="1:8" ht="13.5" customHeight="1">
      <c r="A65" s="124"/>
      <c r="B65" s="125"/>
      <c r="C65" s="125"/>
      <c r="D65" s="126"/>
      <c r="E65" s="127"/>
      <c r="F65" s="128"/>
      <c r="G65" s="128"/>
      <c r="H65" s="130"/>
    </row>
    <row r="66" spans="1:8" ht="13.5" customHeight="1">
      <c r="A66" s="117"/>
      <c r="B66" s="118"/>
      <c r="C66" s="118"/>
      <c r="D66" s="131"/>
      <c r="E66" s="120"/>
      <c r="F66" s="122"/>
      <c r="G66" s="122"/>
      <c r="H66" s="123"/>
    </row>
    <row r="67" spans="1:8" ht="13.5" customHeight="1">
      <c r="A67" s="124"/>
      <c r="B67" s="125"/>
      <c r="C67" s="125"/>
      <c r="D67" s="126"/>
      <c r="E67" s="127"/>
      <c r="F67" s="128"/>
      <c r="G67" s="128"/>
      <c r="H67" s="130"/>
    </row>
    <row r="68" spans="1:8" ht="13.5" customHeight="1">
      <c r="A68" s="117"/>
      <c r="B68" s="118"/>
      <c r="C68" s="118"/>
      <c r="D68" s="131"/>
      <c r="E68" s="120"/>
      <c r="F68" s="122"/>
      <c r="G68" s="122"/>
      <c r="H68" s="123"/>
    </row>
    <row r="69" spans="1:8" ht="13.5" customHeight="1">
      <c r="A69" s="124"/>
      <c r="B69" s="125"/>
      <c r="C69" s="125"/>
      <c r="D69" s="126"/>
      <c r="E69" s="127"/>
      <c r="F69" s="128"/>
      <c r="G69" s="128"/>
      <c r="H69" s="130"/>
    </row>
    <row r="70" spans="1:8" ht="13.5" customHeight="1">
      <c r="A70" s="117"/>
      <c r="B70" s="118"/>
      <c r="C70" s="118"/>
      <c r="D70" s="131"/>
      <c r="E70" s="120"/>
      <c r="F70" s="122"/>
      <c r="G70" s="122"/>
      <c r="H70" s="123"/>
    </row>
    <row r="71" spans="1:8" ht="13.5" customHeight="1">
      <c r="A71" s="124"/>
      <c r="B71" s="125"/>
      <c r="C71" s="125"/>
      <c r="D71" s="126"/>
      <c r="E71" s="127"/>
      <c r="F71" s="128"/>
      <c r="G71" s="128"/>
      <c r="H71" s="130"/>
    </row>
    <row r="72" spans="1:8" ht="13.5" customHeight="1">
      <c r="A72" s="117"/>
      <c r="B72" s="118"/>
      <c r="C72" s="118"/>
      <c r="D72" s="131"/>
      <c r="E72" s="120"/>
      <c r="F72" s="122"/>
      <c r="G72" s="122"/>
      <c r="H72" s="123"/>
    </row>
    <row r="73" spans="1:8" ht="13.5" customHeight="1">
      <c r="A73" s="124"/>
      <c r="B73" s="125"/>
      <c r="C73" s="125"/>
      <c r="D73" s="126"/>
      <c r="E73" s="127"/>
      <c r="F73" s="128"/>
      <c r="G73" s="128"/>
      <c r="H73" s="130"/>
    </row>
    <row r="74" spans="1:8" ht="13.5" customHeight="1">
      <c r="A74" s="117"/>
      <c r="B74" s="118"/>
      <c r="C74" s="118"/>
      <c r="D74" s="131"/>
      <c r="E74" s="120"/>
      <c r="F74" s="122"/>
      <c r="G74" s="122"/>
      <c r="H74" s="123"/>
    </row>
    <row r="75" spans="1:8" ht="13.5" customHeight="1">
      <c r="A75" s="124"/>
      <c r="B75" s="125"/>
      <c r="C75" s="125"/>
      <c r="D75" s="126"/>
      <c r="E75" s="127"/>
      <c r="F75" s="128"/>
      <c r="G75" s="128"/>
      <c r="H75" s="130"/>
    </row>
    <row r="76" spans="1:8" ht="13.5" customHeight="1">
      <c r="A76" s="117"/>
      <c r="B76" s="118"/>
      <c r="C76" s="118"/>
      <c r="D76" s="131"/>
      <c r="E76" s="120"/>
      <c r="F76" s="122"/>
      <c r="G76" s="122"/>
      <c r="H76" s="123"/>
    </row>
    <row r="77" spans="1:8" ht="13.5" customHeight="1">
      <c r="A77" s="134"/>
      <c r="B77" s="125"/>
      <c r="C77" s="125"/>
      <c r="D77" s="135"/>
      <c r="E77" s="127"/>
      <c r="F77" s="128"/>
      <c r="G77" s="128"/>
      <c r="H77" s="130"/>
    </row>
    <row r="78" spans="1:8" ht="13.5" customHeight="1">
      <c r="A78" s="137"/>
      <c r="B78" s="118"/>
      <c r="C78" s="118"/>
      <c r="D78" s="131"/>
      <c r="E78" s="120"/>
      <c r="F78" s="121"/>
      <c r="G78" s="122"/>
      <c r="H78" s="123"/>
    </row>
    <row r="79" spans="1:8" ht="13.5" customHeight="1">
      <c r="A79" s="134"/>
      <c r="B79" s="125"/>
      <c r="C79" s="125"/>
      <c r="D79" s="135"/>
      <c r="E79" s="127"/>
      <c r="F79" s="128"/>
      <c r="G79" s="129"/>
      <c r="H79" s="130"/>
    </row>
    <row r="80" spans="1:8" ht="13.5" customHeight="1">
      <c r="A80" s="137"/>
      <c r="B80" s="118"/>
      <c r="C80" s="118"/>
      <c r="D80" s="131"/>
      <c r="E80" s="120"/>
      <c r="F80" s="121"/>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t="s">
        <v>2047</v>
      </c>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1D151-92E6-452F-9835-0DAE0425E7F1}">
  <dimension ref="A1:H86"/>
  <sheetViews>
    <sheetView view="pageBreakPreview" topLeftCell="A40" zoomScale="70" zoomScaleNormal="100" zoomScaleSheetLayoutView="70" workbookViewId="0">
      <selection activeCell="G82" sqref="G8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2216</v>
      </c>
      <c r="B7" s="167" t="s">
        <v>2217</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c r="C10" s="125"/>
      <c r="D10" s="191"/>
      <c r="E10" s="127"/>
      <c r="F10" s="128"/>
      <c r="G10" s="128"/>
      <c r="H10" s="130"/>
    </row>
    <row r="11" spans="1:8" ht="13.5" customHeight="1">
      <c r="A11" s="117" t="s">
        <v>7</v>
      </c>
      <c r="B11" s="118" t="s">
        <v>2218</v>
      </c>
      <c r="C11" s="118" t="s">
        <v>2219</v>
      </c>
      <c r="D11" s="190">
        <v>15</v>
      </c>
      <c r="E11" s="120" t="s">
        <v>2083</v>
      </c>
      <c r="F11" s="122"/>
      <c r="G11" s="122"/>
      <c r="H11" s="123"/>
    </row>
    <row r="12" spans="1:8" ht="13.5" customHeight="1">
      <c r="A12" s="124"/>
      <c r="B12" s="125"/>
      <c r="C12" s="125"/>
      <c r="D12" s="191"/>
      <c r="E12" s="127"/>
      <c r="F12" s="128"/>
      <c r="G12" s="128"/>
      <c r="H12" s="130"/>
    </row>
    <row r="13" spans="1:8" ht="13.5" customHeight="1">
      <c r="A13" s="117"/>
      <c r="B13" s="118" t="s">
        <v>2218</v>
      </c>
      <c r="C13" s="118" t="s">
        <v>2220</v>
      </c>
      <c r="D13" s="190">
        <v>4</v>
      </c>
      <c r="E13" s="120" t="s">
        <v>2083</v>
      </c>
      <c r="F13" s="122"/>
      <c r="G13" s="122"/>
      <c r="H13" s="123"/>
    </row>
    <row r="14" spans="1:8" ht="13.5" customHeight="1">
      <c r="A14" s="124"/>
      <c r="B14" s="125"/>
      <c r="C14" s="125"/>
      <c r="D14" s="191"/>
      <c r="E14" s="127"/>
      <c r="F14" s="128"/>
      <c r="G14" s="128"/>
      <c r="H14" s="130"/>
    </row>
    <row r="15" spans="1:8" ht="13.5" customHeight="1">
      <c r="A15" s="117"/>
      <c r="B15" s="118"/>
      <c r="C15" s="118"/>
      <c r="D15" s="190"/>
      <c r="E15" s="120"/>
      <c r="F15" s="122"/>
      <c r="G15" s="122"/>
      <c r="H15" s="123"/>
    </row>
    <row r="16" spans="1:8" ht="13.5" customHeight="1">
      <c r="A16" s="124"/>
      <c r="B16" s="125" t="s">
        <v>2084</v>
      </c>
      <c r="C16" s="125"/>
      <c r="D16" s="191"/>
      <c r="E16" s="127"/>
      <c r="F16" s="128"/>
      <c r="G16" s="128"/>
      <c r="H16" s="130"/>
    </row>
    <row r="17" spans="1:8" ht="13.5" customHeight="1">
      <c r="A17" s="117"/>
      <c r="B17" s="118" t="s">
        <v>2085</v>
      </c>
      <c r="C17" s="118"/>
      <c r="D17" s="190">
        <v>15</v>
      </c>
      <c r="E17" s="120" t="s">
        <v>2067</v>
      </c>
      <c r="F17" s="122"/>
      <c r="G17" s="122"/>
      <c r="H17" s="123"/>
    </row>
    <row r="18" spans="1:8" ht="13.5" customHeight="1">
      <c r="A18" s="124"/>
      <c r="B18" s="125" t="s">
        <v>2172</v>
      </c>
      <c r="C18" s="125"/>
      <c r="D18" s="191"/>
      <c r="E18" s="127"/>
      <c r="F18" s="128"/>
      <c r="G18" s="128"/>
      <c r="H18" s="130"/>
    </row>
    <row r="19" spans="1:8" ht="13.5" customHeight="1">
      <c r="A19" s="117"/>
      <c r="B19" s="118" t="s">
        <v>2173</v>
      </c>
      <c r="C19" s="118"/>
      <c r="D19" s="190">
        <v>4</v>
      </c>
      <c r="E19" s="120" t="s">
        <v>2067</v>
      </c>
      <c r="F19" s="122"/>
      <c r="G19" s="122"/>
      <c r="H19" s="123"/>
    </row>
    <row r="20" spans="1:8" ht="13.5" customHeight="1">
      <c r="A20" s="124" t="s">
        <v>7</v>
      </c>
      <c r="B20" s="125"/>
      <c r="C20" s="125"/>
      <c r="D20" s="191"/>
      <c r="E20" s="127"/>
      <c r="F20" s="128"/>
      <c r="G20" s="128"/>
      <c r="H20" s="130"/>
    </row>
    <row r="21" spans="1:8" ht="13.5" customHeight="1">
      <c r="A21" s="117" t="s">
        <v>7</v>
      </c>
      <c r="B21" s="118"/>
      <c r="C21" s="118"/>
      <c r="D21" s="190"/>
      <c r="E21" s="120"/>
      <c r="F21" s="122"/>
      <c r="G21" s="122"/>
      <c r="H21" s="123"/>
    </row>
    <row r="22" spans="1:8" ht="13.5" customHeight="1">
      <c r="A22" s="124"/>
      <c r="B22" s="125" t="s">
        <v>2221</v>
      </c>
      <c r="C22" s="125"/>
      <c r="D22" s="191"/>
      <c r="E22" s="127"/>
      <c r="F22" s="128"/>
      <c r="G22" s="128"/>
      <c r="H22" s="130"/>
    </row>
    <row r="23" spans="1:8" ht="13.5" customHeight="1">
      <c r="A23" s="117"/>
      <c r="B23" s="118" t="s">
        <v>2222</v>
      </c>
      <c r="C23" s="118" t="s">
        <v>2071</v>
      </c>
      <c r="D23" s="190">
        <v>211</v>
      </c>
      <c r="E23" s="120" t="s">
        <v>2029</v>
      </c>
      <c r="F23" s="122"/>
      <c r="G23" s="122"/>
      <c r="H23" s="123"/>
    </row>
    <row r="24" spans="1:8" ht="13.5" customHeight="1">
      <c r="A24" s="124"/>
      <c r="B24" s="125"/>
      <c r="C24" s="125"/>
      <c r="D24" s="191"/>
      <c r="E24" s="127"/>
      <c r="F24" s="128"/>
      <c r="G24" s="128"/>
      <c r="H24" s="130"/>
    </row>
    <row r="25" spans="1:8" ht="13.5" customHeight="1">
      <c r="A25" s="117"/>
      <c r="B25" s="118"/>
      <c r="C25" s="118" t="s">
        <v>2099</v>
      </c>
      <c r="D25" s="190">
        <v>57</v>
      </c>
      <c r="E25" s="120" t="s">
        <v>2029</v>
      </c>
      <c r="F25" s="122"/>
      <c r="G25" s="122"/>
      <c r="H25" s="123"/>
    </row>
    <row r="26" spans="1:8" ht="13.5" customHeight="1">
      <c r="A26" s="124" t="s">
        <v>7</v>
      </c>
      <c r="B26" s="125" t="s">
        <v>2221</v>
      </c>
      <c r="C26" s="125"/>
      <c r="D26" s="191"/>
      <c r="E26" s="127"/>
      <c r="F26" s="128"/>
      <c r="G26" s="128"/>
      <c r="H26" s="130"/>
    </row>
    <row r="27" spans="1:8" ht="13.5" customHeight="1">
      <c r="A27" s="117" t="s">
        <v>7</v>
      </c>
      <c r="B27" s="118" t="s">
        <v>2223</v>
      </c>
      <c r="C27" s="118" t="s">
        <v>2071</v>
      </c>
      <c r="D27" s="190">
        <v>35</v>
      </c>
      <c r="E27" s="120" t="s">
        <v>2029</v>
      </c>
      <c r="F27" s="122"/>
      <c r="G27" s="122"/>
      <c r="H27" s="123"/>
    </row>
    <row r="28" spans="1:8" ht="13.5" customHeight="1">
      <c r="A28" s="124" t="s">
        <v>7</v>
      </c>
      <c r="B28" s="125" t="s">
        <v>2221</v>
      </c>
      <c r="C28" s="125"/>
      <c r="D28" s="191"/>
      <c r="E28" s="127"/>
      <c r="F28" s="128"/>
      <c r="G28" s="128"/>
      <c r="H28" s="130"/>
    </row>
    <row r="29" spans="1:8" ht="13.5" customHeight="1">
      <c r="A29" s="117" t="s">
        <v>7</v>
      </c>
      <c r="B29" s="118" t="s">
        <v>2224</v>
      </c>
      <c r="C29" s="118" t="s">
        <v>2071</v>
      </c>
      <c r="D29" s="190">
        <v>57</v>
      </c>
      <c r="E29" s="120" t="s">
        <v>2029</v>
      </c>
      <c r="F29" s="122"/>
      <c r="G29" s="122"/>
      <c r="H29" s="123"/>
    </row>
    <row r="30" spans="1:8" ht="13.5" customHeight="1">
      <c r="A30" s="134"/>
      <c r="B30" s="125" t="s">
        <v>2225</v>
      </c>
      <c r="C30" s="125"/>
      <c r="D30" s="191"/>
      <c r="E30" s="127"/>
      <c r="F30" s="128"/>
      <c r="G30" s="128"/>
      <c r="H30" s="130"/>
    </row>
    <row r="31" spans="1:8" ht="13.5" customHeight="1">
      <c r="A31" s="137"/>
      <c r="B31" s="118" t="s">
        <v>2226</v>
      </c>
      <c r="C31" s="118" t="s">
        <v>2028</v>
      </c>
      <c r="D31" s="190">
        <v>52</v>
      </c>
      <c r="E31" s="120" t="s">
        <v>2029</v>
      </c>
      <c r="F31" s="122"/>
      <c r="G31" s="122"/>
      <c r="H31" s="123"/>
    </row>
    <row r="32" spans="1:8" ht="13.5" customHeight="1">
      <c r="A32" s="134"/>
      <c r="B32" s="125"/>
      <c r="C32" s="125"/>
      <c r="D32" s="191"/>
      <c r="E32" s="127"/>
      <c r="F32" s="128"/>
      <c r="G32" s="128"/>
      <c r="H32" s="130"/>
    </row>
    <row r="33" spans="1:8" ht="13.5" customHeight="1">
      <c r="A33" s="137"/>
      <c r="B33" s="118"/>
      <c r="C33" s="118"/>
      <c r="D33" s="190"/>
      <c r="E33" s="120"/>
      <c r="F33" s="122"/>
      <c r="G33" s="122"/>
      <c r="H33" s="123"/>
    </row>
    <row r="34" spans="1:8" ht="13.5" customHeight="1">
      <c r="A34" s="124" t="s">
        <v>7</v>
      </c>
      <c r="B34" s="125" t="s">
        <v>2227</v>
      </c>
      <c r="C34" s="125"/>
      <c r="D34" s="191"/>
      <c r="E34" s="127"/>
      <c r="F34" s="128"/>
      <c r="G34" s="128"/>
      <c r="H34" s="130"/>
    </row>
    <row r="35" spans="1:8" ht="13.5" customHeight="1">
      <c r="A35" s="117" t="s">
        <v>7</v>
      </c>
      <c r="B35" s="118" t="s">
        <v>2177</v>
      </c>
      <c r="C35" s="118" t="s">
        <v>2094</v>
      </c>
      <c r="D35" s="190">
        <v>57</v>
      </c>
      <c r="E35" s="120" t="s">
        <v>2029</v>
      </c>
      <c r="F35" s="121"/>
      <c r="G35" s="122"/>
      <c r="H35" s="123"/>
    </row>
    <row r="36" spans="1:8" ht="13.5" customHeight="1">
      <c r="A36" s="134"/>
      <c r="B36" s="125" t="s">
        <v>2030</v>
      </c>
      <c r="C36" s="125"/>
      <c r="D36" s="191"/>
      <c r="E36" s="127"/>
      <c r="F36" s="128"/>
      <c r="G36" s="128"/>
      <c r="H36" s="130"/>
    </row>
    <row r="37" spans="1:8" ht="13.5" customHeight="1">
      <c r="A37" s="137"/>
      <c r="B37" s="118" t="s">
        <v>2228</v>
      </c>
      <c r="C37" s="118" t="s">
        <v>2062</v>
      </c>
      <c r="D37" s="190">
        <v>448</v>
      </c>
      <c r="E37" s="120" t="s">
        <v>2029</v>
      </c>
      <c r="F37" s="121"/>
      <c r="G37" s="122"/>
      <c r="H37" s="123"/>
    </row>
    <row r="38" spans="1:8" ht="13.5" customHeight="1">
      <c r="A38" s="134"/>
      <c r="B38" s="125" t="s">
        <v>2030</v>
      </c>
      <c r="C38" s="125"/>
      <c r="D38" s="191"/>
      <c r="E38" s="127"/>
      <c r="F38" s="128"/>
      <c r="G38" s="128"/>
      <c r="H38" s="130"/>
    </row>
    <row r="39" spans="1:8" ht="13.5" customHeight="1">
      <c r="A39" s="137"/>
      <c r="B39" s="118" t="s">
        <v>2229</v>
      </c>
      <c r="C39" s="118" t="s">
        <v>2062</v>
      </c>
      <c r="D39" s="190">
        <v>271</v>
      </c>
      <c r="E39" s="120" t="s">
        <v>2029</v>
      </c>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60"/>
      <c r="B47" s="161" t="s">
        <v>2032</v>
      </c>
      <c r="C47" s="161"/>
      <c r="D47" s="126"/>
      <c r="E47" s="127"/>
      <c r="F47" s="128"/>
      <c r="G47" s="128"/>
      <c r="H47" s="130"/>
    </row>
    <row r="48" spans="1:8" ht="13.5" customHeight="1">
      <c r="A48" s="166"/>
      <c r="B48" s="167" t="s">
        <v>2033</v>
      </c>
      <c r="C48" s="167" t="s">
        <v>2057</v>
      </c>
      <c r="D48" s="131">
        <v>3</v>
      </c>
      <c r="E48" s="120" t="s">
        <v>2035</v>
      </c>
      <c r="F48" s="122"/>
      <c r="G48" s="122"/>
      <c r="H48" s="123"/>
    </row>
    <row r="49" spans="1:8" ht="13.5" customHeight="1">
      <c r="A49" s="134"/>
      <c r="B49" s="161" t="s">
        <v>2032</v>
      </c>
      <c r="C49" s="161"/>
      <c r="D49" s="126"/>
      <c r="E49" s="127"/>
      <c r="F49" s="128"/>
      <c r="G49" s="128"/>
      <c r="H49" s="130"/>
    </row>
    <row r="50" spans="1:8" ht="13.5" customHeight="1">
      <c r="A50" s="166"/>
      <c r="B50" s="167" t="s">
        <v>2033</v>
      </c>
      <c r="C50" s="167" t="s">
        <v>2034</v>
      </c>
      <c r="D50" s="131">
        <v>2</v>
      </c>
      <c r="E50" s="120" t="s">
        <v>2035</v>
      </c>
      <c r="F50" s="122"/>
      <c r="G50" s="122"/>
      <c r="H50" s="123"/>
    </row>
    <row r="51" spans="1:8" ht="13.5" customHeight="1">
      <c r="A51" s="134"/>
      <c r="B51" s="125"/>
      <c r="C51" s="125"/>
      <c r="D51" s="135"/>
      <c r="E51" s="127"/>
      <c r="F51" s="128"/>
      <c r="G51" s="128"/>
      <c r="H51" s="130"/>
    </row>
    <row r="52" spans="1:8" ht="13.5" customHeight="1">
      <c r="A52" s="137"/>
      <c r="B52" s="118"/>
      <c r="C52" s="118"/>
      <c r="D52" s="172"/>
      <c r="E52" s="120"/>
      <c r="F52" s="121"/>
      <c r="G52" s="122"/>
      <c r="H52" s="123"/>
    </row>
    <row r="53" spans="1:8" ht="13.5" customHeight="1">
      <c r="A53" s="124"/>
      <c r="B53" s="125"/>
      <c r="C53" s="125"/>
      <c r="D53" s="126"/>
      <c r="E53" s="127"/>
      <c r="F53" s="128"/>
      <c r="G53" s="128"/>
      <c r="H53" s="130"/>
    </row>
    <row r="54" spans="1:8" ht="13.5" customHeight="1">
      <c r="A54" s="117"/>
      <c r="B54" s="118"/>
      <c r="C54" s="118"/>
      <c r="D54" s="131"/>
      <c r="E54" s="120"/>
      <c r="F54" s="122"/>
      <c r="G54" s="122"/>
      <c r="H54" s="123"/>
    </row>
    <row r="55" spans="1:8" ht="13.5" customHeight="1">
      <c r="A55" s="124"/>
      <c r="B55" s="125"/>
      <c r="C55" s="125"/>
      <c r="D55" s="135"/>
      <c r="E55" s="127"/>
      <c r="F55" s="128"/>
      <c r="G55" s="128"/>
      <c r="H55" s="130"/>
    </row>
    <row r="56" spans="1:8" ht="13.5" customHeight="1">
      <c r="A56" s="117"/>
      <c r="B56" s="118" t="s">
        <v>2038</v>
      </c>
      <c r="C56" s="118"/>
      <c r="D56" s="131"/>
      <c r="E56" s="120"/>
      <c r="F56" s="121"/>
      <c r="G56" s="122"/>
      <c r="H56" s="123"/>
    </row>
    <row r="57" spans="1:8" ht="13.5" customHeight="1">
      <c r="A57" s="124"/>
      <c r="B57" s="125"/>
      <c r="C57" s="125"/>
      <c r="D57" s="126"/>
      <c r="E57" s="127"/>
      <c r="F57" s="128"/>
      <c r="G57" s="128"/>
      <c r="H57" s="130"/>
    </row>
    <row r="58" spans="1:8" ht="13.5" customHeight="1">
      <c r="A58" s="117"/>
      <c r="B58" s="118" t="s">
        <v>2039</v>
      </c>
      <c r="C58" s="118"/>
      <c r="D58" s="131">
        <v>52.3</v>
      </c>
      <c r="E58" s="120" t="s">
        <v>2040</v>
      </c>
      <c r="F58" s="122"/>
      <c r="G58" s="122"/>
      <c r="H58" s="123"/>
    </row>
    <row r="59" spans="1:8" ht="13.5" customHeight="1">
      <c r="A59" s="134"/>
      <c r="B59" s="125"/>
      <c r="C59" s="125"/>
      <c r="D59" s="135"/>
      <c r="E59" s="127"/>
      <c r="F59" s="128"/>
      <c r="G59" s="128"/>
      <c r="H59" s="130"/>
    </row>
    <row r="60" spans="1:8" ht="13.5" customHeight="1">
      <c r="A60" s="137"/>
      <c r="B60" s="118" t="s">
        <v>2041</v>
      </c>
      <c r="C60" s="118"/>
      <c r="D60" s="131">
        <v>29.9</v>
      </c>
      <c r="E60" s="120" t="s">
        <v>2040</v>
      </c>
      <c r="F60" s="122"/>
      <c r="G60" s="122"/>
      <c r="H60" s="123"/>
    </row>
    <row r="61" spans="1:8" ht="13.5" customHeight="1">
      <c r="A61" s="124"/>
      <c r="B61" s="125"/>
      <c r="C61" s="125"/>
      <c r="D61" s="126"/>
      <c r="E61" s="127"/>
      <c r="F61" s="128"/>
      <c r="G61" s="128"/>
      <c r="H61" s="130"/>
    </row>
    <row r="62" spans="1:8" ht="13.5" customHeight="1">
      <c r="A62" s="117"/>
      <c r="B62" s="118" t="s">
        <v>2042</v>
      </c>
      <c r="C62" s="118"/>
      <c r="D62" s="131">
        <v>22.4</v>
      </c>
      <c r="E62" s="120" t="s">
        <v>2040</v>
      </c>
      <c r="F62" s="122"/>
      <c r="G62" s="122"/>
      <c r="H62" s="123"/>
    </row>
    <row r="63" spans="1:8" ht="13.5" customHeight="1">
      <c r="A63" s="124"/>
      <c r="B63" s="125"/>
      <c r="C63" s="125"/>
      <c r="D63" s="126"/>
      <c r="E63" s="127"/>
      <c r="F63" s="128"/>
      <c r="G63" s="129"/>
      <c r="H63" s="130"/>
    </row>
    <row r="64" spans="1:8" ht="13.5" customHeight="1">
      <c r="A64" s="117"/>
      <c r="B64" s="118" t="s">
        <v>2043</v>
      </c>
      <c r="C64" s="118"/>
      <c r="D64" s="131">
        <v>29.9</v>
      </c>
      <c r="E64" s="120" t="s">
        <v>2040</v>
      </c>
      <c r="F64" s="122"/>
      <c r="G64" s="122"/>
      <c r="H64" s="123"/>
    </row>
    <row r="65" spans="1:8" ht="13.5" customHeight="1">
      <c r="A65" s="124"/>
      <c r="B65" s="125"/>
      <c r="C65" s="125"/>
      <c r="D65" s="126"/>
      <c r="E65" s="127"/>
      <c r="F65" s="128"/>
      <c r="G65" s="128"/>
      <c r="H65" s="130"/>
    </row>
    <row r="66" spans="1:8" ht="13.5" customHeight="1">
      <c r="A66" s="117"/>
      <c r="B66" s="118" t="s">
        <v>2044</v>
      </c>
      <c r="C66" s="118" t="s">
        <v>2045</v>
      </c>
      <c r="D66" s="131">
        <v>149</v>
      </c>
      <c r="E66" s="120" t="s">
        <v>2029</v>
      </c>
      <c r="F66" s="122"/>
      <c r="G66" s="122"/>
      <c r="H66" s="123"/>
    </row>
    <row r="67" spans="1:8" ht="13.5" customHeight="1">
      <c r="A67" s="124"/>
      <c r="B67" s="125"/>
      <c r="C67" s="125"/>
      <c r="D67" s="126"/>
      <c r="E67" s="127"/>
      <c r="F67" s="128"/>
      <c r="G67" s="128"/>
      <c r="H67" s="130"/>
    </row>
    <row r="68" spans="1:8" ht="13.5" customHeight="1">
      <c r="A68" s="117"/>
      <c r="B68" s="118"/>
      <c r="C68" s="118"/>
      <c r="D68" s="131"/>
      <c r="E68" s="120"/>
      <c r="F68" s="122"/>
      <c r="G68" s="122"/>
      <c r="H68" s="123"/>
    </row>
    <row r="69" spans="1:8" ht="13.5" customHeight="1">
      <c r="A69" s="124"/>
      <c r="B69" s="125"/>
      <c r="C69" s="125"/>
      <c r="D69" s="126"/>
      <c r="E69" s="127"/>
      <c r="F69" s="128"/>
      <c r="G69" s="128"/>
      <c r="H69" s="130"/>
    </row>
    <row r="70" spans="1:8" ht="13.5" customHeight="1">
      <c r="A70" s="117"/>
      <c r="B70" s="118"/>
      <c r="C70" s="118"/>
      <c r="D70" s="131"/>
      <c r="E70" s="120"/>
      <c r="F70" s="122"/>
      <c r="G70" s="122"/>
      <c r="H70" s="123"/>
    </row>
    <row r="71" spans="1:8" ht="13.5" customHeight="1">
      <c r="A71" s="124"/>
      <c r="B71" s="125"/>
      <c r="C71" s="125"/>
      <c r="D71" s="126"/>
      <c r="E71" s="127"/>
      <c r="F71" s="128"/>
      <c r="G71" s="128"/>
      <c r="H71" s="130"/>
    </row>
    <row r="72" spans="1:8" ht="13.5" customHeight="1">
      <c r="A72" s="117"/>
      <c r="B72" s="118"/>
      <c r="C72" s="118"/>
      <c r="D72" s="131"/>
      <c r="E72" s="120"/>
      <c r="F72" s="122"/>
      <c r="G72" s="122"/>
      <c r="H72" s="123"/>
    </row>
    <row r="73" spans="1:8" ht="13.5" customHeight="1">
      <c r="A73" s="124"/>
      <c r="B73" s="125"/>
      <c r="C73" s="125"/>
      <c r="D73" s="126"/>
      <c r="E73" s="127"/>
      <c r="F73" s="128"/>
      <c r="G73" s="128"/>
      <c r="H73" s="130"/>
    </row>
    <row r="74" spans="1:8" ht="13.5" customHeight="1">
      <c r="A74" s="117"/>
      <c r="B74" s="118"/>
      <c r="C74" s="118"/>
      <c r="D74" s="131"/>
      <c r="E74" s="120"/>
      <c r="F74" s="122"/>
      <c r="G74" s="122"/>
      <c r="H74" s="123"/>
    </row>
    <row r="75" spans="1:8" ht="13.5" customHeight="1">
      <c r="A75" s="124"/>
      <c r="B75" s="125"/>
      <c r="C75" s="125"/>
      <c r="D75" s="126"/>
      <c r="E75" s="127"/>
      <c r="F75" s="128"/>
      <c r="G75" s="128"/>
      <c r="H75" s="130"/>
    </row>
    <row r="76" spans="1:8" ht="13.5" customHeight="1">
      <c r="A76" s="117"/>
      <c r="B76" s="118"/>
      <c r="C76" s="118"/>
      <c r="D76" s="131"/>
      <c r="E76" s="120"/>
      <c r="F76" s="122"/>
      <c r="G76" s="122"/>
      <c r="H76" s="123"/>
    </row>
    <row r="77" spans="1:8" ht="13.5" customHeight="1">
      <c r="A77" s="134"/>
      <c r="B77" s="125"/>
      <c r="C77" s="125"/>
      <c r="D77" s="135"/>
      <c r="E77" s="127"/>
      <c r="F77" s="128"/>
      <c r="G77" s="128"/>
      <c r="H77" s="130"/>
    </row>
    <row r="78" spans="1:8" ht="13.5" customHeight="1">
      <c r="A78" s="137"/>
      <c r="B78" s="118"/>
      <c r="C78" s="118"/>
      <c r="D78" s="131"/>
      <c r="E78" s="120"/>
      <c r="F78" s="121"/>
      <c r="G78" s="122"/>
      <c r="H78" s="123"/>
    </row>
    <row r="79" spans="1:8" ht="13.5" customHeight="1">
      <c r="A79" s="134"/>
      <c r="B79" s="125"/>
      <c r="C79" s="125"/>
      <c r="D79" s="135"/>
      <c r="E79" s="127"/>
      <c r="F79" s="128"/>
      <c r="G79" s="129"/>
      <c r="H79" s="130"/>
    </row>
    <row r="80" spans="1:8" ht="13.5" customHeight="1">
      <c r="A80" s="137"/>
      <c r="B80" s="118"/>
      <c r="C80" s="118"/>
      <c r="D80" s="131"/>
      <c r="E80" s="120"/>
      <c r="F80" s="121"/>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t="s">
        <v>2047</v>
      </c>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B485E-2B75-41C3-B541-EE65AE7E7969}">
  <dimension ref="A1:H43"/>
  <sheetViews>
    <sheetView view="pageBreakPreview" zoomScale="85" zoomScaleNormal="100" zoomScaleSheetLayoutView="85" workbookViewId="0">
      <selection activeCell="G32" sqref="G3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2230</v>
      </c>
      <c r="B7" s="167" t="s">
        <v>2231</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c r="C10" s="125"/>
      <c r="D10" s="191"/>
      <c r="E10" s="127"/>
      <c r="F10" s="128"/>
      <c r="G10" s="128"/>
      <c r="H10" s="130"/>
    </row>
    <row r="11" spans="1:8" ht="13.5" customHeight="1">
      <c r="A11" s="117" t="s">
        <v>7</v>
      </c>
      <c r="B11" s="118" t="s">
        <v>2232</v>
      </c>
      <c r="C11" s="118" t="s">
        <v>2219</v>
      </c>
      <c r="D11" s="190">
        <v>17</v>
      </c>
      <c r="E11" s="120" t="s">
        <v>2083</v>
      </c>
      <c r="F11" s="122"/>
      <c r="G11" s="122"/>
      <c r="H11" s="123"/>
    </row>
    <row r="12" spans="1:8" ht="13.5" customHeight="1">
      <c r="A12" s="124"/>
      <c r="B12" s="125"/>
      <c r="C12" s="125"/>
      <c r="D12" s="191"/>
      <c r="E12" s="127"/>
      <c r="F12" s="128"/>
      <c r="G12" s="128"/>
      <c r="H12" s="130"/>
    </row>
    <row r="13" spans="1:8" ht="13.5" customHeight="1">
      <c r="A13" s="117"/>
      <c r="B13" s="118" t="s">
        <v>2232</v>
      </c>
      <c r="C13" s="118" t="s">
        <v>2233</v>
      </c>
      <c r="D13" s="190">
        <v>8</v>
      </c>
      <c r="E13" s="120" t="s">
        <v>2083</v>
      </c>
      <c r="F13" s="122"/>
      <c r="G13" s="122"/>
      <c r="H13" s="123"/>
    </row>
    <row r="14" spans="1:8" ht="13.5" customHeight="1">
      <c r="A14" s="124"/>
      <c r="B14" s="125" t="s">
        <v>2234</v>
      </c>
      <c r="C14" s="125"/>
      <c r="D14" s="191"/>
      <c r="E14" s="127"/>
      <c r="F14" s="128"/>
      <c r="G14" s="128"/>
      <c r="H14" s="130"/>
    </row>
    <row r="15" spans="1:8" ht="13.5" customHeight="1">
      <c r="A15" s="117"/>
      <c r="B15" s="118" t="s">
        <v>2235</v>
      </c>
      <c r="C15" s="118" t="s">
        <v>2236</v>
      </c>
      <c r="D15" s="190">
        <v>2</v>
      </c>
      <c r="E15" s="120" t="s">
        <v>2067</v>
      </c>
      <c r="F15" s="122"/>
      <c r="G15" s="122"/>
      <c r="H15" s="123"/>
    </row>
    <row r="16" spans="1:8" ht="13.5" customHeight="1">
      <c r="A16" s="124"/>
      <c r="B16" s="125" t="s">
        <v>2234</v>
      </c>
      <c r="C16" s="125"/>
      <c r="D16" s="191"/>
      <c r="E16" s="127"/>
      <c r="F16" s="128"/>
      <c r="G16" s="128"/>
      <c r="H16" s="130"/>
    </row>
    <row r="17" spans="1:8" ht="13.5" customHeight="1">
      <c r="A17" s="117"/>
      <c r="B17" s="118" t="s">
        <v>2237</v>
      </c>
      <c r="C17" s="118" t="s">
        <v>2236</v>
      </c>
      <c r="D17" s="190">
        <v>1</v>
      </c>
      <c r="E17" s="120" t="s">
        <v>2067</v>
      </c>
      <c r="F17" s="122"/>
      <c r="G17" s="122"/>
      <c r="H17" s="123"/>
    </row>
    <row r="18" spans="1:8" ht="13.5" customHeight="1">
      <c r="A18" s="124"/>
      <c r="B18" s="125" t="s">
        <v>2234</v>
      </c>
      <c r="C18" s="125"/>
      <c r="D18" s="191"/>
      <c r="E18" s="127"/>
      <c r="F18" s="128"/>
      <c r="G18" s="128"/>
      <c r="H18" s="130"/>
    </row>
    <row r="19" spans="1:8" ht="13.5" customHeight="1">
      <c r="A19" s="117"/>
      <c r="B19" s="118" t="s">
        <v>2238</v>
      </c>
      <c r="C19" s="118" t="s">
        <v>2236</v>
      </c>
      <c r="D19" s="190">
        <v>1</v>
      </c>
      <c r="E19" s="120" t="s">
        <v>2067</v>
      </c>
      <c r="F19" s="122"/>
      <c r="G19" s="122"/>
      <c r="H19" s="123"/>
    </row>
    <row r="20" spans="1:8" ht="13.5" customHeight="1">
      <c r="A20" s="124" t="s">
        <v>7</v>
      </c>
      <c r="B20" s="125"/>
      <c r="C20" s="125"/>
      <c r="D20" s="191"/>
      <c r="E20" s="127"/>
      <c r="F20" s="128"/>
      <c r="G20" s="128"/>
      <c r="H20" s="130"/>
    </row>
    <row r="21" spans="1:8" ht="13.5" customHeight="1">
      <c r="A21" s="117" t="s">
        <v>7</v>
      </c>
      <c r="B21" s="118"/>
      <c r="C21" s="118"/>
      <c r="D21" s="190"/>
      <c r="E21" s="120"/>
      <c r="F21" s="122"/>
      <c r="G21" s="122"/>
      <c r="H21" s="123"/>
    </row>
    <row r="22" spans="1:8" ht="13.5" customHeight="1">
      <c r="A22" s="124"/>
      <c r="B22" s="125" t="s">
        <v>2084</v>
      </c>
      <c r="C22" s="125"/>
      <c r="D22" s="191"/>
      <c r="E22" s="127"/>
      <c r="F22" s="128"/>
      <c r="G22" s="128"/>
      <c r="H22" s="130"/>
    </row>
    <row r="23" spans="1:8" ht="13.5" customHeight="1">
      <c r="A23" s="117"/>
      <c r="B23" s="118" t="s">
        <v>2085</v>
      </c>
      <c r="C23" s="118"/>
      <c r="D23" s="190">
        <v>17</v>
      </c>
      <c r="E23" s="120" t="s">
        <v>2067</v>
      </c>
      <c r="F23" s="122"/>
      <c r="G23" s="122"/>
      <c r="H23" s="123"/>
    </row>
    <row r="24" spans="1:8" ht="13.5" customHeight="1">
      <c r="A24" s="124"/>
      <c r="B24" s="125" t="s">
        <v>2172</v>
      </c>
      <c r="C24" s="125"/>
      <c r="D24" s="191"/>
      <c r="E24" s="127"/>
      <c r="F24" s="128"/>
      <c r="G24" s="128"/>
      <c r="H24" s="130"/>
    </row>
    <row r="25" spans="1:8" ht="13.5" customHeight="1">
      <c r="A25" s="117"/>
      <c r="B25" s="118" t="s">
        <v>2173</v>
      </c>
      <c r="C25" s="118"/>
      <c r="D25" s="190">
        <v>8</v>
      </c>
      <c r="E25" s="120" t="s">
        <v>2067</v>
      </c>
      <c r="F25" s="122"/>
      <c r="G25" s="122"/>
      <c r="H25" s="123"/>
    </row>
    <row r="26" spans="1:8" ht="13.5" customHeight="1">
      <c r="A26" s="124" t="s">
        <v>7</v>
      </c>
      <c r="B26" s="125"/>
      <c r="C26" s="125"/>
      <c r="D26" s="191"/>
      <c r="E26" s="127"/>
      <c r="F26" s="128"/>
      <c r="G26" s="128"/>
      <c r="H26" s="130"/>
    </row>
    <row r="27" spans="1:8" ht="13.5" customHeight="1">
      <c r="A27" s="117" t="s">
        <v>7</v>
      </c>
      <c r="B27" s="118"/>
      <c r="C27" s="118"/>
      <c r="D27" s="190"/>
      <c r="E27" s="120"/>
      <c r="F27" s="122"/>
      <c r="G27" s="122"/>
      <c r="H27" s="123"/>
    </row>
    <row r="28" spans="1:8" ht="13.5" customHeight="1">
      <c r="A28" s="124" t="s">
        <v>7</v>
      </c>
      <c r="B28" s="125" t="s">
        <v>2239</v>
      </c>
      <c r="C28" s="125"/>
      <c r="D28" s="191"/>
      <c r="E28" s="127"/>
      <c r="F28" s="128"/>
      <c r="G28" s="128"/>
      <c r="H28" s="130"/>
    </row>
    <row r="29" spans="1:8" ht="13.5" customHeight="1">
      <c r="A29" s="117" t="s">
        <v>7</v>
      </c>
      <c r="B29" s="118" t="s">
        <v>2240</v>
      </c>
      <c r="C29" s="118" t="s">
        <v>2071</v>
      </c>
      <c r="D29" s="190">
        <v>344</v>
      </c>
      <c r="E29" s="120" t="s">
        <v>2029</v>
      </c>
      <c r="F29" s="122"/>
      <c r="G29" s="122"/>
      <c r="H29" s="123"/>
    </row>
    <row r="30" spans="1:8" ht="13.5" customHeight="1">
      <c r="A30" s="134"/>
      <c r="B30" s="125"/>
      <c r="C30" s="125"/>
      <c r="D30" s="191"/>
      <c r="E30" s="127"/>
      <c r="F30" s="128"/>
      <c r="G30" s="128"/>
      <c r="H30" s="130"/>
    </row>
    <row r="31" spans="1:8" ht="13.5" customHeight="1">
      <c r="A31" s="137"/>
      <c r="B31" s="118"/>
      <c r="C31" s="118" t="s">
        <v>2099</v>
      </c>
      <c r="D31" s="190">
        <v>104</v>
      </c>
      <c r="E31" s="120" t="s">
        <v>2029</v>
      </c>
      <c r="F31" s="122"/>
      <c r="G31" s="122"/>
      <c r="H31" s="123"/>
    </row>
    <row r="32" spans="1:8" ht="13.5" customHeight="1">
      <c r="A32" s="134"/>
      <c r="B32" s="125"/>
      <c r="C32" s="125"/>
      <c r="D32" s="191"/>
      <c r="E32" s="127"/>
      <c r="F32" s="128"/>
      <c r="G32" s="128"/>
      <c r="H32" s="130"/>
    </row>
    <row r="33" spans="1:8" ht="13.5" customHeight="1">
      <c r="A33" s="137"/>
      <c r="B33" s="118"/>
      <c r="C33" s="118"/>
      <c r="D33" s="190"/>
      <c r="E33" s="120"/>
      <c r="F33" s="122"/>
      <c r="G33" s="122"/>
      <c r="H33" s="123"/>
    </row>
    <row r="34" spans="1:8" ht="13.5" customHeight="1">
      <c r="A34" s="124" t="s">
        <v>7</v>
      </c>
      <c r="B34" s="125" t="s">
        <v>2227</v>
      </c>
      <c r="C34" s="125"/>
      <c r="D34" s="191"/>
      <c r="E34" s="127"/>
      <c r="F34" s="128"/>
      <c r="G34" s="128"/>
      <c r="H34" s="130"/>
    </row>
    <row r="35" spans="1:8" ht="13.5" customHeight="1">
      <c r="A35" s="117" t="s">
        <v>7</v>
      </c>
      <c r="B35" s="118" t="s">
        <v>2177</v>
      </c>
      <c r="C35" s="118" t="s">
        <v>2094</v>
      </c>
      <c r="D35" s="190">
        <v>104</v>
      </c>
      <c r="E35" s="120" t="s">
        <v>2029</v>
      </c>
      <c r="F35" s="122"/>
      <c r="G35" s="122"/>
      <c r="H35" s="123"/>
    </row>
    <row r="36" spans="1:8" ht="13.5" customHeight="1">
      <c r="A36" s="134"/>
      <c r="B36" s="125"/>
      <c r="C36" s="125"/>
      <c r="D36" s="191"/>
      <c r="E36" s="127"/>
      <c r="F36" s="128"/>
      <c r="G36" s="128"/>
      <c r="H36" s="130"/>
    </row>
    <row r="37" spans="1:8" ht="13.5" customHeight="1">
      <c r="A37" s="137"/>
      <c r="B37" s="118"/>
      <c r="C37" s="118"/>
      <c r="D37" s="190"/>
      <c r="E37" s="120"/>
      <c r="F37" s="122"/>
      <c r="G37" s="122"/>
      <c r="H37" s="123"/>
    </row>
    <row r="38" spans="1:8" ht="13.5" customHeight="1">
      <c r="A38" s="134"/>
      <c r="B38" s="125"/>
      <c r="C38" s="125"/>
      <c r="D38" s="126"/>
      <c r="E38" s="127"/>
      <c r="F38" s="128"/>
      <c r="G38" s="129"/>
      <c r="H38" s="130"/>
    </row>
    <row r="39" spans="1:8" ht="13.5" customHeight="1">
      <c r="A39" s="137"/>
      <c r="B39" s="118" t="s">
        <v>2046</v>
      </c>
      <c r="C39" s="118" t="s">
        <v>7</v>
      </c>
      <c r="D39" s="138"/>
      <c r="E39" s="139"/>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C030E-5BF5-4E94-9A35-B276FAB09542}">
  <dimension ref="A1:H86"/>
  <sheetViews>
    <sheetView view="pageBreakPreview" topLeftCell="A43" zoomScale="85" zoomScaleNormal="100" zoomScaleSheetLayoutView="85" workbookViewId="0">
      <selection activeCell="G82" sqref="G8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2241</v>
      </c>
      <c r="B7" s="167" t="s">
        <v>2242</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t="s">
        <v>2243</v>
      </c>
      <c r="C10" s="125"/>
      <c r="D10" s="191"/>
      <c r="E10" s="127"/>
      <c r="F10" s="128"/>
      <c r="G10" s="128"/>
      <c r="H10" s="130"/>
    </row>
    <row r="11" spans="1:8" ht="13.5" customHeight="1">
      <c r="A11" s="117" t="s">
        <v>7</v>
      </c>
      <c r="B11" s="118" t="s">
        <v>2244</v>
      </c>
      <c r="C11" s="118"/>
      <c r="D11" s="190">
        <v>1</v>
      </c>
      <c r="E11" s="120" t="s">
        <v>2245</v>
      </c>
      <c r="F11" s="122">
        <f>163000+151000</f>
        <v>314000</v>
      </c>
      <c r="G11" s="122"/>
      <c r="H11" s="123"/>
    </row>
    <row r="12" spans="1:8" ht="13.5" customHeight="1">
      <c r="A12" s="124"/>
      <c r="B12" s="125"/>
      <c r="C12" s="125"/>
      <c r="D12" s="191"/>
      <c r="E12" s="127"/>
      <c r="F12" s="128"/>
      <c r="G12" s="128"/>
      <c r="H12" s="130"/>
    </row>
    <row r="13" spans="1:8" ht="13.5" customHeight="1">
      <c r="A13" s="117"/>
      <c r="B13" s="118" t="s">
        <v>2246</v>
      </c>
      <c r="C13" s="118" t="s">
        <v>2219</v>
      </c>
      <c r="D13" s="190">
        <v>4</v>
      </c>
      <c r="E13" s="120" t="s">
        <v>2083</v>
      </c>
      <c r="F13" s="122">
        <v>10300</v>
      </c>
      <c r="G13" s="122"/>
      <c r="H13" s="123"/>
    </row>
    <row r="14" spans="1:8" ht="13.5" customHeight="1">
      <c r="A14" s="124"/>
      <c r="B14" s="125"/>
      <c r="C14" s="125"/>
      <c r="D14" s="191"/>
      <c r="E14" s="127"/>
      <c r="F14" s="128"/>
      <c r="G14" s="128"/>
      <c r="H14" s="130"/>
    </row>
    <row r="15" spans="1:8" ht="13.5" customHeight="1">
      <c r="A15" s="117"/>
      <c r="B15" s="118" t="s">
        <v>2247</v>
      </c>
      <c r="C15" s="118"/>
      <c r="D15" s="190">
        <v>1</v>
      </c>
      <c r="E15" s="120" t="s">
        <v>2067</v>
      </c>
      <c r="F15" s="122">
        <v>1250</v>
      </c>
      <c r="G15" s="122"/>
      <c r="H15" s="123"/>
    </row>
    <row r="16" spans="1:8" ht="13.5" customHeight="1">
      <c r="A16" s="134"/>
      <c r="B16" s="125" t="s">
        <v>2248</v>
      </c>
      <c r="C16" s="125"/>
      <c r="D16" s="191"/>
      <c r="E16" s="127"/>
      <c r="F16" s="128"/>
      <c r="G16" s="128"/>
      <c r="H16" s="130"/>
    </row>
    <row r="17" spans="1:8" ht="13.5" customHeight="1">
      <c r="A17" s="137"/>
      <c r="B17" s="118" t="s">
        <v>2249</v>
      </c>
      <c r="C17" s="118"/>
      <c r="D17" s="190">
        <v>1</v>
      </c>
      <c r="E17" s="120" t="s">
        <v>2067</v>
      </c>
      <c r="F17" s="122">
        <v>16400</v>
      </c>
      <c r="G17" s="122"/>
      <c r="H17" s="123"/>
    </row>
    <row r="18" spans="1:8" ht="13.5" customHeight="1">
      <c r="A18" s="134"/>
      <c r="B18" s="125" t="s">
        <v>2250</v>
      </c>
      <c r="C18" s="125"/>
      <c r="D18" s="191"/>
      <c r="E18" s="127"/>
      <c r="F18" s="128"/>
      <c r="G18" s="128"/>
      <c r="H18" s="130"/>
    </row>
    <row r="19" spans="1:8" ht="13.5" customHeight="1">
      <c r="A19" s="137"/>
      <c r="B19" s="118" t="s">
        <v>2251</v>
      </c>
      <c r="C19" s="118"/>
      <c r="D19" s="190">
        <v>1</v>
      </c>
      <c r="E19" s="120" t="s">
        <v>2067</v>
      </c>
      <c r="F19" s="121">
        <v>263000</v>
      </c>
      <c r="G19" s="122"/>
      <c r="H19" s="123"/>
    </row>
    <row r="20" spans="1:8" ht="13.5" customHeight="1">
      <c r="A20" s="124"/>
      <c r="B20" s="125"/>
      <c r="C20" s="125"/>
      <c r="D20" s="191"/>
      <c r="E20" s="127"/>
      <c r="F20" s="128"/>
      <c r="G20" s="128"/>
      <c r="H20" s="130"/>
    </row>
    <row r="21" spans="1:8" ht="13.5" customHeight="1">
      <c r="A21" s="117"/>
      <c r="B21" s="118"/>
      <c r="C21" s="118"/>
      <c r="D21" s="190"/>
      <c r="E21" s="120"/>
      <c r="F21" s="122"/>
      <c r="G21" s="122"/>
      <c r="H21" s="123"/>
    </row>
    <row r="22" spans="1:8" ht="13.5" customHeight="1">
      <c r="A22" s="124"/>
      <c r="B22" s="125" t="s">
        <v>2084</v>
      </c>
      <c r="C22" s="125"/>
      <c r="D22" s="191"/>
      <c r="E22" s="127"/>
      <c r="F22" s="128"/>
      <c r="G22" s="128"/>
      <c r="H22" s="130"/>
    </row>
    <row r="23" spans="1:8" ht="13.5" customHeight="1">
      <c r="A23" s="117"/>
      <c r="B23" s="118" t="s">
        <v>2085</v>
      </c>
      <c r="C23" s="118"/>
      <c r="D23" s="190">
        <v>5</v>
      </c>
      <c r="E23" s="120" t="s">
        <v>2067</v>
      </c>
      <c r="F23" s="122">
        <v>4800</v>
      </c>
      <c r="G23" s="122"/>
      <c r="H23" s="123"/>
    </row>
    <row r="24" spans="1:8" ht="13.5" customHeight="1">
      <c r="A24" s="124" t="s">
        <v>7</v>
      </c>
      <c r="B24" s="125" t="s">
        <v>2084</v>
      </c>
      <c r="C24" s="125"/>
      <c r="D24" s="191"/>
      <c r="E24" s="127"/>
      <c r="F24" s="128"/>
      <c r="G24" s="128"/>
      <c r="H24" s="130"/>
    </row>
    <row r="25" spans="1:8" ht="13.5" customHeight="1">
      <c r="A25" s="117" t="s">
        <v>7</v>
      </c>
      <c r="B25" s="118" t="s">
        <v>2170</v>
      </c>
      <c r="C25" s="118"/>
      <c r="D25" s="190">
        <v>1</v>
      </c>
      <c r="E25" s="120" t="s">
        <v>2067</v>
      </c>
      <c r="F25" s="122">
        <v>5130</v>
      </c>
      <c r="G25" s="122"/>
      <c r="H25" s="123"/>
    </row>
    <row r="26" spans="1:8" ht="13.5" customHeight="1">
      <c r="A26" s="124"/>
      <c r="B26" s="125"/>
      <c r="C26" s="125"/>
      <c r="D26" s="191"/>
      <c r="E26" s="127"/>
      <c r="F26" s="128"/>
      <c r="G26" s="128"/>
      <c r="H26" s="130"/>
    </row>
    <row r="27" spans="1:8" ht="13.5" customHeight="1">
      <c r="A27" s="117"/>
      <c r="B27" s="118"/>
      <c r="C27" s="118"/>
      <c r="D27" s="190"/>
      <c r="E27" s="120"/>
      <c r="F27" s="122"/>
      <c r="G27" s="122"/>
      <c r="H27" s="123"/>
    </row>
    <row r="28" spans="1:8" ht="13.5" customHeight="1">
      <c r="A28" s="124"/>
      <c r="B28" s="125" t="s">
        <v>2252</v>
      </c>
      <c r="C28" s="125"/>
      <c r="D28" s="191"/>
      <c r="E28" s="127"/>
      <c r="F28" s="128"/>
      <c r="G28" s="128"/>
      <c r="H28" s="130"/>
    </row>
    <row r="29" spans="1:8" ht="13.5" customHeight="1">
      <c r="A29" s="117"/>
      <c r="B29" s="118" t="s">
        <v>2253</v>
      </c>
      <c r="C29" s="118" t="s">
        <v>2071</v>
      </c>
      <c r="D29" s="190">
        <v>17</v>
      </c>
      <c r="E29" s="120" t="s">
        <v>2029</v>
      </c>
      <c r="F29" s="122">
        <v>1070</v>
      </c>
      <c r="G29" s="122"/>
      <c r="H29" s="123"/>
    </row>
    <row r="30" spans="1:8" ht="13.5" customHeight="1">
      <c r="A30" s="124" t="s">
        <v>7</v>
      </c>
      <c r="B30" s="125" t="s">
        <v>2252</v>
      </c>
      <c r="C30" s="125"/>
      <c r="D30" s="191"/>
      <c r="E30" s="127"/>
      <c r="F30" s="128"/>
      <c r="G30" s="128"/>
      <c r="H30" s="130"/>
    </row>
    <row r="31" spans="1:8" ht="13.5" customHeight="1">
      <c r="A31" s="117" t="s">
        <v>7</v>
      </c>
      <c r="B31" s="118" t="s">
        <v>2254</v>
      </c>
      <c r="C31" s="118" t="s">
        <v>2071</v>
      </c>
      <c r="D31" s="190">
        <v>75</v>
      </c>
      <c r="E31" s="120" t="s">
        <v>2029</v>
      </c>
      <c r="F31" s="122">
        <v>710</v>
      </c>
      <c r="G31" s="122"/>
      <c r="H31" s="123"/>
    </row>
    <row r="32" spans="1:8" ht="13.5" customHeight="1">
      <c r="A32" s="124" t="s">
        <v>7</v>
      </c>
      <c r="B32" s="125"/>
      <c r="C32" s="125"/>
      <c r="D32" s="191"/>
      <c r="E32" s="127"/>
      <c r="F32" s="128"/>
      <c r="G32" s="128"/>
      <c r="H32" s="130"/>
    </row>
    <row r="33" spans="1:8" ht="13.5" customHeight="1">
      <c r="A33" s="117" t="s">
        <v>7</v>
      </c>
      <c r="B33" s="118"/>
      <c r="C33" s="118" t="s">
        <v>2099</v>
      </c>
      <c r="D33" s="190">
        <v>132</v>
      </c>
      <c r="E33" s="120" t="s">
        <v>2029</v>
      </c>
      <c r="F33" s="122">
        <v>1170</v>
      </c>
      <c r="G33" s="122"/>
      <c r="H33" s="123"/>
    </row>
    <row r="34" spans="1:8" ht="13.5" customHeight="1">
      <c r="A34" s="134"/>
      <c r="B34" s="125"/>
      <c r="C34" s="125"/>
      <c r="D34" s="191"/>
      <c r="E34" s="127"/>
      <c r="F34" s="128"/>
      <c r="G34" s="128"/>
      <c r="H34" s="130"/>
    </row>
    <row r="35" spans="1:8" ht="13.5" customHeight="1">
      <c r="A35" s="137"/>
      <c r="B35" s="118"/>
      <c r="C35" s="118"/>
      <c r="D35" s="190"/>
      <c r="E35" s="120"/>
      <c r="F35" s="122"/>
      <c r="G35" s="122"/>
      <c r="H35" s="123"/>
    </row>
    <row r="36" spans="1:8" ht="13.5" customHeight="1">
      <c r="A36" s="134"/>
      <c r="B36" s="125" t="s">
        <v>2227</v>
      </c>
      <c r="C36" s="125"/>
      <c r="D36" s="191"/>
      <c r="E36" s="127"/>
      <c r="F36" s="128"/>
      <c r="G36" s="128"/>
      <c r="H36" s="130"/>
    </row>
    <row r="37" spans="1:8" ht="13.5" customHeight="1">
      <c r="A37" s="137"/>
      <c r="B37" s="118" t="s">
        <v>2177</v>
      </c>
      <c r="C37" s="118" t="s">
        <v>2094</v>
      </c>
      <c r="D37" s="190">
        <v>23</v>
      </c>
      <c r="E37" s="120" t="s">
        <v>2029</v>
      </c>
      <c r="F37" s="122">
        <v>1320</v>
      </c>
      <c r="G37" s="122"/>
      <c r="H37" s="123"/>
    </row>
    <row r="38" spans="1:8" ht="13.5" customHeight="1">
      <c r="A38" s="124" t="s">
        <v>7</v>
      </c>
      <c r="B38" s="125"/>
      <c r="C38" s="125"/>
      <c r="D38" s="191"/>
      <c r="E38" s="127"/>
      <c r="F38" s="128"/>
      <c r="G38" s="128"/>
      <c r="H38" s="130"/>
    </row>
    <row r="39" spans="1:8" ht="13.5" customHeight="1">
      <c r="A39" s="117" t="s">
        <v>7</v>
      </c>
      <c r="B39" s="118"/>
      <c r="C39" s="118"/>
      <c r="D39" s="190"/>
      <c r="E39" s="120"/>
      <c r="F39" s="122"/>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c r="C47" s="111"/>
      <c r="D47" s="152"/>
      <c r="E47" s="153"/>
      <c r="F47" s="114"/>
      <c r="G47" s="114"/>
      <c r="H47" s="116"/>
    </row>
    <row r="48" spans="1:8" ht="13.5" customHeight="1">
      <c r="A48" s="154"/>
      <c r="B48" s="155"/>
      <c r="C48" s="155"/>
      <c r="D48" s="156"/>
      <c r="E48" s="157"/>
      <c r="F48" s="158"/>
      <c r="G48" s="158"/>
      <c r="H48" s="159"/>
    </row>
    <row r="49" spans="1:8" ht="13.5" customHeight="1">
      <c r="A49" s="160"/>
      <c r="B49" s="161"/>
      <c r="C49" s="161"/>
      <c r="D49" s="162"/>
      <c r="E49" s="163"/>
      <c r="F49" s="164"/>
      <c r="G49" s="164"/>
      <c r="H49" s="165"/>
    </row>
    <row r="50" spans="1:8" ht="13.5" customHeight="1">
      <c r="A50" s="166"/>
      <c r="B50" s="167"/>
      <c r="C50" s="167"/>
      <c r="D50" s="168"/>
      <c r="E50" s="169"/>
      <c r="F50" s="170"/>
      <c r="G50" s="170"/>
      <c r="H50" s="171"/>
    </row>
    <row r="51" spans="1:8" ht="13.5" customHeight="1">
      <c r="A51" s="134"/>
      <c r="B51" s="125"/>
      <c r="C51" s="125"/>
      <c r="D51" s="135"/>
      <c r="E51" s="136"/>
      <c r="F51" s="128"/>
      <c r="G51" s="128"/>
      <c r="H51" s="130"/>
    </row>
    <row r="52" spans="1:8" ht="13.5" customHeight="1">
      <c r="A52" s="137"/>
      <c r="B52" s="118"/>
      <c r="C52" s="118"/>
      <c r="D52" s="190"/>
      <c r="E52" s="120"/>
      <c r="F52" s="121"/>
      <c r="G52" s="122"/>
      <c r="H52" s="123"/>
    </row>
    <row r="53" spans="1:8" ht="13.5" customHeight="1">
      <c r="A53" s="124"/>
      <c r="B53" s="125"/>
      <c r="C53" s="125"/>
      <c r="D53" s="191"/>
      <c r="E53" s="127"/>
      <c r="F53" s="128"/>
      <c r="G53" s="128"/>
      <c r="H53" s="130"/>
    </row>
    <row r="54" spans="1:8" ht="13.5" customHeight="1">
      <c r="A54" s="117"/>
      <c r="B54" s="118"/>
      <c r="C54" s="118"/>
      <c r="D54" s="190"/>
      <c r="E54" s="120"/>
      <c r="F54" s="122"/>
      <c r="G54" s="122"/>
      <c r="H54" s="123"/>
    </row>
    <row r="55" spans="1:8" ht="13.5" customHeight="1">
      <c r="A55" s="124"/>
      <c r="B55" s="125"/>
      <c r="C55" s="125"/>
      <c r="D55" s="191"/>
      <c r="E55" s="127"/>
      <c r="F55" s="128"/>
      <c r="G55" s="128"/>
      <c r="H55" s="130"/>
    </row>
    <row r="56" spans="1:8" ht="13.5" customHeight="1">
      <c r="A56" s="117"/>
      <c r="B56" s="118"/>
      <c r="C56" s="118"/>
      <c r="D56" s="190"/>
      <c r="E56" s="120"/>
      <c r="F56" s="122"/>
      <c r="G56" s="122"/>
      <c r="H56" s="123"/>
    </row>
    <row r="57" spans="1:8" ht="13.5" customHeight="1">
      <c r="A57" s="124"/>
      <c r="B57" s="125"/>
      <c r="C57" s="125"/>
      <c r="D57" s="191"/>
      <c r="E57" s="127"/>
      <c r="F57" s="128"/>
      <c r="G57" s="128"/>
      <c r="H57" s="130"/>
    </row>
    <row r="58" spans="1:8" ht="13.5" customHeight="1">
      <c r="A58" s="117"/>
      <c r="B58" s="118"/>
      <c r="C58" s="118"/>
      <c r="D58" s="190"/>
      <c r="E58" s="120"/>
      <c r="F58" s="122"/>
      <c r="G58" s="122"/>
      <c r="H58" s="123"/>
    </row>
    <row r="59" spans="1:8" ht="13.5" customHeight="1">
      <c r="A59" s="124"/>
      <c r="B59" s="125"/>
      <c r="C59" s="125"/>
      <c r="D59" s="191"/>
      <c r="E59" s="127"/>
      <c r="F59" s="128"/>
      <c r="G59" s="128"/>
      <c r="H59" s="130"/>
    </row>
    <row r="60" spans="1:8" ht="13.5" customHeight="1">
      <c r="A60" s="117"/>
      <c r="B60" s="118"/>
      <c r="C60" s="118"/>
      <c r="D60" s="190"/>
      <c r="E60" s="120"/>
      <c r="F60" s="122"/>
      <c r="G60" s="122"/>
      <c r="H60" s="123"/>
    </row>
    <row r="61" spans="1:8" ht="13.5" customHeight="1">
      <c r="A61" s="124"/>
      <c r="B61" s="125"/>
      <c r="C61" s="125"/>
      <c r="D61" s="191"/>
      <c r="E61" s="127"/>
      <c r="F61" s="128"/>
      <c r="G61" s="128"/>
      <c r="H61" s="130"/>
    </row>
    <row r="62" spans="1:8" ht="13.5" customHeight="1">
      <c r="A62" s="117"/>
      <c r="B62" s="118"/>
      <c r="C62" s="118"/>
      <c r="D62" s="190"/>
      <c r="E62" s="120"/>
      <c r="F62" s="122"/>
      <c r="G62" s="122"/>
      <c r="H62" s="123"/>
    </row>
    <row r="63" spans="1:8" ht="13.5" customHeight="1">
      <c r="A63" s="124"/>
      <c r="B63" s="125"/>
      <c r="C63" s="125"/>
      <c r="D63" s="191"/>
      <c r="E63" s="127"/>
      <c r="F63" s="128"/>
      <c r="G63" s="128"/>
      <c r="H63" s="130"/>
    </row>
    <row r="64" spans="1:8" ht="13.5" customHeight="1">
      <c r="A64" s="117"/>
      <c r="B64" s="118"/>
      <c r="C64" s="118"/>
      <c r="D64" s="190"/>
      <c r="E64" s="120"/>
      <c r="F64" s="122"/>
      <c r="G64" s="122"/>
      <c r="H64" s="123"/>
    </row>
    <row r="65" spans="1:8" ht="13.5" customHeight="1">
      <c r="A65" s="124"/>
      <c r="B65" s="125"/>
      <c r="C65" s="125"/>
      <c r="D65" s="191"/>
      <c r="E65" s="127"/>
      <c r="F65" s="128"/>
      <c r="G65" s="128"/>
      <c r="H65" s="130"/>
    </row>
    <row r="66" spans="1:8" ht="13.5" customHeight="1">
      <c r="A66" s="117"/>
      <c r="B66" s="118"/>
      <c r="C66" s="118"/>
      <c r="D66" s="190"/>
      <c r="E66" s="120"/>
      <c r="F66" s="122"/>
      <c r="G66" s="122"/>
      <c r="H66" s="123"/>
    </row>
    <row r="67" spans="1:8" ht="13.5" customHeight="1">
      <c r="A67" s="124"/>
      <c r="B67" s="125"/>
      <c r="C67" s="125"/>
      <c r="D67" s="191"/>
      <c r="E67" s="127"/>
      <c r="F67" s="128"/>
      <c r="G67" s="128"/>
      <c r="H67" s="130"/>
    </row>
    <row r="68" spans="1:8" ht="13.5" customHeight="1">
      <c r="A68" s="117"/>
      <c r="B68" s="118"/>
      <c r="C68" s="118"/>
      <c r="D68" s="190"/>
      <c r="E68" s="120"/>
      <c r="F68" s="122"/>
      <c r="G68" s="122"/>
      <c r="H68" s="123"/>
    </row>
    <row r="69" spans="1:8" ht="13.5" customHeight="1">
      <c r="A69" s="124"/>
      <c r="B69" s="125"/>
      <c r="C69" s="125"/>
      <c r="D69" s="191"/>
      <c r="E69" s="127"/>
      <c r="F69" s="128"/>
      <c r="G69" s="128"/>
      <c r="H69" s="130"/>
    </row>
    <row r="70" spans="1:8" ht="13.5" customHeight="1">
      <c r="A70" s="117"/>
      <c r="B70" s="118"/>
      <c r="C70" s="118"/>
      <c r="D70" s="190"/>
      <c r="E70" s="120"/>
      <c r="F70" s="122"/>
      <c r="G70" s="122"/>
      <c r="H70" s="123"/>
    </row>
    <row r="71" spans="1:8" ht="13.5" customHeight="1">
      <c r="A71" s="124"/>
      <c r="B71" s="125"/>
      <c r="C71" s="125"/>
      <c r="D71" s="191"/>
      <c r="E71" s="127"/>
      <c r="F71" s="128"/>
      <c r="G71" s="128"/>
      <c r="H71" s="130"/>
    </row>
    <row r="72" spans="1:8" ht="13.5" customHeight="1">
      <c r="A72" s="117"/>
      <c r="B72" s="118"/>
      <c r="C72" s="118"/>
      <c r="D72" s="190"/>
      <c r="E72" s="120"/>
      <c r="F72" s="122"/>
      <c r="G72" s="122"/>
      <c r="H72" s="123"/>
    </row>
    <row r="73" spans="1:8" ht="13.5" customHeight="1">
      <c r="A73" s="134"/>
      <c r="B73" s="125"/>
      <c r="C73" s="125"/>
      <c r="D73" s="191"/>
      <c r="E73" s="127"/>
      <c r="F73" s="128"/>
      <c r="G73" s="128"/>
      <c r="H73" s="130"/>
    </row>
    <row r="74" spans="1:8" ht="13.5" customHeight="1">
      <c r="A74" s="137"/>
      <c r="B74" s="118"/>
      <c r="C74" s="118"/>
      <c r="D74" s="190"/>
      <c r="E74" s="120"/>
      <c r="F74" s="122"/>
      <c r="G74" s="122"/>
      <c r="H74" s="123"/>
    </row>
    <row r="75" spans="1:8" ht="13.5" customHeight="1">
      <c r="A75" s="134"/>
      <c r="B75" s="125"/>
      <c r="C75" s="125"/>
      <c r="D75" s="191"/>
      <c r="E75" s="127"/>
      <c r="F75" s="128"/>
      <c r="G75" s="128"/>
      <c r="H75" s="130"/>
    </row>
    <row r="76" spans="1:8" ht="13.5" customHeight="1">
      <c r="A76" s="137"/>
      <c r="B76" s="118"/>
      <c r="C76" s="118"/>
      <c r="D76" s="190"/>
      <c r="E76" s="120"/>
      <c r="F76" s="122"/>
      <c r="G76" s="122"/>
      <c r="H76" s="123"/>
    </row>
    <row r="77" spans="1:8" ht="13.5" customHeight="1">
      <c r="A77" s="124"/>
      <c r="B77" s="125"/>
      <c r="C77" s="125"/>
      <c r="D77" s="191"/>
      <c r="E77" s="127"/>
      <c r="F77" s="128"/>
      <c r="G77" s="128"/>
      <c r="H77" s="130"/>
    </row>
    <row r="78" spans="1:8" ht="13.5" customHeight="1">
      <c r="A78" s="117"/>
      <c r="B78" s="118"/>
      <c r="C78" s="118"/>
      <c r="D78" s="190"/>
      <c r="E78" s="120"/>
      <c r="F78" s="122"/>
      <c r="G78" s="122"/>
      <c r="H78" s="123"/>
    </row>
    <row r="79" spans="1:8" ht="13.5" customHeight="1">
      <c r="A79" s="134"/>
      <c r="B79" s="125"/>
      <c r="C79" s="125"/>
      <c r="D79" s="191"/>
      <c r="E79" s="127"/>
      <c r="F79" s="128"/>
      <c r="G79" s="128"/>
      <c r="H79" s="130"/>
    </row>
    <row r="80" spans="1:8" ht="13.5" customHeight="1">
      <c r="A80" s="137"/>
      <c r="B80" s="118"/>
      <c r="C80" s="118"/>
      <c r="D80" s="190"/>
      <c r="E80" s="120"/>
      <c r="F80" s="122"/>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t="s">
        <v>2047</v>
      </c>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A445-3423-4960-B4AF-6EB2A4593B5D}">
  <dimension ref="A1:H43"/>
  <sheetViews>
    <sheetView view="pageBreakPreview" topLeftCell="A10" zoomScale="85" zoomScaleNormal="100" zoomScaleSheetLayoutView="85" workbookViewId="0">
      <selection activeCell="F7" sqref="F7:H39"/>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2255</v>
      </c>
      <c r="B7" s="167" t="s">
        <v>2256</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t="s">
        <v>2257</v>
      </c>
      <c r="C10" s="125"/>
      <c r="D10" s="191"/>
      <c r="E10" s="127"/>
      <c r="F10" s="128"/>
      <c r="G10" s="128"/>
      <c r="H10" s="130"/>
    </row>
    <row r="11" spans="1:8" ht="13.5" customHeight="1">
      <c r="A11" s="117" t="s">
        <v>7</v>
      </c>
      <c r="B11" s="118" t="s">
        <v>2258</v>
      </c>
      <c r="C11" s="118" t="s">
        <v>2259</v>
      </c>
      <c r="D11" s="190">
        <v>3</v>
      </c>
      <c r="E11" s="120" t="s">
        <v>2083</v>
      </c>
      <c r="F11" s="122"/>
      <c r="G11" s="122"/>
      <c r="H11" s="123"/>
    </row>
    <row r="12" spans="1:8" ht="13.5" customHeight="1">
      <c r="A12" s="124" t="s">
        <v>7</v>
      </c>
      <c r="B12" s="125" t="s">
        <v>2260</v>
      </c>
      <c r="C12" s="125"/>
      <c r="D12" s="191"/>
      <c r="E12" s="127"/>
      <c r="F12" s="128"/>
      <c r="G12" s="128"/>
      <c r="H12" s="130"/>
    </row>
    <row r="13" spans="1:8" ht="13.5" customHeight="1">
      <c r="A13" s="117" t="s">
        <v>7</v>
      </c>
      <c r="B13" s="118" t="s">
        <v>2261</v>
      </c>
      <c r="C13" s="118" t="s">
        <v>2262</v>
      </c>
      <c r="D13" s="190">
        <v>1</v>
      </c>
      <c r="E13" s="120" t="s">
        <v>2083</v>
      </c>
      <c r="F13" s="122"/>
      <c r="G13" s="122"/>
      <c r="H13" s="123"/>
    </row>
    <row r="14" spans="1:8" ht="13.5" customHeight="1">
      <c r="A14" s="124" t="s">
        <v>7</v>
      </c>
      <c r="B14" s="125" t="s">
        <v>2260</v>
      </c>
      <c r="C14" s="125"/>
      <c r="D14" s="191"/>
      <c r="E14" s="127"/>
      <c r="F14" s="128"/>
      <c r="G14" s="128"/>
      <c r="H14" s="130"/>
    </row>
    <row r="15" spans="1:8" ht="13.5" customHeight="1">
      <c r="A15" s="117" t="s">
        <v>7</v>
      </c>
      <c r="B15" s="118" t="s">
        <v>2263</v>
      </c>
      <c r="C15" s="118" t="s">
        <v>2264</v>
      </c>
      <c r="D15" s="190">
        <v>1</v>
      </c>
      <c r="E15" s="120" t="s">
        <v>2067</v>
      </c>
      <c r="F15" s="122"/>
      <c r="G15" s="122"/>
      <c r="H15" s="123"/>
    </row>
    <row r="16" spans="1:8" ht="13.5" customHeight="1">
      <c r="A16" s="124"/>
      <c r="B16" s="125"/>
      <c r="C16" s="125"/>
      <c r="D16" s="191"/>
      <c r="E16" s="127"/>
      <c r="F16" s="128"/>
      <c r="G16" s="128"/>
      <c r="H16" s="130"/>
    </row>
    <row r="17" spans="1:8" ht="13.5" customHeight="1">
      <c r="A17" s="117"/>
      <c r="B17" s="118"/>
      <c r="C17" s="118"/>
      <c r="D17" s="190"/>
      <c r="E17" s="120"/>
      <c r="F17" s="122"/>
      <c r="G17" s="122"/>
      <c r="H17" s="123"/>
    </row>
    <row r="18" spans="1:8" ht="13.5" customHeight="1">
      <c r="A18" s="124"/>
      <c r="B18" s="125"/>
      <c r="C18" s="125"/>
      <c r="D18" s="191"/>
      <c r="E18" s="127"/>
      <c r="F18" s="128"/>
      <c r="G18" s="128"/>
      <c r="H18" s="130"/>
    </row>
    <row r="19" spans="1:8" ht="13.5" customHeight="1">
      <c r="A19" s="117" t="s">
        <v>7</v>
      </c>
      <c r="B19" s="118" t="s">
        <v>2265</v>
      </c>
      <c r="C19" s="118"/>
      <c r="D19" s="190">
        <v>2</v>
      </c>
      <c r="E19" s="120" t="s">
        <v>2266</v>
      </c>
      <c r="F19" s="122"/>
      <c r="G19" s="122"/>
      <c r="H19" s="123"/>
    </row>
    <row r="20" spans="1:8" ht="13.5" customHeight="1">
      <c r="A20" s="134"/>
      <c r="B20" s="125" t="s">
        <v>2084</v>
      </c>
      <c r="C20" s="125"/>
      <c r="D20" s="126"/>
      <c r="E20" s="127"/>
      <c r="F20" s="128"/>
      <c r="G20" s="128"/>
      <c r="H20" s="130"/>
    </row>
    <row r="21" spans="1:8" ht="13.5" customHeight="1">
      <c r="A21" s="137"/>
      <c r="B21" s="118" t="s">
        <v>2171</v>
      </c>
      <c r="C21" s="118"/>
      <c r="D21" s="119">
        <v>1</v>
      </c>
      <c r="E21" s="120" t="s">
        <v>2067</v>
      </c>
      <c r="F21" s="122"/>
      <c r="G21" s="122"/>
      <c r="H21" s="123"/>
    </row>
    <row r="22" spans="1:8" ht="13.5" customHeight="1">
      <c r="A22" s="134"/>
      <c r="B22" s="125" t="s">
        <v>2084</v>
      </c>
      <c r="C22" s="125"/>
      <c r="D22" s="191"/>
      <c r="E22" s="127"/>
      <c r="F22" s="128"/>
      <c r="G22" s="128"/>
      <c r="H22" s="130"/>
    </row>
    <row r="23" spans="1:8" ht="13.5" customHeight="1">
      <c r="A23" s="137"/>
      <c r="B23" s="118" t="s">
        <v>2170</v>
      </c>
      <c r="C23" s="118"/>
      <c r="D23" s="190">
        <v>1</v>
      </c>
      <c r="E23" s="120" t="s">
        <v>2067</v>
      </c>
      <c r="F23" s="122"/>
      <c r="G23" s="122"/>
      <c r="H23" s="123"/>
    </row>
    <row r="24" spans="1:8" ht="13.5" customHeight="1">
      <c r="A24" s="124"/>
      <c r="B24" s="125" t="s">
        <v>2084</v>
      </c>
      <c r="C24" s="125"/>
      <c r="D24" s="191"/>
      <c r="E24" s="127"/>
      <c r="F24" s="128"/>
      <c r="G24" s="128"/>
      <c r="H24" s="130"/>
    </row>
    <row r="25" spans="1:8" ht="13.5" customHeight="1">
      <c r="A25" s="117"/>
      <c r="B25" s="118" t="s">
        <v>2085</v>
      </c>
      <c r="C25" s="118"/>
      <c r="D25" s="190">
        <v>8</v>
      </c>
      <c r="E25" s="120" t="s">
        <v>2067</v>
      </c>
      <c r="F25" s="122"/>
      <c r="G25" s="122"/>
      <c r="H25" s="123"/>
    </row>
    <row r="26" spans="1:8" ht="13.5" customHeight="1">
      <c r="A26" s="124"/>
      <c r="B26" s="125"/>
      <c r="C26" s="125"/>
      <c r="D26" s="191"/>
      <c r="E26" s="127"/>
      <c r="F26" s="128"/>
      <c r="G26" s="128"/>
      <c r="H26" s="130"/>
    </row>
    <row r="27" spans="1:8" ht="13.5" customHeight="1">
      <c r="A27" s="117"/>
      <c r="B27" s="118"/>
      <c r="C27" s="118"/>
      <c r="D27" s="190"/>
      <c r="E27" s="120"/>
      <c r="F27" s="122"/>
      <c r="G27" s="122"/>
      <c r="H27" s="123"/>
    </row>
    <row r="28" spans="1:8" ht="13.5" customHeight="1">
      <c r="A28" s="124"/>
      <c r="B28" s="125" t="s">
        <v>2267</v>
      </c>
      <c r="C28" s="125"/>
      <c r="D28" s="191"/>
      <c r="E28" s="127"/>
      <c r="F28" s="128"/>
      <c r="G28" s="128"/>
      <c r="H28" s="130"/>
    </row>
    <row r="29" spans="1:8" ht="13.5" customHeight="1">
      <c r="A29" s="117"/>
      <c r="B29" s="118" t="s">
        <v>2268</v>
      </c>
      <c r="C29" s="118" t="s">
        <v>2071</v>
      </c>
      <c r="D29" s="190">
        <v>53</v>
      </c>
      <c r="E29" s="120" t="s">
        <v>2029</v>
      </c>
      <c r="F29" s="122"/>
      <c r="G29" s="122"/>
      <c r="H29" s="123"/>
    </row>
    <row r="30" spans="1:8" ht="13.5" customHeight="1">
      <c r="A30" s="124" t="s">
        <v>7</v>
      </c>
      <c r="B30" s="125"/>
      <c r="C30" s="125"/>
      <c r="D30" s="191"/>
      <c r="E30" s="127"/>
      <c r="F30" s="128"/>
      <c r="G30" s="128"/>
      <c r="H30" s="130"/>
    </row>
    <row r="31" spans="1:8" ht="13.5" customHeight="1">
      <c r="A31" s="117" t="s">
        <v>7</v>
      </c>
      <c r="B31" s="118"/>
      <c r="C31" s="118" t="s">
        <v>2099</v>
      </c>
      <c r="D31" s="190">
        <v>26</v>
      </c>
      <c r="E31" s="120" t="s">
        <v>2029</v>
      </c>
      <c r="F31" s="122"/>
      <c r="G31" s="122"/>
      <c r="H31" s="123"/>
    </row>
    <row r="32" spans="1:8" ht="13.5" customHeight="1">
      <c r="A32" s="124"/>
      <c r="B32" s="125"/>
      <c r="C32" s="125"/>
      <c r="D32" s="191"/>
      <c r="E32" s="127"/>
      <c r="F32" s="128"/>
      <c r="G32" s="128"/>
      <c r="H32" s="130"/>
    </row>
    <row r="33" spans="1:8" ht="13.5" customHeight="1">
      <c r="A33" s="117"/>
      <c r="B33" s="118"/>
      <c r="C33" s="118"/>
      <c r="D33" s="190"/>
      <c r="E33" s="120"/>
      <c r="F33" s="122"/>
      <c r="G33" s="122"/>
      <c r="H33" s="123"/>
    </row>
    <row r="34" spans="1:8" ht="13.5" customHeight="1">
      <c r="A34" s="124"/>
      <c r="B34" s="125" t="s">
        <v>2227</v>
      </c>
      <c r="C34" s="125"/>
      <c r="D34" s="191"/>
      <c r="E34" s="127"/>
      <c r="F34" s="128"/>
      <c r="G34" s="128"/>
      <c r="H34" s="130"/>
    </row>
    <row r="35" spans="1:8" ht="13.5" customHeight="1">
      <c r="A35" s="117"/>
      <c r="B35" s="118" t="s">
        <v>2177</v>
      </c>
      <c r="C35" s="118" t="s">
        <v>2094</v>
      </c>
      <c r="D35" s="190">
        <v>26</v>
      </c>
      <c r="E35" s="120" t="s">
        <v>2029</v>
      </c>
      <c r="F35" s="122"/>
      <c r="G35" s="122"/>
      <c r="H35" s="123"/>
    </row>
    <row r="36" spans="1:8" ht="13.5" customHeight="1">
      <c r="A36" s="134"/>
      <c r="B36" s="125"/>
      <c r="C36" s="125"/>
      <c r="D36" s="191"/>
      <c r="E36" s="127"/>
      <c r="F36" s="128"/>
      <c r="G36" s="128"/>
      <c r="H36" s="130"/>
    </row>
    <row r="37" spans="1:8" ht="13.5" customHeight="1">
      <c r="A37" s="137"/>
      <c r="B37" s="118"/>
      <c r="C37" s="118"/>
      <c r="D37" s="190"/>
      <c r="E37" s="120"/>
      <c r="F37" s="122"/>
      <c r="G37" s="122"/>
      <c r="H37" s="123"/>
    </row>
    <row r="38" spans="1:8" ht="13.5" customHeight="1">
      <c r="A38" s="134"/>
      <c r="B38" s="125"/>
      <c r="C38" s="125"/>
      <c r="D38" s="126"/>
      <c r="E38" s="127"/>
      <c r="F38" s="128"/>
      <c r="G38" s="129"/>
      <c r="H38" s="130"/>
    </row>
    <row r="39" spans="1:8" ht="13.5" customHeight="1">
      <c r="A39" s="137"/>
      <c r="B39" s="118" t="s">
        <v>2046</v>
      </c>
      <c r="C39" s="118" t="s">
        <v>7</v>
      </c>
      <c r="D39" s="138"/>
      <c r="E39" s="139"/>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2C25-1AB1-4052-A019-EFADEADC72D5}">
  <dimension ref="A1:H43"/>
  <sheetViews>
    <sheetView view="pageBreakPreview" topLeftCell="A10" zoomScale="85" zoomScaleNormal="100" zoomScaleSheetLayoutView="85" workbookViewId="0">
      <selection activeCell="F8" sqref="F8:H39"/>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2269</v>
      </c>
      <c r="B7" s="167" t="s">
        <v>2270</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t="s">
        <v>2271</v>
      </c>
      <c r="C10" s="125"/>
      <c r="D10" s="191"/>
      <c r="E10" s="127"/>
      <c r="F10" s="128"/>
      <c r="G10" s="128"/>
      <c r="H10" s="130"/>
    </row>
    <row r="11" spans="1:8" ht="13.5" customHeight="1">
      <c r="A11" s="117" t="s">
        <v>7</v>
      </c>
      <c r="B11" s="118" t="s">
        <v>2272</v>
      </c>
      <c r="C11" s="118" t="s">
        <v>2273</v>
      </c>
      <c r="D11" s="190">
        <v>2</v>
      </c>
      <c r="E11" s="120" t="s">
        <v>2106</v>
      </c>
      <c r="F11" s="122"/>
      <c r="G11" s="122"/>
      <c r="H11" s="123"/>
    </row>
    <row r="12" spans="1:8" ht="13.5" customHeight="1">
      <c r="A12" s="124"/>
      <c r="B12" s="125"/>
      <c r="C12" s="125"/>
      <c r="D12" s="191"/>
      <c r="E12" s="127"/>
      <c r="F12" s="128"/>
      <c r="G12" s="128"/>
      <c r="H12" s="130"/>
    </row>
    <row r="13" spans="1:8" ht="13.5" customHeight="1">
      <c r="A13" s="117"/>
      <c r="B13" s="118" t="s">
        <v>2274</v>
      </c>
      <c r="C13" s="118" t="s">
        <v>2275</v>
      </c>
      <c r="D13" s="190">
        <v>4</v>
      </c>
      <c r="E13" s="120" t="s">
        <v>2067</v>
      </c>
      <c r="F13" s="122"/>
      <c r="G13" s="122"/>
      <c r="H13" s="123"/>
    </row>
    <row r="14" spans="1:8" ht="13.5" customHeight="1">
      <c r="A14" s="124"/>
      <c r="B14" s="125"/>
      <c r="C14" s="125"/>
      <c r="D14" s="191"/>
      <c r="E14" s="127"/>
      <c r="F14" s="128"/>
      <c r="G14" s="128"/>
      <c r="H14" s="130"/>
    </row>
    <row r="15" spans="1:8" ht="13.5" customHeight="1">
      <c r="A15" s="117"/>
      <c r="B15" s="118" t="s">
        <v>2276</v>
      </c>
      <c r="C15" s="118"/>
      <c r="D15" s="190">
        <v>2</v>
      </c>
      <c r="E15" s="120" t="s">
        <v>2067</v>
      </c>
      <c r="F15" s="122"/>
      <c r="G15" s="122"/>
      <c r="H15" s="123"/>
    </row>
    <row r="16" spans="1:8" ht="13.5" customHeight="1">
      <c r="A16" s="124"/>
      <c r="B16" s="125"/>
      <c r="C16" s="125"/>
      <c r="D16" s="191"/>
      <c r="E16" s="127"/>
      <c r="F16" s="128"/>
      <c r="G16" s="128"/>
      <c r="H16" s="130"/>
    </row>
    <row r="17" spans="1:8" ht="13.5" customHeight="1">
      <c r="A17" s="117"/>
      <c r="B17" s="118" t="s">
        <v>2277</v>
      </c>
      <c r="C17" s="118" t="s">
        <v>2278</v>
      </c>
      <c r="D17" s="190">
        <v>2</v>
      </c>
      <c r="E17" s="120" t="s">
        <v>2067</v>
      </c>
      <c r="F17" s="122"/>
      <c r="G17" s="122"/>
      <c r="H17" s="123"/>
    </row>
    <row r="18" spans="1:8" ht="13.5" customHeight="1">
      <c r="A18" s="124"/>
      <c r="B18" s="125"/>
      <c r="C18" s="125"/>
      <c r="D18" s="191"/>
      <c r="E18" s="127"/>
      <c r="F18" s="128"/>
      <c r="G18" s="128"/>
      <c r="H18" s="130"/>
    </row>
    <row r="19" spans="1:8" ht="13.5" customHeight="1">
      <c r="A19" s="117"/>
      <c r="B19" s="118"/>
      <c r="C19" s="118"/>
      <c r="D19" s="190"/>
      <c r="E19" s="120"/>
      <c r="F19" s="122"/>
      <c r="G19" s="122"/>
      <c r="H19" s="123"/>
    </row>
    <row r="20" spans="1:8" ht="13.5" customHeight="1">
      <c r="A20" s="124" t="s">
        <v>7</v>
      </c>
      <c r="B20" s="125" t="s">
        <v>2084</v>
      </c>
      <c r="C20" s="125"/>
      <c r="D20" s="191"/>
      <c r="E20" s="127"/>
      <c r="F20" s="128"/>
      <c r="G20" s="128"/>
      <c r="H20" s="130"/>
    </row>
    <row r="21" spans="1:8" ht="13.5" customHeight="1">
      <c r="A21" s="117" t="s">
        <v>7</v>
      </c>
      <c r="B21" s="118" t="s">
        <v>2085</v>
      </c>
      <c r="C21" s="118"/>
      <c r="D21" s="190">
        <v>6</v>
      </c>
      <c r="E21" s="120" t="s">
        <v>2067</v>
      </c>
      <c r="F21" s="122"/>
      <c r="G21" s="122"/>
      <c r="H21" s="123"/>
    </row>
    <row r="22" spans="1:8" ht="13.5" customHeight="1">
      <c r="A22" s="124"/>
      <c r="B22" s="125" t="s">
        <v>2084</v>
      </c>
      <c r="C22" s="125"/>
      <c r="D22" s="191"/>
      <c r="E22" s="127"/>
      <c r="F22" s="128"/>
      <c r="G22" s="128"/>
      <c r="H22" s="130"/>
    </row>
    <row r="23" spans="1:8" ht="13.5" customHeight="1">
      <c r="A23" s="117"/>
      <c r="B23" s="118" t="s">
        <v>2170</v>
      </c>
      <c r="C23" s="118"/>
      <c r="D23" s="190">
        <v>2</v>
      </c>
      <c r="E23" s="120" t="s">
        <v>2067</v>
      </c>
      <c r="F23" s="122"/>
      <c r="G23" s="122"/>
      <c r="H23" s="123"/>
    </row>
    <row r="24" spans="1:8" ht="13.5" customHeight="1">
      <c r="A24" s="124"/>
      <c r="B24" s="125"/>
      <c r="C24" s="125"/>
      <c r="D24" s="191"/>
      <c r="E24" s="127"/>
      <c r="F24" s="128"/>
      <c r="G24" s="128"/>
      <c r="H24" s="130"/>
    </row>
    <row r="25" spans="1:8" ht="13.5" customHeight="1">
      <c r="A25" s="117"/>
      <c r="B25" s="118"/>
      <c r="C25" s="118"/>
      <c r="D25" s="190"/>
      <c r="E25" s="120"/>
      <c r="F25" s="122"/>
      <c r="G25" s="122"/>
      <c r="H25" s="123"/>
    </row>
    <row r="26" spans="1:8" ht="13.5" customHeight="1">
      <c r="A26" s="124" t="s">
        <v>7</v>
      </c>
      <c r="B26" s="125" t="s">
        <v>2227</v>
      </c>
      <c r="C26" s="125"/>
      <c r="D26" s="191"/>
      <c r="E26" s="127"/>
      <c r="F26" s="128"/>
      <c r="G26" s="128"/>
      <c r="H26" s="130"/>
    </row>
    <row r="27" spans="1:8" ht="13.5" customHeight="1">
      <c r="A27" s="117" t="s">
        <v>7</v>
      </c>
      <c r="B27" s="118" t="s">
        <v>2177</v>
      </c>
      <c r="C27" s="118" t="s">
        <v>2094</v>
      </c>
      <c r="D27" s="190">
        <v>21</v>
      </c>
      <c r="E27" s="120" t="s">
        <v>2029</v>
      </c>
      <c r="F27" s="122"/>
      <c r="G27" s="122"/>
      <c r="H27" s="123"/>
    </row>
    <row r="28" spans="1:8" ht="13.5" customHeight="1">
      <c r="A28" s="124" t="s">
        <v>7</v>
      </c>
      <c r="B28" s="125"/>
      <c r="C28" s="125"/>
      <c r="D28" s="191"/>
      <c r="E28" s="127"/>
      <c r="F28" s="128"/>
      <c r="G28" s="128"/>
      <c r="H28" s="130"/>
    </row>
    <row r="29" spans="1:8" ht="13.5" customHeight="1">
      <c r="A29" s="117" t="s">
        <v>7</v>
      </c>
      <c r="B29" s="118"/>
      <c r="C29" s="118"/>
      <c r="D29" s="190"/>
      <c r="E29" s="120"/>
      <c r="F29" s="122"/>
      <c r="G29" s="122"/>
      <c r="H29" s="123"/>
    </row>
    <row r="30" spans="1:8" ht="13.5" customHeight="1">
      <c r="A30" s="134"/>
      <c r="B30" s="125" t="s">
        <v>2267</v>
      </c>
      <c r="C30" s="125"/>
      <c r="D30" s="191"/>
      <c r="E30" s="127"/>
      <c r="F30" s="128"/>
      <c r="G30" s="128"/>
      <c r="H30" s="130"/>
    </row>
    <row r="31" spans="1:8" ht="13.5" customHeight="1">
      <c r="A31" s="137"/>
      <c r="B31" s="118" t="s">
        <v>2279</v>
      </c>
      <c r="C31" s="118" t="s">
        <v>2071</v>
      </c>
      <c r="D31" s="190">
        <v>13</v>
      </c>
      <c r="E31" s="120" t="s">
        <v>2029</v>
      </c>
      <c r="F31" s="122"/>
      <c r="G31" s="122"/>
      <c r="H31" s="123"/>
    </row>
    <row r="32" spans="1:8" ht="13.5" customHeight="1">
      <c r="A32" s="134"/>
      <c r="B32" s="125"/>
      <c r="C32" s="125"/>
      <c r="D32" s="191"/>
      <c r="E32" s="127"/>
      <c r="F32" s="128"/>
      <c r="G32" s="128"/>
      <c r="H32" s="130"/>
    </row>
    <row r="33" spans="1:8" ht="13.5" customHeight="1">
      <c r="A33" s="137"/>
      <c r="B33" s="118"/>
      <c r="C33" s="118" t="s">
        <v>2099</v>
      </c>
      <c r="D33" s="190">
        <v>16</v>
      </c>
      <c r="E33" s="120" t="s">
        <v>2029</v>
      </c>
      <c r="F33" s="122"/>
      <c r="G33" s="122"/>
      <c r="H33" s="123"/>
    </row>
    <row r="34" spans="1:8" ht="13.5" customHeight="1">
      <c r="A34" s="124" t="s">
        <v>7</v>
      </c>
      <c r="B34" s="125" t="s">
        <v>2267</v>
      </c>
      <c r="C34" s="125"/>
      <c r="D34" s="191"/>
      <c r="E34" s="127"/>
      <c r="F34" s="128"/>
      <c r="G34" s="128"/>
      <c r="H34" s="130"/>
    </row>
    <row r="35" spans="1:8" ht="13.5" customHeight="1">
      <c r="A35" s="117" t="s">
        <v>7</v>
      </c>
      <c r="B35" s="118" t="s">
        <v>2280</v>
      </c>
      <c r="C35" s="118" t="s">
        <v>2071</v>
      </c>
      <c r="D35" s="190">
        <v>74</v>
      </c>
      <c r="E35" s="120" t="s">
        <v>2029</v>
      </c>
      <c r="F35" s="122"/>
      <c r="G35" s="122"/>
      <c r="H35" s="123"/>
    </row>
    <row r="36" spans="1:8" ht="13.5" customHeight="1">
      <c r="A36" s="134"/>
      <c r="B36" s="125"/>
      <c r="C36" s="125"/>
      <c r="D36" s="191"/>
      <c r="E36" s="127"/>
      <c r="F36" s="128"/>
      <c r="G36" s="128"/>
      <c r="H36" s="130"/>
    </row>
    <row r="37" spans="1:8" ht="13.5" customHeight="1">
      <c r="A37" s="137"/>
      <c r="B37" s="118"/>
      <c r="C37" s="118" t="s">
        <v>2099</v>
      </c>
      <c r="D37" s="190">
        <v>5</v>
      </c>
      <c r="E37" s="120" t="s">
        <v>2029</v>
      </c>
      <c r="F37" s="122"/>
      <c r="G37" s="122"/>
      <c r="H37" s="123"/>
    </row>
    <row r="38" spans="1:8" ht="13.5" customHeight="1">
      <c r="A38" s="134"/>
      <c r="B38" s="125"/>
      <c r="C38" s="125"/>
      <c r="D38" s="126"/>
      <c r="E38" s="127"/>
      <c r="F38" s="128"/>
      <c r="G38" s="129"/>
      <c r="H38" s="130"/>
    </row>
    <row r="39" spans="1:8" ht="13.5" customHeight="1">
      <c r="A39" s="137"/>
      <c r="B39" s="118" t="s">
        <v>2046</v>
      </c>
      <c r="C39" s="118" t="s">
        <v>7</v>
      </c>
      <c r="D39" s="138"/>
      <c r="E39" s="139"/>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7F98B-2BF4-4CF0-9514-3B0D4D261D6E}">
  <dimension ref="A1:H86"/>
  <sheetViews>
    <sheetView view="pageBreakPreview" topLeftCell="A46" zoomScale="85" zoomScaleNormal="100" zoomScaleSheetLayoutView="85" workbookViewId="0">
      <selection activeCell="G82" sqref="G8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2281</v>
      </c>
      <c r="B7" s="167" t="s">
        <v>2282</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c r="C10" s="125"/>
      <c r="D10" s="191"/>
      <c r="E10" s="127"/>
      <c r="F10" s="128"/>
      <c r="G10" s="128"/>
      <c r="H10" s="130"/>
    </row>
    <row r="11" spans="1:8" ht="13.5" customHeight="1">
      <c r="A11" s="117" t="s">
        <v>7</v>
      </c>
      <c r="B11" s="118" t="s">
        <v>2283</v>
      </c>
      <c r="C11" s="118" t="s">
        <v>2284</v>
      </c>
      <c r="D11" s="190">
        <v>1</v>
      </c>
      <c r="E11" s="120" t="s">
        <v>2106</v>
      </c>
      <c r="F11" s="122"/>
      <c r="G11" s="122"/>
      <c r="H11" s="123"/>
    </row>
    <row r="12" spans="1:8" ht="13.5" customHeight="1">
      <c r="A12" s="124"/>
      <c r="B12" s="125"/>
      <c r="C12" s="125"/>
      <c r="D12" s="191"/>
      <c r="E12" s="127"/>
      <c r="F12" s="128"/>
      <c r="G12" s="128"/>
      <c r="H12" s="130"/>
    </row>
    <row r="13" spans="1:8" ht="13.5" customHeight="1">
      <c r="A13" s="117"/>
      <c r="B13" s="118" t="s">
        <v>2283</v>
      </c>
      <c r="C13" s="118" t="s">
        <v>2285</v>
      </c>
      <c r="D13" s="190">
        <v>1</v>
      </c>
      <c r="E13" s="120" t="s">
        <v>2106</v>
      </c>
      <c r="F13" s="122"/>
      <c r="G13" s="122"/>
      <c r="H13" s="123"/>
    </row>
    <row r="14" spans="1:8" ht="13.5" customHeight="1">
      <c r="A14" s="124"/>
      <c r="B14" s="125"/>
      <c r="C14" s="125"/>
      <c r="D14" s="191"/>
      <c r="E14" s="127"/>
      <c r="F14" s="128"/>
      <c r="G14" s="128"/>
      <c r="H14" s="130"/>
    </row>
    <row r="15" spans="1:8" ht="13.5" customHeight="1">
      <c r="A15" s="117"/>
      <c r="B15" s="118"/>
      <c r="C15" s="118"/>
      <c r="D15" s="190"/>
      <c r="E15" s="120"/>
      <c r="F15" s="122"/>
      <c r="G15" s="122"/>
      <c r="H15" s="123"/>
    </row>
    <row r="16" spans="1:8" ht="13.5" customHeight="1">
      <c r="A16" s="134"/>
      <c r="B16" s="125"/>
      <c r="C16" s="125"/>
      <c r="D16" s="191"/>
      <c r="E16" s="127"/>
      <c r="F16" s="128"/>
      <c r="G16" s="128"/>
      <c r="H16" s="130"/>
    </row>
    <row r="17" spans="1:8" ht="13.5" customHeight="1">
      <c r="A17" s="137"/>
      <c r="B17" s="118" t="s">
        <v>2286</v>
      </c>
      <c r="C17" s="118"/>
      <c r="D17" s="190">
        <v>23</v>
      </c>
      <c r="E17" s="120" t="s">
        <v>2067</v>
      </c>
      <c r="F17" s="122"/>
      <c r="G17" s="122"/>
      <c r="H17" s="123"/>
    </row>
    <row r="18" spans="1:8" ht="13.5" customHeight="1">
      <c r="A18" s="134"/>
      <c r="B18" s="125"/>
      <c r="C18" s="125"/>
      <c r="D18" s="191"/>
      <c r="E18" s="127"/>
      <c r="F18" s="128"/>
      <c r="G18" s="128"/>
      <c r="H18" s="130"/>
    </row>
    <row r="19" spans="1:8" ht="13.5" customHeight="1">
      <c r="A19" s="137"/>
      <c r="B19" s="118" t="s">
        <v>2287</v>
      </c>
      <c r="C19" s="118"/>
      <c r="D19" s="190">
        <v>3</v>
      </c>
      <c r="E19" s="120" t="s">
        <v>2067</v>
      </c>
      <c r="F19" s="121"/>
      <c r="G19" s="122"/>
      <c r="H19" s="123"/>
    </row>
    <row r="20" spans="1:8" ht="13.5" customHeight="1">
      <c r="A20" s="124"/>
      <c r="B20" s="125"/>
      <c r="C20" s="125"/>
      <c r="D20" s="191"/>
      <c r="E20" s="127"/>
      <c r="F20" s="128"/>
      <c r="G20" s="128"/>
      <c r="H20" s="130"/>
    </row>
    <row r="21" spans="1:8" ht="13.5" customHeight="1">
      <c r="A21" s="117"/>
      <c r="B21" s="118" t="s">
        <v>2288</v>
      </c>
      <c r="C21" s="118"/>
      <c r="D21" s="190">
        <v>21</v>
      </c>
      <c r="E21" s="120" t="s">
        <v>2067</v>
      </c>
      <c r="F21" s="122"/>
      <c r="G21" s="122"/>
      <c r="H21" s="123"/>
    </row>
    <row r="22" spans="1:8" ht="13.5" customHeight="1">
      <c r="A22" s="124"/>
      <c r="B22" s="125"/>
      <c r="C22" s="125"/>
      <c r="D22" s="191"/>
      <c r="E22" s="127"/>
      <c r="F22" s="128"/>
      <c r="G22" s="128"/>
      <c r="H22" s="130"/>
    </row>
    <row r="23" spans="1:8" ht="13.5" customHeight="1">
      <c r="A23" s="117"/>
      <c r="B23" s="118"/>
      <c r="C23" s="118"/>
      <c r="D23" s="190"/>
      <c r="E23" s="120"/>
      <c r="F23" s="122"/>
      <c r="G23" s="122"/>
      <c r="H23" s="123"/>
    </row>
    <row r="24" spans="1:8" ht="13.5" customHeight="1">
      <c r="A24" s="124" t="s">
        <v>7</v>
      </c>
      <c r="B24" s="125" t="s">
        <v>2084</v>
      </c>
      <c r="C24" s="125"/>
      <c r="D24" s="191"/>
      <c r="E24" s="127"/>
      <c r="F24" s="128"/>
      <c r="G24" s="128"/>
      <c r="H24" s="130"/>
    </row>
    <row r="25" spans="1:8" ht="13.5" customHeight="1">
      <c r="A25" s="117" t="s">
        <v>7</v>
      </c>
      <c r="B25" s="118" t="s">
        <v>2085</v>
      </c>
      <c r="C25" s="118"/>
      <c r="D25" s="190">
        <v>24</v>
      </c>
      <c r="E25" s="120" t="s">
        <v>2067</v>
      </c>
      <c r="F25" s="122"/>
      <c r="G25" s="122"/>
      <c r="H25" s="123"/>
    </row>
    <row r="26" spans="1:8" ht="13.5" customHeight="1">
      <c r="A26" s="124"/>
      <c r="B26" s="125" t="s">
        <v>2172</v>
      </c>
      <c r="C26" s="125"/>
      <c r="D26" s="191"/>
      <c r="E26" s="127"/>
      <c r="F26" s="128"/>
      <c r="G26" s="128"/>
      <c r="H26" s="130"/>
    </row>
    <row r="27" spans="1:8" ht="13.5" customHeight="1">
      <c r="A27" s="117"/>
      <c r="B27" s="118" t="s">
        <v>2173</v>
      </c>
      <c r="C27" s="118"/>
      <c r="D27" s="190">
        <v>14</v>
      </c>
      <c r="E27" s="120" t="s">
        <v>2067</v>
      </c>
      <c r="F27" s="122"/>
      <c r="G27" s="122"/>
      <c r="H27" s="123"/>
    </row>
    <row r="28" spans="1:8" ht="13.5" customHeight="1">
      <c r="A28" s="124"/>
      <c r="B28" s="125"/>
      <c r="C28" s="125"/>
      <c r="D28" s="191"/>
      <c r="E28" s="127"/>
      <c r="F28" s="128"/>
      <c r="G28" s="128"/>
      <c r="H28" s="130"/>
    </row>
    <row r="29" spans="1:8" ht="13.5" customHeight="1">
      <c r="A29" s="117"/>
      <c r="B29" s="118"/>
      <c r="C29" s="118"/>
      <c r="D29" s="190"/>
      <c r="E29" s="120"/>
      <c r="F29" s="122"/>
      <c r="G29" s="122"/>
      <c r="H29" s="123"/>
    </row>
    <row r="30" spans="1:8" ht="13.5" customHeight="1">
      <c r="A30" s="124" t="s">
        <v>7</v>
      </c>
      <c r="B30" s="125" t="s">
        <v>2227</v>
      </c>
      <c r="C30" s="125"/>
      <c r="D30" s="191"/>
      <c r="E30" s="127"/>
      <c r="F30" s="128"/>
      <c r="G30" s="128"/>
      <c r="H30" s="130"/>
    </row>
    <row r="31" spans="1:8" ht="13.5" customHeight="1">
      <c r="A31" s="117" t="s">
        <v>7</v>
      </c>
      <c r="B31" s="118" t="s">
        <v>2177</v>
      </c>
      <c r="C31" s="118" t="s">
        <v>2094</v>
      </c>
      <c r="D31" s="190">
        <v>48</v>
      </c>
      <c r="E31" s="120" t="s">
        <v>2029</v>
      </c>
      <c r="F31" s="122"/>
      <c r="G31" s="122"/>
      <c r="H31" s="123"/>
    </row>
    <row r="32" spans="1:8" ht="13.5" customHeight="1">
      <c r="A32" s="124" t="s">
        <v>7</v>
      </c>
      <c r="B32" s="125"/>
      <c r="C32" s="125"/>
      <c r="D32" s="191"/>
      <c r="E32" s="127"/>
      <c r="F32" s="128"/>
      <c r="G32" s="128"/>
      <c r="H32" s="130"/>
    </row>
    <row r="33" spans="1:8" ht="13.5" customHeight="1">
      <c r="A33" s="117" t="s">
        <v>7</v>
      </c>
      <c r="B33" s="118"/>
      <c r="C33" s="118"/>
      <c r="D33" s="190"/>
      <c r="E33" s="120"/>
      <c r="F33" s="122"/>
      <c r="G33" s="122"/>
      <c r="H33" s="123"/>
    </row>
    <row r="34" spans="1:8" ht="13.5" customHeight="1">
      <c r="A34" s="134"/>
      <c r="B34" s="125" t="s">
        <v>2267</v>
      </c>
      <c r="C34" s="125"/>
      <c r="D34" s="191"/>
      <c r="E34" s="127"/>
      <c r="F34" s="128"/>
      <c r="G34" s="128"/>
      <c r="H34" s="130"/>
    </row>
    <row r="35" spans="1:8" ht="13.5" customHeight="1">
      <c r="A35" s="137"/>
      <c r="B35" s="118" t="s">
        <v>2289</v>
      </c>
      <c r="C35" s="118" t="s">
        <v>2071</v>
      </c>
      <c r="D35" s="190">
        <v>382</v>
      </c>
      <c r="E35" s="120" t="s">
        <v>2029</v>
      </c>
      <c r="F35" s="122"/>
      <c r="G35" s="122"/>
      <c r="H35" s="123"/>
    </row>
    <row r="36" spans="1:8" ht="13.5" customHeight="1">
      <c r="A36" s="134"/>
      <c r="B36" s="125"/>
      <c r="C36" s="125"/>
      <c r="D36" s="191"/>
      <c r="E36" s="127"/>
      <c r="F36" s="128"/>
      <c r="G36" s="128"/>
      <c r="H36" s="130"/>
    </row>
    <row r="37" spans="1:8" ht="13.5" customHeight="1">
      <c r="A37" s="137"/>
      <c r="B37" s="118"/>
      <c r="C37" s="118" t="s">
        <v>2099</v>
      </c>
      <c r="D37" s="190">
        <v>48</v>
      </c>
      <c r="E37" s="120" t="s">
        <v>2029</v>
      </c>
      <c r="F37" s="122"/>
      <c r="G37" s="122"/>
      <c r="H37" s="123"/>
    </row>
    <row r="38" spans="1:8" ht="13.5" customHeight="1">
      <c r="A38" s="124" t="s">
        <v>7</v>
      </c>
      <c r="B38" s="125" t="s">
        <v>2267</v>
      </c>
      <c r="C38" s="125"/>
      <c r="D38" s="191"/>
      <c r="E38" s="127"/>
      <c r="F38" s="128"/>
      <c r="G38" s="128"/>
      <c r="H38" s="130"/>
    </row>
    <row r="39" spans="1:8" ht="13.5" customHeight="1">
      <c r="A39" s="117" t="s">
        <v>7</v>
      </c>
      <c r="B39" s="118" t="s">
        <v>2290</v>
      </c>
      <c r="C39" s="118" t="s">
        <v>2071</v>
      </c>
      <c r="D39" s="190">
        <v>92</v>
      </c>
      <c r="E39" s="120" t="s">
        <v>2029</v>
      </c>
      <c r="F39" s="122"/>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c r="C47" s="111"/>
      <c r="D47" s="152"/>
      <c r="E47" s="153"/>
      <c r="F47" s="114"/>
      <c r="G47" s="114"/>
      <c r="H47" s="116"/>
    </row>
    <row r="48" spans="1:8" ht="13.5" customHeight="1">
      <c r="A48" s="154"/>
      <c r="B48" s="155"/>
      <c r="C48" s="155"/>
      <c r="D48" s="156"/>
      <c r="E48" s="157"/>
      <c r="F48" s="158"/>
      <c r="G48" s="158"/>
      <c r="H48" s="159"/>
    </row>
    <row r="49" spans="1:8" ht="13.5" customHeight="1">
      <c r="A49" s="160"/>
      <c r="B49" s="161"/>
      <c r="C49" s="161"/>
      <c r="D49" s="162"/>
      <c r="E49" s="163"/>
      <c r="F49" s="164"/>
      <c r="G49" s="164"/>
      <c r="H49" s="165"/>
    </row>
    <row r="50" spans="1:8" ht="13.5" customHeight="1">
      <c r="A50" s="166"/>
      <c r="B50" s="167"/>
      <c r="C50" s="167"/>
      <c r="D50" s="168"/>
      <c r="E50" s="169"/>
      <c r="F50" s="170"/>
      <c r="G50" s="170"/>
      <c r="H50" s="171"/>
    </row>
    <row r="51" spans="1:8" ht="13.5" customHeight="1">
      <c r="A51" s="134"/>
      <c r="B51" s="125"/>
      <c r="C51" s="125"/>
      <c r="D51" s="135"/>
      <c r="E51" s="136"/>
      <c r="F51" s="128"/>
      <c r="G51" s="128"/>
      <c r="H51" s="130"/>
    </row>
    <row r="52" spans="1:8" ht="13.5" customHeight="1">
      <c r="A52" s="137"/>
      <c r="B52" s="118"/>
      <c r="C52" s="118"/>
      <c r="D52" s="190"/>
      <c r="E52" s="120"/>
      <c r="F52" s="121"/>
      <c r="G52" s="122"/>
      <c r="H52" s="123"/>
    </row>
    <row r="53" spans="1:8" ht="13.5" customHeight="1">
      <c r="A53" s="124"/>
      <c r="B53" s="125"/>
      <c r="C53" s="125"/>
      <c r="D53" s="191"/>
      <c r="E53" s="127"/>
      <c r="F53" s="128"/>
      <c r="G53" s="128"/>
      <c r="H53" s="130"/>
    </row>
    <row r="54" spans="1:8" ht="13.5" customHeight="1">
      <c r="A54" s="117"/>
      <c r="B54" s="118"/>
      <c r="C54" s="118"/>
      <c r="D54" s="190"/>
      <c r="E54" s="120"/>
      <c r="F54" s="122"/>
      <c r="G54" s="122"/>
      <c r="H54" s="123"/>
    </row>
    <row r="55" spans="1:8" ht="13.5" customHeight="1">
      <c r="A55" s="124"/>
      <c r="B55" s="125"/>
      <c r="C55" s="125"/>
      <c r="D55" s="191"/>
      <c r="E55" s="127"/>
      <c r="F55" s="128"/>
      <c r="G55" s="128"/>
      <c r="H55" s="130"/>
    </row>
    <row r="56" spans="1:8" ht="13.5" customHeight="1">
      <c r="A56" s="117"/>
      <c r="B56" s="118"/>
      <c r="C56" s="118"/>
      <c r="D56" s="190"/>
      <c r="E56" s="120"/>
      <c r="F56" s="122"/>
      <c r="G56" s="122"/>
      <c r="H56" s="123"/>
    </row>
    <row r="57" spans="1:8" ht="13.5" customHeight="1">
      <c r="A57" s="124"/>
      <c r="B57" s="125"/>
      <c r="C57" s="125"/>
      <c r="D57" s="191"/>
      <c r="E57" s="127"/>
      <c r="F57" s="128"/>
      <c r="G57" s="128"/>
      <c r="H57" s="130"/>
    </row>
    <row r="58" spans="1:8" ht="13.5" customHeight="1">
      <c r="A58" s="117"/>
      <c r="B58" s="118"/>
      <c r="C58" s="118"/>
      <c r="D58" s="190"/>
      <c r="E58" s="120"/>
      <c r="F58" s="122"/>
      <c r="G58" s="122"/>
      <c r="H58" s="123"/>
    </row>
    <row r="59" spans="1:8" ht="13.5" customHeight="1">
      <c r="A59" s="124"/>
      <c r="B59" s="125"/>
      <c r="C59" s="125"/>
      <c r="D59" s="191"/>
      <c r="E59" s="127"/>
      <c r="F59" s="128"/>
      <c r="G59" s="128"/>
      <c r="H59" s="130"/>
    </row>
    <row r="60" spans="1:8" ht="13.5" customHeight="1">
      <c r="A60" s="117"/>
      <c r="B60" s="118"/>
      <c r="C60" s="118"/>
      <c r="D60" s="190"/>
      <c r="E60" s="120"/>
      <c r="F60" s="122"/>
      <c r="G60" s="122"/>
      <c r="H60" s="123"/>
    </row>
    <row r="61" spans="1:8" ht="13.5" customHeight="1">
      <c r="A61" s="124"/>
      <c r="B61" s="125"/>
      <c r="C61" s="125"/>
      <c r="D61" s="191"/>
      <c r="E61" s="127"/>
      <c r="F61" s="128"/>
      <c r="G61" s="128"/>
      <c r="H61" s="130"/>
    </row>
    <row r="62" spans="1:8" ht="13.5" customHeight="1">
      <c r="A62" s="117"/>
      <c r="B62" s="118"/>
      <c r="C62" s="118"/>
      <c r="D62" s="190"/>
      <c r="E62" s="120"/>
      <c r="F62" s="122"/>
      <c r="G62" s="122"/>
      <c r="H62" s="123"/>
    </row>
    <row r="63" spans="1:8" ht="13.5" customHeight="1">
      <c r="A63" s="124"/>
      <c r="B63" s="125"/>
      <c r="C63" s="125"/>
      <c r="D63" s="191"/>
      <c r="E63" s="127"/>
      <c r="F63" s="128"/>
      <c r="G63" s="128"/>
      <c r="H63" s="130"/>
    </row>
    <row r="64" spans="1:8" ht="13.5" customHeight="1">
      <c r="A64" s="117"/>
      <c r="B64" s="118"/>
      <c r="C64" s="118"/>
      <c r="D64" s="190"/>
      <c r="E64" s="120"/>
      <c r="F64" s="122"/>
      <c r="G64" s="122"/>
      <c r="H64" s="123"/>
    </row>
    <row r="65" spans="1:8" ht="13.5" customHeight="1">
      <c r="A65" s="124"/>
      <c r="B65" s="125"/>
      <c r="C65" s="125"/>
      <c r="D65" s="191"/>
      <c r="E65" s="127"/>
      <c r="F65" s="128"/>
      <c r="G65" s="128"/>
      <c r="H65" s="130"/>
    </row>
    <row r="66" spans="1:8" ht="13.5" customHeight="1">
      <c r="A66" s="117"/>
      <c r="B66" s="118"/>
      <c r="C66" s="118"/>
      <c r="D66" s="190"/>
      <c r="E66" s="120"/>
      <c r="F66" s="122"/>
      <c r="G66" s="122"/>
      <c r="H66" s="123"/>
    </row>
    <row r="67" spans="1:8" ht="13.5" customHeight="1">
      <c r="A67" s="124"/>
      <c r="B67" s="125"/>
      <c r="C67" s="125"/>
      <c r="D67" s="191"/>
      <c r="E67" s="127"/>
      <c r="F67" s="128"/>
      <c r="G67" s="128"/>
      <c r="H67" s="130"/>
    </row>
    <row r="68" spans="1:8" ht="13.5" customHeight="1">
      <c r="A68" s="117"/>
      <c r="B68" s="118"/>
      <c r="C68" s="118"/>
      <c r="D68" s="190"/>
      <c r="E68" s="120"/>
      <c r="F68" s="122"/>
      <c r="G68" s="122"/>
      <c r="H68" s="123"/>
    </row>
    <row r="69" spans="1:8" ht="13.5" customHeight="1">
      <c r="A69" s="124"/>
      <c r="B69" s="125"/>
      <c r="C69" s="125"/>
      <c r="D69" s="191"/>
      <c r="E69" s="127"/>
      <c r="F69" s="128"/>
      <c r="G69" s="128"/>
      <c r="H69" s="130"/>
    </row>
    <row r="70" spans="1:8" ht="13.5" customHeight="1">
      <c r="A70" s="117"/>
      <c r="B70" s="118"/>
      <c r="C70" s="118"/>
      <c r="D70" s="190"/>
      <c r="E70" s="120"/>
      <c r="F70" s="122"/>
      <c r="G70" s="122"/>
      <c r="H70" s="123"/>
    </row>
    <row r="71" spans="1:8" ht="13.5" customHeight="1">
      <c r="A71" s="124"/>
      <c r="B71" s="125"/>
      <c r="C71" s="125"/>
      <c r="D71" s="191"/>
      <c r="E71" s="127"/>
      <c r="F71" s="128"/>
      <c r="G71" s="128"/>
      <c r="H71" s="130"/>
    </row>
    <row r="72" spans="1:8" ht="13.5" customHeight="1">
      <c r="A72" s="117"/>
      <c r="B72" s="118"/>
      <c r="C72" s="118"/>
      <c r="D72" s="190"/>
      <c r="E72" s="120"/>
      <c r="F72" s="122"/>
      <c r="G72" s="122"/>
      <c r="H72" s="123"/>
    </row>
    <row r="73" spans="1:8" ht="13.5" customHeight="1">
      <c r="A73" s="134"/>
      <c r="B73" s="125"/>
      <c r="C73" s="125"/>
      <c r="D73" s="191"/>
      <c r="E73" s="127"/>
      <c r="F73" s="128"/>
      <c r="G73" s="128"/>
      <c r="H73" s="130"/>
    </row>
    <row r="74" spans="1:8" ht="13.5" customHeight="1">
      <c r="A74" s="137"/>
      <c r="B74" s="118"/>
      <c r="C74" s="118"/>
      <c r="D74" s="190"/>
      <c r="E74" s="120"/>
      <c r="F74" s="122"/>
      <c r="G74" s="122"/>
      <c r="H74" s="123"/>
    </row>
    <row r="75" spans="1:8" ht="13.5" customHeight="1">
      <c r="A75" s="134"/>
      <c r="B75" s="125"/>
      <c r="C75" s="125"/>
      <c r="D75" s="191"/>
      <c r="E75" s="127"/>
      <c r="F75" s="128"/>
      <c r="G75" s="128"/>
      <c r="H75" s="130"/>
    </row>
    <row r="76" spans="1:8" ht="13.5" customHeight="1">
      <c r="A76" s="137"/>
      <c r="B76" s="118"/>
      <c r="C76" s="118"/>
      <c r="D76" s="190"/>
      <c r="E76" s="120"/>
      <c r="F76" s="122"/>
      <c r="G76" s="122"/>
      <c r="H76" s="123"/>
    </row>
    <row r="77" spans="1:8" ht="13.5" customHeight="1">
      <c r="A77" s="124"/>
      <c r="B77" s="125"/>
      <c r="C77" s="125"/>
      <c r="D77" s="191"/>
      <c r="E77" s="127"/>
      <c r="F77" s="128"/>
      <c r="G77" s="128"/>
      <c r="H77" s="130"/>
    </row>
    <row r="78" spans="1:8" ht="13.5" customHeight="1">
      <c r="A78" s="117"/>
      <c r="B78" s="118"/>
      <c r="C78" s="118"/>
      <c r="D78" s="190"/>
      <c r="E78" s="120"/>
      <c r="F78" s="122"/>
      <c r="G78" s="122"/>
      <c r="H78" s="123"/>
    </row>
    <row r="79" spans="1:8" ht="13.5" customHeight="1">
      <c r="A79" s="134"/>
      <c r="B79" s="125"/>
      <c r="C79" s="125"/>
      <c r="D79" s="191"/>
      <c r="E79" s="127"/>
      <c r="F79" s="128"/>
      <c r="G79" s="128"/>
      <c r="H79" s="130"/>
    </row>
    <row r="80" spans="1:8" ht="13.5" customHeight="1">
      <c r="A80" s="137"/>
      <c r="B80" s="118"/>
      <c r="C80" s="118"/>
      <c r="D80" s="190"/>
      <c r="E80" s="120"/>
      <c r="F80" s="122"/>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t="s">
        <v>2047</v>
      </c>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7FD30-3F5E-4B2B-B0F8-A57084832B57}">
  <dimension ref="A1:H86"/>
  <sheetViews>
    <sheetView view="pageBreakPreview" topLeftCell="A40" zoomScale="85" zoomScaleNormal="100" zoomScaleSheetLayoutView="85" workbookViewId="0">
      <selection activeCell="G82" sqref="G8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2291</v>
      </c>
      <c r="B7" s="167" t="s">
        <v>2292</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c r="C10" s="125"/>
      <c r="D10" s="191"/>
      <c r="E10" s="127"/>
      <c r="F10" s="128"/>
      <c r="G10" s="128"/>
      <c r="H10" s="130"/>
    </row>
    <row r="11" spans="1:8" ht="13.5" customHeight="1">
      <c r="A11" s="117" t="s">
        <v>7</v>
      </c>
      <c r="B11" s="118" t="s">
        <v>2293</v>
      </c>
      <c r="C11" s="118"/>
      <c r="D11" s="190">
        <v>1</v>
      </c>
      <c r="E11" s="120" t="s">
        <v>2106</v>
      </c>
      <c r="F11" s="122"/>
      <c r="G11" s="122"/>
      <c r="H11" s="123"/>
    </row>
    <row r="12" spans="1:8" ht="13.5" customHeight="1">
      <c r="A12" s="124"/>
      <c r="B12" s="125"/>
      <c r="C12" s="125"/>
      <c r="D12" s="191"/>
      <c r="E12" s="127"/>
      <c r="F12" s="128"/>
      <c r="G12" s="128"/>
      <c r="H12" s="130"/>
    </row>
    <row r="13" spans="1:8" ht="13.5" customHeight="1">
      <c r="A13" s="117"/>
      <c r="B13" s="118" t="s">
        <v>2294</v>
      </c>
      <c r="C13" s="118"/>
      <c r="D13" s="190">
        <v>1</v>
      </c>
      <c r="E13" s="120" t="s">
        <v>2053</v>
      </c>
      <c r="F13" s="122"/>
      <c r="G13" s="122"/>
      <c r="H13" s="123"/>
    </row>
    <row r="14" spans="1:8" ht="13.5" customHeight="1">
      <c r="A14" s="124"/>
      <c r="B14" s="125"/>
      <c r="C14" s="125"/>
      <c r="D14" s="191"/>
      <c r="E14" s="127"/>
      <c r="F14" s="128"/>
      <c r="G14" s="128"/>
      <c r="H14" s="130"/>
    </row>
    <row r="15" spans="1:8" ht="13.5" customHeight="1">
      <c r="A15" s="117"/>
      <c r="B15" s="118" t="s">
        <v>2295</v>
      </c>
      <c r="C15" s="118"/>
      <c r="D15" s="190">
        <v>2</v>
      </c>
      <c r="E15" s="120" t="s">
        <v>2067</v>
      </c>
      <c r="F15" s="122"/>
      <c r="G15" s="122"/>
      <c r="H15" s="123"/>
    </row>
    <row r="16" spans="1:8" ht="13.5" customHeight="1">
      <c r="A16" s="134"/>
      <c r="B16" s="125"/>
      <c r="C16" s="125"/>
      <c r="D16" s="191"/>
      <c r="E16" s="127"/>
      <c r="F16" s="128"/>
      <c r="G16" s="128"/>
      <c r="H16" s="130"/>
    </row>
    <row r="17" spans="1:8" ht="13.5" customHeight="1">
      <c r="A17" s="137"/>
      <c r="B17" s="118" t="s">
        <v>2296</v>
      </c>
      <c r="C17" s="118"/>
      <c r="D17" s="190">
        <v>1</v>
      </c>
      <c r="E17" s="120" t="s">
        <v>2067</v>
      </c>
      <c r="F17" s="122"/>
      <c r="G17" s="122"/>
      <c r="H17" s="123"/>
    </row>
    <row r="18" spans="1:8" ht="13.5" customHeight="1">
      <c r="A18" s="134"/>
      <c r="B18" s="125"/>
      <c r="C18" s="125"/>
      <c r="D18" s="191"/>
      <c r="E18" s="127"/>
      <c r="F18" s="128"/>
      <c r="G18" s="128"/>
      <c r="H18" s="130"/>
    </row>
    <row r="19" spans="1:8" ht="13.5" customHeight="1">
      <c r="A19" s="137"/>
      <c r="B19" s="118" t="s">
        <v>2297</v>
      </c>
      <c r="C19" s="118" t="s">
        <v>2219</v>
      </c>
      <c r="D19" s="190">
        <v>2</v>
      </c>
      <c r="E19" s="120" t="s">
        <v>2067</v>
      </c>
      <c r="F19" s="122"/>
      <c r="G19" s="122"/>
      <c r="H19" s="123"/>
    </row>
    <row r="20" spans="1:8" ht="13.5" customHeight="1">
      <c r="A20" s="124"/>
      <c r="B20" s="125"/>
      <c r="C20" s="125"/>
      <c r="D20" s="191"/>
      <c r="E20" s="127"/>
      <c r="F20" s="128"/>
      <c r="G20" s="128"/>
      <c r="H20" s="130"/>
    </row>
    <row r="21" spans="1:8" ht="13.5" customHeight="1">
      <c r="A21" s="117"/>
      <c r="B21" s="118" t="s">
        <v>2298</v>
      </c>
      <c r="C21" s="118" t="s">
        <v>2299</v>
      </c>
      <c r="D21" s="190">
        <v>4</v>
      </c>
      <c r="E21" s="120" t="s">
        <v>2067</v>
      </c>
      <c r="F21" s="122"/>
      <c r="G21" s="122"/>
      <c r="H21" s="123"/>
    </row>
    <row r="22" spans="1:8" ht="13.5" customHeight="1">
      <c r="A22" s="124"/>
      <c r="B22" s="125"/>
      <c r="C22" s="125"/>
      <c r="D22" s="191"/>
      <c r="E22" s="127"/>
      <c r="F22" s="128"/>
      <c r="G22" s="128"/>
      <c r="H22" s="130"/>
    </row>
    <row r="23" spans="1:8" ht="13.5" customHeight="1">
      <c r="A23" s="117"/>
      <c r="B23" s="118" t="s">
        <v>2300</v>
      </c>
      <c r="C23" s="118"/>
      <c r="D23" s="190">
        <v>2</v>
      </c>
      <c r="E23" s="120" t="s">
        <v>2067</v>
      </c>
      <c r="F23" s="122"/>
      <c r="G23" s="122"/>
      <c r="H23" s="123"/>
    </row>
    <row r="24" spans="1:8" ht="13.5" customHeight="1">
      <c r="A24" s="124" t="s">
        <v>7</v>
      </c>
      <c r="B24" s="125"/>
      <c r="C24" s="125"/>
      <c r="D24" s="191"/>
      <c r="E24" s="127"/>
      <c r="F24" s="128"/>
      <c r="G24" s="128"/>
      <c r="H24" s="130"/>
    </row>
    <row r="25" spans="1:8" ht="13.5" customHeight="1">
      <c r="A25" s="117" t="s">
        <v>7</v>
      </c>
      <c r="B25" s="118" t="s">
        <v>2301</v>
      </c>
      <c r="C25" s="118"/>
      <c r="D25" s="190">
        <v>1</v>
      </c>
      <c r="E25" s="120" t="s">
        <v>2067</v>
      </c>
      <c r="F25" s="122"/>
      <c r="G25" s="122"/>
      <c r="H25" s="123"/>
    </row>
    <row r="26" spans="1:8" ht="13.5" customHeight="1">
      <c r="A26" s="124"/>
      <c r="B26" s="125"/>
      <c r="C26" s="125"/>
      <c r="D26" s="191"/>
      <c r="E26" s="127"/>
      <c r="F26" s="128"/>
      <c r="G26" s="128"/>
      <c r="H26" s="130"/>
    </row>
    <row r="27" spans="1:8" ht="13.5" customHeight="1">
      <c r="A27" s="117"/>
      <c r="B27" s="118" t="s">
        <v>2302</v>
      </c>
      <c r="C27" s="118"/>
      <c r="D27" s="190">
        <v>1</v>
      </c>
      <c r="E27" s="120" t="s">
        <v>2067</v>
      </c>
      <c r="F27" s="122"/>
      <c r="G27" s="122"/>
      <c r="H27" s="123"/>
    </row>
    <row r="28" spans="1:8" ht="13.5" customHeight="1">
      <c r="A28" s="124"/>
      <c r="B28" s="125"/>
      <c r="C28" s="125"/>
      <c r="D28" s="191"/>
      <c r="E28" s="127"/>
      <c r="F28" s="128"/>
      <c r="G28" s="128"/>
      <c r="H28" s="130"/>
    </row>
    <row r="29" spans="1:8" ht="13.5" customHeight="1">
      <c r="A29" s="117"/>
      <c r="B29" s="118"/>
      <c r="C29" s="118"/>
      <c r="D29" s="190"/>
      <c r="E29" s="120"/>
      <c r="F29" s="122"/>
      <c r="G29" s="122"/>
      <c r="H29" s="123"/>
    </row>
    <row r="30" spans="1:8" ht="13.5" customHeight="1">
      <c r="A30" s="124" t="s">
        <v>7</v>
      </c>
      <c r="B30" s="125"/>
      <c r="C30" s="125"/>
      <c r="D30" s="191"/>
      <c r="E30" s="127"/>
      <c r="F30" s="128"/>
      <c r="G30" s="128"/>
      <c r="H30" s="130"/>
    </row>
    <row r="31" spans="1:8" ht="13.5" customHeight="1">
      <c r="A31" s="117" t="s">
        <v>7</v>
      </c>
      <c r="B31" s="118" t="s">
        <v>2303</v>
      </c>
      <c r="C31" s="118"/>
      <c r="D31" s="190">
        <v>3</v>
      </c>
      <c r="E31" s="120" t="s">
        <v>2067</v>
      </c>
      <c r="F31" s="122"/>
      <c r="G31" s="122"/>
      <c r="H31" s="123"/>
    </row>
    <row r="32" spans="1:8" ht="13.5" customHeight="1">
      <c r="A32" s="124" t="s">
        <v>7</v>
      </c>
      <c r="B32" s="125" t="s">
        <v>2084</v>
      </c>
      <c r="C32" s="125"/>
      <c r="D32" s="191"/>
      <c r="E32" s="127"/>
      <c r="F32" s="128"/>
      <c r="G32" s="128"/>
      <c r="H32" s="130"/>
    </row>
    <row r="33" spans="1:8" ht="13.5" customHeight="1">
      <c r="A33" s="117" t="s">
        <v>7</v>
      </c>
      <c r="B33" s="118" t="s">
        <v>2085</v>
      </c>
      <c r="C33" s="118"/>
      <c r="D33" s="190">
        <v>5</v>
      </c>
      <c r="E33" s="120" t="s">
        <v>2067</v>
      </c>
      <c r="F33" s="122"/>
      <c r="G33" s="122"/>
      <c r="H33" s="123"/>
    </row>
    <row r="34" spans="1:8" ht="13.5" customHeight="1">
      <c r="A34" s="134"/>
      <c r="B34" s="125" t="s">
        <v>2084</v>
      </c>
      <c r="C34" s="125"/>
      <c r="D34" s="191"/>
      <c r="E34" s="127"/>
      <c r="F34" s="128"/>
      <c r="G34" s="128"/>
      <c r="H34" s="130"/>
    </row>
    <row r="35" spans="1:8" ht="13.5" customHeight="1">
      <c r="A35" s="137"/>
      <c r="B35" s="118" t="s">
        <v>2171</v>
      </c>
      <c r="C35" s="118"/>
      <c r="D35" s="190">
        <v>1</v>
      </c>
      <c r="E35" s="120" t="s">
        <v>2067</v>
      </c>
      <c r="F35" s="122"/>
      <c r="G35" s="122"/>
      <c r="H35" s="123"/>
    </row>
    <row r="36" spans="1:8" ht="13.5" customHeight="1">
      <c r="A36" s="134"/>
      <c r="B36" s="125"/>
      <c r="C36" s="125"/>
      <c r="D36" s="191"/>
      <c r="E36" s="127"/>
      <c r="F36" s="128"/>
      <c r="G36" s="128"/>
      <c r="H36" s="130"/>
    </row>
    <row r="37" spans="1:8" ht="13.5" customHeight="1">
      <c r="A37" s="137"/>
      <c r="B37" s="118"/>
      <c r="C37" s="118"/>
      <c r="D37" s="190"/>
      <c r="E37" s="120"/>
      <c r="F37" s="122"/>
      <c r="G37" s="122"/>
      <c r="H37" s="123"/>
    </row>
    <row r="38" spans="1:8" ht="13.5" customHeight="1">
      <c r="A38" s="124" t="s">
        <v>7</v>
      </c>
      <c r="B38" s="125"/>
      <c r="C38" s="125"/>
      <c r="D38" s="191"/>
      <c r="E38" s="127"/>
      <c r="F38" s="128"/>
      <c r="G38" s="128"/>
      <c r="H38" s="130"/>
    </row>
    <row r="39" spans="1:8" ht="13.5" customHeight="1">
      <c r="A39" s="117" t="s">
        <v>7</v>
      </c>
      <c r="B39" s="118"/>
      <c r="C39" s="118"/>
      <c r="D39" s="190"/>
      <c r="E39" s="120"/>
      <c r="F39" s="122"/>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t="s">
        <v>2227</v>
      </c>
      <c r="C47" s="111"/>
      <c r="D47" s="152"/>
      <c r="E47" s="153"/>
      <c r="F47" s="114"/>
      <c r="G47" s="128"/>
      <c r="H47" s="130"/>
    </row>
    <row r="48" spans="1:8" ht="13.5" customHeight="1">
      <c r="A48" s="154"/>
      <c r="B48" s="155" t="s">
        <v>2176</v>
      </c>
      <c r="C48" s="155" t="s">
        <v>2094</v>
      </c>
      <c r="D48" s="156">
        <v>12</v>
      </c>
      <c r="E48" s="179" t="s">
        <v>2029</v>
      </c>
      <c r="F48" s="158"/>
      <c r="G48" s="122"/>
      <c r="H48" s="123"/>
    </row>
    <row r="49" spans="1:8" ht="13.5" customHeight="1">
      <c r="A49" s="160"/>
      <c r="B49" s="161" t="s">
        <v>2227</v>
      </c>
      <c r="C49" s="161"/>
      <c r="D49" s="162"/>
      <c r="E49" s="163"/>
      <c r="F49" s="164"/>
      <c r="G49" s="128"/>
      <c r="H49" s="130"/>
    </row>
    <row r="50" spans="1:8" ht="13.5" customHeight="1">
      <c r="A50" s="166"/>
      <c r="B50" s="167" t="s">
        <v>2177</v>
      </c>
      <c r="C50" s="167" t="s">
        <v>2094</v>
      </c>
      <c r="D50" s="168">
        <v>8</v>
      </c>
      <c r="E50" s="179" t="s">
        <v>2029</v>
      </c>
      <c r="F50" s="170"/>
      <c r="G50" s="122"/>
      <c r="H50" s="123"/>
    </row>
    <row r="51" spans="1:8" ht="13.5" customHeight="1">
      <c r="A51" s="134"/>
      <c r="B51" s="125"/>
      <c r="C51" s="125"/>
      <c r="D51" s="135"/>
      <c r="E51" s="136"/>
      <c r="F51" s="128"/>
      <c r="G51" s="128"/>
      <c r="H51" s="130"/>
    </row>
    <row r="52" spans="1:8" ht="13.5" customHeight="1">
      <c r="A52" s="137"/>
      <c r="B52" s="118"/>
      <c r="C52" s="118"/>
      <c r="D52" s="190"/>
      <c r="E52" s="120"/>
      <c r="F52" s="121"/>
      <c r="G52" s="122"/>
      <c r="H52" s="123"/>
    </row>
    <row r="53" spans="1:8" ht="13.5" customHeight="1">
      <c r="A53" s="124"/>
      <c r="B53" s="125" t="s">
        <v>2304</v>
      </c>
      <c r="C53" s="125"/>
      <c r="D53" s="191"/>
      <c r="E53" s="127"/>
      <c r="F53" s="128"/>
      <c r="G53" s="128"/>
      <c r="H53" s="130"/>
    </row>
    <row r="54" spans="1:8" ht="13.5" customHeight="1">
      <c r="A54" s="117"/>
      <c r="B54" s="118" t="s">
        <v>2305</v>
      </c>
      <c r="C54" s="118" t="s">
        <v>2071</v>
      </c>
      <c r="D54" s="190">
        <v>27</v>
      </c>
      <c r="E54" s="179" t="s">
        <v>2029</v>
      </c>
      <c r="F54" s="122"/>
      <c r="G54" s="122"/>
      <c r="H54" s="123"/>
    </row>
    <row r="55" spans="1:8" ht="13.5" customHeight="1">
      <c r="A55" s="124"/>
      <c r="B55" s="125"/>
      <c r="C55" s="125"/>
      <c r="D55" s="191"/>
      <c r="E55" s="127"/>
      <c r="F55" s="128"/>
      <c r="G55" s="128"/>
      <c r="H55" s="130"/>
    </row>
    <row r="56" spans="1:8" ht="13.5" customHeight="1">
      <c r="A56" s="117"/>
      <c r="B56" s="118"/>
      <c r="C56" s="118" t="s">
        <v>2099</v>
      </c>
      <c r="D56" s="190">
        <v>12</v>
      </c>
      <c r="E56" s="179" t="s">
        <v>2029</v>
      </c>
      <c r="F56" s="122"/>
      <c r="G56" s="122"/>
      <c r="H56" s="123"/>
    </row>
    <row r="57" spans="1:8" ht="13.5" customHeight="1">
      <c r="A57" s="124"/>
      <c r="B57" s="125" t="s">
        <v>2252</v>
      </c>
      <c r="C57" s="125"/>
      <c r="D57" s="191"/>
      <c r="E57" s="127"/>
      <c r="F57" s="128"/>
      <c r="G57" s="128"/>
      <c r="H57" s="130"/>
    </row>
    <row r="58" spans="1:8" ht="13.5" customHeight="1">
      <c r="A58" s="117"/>
      <c r="B58" s="118" t="s">
        <v>2254</v>
      </c>
      <c r="C58" s="118" t="s">
        <v>2071</v>
      </c>
      <c r="D58" s="190">
        <v>34</v>
      </c>
      <c r="E58" s="179" t="s">
        <v>2029</v>
      </c>
      <c r="F58" s="122"/>
      <c r="G58" s="122"/>
      <c r="H58" s="123"/>
    </row>
    <row r="59" spans="1:8" ht="13.5" customHeight="1">
      <c r="A59" s="124"/>
      <c r="B59" s="125"/>
      <c r="C59" s="125"/>
      <c r="D59" s="191"/>
      <c r="E59" s="127"/>
      <c r="F59" s="128"/>
      <c r="G59" s="128"/>
      <c r="H59" s="130"/>
    </row>
    <row r="60" spans="1:8" ht="13.5" customHeight="1">
      <c r="A60" s="117"/>
      <c r="B60" s="118"/>
      <c r="C60" s="118" t="s">
        <v>2099</v>
      </c>
      <c r="D60" s="190">
        <v>8</v>
      </c>
      <c r="E60" s="179" t="s">
        <v>2029</v>
      </c>
      <c r="F60" s="122"/>
      <c r="G60" s="122"/>
      <c r="H60" s="123"/>
    </row>
    <row r="61" spans="1:8" ht="13.5" customHeight="1">
      <c r="A61" s="124"/>
      <c r="B61" s="125"/>
      <c r="C61" s="125"/>
      <c r="D61" s="191"/>
      <c r="E61" s="127"/>
      <c r="F61" s="128"/>
      <c r="G61" s="128"/>
      <c r="H61" s="130"/>
    </row>
    <row r="62" spans="1:8" ht="13.5" customHeight="1">
      <c r="A62" s="117"/>
      <c r="B62" s="118"/>
      <c r="C62" s="118"/>
      <c r="D62" s="190"/>
      <c r="E62" s="120"/>
      <c r="F62" s="122"/>
      <c r="G62" s="122"/>
      <c r="H62" s="123"/>
    </row>
    <row r="63" spans="1:8" ht="13.5" customHeight="1">
      <c r="A63" s="124"/>
      <c r="B63" s="125"/>
      <c r="C63" s="125"/>
      <c r="D63" s="191"/>
      <c r="E63" s="127"/>
      <c r="F63" s="128"/>
      <c r="G63" s="128"/>
      <c r="H63" s="130"/>
    </row>
    <row r="64" spans="1:8" ht="13.5" customHeight="1">
      <c r="A64" s="117"/>
      <c r="B64" s="118"/>
      <c r="C64" s="118"/>
      <c r="D64" s="190"/>
      <c r="E64" s="120"/>
      <c r="F64" s="122"/>
      <c r="G64" s="122"/>
      <c r="H64" s="123"/>
    </row>
    <row r="65" spans="1:8" ht="13.5" customHeight="1">
      <c r="A65" s="124"/>
      <c r="B65" s="125"/>
      <c r="C65" s="125"/>
      <c r="D65" s="191"/>
      <c r="E65" s="127"/>
      <c r="F65" s="128"/>
      <c r="G65" s="128"/>
      <c r="H65" s="130"/>
    </row>
    <row r="66" spans="1:8" ht="13.5" customHeight="1">
      <c r="A66" s="117"/>
      <c r="B66" s="118"/>
      <c r="C66" s="118"/>
      <c r="D66" s="190"/>
      <c r="E66" s="120"/>
      <c r="F66" s="122"/>
      <c r="G66" s="122"/>
      <c r="H66" s="123"/>
    </row>
    <row r="67" spans="1:8" ht="13.5" customHeight="1">
      <c r="A67" s="124"/>
      <c r="B67" s="125"/>
      <c r="C67" s="125"/>
      <c r="D67" s="191"/>
      <c r="E67" s="127"/>
      <c r="F67" s="128"/>
      <c r="G67" s="128"/>
      <c r="H67" s="130"/>
    </row>
    <row r="68" spans="1:8" ht="13.5" customHeight="1">
      <c r="A68" s="117"/>
      <c r="B68" s="118"/>
      <c r="C68" s="118"/>
      <c r="D68" s="190"/>
      <c r="E68" s="120"/>
      <c r="F68" s="122"/>
      <c r="G68" s="122"/>
      <c r="H68" s="123"/>
    </row>
    <row r="69" spans="1:8" ht="13.5" customHeight="1">
      <c r="A69" s="124"/>
      <c r="B69" s="125"/>
      <c r="C69" s="125"/>
      <c r="D69" s="191"/>
      <c r="E69" s="127"/>
      <c r="F69" s="128"/>
      <c r="G69" s="128"/>
      <c r="H69" s="130"/>
    </row>
    <row r="70" spans="1:8" ht="13.5" customHeight="1">
      <c r="A70" s="117"/>
      <c r="B70" s="118"/>
      <c r="C70" s="118"/>
      <c r="D70" s="190"/>
      <c r="E70" s="120"/>
      <c r="F70" s="122"/>
      <c r="G70" s="122"/>
      <c r="H70" s="123"/>
    </row>
    <row r="71" spans="1:8" ht="13.5" customHeight="1">
      <c r="A71" s="124"/>
      <c r="B71" s="125"/>
      <c r="C71" s="125"/>
      <c r="D71" s="191"/>
      <c r="E71" s="127"/>
      <c r="F71" s="128"/>
      <c r="G71" s="128"/>
      <c r="H71" s="130"/>
    </row>
    <row r="72" spans="1:8" ht="13.5" customHeight="1">
      <c r="A72" s="117"/>
      <c r="B72" s="118"/>
      <c r="C72" s="118"/>
      <c r="D72" s="190"/>
      <c r="E72" s="120"/>
      <c r="F72" s="122"/>
      <c r="G72" s="122"/>
      <c r="H72" s="123"/>
    </row>
    <row r="73" spans="1:8" ht="13.5" customHeight="1">
      <c r="A73" s="134"/>
      <c r="B73" s="125"/>
      <c r="C73" s="125"/>
      <c r="D73" s="191"/>
      <c r="E73" s="127"/>
      <c r="F73" s="128"/>
      <c r="G73" s="128"/>
      <c r="H73" s="130"/>
    </row>
    <row r="74" spans="1:8" ht="13.5" customHeight="1">
      <c r="A74" s="137"/>
      <c r="B74" s="118"/>
      <c r="C74" s="118"/>
      <c r="D74" s="190"/>
      <c r="E74" s="120"/>
      <c r="F74" s="122"/>
      <c r="G74" s="122"/>
      <c r="H74" s="123"/>
    </row>
    <row r="75" spans="1:8" ht="13.5" customHeight="1">
      <c r="A75" s="134"/>
      <c r="B75" s="125"/>
      <c r="C75" s="125"/>
      <c r="D75" s="191"/>
      <c r="E75" s="127"/>
      <c r="F75" s="128"/>
      <c r="G75" s="128"/>
      <c r="H75" s="130"/>
    </row>
    <row r="76" spans="1:8" ht="13.5" customHeight="1">
      <c r="A76" s="137"/>
      <c r="B76" s="118"/>
      <c r="C76" s="118"/>
      <c r="D76" s="190"/>
      <c r="E76" s="120"/>
      <c r="F76" s="122"/>
      <c r="G76" s="122"/>
      <c r="H76" s="123"/>
    </row>
    <row r="77" spans="1:8" ht="13.5" customHeight="1">
      <c r="A77" s="124"/>
      <c r="B77" s="125"/>
      <c r="C77" s="125"/>
      <c r="D77" s="191"/>
      <c r="E77" s="127"/>
      <c r="F77" s="128"/>
      <c r="G77" s="128"/>
      <c r="H77" s="130"/>
    </row>
    <row r="78" spans="1:8" ht="13.5" customHeight="1">
      <c r="A78" s="117"/>
      <c r="B78" s="118"/>
      <c r="C78" s="118"/>
      <c r="D78" s="190"/>
      <c r="E78" s="120"/>
      <c r="F78" s="122"/>
      <c r="G78" s="122"/>
      <c r="H78" s="123"/>
    </row>
    <row r="79" spans="1:8" ht="13.5" customHeight="1">
      <c r="A79" s="134"/>
      <c r="B79" s="125"/>
      <c r="C79" s="125"/>
      <c r="D79" s="191"/>
      <c r="E79" s="127"/>
      <c r="F79" s="128"/>
      <c r="G79" s="128"/>
      <c r="H79" s="130"/>
    </row>
    <row r="80" spans="1:8" ht="13.5" customHeight="1">
      <c r="A80" s="137"/>
      <c r="B80" s="118"/>
      <c r="C80" s="118"/>
      <c r="D80" s="190"/>
      <c r="E80" s="120"/>
      <c r="F80" s="122"/>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t="s">
        <v>2047</v>
      </c>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94E2-31C8-4122-AB89-3BFF6255472E}">
  <dimension ref="A1:H86"/>
  <sheetViews>
    <sheetView view="pageBreakPreview" topLeftCell="A49" zoomScale="85" zoomScaleNormal="100" zoomScaleSheetLayoutView="85" workbookViewId="0">
      <selection activeCell="G82" sqref="G8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2306</v>
      </c>
      <c r="B7" s="167" t="s">
        <v>2307</v>
      </c>
      <c r="C7" s="167"/>
      <c r="D7" s="168"/>
      <c r="E7" s="169"/>
      <c r="F7" s="170"/>
      <c r="G7" s="170"/>
      <c r="H7" s="171"/>
    </row>
    <row r="8" spans="1:8" ht="13.5" customHeight="1">
      <c r="A8" s="134"/>
      <c r="B8" s="125"/>
      <c r="C8" s="125"/>
      <c r="D8" s="135"/>
      <c r="E8" s="136"/>
      <c r="F8" s="128"/>
      <c r="G8" s="128"/>
      <c r="H8" s="130"/>
    </row>
    <row r="9" spans="1:8" ht="13.5" customHeight="1">
      <c r="A9" s="137" t="s">
        <v>1966</v>
      </c>
      <c r="B9" s="118"/>
      <c r="C9" s="118"/>
      <c r="D9" s="190"/>
      <c r="E9" s="120"/>
      <c r="F9" s="121"/>
      <c r="G9" s="122"/>
      <c r="H9" s="123"/>
    </row>
    <row r="10" spans="1:8" ht="13.5" customHeight="1">
      <c r="A10" s="124" t="s">
        <v>7</v>
      </c>
      <c r="B10" s="125" t="s">
        <v>2308</v>
      </c>
      <c r="C10" s="125"/>
      <c r="D10" s="191"/>
      <c r="E10" s="127"/>
      <c r="F10" s="128"/>
      <c r="G10" s="128"/>
      <c r="H10" s="130"/>
    </row>
    <row r="11" spans="1:8" ht="13.5" customHeight="1">
      <c r="A11" s="117" t="s">
        <v>7</v>
      </c>
      <c r="B11" s="118" t="s">
        <v>2309</v>
      </c>
      <c r="C11" s="118" t="s">
        <v>2310</v>
      </c>
      <c r="D11" s="190">
        <v>1</v>
      </c>
      <c r="E11" s="120" t="s">
        <v>2106</v>
      </c>
      <c r="F11" s="122"/>
      <c r="G11" s="122"/>
      <c r="H11" s="123"/>
    </row>
    <row r="12" spans="1:8" ht="13.5" customHeight="1">
      <c r="A12" s="124"/>
      <c r="B12" s="125" t="s">
        <v>2311</v>
      </c>
      <c r="C12" s="125"/>
      <c r="D12" s="191"/>
      <c r="E12" s="127"/>
      <c r="F12" s="128"/>
      <c r="G12" s="128"/>
      <c r="H12" s="130"/>
    </row>
    <row r="13" spans="1:8" ht="13.5" customHeight="1">
      <c r="A13" s="117"/>
      <c r="B13" s="118" t="s">
        <v>2312</v>
      </c>
      <c r="C13" s="118" t="s">
        <v>2310</v>
      </c>
      <c r="D13" s="190">
        <v>1</v>
      </c>
      <c r="E13" s="120" t="s">
        <v>2106</v>
      </c>
      <c r="F13" s="122"/>
      <c r="G13" s="122"/>
      <c r="H13" s="123"/>
    </row>
    <row r="14" spans="1:8" ht="13.5" customHeight="1">
      <c r="A14" s="124"/>
      <c r="B14" s="125"/>
      <c r="C14" s="125"/>
      <c r="D14" s="191"/>
      <c r="E14" s="127"/>
      <c r="F14" s="128"/>
      <c r="G14" s="128"/>
      <c r="H14" s="130"/>
    </row>
    <row r="15" spans="1:8" ht="13.5" customHeight="1">
      <c r="A15" s="117"/>
      <c r="B15" s="118" t="s">
        <v>2313</v>
      </c>
      <c r="C15" s="118"/>
      <c r="D15" s="190">
        <v>2</v>
      </c>
      <c r="E15" s="120" t="s">
        <v>2106</v>
      </c>
      <c r="F15" s="122"/>
      <c r="G15" s="122"/>
      <c r="H15" s="123"/>
    </row>
    <row r="16" spans="1:8" ht="13.5" customHeight="1">
      <c r="A16" s="134"/>
      <c r="B16" s="125"/>
      <c r="C16" s="125"/>
      <c r="D16" s="191"/>
      <c r="E16" s="127"/>
      <c r="F16" s="128"/>
      <c r="G16" s="128"/>
      <c r="H16" s="130"/>
    </row>
    <row r="17" spans="1:8" ht="13.5" customHeight="1">
      <c r="A17" s="137"/>
      <c r="B17" s="118" t="s">
        <v>2314</v>
      </c>
      <c r="C17" s="118" t="s">
        <v>2310</v>
      </c>
      <c r="D17" s="190">
        <v>2</v>
      </c>
      <c r="E17" s="120" t="s">
        <v>2106</v>
      </c>
      <c r="F17" s="122"/>
      <c r="G17" s="122"/>
      <c r="H17" s="123"/>
    </row>
    <row r="18" spans="1:8" ht="13.5" customHeight="1">
      <c r="A18" s="134"/>
      <c r="B18" s="125"/>
      <c r="C18" s="125"/>
      <c r="D18" s="191"/>
      <c r="E18" s="127"/>
      <c r="F18" s="128"/>
      <c r="G18" s="128"/>
      <c r="H18" s="130"/>
    </row>
    <row r="19" spans="1:8" ht="13.5" customHeight="1">
      <c r="A19" s="137"/>
      <c r="B19" s="118" t="s">
        <v>2315</v>
      </c>
      <c r="C19" s="118"/>
      <c r="D19" s="190">
        <v>2</v>
      </c>
      <c r="E19" s="120" t="s">
        <v>2106</v>
      </c>
      <c r="F19" s="122"/>
      <c r="G19" s="122"/>
      <c r="H19" s="123"/>
    </row>
    <row r="20" spans="1:8" ht="13.5" customHeight="1">
      <c r="A20" s="124"/>
      <c r="B20" s="125" t="s">
        <v>2316</v>
      </c>
      <c r="C20" s="125"/>
      <c r="D20" s="191"/>
      <c r="E20" s="127"/>
      <c r="F20" s="128"/>
      <c r="G20" s="128"/>
      <c r="H20" s="130"/>
    </row>
    <row r="21" spans="1:8" ht="13.5" customHeight="1">
      <c r="A21" s="117"/>
      <c r="B21" s="118" t="s">
        <v>2317</v>
      </c>
      <c r="C21" s="118" t="s">
        <v>2318</v>
      </c>
      <c r="D21" s="190">
        <v>5</v>
      </c>
      <c r="E21" s="120" t="s">
        <v>2067</v>
      </c>
      <c r="F21" s="122"/>
      <c r="G21" s="122"/>
      <c r="H21" s="123"/>
    </row>
    <row r="22" spans="1:8" ht="13.5" customHeight="1">
      <c r="A22" s="124"/>
      <c r="B22" s="125"/>
      <c r="C22" s="125"/>
      <c r="D22" s="191"/>
      <c r="E22" s="127"/>
      <c r="F22" s="128"/>
      <c r="G22" s="128"/>
      <c r="H22" s="130"/>
    </row>
    <row r="23" spans="1:8" ht="13.5" customHeight="1">
      <c r="A23" s="117"/>
      <c r="B23" s="118" t="s">
        <v>2319</v>
      </c>
      <c r="C23" s="118"/>
      <c r="D23" s="190">
        <v>5</v>
      </c>
      <c r="E23" s="120" t="s">
        <v>2067</v>
      </c>
      <c r="F23" s="122"/>
      <c r="G23" s="122"/>
      <c r="H23" s="123"/>
    </row>
    <row r="24" spans="1:8" ht="13.5" customHeight="1">
      <c r="A24" s="124" t="s">
        <v>7</v>
      </c>
      <c r="B24" s="125"/>
      <c r="C24" s="125"/>
      <c r="D24" s="191"/>
      <c r="E24" s="127"/>
      <c r="F24" s="128"/>
      <c r="G24" s="128"/>
      <c r="H24" s="130"/>
    </row>
    <row r="25" spans="1:8" ht="13.5" customHeight="1">
      <c r="A25" s="117" t="s">
        <v>7</v>
      </c>
      <c r="B25" s="118"/>
      <c r="C25" s="118"/>
      <c r="D25" s="190"/>
      <c r="E25" s="120"/>
      <c r="F25" s="122"/>
      <c r="G25" s="122"/>
      <c r="H25" s="123"/>
    </row>
    <row r="26" spans="1:8" ht="13.5" customHeight="1">
      <c r="A26" s="124"/>
      <c r="B26" s="125" t="s">
        <v>2320</v>
      </c>
      <c r="C26" s="125"/>
      <c r="D26" s="191"/>
      <c r="E26" s="127"/>
      <c r="F26" s="128"/>
      <c r="G26" s="128"/>
      <c r="H26" s="130"/>
    </row>
    <row r="27" spans="1:8" ht="13.5" customHeight="1">
      <c r="A27" s="117"/>
      <c r="B27" s="118" t="s">
        <v>2321</v>
      </c>
      <c r="C27" s="118"/>
      <c r="D27" s="190">
        <v>21</v>
      </c>
      <c r="E27" s="120" t="s">
        <v>2067</v>
      </c>
      <c r="F27" s="122"/>
      <c r="G27" s="122"/>
      <c r="H27" s="123"/>
    </row>
    <row r="28" spans="1:8" ht="13.5" customHeight="1">
      <c r="A28" s="124"/>
      <c r="B28" s="125" t="s">
        <v>2322</v>
      </c>
      <c r="C28" s="125"/>
      <c r="D28" s="191"/>
      <c r="E28" s="127"/>
      <c r="F28" s="128"/>
      <c r="G28" s="128"/>
      <c r="H28" s="130"/>
    </row>
    <row r="29" spans="1:8" ht="13.5" customHeight="1">
      <c r="A29" s="117"/>
      <c r="B29" s="118" t="s">
        <v>2321</v>
      </c>
      <c r="C29" s="118"/>
      <c r="D29" s="190">
        <v>78</v>
      </c>
      <c r="E29" s="120" t="s">
        <v>2067</v>
      </c>
      <c r="F29" s="122"/>
      <c r="G29" s="122"/>
      <c r="H29" s="123"/>
    </row>
    <row r="30" spans="1:8" ht="13.5" customHeight="1">
      <c r="A30" s="124" t="s">
        <v>7</v>
      </c>
      <c r="B30" s="125" t="s">
        <v>2323</v>
      </c>
      <c r="C30" s="125"/>
      <c r="D30" s="191"/>
      <c r="E30" s="127"/>
      <c r="F30" s="128"/>
      <c r="G30" s="128"/>
      <c r="H30" s="130"/>
    </row>
    <row r="31" spans="1:8" ht="13.5" customHeight="1">
      <c r="A31" s="117" t="s">
        <v>7</v>
      </c>
      <c r="B31" s="118" t="s">
        <v>2324</v>
      </c>
      <c r="C31" s="118"/>
      <c r="D31" s="190">
        <v>13</v>
      </c>
      <c r="E31" s="120" t="s">
        <v>2067</v>
      </c>
      <c r="F31" s="122"/>
      <c r="G31" s="122"/>
      <c r="H31" s="123"/>
    </row>
    <row r="32" spans="1:8" ht="13.5" customHeight="1">
      <c r="A32" s="124" t="s">
        <v>7</v>
      </c>
      <c r="B32" s="125" t="s">
        <v>2320</v>
      </c>
      <c r="C32" s="125"/>
      <c r="D32" s="191"/>
      <c r="E32" s="127"/>
      <c r="F32" s="128"/>
      <c r="G32" s="128"/>
      <c r="H32" s="130"/>
    </row>
    <row r="33" spans="1:8" ht="13.5" customHeight="1">
      <c r="A33" s="117" t="s">
        <v>7</v>
      </c>
      <c r="B33" s="118" t="s">
        <v>2325</v>
      </c>
      <c r="C33" s="118"/>
      <c r="D33" s="190">
        <v>2</v>
      </c>
      <c r="E33" s="120" t="s">
        <v>2067</v>
      </c>
      <c r="F33" s="122"/>
      <c r="G33" s="122"/>
      <c r="H33" s="123"/>
    </row>
    <row r="34" spans="1:8" ht="13.5" customHeight="1">
      <c r="A34" s="134"/>
      <c r="B34" s="125"/>
      <c r="C34" s="125"/>
      <c r="D34" s="191"/>
      <c r="E34" s="127"/>
      <c r="F34" s="128"/>
      <c r="G34" s="128"/>
      <c r="H34" s="130"/>
    </row>
    <row r="35" spans="1:8" ht="13.5" customHeight="1">
      <c r="A35" s="137"/>
      <c r="B35" s="118"/>
      <c r="C35" s="118"/>
      <c r="D35" s="190"/>
      <c r="E35" s="120"/>
      <c r="F35" s="122"/>
      <c r="G35" s="122"/>
      <c r="H35" s="123"/>
    </row>
    <row r="36" spans="1:8" ht="13.5" customHeight="1">
      <c r="A36" s="134"/>
      <c r="B36" s="125"/>
      <c r="C36" s="125"/>
      <c r="D36" s="191"/>
      <c r="E36" s="127"/>
      <c r="F36" s="128"/>
      <c r="G36" s="128"/>
      <c r="H36" s="130"/>
    </row>
    <row r="37" spans="1:8" ht="13.5" customHeight="1">
      <c r="A37" s="137"/>
      <c r="B37" s="118"/>
      <c r="C37" s="118"/>
      <c r="D37" s="190"/>
      <c r="E37" s="120"/>
      <c r="F37" s="122"/>
      <c r="G37" s="122"/>
      <c r="H37" s="123"/>
    </row>
    <row r="38" spans="1:8" ht="13.5" customHeight="1">
      <c r="A38" s="124" t="s">
        <v>7</v>
      </c>
      <c r="B38" s="125"/>
      <c r="C38" s="125"/>
      <c r="D38" s="191"/>
      <c r="E38" s="127"/>
      <c r="F38" s="128"/>
      <c r="G38" s="128"/>
      <c r="H38" s="130"/>
    </row>
    <row r="39" spans="1:8" ht="13.5" customHeight="1">
      <c r="A39" s="117" t="s">
        <v>7</v>
      </c>
      <c r="B39" s="118"/>
      <c r="C39" s="118"/>
      <c r="D39" s="190"/>
      <c r="E39" s="120"/>
      <c r="F39" s="122"/>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t="s">
        <v>2227</v>
      </c>
      <c r="C47" s="111"/>
      <c r="D47" s="152"/>
      <c r="E47" s="153"/>
      <c r="F47" s="114"/>
      <c r="G47" s="128"/>
      <c r="H47" s="130"/>
    </row>
    <row r="48" spans="1:8" ht="13.5" customHeight="1">
      <c r="A48" s="154"/>
      <c r="B48" s="155" t="s">
        <v>2093</v>
      </c>
      <c r="C48" s="155" t="s">
        <v>2094</v>
      </c>
      <c r="D48" s="156">
        <v>120</v>
      </c>
      <c r="E48" s="179" t="s">
        <v>2029</v>
      </c>
      <c r="F48" s="158"/>
      <c r="G48" s="122"/>
      <c r="H48" s="123"/>
    </row>
    <row r="49" spans="1:8" ht="13.5" customHeight="1">
      <c r="A49" s="160"/>
      <c r="B49" s="161" t="s">
        <v>2227</v>
      </c>
      <c r="C49" s="161"/>
      <c r="D49" s="162"/>
      <c r="E49" s="163"/>
      <c r="F49" s="164"/>
      <c r="G49" s="128"/>
      <c r="H49" s="130"/>
    </row>
    <row r="50" spans="1:8" ht="13.5" customHeight="1">
      <c r="A50" s="166"/>
      <c r="B50" s="167" t="s">
        <v>2176</v>
      </c>
      <c r="C50" s="167" t="s">
        <v>2094</v>
      </c>
      <c r="D50" s="168">
        <v>12</v>
      </c>
      <c r="E50" s="179" t="s">
        <v>2029</v>
      </c>
      <c r="F50" s="170"/>
      <c r="G50" s="122"/>
      <c r="H50" s="123"/>
    </row>
    <row r="51" spans="1:8" ht="13.5" customHeight="1">
      <c r="A51" s="134"/>
      <c r="B51" s="125" t="s">
        <v>2227</v>
      </c>
      <c r="C51" s="125"/>
      <c r="D51" s="135"/>
      <c r="E51" s="163"/>
      <c r="F51" s="164"/>
      <c r="G51" s="128"/>
      <c r="H51" s="130"/>
    </row>
    <row r="52" spans="1:8" ht="13.5" customHeight="1">
      <c r="A52" s="137"/>
      <c r="B52" s="118" t="s">
        <v>2177</v>
      </c>
      <c r="C52" s="118" t="s">
        <v>2094</v>
      </c>
      <c r="D52" s="190">
        <v>29</v>
      </c>
      <c r="E52" s="179" t="s">
        <v>2029</v>
      </c>
      <c r="F52" s="170"/>
      <c r="G52" s="122"/>
      <c r="H52" s="123"/>
    </row>
    <row r="53" spans="1:8" ht="13.5" customHeight="1">
      <c r="A53" s="124"/>
      <c r="B53" s="125"/>
      <c r="C53" s="125"/>
      <c r="D53" s="191"/>
      <c r="E53" s="127"/>
      <c r="F53" s="128"/>
      <c r="G53" s="128"/>
      <c r="H53" s="130"/>
    </row>
    <row r="54" spans="1:8" ht="13.5" customHeight="1">
      <c r="A54" s="117"/>
      <c r="B54" s="118"/>
      <c r="C54" s="118"/>
      <c r="D54" s="190"/>
      <c r="E54" s="179"/>
      <c r="F54" s="122"/>
      <c r="G54" s="122"/>
      <c r="H54" s="123"/>
    </row>
    <row r="55" spans="1:8" ht="13.5" customHeight="1">
      <c r="A55" s="124"/>
      <c r="B55" s="125" t="s">
        <v>2326</v>
      </c>
      <c r="C55" s="125"/>
      <c r="D55" s="191"/>
      <c r="E55" s="163"/>
      <c r="F55" s="164"/>
      <c r="G55" s="128"/>
      <c r="H55" s="130"/>
    </row>
    <row r="56" spans="1:8" ht="13.5" customHeight="1">
      <c r="A56" s="117"/>
      <c r="B56" s="118" t="s">
        <v>2327</v>
      </c>
      <c r="C56" s="118" t="s">
        <v>2071</v>
      </c>
      <c r="D56" s="190">
        <v>39</v>
      </c>
      <c r="E56" s="179" t="s">
        <v>2029</v>
      </c>
      <c r="F56" s="170"/>
      <c r="G56" s="122"/>
      <c r="H56" s="123"/>
    </row>
    <row r="57" spans="1:8" ht="13.5" customHeight="1">
      <c r="A57" s="124"/>
      <c r="B57" s="125"/>
      <c r="C57" s="125"/>
      <c r="D57" s="191"/>
      <c r="E57" s="163"/>
      <c r="F57" s="164"/>
      <c r="G57" s="128"/>
      <c r="H57" s="130"/>
    </row>
    <row r="58" spans="1:8" ht="13.5" customHeight="1">
      <c r="A58" s="117"/>
      <c r="B58" s="118"/>
      <c r="C58" s="118" t="s">
        <v>2099</v>
      </c>
      <c r="D58" s="190">
        <v>120</v>
      </c>
      <c r="E58" s="179" t="s">
        <v>2029</v>
      </c>
      <c r="F58" s="170"/>
      <c r="G58" s="122"/>
      <c r="H58" s="123"/>
    </row>
    <row r="59" spans="1:8" ht="13.5" customHeight="1">
      <c r="A59" s="124"/>
      <c r="B59" s="125" t="s">
        <v>2326</v>
      </c>
      <c r="C59" s="125"/>
      <c r="D59" s="191"/>
      <c r="E59" s="163"/>
      <c r="F59" s="164"/>
      <c r="G59" s="128"/>
      <c r="H59" s="130"/>
    </row>
    <row r="60" spans="1:8" ht="13.5" customHeight="1">
      <c r="A60" s="117"/>
      <c r="B60" s="118" t="s">
        <v>2328</v>
      </c>
      <c r="C60" s="118" t="s">
        <v>2071</v>
      </c>
      <c r="D60" s="190">
        <v>58</v>
      </c>
      <c r="E60" s="179" t="s">
        <v>2029</v>
      </c>
      <c r="F60" s="170"/>
      <c r="G60" s="122"/>
      <c r="H60" s="123"/>
    </row>
    <row r="61" spans="1:8" ht="13.5" customHeight="1">
      <c r="A61" s="124"/>
      <c r="B61" s="125"/>
      <c r="C61" s="125"/>
      <c r="D61" s="191"/>
      <c r="E61" s="163"/>
      <c r="F61" s="164"/>
      <c r="G61" s="128"/>
      <c r="H61" s="130"/>
    </row>
    <row r="62" spans="1:8" ht="13.5" customHeight="1">
      <c r="A62" s="117"/>
      <c r="B62" s="118"/>
      <c r="C62" s="118" t="s">
        <v>2099</v>
      </c>
      <c r="D62" s="190">
        <v>12</v>
      </c>
      <c r="E62" s="179" t="s">
        <v>2029</v>
      </c>
      <c r="F62" s="170"/>
      <c r="G62" s="122"/>
      <c r="H62" s="123"/>
    </row>
    <row r="63" spans="1:8" ht="13.5" customHeight="1">
      <c r="A63" s="124"/>
      <c r="B63" s="125" t="s">
        <v>2326</v>
      </c>
      <c r="C63" s="125"/>
      <c r="D63" s="191"/>
      <c r="E63" s="163"/>
      <c r="F63" s="164"/>
      <c r="G63" s="128"/>
      <c r="H63" s="130"/>
    </row>
    <row r="64" spans="1:8" ht="13.5" customHeight="1">
      <c r="A64" s="117"/>
      <c r="B64" s="118" t="s">
        <v>2329</v>
      </c>
      <c r="C64" s="118" t="s">
        <v>2071</v>
      </c>
      <c r="D64" s="190">
        <v>64</v>
      </c>
      <c r="E64" s="179" t="s">
        <v>2029</v>
      </c>
      <c r="F64" s="170"/>
      <c r="G64" s="122"/>
      <c r="H64" s="123"/>
    </row>
    <row r="65" spans="1:8" ht="13.5" customHeight="1">
      <c r="A65" s="124"/>
      <c r="B65" s="125"/>
      <c r="C65" s="125"/>
      <c r="D65" s="191"/>
      <c r="E65" s="163"/>
      <c r="F65" s="164"/>
      <c r="G65" s="128"/>
      <c r="H65" s="130"/>
    </row>
    <row r="66" spans="1:8" ht="13.5" customHeight="1">
      <c r="A66" s="117"/>
      <c r="B66" s="118"/>
      <c r="C66" s="118" t="s">
        <v>2099</v>
      </c>
      <c r="D66" s="190">
        <v>3</v>
      </c>
      <c r="E66" s="179" t="s">
        <v>2029</v>
      </c>
      <c r="F66" s="170"/>
      <c r="G66" s="122"/>
      <c r="H66" s="123"/>
    </row>
    <row r="67" spans="1:8" ht="13.5" customHeight="1">
      <c r="A67" s="124"/>
      <c r="B67" s="125" t="s">
        <v>2267</v>
      </c>
      <c r="C67" s="125"/>
      <c r="D67" s="191"/>
      <c r="E67" s="163"/>
      <c r="F67" s="164"/>
      <c r="G67" s="128"/>
      <c r="H67" s="130"/>
    </row>
    <row r="68" spans="1:8" ht="13.5" customHeight="1">
      <c r="A68" s="117"/>
      <c r="B68" s="118" t="s">
        <v>2330</v>
      </c>
      <c r="C68" s="118" t="s">
        <v>2071</v>
      </c>
      <c r="D68" s="190">
        <v>91</v>
      </c>
      <c r="E68" s="179" t="s">
        <v>2029</v>
      </c>
      <c r="F68" s="170"/>
      <c r="G68" s="122"/>
      <c r="H68" s="123"/>
    </row>
    <row r="69" spans="1:8" ht="13.5" customHeight="1">
      <c r="A69" s="124"/>
      <c r="B69" s="125" t="s">
        <v>2267</v>
      </c>
      <c r="C69" s="125"/>
      <c r="D69" s="191"/>
      <c r="E69" s="163"/>
      <c r="F69" s="164"/>
      <c r="G69" s="128"/>
      <c r="H69" s="130"/>
    </row>
    <row r="70" spans="1:8" ht="13.5" customHeight="1">
      <c r="A70" s="117"/>
      <c r="B70" s="118" t="s">
        <v>2268</v>
      </c>
      <c r="C70" s="118" t="s">
        <v>2071</v>
      </c>
      <c r="D70" s="190">
        <v>604</v>
      </c>
      <c r="E70" s="179" t="s">
        <v>2029</v>
      </c>
      <c r="F70" s="170"/>
      <c r="G70" s="122"/>
      <c r="H70" s="123"/>
    </row>
    <row r="71" spans="1:8" ht="13.5" customHeight="1">
      <c r="A71" s="124"/>
      <c r="B71" s="125"/>
      <c r="C71" s="125"/>
      <c r="D71" s="191"/>
      <c r="E71" s="163"/>
      <c r="F71" s="164"/>
      <c r="G71" s="128"/>
      <c r="H71" s="130"/>
    </row>
    <row r="72" spans="1:8" ht="13.5" customHeight="1">
      <c r="A72" s="117"/>
      <c r="B72" s="118"/>
      <c r="C72" s="118" t="s">
        <v>2099</v>
      </c>
      <c r="D72" s="190">
        <v>26</v>
      </c>
      <c r="E72" s="179" t="s">
        <v>2029</v>
      </c>
      <c r="F72" s="170"/>
      <c r="G72" s="122"/>
      <c r="H72" s="123"/>
    </row>
    <row r="73" spans="1:8" ht="13.5" customHeight="1">
      <c r="A73" s="134"/>
      <c r="B73" s="125"/>
      <c r="C73" s="125"/>
      <c r="D73" s="191"/>
      <c r="E73" s="127"/>
      <c r="F73" s="128"/>
      <c r="G73" s="128"/>
      <c r="H73" s="130"/>
    </row>
    <row r="74" spans="1:8" ht="13.5" customHeight="1">
      <c r="A74" s="137"/>
      <c r="B74" s="118"/>
      <c r="C74" s="118"/>
      <c r="D74" s="190"/>
      <c r="E74" s="120"/>
      <c r="F74" s="122"/>
      <c r="G74" s="122"/>
      <c r="H74" s="123"/>
    </row>
    <row r="75" spans="1:8" ht="13.5" customHeight="1">
      <c r="A75" s="134"/>
      <c r="B75" s="125"/>
      <c r="C75" s="125"/>
      <c r="D75" s="191"/>
      <c r="E75" s="127"/>
      <c r="F75" s="128"/>
      <c r="G75" s="128"/>
      <c r="H75" s="130"/>
    </row>
    <row r="76" spans="1:8" ht="13.5" customHeight="1">
      <c r="A76" s="137"/>
      <c r="B76" s="118"/>
      <c r="C76" s="118"/>
      <c r="D76" s="190"/>
      <c r="E76" s="120"/>
      <c r="F76" s="122"/>
      <c r="G76" s="122"/>
      <c r="H76" s="123"/>
    </row>
    <row r="77" spans="1:8" ht="13.5" customHeight="1">
      <c r="A77" s="124"/>
      <c r="B77" s="125"/>
      <c r="C77" s="125"/>
      <c r="D77" s="191"/>
      <c r="E77" s="127"/>
      <c r="F77" s="128"/>
      <c r="G77" s="128"/>
      <c r="H77" s="130"/>
    </row>
    <row r="78" spans="1:8" ht="13.5" customHeight="1">
      <c r="A78" s="117"/>
      <c r="B78" s="118"/>
      <c r="C78" s="118"/>
      <c r="D78" s="190"/>
      <c r="E78" s="120"/>
      <c r="F78" s="122"/>
      <c r="G78" s="122"/>
      <c r="H78" s="123"/>
    </row>
    <row r="79" spans="1:8" ht="13.5" customHeight="1">
      <c r="A79" s="134"/>
      <c r="B79" s="125"/>
      <c r="C79" s="125"/>
      <c r="D79" s="191"/>
      <c r="E79" s="127"/>
      <c r="F79" s="128"/>
      <c r="G79" s="128"/>
      <c r="H79" s="130"/>
    </row>
    <row r="80" spans="1:8" ht="13.5" customHeight="1">
      <c r="A80" s="137"/>
      <c r="B80" s="118"/>
      <c r="C80" s="118"/>
      <c r="D80" s="190"/>
      <c r="E80" s="120"/>
      <c r="F80" s="122"/>
      <c r="G80" s="122"/>
      <c r="H80" s="123"/>
    </row>
    <row r="81" spans="1:8" ht="13.5" customHeight="1">
      <c r="A81" s="134"/>
      <c r="B81" s="125"/>
      <c r="C81" s="125"/>
      <c r="D81" s="126"/>
      <c r="E81" s="127"/>
      <c r="F81" s="128"/>
      <c r="G81" s="129"/>
      <c r="H81" s="130"/>
    </row>
    <row r="82" spans="1:8" ht="13.5" customHeight="1">
      <c r="A82" s="137"/>
      <c r="B82" s="118" t="s">
        <v>2046</v>
      </c>
      <c r="C82" s="118" t="s">
        <v>7</v>
      </c>
      <c r="D82" s="138"/>
      <c r="E82" s="139"/>
      <c r="F82" s="121" t="s">
        <v>2047</v>
      </c>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07E48-3DD7-4038-9304-C7E8C64CCC0D}">
  <dimension ref="A1:H43"/>
  <sheetViews>
    <sheetView view="pageBreakPreview" topLeftCell="A7" zoomScale="85" zoomScaleNormal="100" zoomScaleSheetLayoutView="85" workbookViewId="0">
      <selection activeCell="D21" sqref="D21"/>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2331</v>
      </c>
      <c r="B7" s="167" t="s">
        <v>2332</v>
      </c>
      <c r="C7" s="167"/>
      <c r="D7" s="168"/>
      <c r="E7" s="169"/>
      <c r="F7" s="170"/>
      <c r="G7" s="170"/>
      <c r="H7" s="171"/>
    </row>
    <row r="8" spans="1:8" ht="13.5" customHeight="1">
      <c r="A8" s="134"/>
      <c r="B8" s="125"/>
      <c r="C8" s="125"/>
      <c r="D8" s="162"/>
      <c r="E8" s="136"/>
      <c r="F8" s="128"/>
      <c r="G8" s="128"/>
      <c r="H8" s="130"/>
    </row>
    <row r="9" spans="1:8" ht="13.5" customHeight="1">
      <c r="A9" s="137" t="s">
        <v>1966</v>
      </c>
      <c r="B9" s="118"/>
      <c r="C9" s="118"/>
      <c r="D9" s="168"/>
      <c r="E9" s="120"/>
      <c r="F9" s="121"/>
      <c r="G9" s="122"/>
      <c r="H9" s="123"/>
    </row>
    <row r="10" spans="1:8" ht="13.5" customHeight="1">
      <c r="A10" s="124" t="s">
        <v>7</v>
      </c>
      <c r="B10" s="125"/>
      <c r="C10" s="125"/>
      <c r="D10" s="135"/>
      <c r="E10" s="127"/>
      <c r="F10" s="128"/>
      <c r="G10" s="128"/>
      <c r="H10" s="130"/>
    </row>
    <row r="11" spans="1:8" ht="13.5" customHeight="1">
      <c r="A11" s="117" t="s">
        <v>7</v>
      </c>
      <c r="B11" s="118" t="s">
        <v>2333</v>
      </c>
      <c r="C11" s="118"/>
      <c r="D11" s="190">
        <v>20</v>
      </c>
      <c r="E11" s="120" t="s">
        <v>2067</v>
      </c>
      <c r="F11" s="122"/>
      <c r="G11" s="122"/>
      <c r="H11" s="123"/>
    </row>
    <row r="12" spans="1:8" ht="13.5" customHeight="1">
      <c r="A12" s="124"/>
      <c r="B12" s="125"/>
      <c r="C12" s="125"/>
      <c r="D12" s="191"/>
      <c r="E12" s="127"/>
      <c r="F12" s="128"/>
      <c r="G12" s="128"/>
      <c r="H12" s="130"/>
    </row>
    <row r="13" spans="1:8" ht="13.5" customHeight="1">
      <c r="A13" s="117"/>
      <c r="B13" s="118"/>
      <c r="C13" s="118"/>
      <c r="D13" s="190"/>
      <c r="E13" s="120"/>
      <c r="F13" s="122"/>
      <c r="G13" s="122"/>
      <c r="H13" s="123"/>
    </row>
    <row r="14" spans="1:8" ht="13.5" customHeight="1">
      <c r="A14" s="124"/>
      <c r="B14" s="125" t="s">
        <v>2084</v>
      </c>
      <c r="C14" s="125"/>
      <c r="D14" s="191"/>
      <c r="E14" s="127"/>
      <c r="F14" s="128"/>
      <c r="G14" s="128"/>
      <c r="H14" s="130"/>
    </row>
    <row r="15" spans="1:8" ht="13.5" customHeight="1">
      <c r="A15" s="117"/>
      <c r="B15" s="118" t="s">
        <v>2085</v>
      </c>
      <c r="C15" s="118"/>
      <c r="D15" s="190">
        <v>20</v>
      </c>
      <c r="E15" s="120" t="s">
        <v>2067</v>
      </c>
      <c r="F15" s="122"/>
      <c r="G15" s="122"/>
      <c r="H15" s="123"/>
    </row>
    <row r="16" spans="1:8" ht="13.5" customHeight="1">
      <c r="A16" s="124"/>
      <c r="B16" s="125" t="s">
        <v>2334</v>
      </c>
      <c r="C16" s="125"/>
      <c r="D16" s="191"/>
      <c r="E16" s="127"/>
      <c r="F16" s="128"/>
      <c r="G16" s="128"/>
      <c r="H16" s="130"/>
    </row>
    <row r="17" spans="1:8" ht="13.5" customHeight="1">
      <c r="A17" s="117"/>
      <c r="B17" s="118" t="s">
        <v>2335</v>
      </c>
      <c r="C17" s="118"/>
      <c r="D17" s="190">
        <v>19</v>
      </c>
      <c r="E17" s="120" t="s">
        <v>2067</v>
      </c>
      <c r="F17" s="122"/>
      <c r="G17" s="122"/>
      <c r="H17" s="123"/>
    </row>
    <row r="18" spans="1:8" ht="13.5" customHeight="1">
      <c r="A18" s="124"/>
      <c r="B18" s="125"/>
      <c r="C18" s="125"/>
      <c r="D18" s="191"/>
      <c r="E18" s="127"/>
      <c r="F18" s="128"/>
      <c r="G18" s="128"/>
      <c r="H18" s="130"/>
    </row>
    <row r="19" spans="1:8" ht="13.5" customHeight="1">
      <c r="A19" s="117"/>
      <c r="B19" s="118"/>
      <c r="C19" s="118"/>
      <c r="D19" s="190"/>
      <c r="E19" s="120"/>
      <c r="F19" s="122"/>
      <c r="G19" s="122"/>
      <c r="H19" s="123"/>
    </row>
    <row r="20" spans="1:8" ht="13.5" customHeight="1">
      <c r="A20" s="124" t="s">
        <v>7</v>
      </c>
      <c r="B20" s="125" t="s">
        <v>2227</v>
      </c>
      <c r="C20" s="125"/>
      <c r="D20" s="191"/>
      <c r="E20" s="127"/>
      <c r="F20" s="128"/>
      <c r="G20" s="128"/>
      <c r="H20" s="130"/>
    </row>
    <row r="21" spans="1:8" ht="13.5" customHeight="1">
      <c r="A21" s="117" t="s">
        <v>7</v>
      </c>
      <c r="B21" s="118" t="s">
        <v>2176</v>
      </c>
      <c r="C21" s="118" t="s">
        <v>2094</v>
      </c>
      <c r="D21" s="190">
        <v>630</v>
      </c>
      <c r="E21" s="120" t="s">
        <v>2029</v>
      </c>
      <c r="F21" s="122"/>
      <c r="G21" s="122"/>
      <c r="H21" s="123"/>
    </row>
    <row r="22" spans="1:8" ht="13.5" customHeight="1">
      <c r="A22" s="124"/>
      <c r="B22" s="125"/>
      <c r="C22" s="125"/>
      <c r="D22" s="191"/>
      <c r="E22" s="127"/>
      <c r="F22" s="128"/>
      <c r="G22" s="128"/>
      <c r="H22" s="130"/>
    </row>
    <row r="23" spans="1:8" ht="13.5" customHeight="1">
      <c r="A23" s="117"/>
      <c r="B23" s="118"/>
      <c r="C23" s="118"/>
      <c r="D23" s="190"/>
      <c r="E23" s="120"/>
      <c r="F23" s="122"/>
      <c r="G23" s="122"/>
      <c r="H23" s="123"/>
    </row>
    <row r="24" spans="1:8" ht="13.5" customHeight="1">
      <c r="A24" s="124"/>
      <c r="B24" s="125"/>
      <c r="C24" s="125"/>
      <c r="D24" s="191"/>
      <c r="E24" s="127"/>
      <c r="F24" s="128"/>
      <c r="G24" s="128"/>
      <c r="H24" s="130"/>
    </row>
    <row r="25" spans="1:8" ht="13.5" customHeight="1">
      <c r="A25" s="117"/>
      <c r="B25" s="118"/>
      <c r="C25" s="118"/>
      <c r="D25" s="190"/>
      <c r="E25" s="120"/>
      <c r="F25" s="122"/>
      <c r="G25" s="122"/>
      <c r="H25" s="123"/>
    </row>
    <row r="26" spans="1:8" ht="13.5" customHeight="1">
      <c r="A26" s="124" t="s">
        <v>7</v>
      </c>
      <c r="B26" s="125"/>
      <c r="C26" s="125"/>
      <c r="D26" s="191"/>
      <c r="E26" s="127"/>
      <c r="F26" s="128"/>
      <c r="G26" s="128"/>
      <c r="H26" s="130"/>
    </row>
    <row r="27" spans="1:8" ht="13.5" customHeight="1">
      <c r="A27" s="117" t="s">
        <v>7</v>
      </c>
      <c r="B27" s="118"/>
      <c r="C27" s="118"/>
      <c r="D27" s="190"/>
      <c r="E27" s="120"/>
      <c r="F27" s="122"/>
      <c r="G27" s="122"/>
      <c r="H27" s="123"/>
    </row>
    <row r="28" spans="1:8" ht="13.5" customHeight="1">
      <c r="A28" s="124" t="s">
        <v>7</v>
      </c>
      <c r="B28" s="125"/>
      <c r="C28" s="125"/>
      <c r="D28" s="191"/>
      <c r="E28" s="127"/>
      <c r="F28" s="128"/>
      <c r="G28" s="128"/>
      <c r="H28" s="130"/>
    </row>
    <row r="29" spans="1:8" ht="13.5" customHeight="1">
      <c r="A29" s="117" t="s">
        <v>7</v>
      </c>
      <c r="B29" s="118"/>
      <c r="C29" s="118"/>
      <c r="D29" s="190"/>
      <c r="E29" s="120"/>
      <c r="F29" s="122"/>
      <c r="G29" s="122"/>
      <c r="H29" s="123"/>
    </row>
    <row r="30" spans="1:8" ht="13.5" customHeight="1">
      <c r="A30" s="134"/>
      <c r="B30" s="125"/>
      <c r="C30" s="125"/>
      <c r="D30" s="191"/>
      <c r="E30" s="127"/>
      <c r="F30" s="128"/>
      <c r="G30" s="128"/>
      <c r="H30" s="130"/>
    </row>
    <row r="31" spans="1:8" ht="13.5" customHeight="1">
      <c r="A31" s="137"/>
      <c r="B31" s="118"/>
      <c r="C31" s="118"/>
      <c r="D31" s="190"/>
      <c r="E31" s="120"/>
      <c r="F31" s="122"/>
      <c r="G31" s="122"/>
      <c r="H31" s="123"/>
    </row>
    <row r="32" spans="1:8" ht="13.5" customHeight="1">
      <c r="A32" s="134"/>
      <c r="B32" s="125"/>
      <c r="C32" s="125"/>
      <c r="D32" s="191"/>
      <c r="E32" s="127"/>
      <c r="F32" s="128"/>
      <c r="G32" s="128"/>
      <c r="H32" s="130"/>
    </row>
    <row r="33" spans="1:8" ht="13.5" customHeight="1">
      <c r="A33" s="137"/>
      <c r="B33" s="118"/>
      <c r="C33" s="118"/>
      <c r="D33" s="190"/>
      <c r="E33" s="120"/>
      <c r="F33" s="122"/>
      <c r="G33" s="122"/>
      <c r="H33" s="123"/>
    </row>
    <row r="34" spans="1:8" ht="13.5" customHeight="1">
      <c r="A34" s="124" t="s">
        <v>7</v>
      </c>
      <c r="B34" s="125"/>
      <c r="C34" s="125"/>
      <c r="D34" s="191"/>
      <c r="E34" s="127"/>
      <c r="F34" s="128"/>
      <c r="G34" s="128"/>
      <c r="H34" s="130"/>
    </row>
    <row r="35" spans="1:8" ht="13.5" customHeight="1">
      <c r="A35" s="117" t="s">
        <v>7</v>
      </c>
      <c r="B35" s="118"/>
      <c r="C35" s="118"/>
      <c r="D35" s="190"/>
      <c r="E35" s="120"/>
      <c r="F35" s="122"/>
      <c r="G35" s="122"/>
      <c r="H35" s="123"/>
    </row>
    <row r="36" spans="1:8" ht="13.5" customHeight="1">
      <c r="A36" s="134"/>
      <c r="B36" s="125"/>
      <c r="C36" s="125"/>
      <c r="D36" s="191"/>
      <c r="E36" s="127"/>
      <c r="F36" s="128"/>
      <c r="G36" s="128"/>
      <c r="H36" s="130"/>
    </row>
    <row r="37" spans="1:8" ht="13.5" customHeight="1">
      <c r="A37" s="137"/>
      <c r="B37" s="118"/>
      <c r="C37" s="118"/>
      <c r="D37" s="190"/>
      <c r="E37" s="120"/>
      <c r="F37" s="122"/>
      <c r="G37" s="122"/>
      <c r="H37" s="123"/>
    </row>
    <row r="38" spans="1:8" ht="13.5" customHeight="1">
      <c r="A38" s="134"/>
      <c r="B38" s="125"/>
      <c r="C38" s="125"/>
      <c r="D38" s="126"/>
      <c r="E38" s="127"/>
      <c r="F38" s="128"/>
      <c r="G38" s="129"/>
      <c r="H38" s="130"/>
    </row>
    <row r="39" spans="1:8" ht="13.5" customHeight="1">
      <c r="A39" s="137"/>
      <c r="B39" s="118" t="s">
        <v>2046</v>
      </c>
      <c r="C39" s="118" t="s">
        <v>7</v>
      </c>
      <c r="D39" s="138"/>
      <c r="E39" s="139"/>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5C1AC-4C74-4D05-8F44-A9749F560E56}">
  <dimension ref="A1:H43"/>
  <sheetViews>
    <sheetView view="pageBreakPreview" topLeftCell="A10" zoomScale="85" zoomScaleNormal="100" zoomScaleSheetLayoutView="85" workbookViewId="0">
      <selection activeCell="H22" sqref="H2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2336</v>
      </c>
      <c r="B7" s="167" t="s">
        <v>2337</v>
      </c>
      <c r="C7" s="167"/>
      <c r="D7" s="168"/>
      <c r="E7" s="169"/>
      <c r="F7" s="170"/>
      <c r="G7" s="170"/>
      <c r="H7" s="171"/>
    </row>
    <row r="8" spans="1:8" ht="13.5" customHeight="1">
      <c r="A8" s="134"/>
      <c r="B8" s="125"/>
      <c r="C8" s="125"/>
      <c r="D8" s="162"/>
      <c r="E8" s="136"/>
      <c r="F8" s="128"/>
      <c r="G8" s="128"/>
      <c r="H8" s="130"/>
    </row>
    <row r="9" spans="1:8" ht="13.5" customHeight="1">
      <c r="A9" s="137" t="s">
        <v>1966</v>
      </c>
      <c r="B9" s="118"/>
      <c r="C9" s="118"/>
      <c r="D9" s="168"/>
      <c r="E9" s="120"/>
      <c r="F9" s="121"/>
      <c r="G9" s="122"/>
      <c r="H9" s="123"/>
    </row>
    <row r="10" spans="1:8" ht="13.5" customHeight="1">
      <c r="A10" s="124" t="s">
        <v>7</v>
      </c>
      <c r="B10" s="125" t="s">
        <v>2338</v>
      </c>
      <c r="C10" s="125"/>
      <c r="D10" s="135"/>
      <c r="E10" s="127"/>
      <c r="F10" s="128"/>
      <c r="G10" s="128"/>
      <c r="H10" s="130"/>
    </row>
    <row r="11" spans="1:8" ht="13.5" customHeight="1">
      <c r="A11" s="117" t="s">
        <v>7</v>
      </c>
      <c r="B11" s="118" t="s">
        <v>2339</v>
      </c>
      <c r="C11" s="118" t="s">
        <v>2340</v>
      </c>
      <c r="D11" s="190">
        <v>3</v>
      </c>
      <c r="E11" s="120" t="s">
        <v>2106</v>
      </c>
      <c r="F11" s="122"/>
      <c r="G11" s="122"/>
      <c r="H11" s="123"/>
    </row>
    <row r="12" spans="1:8" ht="13.5" customHeight="1">
      <c r="A12" s="124"/>
      <c r="B12" s="125"/>
      <c r="C12" s="125"/>
      <c r="D12" s="191"/>
      <c r="E12" s="127"/>
      <c r="F12" s="128"/>
      <c r="G12" s="128"/>
      <c r="H12" s="130"/>
    </row>
    <row r="13" spans="1:8" ht="13.5" customHeight="1">
      <c r="A13" s="117"/>
      <c r="B13" s="118" t="s">
        <v>2341</v>
      </c>
      <c r="C13" s="118"/>
      <c r="D13" s="190">
        <v>2</v>
      </c>
      <c r="E13" s="120" t="s">
        <v>2245</v>
      </c>
      <c r="F13" s="122"/>
      <c r="G13" s="122"/>
      <c r="H13" s="123"/>
    </row>
    <row r="14" spans="1:8" ht="13.5" customHeight="1">
      <c r="A14" s="124"/>
      <c r="B14" s="125"/>
      <c r="C14" s="125"/>
      <c r="D14" s="191"/>
      <c r="E14" s="127"/>
      <c r="F14" s="128"/>
      <c r="G14" s="128"/>
      <c r="H14" s="130"/>
    </row>
    <row r="15" spans="1:8" ht="13.5" customHeight="1">
      <c r="A15" s="117"/>
      <c r="B15" s="118" t="s">
        <v>2342</v>
      </c>
      <c r="C15" s="118"/>
      <c r="D15" s="190">
        <v>1</v>
      </c>
      <c r="E15" s="120" t="s">
        <v>2245</v>
      </c>
      <c r="F15" s="122"/>
      <c r="G15" s="122"/>
      <c r="H15" s="123"/>
    </row>
    <row r="16" spans="1:8" ht="13.5" customHeight="1">
      <c r="A16" s="124"/>
      <c r="B16" s="125"/>
      <c r="C16" s="125"/>
      <c r="D16" s="191"/>
      <c r="E16" s="127"/>
      <c r="F16" s="128"/>
      <c r="G16" s="128"/>
      <c r="H16" s="130"/>
    </row>
    <row r="17" spans="1:8" ht="13.5" customHeight="1">
      <c r="A17" s="117"/>
      <c r="B17" s="118"/>
      <c r="C17" s="118"/>
      <c r="D17" s="190"/>
      <c r="E17" s="120"/>
      <c r="F17" s="122"/>
      <c r="G17" s="122"/>
      <c r="H17" s="123"/>
    </row>
    <row r="18" spans="1:8" ht="13.5" customHeight="1">
      <c r="A18" s="124"/>
      <c r="B18" s="125" t="s">
        <v>2343</v>
      </c>
      <c r="C18" s="125"/>
      <c r="D18" s="191"/>
      <c r="E18" s="127"/>
      <c r="F18" s="128"/>
      <c r="G18" s="128"/>
      <c r="H18" s="130"/>
    </row>
    <row r="19" spans="1:8" ht="13.5" customHeight="1">
      <c r="A19" s="117"/>
      <c r="B19" s="118" t="s">
        <v>2344</v>
      </c>
      <c r="C19" s="118" t="s">
        <v>2345</v>
      </c>
      <c r="D19" s="190">
        <v>79</v>
      </c>
      <c r="E19" s="120" t="s">
        <v>2029</v>
      </c>
      <c r="F19" s="122"/>
      <c r="G19" s="122"/>
      <c r="H19" s="123"/>
    </row>
    <row r="20" spans="1:8" ht="13.5" customHeight="1">
      <c r="A20" s="124" t="s">
        <v>7</v>
      </c>
      <c r="B20" s="125"/>
      <c r="C20" s="125"/>
      <c r="D20" s="191"/>
      <c r="E20" s="127"/>
      <c r="F20" s="128"/>
      <c r="G20" s="128"/>
      <c r="H20" s="130"/>
    </row>
    <row r="21" spans="1:8" ht="13.5" customHeight="1">
      <c r="A21" s="117" t="s">
        <v>7</v>
      </c>
      <c r="B21" s="118" t="s">
        <v>2346</v>
      </c>
      <c r="C21" s="118" t="s">
        <v>2347</v>
      </c>
      <c r="D21" s="190">
        <v>5</v>
      </c>
      <c r="E21" s="120" t="s">
        <v>2347</v>
      </c>
      <c r="F21" s="122"/>
      <c r="G21" s="122"/>
      <c r="H21" s="123"/>
    </row>
    <row r="22" spans="1:8" ht="13.5" customHeight="1">
      <c r="A22" s="124"/>
      <c r="B22" s="125"/>
      <c r="C22" s="125"/>
      <c r="D22" s="191"/>
      <c r="E22" s="127"/>
      <c r="F22" s="128"/>
      <c r="G22" s="128"/>
      <c r="H22" s="130"/>
    </row>
    <row r="23" spans="1:8" ht="13.5" customHeight="1">
      <c r="A23" s="117"/>
      <c r="B23" s="118"/>
      <c r="C23" s="118"/>
      <c r="D23" s="190"/>
      <c r="E23" s="120"/>
      <c r="F23" s="122"/>
      <c r="G23" s="122"/>
      <c r="H23" s="123"/>
    </row>
    <row r="24" spans="1:8" ht="13.5" customHeight="1">
      <c r="A24" s="124"/>
      <c r="B24" s="125"/>
      <c r="C24" s="125"/>
      <c r="D24" s="191"/>
      <c r="E24" s="127"/>
      <c r="F24" s="128"/>
      <c r="G24" s="128"/>
      <c r="H24" s="130"/>
    </row>
    <row r="25" spans="1:8" ht="13.5" customHeight="1">
      <c r="A25" s="117"/>
      <c r="B25" s="118"/>
      <c r="C25" s="118"/>
      <c r="D25" s="190"/>
      <c r="E25" s="120"/>
      <c r="F25" s="122"/>
      <c r="G25" s="122"/>
      <c r="H25" s="123"/>
    </row>
    <row r="26" spans="1:8" ht="13.5" customHeight="1">
      <c r="A26" s="124" t="s">
        <v>7</v>
      </c>
      <c r="B26" s="125"/>
      <c r="C26" s="125"/>
      <c r="D26" s="191"/>
      <c r="E26" s="127"/>
      <c r="F26" s="128"/>
      <c r="G26" s="128"/>
      <c r="H26" s="130"/>
    </row>
    <row r="27" spans="1:8" ht="13.5" customHeight="1">
      <c r="A27" s="117" t="s">
        <v>7</v>
      </c>
      <c r="B27" s="118"/>
      <c r="C27" s="118"/>
      <c r="D27" s="190"/>
      <c r="E27" s="120"/>
      <c r="F27" s="122"/>
      <c r="G27" s="122"/>
      <c r="H27" s="123"/>
    </row>
    <row r="28" spans="1:8" ht="13.5" customHeight="1">
      <c r="A28" s="124" t="s">
        <v>7</v>
      </c>
      <c r="B28" s="125"/>
      <c r="C28" s="125"/>
      <c r="D28" s="191"/>
      <c r="E28" s="127"/>
      <c r="F28" s="128"/>
      <c r="G28" s="128"/>
      <c r="H28" s="130"/>
    </row>
    <row r="29" spans="1:8" ht="13.5" customHeight="1">
      <c r="A29" s="117" t="s">
        <v>7</v>
      </c>
      <c r="B29" s="118"/>
      <c r="C29" s="118"/>
      <c r="D29" s="190"/>
      <c r="E29" s="120"/>
      <c r="F29" s="122"/>
      <c r="G29" s="122"/>
      <c r="H29" s="123"/>
    </row>
    <row r="30" spans="1:8" ht="13.5" customHeight="1">
      <c r="A30" s="134"/>
      <c r="B30" s="125"/>
      <c r="C30" s="125"/>
      <c r="D30" s="191"/>
      <c r="E30" s="127"/>
      <c r="F30" s="128"/>
      <c r="G30" s="128"/>
      <c r="H30" s="130"/>
    </row>
    <row r="31" spans="1:8" ht="13.5" customHeight="1">
      <c r="A31" s="137"/>
      <c r="B31" s="118"/>
      <c r="C31" s="118"/>
      <c r="D31" s="190"/>
      <c r="E31" s="120"/>
      <c r="F31" s="122"/>
      <c r="G31" s="122"/>
      <c r="H31" s="123"/>
    </row>
    <row r="32" spans="1:8" ht="13.5" customHeight="1">
      <c r="A32" s="134"/>
      <c r="B32" s="125"/>
      <c r="C32" s="125"/>
      <c r="D32" s="191"/>
      <c r="E32" s="127"/>
      <c r="F32" s="128"/>
      <c r="G32" s="128"/>
      <c r="H32" s="130"/>
    </row>
    <row r="33" spans="1:8" ht="13.5" customHeight="1">
      <c r="A33" s="137"/>
      <c r="B33" s="118"/>
      <c r="C33" s="118"/>
      <c r="D33" s="190"/>
      <c r="E33" s="120"/>
      <c r="F33" s="122"/>
      <c r="G33" s="122"/>
      <c r="H33" s="123"/>
    </row>
    <row r="34" spans="1:8" ht="13.5" customHeight="1">
      <c r="A34" s="124" t="s">
        <v>7</v>
      </c>
      <c r="B34" s="125"/>
      <c r="C34" s="125"/>
      <c r="D34" s="191"/>
      <c r="E34" s="127"/>
      <c r="F34" s="128"/>
      <c r="G34" s="128"/>
      <c r="H34" s="130"/>
    </row>
    <row r="35" spans="1:8" ht="13.5" customHeight="1">
      <c r="A35" s="117" t="s">
        <v>7</v>
      </c>
      <c r="B35" s="118"/>
      <c r="C35" s="118"/>
      <c r="D35" s="190"/>
      <c r="E35" s="120"/>
      <c r="F35" s="122"/>
      <c r="G35" s="122"/>
      <c r="H35" s="123"/>
    </row>
    <row r="36" spans="1:8" ht="13.5" customHeight="1">
      <c r="A36" s="134"/>
      <c r="B36" s="125"/>
      <c r="C36" s="125"/>
      <c r="D36" s="191"/>
      <c r="E36" s="127"/>
      <c r="F36" s="128"/>
      <c r="G36" s="128"/>
      <c r="H36" s="130"/>
    </row>
    <row r="37" spans="1:8" ht="13.5" customHeight="1">
      <c r="A37" s="137"/>
      <c r="B37" s="118"/>
      <c r="C37" s="118"/>
      <c r="D37" s="190"/>
      <c r="E37" s="120"/>
      <c r="F37" s="122"/>
      <c r="G37" s="122"/>
      <c r="H37" s="123"/>
    </row>
    <row r="38" spans="1:8" ht="13.5" customHeight="1">
      <c r="A38" s="134"/>
      <c r="B38" s="125"/>
      <c r="C38" s="125"/>
      <c r="D38" s="126"/>
      <c r="E38" s="127"/>
      <c r="F38" s="128"/>
      <c r="G38" s="129"/>
      <c r="H38" s="130"/>
    </row>
    <row r="39" spans="1:8" ht="13.5" customHeight="1">
      <c r="A39" s="137"/>
      <c r="B39" s="118" t="s">
        <v>2046</v>
      </c>
      <c r="C39" s="118" t="s">
        <v>7</v>
      </c>
      <c r="D39" s="138"/>
      <c r="E39" s="139"/>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1ADED-E78C-4AA8-A137-E797226CA28A}">
  <dimension ref="A1:H43"/>
  <sheetViews>
    <sheetView view="pageBreakPreview" zoomScale="85" zoomScaleNormal="100" zoomScaleSheetLayoutView="85" workbookViewId="0">
      <selection activeCell="G39" sqref="G39"/>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1977</v>
      </c>
      <c r="C5" s="155" t="s">
        <v>7</v>
      </c>
      <c r="D5" s="156"/>
      <c r="E5" s="157"/>
      <c r="F5" s="158"/>
      <c r="G5" s="158"/>
      <c r="H5" s="159"/>
    </row>
    <row r="6" spans="1:8" ht="13.5" customHeight="1">
      <c r="A6" s="160" t="s">
        <v>7</v>
      </c>
      <c r="B6" s="161" t="s">
        <v>7</v>
      </c>
      <c r="C6" s="161" t="s">
        <v>7</v>
      </c>
      <c r="D6" s="162"/>
      <c r="E6" s="163"/>
      <c r="F6" s="164"/>
      <c r="G6" s="164"/>
      <c r="H6" s="165"/>
    </row>
    <row r="7" spans="1:8" ht="13.5" customHeight="1">
      <c r="A7" s="166" t="s">
        <v>2348</v>
      </c>
      <c r="B7" s="167" t="s">
        <v>2349</v>
      </c>
      <c r="C7" s="167"/>
      <c r="D7" s="168"/>
      <c r="E7" s="169"/>
      <c r="F7" s="170"/>
      <c r="G7" s="170"/>
      <c r="H7" s="171"/>
    </row>
    <row r="8" spans="1:8" ht="13.5" customHeight="1">
      <c r="A8" s="134"/>
      <c r="B8" s="125"/>
      <c r="C8" s="125"/>
      <c r="D8" s="162"/>
      <c r="E8" s="136"/>
      <c r="F8" s="128"/>
      <c r="G8" s="128"/>
      <c r="H8" s="130"/>
    </row>
    <row r="9" spans="1:8" ht="13.5" customHeight="1">
      <c r="A9" s="137" t="s">
        <v>1966</v>
      </c>
      <c r="B9" s="118"/>
      <c r="C9" s="118"/>
      <c r="D9" s="168"/>
      <c r="E9" s="120"/>
      <c r="F9" s="121"/>
      <c r="G9" s="122"/>
      <c r="H9" s="123"/>
    </row>
    <row r="10" spans="1:8" ht="13.5" customHeight="1">
      <c r="A10" s="124" t="s">
        <v>7</v>
      </c>
      <c r="B10" s="125" t="s">
        <v>2343</v>
      </c>
      <c r="C10" s="125"/>
      <c r="D10" s="135"/>
      <c r="E10" s="127"/>
      <c r="F10" s="128"/>
      <c r="G10" s="128"/>
      <c r="H10" s="130"/>
    </row>
    <row r="11" spans="1:8" ht="13.5" customHeight="1">
      <c r="A11" s="117" t="s">
        <v>7</v>
      </c>
      <c r="B11" s="118" t="s">
        <v>2344</v>
      </c>
      <c r="C11" s="118" t="s">
        <v>2350</v>
      </c>
      <c r="D11" s="190">
        <v>3</v>
      </c>
      <c r="E11" s="120" t="s">
        <v>2347</v>
      </c>
      <c r="F11" s="122"/>
      <c r="G11" s="122"/>
      <c r="H11" s="123"/>
    </row>
    <row r="12" spans="1:8" ht="13.5" customHeight="1">
      <c r="A12" s="124"/>
      <c r="B12" s="125" t="s">
        <v>2343</v>
      </c>
      <c r="C12" s="125"/>
      <c r="D12" s="191"/>
      <c r="E12" s="127"/>
      <c r="F12" s="128"/>
      <c r="G12" s="128"/>
      <c r="H12" s="130"/>
    </row>
    <row r="13" spans="1:8" ht="13.5" customHeight="1">
      <c r="A13" s="117"/>
      <c r="B13" s="118" t="s">
        <v>2351</v>
      </c>
      <c r="C13" s="118" t="s">
        <v>2350</v>
      </c>
      <c r="D13" s="190">
        <v>2</v>
      </c>
      <c r="E13" s="120" t="s">
        <v>2347</v>
      </c>
      <c r="F13" s="122"/>
      <c r="G13" s="122"/>
      <c r="H13" s="123"/>
    </row>
    <row r="14" spans="1:8" ht="13.5" customHeight="1">
      <c r="A14" s="124"/>
      <c r="B14" s="125"/>
      <c r="C14" s="125"/>
      <c r="D14" s="191"/>
      <c r="E14" s="127"/>
      <c r="F14" s="128"/>
      <c r="G14" s="128"/>
      <c r="H14" s="130"/>
    </row>
    <row r="15" spans="1:8" ht="13.5" customHeight="1">
      <c r="A15" s="117"/>
      <c r="B15" s="118"/>
      <c r="C15" s="118"/>
      <c r="D15" s="190"/>
      <c r="E15" s="120"/>
      <c r="F15" s="122"/>
      <c r="G15" s="122"/>
      <c r="H15" s="123"/>
    </row>
    <row r="16" spans="1:8" ht="13.5" customHeight="1">
      <c r="A16" s="124"/>
      <c r="B16" s="125"/>
      <c r="C16" s="125"/>
      <c r="D16" s="191"/>
      <c r="E16" s="127"/>
      <c r="F16" s="128"/>
      <c r="G16" s="128"/>
      <c r="H16" s="130"/>
    </row>
    <row r="17" spans="1:8" ht="13.5" customHeight="1">
      <c r="A17" s="117"/>
      <c r="B17" s="118"/>
      <c r="C17" s="118"/>
      <c r="D17" s="190"/>
      <c r="E17" s="120"/>
      <c r="F17" s="122"/>
      <c r="G17" s="122"/>
      <c r="H17" s="123"/>
    </row>
    <row r="18" spans="1:8" ht="13.5" customHeight="1">
      <c r="A18" s="124"/>
      <c r="B18" s="125"/>
      <c r="C18" s="125"/>
      <c r="D18" s="191"/>
      <c r="E18" s="127"/>
      <c r="F18" s="128"/>
      <c r="G18" s="128"/>
      <c r="H18" s="130"/>
    </row>
    <row r="19" spans="1:8" ht="13.5" customHeight="1">
      <c r="A19" s="117"/>
      <c r="B19" s="118"/>
      <c r="C19" s="118"/>
      <c r="D19" s="190"/>
      <c r="E19" s="120"/>
      <c r="F19" s="122"/>
      <c r="G19" s="122"/>
      <c r="H19" s="123"/>
    </row>
    <row r="20" spans="1:8" ht="13.5" customHeight="1">
      <c r="A20" s="124" t="s">
        <v>7</v>
      </c>
      <c r="B20" s="125"/>
      <c r="C20" s="125"/>
      <c r="D20" s="191"/>
      <c r="E20" s="127"/>
      <c r="F20" s="128"/>
      <c r="G20" s="128"/>
      <c r="H20" s="130"/>
    </row>
    <row r="21" spans="1:8" ht="13.5" customHeight="1">
      <c r="A21" s="117" t="s">
        <v>7</v>
      </c>
      <c r="B21" s="118"/>
      <c r="C21" s="118"/>
      <c r="D21" s="190"/>
      <c r="E21" s="120"/>
      <c r="F21" s="122"/>
      <c r="G21" s="122"/>
      <c r="H21" s="123"/>
    </row>
    <row r="22" spans="1:8" ht="13.5" customHeight="1">
      <c r="A22" s="124"/>
      <c r="B22" s="125"/>
      <c r="C22" s="125"/>
      <c r="D22" s="191"/>
      <c r="E22" s="127"/>
      <c r="F22" s="128"/>
      <c r="G22" s="128"/>
      <c r="H22" s="130"/>
    </row>
    <row r="23" spans="1:8" ht="13.5" customHeight="1">
      <c r="A23" s="117"/>
      <c r="B23" s="118"/>
      <c r="C23" s="118"/>
      <c r="D23" s="190"/>
      <c r="E23" s="120"/>
      <c r="F23" s="122"/>
      <c r="G23" s="122"/>
      <c r="H23" s="123"/>
    </row>
    <row r="24" spans="1:8" ht="13.5" customHeight="1">
      <c r="A24" s="124"/>
      <c r="B24" s="125"/>
      <c r="C24" s="125"/>
      <c r="D24" s="191"/>
      <c r="E24" s="127"/>
      <c r="F24" s="128"/>
      <c r="G24" s="128"/>
      <c r="H24" s="130"/>
    </row>
    <row r="25" spans="1:8" ht="13.5" customHeight="1">
      <c r="A25" s="117"/>
      <c r="B25" s="118"/>
      <c r="C25" s="118"/>
      <c r="D25" s="190"/>
      <c r="E25" s="120"/>
      <c r="F25" s="122"/>
      <c r="G25" s="122"/>
      <c r="H25" s="123"/>
    </row>
    <row r="26" spans="1:8" ht="13.5" customHeight="1">
      <c r="A26" s="124" t="s">
        <v>7</v>
      </c>
      <c r="B26" s="125"/>
      <c r="C26" s="125"/>
      <c r="D26" s="191"/>
      <c r="E26" s="127"/>
      <c r="F26" s="128"/>
      <c r="G26" s="128"/>
      <c r="H26" s="130"/>
    </row>
    <row r="27" spans="1:8" ht="13.5" customHeight="1">
      <c r="A27" s="117" t="s">
        <v>7</v>
      </c>
      <c r="B27" s="118"/>
      <c r="C27" s="118"/>
      <c r="D27" s="190"/>
      <c r="E27" s="120"/>
      <c r="F27" s="122"/>
      <c r="G27" s="122"/>
      <c r="H27" s="123"/>
    </row>
    <row r="28" spans="1:8" ht="13.5" customHeight="1">
      <c r="A28" s="124" t="s">
        <v>7</v>
      </c>
      <c r="B28" s="125"/>
      <c r="C28" s="125"/>
      <c r="D28" s="191"/>
      <c r="E28" s="127"/>
      <c r="F28" s="128"/>
      <c r="G28" s="128"/>
      <c r="H28" s="130"/>
    </row>
    <row r="29" spans="1:8" ht="13.5" customHeight="1">
      <c r="A29" s="117" t="s">
        <v>7</v>
      </c>
      <c r="B29" s="118"/>
      <c r="C29" s="118"/>
      <c r="D29" s="190"/>
      <c r="E29" s="120"/>
      <c r="F29" s="122"/>
      <c r="G29" s="122"/>
      <c r="H29" s="123"/>
    </row>
    <row r="30" spans="1:8" ht="13.5" customHeight="1">
      <c r="A30" s="134"/>
      <c r="B30" s="125"/>
      <c r="C30" s="125"/>
      <c r="D30" s="191"/>
      <c r="E30" s="127"/>
      <c r="F30" s="128"/>
      <c r="G30" s="128"/>
      <c r="H30" s="130"/>
    </row>
    <row r="31" spans="1:8" ht="13.5" customHeight="1">
      <c r="A31" s="137"/>
      <c r="B31" s="118"/>
      <c r="C31" s="118"/>
      <c r="D31" s="190"/>
      <c r="E31" s="120"/>
      <c r="F31" s="122"/>
      <c r="G31" s="122"/>
      <c r="H31" s="123"/>
    </row>
    <row r="32" spans="1:8" ht="13.5" customHeight="1">
      <c r="A32" s="134"/>
      <c r="B32" s="125"/>
      <c r="C32" s="125"/>
      <c r="D32" s="191"/>
      <c r="E32" s="127"/>
      <c r="F32" s="128"/>
      <c r="G32" s="128"/>
      <c r="H32" s="130"/>
    </row>
    <row r="33" spans="1:8" ht="13.5" customHeight="1">
      <c r="A33" s="137"/>
      <c r="B33" s="118"/>
      <c r="C33" s="118"/>
      <c r="D33" s="190"/>
      <c r="E33" s="120"/>
      <c r="F33" s="122"/>
      <c r="G33" s="122"/>
      <c r="H33" s="123"/>
    </row>
    <row r="34" spans="1:8" ht="13.5" customHeight="1">
      <c r="A34" s="124" t="s">
        <v>7</v>
      </c>
      <c r="B34" s="125"/>
      <c r="C34" s="125"/>
      <c r="D34" s="191"/>
      <c r="E34" s="127"/>
      <c r="F34" s="128"/>
      <c r="G34" s="128"/>
      <c r="H34" s="130"/>
    </row>
    <row r="35" spans="1:8" ht="13.5" customHeight="1">
      <c r="A35" s="117" t="s">
        <v>7</v>
      </c>
      <c r="B35" s="118"/>
      <c r="C35" s="118"/>
      <c r="D35" s="190"/>
      <c r="E35" s="120"/>
      <c r="F35" s="122"/>
      <c r="G35" s="122"/>
      <c r="H35" s="123"/>
    </row>
    <row r="36" spans="1:8" ht="13.5" customHeight="1">
      <c r="A36" s="134"/>
      <c r="B36" s="125"/>
      <c r="C36" s="125"/>
      <c r="D36" s="191"/>
      <c r="E36" s="127"/>
      <c r="F36" s="128"/>
      <c r="G36" s="128"/>
      <c r="H36" s="130"/>
    </row>
    <row r="37" spans="1:8" ht="13.5" customHeight="1">
      <c r="A37" s="137"/>
      <c r="B37" s="118"/>
      <c r="C37" s="118"/>
      <c r="D37" s="190"/>
      <c r="E37" s="120"/>
      <c r="F37" s="122"/>
      <c r="G37" s="122"/>
      <c r="H37" s="123"/>
    </row>
    <row r="38" spans="1:8" ht="13.5" customHeight="1">
      <c r="A38" s="134"/>
      <c r="B38" s="125"/>
      <c r="C38" s="125"/>
      <c r="D38" s="126"/>
      <c r="E38" s="127"/>
      <c r="F38" s="128"/>
      <c r="G38" s="129"/>
      <c r="H38" s="130"/>
    </row>
    <row r="39" spans="1:8" ht="13.5" customHeight="1">
      <c r="A39" s="137"/>
      <c r="B39" s="118" t="s">
        <v>2046</v>
      </c>
      <c r="C39" s="118" t="s">
        <v>7</v>
      </c>
      <c r="D39" s="138"/>
      <c r="E39" s="139"/>
      <c r="F39" s="121" t="s">
        <v>2047</v>
      </c>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E2B65-3DEF-4E73-B639-00E1966CB56E}">
  <dimension ref="A1:H43"/>
  <sheetViews>
    <sheetView view="pageBreakPreview" zoomScale="85" zoomScaleNormal="100" zoomScaleSheetLayoutView="85" workbookViewId="0">
      <selection activeCell="L41" sqref="L41"/>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c r="B4" s="111"/>
      <c r="C4" s="111"/>
      <c r="D4" s="152"/>
      <c r="E4" s="153"/>
      <c r="F4" s="114"/>
      <c r="G4" s="114"/>
      <c r="H4" s="116"/>
    </row>
    <row r="5" spans="1:8" ht="13.5" customHeight="1">
      <c r="A5" s="117" t="s">
        <v>1979</v>
      </c>
      <c r="B5" s="118" t="s">
        <v>2018</v>
      </c>
      <c r="C5" s="118"/>
      <c r="D5" s="138"/>
      <c r="E5" s="139"/>
      <c r="F5" s="121"/>
      <c r="G5" s="121"/>
      <c r="H5" s="123"/>
    </row>
    <row r="6" spans="1:8" ht="13.5" customHeight="1">
      <c r="A6" s="134"/>
      <c r="B6" s="125"/>
      <c r="C6" s="125"/>
      <c r="D6" s="135"/>
      <c r="E6" s="127"/>
      <c r="F6" s="128"/>
      <c r="G6" s="128"/>
      <c r="H6" s="130"/>
    </row>
    <row r="7" spans="1:8" ht="13.5" customHeight="1">
      <c r="A7" s="117" t="s">
        <v>1983</v>
      </c>
      <c r="B7" s="118" t="s">
        <v>2018</v>
      </c>
      <c r="C7" s="118"/>
      <c r="D7" s="192"/>
      <c r="E7" s="120"/>
      <c r="F7" s="121"/>
      <c r="G7" s="121"/>
      <c r="H7" s="123"/>
    </row>
    <row r="8" spans="1:8" ht="13.5" customHeight="1">
      <c r="A8" s="124" t="s">
        <v>7</v>
      </c>
      <c r="B8" s="125"/>
      <c r="C8" s="125"/>
      <c r="D8" s="126"/>
      <c r="E8" s="127"/>
      <c r="F8" s="128"/>
      <c r="G8" s="128"/>
      <c r="H8" s="130"/>
    </row>
    <row r="9" spans="1:8" ht="13.5" customHeight="1">
      <c r="A9" s="117" t="s">
        <v>7</v>
      </c>
      <c r="B9" s="118"/>
      <c r="C9" s="118"/>
      <c r="D9" s="131"/>
      <c r="E9" s="120"/>
      <c r="F9" s="122"/>
      <c r="G9" s="121"/>
      <c r="H9" s="123"/>
    </row>
    <row r="10" spans="1:8" ht="13.5" customHeight="1">
      <c r="A10" s="134"/>
      <c r="B10" s="125"/>
      <c r="C10" s="125"/>
      <c r="D10" s="135"/>
      <c r="E10" s="127"/>
      <c r="F10" s="128"/>
      <c r="G10" s="128"/>
      <c r="H10" s="130"/>
    </row>
    <row r="11" spans="1:8" ht="13.5" customHeight="1">
      <c r="A11" s="137"/>
      <c r="B11" s="118" t="s">
        <v>2352</v>
      </c>
      <c r="C11" s="118"/>
      <c r="D11" s="131">
        <v>17.7</v>
      </c>
      <c r="E11" s="120" t="s">
        <v>2353</v>
      </c>
      <c r="F11" s="122"/>
      <c r="G11" s="121"/>
      <c r="H11" s="123"/>
    </row>
    <row r="12" spans="1:8" ht="13.5" customHeight="1">
      <c r="A12" s="134"/>
      <c r="B12" s="125"/>
      <c r="C12" s="125"/>
      <c r="D12" s="126"/>
      <c r="E12" s="127"/>
      <c r="F12" s="128"/>
      <c r="G12" s="129"/>
      <c r="H12" s="130"/>
    </row>
    <row r="13" spans="1:8" ht="13.5" customHeight="1">
      <c r="A13" s="137"/>
      <c r="B13" s="118" t="s">
        <v>2354</v>
      </c>
      <c r="C13" s="118" t="s">
        <v>2355</v>
      </c>
      <c r="D13" s="131">
        <v>1</v>
      </c>
      <c r="E13" s="120" t="s">
        <v>2106</v>
      </c>
      <c r="F13" s="122"/>
      <c r="G13" s="121"/>
      <c r="H13" s="123"/>
    </row>
    <row r="14" spans="1:8" ht="13.5" customHeight="1">
      <c r="A14" s="124" t="s">
        <v>7</v>
      </c>
      <c r="B14" s="125"/>
      <c r="C14" s="125"/>
      <c r="D14" s="126"/>
      <c r="E14" s="127"/>
      <c r="F14" s="128"/>
      <c r="G14" s="128"/>
      <c r="H14" s="130"/>
    </row>
    <row r="15" spans="1:8" ht="13.5" customHeight="1">
      <c r="A15" s="117" t="s">
        <v>7</v>
      </c>
      <c r="B15" s="118" t="s">
        <v>2356</v>
      </c>
      <c r="C15" s="118"/>
      <c r="D15" s="131">
        <v>4.4000000000000004</v>
      </c>
      <c r="E15" s="120" t="s">
        <v>2353</v>
      </c>
      <c r="F15" s="122"/>
      <c r="G15" s="121"/>
      <c r="H15" s="123"/>
    </row>
    <row r="16" spans="1:8" ht="13.5" customHeight="1">
      <c r="A16" s="124" t="s">
        <v>7</v>
      </c>
      <c r="B16" s="125"/>
      <c r="C16" s="125"/>
      <c r="D16" s="126"/>
      <c r="E16" s="127"/>
      <c r="F16" s="128"/>
      <c r="G16" s="129"/>
      <c r="H16" s="130"/>
    </row>
    <row r="17" spans="1:8" ht="13.5" customHeight="1">
      <c r="A17" s="117" t="s">
        <v>7</v>
      </c>
      <c r="B17" s="118" t="s">
        <v>2354</v>
      </c>
      <c r="C17" s="118" t="s">
        <v>2355</v>
      </c>
      <c r="D17" s="131">
        <v>1</v>
      </c>
      <c r="E17" s="120" t="s">
        <v>2106</v>
      </c>
      <c r="F17" s="122"/>
      <c r="G17" s="121"/>
      <c r="H17" s="123"/>
    </row>
    <row r="18" spans="1:8" ht="13.5" customHeight="1">
      <c r="A18" s="124"/>
      <c r="B18" s="125"/>
      <c r="C18" s="125"/>
      <c r="D18" s="126"/>
      <c r="E18" s="127"/>
      <c r="F18" s="128"/>
      <c r="G18" s="128"/>
      <c r="H18" s="130"/>
    </row>
    <row r="19" spans="1:8" ht="13.5" customHeight="1">
      <c r="A19" s="117"/>
      <c r="B19" s="118"/>
      <c r="C19" s="118"/>
      <c r="D19" s="131"/>
      <c r="E19" s="120"/>
      <c r="F19" s="122"/>
      <c r="G19" s="121"/>
      <c r="H19" s="123"/>
    </row>
    <row r="20" spans="1:8" ht="13.5" customHeight="1">
      <c r="A20" s="124" t="s">
        <v>7</v>
      </c>
      <c r="B20" s="125"/>
      <c r="C20" s="125"/>
      <c r="D20" s="126"/>
      <c r="E20" s="127"/>
      <c r="F20" s="128"/>
      <c r="G20" s="129"/>
      <c r="H20" s="130"/>
    </row>
    <row r="21" spans="1:8" ht="13.5" customHeight="1">
      <c r="A21" s="117" t="s">
        <v>7</v>
      </c>
      <c r="B21" s="118"/>
      <c r="C21" s="118"/>
      <c r="D21" s="131"/>
      <c r="E21" s="120"/>
      <c r="F21" s="122"/>
      <c r="G21" s="122"/>
      <c r="H21" s="123"/>
    </row>
    <row r="22" spans="1:8" ht="13.5" customHeight="1">
      <c r="A22" s="124" t="s">
        <v>7</v>
      </c>
      <c r="B22" s="125"/>
      <c r="C22" s="125"/>
      <c r="D22" s="126"/>
      <c r="E22" s="127"/>
      <c r="F22" s="128"/>
      <c r="G22" s="129"/>
      <c r="H22" s="130"/>
    </row>
    <row r="23" spans="1:8" ht="13.5" customHeight="1">
      <c r="A23" s="117" t="s">
        <v>7</v>
      </c>
      <c r="B23" s="118"/>
      <c r="C23" s="118"/>
      <c r="D23" s="131"/>
      <c r="E23" s="120"/>
      <c r="F23" s="122"/>
      <c r="G23" s="122"/>
      <c r="H23" s="123"/>
    </row>
    <row r="24" spans="1:8" ht="13.5" customHeight="1">
      <c r="A24" s="124" t="s">
        <v>7</v>
      </c>
      <c r="B24" s="125"/>
      <c r="C24" s="125"/>
      <c r="D24" s="126"/>
      <c r="E24" s="127"/>
      <c r="F24" s="128"/>
      <c r="G24" s="129"/>
      <c r="H24" s="130"/>
    </row>
    <row r="25" spans="1:8" ht="13.5" customHeight="1">
      <c r="A25" s="117" t="s">
        <v>7</v>
      </c>
      <c r="B25" s="118"/>
      <c r="C25" s="118"/>
      <c r="D25" s="131"/>
      <c r="E25" s="120"/>
      <c r="F25" s="122"/>
      <c r="G25" s="122"/>
      <c r="H25" s="123"/>
    </row>
    <row r="26" spans="1:8" ht="13.5" customHeight="1">
      <c r="A26" s="124" t="s">
        <v>7</v>
      </c>
      <c r="B26" s="125"/>
      <c r="C26" s="125"/>
      <c r="D26" s="126"/>
      <c r="E26" s="127"/>
      <c r="F26" s="128"/>
      <c r="G26" s="129"/>
      <c r="H26" s="130"/>
    </row>
    <row r="27" spans="1:8" ht="13.5" customHeight="1">
      <c r="A27" s="117" t="s">
        <v>7</v>
      </c>
      <c r="B27" s="118"/>
      <c r="C27" s="118"/>
      <c r="D27" s="131"/>
      <c r="E27" s="120"/>
      <c r="F27" s="122"/>
      <c r="G27" s="122"/>
      <c r="H27" s="123"/>
    </row>
    <row r="28" spans="1:8" ht="13.5" customHeight="1">
      <c r="A28" s="124" t="s">
        <v>7</v>
      </c>
      <c r="B28" s="125"/>
      <c r="C28" s="125"/>
      <c r="D28" s="126"/>
      <c r="E28" s="127"/>
      <c r="F28" s="128"/>
      <c r="G28" s="129"/>
      <c r="H28" s="130"/>
    </row>
    <row r="29" spans="1:8" ht="13.5" customHeight="1">
      <c r="A29" s="117" t="s">
        <v>7</v>
      </c>
      <c r="B29" s="118"/>
      <c r="C29" s="118"/>
      <c r="D29" s="131"/>
      <c r="E29" s="120"/>
      <c r="F29" s="122"/>
      <c r="G29" s="122"/>
      <c r="H29" s="123"/>
    </row>
    <row r="30" spans="1:8" ht="13.5" customHeight="1">
      <c r="A30" s="134"/>
      <c r="B30" s="125"/>
      <c r="C30" s="125"/>
      <c r="D30" s="135"/>
      <c r="E30" s="136"/>
      <c r="F30" s="128"/>
      <c r="G30" s="128"/>
      <c r="H30" s="130"/>
    </row>
    <row r="31" spans="1:8" ht="13.5" customHeight="1">
      <c r="A31" s="137"/>
      <c r="B31" s="118"/>
      <c r="C31" s="118"/>
      <c r="D31" s="138"/>
      <c r="E31" s="139"/>
      <c r="F31" s="121"/>
      <c r="G31" s="121"/>
      <c r="H31" s="123"/>
    </row>
    <row r="32" spans="1:8" ht="13.5" customHeight="1">
      <c r="A32" s="134"/>
      <c r="B32" s="125"/>
      <c r="C32" s="125"/>
      <c r="D32" s="135"/>
      <c r="E32" s="136"/>
      <c r="F32" s="128"/>
      <c r="G32" s="128"/>
      <c r="H32" s="130"/>
    </row>
    <row r="33" spans="1:8" ht="13.5" customHeight="1">
      <c r="A33" s="137"/>
      <c r="B33" s="118"/>
      <c r="C33" s="118"/>
      <c r="D33" s="138"/>
      <c r="E33" s="139"/>
      <c r="F33" s="121"/>
      <c r="G33" s="121"/>
      <c r="H33" s="123"/>
    </row>
    <row r="34" spans="1:8" ht="13.5" customHeight="1">
      <c r="A34" s="134"/>
      <c r="B34" s="125"/>
      <c r="C34" s="125"/>
      <c r="D34" s="135"/>
      <c r="E34" s="136"/>
      <c r="F34" s="128"/>
      <c r="G34" s="128"/>
      <c r="H34" s="130"/>
    </row>
    <row r="35" spans="1:8" ht="13.5" customHeight="1">
      <c r="A35" s="137"/>
      <c r="B35" s="118"/>
      <c r="C35" s="118"/>
      <c r="D35" s="138"/>
      <c r="E35" s="139"/>
      <c r="F35" s="121"/>
      <c r="G35" s="121"/>
      <c r="H35" s="123"/>
    </row>
    <row r="36" spans="1:8" ht="13.5" customHeight="1">
      <c r="A36" s="134"/>
      <c r="B36" s="125"/>
      <c r="C36" s="125"/>
      <c r="D36" s="135"/>
      <c r="E36" s="136"/>
      <c r="F36" s="128"/>
      <c r="G36" s="128"/>
      <c r="H36" s="130"/>
    </row>
    <row r="37" spans="1:8" ht="13.5" customHeight="1">
      <c r="A37" s="137"/>
      <c r="B37" s="118"/>
      <c r="C37" s="118"/>
      <c r="D37" s="138"/>
      <c r="E37" s="139"/>
      <c r="F37" s="121"/>
      <c r="G37" s="121"/>
      <c r="H37" s="123"/>
    </row>
    <row r="38" spans="1:8" ht="13.5" customHeight="1">
      <c r="A38" s="134"/>
      <c r="B38" s="125" t="s">
        <v>7</v>
      </c>
      <c r="C38" s="125" t="s">
        <v>7</v>
      </c>
      <c r="D38" s="135"/>
      <c r="E38" s="136"/>
      <c r="F38" s="128"/>
      <c r="G38" s="129"/>
      <c r="H38" s="130"/>
    </row>
    <row r="39" spans="1:8" ht="13.5" customHeight="1">
      <c r="A39" s="137"/>
      <c r="B39" s="118" t="s">
        <v>2046</v>
      </c>
      <c r="C39" s="118" t="s">
        <v>7</v>
      </c>
      <c r="D39" s="138"/>
      <c r="E39" s="139"/>
      <c r="F39" s="121"/>
      <c r="G39" s="122"/>
      <c r="H39" s="19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57B5C-E814-4395-B9CF-8D0F079EA2DD}">
  <dimension ref="A1:J129"/>
  <sheetViews>
    <sheetView view="pageBreakPreview" topLeftCell="A28" zoomScale="70" zoomScaleNormal="100" zoomScaleSheetLayoutView="70" workbookViewId="0">
      <selection activeCell="G70" sqref="G70"/>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9" width="9" style="109"/>
    <col min="10" max="10" width="13.875" style="109" customWidth="1"/>
    <col min="11" max="16384" width="9" style="109"/>
  </cols>
  <sheetData>
    <row r="1" spans="1:8" s="49" customFormat="1" ht="21.4" customHeight="1">
      <c r="A1" s="370" t="s">
        <v>1966</v>
      </c>
      <c r="B1" s="371"/>
      <c r="C1" s="371"/>
      <c r="D1" s="371"/>
      <c r="E1" s="371"/>
      <c r="F1" s="371"/>
      <c r="G1" s="371"/>
      <c r="H1" s="371"/>
    </row>
    <row r="2" spans="1:8" s="49" customFormat="1" ht="13.5">
      <c r="A2" s="54"/>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c r="B4" s="125"/>
      <c r="C4" s="125"/>
      <c r="D4" s="126"/>
      <c r="E4" s="127"/>
      <c r="F4" s="114"/>
      <c r="G4" s="114"/>
      <c r="H4" s="116"/>
    </row>
    <row r="5" spans="1:8" ht="13.5" customHeight="1">
      <c r="A5" s="117"/>
      <c r="B5" s="118" t="s">
        <v>2023</v>
      </c>
      <c r="C5" s="118"/>
      <c r="D5" s="131"/>
      <c r="E5" s="120"/>
      <c r="F5" s="121"/>
      <c r="G5" s="121"/>
      <c r="H5" s="123"/>
    </row>
    <row r="6" spans="1:8" ht="13.5" customHeight="1">
      <c r="A6" s="134"/>
      <c r="B6" s="125"/>
      <c r="C6" s="125"/>
      <c r="D6" s="135"/>
      <c r="E6" s="127"/>
      <c r="F6" s="128"/>
      <c r="G6" s="128"/>
      <c r="H6" s="130"/>
    </row>
    <row r="7" spans="1:8" ht="13.5" customHeight="1">
      <c r="A7" s="117"/>
      <c r="B7" s="118"/>
      <c r="C7" s="118"/>
      <c r="D7" s="194"/>
      <c r="E7" s="176"/>
      <c r="F7" s="170"/>
      <c r="G7" s="170"/>
      <c r="H7" s="171"/>
    </row>
    <row r="8" spans="1:8" ht="13.5" customHeight="1">
      <c r="A8" s="124" t="s">
        <v>7</v>
      </c>
      <c r="B8" s="125"/>
      <c r="C8" s="125"/>
      <c r="D8" s="178"/>
      <c r="E8" s="179"/>
      <c r="F8" s="158"/>
      <c r="G8" s="158"/>
      <c r="H8" s="159"/>
    </row>
    <row r="9" spans="1:8" ht="13.5" customHeight="1">
      <c r="A9" s="117" t="s">
        <v>7</v>
      </c>
      <c r="B9" s="118" t="s">
        <v>2021</v>
      </c>
      <c r="C9" s="118"/>
      <c r="D9" s="131">
        <v>1</v>
      </c>
      <c r="E9" s="120" t="s">
        <v>2022</v>
      </c>
      <c r="F9" s="121"/>
      <c r="G9" s="121"/>
      <c r="H9" s="123"/>
    </row>
    <row r="10" spans="1:8" ht="13.5" customHeight="1">
      <c r="A10" s="134"/>
      <c r="B10" s="125"/>
      <c r="C10" s="125"/>
      <c r="D10" s="135"/>
      <c r="E10" s="127"/>
      <c r="F10" s="128"/>
      <c r="G10" s="128"/>
      <c r="H10" s="130"/>
    </row>
    <row r="11" spans="1:8" ht="13.5" customHeight="1">
      <c r="A11" s="137"/>
      <c r="B11" s="118"/>
      <c r="C11" s="118"/>
      <c r="D11" s="192"/>
      <c r="E11" s="120"/>
      <c r="F11" s="121"/>
      <c r="G11" s="121"/>
      <c r="H11" s="123"/>
    </row>
    <row r="12" spans="1:8" ht="13.5" customHeight="1">
      <c r="A12" s="124"/>
      <c r="B12" s="125" t="s">
        <v>2089</v>
      </c>
      <c r="C12" s="125"/>
      <c r="D12" s="126"/>
      <c r="E12" s="127"/>
      <c r="F12" s="128"/>
      <c r="G12" s="128"/>
      <c r="H12" s="130"/>
    </row>
    <row r="13" spans="1:8" ht="13.5" customHeight="1">
      <c r="A13" s="117"/>
      <c r="B13" s="118" t="s">
        <v>2090</v>
      </c>
      <c r="C13" s="118" t="s">
        <v>2091</v>
      </c>
      <c r="D13" s="131">
        <v>8</v>
      </c>
      <c r="E13" s="120" t="s">
        <v>2029</v>
      </c>
      <c r="F13" s="122"/>
      <c r="G13" s="122"/>
      <c r="H13" s="123"/>
    </row>
    <row r="14" spans="1:8" ht="13.5" customHeight="1">
      <c r="A14" s="124"/>
      <c r="B14" s="125" t="s">
        <v>2357</v>
      </c>
      <c r="C14" s="125"/>
      <c r="D14" s="135"/>
      <c r="E14" s="127"/>
      <c r="F14" s="128"/>
      <c r="G14" s="128"/>
      <c r="H14" s="130"/>
    </row>
    <row r="15" spans="1:8" ht="13.5" customHeight="1">
      <c r="A15" s="117"/>
      <c r="B15" s="118" t="s">
        <v>2358</v>
      </c>
      <c r="C15" s="118" t="s">
        <v>2359</v>
      </c>
      <c r="D15" s="131">
        <v>1</v>
      </c>
      <c r="E15" s="120" t="s">
        <v>2360</v>
      </c>
      <c r="F15" s="122"/>
      <c r="G15" s="122"/>
      <c r="H15" s="123"/>
    </row>
    <row r="16" spans="1:8" ht="13.5" customHeight="1">
      <c r="A16" s="124"/>
      <c r="B16" s="125"/>
      <c r="C16" s="125" t="s">
        <v>2361</v>
      </c>
      <c r="D16" s="126"/>
      <c r="E16" s="127"/>
      <c r="F16" s="128"/>
      <c r="G16" s="128"/>
      <c r="H16" s="130"/>
    </row>
    <row r="17" spans="1:8" ht="13.5" customHeight="1">
      <c r="A17" s="117"/>
      <c r="B17" s="118" t="s">
        <v>2362</v>
      </c>
      <c r="C17" s="118" t="s">
        <v>2363</v>
      </c>
      <c r="D17" s="131">
        <v>1</v>
      </c>
      <c r="E17" s="120" t="s">
        <v>2364</v>
      </c>
      <c r="F17" s="122"/>
      <c r="G17" s="122"/>
      <c r="H17" s="123"/>
    </row>
    <row r="18" spans="1:8" ht="13.5" customHeight="1">
      <c r="A18" s="124" t="s">
        <v>7</v>
      </c>
      <c r="B18" s="125"/>
      <c r="C18" s="125" t="s">
        <v>2365</v>
      </c>
      <c r="D18" s="126"/>
      <c r="E18" s="127"/>
      <c r="F18" s="128"/>
      <c r="G18" s="128"/>
      <c r="H18" s="130"/>
    </row>
    <row r="19" spans="1:8" ht="13.5" customHeight="1">
      <c r="A19" s="117" t="s">
        <v>7</v>
      </c>
      <c r="B19" s="118" t="s">
        <v>2366</v>
      </c>
      <c r="C19" s="118" t="s">
        <v>2367</v>
      </c>
      <c r="D19" s="131">
        <v>1</v>
      </c>
      <c r="E19" s="120" t="s">
        <v>2368</v>
      </c>
      <c r="F19" s="122"/>
      <c r="G19" s="122"/>
      <c r="H19" s="123"/>
    </row>
    <row r="20" spans="1:8" ht="13.5" customHeight="1">
      <c r="A20" s="134"/>
      <c r="B20" s="125"/>
      <c r="C20" s="125"/>
      <c r="D20" s="126"/>
      <c r="E20" s="127"/>
      <c r="F20" s="128"/>
      <c r="G20" s="128"/>
      <c r="H20" s="130"/>
    </row>
    <row r="21" spans="1:8" ht="13.5" customHeight="1">
      <c r="A21" s="137"/>
      <c r="B21" s="118"/>
      <c r="C21" s="118"/>
      <c r="D21" s="131"/>
      <c r="E21" s="120"/>
      <c r="F21" s="122"/>
      <c r="G21" s="122"/>
      <c r="H21" s="123"/>
    </row>
    <row r="22" spans="1:8" ht="13.5" customHeight="1">
      <c r="A22" s="124"/>
      <c r="B22" s="125"/>
      <c r="C22" s="125"/>
      <c r="D22" s="126"/>
      <c r="E22" s="127"/>
      <c r="F22" s="128"/>
      <c r="G22" s="128"/>
      <c r="H22" s="130"/>
    </row>
    <row r="23" spans="1:8" ht="13.5" customHeight="1">
      <c r="A23" s="117"/>
      <c r="B23" s="118"/>
      <c r="C23" s="118"/>
      <c r="D23" s="131"/>
      <c r="E23" s="120"/>
      <c r="F23" s="122"/>
      <c r="G23" s="122"/>
      <c r="H23" s="123"/>
    </row>
    <row r="24" spans="1:8" ht="13.5" customHeight="1">
      <c r="A24" s="124" t="s">
        <v>7</v>
      </c>
      <c r="B24" s="125"/>
      <c r="C24" s="125"/>
      <c r="D24" s="126"/>
      <c r="E24" s="127"/>
      <c r="F24" s="128"/>
      <c r="G24" s="129"/>
      <c r="H24" s="130"/>
    </row>
    <row r="25" spans="1:8" ht="13.5" customHeight="1">
      <c r="A25" s="117" t="s">
        <v>7</v>
      </c>
      <c r="B25" s="118"/>
      <c r="C25" s="118"/>
      <c r="D25" s="131"/>
      <c r="E25" s="120"/>
      <c r="F25" s="122"/>
      <c r="G25" s="122"/>
      <c r="H25" s="123"/>
    </row>
    <row r="26" spans="1:8" ht="13.5" customHeight="1">
      <c r="A26" s="124" t="s">
        <v>7</v>
      </c>
      <c r="B26" s="125"/>
      <c r="C26" s="125"/>
      <c r="D26" s="126"/>
      <c r="E26" s="127"/>
      <c r="F26" s="128"/>
      <c r="G26" s="129"/>
      <c r="H26" s="130"/>
    </row>
    <row r="27" spans="1:8" ht="13.5" customHeight="1">
      <c r="A27" s="117" t="s">
        <v>7</v>
      </c>
      <c r="B27" s="118"/>
      <c r="C27" s="118"/>
      <c r="D27" s="131"/>
      <c r="E27" s="120"/>
      <c r="F27" s="122"/>
      <c r="G27" s="122"/>
      <c r="H27" s="123"/>
    </row>
    <row r="28" spans="1:8" ht="13.5" customHeight="1">
      <c r="A28" s="124" t="s">
        <v>7</v>
      </c>
      <c r="B28" s="125"/>
      <c r="C28" s="125"/>
      <c r="D28" s="126"/>
      <c r="E28" s="127"/>
      <c r="F28" s="128"/>
      <c r="G28" s="129"/>
      <c r="H28" s="130"/>
    </row>
    <row r="29" spans="1:8" ht="13.5" customHeight="1">
      <c r="A29" s="117" t="s">
        <v>7</v>
      </c>
      <c r="B29" s="118"/>
      <c r="C29" s="118"/>
      <c r="D29" s="131"/>
      <c r="E29" s="120"/>
      <c r="F29" s="122"/>
      <c r="G29" s="122"/>
      <c r="H29" s="123"/>
    </row>
    <row r="30" spans="1:8" ht="13.5" customHeight="1">
      <c r="A30" s="134"/>
      <c r="B30" s="125"/>
      <c r="C30" s="125"/>
      <c r="D30" s="135"/>
      <c r="E30" s="136"/>
      <c r="F30" s="128"/>
      <c r="G30" s="128"/>
      <c r="H30" s="130"/>
    </row>
    <row r="31" spans="1:8" ht="13.5" customHeight="1">
      <c r="A31" s="137"/>
      <c r="B31" s="118"/>
      <c r="C31" s="118"/>
      <c r="D31" s="138"/>
      <c r="E31" s="139"/>
      <c r="F31" s="121"/>
      <c r="G31" s="121"/>
      <c r="H31" s="123"/>
    </row>
    <row r="32" spans="1:8" ht="13.5" customHeight="1">
      <c r="A32" s="134"/>
      <c r="B32" s="125"/>
      <c r="C32" s="125"/>
      <c r="D32" s="135"/>
      <c r="E32" s="136"/>
      <c r="F32" s="128"/>
      <c r="G32" s="128"/>
      <c r="H32" s="130"/>
    </row>
    <row r="33" spans="1:8" ht="13.5" customHeight="1">
      <c r="A33" s="137"/>
      <c r="B33" s="118"/>
      <c r="C33" s="118"/>
      <c r="D33" s="138"/>
      <c r="E33" s="139"/>
      <c r="F33" s="121"/>
      <c r="G33" s="121"/>
      <c r="H33" s="123"/>
    </row>
    <row r="34" spans="1:8" ht="13.5" customHeight="1">
      <c r="A34" s="134"/>
      <c r="B34" s="125"/>
      <c r="C34" s="125"/>
      <c r="D34" s="135"/>
      <c r="E34" s="136"/>
      <c r="F34" s="128"/>
      <c r="G34" s="128"/>
      <c r="H34" s="130"/>
    </row>
    <row r="35" spans="1:8" ht="13.5" customHeight="1">
      <c r="A35" s="137"/>
      <c r="B35" s="118"/>
      <c r="C35" s="118"/>
      <c r="D35" s="138"/>
      <c r="E35" s="139"/>
      <c r="F35" s="121"/>
      <c r="G35" s="121"/>
      <c r="H35" s="123"/>
    </row>
    <row r="36" spans="1:8" ht="13.5" customHeight="1">
      <c r="A36" s="134"/>
      <c r="B36" s="125"/>
      <c r="C36" s="125"/>
      <c r="D36" s="135"/>
      <c r="E36" s="136"/>
      <c r="F36" s="128"/>
      <c r="G36" s="128"/>
      <c r="H36" s="130"/>
    </row>
    <row r="37" spans="1:8" ht="13.5" customHeight="1">
      <c r="A37" s="137"/>
      <c r="B37" s="118"/>
      <c r="C37" s="118"/>
      <c r="D37" s="138"/>
      <c r="E37" s="139"/>
      <c r="F37" s="121"/>
      <c r="G37" s="121"/>
      <c r="H37" s="123"/>
    </row>
    <row r="38" spans="1:8" ht="13.5" customHeight="1">
      <c r="A38" s="134"/>
      <c r="B38" s="125" t="s">
        <v>7</v>
      </c>
      <c r="C38" s="125" t="s">
        <v>7</v>
      </c>
      <c r="D38" s="135"/>
      <c r="E38" s="136"/>
      <c r="F38" s="128"/>
      <c r="G38" s="129"/>
      <c r="H38" s="130"/>
    </row>
    <row r="39" spans="1:8" ht="13.5" customHeight="1">
      <c r="A39" s="137"/>
      <c r="B39" s="118" t="s">
        <v>2046</v>
      </c>
      <c r="C39" s="118" t="s">
        <v>7</v>
      </c>
      <c r="D39" s="138"/>
      <c r="E39" s="139"/>
      <c r="F39" s="121"/>
      <c r="G39" s="122"/>
      <c r="H39" s="12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25"/>
      <c r="C47" s="125"/>
      <c r="D47" s="126"/>
      <c r="E47" s="127"/>
      <c r="F47" s="114"/>
      <c r="G47" s="114"/>
      <c r="H47" s="116"/>
    </row>
    <row r="48" spans="1:8" ht="13.5" customHeight="1">
      <c r="A48" s="117"/>
      <c r="B48" s="118" t="s">
        <v>2037</v>
      </c>
      <c r="C48" s="118"/>
      <c r="D48" s="131"/>
      <c r="E48" s="120"/>
      <c r="F48" s="121"/>
      <c r="G48" s="121"/>
      <c r="H48" s="123"/>
    </row>
    <row r="49" spans="1:8" ht="13.5" customHeight="1">
      <c r="A49" s="134"/>
      <c r="B49" s="125"/>
      <c r="C49" s="125"/>
      <c r="D49" s="135"/>
      <c r="E49" s="127"/>
      <c r="F49" s="128"/>
      <c r="G49" s="128"/>
      <c r="H49" s="130"/>
    </row>
    <row r="50" spans="1:8" ht="13.5" customHeight="1">
      <c r="A50" s="117"/>
      <c r="B50" s="118"/>
      <c r="C50" s="118"/>
      <c r="D50" s="194"/>
      <c r="E50" s="176"/>
      <c r="F50" s="170"/>
      <c r="G50" s="170"/>
      <c r="H50" s="171"/>
    </row>
    <row r="51" spans="1:8" ht="13.5" customHeight="1">
      <c r="A51" s="124" t="s">
        <v>7</v>
      </c>
      <c r="B51" s="125"/>
      <c r="C51" s="125"/>
      <c r="D51" s="178"/>
      <c r="E51" s="179"/>
      <c r="F51" s="158"/>
      <c r="G51" s="158"/>
      <c r="H51" s="159"/>
    </row>
    <row r="52" spans="1:8" ht="13.5" customHeight="1">
      <c r="A52" s="117" t="s">
        <v>7</v>
      </c>
      <c r="B52" s="118" t="s">
        <v>2036</v>
      </c>
      <c r="C52" s="118"/>
      <c r="D52" s="131">
        <v>1</v>
      </c>
      <c r="E52" s="120" t="s">
        <v>2022</v>
      </c>
      <c r="F52" s="121"/>
      <c r="G52" s="121"/>
      <c r="H52" s="123"/>
    </row>
    <row r="53" spans="1:8" ht="13.5" customHeight="1">
      <c r="A53" s="134"/>
      <c r="B53" s="125"/>
      <c r="C53" s="125"/>
      <c r="D53" s="135"/>
      <c r="E53" s="127"/>
      <c r="F53" s="128"/>
      <c r="G53" s="128"/>
      <c r="H53" s="130"/>
    </row>
    <row r="54" spans="1:8" ht="13.5" customHeight="1">
      <c r="A54" s="137"/>
      <c r="B54" s="118"/>
      <c r="C54" s="118"/>
      <c r="D54" s="192"/>
      <c r="E54" s="120"/>
      <c r="F54" s="121"/>
      <c r="G54" s="121"/>
      <c r="H54" s="123"/>
    </row>
    <row r="55" spans="1:8" ht="13.5" customHeight="1">
      <c r="A55" s="124"/>
      <c r="B55" s="125"/>
      <c r="C55" s="125"/>
      <c r="D55" s="126"/>
      <c r="E55" s="127"/>
      <c r="F55" s="128"/>
      <c r="G55" s="128"/>
      <c r="H55" s="130"/>
    </row>
    <row r="56" spans="1:8" ht="13.5" customHeight="1">
      <c r="A56" s="117"/>
      <c r="B56" s="118" t="s">
        <v>2369</v>
      </c>
      <c r="C56" s="118" t="s">
        <v>2370</v>
      </c>
      <c r="D56" s="131">
        <v>6</v>
      </c>
      <c r="E56" s="120" t="s">
        <v>1584</v>
      </c>
      <c r="F56" s="122"/>
      <c r="G56" s="122"/>
      <c r="H56" s="123"/>
    </row>
    <row r="57" spans="1:8" ht="13.5" customHeight="1">
      <c r="A57" s="124"/>
      <c r="B57" s="125"/>
      <c r="C57" s="125"/>
      <c r="D57" s="135"/>
      <c r="E57" s="127"/>
      <c r="F57" s="128"/>
      <c r="G57" s="128"/>
      <c r="H57" s="130"/>
    </row>
    <row r="58" spans="1:8" ht="13.5" customHeight="1">
      <c r="A58" s="117"/>
      <c r="B58" s="118" t="s">
        <v>2371</v>
      </c>
      <c r="C58" s="118" t="s">
        <v>2370</v>
      </c>
      <c r="D58" s="131">
        <v>2</v>
      </c>
      <c r="E58" s="120" t="s">
        <v>1584</v>
      </c>
      <c r="F58" s="122"/>
      <c r="G58" s="122"/>
      <c r="H58" s="123"/>
    </row>
    <row r="59" spans="1:8" ht="13.5" customHeight="1">
      <c r="A59" s="124"/>
      <c r="B59" s="125"/>
      <c r="C59" s="125"/>
      <c r="D59" s="126"/>
      <c r="E59" s="127"/>
      <c r="F59" s="128"/>
      <c r="G59" s="128"/>
      <c r="H59" s="130"/>
    </row>
    <row r="60" spans="1:8" ht="13.5" customHeight="1">
      <c r="A60" s="117"/>
      <c r="B60" s="118" t="s">
        <v>2372</v>
      </c>
      <c r="C60" s="118" t="s">
        <v>2370</v>
      </c>
      <c r="D60" s="131">
        <v>1</v>
      </c>
      <c r="E60" s="120" t="s">
        <v>1584</v>
      </c>
      <c r="F60" s="122"/>
      <c r="G60" s="122"/>
      <c r="H60" s="123"/>
    </row>
    <row r="61" spans="1:8" ht="13.5" customHeight="1">
      <c r="A61" s="124" t="s">
        <v>7</v>
      </c>
      <c r="B61" s="125"/>
      <c r="C61" s="125"/>
      <c r="D61" s="126"/>
      <c r="E61" s="127"/>
      <c r="F61" s="128"/>
      <c r="G61" s="128"/>
      <c r="H61" s="130"/>
    </row>
    <row r="62" spans="1:8" ht="13.5" customHeight="1">
      <c r="A62" s="117" t="s">
        <v>7</v>
      </c>
      <c r="B62" s="118" t="s">
        <v>2373</v>
      </c>
      <c r="C62" s="118" t="s">
        <v>2374</v>
      </c>
      <c r="D62" s="131">
        <v>2</v>
      </c>
      <c r="E62" s="120" t="s">
        <v>1584</v>
      </c>
      <c r="F62" s="122"/>
      <c r="G62" s="122"/>
      <c r="H62" s="123"/>
    </row>
    <row r="63" spans="1:8" ht="13.5" customHeight="1">
      <c r="A63" s="134"/>
      <c r="B63" s="125"/>
      <c r="C63" s="125"/>
      <c r="D63" s="126"/>
      <c r="E63" s="127"/>
      <c r="F63" s="128"/>
      <c r="G63" s="128"/>
      <c r="H63" s="130"/>
    </row>
    <row r="64" spans="1:8" ht="13.5" customHeight="1">
      <c r="A64" s="137"/>
      <c r="B64" s="118" t="s">
        <v>2375</v>
      </c>
      <c r="C64" s="118" t="s">
        <v>2376</v>
      </c>
      <c r="D64" s="131">
        <v>2</v>
      </c>
      <c r="E64" s="120" t="s">
        <v>1584</v>
      </c>
      <c r="F64" s="122"/>
      <c r="G64" s="122"/>
      <c r="H64" s="123"/>
    </row>
    <row r="65" spans="1:8" ht="13.5" customHeight="1">
      <c r="A65" s="124"/>
      <c r="B65" s="125"/>
      <c r="C65" s="125"/>
      <c r="D65" s="126"/>
      <c r="E65" s="127"/>
      <c r="F65" s="128"/>
      <c r="G65" s="128"/>
      <c r="H65" s="130"/>
    </row>
    <row r="66" spans="1:8" ht="13.5" customHeight="1">
      <c r="A66" s="117"/>
      <c r="B66" s="118"/>
      <c r="C66" s="118"/>
      <c r="D66" s="131"/>
      <c r="E66" s="120"/>
      <c r="F66" s="122"/>
      <c r="G66" s="122"/>
      <c r="H66" s="123"/>
    </row>
    <row r="67" spans="1:8" ht="13.5" customHeight="1">
      <c r="A67" s="124" t="s">
        <v>7</v>
      </c>
      <c r="B67" s="125"/>
      <c r="C67" s="125"/>
      <c r="D67" s="126"/>
      <c r="E67" s="127"/>
      <c r="F67" s="128"/>
      <c r="G67" s="129"/>
      <c r="H67" s="130"/>
    </row>
    <row r="68" spans="1:8" ht="13.5" customHeight="1">
      <c r="A68" s="117" t="s">
        <v>7</v>
      </c>
      <c r="B68" s="118"/>
      <c r="C68" s="118"/>
      <c r="D68" s="131"/>
      <c r="E68" s="120"/>
      <c r="F68" s="122"/>
      <c r="G68" s="122"/>
      <c r="H68" s="123"/>
    </row>
    <row r="69" spans="1:8" ht="13.5" customHeight="1">
      <c r="A69" s="124" t="s">
        <v>7</v>
      </c>
      <c r="B69" s="125"/>
      <c r="C69" s="125"/>
      <c r="D69" s="126"/>
      <c r="E69" s="127"/>
      <c r="F69" s="128"/>
      <c r="G69" s="129"/>
      <c r="H69" s="130"/>
    </row>
    <row r="70" spans="1:8" ht="13.5" customHeight="1">
      <c r="A70" s="117" t="s">
        <v>7</v>
      </c>
      <c r="B70" s="118"/>
      <c r="C70" s="118"/>
      <c r="D70" s="131"/>
      <c r="E70" s="120"/>
      <c r="F70" s="122"/>
      <c r="G70" s="122"/>
      <c r="H70" s="123"/>
    </row>
    <row r="71" spans="1:8" ht="13.5" customHeight="1">
      <c r="A71" s="124" t="s">
        <v>7</v>
      </c>
      <c r="B71" s="125"/>
      <c r="C71" s="125"/>
      <c r="D71" s="126"/>
      <c r="E71" s="127"/>
      <c r="F71" s="128"/>
      <c r="G71" s="129"/>
      <c r="H71" s="130"/>
    </row>
    <row r="72" spans="1:8" ht="13.5" customHeight="1">
      <c r="A72" s="117" t="s">
        <v>7</v>
      </c>
      <c r="B72" s="118"/>
      <c r="C72" s="118"/>
      <c r="D72" s="131"/>
      <c r="E72" s="120"/>
      <c r="F72" s="122"/>
      <c r="G72" s="122"/>
      <c r="H72" s="123"/>
    </row>
    <row r="73" spans="1:8" ht="13.5" customHeight="1">
      <c r="A73" s="134"/>
      <c r="B73" s="125"/>
      <c r="C73" s="125"/>
      <c r="D73" s="135"/>
      <c r="E73" s="136"/>
      <c r="F73" s="128"/>
      <c r="G73" s="128"/>
      <c r="H73" s="130"/>
    </row>
    <row r="74" spans="1:8" ht="13.5" customHeight="1">
      <c r="A74" s="137"/>
      <c r="B74" s="118"/>
      <c r="C74" s="118"/>
      <c r="D74" s="138"/>
      <c r="E74" s="139"/>
      <c r="F74" s="121"/>
      <c r="G74" s="121"/>
      <c r="H74" s="123"/>
    </row>
    <row r="75" spans="1:8" ht="13.5" customHeight="1">
      <c r="A75" s="134"/>
      <c r="B75" s="125"/>
      <c r="C75" s="125"/>
      <c r="D75" s="135"/>
      <c r="E75" s="136"/>
      <c r="F75" s="128"/>
      <c r="G75" s="128"/>
      <c r="H75" s="130"/>
    </row>
    <row r="76" spans="1:8" ht="13.5" customHeight="1">
      <c r="A76" s="137"/>
      <c r="B76" s="118"/>
      <c r="C76" s="118"/>
      <c r="D76" s="138"/>
      <c r="E76" s="139"/>
      <c r="F76" s="121"/>
      <c r="G76" s="121"/>
      <c r="H76" s="123"/>
    </row>
    <row r="77" spans="1:8" ht="13.5" customHeight="1">
      <c r="A77" s="134"/>
      <c r="B77" s="125"/>
      <c r="C77" s="125"/>
      <c r="D77" s="135"/>
      <c r="E77" s="136"/>
      <c r="F77" s="128"/>
      <c r="G77" s="128"/>
      <c r="H77" s="130"/>
    </row>
    <row r="78" spans="1:8" ht="13.5" customHeight="1">
      <c r="A78" s="137"/>
      <c r="B78" s="118"/>
      <c r="C78" s="118"/>
      <c r="D78" s="138"/>
      <c r="E78" s="139"/>
      <c r="F78" s="121"/>
      <c r="G78" s="121"/>
      <c r="H78" s="123"/>
    </row>
    <row r="79" spans="1:8" ht="13.5" customHeight="1">
      <c r="A79" s="134"/>
      <c r="B79" s="125"/>
      <c r="C79" s="125"/>
      <c r="D79" s="135"/>
      <c r="E79" s="136"/>
      <c r="F79" s="128"/>
      <c r="G79" s="128"/>
      <c r="H79" s="130"/>
    </row>
    <row r="80" spans="1:8" ht="13.5" customHeight="1">
      <c r="A80" s="137"/>
      <c r="B80" s="118"/>
      <c r="C80" s="118"/>
      <c r="D80" s="138"/>
      <c r="E80" s="139"/>
      <c r="F80" s="121"/>
      <c r="G80" s="121"/>
      <c r="H80" s="123"/>
    </row>
    <row r="81" spans="1:8" ht="13.5" customHeight="1">
      <c r="A81" s="134"/>
      <c r="B81" s="125" t="s">
        <v>7</v>
      </c>
      <c r="C81" s="125" t="s">
        <v>7</v>
      </c>
      <c r="D81" s="135"/>
      <c r="E81" s="136"/>
      <c r="F81" s="128"/>
      <c r="G81" s="129"/>
      <c r="H81" s="130"/>
    </row>
    <row r="82" spans="1:8" ht="13.5" customHeight="1">
      <c r="A82" s="137"/>
      <c r="B82" s="118" t="s">
        <v>2046</v>
      </c>
      <c r="C82" s="118" t="s">
        <v>7</v>
      </c>
      <c r="D82" s="138"/>
      <c r="E82" s="139"/>
      <c r="F82" s="121"/>
      <c r="G82" s="122"/>
      <c r="H82" s="123"/>
    </row>
    <row r="83" spans="1:8" ht="13.5" customHeight="1">
      <c r="A83" s="134"/>
      <c r="B83" s="125"/>
      <c r="C83" s="125"/>
      <c r="D83" s="135"/>
      <c r="E83" s="136"/>
      <c r="F83" s="128"/>
      <c r="G83" s="128"/>
      <c r="H83" s="130"/>
    </row>
    <row r="84" spans="1:8" ht="13.5" customHeight="1">
      <c r="A84" s="141"/>
      <c r="B84" s="142"/>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row r="87" spans="1:8" s="49" customFormat="1" ht="21.4" customHeight="1">
      <c r="A87" s="370" t="s">
        <v>1966</v>
      </c>
      <c r="B87" s="371"/>
      <c r="C87" s="371"/>
      <c r="D87" s="371"/>
      <c r="E87" s="371"/>
      <c r="F87" s="371"/>
      <c r="G87" s="371"/>
      <c r="H87" s="371"/>
    </row>
    <row r="88" spans="1:8" s="49" customFormat="1" ht="13.5">
      <c r="A88" s="54"/>
      <c r="B88" s="54"/>
      <c r="C88" s="51"/>
      <c r="D88" s="51"/>
      <c r="E88" s="51"/>
      <c r="F88" s="51"/>
      <c r="G88" s="54"/>
      <c r="H88" s="53"/>
    </row>
    <row r="89" spans="1:8" ht="21.4" customHeight="1">
      <c r="A89" s="372" t="s">
        <v>1967</v>
      </c>
      <c r="B89" s="373"/>
      <c r="C89" s="107" t="s">
        <v>1968</v>
      </c>
      <c r="D89" s="107" t="s">
        <v>1969</v>
      </c>
      <c r="E89" s="107" t="s">
        <v>1970</v>
      </c>
      <c r="F89" s="107" t="s">
        <v>1971</v>
      </c>
      <c r="G89" s="107" t="s">
        <v>1972</v>
      </c>
      <c r="H89" s="108" t="s">
        <v>1973</v>
      </c>
    </row>
    <row r="90" spans="1:8" ht="13.5" customHeight="1">
      <c r="A90" s="110"/>
      <c r="B90" s="125"/>
      <c r="C90" s="125"/>
      <c r="D90" s="126"/>
      <c r="E90" s="127"/>
      <c r="F90" s="114"/>
      <c r="G90" s="114"/>
      <c r="H90" s="116"/>
    </row>
    <row r="91" spans="1:8" ht="13.5" customHeight="1">
      <c r="A91" s="117"/>
      <c r="B91" s="118" t="s">
        <v>2377</v>
      </c>
      <c r="C91" s="118"/>
      <c r="D91" s="131"/>
      <c r="E91" s="120"/>
      <c r="F91" s="121"/>
      <c r="G91" s="121"/>
      <c r="H91" s="123"/>
    </row>
    <row r="92" spans="1:8" ht="13.5" customHeight="1">
      <c r="A92" s="134"/>
      <c r="B92" s="125"/>
      <c r="C92" s="125"/>
      <c r="D92" s="135"/>
      <c r="E92" s="127"/>
      <c r="F92" s="128"/>
      <c r="G92" s="128"/>
      <c r="H92" s="130"/>
    </row>
    <row r="93" spans="1:8" ht="13.5" customHeight="1">
      <c r="A93" s="117"/>
      <c r="B93" s="118"/>
      <c r="C93" s="118"/>
      <c r="D93" s="194"/>
      <c r="E93" s="176"/>
      <c r="F93" s="170"/>
      <c r="G93" s="170"/>
      <c r="H93" s="171"/>
    </row>
    <row r="94" spans="1:8" ht="13.5" customHeight="1">
      <c r="A94" s="124" t="s">
        <v>7</v>
      </c>
      <c r="B94" s="125"/>
      <c r="C94" s="125" t="s">
        <v>2378</v>
      </c>
      <c r="D94" s="178"/>
      <c r="E94" s="179"/>
      <c r="F94" s="158"/>
      <c r="G94" s="158"/>
      <c r="H94" s="159"/>
    </row>
    <row r="95" spans="1:8" ht="13.5" customHeight="1">
      <c r="A95" s="117" t="s">
        <v>7</v>
      </c>
      <c r="B95" s="118" t="s">
        <v>2379</v>
      </c>
      <c r="C95" s="118" t="s">
        <v>2380</v>
      </c>
      <c r="D95" s="131">
        <v>1</v>
      </c>
      <c r="E95" s="120" t="s">
        <v>2022</v>
      </c>
      <c r="F95" s="121"/>
      <c r="G95" s="121"/>
      <c r="H95" s="123"/>
    </row>
    <row r="96" spans="1:8" ht="13.5" customHeight="1">
      <c r="A96" s="134"/>
      <c r="B96" s="125"/>
      <c r="C96" s="125"/>
      <c r="D96" s="135"/>
      <c r="E96" s="127"/>
      <c r="F96" s="128"/>
      <c r="G96" s="128"/>
      <c r="H96" s="130"/>
    </row>
    <row r="97" spans="1:10" ht="13.5" customHeight="1">
      <c r="A97" s="137"/>
      <c r="B97" s="118"/>
      <c r="C97" s="118"/>
      <c r="D97" s="192"/>
      <c r="E97" s="120"/>
      <c r="F97" s="121"/>
      <c r="G97" s="121"/>
      <c r="H97" s="123"/>
    </row>
    <row r="98" spans="1:10" ht="13.5" customHeight="1">
      <c r="A98" s="124"/>
      <c r="B98" s="125" t="s">
        <v>2381</v>
      </c>
      <c r="C98" s="125"/>
      <c r="D98" s="126"/>
      <c r="E98" s="127"/>
      <c r="F98" s="128"/>
      <c r="G98" s="128"/>
      <c r="H98" s="130" t="s">
        <v>2382</v>
      </c>
      <c r="J98" s="128"/>
    </row>
    <row r="99" spans="1:10" ht="13.5" customHeight="1">
      <c r="A99" s="117"/>
      <c r="B99" s="118" t="s">
        <v>2383</v>
      </c>
      <c r="C99" s="118" t="s">
        <v>2384</v>
      </c>
      <c r="D99" s="131">
        <v>1</v>
      </c>
      <c r="E99" s="120" t="s">
        <v>317</v>
      </c>
      <c r="F99" s="122">
        <f>J99*0.5</f>
        <v>8495000</v>
      </c>
      <c r="G99" s="122">
        <f t="shared" ref="G99:G111" si="0">D99*F99</f>
        <v>8495000</v>
      </c>
      <c r="H99" s="123" t="s">
        <v>2385</v>
      </c>
      <c r="J99" s="122">
        <f>16990000</f>
        <v>16990000</v>
      </c>
    </row>
    <row r="100" spans="1:10" ht="13.5" customHeight="1">
      <c r="A100" s="124"/>
      <c r="B100" s="125" t="s">
        <v>2386</v>
      </c>
      <c r="C100" s="125"/>
      <c r="D100" s="135"/>
      <c r="E100" s="127"/>
      <c r="F100" s="128"/>
      <c r="G100" s="128"/>
      <c r="H100" s="130" t="s">
        <v>2382</v>
      </c>
      <c r="J100" s="128"/>
    </row>
    <row r="101" spans="1:10" ht="13.5" customHeight="1">
      <c r="A101" s="117"/>
      <c r="B101" s="118" t="s">
        <v>2387</v>
      </c>
      <c r="C101" s="118" t="s">
        <v>2388</v>
      </c>
      <c r="D101" s="131">
        <v>1</v>
      </c>
      <c r="E101" s="120" t="s">
        <v>317</v>
      </c>
      <c r="F101" s="122">
        <f>J101*0.5</f>
        <v>7000000</v>
      </c>
      <c r="G101" s="122">
        <f t="shared" si="0"/>
        <v>7000000</v>
      </c>
      <c r="H101" s="123" t="s">
        <v>2385</v>
      </c>
      <c r="J101" s="122">
        <v>14000000</v>
      </c>
    </row>
    <row r="102" spans="1:10" ht="13.5" customHeight="1">
      <c r="A102" s="124"/>
      <c r="B102" s="125"/>
      <c r="C102" s="125"/>
      <c r="D102" s="126"/>
      <c r="E102" s="127"/>
      <c r="F102" s="128"/>
      <c r="G102" s="128"/>
      <c r="H102" s="130" t="s">
        <v>2382</v>
      </c>
      <c r="J102" s="128"/>
    </row>
    <row r="103" spans="1:10" ht="13.5" customHeight="1">
      <c r="A103" s="117"/>
      <c r="B103" s="118" t="s">
        <v>2389</v>
      </c>
      <c r="C103" s="118"/>
      <c r="D103" s="131">
        <v>1</v>
      </c>
      <c r="E103" s="120" t="s">
        <v>250</v>
      </c>
      <c r="F103" s="122">
        <f>J103*0.8</f>
        <v>480000</v>
      </c>
      <c r="G103" s="122">
        <f t="shared" si="0"/>
        <v>480000</v>
      </c>
      <c r="H103" s="123" t="s">
        <v>2390</v>
      </c>
      <c r="J103" s="122">
        <v>600000</v>
      </c>
    </row>
    <row r="104" spans="1:10" ht="13.5" customHeight="1">
      <c r="A104" s="124" t="s">
        <v>7</v>
      </c>
      <c r="B104" s="125"/>
      <c r="C104" s="125"/>
      <c r="D104" s="126"/>
      <c r="E104" s="127"/>
      <c r="F104" s="128"/>
      <c r="G104" s="128"/>
      <c r="H104" s="130" t="s">
        <v>2382</v>
      </c>
      <c r="J104" s="128"/>
    </row>
    <row r="105" spans="1:10" ht="13.5" customHeight="1">
      <c r="A105" s="117" t="s">
        <v>7</v>
      </c>
      <c r="B105" s="118" t="s">
        <v>2391</v>
      </c>
      <c r="C105" s="118"/>
      <c r="D105" s="131">
        <v>1</v>
      </c>
      <c r="E105" s="120" t="s">
        <v>250</v>
      </c>
      <c r="F105" s="122">
        <f>J105*0.8</f>
        <v>480000</v>
      </c>
      <c r="G105" s="122">
        <f t="shared" si="0"/>
        <v>480000</v>
      </c>
      <c r="H105" s="123" t="s">
        <v>2390</v>
      </c>
      <c r="J105" s="122">
        <v>600000</v>
      </c>
    </row>
    <row r="106" spans="1:10" ht="13.5" customHeight="1">
      <c r="A106" s="134"/>
      <c r="B106" s="125"/>
      <c r="C106" s="125"/>
      <c r="D106" s="126"/>
      <c r="E106" s="127"/>
      <c r="F106" s="128"/>
      <c r="G106" s="128"/>
      <c r="H106" s="130" t="s">
        <v>2382</v>
      </c>
      <c r="J106" s="128"/>
    </row>
    <row r="107" spans="1:10" ht="13.5" customHeight="1">
      <c r="A107" s="137"/>
      <c r="B107" s="118" t="s">
        <v>2392</v>
      </c>
      <c r="C107" s="118"/>
      <c r="D107" s="131">
        <v>1</v>
      </c>
      <c r="E107" s="120" t="s">
        <v>250</v>
      </c>
      <c r="F107" s="122">
        <f>J107*0.8</f>
        <v>800000</v>
      </c>
      <c r="G107" s="122">
        <f t="shared" si="0"/>
        <v>800000</v>
      </c>
      <c r="H107" s="123" t="s">
        <v>2390</v>
      </c>
      <c r="J107" s="122">
        <v>1000000</v>
      </c>
    </row>
    <row r="108" spans="1:10" ht="13.5" customHeight="1">
      <c r="A108" s="124"/>
      <c r="B108" s="125"/>
      <c r="C108" s="125"/>
      <c r="D108" s="126"/>
      <c r="E108" s="127"/>
      <c r="F108" s="128"/>
      <c r="G108" s="128"/>
      <c r="H108" s="130" t="s">
        <v>2382</v>
      </c>
      <c r="J108" s="128"/>
    </row>
    <row r="109" spans="1:10" ht="13.5" customHeight="1">
      <c r="A109" s="117"/>
      <c r="B109" s="118" t="s">
        <v>2393</v>
      </c>
      <c r="C109" s="118"/>
      <c r="D109" s="131">
        <v>1</v>
      </c>
      <c r="E109" s="120" t="s">
        <v>2022</v>
      </c>
      <c r="F109" s="122">
        <f>J109*0.8</f>
        <v>960000</v>
      </c>
      <c r="G109" s="122">
        <f t="shared" si="0"/>
        <v>960000</v>
      </c>
      <c r="H109" s="123" t="s">
        <v>2390</v>
      </c>
      <c r="J109" s="122">
        <v>1200000</v>
      </c>
    </row>
    <row r="110" spans="1:10" ht="13.5" customHeight="1">
      <c r="A110" s="124" t="s">
        <v>7</v>
      </c>
      <c r="B110" s="125"/>
      <c r="C110" s="125"/>
      <c r="D110" s="126"/>
      <c r="E110" s="127"/>
      <c r="F110" s="128"/>
      <c r="G110" s="128"/>
      <c r="H110" s="130" t="s">
        <v>2382</v>
      </c>
      <c r="J110" s="128"/>
    </row>
    <row r="111" spans="1:10" ht="13.5" customHeight="1">
      <c r="A111" s="117" t="s">
        <v>7</v>
      </c>
      <c r="B111" s="118" t="s">
        <v>2394</v>
      </c>
      <c r="C111" s="118"/>
      <c r="D111" s="131">
        <v>1</v>
      </c>
      <c r="E111" s="120" t="s">
        <v>2022</v>
      </c>
      <c r="F111" s="122">
        <f>J111*0.8</f>
        <v>960000</v>
      </c>
      <c r="G111" s="122">
        <f t="shared" si="0"/>
        <v>960000</v>
      </c>
      <c r="H111" s="123" t="s">
        <v>2390</v>
      </c>
      <c r="J111" s="122">
        <v>1200000</v>
      </c>
    </row>
    <row r="112" spans="1:10" ht="13.5" customHeight="1">
      <c r="A112" s="124" t="s">
        <v>7</v>
      </c>
      <c r="B112" s="125"/>
      <c r="C112" s="125"/>
      <c r="D112" s="126"/>
      <c r="E112" s="127"/>
      <c r="F112" s="128"/>
      <c r="G112" s="129"/>
      <c r="H112" s="130"/>
    </row>
    <row r="113" spans="1:8" ht="13.5" customHeight="1">
      <c r="A113" s="117" t="s">
        <v>7</v>
      </c>
      <c r="B113" s="118"/>
      <c r="C113" s="118"/>
      <c r="D113" s="131"/>
      <c r="E113" s="120"/>
      <c r="F113" s="122"/>
      <c r="G113" s="122"/>
      <c r="H113" s="123"/>
    </row>
    <row r="114" spans="1:8" ht="13.5" customHeight="1">
      <c r="A114" s="124" t="s">
        <v>7</v>
      </c>
      <c r="B114" s="125"/>
      <c r="C114" s="125"/>
      <c r="D114" s="126"/>
      <c r="E114" s="127"/>
      <c r="F114" s="128"/>
      <c r="G114" s="129"/>
      <c r="H114" s="130"/>
    </row>
    <row r="115" spans="1:8" ht="13.5" customHeight="1">
      <c r="A115" s="117" t="s">
        <v>7</v>
      </c>
      <c r="B115" s="118"/>
      <c r="C115" s="118"/>
      <c r="D115" s="131"/>
      <c r="E115" s="120"/>
      <c r="F115" s="122"/>
      <c r="G115" s="122"/>
      <c r="H115" s="123"/>
    </row>
    <row r="116" spans="1:8" ht="13.5" customHeight="1">
      <c r="A116" s="134"/>
      <c r="B116" s="125"/>
      <c r="C116" s="125"/>
      <c r="D116" s="135"/>
      <c r="E116" s="136"/>
      <c r="F116" s="128"/>
      <c r="G116" s="128"/>
      <c r="H116" s="130"/>
    </row>
    <row r="117" spans="1:8" ht="13.5" customHeight="1">
      <c r="A117" s="137"/>
      <c r="B117" s="118"/>
      <c r="C117" s="118"/>
      <c r="D117" s="138"/>
      <c r="E117" s="139"/>
      <c r="F117" s="121"/>
      <c r="G117" s="121"/>
      <c r="H117" s="123"/>
    </row>
    <row r="118" spans="1:8" ht="13.5" customHeight="1">
      <c r="A118" s="134"/>
      <c r="B118" s="125"/>
      <c r="C118" s="125"/>
      <c r="D118" s="135"/>
      <c r="E118" s="136"/>
      <c r="F118" s="128"/>
      <c r="G118" s="128"/>
      <c r="H118" s="130"/>
    </row>
    <row r="119" spans="1:8" ht="13.5" customHeight="1">
      <c r="A119" s="137"/>
      <c r="B119" s="118"/>
      <c r="C119" s="118"/>
      <c r="D119" s="138"/>
      <c r="E119" s="139"/>
      <c r="F119" s="121"/>
      <c r="G119" s="121"/>
      <c r="H119" s="123"/>
    </row>
    <row r="120" spans="1:8" ht="13.5" customHeight="1">
      <c r="A120" s="134"/>
      <c r="B120" s="125"/>
      <c r="C120" s="125"/>
      <c r="D120" s="135"/>
      <c r="E120" s="136"/>
      <c r="F120" s="128"/>
      <c r="G120" s="128"/>
      <c r="H120" s="130"/>
    </row>
    <row r="121" spans="1:8" ht="13.5" customHeight="1">
      <c r="A121" s="137"/>
      <c r="B121" s="118"/>
      <c r="C121" s="118"/>
      <c r="D121" s="138"/>
      <c r="E121" s="139"/>
      <c r="F121" s="121"/>
      <c r="G121" s="121"/>
      <c r="H121" s="123"/>
    </row>
    <row r="122" spans="1:8" ht="13.5" customHeight="1">
      <c r="A122" s="134"/>
      <c r="B122" s="125"/>
      <c r="C122" s="125"/>
      <c r="D122" s="135"/>
      <c r="E122" s="136"/>
      <c r="F122" s="128"/>
      <c r="G122" s="128"/>
      <c r="H122" s="130"/>
    </row>
    <row r="123" spans="1:8" ht="13.5" customHeight="1">
      <c r="A123" s="137"/>
      <c r="B123" s="118"/>
      <c r="C123" s="118"/>
      <c r="D123" s="138"/>
      <c r="E123" s="139"/>
      <c r="F123" s="121"/>
      <c r="G123" s="121"/>
      <c r="H123" s="123"/>
    </row>
    <row r="124" spans="1:8" ht="13.5" customHeight="1">
      <c r="A124" s="134"/>
      <c r="B124" s="125" t="s">
        <v>7</v>
      </c>
      <c r="C124" s="125" t="s">
        <v>7</v>
      </c>
      <c r="D124" s="135"/>
      <c r="E124" s="136"/>
      <c r="F124" s="128"/>
      <c r="G124" s="129"/>
      <c r="H124" s="130" t="s">
        <v>7</v>
      </c>
    </row>
    <row r="125" spans="1:8" ht="13.5" customHeight="1">
      <c r="A125" s="137"/>
      <c r="B125" s="118" t="s">
        <v>2046</v>
      </c>
      <c r="C125" s="118" t="s">
        <v>7</v>
      </c>
      <c r="D125" s="138"/>
      <c r="E125" s="139"/>
      <c r="F125" s="121" t="s">
        <v>2047</v>
      </c>
      <c r="G125" s="122">
        <f>SUM(G94:G123)</f>
        <v>19175000</v>
      </c>
      <c r="H125" s="123" t="s">
        <v>7</v>
      </c>
    </row>
    <row r="126" spans="1:8" ht="13.5" customHeight="1">
      <c r="A126" s="134"/>
      <c r="B126" s="125"/>
      <c r="C126" s="125"/>
      <c r="D126" s="135"/>
      <c r="E126" s="136"/>
      <c r="F126" s="128"/>
      <c r="G126" s="128"/>
      <c r="H126" s="130"/>
    </row>
    <row r="127" spans="1:8" ht="13.5" customHeight="1">
      <c r="A127" s="141"/>
      <c r="B127" s="142"/>
      <c r="C127" s="142"/>
      <c r="D127" s="143"/>
      <c r="E127" s="144"/>
      <c r="F127" s="145"/>
      <c r="G127" s="145"/>
      <c r="H127" s="146"/>
    </row>
    <row r="128" spans="1:8" s="49" customFormat="1" ht="13.5" customHeight="1">
      <c r="A128" s="147"/>
      <c r="B128" s="147"/>
      <c r="C128" s="147"/>
      <c r="D128" s="147"/>
      <c r="E128" s="147"/>
      <c r="F128" s="148"/>
      <c r="G128" s="147"/>
      <c r="H128" s="147"/>
    </row>
    <row r="129" spans="1:8" s="49" customFormat="1" ht="13.5" customHeight="1">
      <c r="A129" s="54"/>
      <c r="B129" s="54"/>
      <c r="C129" s="53" t="s">
        <v>1982</v>
      </c>
      <c r="D129" s="51"/>
      <c r="E129" s="51"/>
      <c r="F129" s="51"/>
      <c r="G129" s="54"/>
      <c r="H129" s="149" t="str">
        <f>CONCATENATE("No.       ",INT(ROW()/43)+163)</f>
        <v>No.       166</v>
      </c>
    </row>
  </sheetData>
  <mergeCells count="6">
    <mergeCell ref="A89:B89"/>
    <mergeCell ref="A1:H1"/>
    <mergeCell ref="A3:B3"/>
    <mergeCell ref="A44:H44"/>
    <mergeCell ref="A46:B46"/>
    <mergeCell ref="A87:H87"/>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2" manualBreakCount="2">
    <brk id="43" max="16383" man="1"/>
    <brk id="86" max="16383" man="1"/>
  </rowBreaks>
  <colBreaks count="1" manualBreakCount="1">
    <brk id="9"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B6F8-EB49-465A-8BA5-764746DA2563}">
  <dimension ref="A1:H43"/>
  <sheetViews>
    <sheetView showZeros="0" view="pageBreakPreview" zoomScale="85" zoomScaleNormal="100" zoomScaleSheetLayoutView="85" workbookViewId="0">
      <selection activeCell="M45" sqref="M45"/>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12"/>
      <c r="E4" s="113" t="s">
        <v>7</v>
      </c>
      <c r="F4" s="114"/>
      <c r="G4" s="115"/>
      <c r="H4" s="116" t="s">
        <v>7</v>
      </c>
    </row>
    <row r="5" spans="1:8" ht="13.5" customHeight="1">
      <c r="A5" s="117" t="s">
        <v>2395</v>
      </c>
      <c r="B5" s="118" t="s">
        <v>2396</v>
      </c>
      <c r="C5" s="118" t="s">
        <v>7</v>
      </c>
      <c r="D5" s="119"/>
      <c r="E5" s="120" t="s">
        <v>7</v>
      </c>
      <c r="F5" s="121"/>
      <c r="G5" s="122"/>
      <c r="H5" s="123" t="s">
        <v>7</v>
      </c>
    </row>
    <row r="6" spans="1:8" ht="13.5" customHeight="1">
      <c r="A6" s="124" t="s">
        <v>7</v>
      </c>
      <c r="B6" s="125" t="s">
        <v>7</v>
      </c>
      <c r="C6" s="125" t="s">
        <v>7</v>
      </c>
      <c r="D6" s="126"/>
      <c r="E6" s="127" t="s">
        <v>7</v>
      </c>
      <c r="F6" s="128"/>
      <c r="G6" s="129"/>
      <c r="H6" s="130"/>
    </row>
    <row r="7" spans="1:8" ht="13.5" customHeight="1">
      <c r="A7" s="117" t="s">
        <v>1976</v>
      </c>
      <c r="B7" s="118" t="s">
        <v>2397</v>
      </c>
      <c r="C7" s="118" t="s">
        <v>7</v>
      </c>
      <c r="D7" s="131">
        <v>1</v>
      </c>
      <c r="E7" s="120" t="s">
        <v>1978</v>
      </c>
      <c r="F7" s="132" t="s">
        <v>1966</v>
      </c>
      <c r="G7" s="122"/>
      <c r="H7" s="133"/>
    </row>
    <row r="8" spans="1:8" ht="13.5" customHeight="1">
      <c r="A8" s="124" t="s">
        <v>7</v>
      </c>
      <c r="B8" s="125"/>
      <c r="C8" s="125" t="s">
        <v>7</v>
      </c>
      <c r="D8" s="126"/>
      <c r="E8" s="127" t="s">
        <v>7</v>
      </c>
      <c r="F8" s="128"/>
      <c r="G8" s="129"/>
      <c r="H8" s="130"/>
    </row>
    <row r="9" spans="1:8" ht="13.5" customHeight="1">
      <c r="A9" s="117" t="s">
        <v>1979</v>
      </c>
      <c r="B9" s="118" t="s">
        <v>1980</v>
      </c>
      <c r="C9" s="118"/>
      <c r="D9" s="131">
        <v>1</v>
      </c>
      <c r="E9" s="120" t="s">
        <v>1978</v>
      </c>
      <c r="F9" s="132"/>
      <c r="G9" s="122"/>
      <c r="H9" s="123"/>
    </row>
    <row r="10" spans="1:8" ht="13.5" customHeight="1">
      <c r="A10" s="124"/>
      <c r="B10" s="125"/>
      <c r="C10" s="125"/>
      <c r="D10" s="126"/>
      <c r="E10" s="127"/>
      <c r="F10" s="128"/>
      <c r="G10" s="129"/>
      <c r="H10" s="130"/>
    </row>
    <row r="11" spans="1:8" ht="13.5" customHeight="1">
      <c r="A11" s="117"/>
      <c r="B11" s="118"/>
      <c r="C11" s="118"/>
      <c r="D11" s="131"/>
      <c r="E11" s="120"/>
      <c r="F11" s="132"/>
      <c r="G11" s="122"/>
      <c r="H11" s="123"/>
    </row>
    <row r="12" spans="1:8" ht="13.5" customHeight="1">
      <c r="A12" s="124"/>
      <c r="B12" s="125"/>
      <c r="C12" s="125"/>
      <c r="D12" s="126"/>
      <c r="E12" s="127"/>
      <c r="F12" s="128"/>
      <c r="G12" s="129"/>
      <c r="H12" s="130"/>
    </row>
    <row r="13" spans="1:8" ht="13.5" customHeight="1">
      <c r="A13" s="117"/>
      <c r="B13" s="118"/>
      <c r="C13" s="118"/>
      <c r="D13" s="131"/>
      <c r="E13" s="120"/>
      <c r="F13" s="132"/>
      <c r="G13" s="122"/>
      <c r="H13" s="123"/>
    </row>
    <row r="14" spans="1:8" ht="13.5" customHeight="1">
      <c r="A14" s="134"/>
      <c r="B14" s="125"/>
      <c r="C14" s="125"/>
      <c r="D14" s="135"/>
      <c r="E14" s="136"/>
      <c r="F14" s="128"/>
      <c r="G14" s="128"/>
      <c r="H14" s="130"/>
    </row>
    <row r="15" spans="1:8" ht="13.5" customHeight="1">
      <c r="A15" s="137"/>
      <c r="B15" s="118"/>
      <c r="C15" s="118"/>
      <c r="D15" s="138"/>
      <c r="E15" s="139"/>
      <c r="F15" s="121"/>
      <c r="G15" s="121"/>
      <c r="H15" s="123"/>
    </row>
    <row r="16" spans="1:8" ht="13.5" customHeight="1">
      <c r="A16" s="134"/>
      <c r="B16" s="125"/>
      <c r="C16" s="125"/>
      <c r="D16" s="135"/>
      <c r="E16" s="136"/>
      <c r="F16" s="128"/>
      <c r="G16" s="128"/>
      <c r="H16" s="130"/>
    </row>
    <row r="17" spans="1:8" ht="13.5" customHeight="1">
      <c r="A17" s="137"/>
      <c r="B17" s="118"/>
      <c r="C17" s="118"/>
      <c r="D17" s="138"/>
      <c r="E17" s="139"/>
      <c r="F17" s="121"/>
      <c r="G17" s="121"/>
      <c r="H17" s="123"/>
    </row>
    <row r="18" spans="1:8" ht="13.5" customHeight="1">
      <c r="A18" s="134"/>
      <c r="B18" s="125"/>
      <c r="C18" s="125"/>
      <c r="D18" s="135"/>
      <c r="E18" s="136"/>
      <c r="F18" s="128"/>
      <c r="G18" s="128"/>
      <c r="H18" s="130"/>
    </row>
    <row r="19" spans="1:8" ht="13.5" customHeight="1">
      <c r="A19" s="137"/>
      <c r="B19" s="118"/>
      <c r="C19" s="118"/>
      <c r="D19" s="138"/>
      <c r="E19" s="139"/>
      <c r="F19" s="121"/>
      <c r="G19" s="121"/>
      <c r="H19" s="123"/>
    </row>
    <row r="20" spans="1:8" ht="13.5" customHeight="1">
      <c r="A20" s="134"/>
      <c r="B20" s="125"/>
      <c r="C20" s="125"/>
      <c r="D20" s="135"/>
      <c r="E20" s="136"/>
      <c r="F20" s="128"/>
      <c r="G20" s="128"/>
      <c r="H20" s="130"/>
    </row>
    <row r="21" spans="1:8" ht="13.5" customHeight="1">
      <c r="A21" s="137"/>
      <c r="B21" s="118"/>
      <c r="C21" s="118"/>
      <c r="D21" s="138"/>
      <c r="E21" s="139"/>
      <c r="F21" s="121"/>
      <c r="G21" s="121"/>
      <c r="H21" s="123"/>
    </row>
    <row r="22" spans="1:8" ht="13.5" customHeight="1">
      <c r="A22" s="134"/>
      <c r="B22" s="125"/>
      <c r="C22" s="125"/>
      <c r="D22" s="135"/>
      <c r="E22" s="136"/>
      <c r="F22" s="128"/>
      <c r="G22" s="128"/>
      <c r="H22" s="130"/>
    </row>
    <row r="23" spans="1:8" ht="13.5" customHeight="1">
      <c r="A23" s="137"/>
      <c r="B23" s="118"/>
      <c r="C23" s="118"/>
      <c r="D23" s="138"/>
      <c r="E23" s="139"/>
      <c r="F23" s="121"/>
      <c r="G23" s="121"/>
      <c r="H23" s="123"/>
    </row>
    <row r="24" spans="1:8" ht="13.5" customHeight="1">
      <c r="A24" s="134"/>
      <c r="B24" s="125"/>
      <c r="C24" s="125"/>
      <c r="D24" s="135"/>
      <c r="E24" s="136"/>
      <c r="F24" s="128"/>
      <c r="G24" s="128"/>
      <c r="H24" s="130"/>
    </row>
    <row r="25" spans="1:8" ht="13.5" customHeight="1">
      <c r="A25" s="137"/>
      <c r="B25" s="118"/>
      <c r="C25" s="118"/>
      <c r="D25" s="138"/>
      <c r="E25" s="139"/>
      <c r="F25" s="121"/>
      <c r="G25" s="121"/>
      <c r="H25" s="123"/>
    </row>
    <row r="26" spans="1:8" ht="13.5" customHeight="1">
      <c r="A26" s="134"/>
      <c r="B26" s="125"/>
      <c r="C26" s="125"/>
      <c r="D26" s="135"/>
      <c r="E26" s="136"/>
      <c r="F26" s="128"/>
      <c r="G26" s="128"/>
      <c r="H26" s="130"/>
    </row>
    <row r="27" spans="1:8" ht="13.5" customHeight="1">
      <c r="A27" s="137"/>
      <c r="B27" s="118"/>
      <c r="C27" s="118"/>
      <c r="D27" s="138"/>
      <c r="E27" s="139"/>
      <c r="F27" s="121"/>
      <c r="G27" s="121"/>
      <c r="H27" s="123"/>
    </row>
    <row r="28" spans="1:8" ht="13.5" customHeight="1">
      <c r="A28" s="134"/>
      <c r="B28" s="125"/>
      <c r="C28" s="125"/>
      <c r="D28" s="135"/>
      <c r="E28" s="136"/>
      <c r="F28" s="128"/>
      <c r="G28" s="128"/>
      <c r="H28" s="130"/>
    </row>
    <row r="29" spans="1:8" ht="13.5" customHeight="1">
      <c r="A29" s="137"/>
      <c r="B29" s="118"/>
      <c r="C29" s="118"/>
      <c r="D29" s="138"/>
      <c r="E29" s="139"/>
      <c r="F29" s="121"/>
      <c r="G29" s="121"/>
      <c r="H29" s="123"/>
    </row>
    <row r="30" spans="1:8" ht="13.5" customHeight="1">
      <c r="A30" s="134"/>
      <c r="B30" s="125"/>
      <c r="C30" s="125"/>
      <c r="D30" s="135"/>
      <c r="E30" s="136"/>
      <c r="F30" s="128"/>
      <c r="G30" s="128"/>
      <c r="H30" s="130"/>
    </row>
    <row r="31" spans="1:8" ht="13.5" customHeight="1">
      <c r="A31" s="137"/>
      <c r="B31" s="118"/>
      <c r="C31" s="118"/>
      <c r="D31" s="138"/>
      <c r="E31" s="139"/>
      <c r="F31" s="121"/>
      <c r="G31" s="121"/>
      <c r="H31" s="123"/>
    </row>
    <row r="32" spans="1:8" ht="13.5" customHeight="1">
      <c r="A32" s="134"/>
      <c r="B32" s="125"/>
      <c r="C32" s="125"/>
      <c r="D32" s="135"/>
      <c r="E32" s="136"/>
      <c r="F32" s="128"/>
      <c r="G32" s="128"/>
      <c r="H32" s="130"/>
    </row>
    <row r="33" spans="1:8" ht="13.5" customHeight="1">
      <c r="A33" s="137"/>
      <c r="B33" s="118"/>
      <c r="C33" s="118"/>
      <c r="D33" s="138"/>
      <c r="E33" s="139"/>
      <c r="F33" s="121"/>
      <c r="G33" s="121"/>
      <c r="H33" s="123"/>
    </row>
    <row r="34" spans="1:8" ht="13.5" customHeight="1">
      <c r="A34" s="134"/>
      <c r="B34" s="125"/>
      <c r="C34" s="125"/>
      <c r="D34" s="135"/>
      <c r="E34" s="136"/>
      <c r="F34" s="128"/>
      <c r="G34" s="128"/>
      <c r="H34" s="130"/>
    </row>
    <row r="35" spans="1:8" ht="13.5" customHeight="1">
      <c r="A35" s="137"/>
      <c r="B35" s="118"/>
      <c r="C35" s="118"/>
      <c r="D35" s="138"/>
      <c r="E35" s="139"/>
      <c r="F35" s="121"/>
      <c r="G35" s="121"/>
      <c r="H35" s="123"/>
    </row>
    <row r="36" spans="1:8" ht="13.5" customHeight="1">
      <c r="A36" s="134"/>
      <c r="B36" s="125"/>
      <c r="C36" s="125"/>
      <c r="D36" s="135"/>
      <c r="E36" s="136"/>
      <c r="F36" s="128"/>
      <c r="G36" s="128"/>
      <c r="H36" s="130"/>
    </row>
    <row r="37" spans="1:8" ht="13.5" customHeight="1">
      <c r="A37" s="137"/>
      <c r="B37" s="118"/>
      <c r="C37" s="118"/>
      <c r="D37" s="138"/>
      <c r="E37" s="139"/>
      <c r="F37" s="121"/>
      <c r="G37" s="121"/>
      <c r="H37" s="123"/>
    </row>
    <row r="38" spans="1:8" ht="13.5" customHeight="1">
      <c r="A38" s="134"/>
      <c r="B38" s="125"/>
      <c r="C38" s="125"/>
      <c r="D38" s="135"/>
      <c r="E38" s="136"/>
      <c r="F38" s="128"/>
      <c r="G38" s="129"/>
      <c r="H38" s="130"/>
    </row>
    <row r="39" spans="1:8" ht="13.5" customHeight="1">
      <c r="A39" s="137"/>
      <c r="B39" s="140" t="s">
        <v>1981</v>
      </c>
      <c r="C39" s="118"/>
      <c r="D39" s="138"/>
      <c r="E39" s="139"/>
      <c r="F39" s="121"/>
      <c r="G39" s="122"/>
      <c r="H39" s="133"/>
    </row>
    <row r="40" spans="1:8" ht="13.5" customHeight="1">
      <c r="A40" s="134"/>
      <c r="B40" s="125"/>
      <c r="C40" s="125"/>
      <c r="D40" s="135"/>
      <c r="E40" s="136"/>
      <c r="F40" s="128"/>
      <c r="G40" s="128"/>
      <c r="H40" s="130"/>
    </row>
    <row r="41" spans="1:8" ht="13.5" customHeight="1">
      <c r="A41" s="141"/>
      <c r="B41" s="142"/>
      <c r="C41" s="142"/>
      <c r="D41" s="143"/>
      <c r="E41" s="144"/>
      <c r="F41" s="145"/>
      <c r="G41" s="145"/>
      <c r="H41" s="146"/>
    </row>
    <row r="42" spans="1:8" s="49" customFormat="1" ht="13.5" customHeight="1">
      <c r="A42" s="147"/>
      <c r="B42" s="147"/>
      <c r="C42" s="147"/>
      <c r="D42" s="147"/>
      <c r="E42" s="147"/>
      <c r="F42" s="148"/>
      <c r="G42" s="148"/>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firstPageNumber="3"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AD013-DB75-4A58-9DC1-7F6317E0B50B}">
  <dimension ref="A1:H43"/>
  <sheetViews>
    <sheetView showZeros="0" view="pageBreakPreview" zoomScale="85" zoomScaleNormal="100" zoomScaleSheetLayoutView="85" workbookViewId="0">
      <selection activeCell="G6" sqref="G6:G34"/>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2398</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17" t="s">
        <v>1976</v>
      </c>
      <c r="B5" s="118" t="s">
        <v>2399</v>
      </c>
      <c r="C5" s="118" t="s">
        <v>7</v>
      </c>
      <c r="D5" s="138"/>
      <c r="E5" s="139"/>
      <c r="F5" s="121"/>
      <c r="G5" s="121"/>
      <c r="H5" s="123"/>
    </row>
    <row r="6" spans="1:8" ht="13.5" customHeight="1">
      <c r="A6" s="134"/>
      <c r="B6" s="125" t="s">
        <v>7</v>
      </c>
      <c r="C6" s="125"/>
      <c r="D6" s="135"/>
      <c r="E6" s="136"/>
      <c r="F6" s="128"/>
      <c r="G6" s="128"/>
      <c r="H6" s="130"/>
    </row>
    <row r="7" spans="1:8" ht="13.5" customHeight="1">
      <c r="A7" s="117" t="s">
        <v>1983</v>
      </c>
      <c r="B7" s="118" t="s">
        <v>2400</v>
      </c>
      <c r="C7" s="118"/>
      <c r="D7" s="131">
        <v>1</v>
      </c>
      <c r="E7" s="120" t="s">
        <v>1978</v>
      </c>
      <c r="F7" s="121"/>
      <c r="G7" s="121"/>
      <c r="H7" s="123"/>
    </row>
    <row r="8" spans="1:8" ht="13.5" customHeight="1">
      <c r="A8" s="134"/>
      <c r="B8" s="125" t="s">
        <v>7</v>
      </c>
      <c r="C8" s="125"/>
      <c r="D8" s="135"/>
      <c r="E8" s="136"/>
      <c r="F8" s="128"/>
      <c r="G8" s="129"/>
      <c r="H8" s="130" t="s">
        <v>7</v>
      </c>
    </row>
    <row r="9" spans="1:8" ht="13.5" customHeight="1">
      <c r="A9" s="117" t="s">
        <v>1985</v>
      </c>
      <c r="B9" s="118" t="s">
        <v>2401</v>
      </c>
      <c r="C9" s="118"/>
      <c r="D9" s="131">
        <v>1</v>
      </c>
      <c r="E9" s="120" t="s">
        <v>1978</v>
      </c>
      <c r="F9" s="132"/>
      <c r="G9" s="122"/>
      <c r="H9" s="123" t="s">
        <v>7</v>
      </c>
    </row>
    <row r="10" spans="1:8" ht="13.5" customHeight="1">
      <c r="A10" s="134"/>
      <c r="B10" s="125"/>
      <c r="C10" s="125"/>
      <c r="D10" s="135"/>
      <c r="E10" s="136"/>
      <c r="F10" s="128"/>
      <c r="G10" s="129"/>
      <c r="H10" s="130" t="s">
        <v>7</v>
      </c>
    </row>
    <row r="11" spans="1:8" ht="13.5" customHeight="1">
      <c r="A11" s="117" t="s">
        <v>1987</v>
      </c>
      <c r="B11" s="118" t="s">
        <v>2402</v>
      </c>
      <c r="C11" s="118"/>
      <c r="D11" s="131">
        <v>1</v>
      </c>
      <c r="E11" s="120" t="s">
        <v>1978</v>
      </c>
      <c r="F11" s="132"/>
      <c r="G11" s="122"/>
      <c r="H11" s="123" t="s">
        <v>7</v>
      </c>
    </row>
    <row r="12" spans="1:8" ht="13.5" customHeight="1">
      <c r="A12" s="134"/>
      <c r="B12" s="125"/>
      <c r="C12" s="125"/>
      <c r="D12" s="135"/>
      <c r="E12" s="136"/>
      <c r="F12" s="128"/>
      <c r="G12" s="128"/>
      <c r="H12" s="130"/>
    </row>
    <row r="13" spans="1:8" ht="13.5" customHeight="1">
      <c r="A13" s="117" t="s">
        <v>1989</v>
      </c>
      <c r="B13" s="118" t="s">
        <v>2403</v>
      </c>
      <c r="C13" s="118"/>
      <c r="D13" s="131">
        <v>1</v>
      </c>
      <c r="E13" s="120" t="s">
        <v>1978</v>
      </c>
      <c r="F13" s="121"/>
      <c r="G13" s="121"/>
      <c r="H13" s="123"/>
    </row>
    <row r="14" spans="1:8" ht="13.5" customHeight="1">
      <c r="A14" s="134"/>
      <c r="B14" s="125"/>
      <c r="C14" s="125"/>
      <c r="D14" s="135"/>
      <c r="E14" s="136"/>
      <c r="F14" s="128"/>
      <c r="G14" s="129"/>
      <c r="H14" s="130" t="s">
        <v>7</v>
      </c>
    </row>
    <row r="15" spans="1:8" ht="13.5" customHeight="1">
      <c r="A15" s="117" t="s">
        <v>1991</v>
      </c>
      <c r="B15" s="118" t="s">
        <v>2404</v>
      </c>
      <c r="C15" s="118"/>
      <c r="D15" s="131">
        <v>1</v>
      </c>
      <c r="E15" s="120" t="s">
        <v>1978</v>
      </c>
      <c r="F15" s="132"/>
      <c r="G15" s="122"/>
      <c r="H15" s="123" t="s">
        <v>7</v>
      </c>
    </row>
    <row r="16" spans="1:8" ht="13.5" customHeight="1">
      <c r="A16" s="134"/>
      <c r="B16" s="125"/>
      <c r="C16" s="125"/>
      <c r="D16" s="135"/>
      <c r="E16" s="136"/>
      <c r="F16" s="128"/>
      <c r="G16" s="128"/>
      <c r="H16" s="130"/>
    </row>
    <row r="17" spans="1:8" ht="13.5" customHeight="1">
      <c r="A17" s="117" t="s">
        <v>1993</v>
      </c>
      <c r="B17" s="118" t="s">
        <v>2405</v>
      </c>
      <c r="C17" s="118"/>
      <c r="D17" s="131">
        <v>1</v>
      </c>
      <c r="E17" s="120" t="s">
        <v>1978</v>
      </c>
      <c r="F17" s="121"/>
      <c r="G17" s="121"/>
      <c r="H17" s="123"/>
    </row>
    <row r="18" spans="1:8" ht="13.5" customHeight="1">
      <c r="A18" s="124"/>
      <c r="B18" s="125"/>
      <c r="C18" s="125"/>
      <c r="D18" s="135"/>
      <c r="E18" s="136"/>
      <c r="F18" s="128"/>
      <c r="G18" s="128"/>
      <c r="H18" s="130"/>
    </row>
    <row r="19" spans="1:8" ht="13.5" customHeight="1">
      <c r="A19" s="117" t="s">
        <v>1995</v>
      </c>
      <c r="B19" s="118" t="s">
        <v>2406</v>
      </c>
      <c r="C19" s="118"/>
      <c r="D19" s="131">
        <v>1</v>
      </c>
      <c r="E19" s="120" t="s">
        <v>1978</v>
      </c>
      <c r="F19" s="121"/>
      <c r="G19" s="121"/>
      <c r="H19" s="123"/>
    </row>
    <row r="20" spans="1:8" ht="13.5" customHeight="1">
      <c r="A20" s="124"/>
      <c r="B20" s="125"/>
      <c r="C20" s="125"/>
      <c r="D20" s="135"/>
      <c r="E20" s="136"/>
      <c r="F20" s="128"/>
      <c r="G20" s="128"/>
      <c r="H20" s="130"/>
    </row>
    <row r="21" spans="1:8" ht="13.5" customHeight="1">
      <c r="A21" s="117" t="s">
        <v>1997</v>
      </c>
      <c r="B21" s="118" t="s">
        <v>2407</v>
      </c>
      <c r="C21" s="118"/>
      <c r="D21" s="131">
        <v>1</v>
      </c>
      <c r="E21" s="120" t="s">
        <v>1978</v>
      </c>
      <c r="F21" s="121"/>
      <c r="G21" s="121"/>
      <c r="H21" s="123"/>
    </row>
    <row r="22" spans="1:8" ht="13.5" customHeight="1">
      <c r="A22" s="124"/>
      <c r="B22" s="125"/>
      <c r="C22" s="125"/>
      <c r="D22" s="135"/>
      <c r="E22" s="136"/>
      <c r="F22" s="128"/>
      <c r="G22" s="128"/>
      <c r="H22" s="130"/>
    </row>
    <row r="23" spans="1:8" ht="13.5" customHeight="1">
      <c r="A23" s="117" t="s">
        <v>1999</v>
      </c>
      <c r="B23" s="118" t="s">
        <v>2408</v>
      </c>
      <c r="C23" s="118"/>
      <c r="D23" s="131">
        <v>1</v>
      </c>
      <c r="E23" s="120" t="s">
        <v>1978</v>
      </c>
      <c r="F23" s="121"/>
      <c r="G23" s="121"/>
      <c r="H23" s="123"/>
    </row>
    <row r="24" spans="1:8" ht="13.5" customHeight="1">
      <c r="A24" s="124"/>
      <c r="B24" s="125"/>
      <c r="C24" s="125"/>
      <c r="D24" s="135"/>
      <c r="E24" s="136"/>
      <c r="F24" s="128"/>
      <c r="G24" s="128"/>
      <c r="H24" s="130"/>
    </row>
    <row r="25" spans="1:8" ht="13.5" customHeight="1">
      <c r="A25" s="117"/>
      <c r="B25" s="140" t="s">
        <v>1981</v>
      </c>
      <c r="C25" s="118"/>
      <c r="D25" s="131"/>
      <c r="E25" s="120"/>
      <c r="F25" s="121"/>
      <c r="G25" s="121"/>
      <c r="H25" s="123"/>
    </row>
    <row r="26" spans="1:8" ht="13.5" customHeight="1">
      <c r="A26" s="124"/>
      <c r="B26" s="125"/>
      <c r="C26" s="125"/>
      <c r="D26" s="135"/>
      <c r="E26" s="136"/>
      <c r="F26" s="128"/>
      <c r="G26" s="129"/>
      <c r="H26" s="130" t="s">
        <v>7</v>
      </c>
    </row>
    <row r="27" spans="1:8" ht="13.5" customHeight="1">
      <c r="A27" s="117"/>
      <c r="B27" s="118"/>
      <c r="C27" s="118"/>
      <c r="D27" s="131"/>
      <c r="E27" s="120"/>
      <c r="F27" s="132"/>
      <c r="G27" s="122"/>
      <c r="H27" s="123" t="s">
        <v>7</v>
      </c>
    </row>
    <row r="28" spans="1:8" ht="13.5" customHeight="1">
      <c r="A28" s="124"/>
      <c r="B28" s="125"/>
      <c r="C28" s="125"/>
      <c r="D28" s="135"/>
      <c r="E28" s="136"/>
      <c r="F28" s="128"/>
      <c r="G28" s="129"/>
      <c r="H28" s="130" t="s">
        <v>7</v>
      </c>
    </row>
    <row r="29" spans="1:8" ht="13.5" customHeight="1">
      <c r="A29" s="117" t="s">
        <v>2409</v>
      </c>
      <c r="B29" s="118" t="s">
        <v>2017</v>
      </c>
      <c r="C29" s="118"/>
      <c r="D29" s="131"/>
      <c r="E29" s="120"/>
      <c r="F29" s="132"/>
      <c r="G29" s="122"/>
      <c r="H29" s="123" t="s">
        <v>7</v>
      </c>
    </row>
    <row r="30" spans="1:8" ht="13.5" customHeight="1">
      <c r="A30" s="124" t="s">
        <v>2410</v>
      </c>
      <c r="B30" s="125"/>
      <c r="C30" s="125"/>
      <c r="D30" s="135"/>
      <c r="E30" s="136"/>
      <c r="F30" s="128"/>
      <c r="G30" s="129"/>
      <c r="H30" s="130"/>
    </row>
    <row r="31" spans="1:8" ht="13.5" customHeight="1">
      <c r="A31" s="117" t="s">
        <v>1062</v>
      </c>
      <c r="B31" s="118" t="s">
        <v>2018</v>
      </c>
      <c r="C31" s="118"/>
      <c r="D31" s="131">
        <v>1</v>
      </c>
      <c r="E31" s="120" t="s">
        <v>64</v>
      </c>
      <c r="F31" s="132"/>
      <c r="G31" s="122"/>
      <c r="H31" s="123"/>
    </row>
    <row r="32" spans="1:8" ht="13.5" customHeight="1">
      <c r="A32" s="124"/>
      <c r="B32" s="125"/>
      <c r="C32" s="125"/>
      <c r="D32" s="135"/>
      <c r="E32" s="136"/>
      <c r="F32" s="128"/>
      <c r="G32" s="128"/>
      <c r="H32" s="130"/>
    </row>
    <row r="33" spans="1:8" ht="13.5" customHeight="1">
      <c r="A33" s="117"/>
      <c r="B33" s="140" t="s">
        <v>1981</v>
      </c>
      <c r="C33" s="118"/>
      <c r="D33" s="131"/>
      <c r="E33" s="120"/>
      <c r="F33" s="121"/>
      <c r="G33" s="121"/>
      <c r="H33" s="195"/>
    </row>
    <row r="34" spans="1:8" ht="13.5" customHeight="1">
      <c r="A34" s="134"/>
      <c r="B34" s="125"/>
      <c r="C34" s="125"/>
      <c r="D34" s="135"/>
      <c r="E34" s="136"/>
      <c r="F34" s="128"/>
      <c r="G34" s="128"/>
      <c r="H34" s="196"/>
    </row>
    <row r="35" spans="1:8" ht="13.5" customHeight="1">
      <c r="A35" s="117"/>
      <c r="B35" s="118"/>
      <c r="C35" s="118"/>
      <c r="D35" s="131"/>
      <c r="E35" s="120"/>
      <c r="F35" s="121"/>
      <c r="G35" s="121"/>
      <c r="H35" s="123"/>
    </row>
    <row r="36" spans="1:8" ht="13.5" customHeight="1">
      <c r="A36" s="124"/>
      <c r="B36" s="125"/>
      <c r="C36" s="125"/>
      <c r="D36" s="135"/>
      <c r="E36" s="136"/>
      <c r="F36" s="128"/>
      <c r="G36" s="128"/>
      <c r="H36" s="130" t="s">
        <v>7</v>
      </c>
    </row>
    <row r="37" spans="1:8" ht="13.5" customHeight="1">
      <c r="A37" s="117"/>
      <c r="B37" s="140"/>
      <c r="C37" s="118"/>
      <c r="D37" s="131"/>
      <c r="E37" s="120"/>
      <c r="F37" s="121"/>
      <c r="G37" s="121"/>
      <c r="H37" s="123" t="s">
        <v>7</v>
      </c>
    </row>
    <row r="38" spans="1:8" ht="13.5" customHeight="1">
      <c r="A38" s="134"/>
      <c r="B38" s="125"/>
      <c r="C38" s="125"/>
      <c r="D38" s="126"/>
      <c r="E38" s="127"/>
      <c r="F38" s="128"/>
      <c r="G38" s="128"/>
      <c r="H38" s="130"/>
    </row>
    <row r="39" spans="1:8" ht="13.5" customHeight="1">
      <c r="A39" s="117"/>
      <c r="B39" s="140"/>
      <c r="C39" s="118"/>
      <c r="D39" s="131"/>
      <c r="E39" s="120"/>
      <c r="F39" s="121"/>
      <c r="G39" s="121"/>
      <c r="H39" s="123"/>
    </row>
    <row r="40" spans="1:8" ht="13.5" customHeight="1">
      <c r="A40" s="134"/>
      <c r="B40" s="125"/>
      <c r="C40" s="125"/>
      <c r="D40" s="135"/>
      <c r="E40" s="136"/>
      <c r="F40" s="128"/>
      <c r="G40" s="128"/>
      <c r="H40" s="130"/>
    </row>
    <row r="41" spans="1:8" ht="13.5" customHeight="1">
      <c r="A41" s="141"/>
      <c r="B41" s="197"/>
      <c r="C41" s="142"/>
      <c r="D41" s="143"/>
      <c r="E41" s="144"/>
      <c r="F41" s="145"/>
      <c r="G41" s="145">
        <f>SUM(G36:G37)</f>
        <v>0</v>
      </c>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sheetData>
  <mergeCells count="2">
    <mergeCell ref="A1:H1"/>
    <mergeCell ref="A3:B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colBreaks count="1" manualBreakCount="1">
    <brk id="9"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17FDA-1C08-4094-9532-681A7B7A68D3}">
  <dimension ref="A1:H86"/>
  <sheetViews>
    <sheetView showZeros="0" view="pageBreakPreview" topLeftCell="A43" zoomScale="85" zoomScaleNormal="100" zoomScaleSheetLayoutView="85" workbookViewId="0">
      <selection activeCell="G78" sqref="G78:G84"/>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2411</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17" t="s">
        <v>1976</v>
      </c>
      <c r="B5" s="118" t="s">
        <v>2399</v>
      </c>
      <c r="C5" s="118" t="s">
        <v>7</v>
      </c>
      <c r="D5" s="138"/>
      <c r="E5" s="139"/>
      <c r="F5" s="121"/>
      <c r="G5" s="121"/>
      <c r="H5" s="123"/>
    </row>
    <row r="6" spans="1:8" ht="13.5" customHeight="1">
      <c r="A6" s="134"/>
      <c r="B6" s="125" t="s">
        <v>7</v>
      </c>
      <c r="C6" s="125"/>
      <c r="D6" s="135"/>
      <c r="E6" s="136"/>
      <c r="F6" s="128"/>
      <c r="G6" s="128"/>
      <c r="H6" s="130"/>
    </row>
    <row r="7" spans="1:8" ht="13.5" customHeight="1">
      <c r="A7" s="117" t="s">
        <v>1983</v>
      </c>
      <c r="B7" s="118" t="s">
        <v>2400</v>
      </c>
      <c r="C7" s="118" t="s">
        <v>2412</v>
      </c>
      <c r="D7" s="131">
        <v>1</v>
      </c>
      <c r="E7" s="120" t="s">
        <v>1978</v>
      </c>
      <c r="F7" s="121"/>
      <c r="G7" s="121"/>
      <c r="H7" s="123"/>
    </row>
    <row r="8" spans="1:8" ht="13.5" customHeight="1">
      <c r="A8" s="134"/>
      <c r="B8" s="125" t="s">
        <v>7</v>
      </c>
      <c r="C8" s="125" t="s">
        <v>7</v>
      </c>
      <c r="D8" s="135"/>
      <c r="E8" s="136"/>
      <c r="F8" s="128"/>
      <c r="G8" s="129"/>
      <c r="H8" s="130" t="s">
        <v>7</v>
      </c>
    </row>
    <row r="9" spans="1:8" ht="13.5" customHeight="1">
      <c r="A9" s="117"/>
      <c r="B9" s="118"/>
      <c r="C9" s="118" t="s">
        <v>2413</v>
      </c>
      <c r="D9" s="131">
        <v>1</v>
      </c>
      <c r="E9" s="120" t="s">
        <v>1978</v>
      </c>
      <c r="F9" s="132"/>
      <c r="G9" s="122"/>
      <c r="H9" s="123" t="s">
        <v>7</v>
      </c>
    </row>
    <row r="10" spans="1:8" ht="13.5" customHeight="1">
      <c r="A10" s="124"/>
      <c r="B10" s="125"/>
      <c r="C10" s="125"/>
      <c r="D10" s="135"/>
      <c r="E10" s="136"/>
      <c r="F10" s="128"/>
      <c r="G10" s="128"/>
      <c r="H10" s="130"/>
    </row>
    <row r="11" spans="1:8" ht="13.5" customHeight="1">
      <c r="A11" s="117"/>
      <c r="B11" s="140" t="s">
        <v>1981</v>
      </c>
      <c r="C11" s="118"/>
      <c r="D11" s="131"/>
      <c r="E11" s="120"/>
      <c r="F11" s="121"/>
      <c r="G11" s="121"/>
      <c r="H11" s="123"/>
    </row>
    <row r="12" spans="1:8" ht="13.5" customHeight="1">
      <c r="A12" s="124"/>
      <c r="B12" s="125"/>
      <c r="C12" s="125"/>
      <c r="D12" s="135"/>
      <c r="E12" s="136"/>
      <c r="F12" s="128"/>
      <c r="G12" s="128"/>
      <c r="H12" s="130"/>
    </row>
    <row r="13" spans="1:8" ht="13.5" customHeight="1">
      <c r="A13" s="117"/>
      <c r="B13" s="118"/>
      <c r="C13" s="118"/>
      <c r="D13" s="131"/>
      <c r="E13" s="120"/>
      <c r="F13" s="121"/>
      <c r="G13" s="121"/>
      <c r="H13" s="123"/>
    </row>
    <row r="14" spans="1:8" ht="13.5" customHeight="1">
      <c r="A14" s="134"/>
      <c r="B14" s="125"/>
      <c r="C14" s="125"/>
      <c r="D14" s="135"/>
      <c r="E14" s="136"/>
      <c r="F14" s="128"/>
      <c r="G14" s="129"/>
      <c r="H14" s="130" t="s">
        <v>7</v>
      </c>
    </row>
    <row r="15" spans="1:8" ht="13.5" customHeight="1">
      <c r="A15" s="117" t="s">
        <v>1985</v>
      </c>
      <c r="B15" s="118" t="s">
        <v>2414</v>
      </c>
      <c r="C15" s="118" t="s">
        <v>2415</v>
      </c>
      <c r="D15" s="131">
        <v>1</v>
      </c>
      <c r="E15" s="120" t="s">
        <v>1978</v>
      </c>
      <c r="F15" s="132"/>
      <c r="G15" s="122"/>
      <c r="H15" s="123" t="s">
        <v>7</v>
      </c>
    </row>
    <row r="16" spans="1:8" ht="13.5" customHeight="1">
      <c r="A16" s="134"/>
      <c r="B16" s="125"/>
      <c r="C16" s="125"/>
      <c r="D16" s="135"/>
      <c r="E16" s="136"/>
      <c r="F16" s="128"/>
      <c r="G16" s="128"/>
      <c r="H16" s="130"/>
    </row>
    <row r="17" spans="1:8" ht="13.5" customHeight="1">
      <c r="A17" s="117"/>
      <c r="B17" s="140"/>
      <c r="C17" s="118" t="s">
        <v>2416</v>
      </c>
      <c r="D17" s="131">
        <v>1</v>
      </c>
      <c r="E17" s="120" t="s">
        <v>1978</v>
      </c>
      <c r="F17" s="121"/>
      <c r="G17" s="121"/>
      <c r="H17" s="123"/>
    </row>
    <row r="18" spans="1:8" ht="13.5" customHeight="1">
      <c r="A18" s="124"/>
      <c r="B18" s="125"/>
      <c r="C18" s="125"/>
      <c r="D18" s="135"/>
      <c r="E18" s="136"/>
      <c r="F18" s="128"/>
      <c r="G18" s="129"/>
      <c r="H18" s="130" t="s">
        <v>7</v>
      </c>
    </row>
    <row r="19" spans="1:8" ht="13.5" customHeight="1">
      <c r="A19" s="117"/>
      <c r="B19" s="140" t="s">
        <v>1981</v>
      </c>
      <c r="C19" s="118"/>
      <c r="D19" s="131"/>
      <c r="E19" s="120"/>
      <c r="F19" s="132"/>
      <c r="G19" s="122"/>
      <c r="H19" s="123" t="s">
        <v>7</v>
      </c>
    </row>
    <row r="20" spans="1:8" ht="13.5" customHeight="1">
      <c r="A20" s="124"/>
      <c r="B20" s="125"/>
      <c r="C20" s="125"/>
      <c r="D20" s="135"/>
      <c r="E20" s="136"/>
      <c r="F20" s="128"/>
      <c r="G20" s="129"/>
      <c r="H20" s="130" t="s">
        <v>7</v>
      </c>
    </row>
    <row r="21" spans="1:8" ht="13.5" customHeight="1">
      <c r="A21" s="117"/>
      <c r="B21" s="118"/>
      <c r="C21" s="118"/>
      <c r="D21" s="131"/>
      <c r="E21" s="120"/>
      <c r="F21" s="132"/>
      <c r="G21" s="122"/>
      <c r="H21" s="123" t="s">
        <v>7</v>
      </c>
    </row>
    <row r="22" spans="1:8" ht="13.5" customHeight="1">
      <c r="A22" s="134"/>
      <c r="B22" s="125"/>
      <c r="C22" s="125"/>
      <c r="D22" s="135"/>
      <c r="E22" s="136"/>
      <c r="F22" s="128"/>
      <c r="G22" s="129"/>
      <c r="H22" s="130" t="s">
        <v>7</v>
      </c>
    </row>
    <row r="23" spans="1:8" ht="13.5" customHeight="1">
      <c r="A23" s="117" t="s">
        <v>1987</v>
      </c>
      <c r="B23" s="118" t="s">
        <v>2402</v>
      </c>
      <c r="C23" s="118" t="s">
        <v>2402</v>
      </c>
      <c r="D23" s="131">
        <v>1</v>
      </c>
      <c r="E23" s="120" t="s">
        <v>1978</v>
      </c>
      <c r="F23" s="132"/>
      <c r="G23" s="122"/>
      <c r="H23" s="123" t="s">
        <v>7</v>
      </c>
    </row>
    <row r="24" spans="1:8" ht="13.5" customHeight="1">
      <c r="A24" s="124"/>
      <c r="B24" s="125"/>
      <c r="C24" s="125"/>
      <c r="D24" s="135"/>
      <c r="E24" s="136"/>
      <c r="F24" s="128"/>
      <c r="G24" s="128"/>
      <c r="H24" s="130" t="s">
        <v>7</v>
      </c>
    </row>
    <row r="25" spans="1:8" ht="13.5" customHeight="1">
      <c r="A25" s="117"/>
      <c r="B25" s="140" t="s">
        <v>1981</v>
      </c>
      <c r="C25" s="118"/>
      <c r="D25" s="131"/>
      <c r="E25" s="120"/>
      <c r="F25" s="121"/>
      <c r="G25" s="121"/>
      <c r="H25" s="123" t="s">
        <v>7</v>
      </c>
    </row>
    <row r="26" spans="1:8" ht="13.5" customHeight="1">
      <c r="A26" s="134"/>
      <c r="B26" s="125"/>
      <c r="C26" s="125"/>
      <c r="D26" s="126"/>
      <c r="E26" s="127"/>
      <c r="F26" s="128"/>
      <c r="G26" s="128"/>
      <c r="H26" s="130"/>
    </row>
    <row r="27" spans="1:8" ht="13.5" customHeight="1">
      <c r="A27" s="117"/>
      <c r="B27" s="140"/>
      <c r="C27" s="118"/>
      <c r="D27" s="131"/>
      <c r="E27" s="120"/>
      <c r="F27" s="121"/>
      <c r="G27" s="121"/>
      <c r="H27" s="123"/>
    </row>
    <row r="28" spans="1:8" ht="13.5" customHeight="1">
      <c r="A28" s="134"/>
      <c r="B28" s="125"/>
      <c r="C28" s="125"/>
      <c r="D28" s="135"/>
      <c r="E28" s="136"/>
      <c r="F28" s="128"/>
      <c r="G28" s="128"/>
      <c r="H28" s="130"/>
    </row>
    <row r="29" spans="1:8" ht="13.5" customHeight="1">
      <c r="A29" s="117" t="s">
        <v>1989</v>
      </c>
      <c r="B29" s="118" t="s">
        <v>2403</v>
      </c>
      <c r="C29" s="118" t="s">
        <v>2417</v>
      </c>
      <c r="D29" s="131">
        <v>1</v>
      </c>
      <c r="E29" s="120" t="s">
        <v>1978</v>
      </c>
      <c r="F29" s="121"/>
      <c r="G29" s="121"/>
      <c r="H29" s="123"/>
    </row>
    <row r="30" spans="1:8" ht="13.5" customHeight="1">
      <c r="A30" s="124"/>
      <c r="B30" s="125"/>
      <c r="C30" s="125"/>
      <c r="D30" s="135"/>
      <c r="E30" s="136"/>
      <c r="F30" s="128"/>
      <c r="G30" s="128"/>
      <c r="H30" s="130"/>
    </row>
    <row r="31" spans="1:8" ht="13.5" customHeight="1">
      <c r="A31" s="117"/>
      <c r="B31" s="118"/>
      <c r="C31" s="118" t="s">
        <v>2418</v>
      </c>
      <c r="D31" s="131">
        <v>1</v>
      </c>
      <c r="E31" s="120" t="s">
        <v>1978</v>
      </c>
      <c r="F31" s="121"/>
      <c r="G31" s="121"/>
      <c r="H31" s="123"/>
    </row>
    <row r="32" spans="1:8" ht="13.5" customHeight="1">
      <c r="A32" s="124"/>
      <c r="B32" s="125"/>
      <c r="C32" s="125"/>
      <c r="D32" s="135"/>
      <c r="E32" s="136"/>
      <c r="F32" s="128"/>
      <c r="G32" s="128"/>
      <c r="H32" s="130"/>
    </row>
    <row r="33" spans="1:8" ht="13.5" customHeight="1">
      <c r="A33" s="117"/>
      <c r="B33" s="140" t="s">
        <v>1981</v>
      </c>
      <c r="C33" s="118"/>
      <c r="D33" s="131"/>
      <c r="E33" s="120"/>
      <c r="F33" s="121"/>
      <c r="G33" s="121"/>
      <c r="H33" s="123"/>
    </row>
    <row r="34" spans="1:8" ht="13.5" customHeight="1">
      <c r="A34" s="124"/>
      <c r="B34" s="125"/>
      <c r="C34" s="125"/>
      <c r="D34" s="135"/>
      <c r="E34" s="136"/>
      <c r="F34" s="128"/>
      <c r="G34" s="129"/>
      <c r="H34" s="130"/>
    </row>
    <row r="35" spans="1:8" ht="13.5" customHeight="1">
      <c r="A35" s="117"/>
      <c r="B35" s="118"/>
      <c r="C35" s="118"/>
      <c r="D35" s="131"/>
      <c r="E35" s="120"/>
      <c r="F35" s="132"/>
      <c r="G35" s="122"/>
      <c r="H35" s="123"/>
    </row>
    <row r="36" spans="1:8" ht="13.5" customHeight="1">
      <c r="A36" s="124"/>
      <c r="B36" s="125"/>
      <c r="C36" s="125"/>
      <c r="D36" s="135"/>
      <c r="E36" s="136"/>
      <c r="F36" s="128"/>
      <c r="G36" s="128"/>
      <c r="H36" s="130"/>
    </row>
    <row r="37" spans="1:8" ht="13.5" customHeight="1">
      <c r="A37" s="117" t="s">
        <v>1991</v>
      </c>
      <c r="B37" s="118" t="s">
        <v>2404</v>
      </c>
      <c r="C37" s="118" t="s">
        <v>2404</v>
      </c>
      <c r="D37" s="131">
        <v>1</v>
      </c>
      <c r="E37" s="120" t="s">
        <v>1978</v>
      </c>
      <c r="F37" s="121"/>
      <c r="G37" s="121"/>
      <c r="H37" s="123"/>
    </row>
    <row r="38" spans="1:8" ht="13.5" customHeight="1">
      <c r="A38" s="134"/>
      <c r="B38" s="125"/>
      <c r="C38" s="125"/>
      <c r="D38" s="135"/>
      <c r="E38" s="136"/>
      <c r="F38" s="128"/>
      <c r="G38" s="128"/>
      <c r="H38" s="130"/>
    </row>
    <row r="39" spans="1:8" ht="13.5" customHeight="1">
      <c r="A39" s="117"/>
      <c r="B39" s="140" t="s">
        <v>1981</v>
      </c>
      <c r="C39" s="118"/>
      <c r="D39" s="131"/>
      <c r="E39" s="120"/>
      <c r="F39" s="121"/>
      <c r="G39" s="121"/>
      <c r="H39" s="123"/>
    </row>
    <row r="40" spans="1:8" ht="13.5" customHeight="1">
      <c r="A40" s="134"/>
      <c r="B40" s="125"/>
      <c r="C40" s="125"/>
      <c r="D40" s="135"/>
      <c r="E40" s="136"/>
      <c r="F40" s="128"/>
      <c r="G40" s="128"/>
      <c r="H40" s="130"/>
    </row>
    <row r="41" spans="1:8" ht="13.5" customHeight="1">
      <c r="A41" s="141"/>
      <c r="B41" s="197"/>
      <c r="C41" s="142"/>
      <c r="D41" s="143"/>
      <c r="E41" s="144"/>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370" t="s">
        <v>1966</v>
      </c>
      <c r="B44" s="371"/>
      <c r="C44" s="371"/>
      <c r="D44" s="371"/>
      <c r="E44" s="371"/>
      <c r="F44" s="371"/>
      <c r="G44" s="371"/>
      <c r="H44" s="371"/>
    </row>
    <row r="45" spans="1:8" s="49" customFormat="1" ht="13.5">
      <c r="A45" s="54" t="s">
        <v>2419</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c r="C47" s="111"/>
      <c r="D47" s="152"/>
      <c r="E47" s="153"/>
      <c r="F47" s="114"/>
      <c r="G47" s="114"/>
      <c r="H47" s="116"/>
    </row>
    <row r="48" spans="1:8" ht="13.5" customHeight="1">
      <c r="A48" s="117" t="s">
        <v>1077</v>
      </c>
      <c r="B48" s="118" t="s">
        <v>2405</v>
      </c>
      <c r="C48" s="118" t="s">
        <v>2417</v>
      </c>
      <c r="D48" s="131">
        <v>1</v>
      </c>
      <c r="E48" s="120" t="s">
        <v>64</v>
      </c>
      <c r="F48" s="121"/>
      <c r="G48" s="121"/>
      <c r="H48" s="123"/>
    </row>
    <row r="49" spans="1:8" ht="13.5" customHeight="1">
      <c r="A49" s="124"/>
      <c r="B49" s="125"/>
      <c r="C49" s="125"/>
      <c r="D49" s="135"/>
      <c r="E49" s="136"/>
      <c r="F49" s="128"/>
      <c r="G49" s="128"/>
      <c r="H49" s="130"/>
    </row>
    <row r="50" spans="1:8" ht="13.5" customHeight="1">
      <c r="A50" s="117"/>
      <c r="B50" s="140" t="s">
        <v>1981</v>
      </c>
      <c r="C50" s="118"/>
      <c r="D50" s="131"/>
      <c r="E50" s="120"/>
      <c r="F50" s="121"/>
      <c r="G50" s="121"/>
      <c r="H50" s="123"/>
    </row>
    <row r="51" spans="1:8" ht="13.5" customHeight="1">
      <c r="A51" s="124"/>
      <c r="B51" s="125"/>
      <c r="C51" s="125"/>
      <c r="D51" s="135"/>
      <c r="E51" s="136"/>
      <c r="F51" s="128"/>
      <c r="G51" s="128"/>
      <c r="H51" s="130"/>
    </row>
    <row r="52" spans="1:8" ht="13.5" customHeight="1">
      <c r="A52" s="117"/>
      <c r="B52" s="118"/>
      <c r="C52" s="118"/>
      <c r="D52" s="131"/>
      <c r="E52" s="120"/>
      <c r="F52" s="121"/>
      <c r="G52" s="121"/>
      <c r="H52" s="123"/>
    </row>
    <row r="53" spans="1:8" ht="13.5" customHeight="1">
      <c r="A53" s="124"/>
      <c r="B53" s="125"/>
      <c r="C53" s="125"/>
      <c r="D53" s="135"/>
      <c r="E53" s="136"/>
      <c r="F53" s="128"/>
      <c r="G53" s="129"/>
      <c r="H53" s="130" t="s">
        <v>7</v>
      </c>
    </row>
    <row r="54" spans="1:8" ht="13.5" customHeight="1">
      <c r="A54" s="117" t="s">
        <v>1995</v>
      </c>
      <c r="B54" s="118" t="s">
        <v>2420</v>
      </c>
      <c r="C54" s="118" t="s">
        <v>2417</v>
      </c>
      <c r="D54" s="131">
        <v>1</v>
      </c>
      <c r="E54" s="120" t="s">
        <v>1978</v>
      </c>
      <c r="F54" s="132"/>
      <c r="G54" s="122"/>
      <c r="H54" s="123" t="s">
        <v>7</v>
      </c>
    </row>
    <row r="55" spans="1:8" ht="13.5" customHeight="1">
      <c r="A55" s="124"/>
      <c r="B55" s="125"/>
      <c r="C55" s="125"/>
      <c r="D55" s="135"/>
      <c r="E55" s="136"/>
      <c r="F55" s="128"/>
      <c r="G55" s="129"/>
      <c r="H55" s="130" t="s">
        <v>7</v>
      </c>
    </row>
    <row r="56" spans="1:8" ht="13.5" customHeight="1">
      <c r="A56" s="117"/>
      <c r="B56" s="118"/>
      <c r="C56" s="118" t="s">
        <v>2421</v>
      </c>
      <c r="D56" s="131">
        <v>1</v>
      </c>
      <c r="E56" s="120" t="s">
        <v>1978</v>
      </c>
      <c r="F56" s="132"/>
      <c r="G56" s="122"/>
      <c r="H56" s="123" t="s">
        <v>7</v>
      </c>
    </row>
    <row r="57" spans="1:8" ht="13.5" customHeight="1">
      <c r="A57" s="124"/>
      <c r="B57" s="125"/>
      <c r="C57" s="125"/>
      <c r="D57" s="135"/>
      <c r="E57" s="136"/>
      <c r="F57" s="128"/>
      <c r="G57" s="128"/>
      <c r="H57" s="130"/>
    </row>
    <row r="58" spans="1:8" ht="13.5" customHeight="1">
      <c r="A58" s="117"/>
      <c r="B58" s="118"/>
      <c r="C58" s="118" t="s">
        <v>2422</v>
      </c>
      <c r="D58" s="131">
        <v>1</v>
      </c>
      <c r="E58" s="120" t="s">
        <v>1978</v>
      </c>
      <c r="F58" s="121"/>
      <c r="G58" s="121"/>
      <c r="H58" s="123"/>
    </row>
    <row r="59" spans="1:8" ht="13.5" customHeight="1">
      <c r="A59" s="124"/>
      <c r="B59" s="125"/>
      <c r="C59" s="125"/>
      <c r="D59" s="135"/>
      <c r="E59" s="136"/>
      <c r="F59" s="128"/>
      <c r="G59" s="128"/>
      <c r="H59" s="130"/>
    </row>
    <row r="60" spans="1:8" ht="13.5" customHeight="1">
      <c r="A60" s="117"/>
      <c r="B60" s="140" t="s">
        <v>1981</v>
      </c>
      <c r="C60" s="118"/>
      <c r="D60" s="131"/>
      <c r="E60" s="120"/>
      <c r="F60" s="121"/>
      <c r="G60" s="121"/>
      <c r="H60" s="123"/>
    </row>
    <row r="61" spans="1:8" ht="13.5" customHeight="1">
      <c r="A61" s="124"/>
      <c r="B61" s="125"/>
      <c r="C61" s="125"/>
      <c r="D61" s="135"/>
      <c r="E61" s="136"/>
      <c r="F61" s="128"/>
      <c r="G61" s="129"/>
      <c r="H61" s="130" t="s">
        <v>7</v>
      </c>
    </row>
    <row r="62" spans="1:8" ht="13.5" customHeight="1">
      <c r="A62" s="117"/>
      <c r="B62" s="118"/>
      <c r="C62" s="118"/>
      <c r="D62" s="131"/>
      <c r="E62" s="120"/>
      <c r="F62" s="132"/>
      <c r="G62" s="122"/>
      <c r="H62" s="123" t="s">
        <v>7</v>
      </c>
    </row>
    <row r="63" spans="1:8" ht="13.5" customHeight="1">
      <c r="A63" s="124"/>
      <c r="B63" s="125"/>
      <c r="C63" s="125"/>
      <c r="D63" s="135"/>
      <c r="E63" s="136"/>
      <c r="F63" s="128"/>
      <c r="G63" s="129"/>
      <c r="H63" s="130" t="s">
        <v>7</v>
      </c>
    </row>
    <row r="64" spans="1:8" ht="13.5" customHeight="1">
      <c r="A64" s="117" t="s">
        <v>1997</v>
      </c>
      <c r="B64" s="118" t="s">
        <v>2407</v>
      </c>
      <c r="C64" s="118" t="s">
        <v>2417</v>
      </c>
      <c r="D64" s="131">
        <v>1</v>
      </c>
      <c r="E64" s="120" t="s">
        <v>1978</v>
      </c>
      <c r="F64" s="132"/>
      <c r="G64" s="122"/>
      <c r="H64" s="123" t="s">
        <v>7</v>
      </c>
    </row>
    <row r="65" spans="1:8" ht="13.5" customHeight="1">
      <c r="A65" s="124"/>
      <c r="B65" s="125"/>
      <c r="C65" s="125"/>
      <c r="D65" s="135"/>
      <c r="E65" s="136"/>
      <c r="F65" s="128"/>
      <c r="G65" s="128"/>
      <c r="H65" s="130"/>
    </row>
    <row r="66" spans="1:8" ht="13.5" customHeight="1">
      <c r="A66" s="117"/>
      <c r="B66" s="118"/>
      <c r="C66" s="118" t="s">
        <v>2422</v>
      </c>
      <c r="D66" s="131">
        <v>1</v>
      </c>
      <c r="E66" s="120" t="s">
        <v>1978</v>
      </c>
      <c r="F66" s="121"/>
      <c r="G66" s="121"/>
      <c r="H66" s="123"/>
    </row>
    <row r="67" spans="1:8" ht="13.5" customHeight="1">
      <c r="A67" s="124"/>
      <c r="B67" s="125"/>
      <c r="C67" s="125"/>
      <c r="D67" s="135"/>
      <c r="E67" s="136"/>
      <c r="F67" s="128"/>
      <c r="G67" s="129"/>
      <c r="H67" s="130" t="s">
        <v>7</v>
      </c>
    </row>
    <row r="68" spans="1:8" ht="13.5" customHeight="1">
      <c r="A68" s="117"/>
      <c r="B68" s="140" t="s">
        <v>1981</v>
      </c>
      <c r="C68" s="118"/>
      <c r="D68" s="131"/>
      <c r="E68" s="120"/>
      <c r="F68" s="132"/>
      <c r="G68" s="122"/>
      <c r="H68" s="123" t="s">
        <v>7</v>
      </c>
    </row>
    <row r="69" spans="1:8" ht="13.5" customHeight="1">
      <c r="A69" s="124"/>
      <c r="B69" s="125"/>
      <c r="C69" s="125"/>
      <c r="D69" s="135"/>
      <c r="E69" s="136"/>
      <c r="F69" s="128"/>
      <c r="G69" s="129"/>
      <c r="H69" s="130"/>
    </row>
    <row r="70" spans="1:8" ht="13.5" customHeight="1">
      <c r="A70" s="117"/>
      <c r="B70" s="118"/>
      <c r="C70" s="118"/>
      <c r="D70" s="131"/>
      <c r="E70" s="120"/>
      <c r="F70" s="132"/>
      <c r="G70" s="122"/>
      <c r="H70" s="123"/>
    </row>
    <row r="71" spans="1:8" ht="13.5" customHeight="1">
      <c r="A71" s="134"/>
      <c r="B71" s="125"/>
      <c r="C71" s="125"/>
      <c r="D71" s="135"/>
      <c r="E71" s="136"/>
      <c r="F71" s="128"/>
      <c r="G71" s="128"/>
      <c r="H71" s="130"/>
    </row>
    <row r="72" spans="1:8" ht="13.5" customHeight="1">
      <c r="A72" s="117" t="s">
        <v>1999</v>
      </c>
      <c r="B72" s="118" t="s">
        <v>2408</v>
      </c>
      <c r="C72" s="118" t="s">
        <v>2423</v>
      </c>
      <c r="D72" s="131">
        <v>1</v>
      </c>
      <c r="E72" s="120" t="s">
        <v>1978</v>
      </c>
      <c r="F72" s="121"/>
      <c r="G72" s="121"/>
      <c r="H72" s="123"/>
    </row>
    <row r="73" spans="1:8" ht="13.5" customHeight="1">
      <c r="A73" s="124"/>
      <c r="B73" s="125"/>
      <c r="C73" s="125"/>
      <c r="D73" s="135"/>
      <c r="E73" s="136"/>
      <c r="F73" s="128"/>
      <c r="G73" s="128"/>
      <c r="H73" s="130"/>
    </row>
    <row r="74" spans="1:8" ht="13.5" customHeight="1">
      <c r="A74" s="117"/>
      <c r="B74" s="140" t="s">
        <v>1981</v>
      </c>
      <c r="C74" s="118"/>
      <c r="D74" s="131"/>
      <c r="E74" s="120"/>
      <c r="F74" s="121"/>
      <c r="G74" s="121"/>
      <c r="H74" s="123"/>
    </row>
    <row r="75" spans="1:8" ht="13.5" customHeight="1">
      <c r="A75" s="134"/>
      <c r="B75" s="125"/>
      <c r="C75" s="125"/>
      <c r="D75" s="135"/>
      <c r="E75" s="136"/>
      <c r="F75" s="128"/>
      <c r="G75" s="129"/>
      <c r="H75" s="130" t="s">
        <v>7</v>
      </c>
    </row>
    <row r="76" spans="1:8" ht="13.5" customHeight="1">
      <c r="A76" s="117"/>
      <c r="B76" s="140"/>
      <c r="C76" s="118"/>
      <c r="D76" s="131"/>
      <c r="E76" s="120"/>
      <c r="F76" s="121"/>
      <c r="G76" s="121"/>
      <c r="H76" s="123" t="s">
        <v>7</v>
      </c>
    </row>
    <row r="77" spans="1:8" ht="13.5" customHeight="1">
      <c r="A77" s="124"/>
      <c r="B77" s="125"/>
      <c r="C77" s="125"/>
      <c r="D77" s="135"/>
      <c r="E77" s="136"/>
      <c r="F77" s="128"/>
      <c r="G77" s="128"/>
      <c r="H77" s="130"/>
    </row>
    <row r="78" spans="1:8" ht="13.5" customHeight="1">
      <c r="A78" s="117" t="s">
        <v>2409</v>
      </c>
      <c r="B78" s="118" t="s">
        <v>2017</v>
      </c>
      <c r="C78" s="118"/>
      <c r="D78" s="138"/>
      <c r="E78" s="139"/>
      <c r="F78" s="121"/>
      <c r="G78" s="121"/>
      <c r="H78" s="123"/>
    </row>
    <row r="79" spans="1:8" ht="13.5" customHeight="1">
      <c r="A79" s="134" t="s">
        <v>2410</v>
      </c>
      <c r="B79" s="125"/>
      <c r="C79" s="125"/>
      <c r="D79" s="135"/>
      <c r="E79" s="136"/>
      <c r="F79" s="128"/>
      <c r="G79" s="128"/>
      <c r="H79" s="130"/>
    </row>
    <row r="80" spans="1:8" ht="13.5" customHeight="1">
      <c r="A80" s="117" t="s">
        <v>1062</v>
      </c>
      <c r="B80" s="118" t="s">
        <v>2018</v>
      </c>
      <c r="C80" s="118"/>
      <c r="D80" s="131">
        <v>1</v>
      </c>
      <c r="E80" s="120" t="s">
        <v>64</v>
      </c>
      <c r="F80" s="121"/>
      <c r="G80" s="121"/>
      <c r="H80" s="123"/>
    </row>
    <row r="81" spans="1:8" ht="13.5" customHeight="1">
      <c r="A81" s="134"/>
      <c r="B81" s="125"/>
      <c r="C81" s="125"/>
      <c r="D81" s="135"/>
      <c r="E81" s="136"/>
      <c r="F81" s="128"/>
      <c r="G81" s="129"/>
      <c r="H81" s="130"/>
    </row>
    <row r="82" spans="1:8" ht="13.5" customHeight="1">
      <c r="A82" s="117"/>
      <c r="B82" s="140" t="s">
        <v>1981</v>
      </c>
      <c r="C82" s="118"/>
      <c r="D82" s="131"/>
      <c r="E82" s="120"/>
      <c r="F82" s="132"/>
      <c r="G82" s="122"/>
      <c r="H82" s="123"/>
    </row>
    <row r="83" spans="1:8" ht="13.5" customHeight="1">
      <c r="A83" s="134"/>
      <c r="B83" s="125"/>
      <c r="C83" s="125"/>
      <c r="D83" s="135"/>
      <c r="E83" s="136"/>
      <c r="F83" s="128"/>
      <c r="G83" s="128"/>
      <c r="H83" s="130"/>
    </row>
    <row r="84" spans="1:8" ht="13.5" customHeight="1">
      <c r="A84" s="141"/>
      <c r="B84" s="197"/>
      <c r="C84" s="142"/>
      <c r="D84" s="143"/>
      <c r="E84" s="144"/>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sheetData>
  <mergeCells count="4">
    <mergeCell ref="A1:H1"/>
    <mergeCell ref="A3:B3"/>
    <mergeCell ref="A44:H44"/>
    <mergeCell ref="A46:B46"/>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 manualBreakCount="1">
    <brk id="43" max="16383" man="1"/>
  </rowBreaks>
  <colBreaks count="1" manualBreakCount="1">
    <brk id="9"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459C6-8759-4331-9A96-90C6C922D84B}">
  <dimension ref="A1:H1118"/>
  <sheetViews>
    <sheetView showZeros="0" view="pageBreakPreview" topLeftCell="A1072" zoomScale="70" zoomScaleNormal="100" zoomScaleSheetLayoutView="70" workbookViewId="0">
      <selection activeCell="H162" sqref="H162"/>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62</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7</v>
      </c>
      <c r="C4" s="111" t="s">
        <v>7</v>
      </c>
      <c r="D4" s="152"/>
      <c r="E4" s="153"/>
      <c r="F4" s="114"/>
      <c r="G4" s="114"/>
      <c r="H4" s="116"/>
    </row>
    <row r="5" spans="1:8" ht="13.5" customHeight="1">
      <c r="A5" s="154" t="s">
        <v>1976</v>
      </c>
      <c r="B5" s="155" t="s">
        <v>2424</v>
      </c>
      <c r="C5" s="155" t="s">
        <v>7</v>
      </c>
      <c r="D5" s="156"/>
      <c r="E5" s="157"/>
      <c r="F5" s="158"/>
      <c r="G5" s="158"/>
      <c r="H5" s="159"/>
    </row>
    <row r="6" spans="1:8" ht="13.5" customHeight="1">
      <c r="A6" s="160" t="s">
        <v>1983</v>
      </c>
      <c r="B6" s="161" t="s">
        <v>2400</v>
      </c>
      <c r="C6" s="161" t="s">
        <v>7</v>
      </c>
      <c r="D6" s="162"/>
      <c r="E6" s="163"/>
      <c r="F6" s="164"/>
      <c r="G6" s="164"/>
      <c r="H6" s="165"/>
    </row>
    <row r="7" spans="1:8" ht="13.5" customHeight="1">
      <c r="A7" s="166"/>
      <c r="B7" s="167" t="s">
        <v>2425</v>
      </c>
      <c r="C7" s="167" t="s">
        <v>7</v>
      </c>
      <c r="D7" s="168"/>
      <c r="E7" s="169"/>
      <c r="F7" s="170"/>
      <c r="G7" s="170"/>
      <c r="H7" s="171"/>
    </row>
    <row r="8" spans="1:8" ht="13.5" customHeight="1">
      <c r="A8" s="134"/>
      <c r="B8" s="125"/>
      <c r="C8" s="125"/>
      <c r="D8" s="135"/>
      <c r="E8" s="136"/>
      <c r="F8" s="128"/>
      <c r="G8" s="128"/>
      <c r="H8" s="130"/>
    </row>
    <row r="9" spans="1:8" ht="13.5" customHeight="1">
      <c r="A9" s="137" t="s">
        <v>1966</v>
      </c>
      <c r="B9" s="118" t="s">
        <v>2426</v>
      </c>
      <c r="C9" s="118" t="s">
        <v>2427</v>
      </c>
      <c r="D9" s="172">
        <v>24</v>
      </c>
      <c r="E9" s="120" t="s">
        <v>2029</v>
      </c>
      <c r="F9" s="121"/>
      <c r="G9" s="122"/>
      <c r="H9" s="123"/>
    </row>
    <row r="10" spans="1:8" ht="13.5" customHeight="1">
      <c r="A10" s="124" t="s">
        <v>7</v>
      </c>
      <c r="B10" s="125"/>
      <c r="C10" s="125"/>
      <c r="D10" s="126"/>
      <c r="E10" s="136"/>
      <c r="F10" s="128"/>
      <c r="G10" s="129"/>
      <c r="H10" s="130"/>
    </row>
    <row r="11" spans="1:8" ht="13.5" customHeight="1">
      <c r="A11" s="117" t="s">
        <v>7</v>
      </c>
      <c r="B11" s="118" t="s">
        <v>2428</v>
      </c>
      <c r="C11" s="118" t="s">
        <v>2429</v>
      </c>
      <c r="D11" s="131">
        <v>141</v>
      </c>
      <c r="E11" s="120" t="s">
        <v>2029</v>
      </c>
      <c r="F11" s="122"/>
      <c r="G11" s="122"/>
      <c r="H11" s="123"/>
    </row>
    <row r="12" spans="1:8" ht="13.5" customHeight="1">
      <c r="A12" s="124" t="s">
        <v>7</v>
      </c>
      <c r="B12" s="125"/>
      <c r="C12" s="125"/>
      <c r="D12" s="126"/>
      <c r="E12" s="136"/>
      <c r="F12" s="128"/>
      <c r="G12" s="129"/>
      <c r="H12" s="130"/>
    </row>
    <row r="13" spans="1:8" ht="13.5" customHeight="1">
      <c r="A13" s="117" t="s">
        <v>7</v>
      </c>
      <c r="B13" s="118" t="s">
        <v>2428</v>
      </c>
      <c r="C13" s="118" t="s">
        <v>2430</v>
      </c>
      <c r="D13" s="131">
        <v>169</v>
      </c>
      <c r="E13" s="120" t="s">
        <v>2029</v>
      </c>
      <c r="F13" s="122"/>
      <c r="G13" s="122"/>
      <c r="H13" s="123"/>
    </row>
    <row r="14" spans="1:8" ht="13.5" customHeight="1">
      <c r="A14" s="124" t="s">
        <v>7</v>
      </c>
      <c r="B14" s="125"/>
      <c r="C14" s="125"/>
      <c r="D14" s="126"/>
      <c r="E14" s="136"/>
      <c r="F14" s="128"/>
      <c r="G14" s="129"/>
      <c r="H14" s="130"/>
    </row>
    <row r="15" spans="1:8" ht="13.5" customHeight="1">
      <c r="A15" s="117" t="s">
        <v>7</v>
      </c>
      <c r="B15" s="118" t="s">
        <v>2428</v>
      </c>
      <c r="C15" s="118" t="s">
        <v>2431</v>
      </c>
      <c r="D15" s="131">
        <v>61</v>
      </c>
      <c r="E15" s="120" t="s">
        <v>2029</v>
      </c>
      <c r="F15" s="122"/>
      <c r="G15" s="122"/>
      <c r="H15" s="123"/>
    </row>
    <row r="16" spans="1:8" ht="13.5" customHeight="1">
      <c r="A16" s="124"/>
      <c r="B16" s="125"/>
      <c r="C16" s="125"/>
      <c r="D16" s="126"/>
      <c r="E16" s="136"/>
      <c r="F16" s="128"/>
      <c r="G16" s="129"/>
      <c r="H16" s="130"/>
    </row>
    <row r="17" spans="1:8" ht="13.5" customHeight="1">
      <c r="A17" s="117"/>
      <c r="B17" s="118" t="s">
        <v>2432</v>
      </c>
      <c r="C17" s="118" t="s">
        <v>2433</v>
      </c>
      <c r="D17" s="131">
        <v>3</v>
      </c>
      <c r="E17" s="120" t="s">
        <v>2029</v>
      </c>
      <c r="F17" s="122"/>
      <c r="G17" s="122"/>
      <c r="H17" s="123"/>
    </row>
    <row r="18" spans="1:8" ht="13.5" customHeight="1">
      <c r="A18" s="124"/>
      <c r="B18" s="125"/>
      <c r="C18" s="125"/>
      <c r="D18" s="126"/>
      <c r="E18" s="136"/>
      <c r="F18" s="128"/>
      <c r="G18" s="129"/>
      <c r="H18" s="130"/>
    </row>
    <row r="19" spans="1:8" ht="13.5" customHeight="1">
      <c r="A19" s="117"/>
      <c r="B19" s="118" t="s">
        <v>2428</v>
      </c>
      <c r="C19" s="118" t="s">
        <v>2434</v>
      </c>
      <c r="D19" s="131">
        <v>13</v>
      </c>
      <c r="E19" s="120" t="s">
        <v>2029</v>
      </c>
      <c r="F19" s="122"/>
      <c r="G19" s="122"/>
      <c r="H19" s="123"/>
    </row>
    <row r="20" spans="1:8" ht="13.5" customHeight="1">
      <c r="A20" s="124"/>
      <c r="B20" s="125"/>
      <c r="C20" s="125"/>
      <c r="D20" s="126"/>
      <c r="E20" s="136"/>
      <c r="F20" s="128"/>
      <c r="G20" s="129"/>
      <c r="H20" s="130"/>
    </row>
    <row r="21" spans="1:8" ht="13.5" customHeight="1">
      <c r="A21" s="117"/>
      <c r="B21" s="118" t="s">
        <v>2428</v>
      </c>
      <c r="C21" s="118" t="s">
        <v>2427</v>
      </c>
      <c r="D21" s="131">
        <v>1</v>
      </c>
      <c r="E21" s="120" t="s">
        <v>2029</v>
      </c>
      <c r="F21" s="122"/>
      <c r="G21" s="122"/>
      <c r="H21" s="123"/>
    </row>
    <row r="22" spans="1:8" ht="13.5" customHeight="1">
      <c r="A22" s="124"/>
      <c r="B22" s="125"/>
      <c r="C22" s="125"/>
      <c r="D22" s="126"/>
      <c r="E22" s="136"/>
      <c r="F22" s="128"/>
      <c r="G22" s="129"/>
      <c r="H22" s="130"/>
    </row>
    <row r="23" spans="1:8" ht="13.5" customHeight="1">
      <c r="A23" s="117"/>
      <c r="B23" s="118" t="s">
        <v>2428</v>
      </c>
      <c r="C23" s="118" t="s">
        <v>2429</v>
      </c>
      <c r="D23" s="131">
        <v>2</v>
      </c>
      <c r="E23" s="120" t="s">
        <v>2029</v>
      </c>
      <c r="F23" s="122"/>
      <c r="G23" s="122"/>
      <c r="H23" s="123"/>
    </row>
    <row r="24" spans="1:8" ht="13.5" customHeight="1">
      <c r="A24" s="124"/>
      <c r="B24" s="125"/>
      <c r="C24" s="125"/>
      <c r="D24" s="126"/>
      <c r="E24" s="136"/>
      <c r="F24" s="128"/>
      <c r="G24" s="129"/>
      <c r="H24" s="130"/>
    </row>
    <row r="25" spans="1:8" ht="13.5" customHeight="1">
      <c r="A25" s="117"/>
      <c r="B25" s="118" t="s">
        <v>2428</v>
      </c>
      <c r="C25" s="118" t="s">
        <v>2430</v>
      </c>
      <c r="D25" s="131">
        <v>9</v>
      </c>
      <c r="E25" s="120" t="s">
        <v>2029</v>
      </c>
      <c r="F25" s="122"/>
      <c r="G25" s="122"/>
      <c r="H25" s="123"/>
    </row>
    <row r="26" spans="1:8" ht="13.5" customHeight="1">
      <c r="A26" s="124"/>
      <c r="B26" s="125"/>
      <c r="C26" s="125"/>
      <c r="D26" s="126"/>
      <c r="E26" s="136"/>
      <c r="F26" s="128"/>
      <c r="G26" s="129"/>
      <c r="H26" s="130"/>
    </row>
    <row r="27" spans="1:8" ht="13.5" customHeight="1">
      <c r="A27" s="117"/>
      <c r="B27" s="118" t="s">
        <v>2428</v>
      </c>
      <c r="C27" s="118" t="s">
        <v>2431</v>
      </c>
      <c r="D27" s="131">
        <v>11</v>
      </c>
      <c r="E27" s="120" t="s">
        <v>2029</v>
      </c>
      <c r="F27" s="122"/>
      <c r="G27" s="122"/>
      <c r="H27" s="123"/>
    </row>
    <row r="28" spans="1:8" ht="13.5" customHeight="1">
      <c r="A28" s="124" t="s">
        <v>7</v>
      </c>
      <c r="B28" s="125"/>
      <c r="C28" s="125"/>
      <c r="D28" s="126"/>
      <c r="E28" s="127"/>
      <c r="F28" s="128"/>
      <c r="G28" s="129"/>
      <c r="H28" s="130"/>
    </row>
    <row r="29" spans="1:8" ht="13.5" customHeight="1">
      <c r="A29" s="117" t="s">
        <v>7</v>
      </c>
      <c r="B29" s="118" t="s">
        <v>2435</v>
      </c>
      <c r="C29" s="118" t="s">
        <v>2436</v>
      </c>
      <c r="D29" s="131">
        <v>1</v>
      </c>
      <c r="E29" s="120" t="s">
        <v>2067</v>
      </c>
      <c r="F29" s="122"/>
      <c r="G29" s="122"/>
      <c r="H29" s="123"/>
    </row>
    <row r="30" spans="1:8" ht="13.5" customHeight="1">
      <c r="A30" s="124" t="s">
        <v>7</v>
      </c>
      <c r="B30" s="125"/>
      <c r="C30" s="125"/>
      <c r="D30" s="126"/>
      <c r="E30" s="127"/>
      <c r="F30" s="128"/>
      <c r="G30" s="129"/>
      <c r="H30" s="130"/>
    </row>
    <row r="31" spans="1:8" ht="13.5" customHeight="1">
      <c r="A31" s="117" t="s">
        <v>7</v>
      </c>
      <c r="B31" s="118" t="s">
        <v>2428</v>
      </c>
      <c r="C31" s="118" t="s">
        <v>2437</v>
      </c>
      <c r="D31" s="131">
        <v>2</v>
      </c>
      <c r="E31" s="120" t="s">
        <v>2067</v>
      </c>
      <c r="F31" s="122"/>
      <c r="G31" s="122"/>
      <c r="H31" s="123"/>
    </row>
    <row r="32" spans="1:8" ht="13.5" customHeight="1">
      <c r="A32" s="134"/>
      <c r="B32" s="125"/>
      <c r="C32" s="125"/>
      <c r="D32" s="135"/>
      <c r="E32" s="127"/>
      <c r="F32" s="128"/>
      <c r="G32" s="129"/>
      <c r="H32" s="130"/>
    </row>
    <row r="33" spans="1:8" ht="13.5" customHeight="1">
      <c r="A33" s="137"/>
      <c r="B33" s="118" t="s">
        <v>2428</v>
      </c>
      <c r="C33" s="118" t="s">
        <v>2438</v>
      </c>
      <c r="D33" s="131">
        <v>9</v>
      </c>
      <c r="E33" s="120" t="s">
        <v>2067</v>
      </c>
      <c r="F33" s="121"/>
      <c r="G33" s="122"/>
      <c r="H33" s="123"/>
    </row>
    <row r="34" spans="1:8" ht="13.5" customHeight="1">
      <c r="A34" s="134"/>
      <c r="B34" s="125"/>
      <c r="C34" s="125"/>
      <c r="D34" s="135"/>
      <c r="E34" s="127"/>
      <c r="F34" s="128"/>
      <c r="G34" s="129"/>
      <c r="H34" s="130"/>
    </row>
    <row r="35" spans="1:8" ht="13.5" customHeight="1">
      <c r="A35" s="137"/>
      <c r="B35" s="118" t="s">
        <v>2428</v>
      </c>
      <c r="C35" s="118" t="s">
        <v>2439</v>
      </c>
      <c r="D35" s="131">
        <v>11</v>
      </c>
      <c r="E35" s="120" t="s">
        <v>2067</v>
      </c>
      <c r="F35" s="121"/>
      <c r="G35" s="122"/>
      <c r="H35" s="123"/>
    </row>
    <row r="36" spans="1:8" ht="13.5" customHeight="1">
      <c r="A36" s="134"/>
      <c r="B36" s="125"/>
      <c r="C36" s="125"/>
      <c r="D36" s="135"/>
      <c r="E36" s="127"/>
      <c r="F36" s="128"/>
      <c r="G36" s="129"/>
      <c r="H36" s="130"/>
    </row>
    <row r="37" spans="1:8" ht="13.5" customHeight="1">
      <c r="A37" s="137"/>
      <c r="B37" s="118" t="s">
        <v>2440</v>
      </c>
      <c r="C37" s="118" t="s">
        <v>2441</v>
      </c>
      <c r="D37" s="131">
        <v>1</v>
      </c>
      <c r="E37" s="120" t="s">
        <v>2067</v>
      </c>
      <c r="F37" s="121"/>
      <c r="G37" s="122"/>
      <c r="H37" s="123"/>
    </row>
    <row r="38" spans="1:8" ht="13.5" customHeight="1">
      <c r="A38" s="134"/>
      <c r="B38" s="125"/>
      <c r="C38" s="125"/>
      <c r="D38" s="126"/>
      <c r="E38" s="127"/>
      <c r="F38" s="128"/>
      <c r="G38" s="129"/>
      <c r="H38" s="130"/>
    </row>
    <row r="39" spans="1:8" ht="13.5" customHeight="1">
      <c r="A39" s="137"/>
      <c r="B39" s="118" t="s">
        <v>2428</v>
      </c>
      <c r="C39" s="118" t="s">
        <v>2442</v>
      </c>
      <c r="D39" s="172">
        <v>2</v>
      </c>
      <c r="E39" s="120" t="s">
        <v>2067</v>
      </c>
      <c r="F39" s="121"/>
      <c r="G39" s="122"/>
      <c r="H39" s="123"/>
    </row>
    <row r="40" spans="1:8" ht="13.5" customHeight="1">
      <c r="A40" s="134"/>
      <c r="B40" s="125"/>
      <c r="C40" s="125"/>
      <c r="D40" s="187"/>
      <c r="E40" s="127"/>
      <c r="F40" s="128"/>
      <c r="G40" s="128"/>
      <c r="H40" s="130"/>
    </row>
    <row r="41" spans="1:8" ht="13.5" customHeight="1">
      <c r="A41" s="141"/>
      <c r="B41" s="142" t="s">
        <v>2428</v>
      </c>
      <c r="C41" s="142" t="s">
        <v>2443</v>
      </c>
      <c r="D41" s="198">
        <v>20</v>
      </c>
      <c r="E41" s="199" t="s">
        <v>2067</v>
      </c>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200" t="s">
        <v>1966</v>
      </c>
      <c r="B44" s="201"/>
      <c r="C44" s="201"/>
      <c r="D44" s="201"/>
      <c r="E44" s="201"/>
      <c r="F44" s="201"/>
      <c r="G44" s="201"/>
      <c r="H44" s="201"/>
    </row>
    <row r="45" spans="1:8" s="49" customFormat="1" ht="13.5">
      <c r="A45" s="54" t="s">
        <v>62</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c r="C47" s="111"/>
      <c r="D47" s="152"/>
      <c r="E47" s="153"/>
      <c r="F47" s="114"/>
      <c r="G47" s="114"/>
      <c r="H47" s="116"/>
    </row>
    <row r="48" spans="1:8" ht="13.5" customHeight="1">
      <c r="A48" s="154"/>
      <c r="B48" s="155" t="s">
        <v>2444</v>
      </c>
      <c r="C48" s="118" t="s">
        <v>2445</v>
      </c>
      <c r="D48" s="172">
        <v>1</v>
      </c>
      <c r="E48" s="120" t="s">
        <v>2067</v>
      </c>
      <c r="F48" s="121"/>
      <c r="G48" s="121"/>
      <c r="H48" s="123"/>
    </row>
    <row r="49" spans="1:8" ht="13.5" customHeight="1">
      <c r="A49" s="160"/>
      <c r="B49" s="161"/>
      <c r="C49" s="125"/>
      <c r="D49" s="135"/>
      <c r="E49" s="127"/>
      <c r="F49" s="128"/>
      <c r="G49" s="128"/>
      <c r="H49" s="130"/>
    </row>
    <row r="50" spans="1:8" ht="13.5" customHeight="1">
      <c r="A50" s="166"/>
      <c r="B50" s="167" t="s">
        <v>2446</v>
      </c>
      <c r="C50" s="118" t="s">
        <v>2447</v>
      </c>
      <c r="D50" s="172">
        <v>1</v>
      </c>
      <c r="E50" s="120" t="s">
        <v>2067</v>
      </c>
      <c r="F50" s="121"/>
      <c r="G50" s="121"/>
      <c r="H50" s="123"/>
    </row>
    <row r="51" spans="1:8" ht="13.5" customHeight="1">
      <c r="A51" s="134"/>
      <c r="B51" s="125"/>
      <c r="C51" s="125"/>
      <c r="D51" s="135"/>
      <c r="E51" s="127"/>
      <c r="F51" s="128"/>
      <c r="G51" s="128"/>
      <c r="H51" s="130"/>
    </row>
    <row r="52" spans="1:8" ht="13.5" customHeight="1">
      <c r="A52" s="137"/>
      <c r="B52" s="118" t="s">
        <v>2428</v>
      </c>
      <c r="C52" s="118" t="s">
        <v>2448</v>
      </c>
      <c r="D52" s="131">
        <v>1</v>
      </c>
      <c r="E52" s="120" t="s">
        <v>2067</v>
      </c>
      <c r="F52" s="122"/>
      <c r="G52" s="122"/>
      <c r="H52" s="123"/>
    </row>
    <row r="53" spans="1:8" ht="13.5" customHeight="1">
      <c r="A53" s="134"/>
      <c r="B53" s="125"/>
      <c r="C53" s="125"/>
      <c r="D53" s="126"/>
      <c r="E53" s="127"/>
      <c r="F53" s="128"/>
      <c r="G53" s="128"/>
      <c r="H53" s="130"/>
    </row>
    <row r="54" spans="1:8" ht="13.5" customHeight="1">
      <c r="A54" s="137"/>
      <c r="B54" s="118" t="s">
        <v>2449</v>
      </c>
      <c r="C54" s="118" t="s">
        <v>2450</v>
      </c>
      <c r="D54" s="131">
        <v>1</v>
      </c>
      <c r="E54" s="120" t="s">
        <v>2067</v>
      </c>
      <c r="F54" s="122"/>
      <c r="G54" s="122"/>
      <c r="H54" s="123"/>
    </row>
    <row r="55" spans="1:8" ht="13.5" customHeight="1">
      <c r="A55" s="124"/>
      <c r="B55" s="125"/>
      <c r="C55" s="125"/>
      <c r="D55" s="126"/>
      <c r="E55" s="127"/>
      <c r="F55" s="128"/>
      <c r="G55" s="128"/>
      <c r="H55" s="130"/>
    </row>
    <row r="56" spans="1:8" ht="13.5" customHeight="1">
      <c r="A56" s="117"/>
      <c r="B56" s="118" t="s">
        <v>2451</v>
      </c>
      <c r="C56" s="118" t="s">
        <v>2452</v>
      </c>
      <c r="D56" s="131">
        <v>1</v>
      </c>
      <c r="E56" s="120" t="s">
        <v>2067</v>
      </c>
      <c r="F56" s="122"/>
      <c r="G56" s="122"/>
      <c r="H56" s="123"/>
    </row>
    <row r="57" spans="1:8" ht="13.5" customHeight="1">
      <c r="A57" s="124"/>
      <c r="B57" s="125"/>
      <c r="C57" s="125"/>
      <c r="D57" s="126"/>
      <c r="E57" s="127"/>
      <c r="F57" s="128"/>
      <c r="G57" s="128"/>
      <c r="H57" s="130"/>
    </row>
    <row r="58" spans="1:8" ht="13.5" customHeight="1">
      <c r="A58" s="117"/>
      <c r="B58" s="118" t="s">
        <v>2428</v>
      </c>
      <c r="C58" s="118" t="s">
        <v>2453</v>
      </c>
      <c r="D58" s="131">
        <v>1</v>
      </c>
      <c r="E58" s="120" t="s">
        <v>2067</v>
      </c>
      <c r="F58" s="122"/>
      <c r="G58" s="122"/>
      <c r="H58" s="123"/>
    </row>
    <row r="59" spans="1:8" ht="13.5" customHeight="1">
      <c r="A59" s="124"/>
      <c r="B59" s="125"/>
      <c r="C59" s="125"/>
      <c r="D59" s="126"/>
      <c r="E59" s="127"/>
      <c r="F59" s="128"/>
      <c r="G59" s="128"/>
      <c r="H59" s="130"/>
    </row>
    <row r="60" spans="1:8" ht="13.5" customHeight="1">
      <c r="A60" s="117"/>
      <c r="B60" s="118" t="s">
        <v>2454</v>
      </c>
      <c r="C60" s="118" t="s">
        <v>2455</v>
      </c>
      <c r="D60" s="131">
        <v>1</v>
      </c>
      <c r="E60" s="120" t="s">
        <v>2067</v>
      </c>
      <c r="F60" s="122"/>
      <c r="G60" s="122"/>
      <c r="H60" s="123"/>
    </row>
    <row r="61" spans="1:8" ht="13.5" customHeight="1">
      <c r="A61" s="124"/>
      <c r="B61" s="125"/>
      <c r="C61" s="125"/>
      <c r="D61" s="126"/>
      <c r="E61" s="127"/>
      <c r="F61" s="128"/>
      <c r="G61" s="128"/>
      <c r="H61" s="130"/>
    </row>
    <row r="62" spans="1:8" ht="13.5" customHeight="1">
      <c r="A62" s="117"/>
      <c r="B62" s="118" t="s">
        <v>2456</v>
      </c>
      <c r="C62" s="118" t="s">
        <v>2455</v>
      </c>
      <c r="D62" s="131">
        <v>1</v>
      </c>
      <c r="E62" s="120" t="s">
        <v>2067</v>
      </c>
      <c r="F62" s="122"/>
      <c r="G62" s="122"/>
      <c r="H62" s="123"/>
    </row>
    <row r="63" spans="1:8" ht="13.5" customHeight="1">
      <c r="A63" s="124"/>
      <c r="B63" s="125"/>
      <c r="C63" s="125"/>
      <c r="D63" s="126"/>
      <c r="E63" s="127"/>
      <c r="F63" s="128"/>
      <c r="G63" s="128"/>
      <c r="H63" s="130"/>
    </row>
    <row r="64" spans="1:8" ht="13.5" customHeight="1">
      <c r="A64" s="117"/>
      <c r="B64" s="118" t="s">
        <v>2457</v>
      </c>
      <c r="C64" s="118" t="s">
        <v>2455</v>
      </c>
      <c r="D64" s="131">
        <v>1</v>
      </c>
      <c r="E64" s="120" t="s">
        <v>2067</v>
      </c>
      <c r="F64" s="122"/>
      <c r="G64" s="122"/>
      <c r="H64" s="123"/>
    </row>
    <row r="65" spans="1:8" ht="13.5" customHeight="1">
      <c r="A65" s="124"/>
      <c r="B65" s="125"/>
      <c r="C65" s="125"/>
      <c r="D65" s="126"/>
      <c r="E65" s="127"/>
      <c r="F65" s="128"/>
      <c r="G65" s="128"/>
      <c r="H65" s="130"/>
    </row>
    <row r="66" spans="1:8" ht="13.5" customHeight="1">
      <c r="A66" s="117"/>
      <c r="B66" s="118" t="s">
        <v>2458</v>
      </c>
      <c r="C66" s="118" t="s">
        <v>2455</v>
      </c>
      <c r="D66" s="131">
        <v>2</v>
      </c>
      <c r="E66" s="120" t="s">
        <v>2067</v>
      </c>
      <c r="F66" s="122"/>
      <c r="G66" s="122"/>
      <c r="H66" s="123"/>
    </row>
    <row r="67" spans="1:8" ht="13.5" customHeight="1">
      <c r="A67" s="124"/>
      <c r="B67" s="125"/>
      <c r="C67" s="125"/>
      <c r="D67" s="126"/>
      <c r="E67" s="127"/>
      <c r="F67" s="128"/>
      <c r="G67" s="128"/>
      <c r="H67" s="130"/>
    </row>
    <row r="68" spans="1:8" ht="13.5" customHeight="1">
      <c r="A68" s="117"/>
      <c r="B68" s="118" t="s">
        <v>2459</v>
      </c>
      <c r="C68" s="118" t="s">
        <v>2460</v>
      </c>
      <c r="D68" s="131">
        <v>1</v>
      </c>
      <c r="E68" s="120" t="s">
        <v>2067</v>
      </c>
      <c r="F68" s="122"/>
      <c r="G68" s="122"/>
      <c r="H68" s="123"/>
    </row>
    <row r="69" spans="1:8" ht="13.5" customHeight="1">
      <c r="A69" s="124"/>
      <c r="B69" s="125"/>
      <c r="C69" s="125"/>
      <c r="D69" s="126"/>
      <c r="E69" s="127"/>
      <c r="F69" s="128"/>
      <c r="G69" s="128"/>
      <c r="H69" s="130"/>
    </row>
    <row r="70" spans="1:8" ht="13.5" customHeight="1">
      <c r="A70" s="117"/>
      <c r="B70" s="118" t="s">
        <v>2461</v>
      </c>
      <c r="C70" s="118" t="s">
        <v>2455</v>
      </c>
      <c r="D70" s="131">
        <v>1</v>
      </c>
      <c r="E70" s="120" t="s">
        <v>2067</v>
      </c>
      <c r="F70" s="122"/>
      <c r="G70" s="122"/>
      <c r="H70" s="123"/>
    </row>
    <row r="71" spans="1:8" ht="13.5" customHeight="1">
      <c r="A71" s="124"/>
      <c r="B71" s="125"/>
      <c r="C71" s="125"/>
      <c r="D71" s="126"/>
      <c r="E71" s="127"/>
      <c r="F71" s="128"/>
      <c r="G71" s="128"/>
      <c r="H71" s="130"/>
    </row>
    <row r="72" spans="1:8" ht="13.5" customHeight="1">
      <c r="A72" s="117"/>
      <c r="B72" s="118" t="s">
        <v>2462</v>
      </c>
      <c r="C72" s="118" t="s">
        <v>2455</v>
      </c>
      <c r="D72" s="131">
        <v>1</v>
      </c>
      <c r="E72" s="120" t="s">
        <v>2067</v>
      </c>
      <c r="F72" s="122"/>
      <c r="G72" s="122"/>
      <c r="H72" s="123"/>
    </row>
    <row r="73" spans="1:8" ht="13.5" customHeight="1">
      <c r="A73" s="134"/>
      <c r="B73" s="125"/>
      <c r="C73" s="125"/>
      <c r="D73" s="135"/>
      <c r="E73" s="136"/>
      <c r="F73" s="128"/>
      <c r="G73" s="128"/>
      <c r="H73" s="130"/>
    </row>
    <row r="74" spans="1:8" ht="13.5" customHeight="1">
      <c r="A74" s="137"/>
      <c r="B74" s="118" t="s">
        <v>2463</v>
      </c>
      <c r="C74" s="118" t="s">
        <v>2464</v>
      </c>
      <c r="D74" s="172">
        <v>1</v>
      </c>
      <c r="E74" s="120" t="s">
        <v>2245</v>
      </c>
      <c r="F74" s="121"/>
      <c r="G74" s="122"/>
      <c r="H74" s="123"/>
    </row>
    <row r="75" spans="1:8" ht="13.5" customHeight="1">
      <c r="A75" s="134"/>
      <c r="B75" s="125"/>
      <c r="C75" s="125"/>
      <c r="D75" s="135"/>
      <c r="E75" s="127"/>
      <c r="F75" s="128"/>
      <c r="G75" s="128"/>
      <c r="H75" s="130"/>
    </row>
    <row r="76" spans="1:8" ht="13.5" customHeight="1">
      <c r="A76" s="137"/>
      <c r="B76" s="118" t="s">
        <v>2465</v>
      </c>
      <c r="C76" s="118" t="s">
        <v>2466</v>
      </c>
      <c r="D76" s="172">
        <v>1</v>
      </c>
      <c r="E76" s="120" t="s">
        <v>2067</v>
      </c>
      <c r="F76" s="121"/>
      <c r="G76" s="122"/>
      <c r="H76" s="123"/>
    </row>
    <row r="77" spans="1:8" ht="13.5" customHeight="1">
      <c r="A77" s="134"/>
      <c r="B77" s="125"/>
      <c r="C77" s="125"/>
      <c r="D77" s="135"/>
      <c r="E77" s="127"/>
      <c r="F77" s="128"/>
      <c r="G77" s="128"/>
      <c r="H77" s="130"/>
    </row>
    <row r="78" spans="1:8" ht="13.5" customHeight="1">
      <c r="A78" s="137"/>
      <c r="B78" s="118" t="s">
        <v>2467</v>
      </c>
      <c r="C78" s="118"/>
      <c r="D78" s="172">
        <v>1</v>
      </c>
      <c r="E78" s="120" t="s">
        <v>2022</v>
      </c>
      <c r="F78" s="121"/>
      <c r="G78" s="122"/>
      <c r="H78" s="123" t="s">
        <v>2023</v>
      </c>
    </row>
    <row r="79" spans="1:8" ht="13.5" customHeight="1">
      <c r="A79" s="134"/>
      <c r="B79" s="125"/>
      <c r="C79" s="125"/>
      <c r="D79" s="187"/>
      <c r="E79" s="127"/>
      <c r="F79" s="128"/>
      <c r="G79" s="128"/>
      <c r="H79" s="130"/>
    </row>
    <row r="80" spans="1:8" ht="13.5" customHeight="1">
      <c r="A80" s="137"/>
      <c r="B80" s="118" t="s">
        <v>2468</v>
      </c>
      <c r="C80" s="118"/>
      <c r="D80" s="172">
        <v>1</v>
      </c>
      <c r="E80" s="120" t="s">
        <v>2022</v>
      </c>
      <c r="F80" s="121"/>
      <c r="G80" s="122"/>
      <c r="H80" s="123" t="s">
        <v>2037</v>
      </c>
    </row>
    <row r="81" spans="1:8" ht="13.5" customHeight="1">
      <c r="A81" s="134"/>
      <c r="B81" s="125" t="s">
        <v>7</v>
      </c>
      <c r="C81" s="125" t="s">
        <v>7</v>
      </c>
      <c r="D81" s="187"/>
      <c r="E81" s="127"/>
      <c r="F81" s="128"/>
      <c r="G81" s="128"/>
      <c r="H81" s="130" t="s">
        <v>7</v>
      </c>
    </row>
    <row r="82" spans="1:8" ht="13.5" customHeight="1">
      <c r="A82" s="137"/>
      <c r="B82" s="118" t="s">
        <v>2469</v>
      </c>
      <c r="C82" s="118" t="s">
        <v>7</v>
      </c>
      <c r="D82" s="172">
        <v>1</v>
      </c>
      <c r="E82" s="120" t="s">
        <v>2022</v>
      </c>
      <c r="F82" s="121" t="s">
        <v>2047</v>
      </c>
      <c r="G82" s="122"/>
      <c r="H82" s="123" t="s">
        <v>2377</v>
      </c>
    </row>
    <row r="83" spans="1:8" ht="13.5" customHeight="1">
      <c r="A83" s="134"/>
      <c r="B83" s="125"/>
      <c r="C83" s="125"/>
      <c r="D83" s="187"/>
      <c r="E83" s="127"/>
      <c r="F83" s="128"/>
      <c r="G83" s="128"/>
      <c r="H83" s="130"/>
    </row>
    <row r="84" spans="1:8" ht="13.5" customHeight="1">
      <c r="A84" s="141"/>
      <c r="B84" s="142"/>
      <c r="C84" s="142"/>
      <c r="D84" s="198"/>
      <c r="E84" s="199"/>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row r="87" spans="1:8" s="49" customFormat="1" ht="21.4" customHeight="1">
      <c r="A87" s="200" t="s">
        <v>1966</v>
      </c>
      <c r="B87" s="201"/>
      <c r="C87" s="201"/>
      <c r="D87" s="201"/>
      <c r="E87" s="201"/>
      <c r="F87" s="201"/>
      <c r="G87" s="201"/>
      <c r="H87" s="201"/>
    </row>
    <row r="88" spans="1:8" s="49" customFormat="1" ht="13.5">
      <c r="A88" s="54" t="s">
        <v>62</v>
      </c>
      <c r="B88" s="54"/>
      <c r="C88" s="51"/>
      <c r="D88" s="51"/>
      <c r="E88" s="51"/>
      <c r="F88" s="51"/>
      <c r="G88" s="54"/>
      <c r="H88" s="53"/>
    </row>
    <row r="89" spans="1:8" ht="21.4" customHeight="1">
      <c r="A89" s="372" t="s">
        <v>1967</v>
      </c>
      <c r="B89" s="373"/>
      <c r="C89" s="107" t="s">
        <v>1968</v>
      </c>
      <c r="D89" s="107" t="s">
        <v>1969</v>
      </c>
      <c r="E89" s="107" t="s">
        <v>1970</v>
      </c>
      <c r="F89" s="107" t="s">
        <v>1971</v>
      </c>
      <c r="G89" s="107" t="s">
        <v>1972</v>
      </c>
      <c r="H89" s="108" t="s">
        <v>1973</v>
      </c>
    </row>
    <row r="90" spans="1:8" ht="13.5" customHeight="1">
      <c r="A90" s="110"/>
      <c r="B90" s="111"/>
      <c r="C90" s="111"/>
      <c r="D90" s="152"/>
      <c r="E90" s="153"/>
      <c r="F90" s="114"/>
      <c r="G90" s="114"/>
      <c r="H90" s="116"/>
    </row>
    <row r="91" spans="1:8" ht="13.5" customHeight="1">
      <c r="A91" s="154"/>
      <c r="B91" s="155" t="s">
        <v>2470</v>
      </c>
      <c r="C91" s="118"/>
      <c r="D91" s="172">
        <v>1</v>
      </c>
      <c r="E91" s="120" t="s">
        <v>2022</v>
      </c>
      <c r="F91" s="121"/>
      <c r="G91" s="121"/>
      <c r="H91" s="123" t="s">
        <v>2471</v>
      </c>
    </row>
    <row r="92" spans="1:8" ht="13.5" customHeight="1">
      <c r="A92" s="160"/>
      <c r="B92" s="161"/>
      <c r="C92" s="125"/>
      <c r="D92" s="187"/>
      <c r="E92" s="127"/>
      <c r="F92" s="128"/>
      <c r="G92" s="128"/>
      <c r="H92" s="130"/>
    </row>
    <row r="93" spans="1:8" ht="13.5" customHeight="1">
      <c r="A93" s="166"/>
      <c r="B93" s="167" t="s">
        <v>2472</v>
      </c>
      <c r="C93" s="118"/>
      <c r="D93" s="172">
        <v>1</v>
      </c>
      <c r="E93" s="120" t="s">
        <v>2022</v>
      </c>
      <c r="F93" s="121"/>
      <c r="G93" s="121"/>
      <c r="H93" s="123" t="s">
        <v>2473</v>
      </c>
    </row>
    <row r="94" spans="1:8" ht="13.5" customHeight="1">
      <c r="A94" s="134"/>
      <c r="B94" s="125"/>
      <c r="C94" s="125"/>
      <c r="D94" s="187"/>
      <c r="E94" s="127"/>
      <c r="F94" s="128"/>
      <c r="G94" s="128"/>
      <c r="H94" s="130"/>
    </row>
    <row r="95" spans="1:8" ht="13.5" customHeight="1">
      <c r="A95" s="137"/>
      <c r="B95" s="118"/>
      <c r="C95" s="118"/>
      <c r="D95" s="172"/>
      <c r="E95" s="120"/>
      <c r="F95" s="122"/>
      <c r="G95" s="122"/>
      <c r="H95" s="123"/>
    </row>
    <row r="96" spans="1:8" ht="13.5" customHeight="1">
      <c r="A96" s="134"/>
      <c r="B96" s="125"/>
      <c r="C96" s="125"/>
      <c r="D96" s="187"/>
      <c r="E96" s="127"/>
      <c r="F96" s="128"/>
      <c r="G96" s="128"/>
      <c r="H96" s="130"/>
    </row>
    <row r="97" spans="1:8" ht="13.5" customHeight="1">
      <c r="A97" s="137"/>
      <c r="B97" s="118"/>
      <c r="C97" s="118"/>
      <c r="D97" s="172"/>
      <c r="E97" s="120"/>
      <c r="F97" s="122"/>
      <c r="G97" s="122">
        <f t="shared" ref="G97" si="0">D97*F97</f>
        <v>0</v>
      </c>
      <c r="H97" s="123"/>
    </row>
    <row r="98" spans="1:8" ht="13.5" customHeight="1">
      <c r="A98" s="124"/>
      <c r="B98" s="125"/>
      <c r="C98" s="125"/>
      <c r="D98" s="187"/>
      <c r="E98" s="127"/>
      <c r="F98" s="128"/>
      <c r="G98" s="128"/>
      <c r="H98" s="130"/>
    </row>
    <row r="99" spans="1:8" ht="13.5" customHeight="1">
      <c r="A99" s="117"/>
      <c r="B99" s="118"/>
      <c r="C99" s="118"/>
      <c r="D99" s="172"/>
      <c r="E99" s="120"/>
      <c r="F99" s="122"/>
      <c r="G99" s="122">
        <f t="shared" ref="G99" si="1">D99*F99</f>
        <v>0</v>
      </c>
      <c r="H99" s="123"/>
    </row>
    <row r="100" spans="1:8" ht="13.5" customHeight="1">
      <c r="A100" s="124"/>
      <c r="B100" s="125"/>
      <c r="C100" s="125"/>
      <c r="D100" s="187"/>
      <c r="E100" s="127"/>
      <c r="F100" s="128"/>
      <c r="G100" s="128"/>
      <c r="H100" s="130"/>
    </row>
    <row r="101" spans="1:8" ht="13.5" customHeight="1">
      <c r="A101" s="117"/>
      <c r="B101" s="118"/>
      <c r="C101" s="118"/>
      <c r="D101" s="172"/>
      <c r="E101" s="120"/>
      <c r="F101" s="122"/>
      <c r="G101" s="122">
        <f t="shared" ref="G101" si="2">D101*F101</f>
        <v>0</v>
      </c>
      <c r="H101" s="123"/>
    </row>
    <row r="102" spans="1:8" ht="13.5" customHeight="1">
      <c r="A102" s="124"/>
      <c r="B102" s="125"/>
      <c r="C102" s="125"/>
      <c r="D102" s="187"/>
      <c r="E102" s="127"/>
      <c r="F102" s="128"/>
      <c r="G102" s="128"/>
      <c r="H102" s="130"/>
    </row>
    <row r="103" spans="1:8" ht="13.5" customHeight="1">
      <c r="A103" s="117"/>
      <c r="B103" s="118"/>
      <c r="C103" s="118"/>
      <c r="D103" s="172"/>
      <c r="E103" s="120"/>
      <c r="F103" s="122"/>
      <c r="G103" s="122">
        <f t="shared" ref="G103" si="3">D103*F103</f>
        <v>0</v>
      </c>
      <c r="H103" s="123"/>
    </row>
    <row r="104" spans="1:8" ht="13.5" customHeight="1">
      <c r="A104" s="124"/>
      <c r="B104" s="125"/>
      <c r="C104" s="125"/>
      <c r="D104" s="187"/>
      <c r="E104" s="127"/>
      <c r="F104" s="128"/>
      <c r="G104" s="128"/>
      <c r="H104" s="130"/>
    </row>
    <row r="105" spans="1:8" ht="13.5" customHeight="1">
      <c r="A105" s="117"/>
      <c r="B105" s="118"/>
      <c r="C105" s="118"/>
      <c r="D105" s="172"/>
      <c r="E105" s="120"/>
      <c r="F105" s="122"/>
      <c r="G105" s="122">
        <f t="shared" ref="G105" si="4">D105*F105</f>
        <v>0</v>
      </c>
      <c r="H105" s="123"/>
    </row>
    <row r="106" spans="1:8" ht="13.5" customHeight="1">
      <c r="A106" s="124"/>
      <c r="B106" s="125"/>
      <c r="C106" s="125"/>
      <c r="D106" s="187"/>
      <c r="E106" s="127"/>
      <c r="F106" s="128"/>
      <c r="G106" s="128"/>
      <c r="H106" s="130"/>
    </row>
    <row r="107" spans="1:8" ht="13.5" customHeight="1">
      <c r="A107" s="117"/>
      <c r="B107" s="118"/>
      <c r="C107" s="118"/>
      <c r="D107" s="172"/>
      <c r="E107" s="120"/>
      <c r="F107" s="122"/>
      <c r="G107" s="122">
        <f t="shared" ref="G107:G123" si="5">D107*F107</f>
        <v>0</v>
      </c>
      <c r="H107" s="123"/>
    </row>
    <row r="108" spans="1:8" ht="13.5" customHeight="1">
      <c r="A108" s="124"/>
      <c r="B108" s="125"/>
      <c r="C108" s="125"/>
      <c r="D108" s="187"/>
      <c r="E108" s="127"/>
      <c r="F108" s="128"/>
      <c r="G108" s="128"/>
      <c r="H108" s="130"/>
    </row>
    <row r="109" spans="1:8" ht="13.5" customHeight="1">
      <c r="A109" s="117"/>
      <c r="B109" s="118"/>
      <c r="C109" s="118"/>
      <c r="D109" s="172"/>
      <c r="E109" s="120"/>
      <c r="F109" s="122"/>
      <c r="G109" s="122">
        <f t="shared" si="5"/>
        <v>0</v>
      </c>
      <c r="H109" s="123"/>
    </row>
    <row r="110" spans="1:8" ht="13.5" customHeight="1">
      <c r="A110" s="124"/>
      <c r="B110" s="125"/>
      <c r="C110" s="125"/>
      <c r="D110" s="187"/>
      <c r="E110" s="127"/>
      <c r="F110" s="128"/>
      <c r="G110" s="128"/>
      <c r="H110" s="130"/>
    </row>
    <row r="111" spans="1:8" ht="13.5" customHeight="1">
      <c r="A111" s="117"/>
      <c r="B111" s="118"/>
      <c r="C111" s="118"/>
      <c r="D111" s="172"/>
      <c r="E111" s="120"/>
      <c r="F111" s="122"/>
      <c r="G111" s="122">
        <f t="shared" si="5"/>
        <v>0</v>
      </c>
      <c r="H111" s="123"/>
    </row>
    <row r="112" spans="1:8" ht="13.5" customHeight="1">
      <c r="A112" s="124"/>
      <c r="B112" s="125"/>
      <c r="C112" s="125"/>
      <c r="D112" s="187"/>
      <c r="E112" s="127"/>
      <c r="F112" s="128"/>
      <c r="G112" s="128"/>
      <c r="H112" s="130"/>
    </row>
    <row r="113" spans="1:8" ht="13.5" customHeight="1">
      <c r="A113" s="117"/>
      <c r="B113" s="118"/>
      <c r="C113" s="118"/>
      <c r="D113" s="172"/>
      <c r="E113" s="120"/>
      <c r="F113" s="122"/>
      <c r="G113" s="122">
        <f t="shared" si="5"/>
        <v>0</v>
      </c>
      <c r="H113" s="123"/>
    </row>
    <row r="114" spans="1:8" ht="13.5" customHeight="1">
      <c r="A114" s="124"/>
      <c r="B114" s="125"/>
      <c r="C114" s="125"/>
      <c r="D114" s="187"/>
      <c r="E114" s="127"/>
      <c r="F114" s="128"/>
      <c r="G114" s="128"/>
      <c r="H114" s="130"/>
    </row>
    <row r="115" spans="1:8" ht="13.5" customHeight="1">
      <c r="A115" s="117"/>
      <c r="B115" s="118"/>
      <c r="C115" s="118"/>
      <c r="D115" s="172"/>
      <c r="E115" s="120"/>
      <c r="F115" s="122"/>
      <c r="G115" s="122">
        <f t="shared" si="5"/>
        <v>0</v>
      </c>
      <c r="H115" s="123"/>
    </row>
    <row r="116" spans="1:8" ht="13.5" customHeight="1">
      <c r="A116" s="134"/>
      <c r="B116" s="125"/>
      <c r="C116" s="125"/>
      <c r="D116" s="187"/>
      <c r="E116" s="136"/>
      <c r="F116" s="128"/>
      <c r="G116" s="128"/>
      <c r="H116" s="130"/>
    </row>
    <row r="117" spans="1:8" ht="13.5" customHeight="1">
      <c r="A117" s="137"/>
      <c r="B117" s="118"/>
      <c r="C117" s="118"/>
      <c r="D117" s="172"/>
      <c r="E117" s="120"/>
      <c r="F117" s="121"/>
      <c r="G117" s="122">
        <f t="shared" si="5"/>
        <v>0</v>
      </c>
      <c r="H117" s="123"/>
    </row>
    <row r="118" spans="1:8" ht="13.5" customHeight="1">
      <c r="A118" s="134"/>
      <c r="B118" s="125"/>
      <c r="C118" s="125"/>
      <c r="D118" s="135"/>
      <c r="E118" s="127"/>
      <c r="F118" s="128"/>
      <c r="G118" s="128"/>
      <c r="H118" s="130"/>
    </row>
    <row r="119" spans="1:8" ht="13.5" customHeight="1">
      <c r="A119" s="137"/>
      <c r="B119" s="118"/>
      <c r="C119" s="118"/>
      <c r="D119" s="172"/>
      <c r="E119" s="120"/>
      <c r="F119" s="121"/>
      <c r="G119" s="122">
        <f t="shared" si="5"/>
        <v>0</v>
      </c>
      <c r="H119" s="123"/>
    </row>
    <row r="120" spans="1:8" ht="13.5" customHeight="1">
      <c r="A120" s="134"/>
      <c r="B120" s="125"/>
      <c r="C120" s="125"/>
      <c r="D120" s="187"/>
      <c r="E120" s="136"/>
      <c r="F120" s="128"/>
      <c r="G120" s="128"/>
      <c r="H120" s="130"/>
    </row>
    <row r="121" spans="1:8" ht="13.5" customHeight="1">
      <c r="A121" s="137"/>
      <c r="B121" s="118"/>
      <c r="C121" s="118"/>
      <c r="D121" s="172"/>
      <c r="E121" s="120"/>
      <c r="F121" s="121"/>
      <c r="G121" s="122">
        <f t="shared" si="5"/>
        <v>0</v>
      </c>
      <c r="H121" s="123"/>
    </row>
    <row r="122" spans="1:8" ht="13.5" customHeight="1">
      <c r="A122" s="134"/>
      <c r="B122" s="125"/>
      <c r="C122" s="125"/>
      <c r="D122" s="187"/>
      <c r="E122" s="127"/>
      <c r="F122" s="128"/>
      <c r="G122" s="128"/>
      <c r="H122" s="130"/>
    </row>
    <row r="123" spans="1:8" ht="13.5" customHeight="1">
      <c r="A123" s="137"/>
      <c r="B123" s="118"/>
      <c r="C123" s="118"/>
      <c r="D123" s="172"/>
      <c r="E123" s="120"/>
      <c r="F123" s="121"/>
      <c r="G123" s="122">
        <f t="shared" si="5"/>
        <v>0</v>
      </c>
      <c r="H123" s="123"/>
    </row>
    <row r="124" spans="1:8" ht="13.5" customHeight="1">
      <c r="A124" s="134"/>
      <c r="B124" s="125"/>
      <c r="C124" s="125"/>
      <c r="D124" s="187"/>
      <c r="E124" s="127"/>
      <c r="F124" s="128"/>
      <c r="G124" s="128"/>
      <c r="H124" s="130"/>
    </row>
    <row r="125" spans="1:8" ht="13.5" customHeight="1">
      <c r="A125" s="137"/>
      <c r="B125" s="118"/>
      <c r="C125" s="118"/>
      <c r="D125" s="172"/>
      <c r="E125" s="120"/>
      <c r="F125" s="121"/>
      <c r="G125" s="122">
        <f>D125*F125</f>
        <v>0</v>
      </c>
      <c r="H125" s="123"/>
    </row>
    <row r="126" spans="1:8" ht="13.5" customHeight="1">
      <c r="A126" s="134"/>
      <c r="B126" s="125"/>
      <c r="C126" s="125"/>
      <c r="D126" s="187"/>
      <c r="E126" s="127"/>
      <c r="F126" s="128"/>
      <c r="G126" s="128"/>
      <c r="H126" s="130"/>
    </row>
    <row r="127" spans="1:8" ht="13.5" customHeight="1">
      <c r="A127" s="141"/>
      <c r="B127" s="197" t="s">
        <v>2474</v>
      </c>
      <c r="C127" s="142"/>
      <c r="D127" s="198"/>
      <c r="E127" s="199"/>
      <c r="F127" s="145"/>
      <c r="G127" s="145"/>
      <c r="H127" s="146"/>
    </row>
    <row r="128" spans="1:8" s="49" customFormat="1" ht="13.5" customHeight="1">
      <c r="A128" s="147"/>
      <c r="B128" s="147"/>
      <c r="C128" s="147"/>
      <c r="D128" s="147"/>
      <c r="E128" s="147"/>
      <c r="F128" s="148"/>
      <c r="G128" s="147"/>
      <c r="H128" s="147"/>
    </row>
    <row r="129" spans="1:8" s="49" customFormat="1" ht="13.5" customHeight="1">
      <c r="A129" s="54"/>
      <c r="B129" s="54"/>
      <c r="C129" s="53" t="s">
        <v>1982</v>
      </c>
      <c r="D129" s="51"/>
      <c r="E129" s="51"/>
      <c r="F129" s="51"/>
      <c r="G129" s="54"/>
      <c r="H129" s="149"/>
    </row>
    <row r="130" spans="1:8" s="49" customFormat="1" ht="21.4" customHeight="1">
      <c r="A130" s="200" t="s">
        <v>1966</v>
      </c>
      <c r="B130" s="201"/>
      <c r="C130" s="201"/>
      <c r="D130" s="201"/>
      <c r="E130" s="201"/>
      <c r="F130" s="201"/>
      <c r="G130" s="201"/>
      <c r="H130" s="201"/>
    </row>
    <row r="131" spans="1:8" s="49" customFormat="1" ht="13.5">
      <c r="A131" s="54" t="s">
        <v>62</v>
      </c>
      <c r="B131" s="54"/>
      <c r="C131" s="51"/>
      <c r="D131" s="51"/>
      <c r="E131" s="51"/>
      <c r="F131" s="51"/>
      <c r="G131" s="54"/>
      <c r="H131" s="53"/>
    </row>
    <row r="132" spans="1:8" ht="21.4" customHeight="1">
      <c r="A132" s="372" t="s">
        <v>1967</v>
      </c>
      <c r="B132" s="373"/>
      <c r="C132" s="107" t="s">
        <v>1968</v>
      </c>
      <c r="D132" s="107" t="s">
        <v>1969</v>
      </c>
      <c r="E132" s="107" t="s">
        <v>1970</v>
      </c>
      <c r="F132" s="107" t="s">
        <v>1971</v>
      </c>
      <c r="G132" s="107" t="s">
        <v>1972</v>
      </c>
      <c r="H132" s="108" t="s">
        <v>1973</v>
      </c>
    </row>
    <row r="133" spans="1:8" ht="13.5" customHeight="1">
      <c r="A133" s="110"/>
      <c r="B133" s="111"/>
      <c r="C133" s="111"/>
      <c r="D133" s="152"/>
      <c r="E133" s="113"/>
      <c r="F133" s="114"/>
      <c r="G133" s="114"/>
      <c r="H133" s="116"/>
    </row>
    <row r="134" spans="1:8" ht="13.5" customHeight="1">
      <c r="A134" s="154"/>
      <c r="B134" s="155"/>
      <c r="C134" s="118"/>
      <c r="D134" s="172"/>
      <c r="E134" s="120"/>
      <c r="F134" s="121"/>
      <c r="G134" s="122">
        <f>D134*F134</f>
        <v>0</v>
      </c>
      <c r="H134" s="123"/>
    </row>
    <row r="135" spans="1:8" ht="13.5" customHeight="1">
      <c r="A135" s="160" t="s">
        <v>1062</v>
      </c>
      <c r="B135" s="161" t="s">
        <v>2400</v>
      </c>
      <c r="C135" s="125"/>
      <c r="D135" s="187"/>
      <c r="E135" s="127"/>
      <c r="F135" s="128"/>
      <c r="G135" s="128"/>
      <c r="H135" s="130"/>
    </row>
    <row r="136" spans="1:8" ht="13.5" customHeight="1">
      <c r="A136" s="166"/>
      <c r="B136" s="167" t="s">
        <v>2475</v>
      </c>
      <c r="C136" s="118"/>
      <c r="D136" s="172"/>
      <c r="E136" s="120"/>
      <c r="F136" s="121"/>
      <c r="G136" s="122"/>
      <c r="H136" s="123"/>
    </row>
    <row r="137" spans="1:8" ht="13.5" customHeight="1">
      <c r="A137" s="134"/>
      <c r="B137" s="125"/>
      <c r="C137" s="125"/>
      <c r="D137" s="187"/>
      <c r="E137" s="127"/>
      <c r="F137" s="128"/>
      <c r="G137" s="128"/>
      <c r="H137" s="130"/>
    </row>
    <row r="138" spans="1:8" ht="13.5" customHeight="1">
      <c r="A138" s="137"/>
      <c r="B138" s="118" t="s">
        <v>2476</v>
      </c>
      <c r="C138" s="118" t="s">
        <v>2477</v>
      </c>
      <c r="D138" s="172">
        <v>3</v>
      </c>
      <c r="E138" s="120" t="s">
        <v>2029</v>
      </c>
      <c r="F138" s="122"/>
      <c r="G138" s="122"/>
      <c r="H138" s="123"/>
    </row>
    <row r="139" spans="1:8" ht="13.5" customHeight="1">
      <c r="A139" s="134"/>
      <c r="B139" s="125"/>
      <c r="C139" s="125"/>
      <c r="D139" s="187"/>
      <c r="E139" s="127"/>
      <c r="F139" s="128"/>
      <c r="G139" s="128"/>
      <c r="H139" s="130"/>
    </row>
    <row r="140" spans="1:8" ht="13.5" customHeight="1">
      <c r="A140" s="137"/>
      <c r="B140" s="118" t="s">
        <v>2428</v>
      </c>
      <c r="C140" s="118" t="s">
        <v>2478</v>
      </c>
      <c r="D140" s="172">
        <v>45</v>
      </c>
      <c r="E140" s="120" t="s">
        <v>2029</v>
      </c>
      <c r="F140" s="122"/>
      <c r="G140" s="122"/>
      <c r="H140" s="123"/>
    </row>
    <row r="141" spans="1:8" ht="13.5" customHeight="1">
      <c r="A141" s="124"/>
      <c r="B141" s="125"/>
      <c r="C141" s="125"/>
      <c r="D141" s="187"/>
      <c r="E141" s="127"/>
      <c r="F141" s="128"/>
      <c r="G141" s="128"/>
      <c r="H141" s="130"/>
    </row>
    <row r="142" spans="1:8" ht="13.5" customHeight="1">
      <c r="A142" s="117"/>
      <c r="B142" s="118" t="s">
        <v>2428</v>
      </c>
      <c r="C142" s="118" t="s">
        <v>2479</v>
      </c>
      <c r="D142" s="172">
        <v>195</v>
      </c>
      <c r="E142" s="120" t="s">
        <v>2029</v>
      </c>
      <c r="F142" s="122"/>
      <c r="G142" s="122"/>
      <c r="H142" s="123"/>
    </row>
    <row r="143" spans="1:8" ht="13.5" customHeight="1">
      <c r="A143" s="124"/>
      <c r="B143" s="125"/>
      <c r="C143" s="125"/>
      <c r="D143" s="187"/>
      <c r="E143" s="127"/>
      <c r="F143" s="128"/>
      <c r="G143" s="128"/>
      <c r="H143" s="130"/>
    </row>
    <row r="144" spans="1:8" ht="13.5" customHeight="1">
      <c r="A144" s="117"/>
      <c r="B144" s="118" t="s">
        <v>2428</v>
      </c>
      <c r="C144" s="118" t="s">
        <v>2480</v>
      </c>
      <c r="D144" s="172">
        <v>4</v>
      </c>
      <c r="E144" s="120" t="s">
        <v>2029</v>
      </c>
      <c r="F144" s="122"/>
      <c r="G144" s="122"/>
      <c r="H144" s="123"/>
    </row>
    <row r="145" spans="1:8" ht="13.5" customHeight="1">
      <c r="A145" s="124"/>
      <c r="B145" s="125"/>
      <c r="C145" s="125"/>
      <c r="D145" s="187"/>
      <c r="E145" s="127"/>
      <c r="F145" s="128"/>
      <c r="G145" s="128"/>
      <c r="H145" s="130"/>
    </row>
    <row r="146" spans="1:8" ht="13.5" customHeight="1">
      <c r="A146" s="117"/>
      <c r="B146" s="118" t="s">
        <v>2428</v>
      </c>
      <c r="C146" s="118" t="s">
        <v>2434</v>
      </c>
      <c r="D146" s="172">
        <v>21</v>
      </c>
      <c r="E146" s="120" t="s">
        <v>2029</v>
      </c>
      <c r="F146" s="122"/>
      <c r="G146" s="122"/>
      <c r="H146" s="123"/>
    </row>
    <row r="147" spans="1:8" ht="13.5" customHeight="1">
      <c r="A147" s="124"/>
      <c r="B147" s="125"/>
      <c r="C147" s="125"/>
      <c r="D147" s="187"/>
      <c r="E147" s="127"/>
      <c r="F147" s="128"/>
      <c r="G147" s="128"/>
      <c r="H147" s="130"/>
    </row>
    <row r="148" spans="1:8" ht="13.5" customHeight="1">
      <c r="A148" s="117"/>
      <c r="B148" s="118" t="s">
        <v>2426</v>
      </c>
      <c r="C148" s="118" t="s">
        <v>2434</v>
      </c>
      <c r="D148" s="172">
        <v>20</v>
      </c>
      <c r="E148" s="120" t="s">
        <v>2029</v>
      </c>
      <c r="F148" s="122"/>
      <c r="G148" s="122"/>
      <c r="H148" s="123"/>
    </row>
    <row r="149" spans="1:8" ht="13.5" customHeight="1">
      <c r="A149" s="124"/>
      <c r="B149" s="125"/>
      <c r="C149" s="125"/>
      <c r="D149" s="187"/>
      <c r="E149" s="127"/>
      <c r="F149" s="128"/>
      <c r="G149" s="128"/>
      <c r="H149" s="130"/>
    </row>
    <row r="150" spans="1:8" ht="13.5" customHeight="1">
      <c r="A150" s="117"/>
      <c r="B150" s="118" t="s">
        <v>2481</v>
      </c>
      <c r="C150" s="118" t="s">
        <v>2482</v>
      </c>
      <c r="D150" s="172">
        <v>4</v>
      </c>
      <c r="E150" s="120" t="s">
        <v>2067</v>
      </c>
      <c r="F150" s="122"/>
      <c r="G150" s="122"/>
      <c r="H150" s="123"/>
    </row>
    <row r="151" spans="1:8" ht="13.5" customHeight="1">
      <c r="A151" s="124"/>
      <c r="B151" s="125"/>
      <c r="C151" s="125"/>
      <c r="D151" s="187"/>
      <c r="E151" s="127"/>
      <c r="F151" s="128"/>
      <c r="G151" s="128"/>
      <c r="H151" s="130"/>
    </row>
    <row r="152" spans="1:8" ht="13.5" customHeight="1">
      <c r="A152" s="117"/>
      <c r="B152" s="118" t="s">
        <v>2472</v>
      </c>
      <c r="C152" s="118"/>
      <c r="D152" s="172">
        <v>1</v>
      </c>
      <c r="E152" s="120" t="s">
        <v>2022</v>
      </c>
      <c r="F152" s="122"/>
      <c r="G152" s="122"/>
      <c r="H152" s="123" t="s">
        <v>2483</v>
      </c>
    </row>
    <row r="153" spans="1:8" ht="13.5" customHeight="1">
      <c r="A153" s="124"/>
      <c r="B153" s="125"/>
      <c r="C153" s="125"/>
      <c r="D153" s="187"/>
      <c r="E153" s="127"/>
      <c r="F153" s="128"/>
      <c r="G153" s="128"/>
      <c r="H153" s="130"/>
    </row>
    <row r="154" spans="1:8" ht="13.5" customHeight="1">
      <c r="A154" s="117"/>
      <c r="B154" s="118" t="s">
        <v>2468</v>
      </c>
      <c r="C154" s="118"/>
      <c r="D154" s="172">
        <v>1</v>
      </c>
      <c r="E154" s="120" t="s">
        <v>2022</v>
      </c>
      <c r="F154" s="122"/>
      <c r="G154" s="122"/>
      <c r="H154" s="123" t="s">
        <v>2484</v>
      </c>
    </row>
    <row r="155" spans="1:8" ht="13.5" customHeight="1">
      <c r="A155" s="124"/>
      <c r="B155" s="125"/>
      <c r="C155" s="125"/>
      <c r="D155" s="187"/>
      <c r="E155" s="127"/>
      <c r="F155" s="128"/>
      <c r="G155" s="128"/>
      <c r="H155" s="130"/>
    </row>
    <row r="156" spans="1:8" ht="13.5" customHeight="1">
      <c r="A156" s="117"/>
      <c r="B156" s="118" t="s">
        <v>2485</v>
      </c>
      <c r="C156" s="118"/>
      <c r="D156" s="172">
        <v>1</v>
      </c>
      <c r="E156" s="120" t="s">
        <v>2022</v>
      </c>
      <c r="F156" s="122"/>
      <c r="G156" s="122"/>
      <c r="H156" s="123" t="s">
        <v>2486</v>
      </c>
    </row>
    <row r="157" spans="1:8" ht="13.5" customHeight="1">
      <c r="A157" s="124"/>
      <c r="B157" s="125"/>
      <c r="C157" s="125"/>
      <c r="D157" s="187"/>
      <c r="E157" s="127"/>
      <c r="F157" s="128"/>
      <c r="G157" s="128"/>
      <c r="H157" s="130"/>
    </row>
    <row r="158" spans="1:8" ht="13.5" customHeight="1">
      <c r="A158" s="117"/>
      <c r="B158" s="118"/>
      <c r="C158" s="118"/>
      <c r="D158" s="172"/>
      <c r="E158" s="120"/>
      <c r="F158" s="122"/>
      <c r="G158" s="122"/>
      <c r="H158" s="123"/>
    </row>
    <row r="159" spans="1:8" ht="13.5" customHeight="1">
      <c r="A159" s="134"/>
      <c r="B159" s="125"/>
      <c r="C159" s="125"/>
      <c r="D159" s="135"/>
      <c r="E159" s="127"/>
      <c r="F159" s="128"/>
      <c r="G159" s="128"/>
      <c r="H159" s="130"/>
    </row>
    <row r="160" spans="1:8" ht="13.5" customHeight="1">
      <c r="A160" s="137"/>
      <c r="B160" s="118"/>
      <c r="C160" s="118"/>
      <c r="D160" s="172"/>
      <c r="E160" s="120"/>
      <c r="F160" s="121"/>
      <c r="G160" s="122"/>
      <c r="H160" s="123"/>
    </row>
    <row r="161" spans="1:8" ht="13.5" customHeight="1">
      <c r="A161" s="134"/>
      <c r="B161" s="125"/>
      <c r="C161" s="125"/>
      <c r="D161" s="135"/>
      <c r="E161" s="127"/>
      <c r="F161" s="128"/>
      <c r="G161" s="128"/>
      <c r="H161" s="130"/>
    </row>
    <row r="162" spans="1:8" ht="13.5" customHeight="1">
      <c r="A162" s="137"/>
      <c r="B162" s="118"/>
      <c r="C162" s="118"/>
      <c r="D162" s="172"/>
      <c r="E162" s="120"/>
      <c r="F162" s="121"/>
      <c r="G162" s="122">
        <f t="shared" ref="G162" si="6">D162*F162</f>
        <v>0</v>
      </c>
      <c r="H162" s="123"/>
    </row>
    <row r="163" spans="1:8" ht="13.5" customHeight="1">
      <c r="A163" s="134"/>
      <c r="B163" s="125"/>
      <c r="C163" s="125"/>
      <c r="D163" s="187"/>
      <c r="E163" s="136"/>
      <c r="F163" s="128"/>
      <c r="G163" s="128"/>
      <c r="H163" s="130"/>
    </row>
    <row r="164" spans="1:8" ht="13.5" customHeight="1">
      <c r="A164" s="137"/>
      <c r="B164" s="118"/>
      <c r="C164" s="118"/>
      <c r="D164" s="172"/>
      <c r="E164" s="120"/>
      <c r="F164" s="121"/>
      <c r="G164" s="121"/>
      <c r="H164" s="123"/>
    </row>
    <row r="165" spans="1:8" ht="13.5" customHeight="1">
      <c r="A165" s="134"/>
      <c r="B165" s="125"/>
      <c r="C165" s="125"/>
      <c r="D165" s="187"/>
      <c r="E165" s="127"/>
      <c r="F165" s="128"/>
      <c r="G165" s="128"/>
      <c r="H165" s="130"/>
    </row>
    <row r="166" spans="1:8" ht="13.5" customHeight="1">
      <c r="A166" s="137"/>
      <c r="B166" s="118"/>
      <c r="C166" s="118"/>
      <c r="D166" s="172"/>
      <c r="E166" s="120"/>
      <c r="F166" s="121"/>
      <c r="G166" s="121"/>
      <c r="H166" s="123"/>
    </row>
    <row r="167" spans="1:8" ht="13.5" customHeight="1">
      <c r="A167" s="134"/>
      <c r="B167" s="125"/>
      <c r="C167" s="125"/>
      <c r="D167" s="187"/>
      <c r="E167" s="127"/>
      <c r="F167" s="128"/>
      <c r="G167" s="129"/>
      <c r="H167" s="130" t="s">
        <v>7</v>
      </c>
    </row>
    <row r="168" spans="1:8" ht="13.5" customHeight="1">
      <c r="A168" s="137"/>
      <c r="B168" s="118"/>
      <c r="C168" s="118"/>
      <c r="D168" s="172"/>
      <c r="E168" s="120"/>
      <c r="F168" s="121" t="s">
        <v>2047</v>
      </c>
      <c r="G168" s="122"/>
      <c r="H168" s="123" t="s">
        <v>7</v>
      </c>
    </row>
    <row r="169" spans="1:8" ht="13.5" customHeight="1">
      <c r="A169" s="134"/>
      <c r="B169" s="125"/>
      <c r="C169" s="125"/>
      <c r="D169" s="187"/>
      <c r="E169" s="127"/>
      <c r="F169" s="128"/>
      <c r="G169" s="128"/>
      <c r="H169" s="130"/>
    </row>
    <row r="170" spans="1:8" ht="13.5" customHeight="1">
      <c r="A170" s="141"/>
      <c r="B170" s="197" t="s">
        <v>2474</v>
      </c>
      <c r="C170" s="142"/>
      <c r="D170" s="198"/>
      <c r="E170" s="199"/>
      <c r="F170" s="145"/>
      <c r="G170" s="145"/>
      <c r="H170" s="146"/>
    </row>
    <row r="171" spans="1:8" s="49" customFormat="1" ht="13.5" customHeight="1">
      <c r="A171" s="147"/>
      <c r="B171" s="147"/>
      <c r="C171" s="147"/>
      <c r="D171" s="147"/>
      <c r="E171" s="147"/>
      <c r="F171" s="148"/>
      <c r="G171" s="147"/>
      <c r="H171" s="147"/>
    </row>
    <row r="172" spans="1:8" s="49" customFormat="1" ht="13.5" customHeight="1">
      <c r="A172" s="54"/>
      <c r="B172" s="54"/>
      <c r="C172" s="53" t="s">
        <v>1982</v>
      </c>
      <c r="D172" s="51"/>
      <c r="E172" s="51"/>
      <c r="F172" s="51"/>
      <c r="G172" s="54"/>
      <c r="H172" s="149"/>
    </row>
    <row r="173" spans="1:8" s="49" customFormat="1" ht="21.4" customHeight="1">
      <c r="A173" s="200" t="s">
        <v>1966</v>
      </c>
      <c r="B173" s="201"/>
      <c r="C173" s="201"/>
      <c r="D173" s="201"/>
      <c r="E173" s="201"/>
      <c r="F173" s="201"/>
      <c r="G173" s="201"/>
      <c r="H173" s="201"/>
    </row>
    <row r="174" spans="1:8" s="49" customFormat="1" ht="13.5">
      <c r="A174" s="54" t="s">
        <v>62</v>
      </c>
      <c r="B174" s="54"/>
      <c r="C174" s="51"/>
      <c r="D174" s="51"/>
      <c r="E174" s="51"/>
      <c r="F174" s="51"/>
      <c r="G174" s="54"/>
      <c r="H174" s="53"/>
    </row>
    <row r="175" spans="1:8" ht="21.4" customHeight="1">
      <c r="A175" s="372" t="s">
        <v>1967</v>
      </c>
      <c r="B175" s="373"/>
      <c r="C175" s="107" t="s">
        <v>1968</v>
      </c>
      <c r="D175" s="107" t="s">
        <v>1969</v>
      </c>
      <c r="E175" s="107" t="s">
        <v>1970</v>
      </c>
      <c r="F175" s="107" t="s">
        <v>1971</v>
      </c>
      <c r="G175" s="107" t="s">
        <v>1972</v>
      </c>
      <c r="H175" s="108" t="s">
        <v>1973</v>
      </c>
    </row>
    <row r="176" spans="1:8" ht="13.5" customHeight="1">
      <c r="A176" s="160"/>
      <c r="B176" s="161"/>
      <c r="C176" s="111"/>
      <c r="D176" s="152"/>
      <c r="E176" s="153"/>
      <c r="F176" s="114"/>
      <c r="G176" s="114"/>
      <c r="H176" s="116"/>
    </row>
    <row r="177" spans="1:8" ht="13.5" customHeight="1">
      <c r="A177" s="166"/>
      <c r="B177" s="167"/>
      <c r="C177" s="118"/>
      <c r="D177" s="138"/>
      <c r="E177" s="139"/>
      <c r="F177" s="121"/>
      <c r="G177" s="121"/>
      <c r="H177" s="123"/>
    </row>
    <row r="178" spans="1:8" ht="13.5" customHeight="1">
      <c r="A178" s="160" t="s">
        <v>1985</v>
      </c>
      <c r="B178" s="161" t="s">
        <v>2401</v>
      </c>
      <c r="C178" s="125"/>
      <c r="D178" s="135"/>
      <c r="E178" s="127"/>
      <c r="F178" s="128"/>
      <c r="G178" s="128"/>
      <c r="H178" s="130"/>
    </row>
    <row r="179" spans="1:8" ht="13.5" customHeight="1">
      <c r="A179" s="166"/>
      <c r="B179" s="167" t="s">
        <v>2487</v>
      </c>
      <c r="C179" s="118"/>
      <c r="D179" s="192"/>
      <c r="E179" s="120"/>
      <c r="F179" s="121"/>
      <c r="G179" s="121"/>
      <c r="H179" s="123"/>
    </row>
    <row r="180" spans="1:8" ht="13.5" customHeight="1">
      <c r="A180" s="134"/>
      <c r="B180" s="125"/>
      <c r="C180" s="125" t="s">
        <v>2488</v>
      </c>
      <c r="D180" s="135"/>
      <c r="E180" s="127"/>
      <c r="F180" s="128"/>
      <c r="G180" s="128"/>
      <c r="H180" s="130"/>
    </row>
    <row r="181" spans="1:8" ht="13.5" customHeight="1">
      <c r="A181" s="137"/>
      <c r="B181" s="118" t="s">
        <v>2489</v>
      </c>
      <c r="C181" s="118" t="s">
        <v>2490</v>
      </c>
      <c r="D181" s="131">
        <v>1</v>
      </c>
      <c r="E181" s="120" t="s">
        <v>2035</v>
      </c>
      <c r="F181" s="122"/>
      <c r="G181" s="122"/>
      <c r="H181" s="123"/>
    </row>
    <row r="182" spans="1:8" ht="13.5" customHeight="1">
      <c r="A182" s="134"/>
      <c r="B182" s="125"/>
      <c r="C182" s="125"/>
      <c r="D182" s="126"/>
      <c r="E182" s="127"/>
      <c r="F182" s="128"/>
      <c r="G182" s="128"/>
      <c r="H182" s="130"/>
    </row>
    <row r="183" spans="1:8" ht="13.5" customHeight="1">
      <c r="A183" s="137"/>
      <c r="B183" s="118" t="s">
        <v>2491</v>
      </c>
      <c r="C183" s="118"/>
      <c r="D183" s="131">
        <v>1</v>
      </c>
      <c r="E183" s="120" t="s">
        <v>2022</v>
      </c>
      <c r="F183" s="122"/>
      <c r="G183" s="122"/>
      <c r="H183" s="123" t="s">
        <v>2492</v>
      </c>
    </row>
    <row r="184" spans="1:8" ht="13.5" customHeight="1">
      <c r="A184" s="124" t="s">
        <v>7</v>
      </c>
      <c r="B184" s="125"/>
      <c r="C184" s="125"/>
      <c r="D184" s="126"/>
      <c r="E184" s="127"/>
      <c r="F184" s="128"/>
      <c r="G184" s="128"/>
      <c r="H184" s="130"/>
    </row>
    <row r="185" spans="1:8" ht="13.5" customHeight="1">
      <c r="A185" s="117" t="s">
        <v>7</v>
      </c>
      <c r="B185" s="118" t="s">
        <v>2493</v>
      </c>
      <c r="C185" s="118" t="s">
        <v>2494</v>
      </c>
      <c r="D185" s="131">
        <v>53</v>
      </c>
      <c r="E185" s="120" t="s">
        <v>2029</v>
      </c>
      <c r="F185" s="122"/>
      <c r="G185" s="122"/>
      <c r="H185" s="123"/>
    </row>
    <row r="186" spans="1:8" ht="13.5" customHeight="1">
      <c r="A186" s="124" t="s">
        <v>7</v>
      </c>
      <c r="B186" s="125"/>
      <c r="C186" s="125"/>
      <c r="D186" s="126"/>
      <c r="E186" s="127"/>
      <c r="F186" s="128"/>
      <c r="G186" s="128"/>
      <c r="H186" s="130"/>
    </row>
    <row r="187" spans="1:8" ht="13.5" customHeight="1">
      <c r="A187" s="117" t="s">
        <v>7</v>
      </c>
      <c r="B187" s="118" t="s">
        <v>2495</v>
      </c>
      <c r="C187" s="118" t="s">
        <v>2496</v>
      </c>
      <c r="D187" s="131">
        <v>177</v>
      </c>
      <c r="E187" s="120" t="s">
        <v>2029</v>
      </c>
      <c r="F187" s="122"/>
      <c r="G187" s="122"/>
      <c r="H187" s="123"/>
    </row>
    <row r="188" spans="1:8" ht="13.5" customHeight="1">
      <c r="A188" s="124" t="s">
        <v>7</v>
      </c>
      <c r="B188" s="125"/>
      <c r="C188" s="125"/>
      <c r="D188" s="126"/>
      <c r="E188" s="127"/>
      <c r="F188" s="128"/>
      <c r="G188" s="128"/>
      <c r="H188" s="130"/>
    </row>
    <row r="189" spans="1:8" ht="13.5" customHeight="1">
      <c r="A189" s="117" t="s">
        <v>7</v>
      </c>
      <c r="B189" s="118" t="s">
        <v>2497</v>
      </c>
      <c r="C189" s="118" t="s">
        <v>2498</v>
      </c>
      <c r="D189" s="131">
        <v>1</v>
      </c>
      <c r="E189" s="120" t="s">
        <v>2067</v>
      </c>
      <c r="F189" s="122"/>
      <c r="G189" s="122"/>
      <c r="H189" s="123"/>
    </row>
    <row r="190" spans="1:8" ht="13.5" customHeight="1">
      <c r="A190" s="124" t="s">
        <v>7</v>
      </c>
      <c r="B190" s="125"/>
      <c r="C190" s="125"/>
      <c r="D190" s="126"/>
      <c r="E190" s="127"/>
      <c r="F190" s="128"/>
      <c r="G190" s="128"/>
      <c r="H190" s="130"/>
    </row>
    <row r="191" spans="1:8" ht="13.5" customHeight="1">
      <c r="A191" s="117" t="s">
        <v>7</v>
      </c>
      <c r="B191" s="118" t="s">
        <v>2499</v>
      </c>
      <c r="C191" s="118"/>
      <c r="D191" s="131">
        <v>1</v>
      </c>
      <c r="E191" s="120" t="s">
        <v>2022</v>
      </c>
      <c r="F191" s="122"/>
      <c r="G191" s="122"/>
      <c r="H191" s="123" t="s">
        <v>2500</v>
      </c>
    </row>
    <row r="192" spans="1:8" ht="13.5" customHeight="1">
      <c r="A192" s="124"/>
      <c r="B192" s="125"/>
      <c r="C192" s="125"/>
      <c r="D192" s="126"/>
      <c r="E192" s="127"/>
      <c r="F192" s="128"/>
      <c r="G192" s="128"/>
      <c r="H192" s="130"/>
    </row>
    <row r="193" spans="1:8" ht="13.5" customHeight="1">
      <c r="A193" s="117"/>
      <c r="B193" s="118" t="s">
        <v>2468</v>
      </c>
      <c r="C193" s="118"/>
      <c r="D193" s="131">
        <v>1</v>
      </c>
      <c r="E193" s="120" t="s">
        <v>2022</v>
      </c>
      <c r="F193" s="122"/>
      <c r="G193" s="122"/>
      <c r="H193" s="123" t="s">
        <v>2501</v>
      </c>
    </row>
    <row r="194" spans="1:8" ht="13.5" customHeight="1">
      <c r="A194" s="124" t="s">
        <v>7</v>
      </c>
      <c r="B194" s="125"/>
      <c r="C194" s="125"/>
      <c r="D194" s="126"/>
      <c r="E194" s="127"/>
      <c r="F194" s="128"/>
      <c r="G194" s="128"/>
      <c r="H194" s="130"/>
    </row>
    <row r="195" spans="1:8" ht="13.5" customHeight="1">
      <c r="A195" s="117" t="s">
        <v>7</v>
      </c>
      <c r="B195" s="118" t="s">
        <v>2502</v>
      </c>
      <c r="C195" s="118"/>
      <c r="D195" s="131">
        <v>1</v>
      </c>
      <c r="E195" s="120" t="s">
        <v>2022</v>
      </c>
      <c r="F195" s="122"/>
      <c r="G195" s="122"/>
      <c r="H195" s="123" t="s">
        <v>2503</v>
      </c>
    </row>
    <row r="196" spans="1:8" ht="13.5" customHeight="1">
      <c r="A196" s="124" t="s">
        <v>7</v>
      </c>
      <c r="B196" s="125"/>
      <c r="C196" s="125"/>
      <c r="D196" s="126"/>
      <c r="E196" s="127"/>
      <c r="F196" s="128"/>
      <c r="G196" s="128"/>
      <c r="H196" s="130"/>
    </row>
    <row r="197" spans="1:8" ht="13.5" customHeight="1">
      <c r="A197" s="117" t="s">
        <v>7</v>
      </c>
      <c r="B197" s="118"/>
      <c r="C197" s="118"/>
      <c r="D197" s="131"/>
      <c r="E197" s="120"/>
      <c r="F197" s="122"/>
      <c r="G197" s="122"/>
      <c r="H197" s="123"/>
    </row>
    <row r="198" spans="1:8" ht="13.5" customHeight="1">
      <c r="A198" s="124" t="s">
        <v>7</v>
      </c>
      <c r="B198" s="125"/>
      <c r="C198" s="125"/>
      <c r="D198" s="126"/>
      <c r="E198" s="127"/>
      <c r="F198" s="128"/>
      <c r="G198" s="128"/>
      <c r="H198" s="130"/>
    </row>
    <row r="199" spans="1:8" ht="13.5" customHeight="1">
      <c r="A199" s="117" t="s">
        <v>7</v>
      </c>
      <c r="B199" s="118"/>
      <c r="C199" s="118"/>
      <c r="D199" s="131"/>
      <c r="E199" s="120"/>
      <c r="F199" s="122"/>
      <c r="G199" s="122">
        <f t="shared" ref="G199" si="7">D199*F199</f>
        <v>0</v>
      </c>
      <c r="H199" s="123"/>
    </row>
    <row r="200" spans="1:8" ht="13.5" customHeight="1">
      <c r="A200" s="124" t="s">
        <v>7</v>
      </c>
      <c r="B200" s="125"/>
      <c r="C200" s="125"/>
      <c r="D200" s="126"/>
      <c r="E200" s="127"/>
      <c r="F200" s="128"/>
      <c r="G200" s="128"/>
      <c r="H200" s="130"/>
    </row>
    <row r="201" spans="1:8" ht="13.5" customHeight="1">
      <c r="A201" s="117" t="s">
        <v>7</v>
      </c>
      <c r="B201" s="118"/>
      <c r="C201" s="118"/>
      <c r="D201" s="131"/>
      <c r="E201" s="120"/>
      <c r="F201" s="122"/>
      <c r="G201" s="122">
        <f t="shared" ref="G201" si="8">D201*F201</f>
        <v>0</v>
      </c>
      <c r="H201" s="123"/>
    </row>
    <row r="202" spans="1:8" ht="13.5" customHeight="1">
      <c r="A202" s="134"/>
      <c r="B202" s="125"/>
      <c r="C202" s="125"/>
      <c r="D202" s="135"/>
      <c r="E202" s="136"/>
      <c r="F202" s="128"/>
      <c r="G202" s="128"/>
      <c r="H202" s="130"/>
    </row>
    <row r="203" spans="1:8" ht="13.5" customHeight="1">
      <c r="A203" s="137"/>
      <c r="B203" s="118"/>
      <c r="C203" s="118"/>
      <c r="D203" s="138"/>
      <c r="E203" s="120"/>
      <c r="F203" s="121"/>
      <c r="G203" s="122">
        <f t="shared" ref="G203" si="9">D203*F203</f>
        <v>0</v>
      </c>
      <c r="H203" s="123"/>
    </row>
    <row r="204" spans="1:8" ht="13.5" customHeight="1">
      <c r="A204" s="134"/>
      <c r="B204" s="125"/>
      <c r="C204" s="125"/>
      <c r="D204" s="135"/>
      <c r="E204" s="127"/>
      <c r="F204" s="128"/>
      <c r="G204" s="128"/>
      <c r="H204" s="130"/>
    </row>
    <row r="205" spans="1:8" ht="13.5" customHeight="1">
      <c r="A205" s="137"/>
      <c r="B205" s="118"/>
      <c r="C205" s="118"/>
      <c r="D205" s="138"/>
      <c r="E205" s="120"/>
      <c r="F205" s="121"/>
      <c r="G205" s="122">
        <f t="shared" ref="G205" si="10">D205*F205</f>
        <v>0</v>
      </c>
      <c r="H205" s="123"/>
    </row>
    <row r="206" spans="1:8" ht="13.5" customHeight="1">
      <c r="A206" s="134"/>
      <c r="B206" s="125"/>
      <c r="C206" s="125"/>
      <c r="D206" s="135"/>
      <c r="E206" s="136"/>
      <c r="F206" s="128"/>
      <c r="G206" s="128"/>
      <c r="H206" s="130"/>
    </row>
    <row r="207" spans="1:8" ht="13.5" customHeight="1">
      <c r="A207" s="137"/>
      <c r="B207" s="118"/>
      <c r="C207" s="118"/>
      <c r="D207" s="138"/>
      <c r="E207" s="139"/>
      <c r="F207" s="121"/>
      <c r="G207" s="121"/>
      <c r="H207" s="123"/>
    </row>
    <row r="208" spans="1:8" ht="13.5" customHeight="1">
      <c r="A208" s="134"/>
      <c r="B208" s="125"/>
      <c r="C208" s="125"/>
      <c r="D208" s="135"/>
      <c r="E208" s="136"/>
      <c r="F208" s="128"/>
      <c r="G208" s="128"/>
      <c r="H208" s="130"/>
    </row>
    <row r="209" spans="1:8" ht="13.5" customHeight="1">
      <c r="A209" s="137"/>
      <c r="B209" s="118"/>
      <c r="C209" s="118"/>
      <c r="D209" s="138"/>
      <c r="E209" s="139"/>
      <c r="F209" s="121"/>
      <c r="G209" s="121"/>
      <c r="H209" s="123"/>
    </row>
    <row r="210" spans="1:8" ht="13.5" customHeight="1">
      <c r="A210" s="134"/>
      <c r="B210" s="125" t="s">
        <v>7</v>
      </c>
      <c r="C210" s="125" t="s">
        <v>7</v>
      </c>
      <c r="D210" s="135"/>
      <c r="E210" s="136"/>
      <c r="F210" s="128"/>
      <c r="G210" s="129"/>
      <c r="H210" s="130" t="s">
        <v>7</v>
      </c>
    </row>
    <row r="211" spans="1:8" ht="13.5" customHeight="1">
      <c r="A211" s="137"/>
      <c r="B211" s="118"/>
      <c r="C211" s="118" t="s">
        <v>7</v>
      </c>
      <c r="D211" s="138"/>
      <c r="E211" s="139"/>
      <c r="F211" s="121" t="s">
        <v>2047</v>
      </c>
      <c r="G211" s="122"/>
      <c r="H211" s="123" t="s">
        <v>7</v>
      </c>
    </row>
    <row r="212" spans="1:8" ht="13.5" customHeight="1">
      <c r="A212" s="134"/>
      <c r="B212" s="125"/>
      <c r="C212" s="125"/>
      <c r="D212" s="135"/>
      <c r="E212" s="136"/>
      <c r="F212" s="128"/>
      <c r="G212" s="128"/>
      <c r="H212" s="130"/>
    </row>
    <row r="213" spans="1:8" ht="13.5" customHeight="1">
      <c r="A213" s="141"/>
      <c r="B213" s="197" t="s">
        <v>2474</v>
      </c>
      <c r="C213" s="142"/>
      <c r="D213" s="143"/>
      <c r="E213" s="144"/>
      <c r="F213" s="145"/>
      <c r="G213" s="145"/>
      <c r="H213" s="146"/>
    </row>
    <row r="214" spans="1:8" s="49" customFormat="1" ht="13.5" customHeight="1">
      <c r="A214" s="147"/>
      <c r="B214" s="147"/>
      <c r="C214" s="147"/>
      <c r="D214" s="147"/>
      <c r="E214" s="147"/>
      <c r="F214" s="148"/>
      <c r="G214" s="147"/>
      <c r="H214" s="147"/>
    </row>
    <row r="215" spans="1:8" s="49" customFormat="1" ht="13.5" customHeight="1">
      <c r="A215" s="54"/>
      <c r="B215" s="54"/>
      <c r="C215" s="53" t="s">
        <v>1982</v>
      </c>
      <c r="D215" s="51"/>
      <c r="E215" s="51"/>
      <c r="F215" s="51"/>
      <c r="G215" s="54"/>
      <c r="H215" s="149"/>
    </row>
    <row r="216" spans="1:8" s="49" customFormat="1" ht="21.4" customHeight="1">
      <c r="A216" s="200" t="s">
        <v>1966</v>
      </c>
      <c r="B216" s="201"/>
      <c r="C216" s="201"/>
      <c r="D216" s="201"/>
      <c r="E216" s="201"/>
      <c r="F216" s="201"/>
      <c r="G216" s="201"/>
      <c r="H216" s="201"/>
    </row>
    <row r="217" spans="1:8" s="49" customFormat="1" ht="13.5">
      <c r="A217" s="54" t="s">
        <v>62</v>
      </c>
      <c r="B217" s="54"/>
      <c r="C217" s="51"/>
      <c r="D217" s="51"/>
      <c r="E217" s="51"/>
      <c r="F217" s="51"/>
      <c r="G217" s="54"/>
      <c r="H217" s="53"/>
    </row>
    <row r="218" spans="1:8" ht="21.4" customHeight="1">
      <c r="A218" s="372" t="s">
        <v>1967</v>
      </c>
      <c r="B218" s="373"/>
      <c r="C218" s="107" t="s">
        <v>1968</v>
      </c>
      <c r="D218" s="107" t="s">
        <v>1969</v>
      </c>
      <c r="E218" s="107" t="s">
        <v>1970</v>
      </c>
      <c r="F218" s="107" t="s">
        <v>1971</v>
      </c>
      <c r="G218" s="107" t="s">
        <v>1972</v>
      </c>
      <c r="H218" s="108" t="s">
        <v>1973</v>
      </c>
    </row>
    <row r="219" spans="1:8" ht="13.5" customHeight="1">
      <c r="A219" s="160"/>
      <c r="B219" s="161"/>
      <c r="C219" s="111"/>
      <c r="D219" s="152"/>
      <c r="E219" s="153"/>
      <c r="F219" s="114"/>
      <c r="G219" s="114"/>
      <c r="H219" s="116"/>
    </row>
    <row r="220" spans="1:8" ht="13.5" customHeight="1">
      <c r="A220" s="166"/>
      <c r="B220" s="167"/>
      <c r="C220" s="118"/>
      <c r="D220" s="138"/>
      <c r="E220" s="139"/>
      <c r="F220" s="121"/>
      <c r="G220" s="121"/>
      <c r="H220" s="123"/>
    </row>
    <row r="221" spans="1:8" ht="13.5" customHeight="1">
      <c r="A221" s="160" t="s">
        <v>1985</v>
      </c>
      <c r="B221" s="161" t="s">
        <v>2401</v>
      </c>
      <c r="C221" s="125"/>
      <c r="D221" s="135"/>
      <c r="E221" s="127"/>
      <c r="F221" s="128"/>
      <c r="G221" s="128"/>
      <c r="H221" s="130"/>
    </row>
    <row r="222" spans="1:8" ht="13.5" customHeight="1">
      <c r="A222" s="166"/>
      <c r="B222" s="167" t="s">
        <v>2504</v>
      </c>
      <c r="C222" s="118"/>
      <c r="D222" s="192"/>
      <c r="E222" s="120"/>
      <c r="F222" s="121"/>
      <c r="G222" s="121"/>
      <c r="H222" s="123"/>
    </row>
    <row r="223" spans="1:8" ht="13.5" customHeight="1">
      <c r="A223" s="134"/>
      <c r="B223" s="125"/>
      <c r="C223" s="125"/>
      <c r="D223" s="135"/>
      <c r="E223" s="127"/>
      <c r="F223" s="128"/>
      <c r="G223" s="128"/>
      <c r="H223" s="130"/>
    </row>
    <row r="224" spans="1:8" ht="13.5" customHeight="1">
      <c r="A224" s="137"/>
      <c r="B224" s="118" t="s">
        <v>2495</v>
      </c>
      <c r="C224" s="118" t="s">
        <v>2505</v>
      </c>
      <c r="D224" s="131">
        <v>140</v>
      </c>
      <c r="E224" s="120" t="s">
        <v>2029</v>
      </c>
      <c r="F224" s="122"/>
      <c r="G224" s="122"/>
      <c r="H224" s="123"/>
    </row>
    <row r="225" spans="1:8" ht="13.5" customHeight="1">
      <c r="A225" s="134"/>
      <c r="B225" s="125"/>
      <c r="C225" s="125"/>
      <c r="D225" s="126"/>
      <c r="E225" s="127"/>
      <c r="F225" s="128"/>
      <c r="G225" s="128"/>
      <c r="H225" s="130"/>
    </row>
    <row r="226" spans="1:8" ht="13.5" customHeight="1">
      <c r="A226" s="137"/>
      <c r="B226" s="118" t="s">
        <v>2428</v>
      </c>
      <c r="C226" s="118" t="s">
        <v>2506</v>
      </c>
      <c r="D226" s="131">
        <v>32</v>
      </c>
      <c r="E226" s="120" t="s">
        <v>2029</v>
      </c>
      <c r="F226" s="122"/>
      <c r="G226" s="122"/>
      <c r="H226" s="123"/>
    </row>
    <row r="227" spans="1:8" ht="13.5" customHeight="1">
      <c r="A227" s="124" t="s">
        <v>7</v>
      </c>
      <c r="B227" s="125"/>
      <c r="C227" s="125"/>
      <c r="D227" s="126"/>
      <c r="E227" s="127"/>
      <c r="F227" s="128"/>
      <c r="G227" s="128"/>
      <c r="H227" s="130"/>
    </row>
    <row r="228" spans="1:8" ht="13.5" customHeight="1">
      <c r="A228" s="117" t="s">
        <v>7</v>
      </c>
      <c r="B228" s="118" t="s">
        <v>2428</v>
      </c>
      <c r="C228" s="118" t="s">
        <v>2507</v>
      </c>
      <c r="D228" s="131">
        <v>17</v>
      </c>
      <c r="E228" s="120" t="s">
        <v>2029</v>
      </c>
      <c r="F228" s="122"/>
      <c r="G228" s="122"/>
      <c r="H228" s="123"/>
    </row>
    <row r="229" spans="1:8" ht="13.5" customHeight="1">
      <c r="A229" s="124" t="s">
        <v>7</v>
      </c>
      <c r="B229" s="125"/>
      <c r="C229" s="125"/>
      <c r="D229" s="126"/>
      <c r="E229" s="127"/>
      <c r="F229" s="128"/>
      <c r="G229" s="128"/>
      <c r="H229" s="130"/>
    </row>
    <row r="230" spans="1:8" ht="13.5" customHeight="1">
      <c r="A230" s="117" t="s">
        <v>7</v>
      </c>
      <c r="B230" s="118" t="s">
        <v>2428</v>
      </c>
      <c r="C230" s="118" t="s">
        <v>2508</v>
      </c>
      <c r="D230" s="131">
        <v>58</v>
      </c>
      <c r="E230" s="120" t="s">
        <v>2029</v>
      </c>
      <c r="F230" s="122"/>
      <c r="G230" s="122"/>
      <c r="H230" s="123"/>
    </row>
    <row r="231" spans="1:8" ht="13.5" customHeight="1">
      <c r="A231" s="124" t="s">
        <v>7</v>
      </c>
      <c r="B231" s="125"/>
      <c r="C231" s="125"/>
      <c r="D231" s="126"/>
      <c r="E231" s="127"/>
      <c r="F231" s="128"/>
      <c r="G231" s="128"/>
      <c r="H231" s="130"/>
    </row>
    <row r="232" spans="1:8" ht="13.5" customHeight="1">
      <c r="A232" s="117" t="s">
        <v>7</v>
      </c>
      <c r="B232" s="118" t="s">
        <v>2428</v>
      </c>
      <c r="C232" s="118" t="s">
        <v>2477</v>
      </c>
      <c r="D232" s="131">
        <v>55</v>
      </c>
      <c r="E232" s="120" t="s">
        <v>2029</v>
      </c>
      <c r="F232" s="122"/>
      <c r="G232" s="122"/>
      <c r="H232" s="123"/>
    </row>
    <row r="233" spans="1:8" ht="13.5" customHeight="1">
      <c r="A233" s="124"/>
      <c r="B233" s="125"/>
      <c r="C233" s="125"/>
      <c r="D233" s="126"/>
      <c r="E233" s="127"/>
      <c r="F233" s="128"/>
      <c r="G233" s="128"/>
      <c r="H233" s="130"/>
    </row>
    <row r="234" spans="1:8" ht="13.5" customHeight="1">
      <c r="A234" s="117"/>
      <c r="B234" s="118" t="s">
        <v>2428</v>
      </c>
      <c r="C234" s="118" t="s">
        <v>2509</v>
      </c>
      <c r="D234" s="131">
        <v>11</v>
      </c>
      <c r="E234" s="120" t="s">
        <v>2029</v>
      </c>
      <c r="F234" s="122"/>
      <c r="G234" s="122"/>
      <c r="H234" s="123"/>
    </row>
    <row r="235" spans="1:8" ht="13.5" customHeight="1">
      <c r="A235" s="124" t="s">
        <v>7</v>
      </c>
      <c r="B235" s="125"/>
      <c r="C235" s="125"/>
      <c r="D235" s="126"/>
      <c r="E235" s="127"/>
      <c r="F235" s="128"/>
      <c r="G235" s="128"/>
      <c r="H235" s="130"/>
    </row>
    <row r="236" spans="1:8" ht="13.5" customHeight="1">
      <c r="A236" s="117" t="s">
        <v>7</v>
      </c>
      <c r="B236" s="118" t="s">
        <v>2428</v>
      </c>
      <c r="C236" s="118" t="s">
        <v>2510</v>
      </c>
      <c r="D236" s="131">
        <v>6</v>
      </c>
      <c r="E236" s="120" t="s">
        <v>2029</v>
      </c>
      <c r="F236" s="122"/>
      <c r="G236" s="122"/>
      <c r="H236" s="123"/>
    </row>
    <row r="237" spans="1:8" ht="13.5" customHeight="1">
      <c r="A237" s="124" t="s">
        <v>7</v>
      </c>
      <c r="B237" s="125"/>
      <c r="C237" s="125"/>
      <c r="D237" s="126"/>
      <c r="E237" s="127"/>
      <c r="F237" s="128"/>
      <c r="G237" s="128"/>
      <c r="H237" s="130"/>
    </row>
    <row r="238" spans="1:8" ht="13.5" customHeight="1">
      <c r="A238" s="117" t="s">
        <v>7</v>
      </c>
      <c r="B238" s="118" t="s">
        <v>2428</v>
      </c>
      <c r="C238" s="118" t="s">
        <v>2511</v>
      </c>
      <c r="D238" s="131">
        <v>9</v>
      </c>
      <c r="E238" s="120" t="s">
        <v>2029</v>
      </c>
      <c r="F238" s="122"/>
      <c r="G238" s="122"/>
      <c r="H238" s="123"/>
    </row>
    <row r="239" spans="1:8" ht="13.5" customHeight="1">
      <c r="A239" s="124" t="s">
        <v>7</v>
      </c>
      <c r="B239" s="125"/>
      <c r="C239" s="125"/>
      <c r="D239" s="126"/>
      <c r="E239" s="127"/>
      <c r="F239" s="128"/>
      <c r="G239" s="128"/>
      <c r="H239" s="130"/>
    </row>
    <row r="240" spans="1:8" ht="13.5" customHeight="1">
      <c r="A240" s="117" t="s">
        <v>7</v>
      </c>
      <c r="B240" s="118" t="s">
        <v>2428</v>
      </c>
      <c r="C240" s="118" t="s">
        <v>2512</v>
      </c>
      <c r="D240" s="131">
        <v>13</v>
      </c>
      <c r="E240" s="120" t="s">
        <v>2029</v>
      </c>
      <c r="F240" s="122"/>
      <c r="G240" s="122"/>
      <c r="H240" s="123"/>
    </row>
    <row r="241" spans="1:8" ht="13.5" customHeight="1">
      <c r="A241" s="124" t="s">
        <v>7</v>
      </c>
      <c r="B241" s="125"/>
      <c r="C241" s="125"/>
      <c r="D241" s="126"/>
      <c r="E241" s="127"/>
      <c r="F241" s="128"/>
      <c r="G241" s="128"/>
      <c r="H241" s="130"/>
    </row>
    <row r="242" spans="1:8" ht="13.5" customHeight="1">
      <c r="A242" s="117" t="s">
        <v>7</v>
      </c>
      <c r="B242" s="118" t="s">
        <v>2513</v>
      </c>
      <c r="C242" s="118" t="s">
        <v>2508</v>
      </c>
      <c r="D242" s="131">
        <v>2</v>
      </c>
      <c r="E242" s="120" t="s">
        <v>2029</v>
      </c>
      <c r="F242" s="122"/>
      <c r="G242" s="122"/>
      <c r="H242" s="123"/>
    </row>
    <row r="243" spans="1:8" ht="13.5" customHeight="1">
      <c r="A243" s="124" t="s">
        <v>7</v>
      </c>
      <c r="B243" s="125"/>
      <c r="C243" s="125"/>
      <c r="D243" s="126"/>
      <c r="E243" s="127"/>
      <c r="F243" s="128"/>
      <c r="G243" s="128"/>
      <c r="H243" s="130"/>
    </row>
    <row r="244" spans="1:8" ht="13.5" customHeight="1">
      <c r="A244" s="117" t="s">
        <v>7</v>
      </c>
      <c r="B244" s="118" t="s">
        <v>2428</v>
      </c>
      <c r="C244" s="118" t="s">
        <v>2477</v>
      </c>
      <c r="D244" s="131">
        <v>8</v>
      </c>
      <c r="E244" s="120" t="s">
        <v>2029</v>
      </c>
      <c r="F244" s="122"/>
      <c r="G244" s="122"/>
      <c r="H244" s="123"/>
    </row>
    <row r="245" spans="1:8" ht="13.5" customHeight="1">
      <c r="A245" s="134"/>
      <c r="B245" s="125"/>
      <c r="C245" s="125"/>
      <c r="D245" s="135"/>
      <c r="E245" s="136"/>
      <c r="F245" s="128"/>
      <c r="G245" s="128"/>
      <c r="H245" s="130"/>
    </row>
    <row r="246" spans="1:8" ht="13.5" customHeight="1">
      <c r="A246" s="137"/>
      <c r="B246" s="118" t="s">
        <v>2514</v>
      </c>
      <c r="C246" s="118" t="s">
        <v>2508</v>
      </c>
      <c r="D246" s="172">
        <v>82</v>
      </c>
      <c r="E246" s="120" t="s">
        <v>2029</v>
      </c>
      <c r="F246" s="121"/>
      <c r="G246" s="122"/>
      <c r="H246" s="123"/>
    </row>
    <row r="247" spans="1:8" ht="13.5" customHeight="1">
      <c r="A247" s="134"/>
      <c r="B247" s="125"/>
      <c r="C247" s="125"/>
      <c r="D247" s="135"/>
      <c r="E247" s="127"/>
      <c r="F247" s="128"/>
      <c r="G247" s="128"/>
      <c r="H247" s="130"/>
    </row>
    <row r="248" spans="1:8" ht="13.5" customHeight="1">
      <c r="A248" s="137"/>
      <c r="B248" s="118" t="s">
        <v>2428</v>
      </c>
      <c r="C248" s="118" t="s">
        <v>2477</v>
      </c>
      <c r="D248" s="172">
        <v>15</v>
      </c>
      <c r="E248" s="120" t="s">
        <v>2029</v>
      </c>
      <c r="F248" s="121"/>
      <c r="G248" s="122"/>
      <c r="H248" s="123"/>
    </row>
    <row r="249" spans="1:8" ht="13.5" customHeight="1">
      <c r="A249" s="134"/>
      <c r="B249" s="125"/>
      <c r="C249" s="125"/>
      <c r="D249" s="187"/>
      <c r="E249" s="136"/>
      <c r="F249" s="128"/>
      <c r="G249" s="128"/>
      <c r="H249" s="130"/>
    </row>
    <row r="250" spans="1:8" ht="13.5" customHeight="1">
      <c r="A250" s="137"/>
      <c r="B250" s="118" t="s">
        <v>2515</v>
      </c>
      <c r="C250" s="118" t="s">
        <v>2516</v>
      </c>
      <c r="D250" s="172">
        <v>14</v>
      </c>
      <c r="E250" s="120" t="s">
        <v>2067</v>
      </c>
      <c r="F250" s="121"/>
      <c r="G250" s="122"/>
      <c r="H250" s="123"/>
    </row>
    <row r="251" spans="1:8" ht="13.5" customHeight="1">
      <c r="A251" s="134"/>
      <c r="B251" s="125"/>
      <c r="C251" s="125"/>
      <c r="D251" s="187"/>
      <c r="E251" s="127"/>
      <c r="F251" s="128"/>
      <c r="G251" s="128"/>
      <c r="H251" s="130"/>
    </row>
    <row r="252" spans="1:8" ht="13.5" customHeight="1">
      <c r="A252" s="137"/>
      <c r="B252" s="118" t="s">
        <v>2428</v>
      </c>
      <c r="C252" s="118" t="s">
        <v>2517</v>
      </c>
      <c r="D252" s="172">
        <v>2</v>
      </c>
      <c r="E252" s="120" t="s">
        <v>2067</v>
      </c>
      <c r="F252" s="121"/>
      <c r="G252" s="122"/>
      <c r="H252" s="123"/>
    </row>
    <row r="253" spans="1:8" ht="13.5" customHeight="1">
      <c r="A253" s="134"/>
      <c r="B253" s="125" t="s">
        <v>7</v>
      </c>
      <c r="C253" s="125" t="s">
        <v>7</v>
      </c>
      <c r="D253" s="187"/>
      <c r="E253" s="127"/>
      <c r="F253" s="128"/>
      <c r="G253" s="128"/>
      <c r="H253" s="130"/>
    </row>
    <row r="254" spans="1:8" ht="13.5" customHeight="1">
      <c r="A254" s="137"/>
      <c r="B254" s="118" t="s">
        <v>2428</v>
      </c>
      <c r="C254" s="118" t="s">
        <v>2518</v>
      </c>
      <c r="D254" s="172">
        <v>4</v>
      </c>
      <c r="E254" s="120" t="s">
        <v>2067</v>
      </c>
      <c r="F254" s="121"/>
      <c r="G254" s="122"/>
      <c r="H254" s="123"/>
    </row>
    <row r="255" spans="1:8" ht="13.5" customHeight="1">
      <c r="A255" s="134"/>
      <c r="B255" s="125"/>
      <c r="C255" s="125"/>
      <c r="D255" s="187"/>
      <c r="E255" s="127"/>
      <c r="F255" s="128"/>
      <c r="G255" s="128"/>
      <c r="H255" s="130"/>
    </row>
    <row r="256" spans="1:8" ht="13.5" customHeight="1">
      <c r="A256" s="141"/>
      <c r="B256" s="142" t="s">
        <v>2428</v>
      </c>
      <c r="C256" s="142" t="s">
        <v>2519</v>
      </c>
      <c r="D256" s="198">
        <v>8</v>
      </c>
      <c r="E256" s="199" t="s">
        <v>2067</v>
      </c>
      <c r="F256" s="145"/>
      <c r="G256" s="145"/>
      <c r="H256" s="146"/>
    </row>
    <row r="257" spans="1:8" s="49" customFormat="1" ht="13.5" customHeight="1">
      <c r="A257" s="147"/>
      <c r="B257" s="147"/>
      <c r="C257" s="147"/>
      <c r="D257" s="147"/>
      <c r="E257" s="147"/>
      <c r="F257" s="148"/>
      <c r="G257" s="147"/>
      <c r="H257" s="147"/>
    </row>
    <row r="258" spans="1:8" s="49" customFormat="1" ht="13.5" customHeight="1">
      <c r="A258" s="54"/>
      <c r="B258" s="54"/>
      <c r="C258" s="53" t="s">
        <v>1982</v>
      </c>
      <c r="D258" s="51"/>
      <c r="E258" s="51"/>
      <c r="F258" s="51"/>
      <c r="G258" s="54"/>
      <c r="H258" s="149"/>
    </row>
    <row r="259" spans="1:8" s="49" customFormat="1" ht="21.4" customHeight="1">
      <c r="A259" s="200" t="s">
        <v>1966</v>
      </c>
      <c r="B259" s="201"/>
      <c r="C259" s="201"/>
      <c r="D259" s="201"/>
      <c r="E259" s="201"/>
      <c r="F259" s="201"/>
      <c r="G259" s="201"/>
      <c r="H259" s="201"/>
    </row>
    <row r="260" spans="1:8" s="49" customFormat="1" ht="13.5">
      <c r="A260" s="54" t="s">
        <v>62</v>
      </c>
      <c r="B260" s="54"/>
      <c r="C260" s="51"/>
      <c r="D260" s="51"/>
      <c r="E260" s="51"/>
      <c r="F260" s="51"/>
      <c r="G260" s="54"/>
      <c r="H260" s="53"/>
    </row>
    <row r="261" spans="1:8" ht="21.4" customHeight="1">
      <c r="A261" s="372" t="s">
        <v>1967</v>
      </c>
      <c r="B261" s="373"/>
      <c r="C261" s="107" t="s">
        <v>1968</v>
      </c>
      <c r="D261" s="107" t="s">
        <v>1969</v>
      </c>
      <c r="E261" s="107" t="s">
        <v>1970</v>
      </c>
      <c r="F261" s="107" t="s">
        <v>1971</v>
      </c>
      <c r="G261" s="107" t="s">
        <v>1972</v>
      </c>
      <c r="H261" s="108" t="s">
        <v>1973</v>
      </c>
    </row>
    <row r="262" spans="1:8" ht="13.5" customHeight="1">
      <c r="A262" s="160"/>
      <c r="B262" s="161"/>
      <c r="C262" s="111"/>
      <c r="D262" s="152"/>
      <c r="E262" s="153"/>
      <c r="F262" s="114"/>
      <c r="G262" s="114"/>
      <c r="H262" s="116"/>
    </row>
    <row r="263" spans="1:8" ht="13.5" customHeight="1">
      <c r="A263" s="166"/>
      <c r="B263" s="167" t="s">
        <v>2520</v>
      </c>
      <c r="C263" s="118" t="s">
        <v>2521</v>
      </c>
      <c r="D263" s="172">
        <v>1</v>
      </c>
      <c r="E263" s="120" t="s">
        <v>2067</v>
      </c>
      <c r="F263" s="121"/>
      <c r="G263" s="121"/>
      <c r="H263" s="123"/>
    </row>
    <row r="264" spans="1:8" ht="13.5" customHeight="1">
      <c r="A264" s="160"/>
      <c r="B264" s="161"/>
      <c r="C264" s="125"/>
      <c r="D264" s="187"/>
      <c r="E264" s="127"/>
      <c r="F264" s="128"/>
      <c r="G264" s="128"/>
      <c r="H264" s="130"/>
    </row>
    <row r="265" spans="1:8" ht="13.5" customHeight="1">
      <c r="A265" s="166"/>
      <c r="B265" s="167" t="s">
        <v>2428</v>
      </c>
      <c r="C265" s="118" t="s">
        <v>2522</v>
      </c>
      <c r="D265" s="172">
        <v>1</v>
      </c>
      <c r="E265" s="120" t="s">
        <v>2067</v>
      </c>
      <c r="F265" s="121"/>
      <c r="G265" s="121"/>
      <c r="H265" s="123"/>
    </row>
    <row r="266" spans="1:8" ht="13.5" customHeight="1">
      <c r="A266" s="134"/>
      <c r="B266" s="125"/>
      <c r="C266" s="125"/>
      <c r="D266" s="187"/>
      <c r="E266" s="127"/>
      <c r="F266" s="128"/>
      <c r="G266" s="128"/>
      <c r="H266" s="130"/>
    </row>
    <row r="267" spans="1:8" ht="13.5" customHeight="1">
      <c r="A267" s="137"/>
      <c r="B267" s="118" t="s">
        <v>2523</v>
      </c>
      <c r="C267" s="118" t="s">
        <v>2450</v>
      </c>
      <c r="D267" s="172">
        <v>14</v>
      </c>
      <c r="E267" s="120" t="s">
        <v>2067</v>
      </c>
      <c r="F267" s="122"/>
      <c r="G267" s="121"/>
      <c r="H267" s="123"/>
    </row>
    <row r="268" spans="1:8" ht="13.5" customHeight="1">
      <c r="A268" s="134"/>
      <c r="B268" s="125"/>
      <c r="C268" s="125"/>
      <c r="D268" s="187"/>
      <c r="E268" s="127"/>
      <c r="F268" s="128"/>
      <c r="G268" s="128"/>
      <c r="H268" s="130"/>
    </row>
    <row r="269" spans="1:8" ht="13.5" customHeight="1">
      <c r="A269" s="137"/>
      <c r="B269" s="118" t="s">
        <v>2524</v>
      </c>
      <c r="C269" s="118" t="s">
        <v>2450</v>
      </c>
      <c r="D269" s="172">
        <v>2</v>
      </c>
      <c r="E269" s="120" t="s">
        <v>2067</v>
      </c>
      <c r="F269" s="122"/>
      <c r="G269" s="121"/>
      <c r="H269" s="123"/>
    </row>
    <row r="270" spans="1:8" ht="13.5" customHeight="1">
      <c r="A270" s="124"/>
      <c r="B270" s="125"/>
      <c r="C270" s="125"/>
      <c r="D270" s="187"/>
      <c r="E270" s="127"/>
      <c r="F270" s="128"/>
      <c r="G270" s="128"/>
      <c r="H270" s="130"/>
    </row>
    <row r="271" spans="1:8" ht="13.5" customHeight="1">
      <c r="A271" s="117"/>
      <c r="B271" s="118" t="s">
        <v>2525</v>
      </c>
      <c r="C271" s="118" t="s">
        <v>2526</v>
      </c>
      <c r="D271" s="172">
        <v>2</v>
      </c>
      <c r="E271" s="120" t="s">
        <v>2067</v>
      </c>
      <c r="F271" s="122"/>
      <c r="G271" s="121"/>
      <c r="H271" s="123"/>
    </row>
    <row r="272" spans="1:8" ht="13.5" customHeight="1">
      <c r="A272" s="124"/>
      <c r="B272" s="125"/>
      <c r="C272" s="125"/>
      <c r="D272" s="187"/>
      <c r="E272" s="127"/>
      <c r="F272" s="128"/>
      <c r="G272" s="128"/>
      <c r="H272" s="130"/>
    </row>
    <row r="273" spans="1:8" ht="13.5" customHeight="1">
      <c r="A273" s="117"/>
      <c r="B273" s="118" t="s">
        <v>2527</v>
      </c>
      <c r="C273" s="118" t="s">
        <v>2528</v>
      </c>
      <c r="D273" s="172">
        <v>3</v>
      </c>
      <c r="E273" s="120" t="s">
        <v>2067</v>
      </c>
      <c r="F273" s="122"/>
      <c r="G273" s="121"/>
      <c r="H273" s="123"/>
    </row>
    <row r="274" spans="1:8" ht="13.5" customHeight="1">
      <c r="A274" s="124"/>
      <c r="B274" s="125"/>
      <c r="C274" s="125"/>
      <c r="D274" s="187"/>
      <c r="E274" s="127"/>
      <c r="F274" s="128"/>
      <c r="G274" s="128"/>
      <c r="H274" s="130"/>
    </row>
    <row r="275" spans="1:8" ht="13.5" customHeight="1">
      <c r="A275" s="117"/>
      <c r="B275" s="118" t="s">
        <v>2529</v>
      </c>
      <c r="C275" s="118" t="s">
        <v>2530</v>
      </c>
      <c r="D275" s="172">
        <v>3</v>
      </c>
      <c r="E275" s="120" t="s">
        <v>2067</v>
      </c>
      <c r="F275" s="122"/>
      <c r="G275" s="121"/>
      <c r="H275" s="123"/>
    </row>
    <row r="276" spans="1:8" ht="13.5" customHeight="1">
      <c r="A276" s="124"/>
      <c r="B276" s="125"/>
      <c r="C276" s="125"/>
      <c r="D276" s="187"/>
      <c r="E276" s="127"/>
      <c r="F276" s="128"/>
      <c r="G276" s="128"/>
      <c r="H276" s="130"/>
    </row>
    <row r="277" spans="1:8" ht="13.5" customHeight="1">
      <c r="A277" s="117"/>
      <c r="B277" s="118" t="s">
        <v>2531</v>
      </c>
      <c r="C277" s="118" t="s">
        <v>2528</v>
      </c>
      <c r="D277" s="172">
        <v>6</v>
      </c>
      <c r="E277" s="120" t="s">
        <v>2067</v>
      </c>
      <c r="F277" s="122"/>
      <c r="G277" s="121"/>
      <c r="H277" s="123"/>
    </row>
    <row r="278" spans="1:8" ht="13.5" customHeight="1">
      <c r="A278" s="124"/>
      <c r="B278" s="125"/>
      <c r="C278" s="125"/>
      <c r="D278" s="187"/>
      <c r="E278" s="127"/>
      <c r="F278" s="128"/>
      <c r="G278" s="128"/>
      <c r="H278" s="130"/>
    </row>
    <row r="279" spans="1:8" ht="13.5" customHeight="1">
      <c r="A279" s="117"/>
      <c r="B279" s="118" t="s">
        <v>2468</v>
      </c>
      <c r="C279" s="118"/>
      <c r="D279" s="172">
        <v>1</v>
      </c>
      <c r="E279" s="120" t="s">
        <v>2022</v>
      </c>
      <c r="F279" s="122"/>
      <c r="G279" s="121"/>
      <c r="H279" s="123" t="s">
        <v>2532</v>
      </c>
    </row>
    <row r="280" spans="1:8" ht="13.5" customHeight="1">
      <c r="A280" s="124"/>
      <c r="B280" s="125"/>
      <c r="C280" s="125"/>
      <c r="D280" s="187"/>
      <c r="E280" s="127"/>
      <c r="F280" s="128"/>
      <c r="G280" s="128"/>
      <c r="H280" s="130"/>
    </row>
    <row r="281" spans="1:8" ht="13.5" customHeight="1">
      <c r="A281" s="117"/>
      <c r="B281" s="118" t="s">
        <v>2485</v>
      </c>
      <c r="C281" s="118"/>
      <c r="D281" s="172">
        <v>1</v>
      </c>
      <c r="E281" s="120" t="s">
        <v>2022</v>
      </c>
      <c r="F281" s="122"/>
      <c r="G281" s="121"/>
      <c r="H281" s="123" t="s">
        <v>2533</v>
      </c>
    </row>
    <row r="282" spans="1:8" ht="13.5" customHeight="1">
      <c r="A282" s="124"/>
      <c r="B282" s="125"/>
      <c r="C282" s="125"/>
      <c r="D282" s="187"/>
      <c r="E282" s="127"/>
      <c r="F282" s="128"/>
      <c r="G282" s="128"/>
      <c r="H282" s="130"/>
    </row>
    <row r="283" spans="1:8" ht="13.5" customHeight="1">
      <c r="A283" s="117"/>
      <c r="B283" s="118"/>
      <c r="C283" s="118"/>
      <c r="D283" s="172"/>
      <c r="E283" s="120"/>
      <c r="F283" s="122"/>
      <c r="G283" s="121"/>
      <c r="H283" s="123"/>
    </row>
    <row r="284" spans="1:8" ht="13.5" customHeight="1">
      <c r="A284" s="124"/>
      <c r="B284" s="125"/>
      <c r="C284" s="125"/>
      <c r="D284" s="187"/>
      <c r="E284" s="127"/>
      <c r="F284" s="128"/>
      <c r="G284" s="128"/>
      <c r="H284" s="130"/>
    </row>
    <row r="285" spans="1:8" ht="13.5" customHeight="1">
      <c r="A285" s="117"/>
      <c r="B285" s="118"/>
      <c r="C285" s="118"/>
      <c r="D285" s="172"/>
      <c r="E285" s="120"/>
      <c r="F285" s="122"/>
      <c r="G285" s="122"/>
      <c r="H285" s="123"/>
    </row>
    <row r="286" spans="1:8" ht="13.5" customHeight="1">
      <c r="A286" s="124"/>
      <c r="B286" s="125"/>
      <c r="C286" s="125"/>
      <c r="D286" s="187"/>
      <c r="E286" s="127"/>
      <c r="F286" s="128"/>
      <c r="G286" s="128"/>
      <c r="H286" s="130"/>
    </row>
    <row r="287" spans="1:8" ht="13.5" customHeight="1">
      <c r="A287" s="117"/>
      <c r="B287" s="118"/>
      <c r="C287" s="118"/>
      <c r="D287" s="172"/>
      <c r="E287" s="120"/>
      <c r="F287" s="122"/>
      <c r="G287" s="122">
        <f t="shared" ref="G287" si="11">D287*F287</f>
        <v>0</v>
      </c>
      <c r="H287" s="123"/>
    </row>
    <row r="288" spans="1:8" ht="13.5" customHeight="1">
      <c r="A288" s="134"/>
      <c r="B288" s="125"/>
      <c r="C288" s="125"/>
      <c r="D288" s="187"/>
      <c r="E288" s="127"/>
      <c r="F288" s="128"/>
      <c r="G288" s="128"/>
      <c r="H288" s="130"/>
    </row>
    <row r="289" spans="1:8" ht="13.5" customHeight="1">
      <c r="A289" s="137"/>
      <c r="B289" s="118"/>
      <c r="C289" s="118"/>
      <c r="D289" s="172"/>
      <c r="E289" s="120"/>
      <c r="F289" s="121"/>
      <c r="G289" s="122">
        <f t="shared" ref="G289" si="12">D289*F289</f>
        <v>0</v>
      </c>
      <c r="H289" s="123"/>
    </row>
    <row r="290" spans="1:8" ht="13.5" customHeight="1">
      <c r="A290" s="134"/>
      <c r="B290" s="125"/>
      <c r="C290" s="125"/>
      <c r="D290" s="187"/>
      <c r="E290" s="127"/>
      <c r="F290" s="128"/>
      <c r="G290" s="128"/>
      <c r="H290" s="130"/>
    </row>
    <row r="291" spans="1:8" ht="13.5" customHeight="1">
      <c r="A291" s="137"/>
      <c r="B291" s="118"/>
      <c r="C291" s="118"/>
      <c r="D291" s="172"/>
      <c r="E291" s="120"/>
      <c r="F291" s="121"/>
      <c r="G291" s="122">
        <f t="shared" ref="G291" si="13">D291*F291</f>
        <v>0</v>
      </c>
      <c r="H291" s="123"/>
    </row>
    <row r="292" spans="1:8" ht="13.5" customHeight="1">
      <c r="A292" s="134"/>
      <c r="B292" s="125"/>
      <c r="C292" s="125"/>
      <c r="D292" s="187"/>
      <c r="E292" s="127"/>
      <c r="F292" s="128"/>
      <c r="G292" s="128"/>
      <c r="H292" s="130"/>
    </row>
    <row r="293" spans="1:8" ht="13.5" customHeight="1">
      <c r="A293" s="137"/>
      <c r="B293" s="118"/>
      <c r="C293" s="118"/>
      <c r="D293" s="172"/>
      <c r="E293" s="120"/>
      <c r="F293" s="121"/>
      <c r="G293" s="121"/>
      <c r="H293" s="123"/>
    </row>
    <row r="294" spans="1:8" ht="13.5" customHeight="1">
      <c r="A294" s="134"/>
      <c r="B294" s="125"/>
      <c r="C294" s="125"/>
      <c r="D294" s="187"/>
      <c r="E294" s="127"/>
      <c r="F294" s="128"/>
      <c r="G294" s="128"/>
      <c r="H294" s="130"/>
    </row>
    <row r="295" spans="1:8" ht="13.5" customHeight="1">
      <c r="A295" s="137"/>
      <c r="B295" s="118"/>
      <c r="C295" s="118"/>
      <c r="D295" s="172"/>
      <c r="E295" s="120"/>
      <c r="F295" s="121"/>
      <c r="G295" s="121"/>
      <c r="H295" s="123"/>
    </row>
    <row r="296" spans="1:8" ht="13.5" customHeight="1">
      <c r="A296" s="134"/>
      <c r="B296" s="125"/>
      <c r="C296" s="125"/>
      <c r="D296" s="187"/>
      <c r="E296" s="127"/>
      <c r="F296" s="128"/>
      <c r="G296" s="129"/>
      <c r="H296" s="130" t="s">
        <v>7</v>
      </c>
    </row>
    <row r="297" spans="1:8" ht="13.5" customHeight="1">
      <c r="A297" s="137"/>
      <c r="B297" s="118"/>
      <c r="C297" s="118"/>
      <c r="D297" s="172"/>
      <c r="E297" s="120"/>
      <c r="F297" s="121" t="s">
        <v>2047</v>
      </c>
      <c r="G297" s="122"/>
      <c r="H297" s="123" t="s">
        <v>7</v>
      </c>
    </row>
    <row r="298" spans="1:8" ht="13.5" customHeight="1">
      <c r="A298" s="134"/>
      <c r="B298" s="125"/>
      <c r="C298" s="125"/>
      <c r="D298" s="187"/>
      <c r="E298" s="127"/>
      <c r="F298" s="128"/>
      <c r="G298" s="128"/>
      <c r="H298" s="130"/>
    </row>
    <row r="299" spans="1:8" ht="13.5" customHeight="1">
      <c r="A299" s="141"/>
      <c r="B299" s="197" t="s">
        <v>2474</v>
      </c>
      <c r="C299" s="142"/>
      <c r="D299" s="198"/>
      <c r="E299" s="199"/>
      <c r="F299" s="145"/>
      <c r="G299" s="145"/>
      <c r="H299" s="146"/>
    </row>
    <row r="300" spans="1:8" s="49" customFormat="1" ht="13.5" customHeight="1">
      <c r="A300" s="147"/>
      <c r="B300" s="147"/>
      <c r="C300" s="147"/>
      <c r="D300" s="147"/>
      <c r="E300" s="202"/>
      <c r="F300" s="148"/>
      <c r="G300" s="147"/>
      <c r="H300" s="147"/>
    </row>
    <row r="301" spans="1:8" s="49" customFormat="1" ht="13.5" customHeight="1">
      <c r="A301" s="54"/>
      <c r="B301" s="54"/>
      <c r="C301" s="53" t="s">
        <v>1982</v>
      </c>
      <c r="D301" s="51"/>
      <c r="E301" s="51"/>
      <c r="F301" s="51"/>
      <c r="G301" s="54"/>
      <c r="H301" s="149"/>
    </row>
    <row r="302" spans="1:8" s="49" customFormat="1" ht="21.4" customHeight="1">
      <c r="A302" s="200" t="s">
        <v>1966</v>
      </c>
      <c r="B302" s="201"/>
      <c r="C302" s="201"/>
      <c r="D302" s="201"/>
      <c r="E302" s="201"/>
      <c r="F302" s="201"/>
      <c r="G302" s="201"/>
      <c r="H302" s="201"/>
    </row>
    <row r="303" spans="1:8" s="49" customFormat="1" ht="13.5">
      <c r="A303" s="54" t="s">
        <v>62</v>
      </c>
      <c r="B303" s="54"/>
      <c r="C303" s="51"/>
      <c r="D303" s="51"/>
      <c r="E303" s="51"/>
      <c r="F303" s="51"/>
      <c r="G303" s="54"/>
      <c r="H303" s="53"/>
    </row>
    <row r="304" spans="1:8" ht="21.4" customHeight="1">
      <c r="A304" s="372" t="s">
        <v>1967</v>
      </c>
      <c r="B304" s="373"/>
      <c r="C304" s="107" t="s">
        <v>1968</v>
      </c>
      <c r="D304" s="107" t="s">
        <v>1969</v>
      </c>
      <c r="E304" s="107" t="s">
        <v>1970</v>
      </c>
      <c r="F304" s="107" t="s">
        <v>1971</v>
      </c>
      <c r="G304" s="107" t="s">
        <v>1972</v>
      </c>
      <c r="H304" s="108" t="s">
        <v>1973</v>
      </c>
    </row>
    <row r="305" spans="1:8" ht="13.5" customHeight="1">
      <c r="A305" s="160"/>
      <c r="B305" s="161"/>
      <c r="C305" s="111"/>
      <c r="D305" s="152"/>
      <c r="E305" s="153"/>
      <c r="F305" s="114"/>
      <c r="G305" s="114"/>
      <c r="H305" s="116"/>
    </row>
    <row r="306" spans="1:8" ht="13.5" customHeight="1">
      <c r="A306" s="166"/>
      <c r="B306" s="167"/>
      <c r="C306" s="118"/>
      <c r="D306" s="138"/>
      <c r="E306" s="139"/>
      <c r="F306" s="121"/>
      <c r="G306" s="121"/>
      <c r="H306" s="123"/>
    </row>
    <row r="307" spans="1:8" ht="13.5" customHeight="1">
      <c r="A307" s="160" t="s">
        <v>1987</v>
      </c>
      <c r="B307" s="161" t="s">
        <v>2402</v>
      </c>
      <c r="C307" s="125"/>
      <c r="D307" s="135"/>
      <c r="E307" s="127"/>
      <c r="F307" s="128"/>
      <c r="G307" s="128"/>
      <c r="H307" s="130"/>
    </row>
    <row r="308" spans="1:8" ht="13.5" customHeight="1">
      <c r="A308" s="166"/>
      <c r="B308" s="167"/>
      <c r="C308" s="118"/>
      <c r="D308" s="192"/>
      <c r="E308" s="120"/>
      <c r="F308" s="121"/>
      <c r="G308" s="121"/>
      <c r="H308" s="123"/>
    </row>
    <row r="309" spans="1:8" ht="13.5" customHeight="1">
      <c r="A309" s="134"/>
      <c r="B309" s="125"/>
      <c r="C309" s="125"/>
      <c r="D309" s="135"/>
      <c r="E309" s="127"/>
      <c r="F309" s="128"/>
      <c r="G309" s="128"/>
      <c r="H309" s="130"/>
    </row>
    <row r="310" spans="1:8" ht="13.5" customHeight="1">
      <c r="A310" s="137"/>
      <c r="B310" s="118" t="s">
        <v>2534</v>
      </c>
      <c r="C310" s="118" t="s">
        <v>2535</v>
      </c>
      <c r="D310" s="131">
        <v>9</v>
      </c>
      <c r="E310" s="120" t="s">
        <v>2083</v>
      </c>
      <c r="F310" s="122"/>
      <c r="G310" s="122"/>
      <c r="H310" s="123"/>
    </row>
    <row r="311" spans="1:8" ht="13.5" customHeight="1">
      <c r="A311" s="134"/>
      <c r="B311" s="125"/>
      <c r="C311" s="125"/>
      <c r="D311" s="126"/>
      <c r="E311" s="127"/>
      <c r="F311" s="128"/>
      <c r="G311" s="128"/>
      <c r="H311" s="130"/>
    </row>
    <row r="312" spans="1:8" ht="13.5" customHeight="1">
      <c r="A312" s="137"/>
      <c r="B312" s="118" t="s">
        <v>2536</v>
      </c>
      <c r="C312" s="118" t="s">
        <v>2535</v>
      </c>
      <c r="D312" s="131">
        <v>2</v>
      </c>
      <c r="E312" s="120" t="s">
        <v>2083</v>
      </c>
      <c r="F312" s="122"/>
      <c r="G312" s="122"/>
      <c r="H312" s="123"/>
    </row>
    <row r="313" spans="1:8" ht="13.5" customHeight="1">
      <c r="A313" s="124" t="s">
        <v>7</v>
      </c>
      <c r="B313" s="125"/>
      <c r="C313" s="125"/>
      <c r="D313" s="126"/>
      <c r="E313" s="127"/>
      <c r="F313" s="128"/>
      <c r="G313" s="128"/>
      <c r="H313" s="130"/>
    </row>
    <row r="314" spans="1:8" ht="13.5" customHeight="1">
      <c r="A314" s="117" t="s">
        <v>7</v>
      </c>
      <c r="B314" s="118" t="s">
        <v>2537</v>
      </c>
      <c r="C314" s="118" t="s">
        <v>2535</v>
      </c>
      <c r="D314" s="131">
        <v>2</v>
      </c>
      <c r="E314" s="120" t="s">
        <v>2083</v>
      </c>
      <c r="F314" s="122"/>
      <c r="G314" s="122"/>
      <c r="H314" s="123"/>
    </row>
    <row r="315" spans="1:8" ht="13.5" customHeight="1">
      <c r="A315" s="124" t="s">
        <v>7</v>
      </c>
      <c r="B315" s="125"/>
      <c r="C315" s="125"/>
      <c r="D315" s="126"/>
      <c r="E315" s="127"/>
      <c r="F315" s="128"/>
      <c r="G315" s="128"/>
      <c r="H315" s="130"/>
    </row>
    <row r="316" spans="1:8" ht="13.5" customHeight="1">
      <c r="A316" s="117" t="s">
        <v>7</v>
      </c>
      <c r="B316" s="118" t="s">
        <v>2538</v>
      </c>
      <c r="C316" s="118" t="s">
        <v>2539</v>
      </c>
      <c r="D316" s="131">
        <v>10</v>
      </c>
      <c r="E316" s="120" t="s">
        <v>2083</v>
      </c>
      <c r="F316" s="122"/>
      <c r="G316" s="122"/>
      <c r="H316" s="123"/>
    </row>
    <row r="317" spans="1:8" ht="13.5" customHeight="1">
      <c r="A317" s="124" t="s">
        <v>7</v>
      </c>
      <c r="B317" s="125"/>
      <c r="C317" s="125"/>
      <c r="D317" s="126"/>
      <c r="E317" s="127"/>
      <c r="F317" s="128"/>
      <c r="G317" s="128"/>
      <c r="H317" s="130"/>
    </row>
    <row r="318" spans="1:8" ht="13.5" customHeight="1">
      <c r="A318" s="117" t="s">
        <v>7</v>
      </c>
      <c r="B318" s="118" t="s">
        <v>2540</v>
      </c>
      <c r="C318" s="118" t="s">
        <v>2541</v>
      </c>
      <c r="D318" s="131">
        <v>4</v>
      </c>
      <c r="E318" s="120" t="s">
        <v>2083</v>
      </c>
      <c r="F318" s="122"/>
      <c r="G318" s="122"/>
      <c r="H318" s="123"/>
    </row>
    <row r="319" spans="1:8" ht="13.5" customHeight="1">
      <c r="A319" s="124"/>
      <c r="B319" s="125"/>
      <c r="C319" s="125"/>
      <c r="D319" s="126"/>
      <c r="E319" s="127"/>
      <c r="F319" s="128"/>
      <c r="G319" s="128"/>
      <c r="H319" s="130"/>
    </row>
    <row r="320" spans="1:8" ht="13.5" customHeight="1">
      <c r="A320" s="117"/>
      <c r="B320" s="118" t="s">
        <v>2542</v>
      </c>
      <c r="C320" s="118" t="s">
        <v>2543</v>
      </c>
      <c r="D320" s="131">
        <v>2</v>
      </c>
      <c r="E320" s="120" t="s">
        <v>2106</v>
      </c>
      <c r="F320" s="122"/>
      <c r="G320" s="122"/>
      <c r="H320" s="123"/>
    </row>
    <row r="321" spans="1:8" ht="13.5" customHeight="1">
      <c r="A321" s="124" t="s">
        <v>7</v>
      </c>
      <c r="B321" s="125"/>
      <c r="C321" s="125"/>
      <c r="D321" s="126"/>
      <c r="E321" s="127"/>
      <c r="F321" s="128"/>
      <c r="G321" s="128"/>
      <c r="H321" s="130"/>
    </row>
    <row r="322" spans="1:8" ht="13.5" customHeight="1">
      <c r="A322" s="117" t="s">
        <v>7</v>
      </c>
      <c r="B322" s="118" t="s">
        <v>2544</v>
      </c>
      <c r="C322" s="118" t="s">
        <v>2545</v>
      </c>
      <c r="D322" s="131">
        <v>10</v>
      </c>
      <c r="E322" s="120" t="s">
        <v>2106</v>
      </c>
      <c r="F322" s="122"/>
      <c r="G322" s="122"/>
      <c r="H322" s="123"/>
    </row>
    <row r="323" spans="1:8" ht="13.5" customHeight="1">
      <c r="A323" s="124" t="s">
        <v>7</v>
      </c>
      <c r="B323" s="125"/>
      <c r="C323" s="125"/>
      <c r="D323" s="126"/>
      <c r="E323" s="127"/>
      <c r="F323" s="128"/>
      <c r="G323" s="128"/>
      <c r="H323" s="130"/>
    </row>
    <row r="324" spans="1:8" ht="13.5" customHeight="1">
      <c r="A324" s="117" t="s">
        <v>7</v>
      </c>
      <c r="B324" s="118" t="s">
        <v>2546</v>
      </c>
      <c r="C324" s="118" t="s">
        <v>2547</v>
      </c>
      <c r="D324" s="131">
        <v>2</v>
      </c>
      <c r="E324" s="120" t="s">
        <v>2083</v>
      </c>
      <c r="F324" s="122"/>
      <c r="G324" s="122"/>
      <c r="H324" s="123"/>
    </row>
    <row r="325" spans="1:8" ht="13.5" customHeight="1">
      <c r="A325" s="124" t="s">
        <v>7</v>
      </c>
      <c r="B325" s="125"/>
      <c r="C325" s="125"/>
      <c r="D325" s="126"/>
      <c r="E325" s="127"/>
      <c r="F325" s="128"/>
      <c r="G325" s="128"/>
      <c r="H325" s="130"/>
    </row>
    <row r="326" spans="1:8" ht="13.5" customHeight="1">
      <c r="A326" s="117" t="s">
        <v>7</v>
      </c>
      <c r="B326" s="118" t="s">
        <v>2548</v>
      </c>
      <c r="C326" s="118" t="s">
        <v>2549</v>
      </c>
      <c r="D326" s="131">
        <v>2</v>
      </c>
      <c r="E326" s="120" t="s">
        <v>2083</v>
      </c>
      <c r="F326" s="122"/>
      <c r="G326" s="122"/>
      <c r="H326" s="123"/>
    </row>
    <row r="327" spans="1:8" ht="13.5" customHeight="1">
      <c r="A327" s="124" t="s">
        <v>7</v>
      </c>
      <c r="B327" s="125"/>
      <c r="C327" s="125"/>
      <c r="D327" s="126"/>
      <c r="E327" s="127"/>
      <c r="F327" s="128"/>
      <c r="G327" s="128"/>
      <c r="H327" s="130"/>
    </row>
    <row r="328" spans="1:8" ht="13.5" customHeight="1">
      <c r="A328" s="117" t="s">
        <v>7</v>
      </c>
      <c r="B328" s="118" t="s">
        <v>2550</v>
      </c>
      <c r="C328" s="118" t="s">
        <v>2551</v>
      </c>
      <c r="D328" s="131">
        <v>2</v>
      </c>
      <c r="E328" s="120" t="s">
        <v>2067</v>
      </c>
      <c r="F328" s="122"/>
      <c r="G328" s="122"/>
      <c r="H328" s="123"/>
    </row>
    <row r="329" spans="1:8" ht="13.5" customHeight="1">
      <c r="A329" s="124" t="s">
        <v>7</v>
      </c>
      <c r="B329" s="125"/>
      <c r="C329" s="125"/>
      <c r="D329" s="126"/>
      <c r="E329" s="127"/>
      <c r="F329" s="128"/>
      <c r="G329" s="128"/>
      <c r="H329" s="130"/>
    </row>
    <row r="330" spans="1:8" ht="13.5" customHeight="1">
      <c r="A330" s="117" t="s">
        <v>7</v>
      </c>
      <c r="B330" s="118" t="s">
        <v>2550</v>
      </c>
      <c r="C330" s="118" t="s">
        <v>2552</v>
      </c>
      <c r="D330" s="131">
        <v>9</v>
      </c>
      <c r="E330" s="120" t="s">
        <v>2067</v>
      </c>
      <c r="F330" s="122"/>
      <c r="G330" s="122"/>
      <c r="H330" s="123"/>
    </row>
    <row r="331" spans="1:8" ht="13.5" customHeight="1">
      <c r="A331" s="134"/>
      <c r="B331" s="125"/>
      <c r="C331" s="125"/>
      <c r="D331" s="135"/>
      <c r="E331" s="136"/>
      <c r="F331" s="128"/>
      <c r="G331" s="128"/>
      <c r="H331" s="130"/>
    </row>
    <row r="332" spans="1:8" ht="13.5" customHeight="1">
      <c r="A332" s="137"/>
      <c r="B332" s="118" t="s">
        <v>2550</v>
      </c>
      <c r="C332" s="118" t="s">
        <v>2553</v>
      </c>
      <c r="D332" s="172">
        <v>2</v>
      </c>
      <c r="E332" s="120" t="s">
        <v>2067</v>
      </c>
      <c r="F332" s="121"/>
      <c r="G332" s="122"/>
      <c r="H332" s="123"/>
    </row>
    <row r="333" spans="1:8" ht="13.5" customHeight="1">
      <c r="A333" s="134"/>
      <c r="B333" s="125"/>
      <c r="C333" s="125"/>
      <c r="D333" s="135"/>
      <c r="E333" s="127"/>
      <c r="F333" s="128"/>
      <c r="G333" s="128"/>
      <c r="H333" s="130"/>
    </row>
    <row r="334" spans="1:8" ht="13.5" customHeight="1">
      <c r="A334" s="137"/>
      <c r="B334" s="118" t="s">
        <v>2550</v>
      </c>
      <c r="C334" s="118" t="s">
        <v>2554</v>
      </c>
      <c r="D334" s="172">
        <v>1</v>
      </c>
      <c r="E334" s="120" t="s">
        <v>2067</v>
      </c>
      <c r="F334" s="121"/>
      <c r="G334" s="122"/>
      <c r="H334" s="123"/>
    </row>
    <row r="335" spans="1:8" ht="13.5" customHeight="1">
      <c r="A335" s="134"/>
      <c r="B335" s="125"/>
      <c r="C335" s="125"/>
      <c r="D335" s="187"/>
      <c r="E335" s="136"/>
      <c r="F335" s="128"/>
      <c r="G335" s="128"/>
      <c r="H335" s="130"/>
    </row>
    <row r="336" spans="1:8" ht="13.5" customHeight="1">
      <c r="A336" s="137"/>
      <c r="B336" s="118" t="s">
        <v>2555</v>
      </c>
      <c r="C336" s="118" t="s">
        <v>2556</v>
      </c>
      <c r="D336" s="172">
        <v>5</v>
      </c>
      <c r="E336" s="120" t="s">
        <v>2106</v>
      </c>
      <c r="F336" s="121"/>
      <c r="G336" s="122"/>
      <c r="H336" s="123"/>
    </row>
    <row r="337" spans="1:8" ht="13.5" customHeight="1">
      <c r="A337" s="134"/>
      <c r="B337" s="125"/>
      <c r="C337" s="125"/>
      <c r="D337" s="187"/>
      <c r="E337" s="127"/>
      <c r="F337" s="128"/>
      <c r="G337" s="128"/>
      <c r="H337" s="130"/>
    </row>
    <row r="338" spans="1:8" ht="13.5" customHeight="1">
      <c r="A338" s="137"/>
      <c r="B338" s="118" t="s">
        <v>2557</v>
      </c>
      <c r="C338" s="118" t="s">
        <v>2558</v>
      </c>
      <c r="D338" s="172">
        <v>12</v>
      </c>
      <c r="E338" s="120" t="s">
        <v>2266</v>
      </c>
      <c r="F338" s="121"/>
      <c r="G338" s="122"/>
      <c r="H338" s="123"/>
    </row>
    <row r="339" spans="1:8" ht="13.5" customHeight="1">
      <c r="A339" s="134"/>
      <c r="B339" s="125"/>
      <c r="C339" s="125"/>
      <c r="D339" s="187"/>
      <c r="E339" s="127"/>
      <c r="F339" s="128"/>
      <c r="G339" s="128"/>
      <c r="H339" s="130"/>
    </row>
    <row r="340" spans="1:8" ht="13.5" customHeight="1">
      <c r="A340" s="137"/>
      <c r="B340" s="118" t="s">
        <v>2557</v>
      </c>
      <c r="C340" s="118" t="s">
        <v>2559</v>
      </c>
      <c r="D340" s="172">
        <v>1</v>
      </c>
      <c r="E340" s="120" t="s">
        <v>2266</v>
      </c>
      <c r="F340" s="121"/>
      <c r="G340" s="122"/>
      <c r="H340" s="123"/>
    </row>
    <row r="341" spans="1:8" ht="13.5" customHeight="1">
      <c r="A341" s="134"/>
      <c r="B341" s="125"/>
      <c r="C341" s="125"/>
      <c r="D341" s="187"/>
      <c r="E341" s="127"/>
      <c r="F341" s="128"/>
      <c r="G341" s="128"/>
      <c r="H341" s="130"/>
    </row>
    <row r="342" spans="1:8" ht="13.5" customHeight="1">
      <c r="A342" s="141"/>
      <c r="B342" s="142" t="s">
        <v>2560</v>
      </c>
      <c r="C342" s="142" t="s">
        <v>2561</v>
      </c>
      <c r="D342" s="198">
        <v>2</v>
      </c>
      <c r="E342" s="199" t="s">
        <v>2106</v>
      </c>
      <c r="F342" s="145"/>
      <c r="G342" s="145"/>
      <c r="H342" s="146"/>
    </row>
    <row r="343" spans="1:8" s="49" customFormat="1" ht="13.5" customHeight="1">
      <c r="A343" s="147"/>
      <c r="B343" s="147"/>
      <c r="C343" s="147"/>
      <c r="D343" s="147"/>
      <c r="E343" s="147"/>
      <c r="F343" s="148"/>
      <c r="G343" s="147"/>
      <c r="H343" s="147"/>
    </row>
    <row r="344" spans="1:8" s="49" customFormat="1" ht="13.5" customHeight="1">
      <c r="A344" s="54"/>
      <c r="B344" s="54"/>
      <c r="C344" s="53" t="s">
        <v>1982</v>
      </c>
      <c r="D344" s="51"/>
      <c r="E344" s="51"/>
      <c r="F344" s="51"/>
      <c r="G344" s="54"/>
      <c r="H344" s="149"/>
    </row>
    <row r="345" spans="1:8" s="49" customFormat="1" ht="21.4" customHeight="1">
      <c r="A345" s="200" t="s">
        <v>1966</v>
      </c>
      <c r="B345" s="201"/>
      <c r="C345" s="201"/>
      <c r="D345" s="201"/>
      <c r="E345" s="201"/>
      <c r="F345" s="201"/>
      <c r="G345" s="201"/>
      <c r="H345" s="201"/>
    </row>
    <row r="346" spans="1:8" s="49" customFormat="1" ht="13.5">
      <c r="A346" s="54" t="s">
        <v>62</v>
      </c>
      <c r="B346" s="54"/>
      <c r="C346" s="51"/>
      <c r="D346" s="51"/>
      <c r="E346" s="51"/>
      <c r="F346" s="51"/>
      <c r="G346" s="54"/>
      <c r="H346" s="53"/>
    </row>
    <row r="347" spans="1:8" ht="21.4" customHeight="1">
      <c r="A347" s="372" t="s">
        <v>1967</v>
      </c>
      <c r="B347" s="373"/>
      <c r="C347" s="107" t="s">
        <v>1968</v>
      </c>
      <c r="D347" s="107" t="s">
        <v>1969</v>
      </c>
      <c r="E347" s="107" t="s">
        <v>1970</v>
      </c>
      <c r="F347" s="107" t="s">
        <v>1971</v>
      </c>
      <c r="G347" s="107" t="s">
        <v>1972</v>
      </c>
      <c r="H347" s="108" t="s">
        <v>1973</v>
      </c>
    </row>
    <row r="348" spans="1:8" ht="13.5" customHeight="1">
      <c r="A348" s="160"/>
      <c r="B348" s="161"/>
      <c r="C348" s="111"/>
      <c r="D348" s="152"/>
      <c r="E348" s="153"/>
      <c r="F348" s="114"/>
      <c r="G348" s="114"/>
      <c r="H348" s="116"/>
    </row>
    <row r="349" spans="1:8" ht="13.5" customHeight="1">
      <c r="A349" s="166"/>
      <c r="B349" s="167" t="s">
        <v>2560</v>
      </c>
      <c r="C349" s="118" t="s">
        <v>2562</v>
      </c>
      <c r="D349" s="172">
        <v>8</v>
      </c>
      <c r="E349" s="120" t="s">
        <v>2106</v>
      </c>
      <c r="F349" s="121"/>
      <c r="G349" s="121"/>
      <c r="H349" s="123"/>
    </row>
    <row r="350" spans="1:8" ht="13.5" customHeight="1">
      <c r="A350" s="160"/>
      <c r="B350" s="161"/>
      <c r="C350" s="125"/>
      <c r="D350" s="135"/>
      <c r="E350" s="127"/>
      <c r="F350" s="128"/>
      <c r="G350" s="128"/>
      <c r="H350" s="130"/>
    </row>
    <row r="351" spans="1:8" ht="13.5" customHeight="1">
      <c r="A351" s="166"/>
      <c r="B351" s="167" t="s">
        <v>2560</v>
      </c>
      <c r="C351" s="118" t="s">
        <v>2563</v>
      </c>
      <c r="D351" s="172">
        <v>3</v>
      </c>
      <c r="E351" s="120" t="s">
        <v>2106</v>
      </c>
      <c r="F351" s="121"/>
      <c r="G351" s="121"/>
      <c r="H351" s="123"/>
    </row>
    <row r="352" spans="1:8" ht="13.5" customHeight="1">
      <c r="A352" s="134"/>
      <c r="B352" s="125"/>
      <c r="C352" s="125"/>
      <c r="D352" s="135"/>
      <c r="E352" s="127"/>
      <c r="F352" s="128"/>
      <c r="G352" s="128"/>
      <c r="H352" s="130"/>
    </row>
    <row r="353" spans="1:8" ht="13.5" customHeight="1">
      <c r="A353" s="137"/>
      <c r="B353" s="118" t="s">
        <v>2560</v>
      </c>
      <c r="C353" s="118" t="s">
        <v>2564</v>
      </c>
      <c r="D353" s="131">
        <v>1</v>
      </c>
      <c r="E353" s="120" t="s">
        <v>2083</v>
      </c>
      <c r="F353" s="122"/>
      <c r="G353" s="122"/>
      <c r="H353" s="123"/>
    </row>
    <row r="354" spans="1:8" ht="13.5" customHeight="1">
      <c r="A354" s="134"/>
      <c r="B354" s="125"/>
      <c r="C354" s="125"/>
      <c r="D354" s="126"/>
      <c r="E354" s="127"/>
      <c r="F354" s="128"/>
      <c r="G354" s="128"/>
      <c r="H354" s="130"/>
    </row>
    <row r="355" spans="1:8" ht="13.5" customHeight="1">
      <c r="A355" s="137"/>
      <c r="B355" s="118" t="s">
        <v>2565</v>
      </c>
      <c r="C355" s="118" t="s">
        <v>2566</v>
      </c>
      <c r="D355" s="131">
        <v>4</v>
      </c>
      <c r="E355" s="120" t="s">
        <v>2106</v>
      </c>
      <c r="F355" s="122"/>
      <c r="G355" s="122"/>
      <c r="H355" s="123"/>
    </row>
    <row r="356" spans="1:8" ht="13.5" customHeight="1">
      <c r="A356" s="124"/>
      <c r="B356" s="125"/>
      <c r="C356" s="125"/>
      <c r="D356" s="126"/>
      <c r="E356" s="127"/>
      <c r="F356" s="128"/>
      <c r="G356" s="128"/>
      <c r="H356" s="130"/>
    </row>
    <row r="357" spans="1:8" ht="13.5" customHeight="1">
      <c r="A357" s="117"/>
      <c r="B357" s="118" t="s">
        <v>2565</v>
      </c>
      <c r="C357" s="118" t="s">
        <v>2567</v>
      </c>
      <c r="D357" s="131">
        <v>2</v>
      </c>
      <c r="E357" s="120" t="s">
        <v>2106</v>
      </c>
      <c r="F357" s="122"/>
      <c r="G357" s="122"/>
      <c r="H357" s="123"/>
    </row>
    <row r="358" spans="1:8" ht="13.5" customHeight="1">
      <c r="A358" s="124"/>
      <c r="B358" s="125"/>
      <c r="C358" s="125"/>
      <c r="D358" s="126"/>
      <c r="E358" s="127"/>
      <c r="F358" s="128"/>
      <c r="G358" s="128"/>
      <c r="H358" s="130"/>
    </row>
    <row r="359" spans="1:8" ht="13.5" customHeight="1">
      <c r="A359" s="117"/>
      <c r="B359" s="118" t="s">
        <v>2568</v>
      </c>
      <c r="C359" s="118" t="s">
        <v>2569</v>
      </c>
      <c r="D359" s="131">
        <v>1</v>
      </c>
      <c r="E359" s="120" t="s">
        <v>2083</v>
      </c>
      <c r="F359" s="122"/>
      <c r="G359" s="122"/>
      <c r="H359" s="123"/>
    </row>
    <row r="360" spans="1:8" ht="13.5" customHeight="1">
      <c r="A360" s="124"/>
      <c r="B360" s="125"/>
      <c r="C360" s="125"/>
      <c r="D360" s="126"/>
      <c r="E360" s="127"/>
      <c r="F360" s="128"/>
      <c r="G360" s="128"/>
      <c r="H360" s="130"/>
    </row>
    <row r="361" spans="1:8" ht="13.5" customHeight="1">
      <c r="A361" s="117"/>
      <c r="B361" s="118" t="s">
        <v>2570</v>
      </c>
      <c r="C361" s="118" t="s">
        <v>2571</v>
      </c>
      <c r="D361" s="131">
        <v>2</v>
      </c>
      <c r="E361" s="120" t="s">
        <v>2083</v>
      </c>
      <c r="F361" s="122"/>
      <c r="G361" s="122"/>
      <c r="H361" s="123"/>
    </row>
    <row r="362" spans="1:8" ht="13.5" customHeight="1">
      <c r="A362" s="124"/>
      <c r="B362" s="125"/>
      <c r="C362" s="125"/>
      <c r="D362" s="126"/>
      <c r="E362" s="127"/>
      <c r="F362" s="128"/>
      <c r="G362" s="128"/>
      <c r="H362" s="130"/>
    </row>
    <row r="363" spans="1:8" ht="13.5" customHeight="1">
      <c r="A363" s="117"/>
      <c r="B363" s="118" t="s">
        <v>2572</v>
      </c>
      <c r="C363" s="118" t="s">
        <v>2573</v>
      </c>
      <c r="D363" s="131">
        <v>1</v>
      </c>
      <c r="E363" s="120" t="s">
        <v>2106</v>
      </c>
      <c r="F363" s="122"/>
      <c r="G363" s="122"/>
      <c r="H363" s="123"/>
    </row>
    <row r="364" spans="1:8" ht="13.5" customHeight="1">
      <c r="A364" s="124"/>
      <c r="B364" s="125"/>
      <c r="C364" s="125"/>
      <c r="D364" s="126"/>
      <c r="E364" s="127"/>
      <c r="F364" s="128"/>
      <c r="G364" s="128"/>
      <c r="H364" s="130"/>
    </row>
    <row r="365" spans="1:8" ht="13.5" customHeight="1">
      <c r="A365" s="117"/>
      <c r="B365" s="118" t="s">
        <v>2572</v>
      </c>
      <c r="C365" s="118" t="s">
        <v>2574</v>
      </c>
      <c r="D365" s="131">
        <v>5</v>
      </c>
      <c r="E365" s="120" t="s">
        <v>2106</v>
      </c>
      <c r="F365" s="122"/>
      <c r="G365" s="122"/>
      <c r="H365" s="123"/>
    </row>
    <row r="366" spans="1:8" ht="13.5" customHeight="1">
      <c r="A366" s="124"/>
      <c r="B366" s="125"/>
      <c r="C366" s="125"/>
      <c r="D366" s="126"/>
      <c r="E366" s="127"/>
      <c r="F366" s="128"/>
      <c r="G366" s="128"/>
      <c r="H366" s="130"/>
    </row>
    <row r="367" spans="1:8" ht="13.5" customHeight="1">
      <c r="A367" s="117"/>
      <c r="B367" s="118" t="s">
        <v>2575</v>
      </c>
      <c r="C367" s="118" t="s">
        <v>2576</v>
      </c>
      <c r="D367" s="131">
        <v>4</v>
      </c>
      <c r="E367" s="120" t="s">
        <v>2106</v>
      </c>
      <c r="F367" s="122"/>
      <c r="G367" s="122"/>
      <c r="H367" s="123"/>
    </row>
    <row r="368" spans="1:8" ht="13.5" customHeight="1">
      <c r="A368" s="124"/>
      <c r="B368" s="125"/>
      <c r="C368" s="125"/>
      <c r="D368" s="126"/>
      <c r="E368" s="127"/>
      <c r="F368" s="128"/>
      <c r="G368" s="128"/>
      <c r="H368" s="130"/>
    </row>
    <row r="369" spans="1:8" ht="13.5" customHeight="1">
      <c r="A369" s="117"/>
      <c r="B369" s="118" t="s">
        <v>2577</v>
      </c>
      <c r="C369" s="118" t="s">
        <v>2578</v>
      </c>
      <c r="D369" s="131">
        <v>1</v>
      </c>
      <c r="E369" s="120" t="s">
        <v>2106</v>
      </c>
      <c r="F369" s="122"/>
      <c r="G369" s="122"/>
      <c r="H369" s="123"/>
    </row>
    <row r="370" spans="1:8" ht="13.5" customHeight="1">
      <c r="A370" s="124"/>
      <c r="B370" s="125"/>
      <c r="C370" s="125"/>
      <c r="D370" s="126"/>
      <c r="E370" s="127"/>
      <c r="F370" s="128"/>
      <c r="G370" s="128"/>
      <c r="H370" s="130"/>
    </row>
    <row r="371" spans="1:8" ht="13.5" customHeight="1">
      <c r="A371" s="117"/>
      <c r="B371" s="118" t="s">
        <v>2579</v>
      </c>
      <c r="C371" s="118" t="s">
        <v>2580</v>
      </c>
      <c r="D371" s="131">
        <v>1</v>
      </c>
      <c r="E371" s="120" t="s">
        <v>2083</v>
      </c>
      <c r="F371" s="122"/>
      <c r="G371" s="122"/>
      <c r="H371" s="123"/>
    </row>
    <row r="372" spans="1:8" ht="13.5" customHeight="1">
      <c r="A372" s="124"/>
      <c r="B372" s="125"/>
      <c r="C372" s="125"/>
      <c r="D372" s="126"/>
      <c r="E372" s="127"/>
      <c r="F372" s="128"/>
      <c r="G372" s="128"/>
      <c r="H372" s="130"/>
    </row>
    <row r="373" spans="1:8" ht="13.5" customHeight="1">
      <c r="A373" s="117"/>
      <c r="B373" s="118" t="s">
        <v>2581</v>
      </c>
      <c r="C373" s="118" t="s">
        <v>2582</v>
      </c>
      <c r="D373" s="131">
        <v>6</v>
      </c>
      <c r="E373" s="120" t="s">
        <v>2067</v>
      </c>
      <c r="F373" s="122"/>
      <c r="G373" s="122"/>
      <c r="H373" s="123"/>
    </row>
    <row r="374" spans="1:8" ht="13.5" customHeight="1">
      <c r="A374" s="134"/>
      <c r="B374" s="125"/>
      <c r="C374" s="125"/>
      <c r="D374" s="135"/>
      <c r="E374" s="136"/>
      <c r="F374" s="128"/>
      <c r="G374" s="128"/>
      <c r="H374" s="130"/>
    </row>
    <row r="375" spans="1:8" ht="13.5" customHeight="1">
      <c r="A375" s="137"/>
      <c r="B375" s="118" t="s">
        <v>2581</v>
      </c>
      <c r="C375" s="118" t="s">
        <v>2583</v>
      </c>
      <c r="D375" s="172">
        <v>5</v>
      </c>
      <c r="E375" s="120" t="s">
        <v>2067</v>
      </c>
      <c r="F375" s="121"/>
      <c r="G375" s="122"/>
      <c r="H375" s="123"/>
    </row>
    <row r="376" spans="1:8" ht="13.5" customHeight="1">
      <c r="A376" s="134"/>
      <c r="B376" s="125"/>
      <c r="C376" s="125"/>
      <c r="D376" s="135"/>
      <c r="E376" s="127"/>
      <c r="F376" s="128"/>
      <c r="G376" s="128"/>
      <c r="H376" s="130"/>
    </row>
    <row r="377" spans="1:8" ht="13.5" customHeight="1">
      <c r="A377" s="137"/>
      <c r="B377" s="118" t="s">
        <v>2584</v>
      </c>
      <c r="C377" s="118" t="s">
        <v>2585</v>
      </c>
      <c r="D377" s="172">
        <v>2</v>
      </c>
      <c r="E377" s="120" t="s">
        <v>2067</v>
      </c>
      <c r="F377" s="121"/>
      <c r="G377" s="122"/>
      <c r="H377" s="123"/>
    </row>
    <row r="378" spans="1:8" ht="13.5" customHeight="1">
      <c r="A378" s="134"/>
      <c r="B378" s="125"/>
      <c r="C378" s="125"/>
      <c r="D378" s="187"/>
      <c r="E378" s="136"/>
      <c r="F378" s="128"/>
      <c r="G378" s="128"/>
      <c r="H378" s="130"/>
    </row>
    <row r="379" spans="1:8" ht="13.5" customHeight="1">
      <c r="A379" s="137"/>
      <c r="B379" s="118" t="s">
        <v>2586</v>
      </c>
      <c r="C379" s="118" t="s">
        <v>2587</v>
      </c>
      <c r="D379" s="172">
        <v>5</v>
      </c>
      <c r="E379" s="120" t="s">
        <v>2106</v>
      </c>
      <c r="F379" s="121"/>
      <c r="G379" s="122"/>
      <c r="H379" s="123"/>
    </row>
    <row r="380" spans="1:8" ht="13.5" customHeight="1">
      <c r="A380" s="134"/>
      <c r="B380" s="125"/>
      <c r="C380" s="125"/>
      <c r="D380" s="187"/>
      <c r="E380" s="127"/>
      <c r="F380" s="128"/>
      <c r="G380" s="128"/>
      <c r="H380" s="130"/>
    </row>
    <row r="381" spans="1:8" ht="13.5" customHeight="1">
      <c r="A381" s="137"/>
      <c r="B381" s="118" t="s">
        <v>2588</v>
      </c>
      <c r="C381" s="118" t="s">
        <v>2589</v>
      </c>
      <c r="D381" s="172">
        <v>4</v>
      </c>
      <c r="E381" s="120" t="s">
        <v>2106</v>
      </c>
      <c r="F381" s="121"/>
      <c r="G381" s="122"/>
      <c r="H381" s="123"/>
    </row>
    <row r="382" spans="1:8" ht="13.5" customHeight="1">
      <c r="A382" s="134"/>
      <c r="B382" s="125"/>
      <c r="C382" s="125"/>
      <c r="D382" s="187"/>
      <c r="E382" s="127"/>
      <c r="F382" s="128"/>
      <c r="G382" s="128"/>
      <c r="H382" s="130"/>
    </row>
    <row r="383" spans="1:8" ht="13.5" customHeight="1">
      <c r="A383" s="137"/>
      <c r="B383" s="118" t="s">
        <v>2590</v>
      </c>
      <c r="C383" s="118" t="s">
        <v>2591</v>
      </c>
      <c r="D383" s="172">
        <v>9</v>
      </c>
      <c r="E383" s="120" t="s">
        <v>2067</v>
      </c>
      <c r="F383" s="121"/>
      <c r="G383" s="122"/>
      <c r="H383" s="123"/>
    </row>
    <row r="384" spans="1:8" ht="13.5" customHeight="1">
      <c r="A384" s="134"/>
      <c r="B384" s="125"/>
      <c r="C384" s="125"/>
      <c r="D384" s="187"/>
      <c r="E384" s="127"/>
      <c r="F384" s="128"/>
      <c r="G384" s="128"/>
      <c r="H384" s="130"/>
    </row>
    <row r="385" spans="1:8" ht="13.5" customHeight="1">
      <c r="A385" s="141"/>
      <c r="B385" s="142" t="s">
        <v>2590</v>
      </c>
      <c r="C385" s="142" t="s">
        <v>2592</v>
      </c>
      <c r="D385" s="198">
        <v>21</v>
      </c>
      <c r="E385" s="199" t="s">
        <v>2067</v>
      </c>
      <c r="F385" s="145"/>
      <c r="G385" s="145"/>
      <c r="H385" s="146"/>
    </row>
    <row r="386" spans="1:8" s="49" customFormat="1" ht="13.5" customHeight="1">
      <c r="A386" s="147"/>
      <c r="B386" s="147"/>
      <c r="C386" s="147"/>
      <c r="D386" s="147"/>
      <c r="E386" s="147"/>
      <c r="F386" s="148"/>
      <c r="G386" s="147"/>
      <c r="H386" s="147"/>
    </row>
    <row r="387" spans="1:8" s="49" customFormat="1" ht="13.5" customHeight="1">
      <c r="A387" s="54"/>
      <c r="B387" s="54"/>
      <c r="C387" s="53" t="s">
        <v>1982</v>
      </c>
      <c r="D387" s="51"/>
      <c r="E387" s="51"/>
      <c r="F387" s="51"/>
      <c r="G387" s="54"/>
      <c r="H387" s="149"/>
    </row>
    <row r="388" spans="1:8" s="49" customFormat="1" ht="21.4" customHeight="1">
      <c r="A388" s="200" t="s">
        <v>1966</v>
      </c>
      <c r="B388" s="201"/>
      <c r="C388" s="201"/>
      <c r="D388" s="201"/>
      <c r="E388" s="201"/>
      <c r="F388" s="201"/>
      <c r="G388" s="201"/>
      <c r="H388" s="201"/>
    </row>
    <row r="389" spans="1:8" s="49" customFormat="1" ht="13.5">
      <c r="A389" s="54" t="s">
        <v>62</v>
      </c>
      <c r="B389" s="54"/>
      <c r="C389" s="51"/>
      <c r="D389" s="51"/>
      <c r="E389" s="51"/>
      <c r="F389" s="51"/>
      <c r="G389" s="54"/>
      <c r="H389" s="53"/>
    </row>
    <row r="390" spans="1:8" ht="21.4" customHeight="1">
      <c r="A390" s="372" t="s">
        <v>1967</v>
      </c>
      <c r="B390" s="373"/>
      <c r="C390" s="107" t="s">
        <v>1968</v>
      </c>
      <c r="D390" s="107" t="s">
        <v>1969</v>
      </c>
      <c r="E390" s="107" t="s">
        <v>1970</v>
      </c>
      <c r="F390" s="107" t="s">
        <v>1971</v>
      </c>
      <c r="G390" s="107" t="s">
        <v>1972</v>
      </c>
      <c r="H390" s="108" t="s">
        <v>1973</v>
      </c>
    </row>
    <row r="391" spans="1:8" ht="13.5" customHeight="1">
      <c r="A391" s="160"/>
      <c r="B391" s="161"/>
      <c r="C391" s="111"/>
      <c r="D391" s="152"/>
      <c r="E391" s="153"/>
      <c r="F391" s="114"/>
      <c r="G391" s="114"/>
      <c r="H391" s="116"/>
    </row>
    <row r="392" spans="1:8" ht="13.5" customHeight="1">
      <c r="A392" s="166"/>
      <c r="B392" s="167" t="s">
        <v>2593</v>
      </c>
      <c r="C392" s="118" t="s">
        <v>2594</v>
      </c>
      <c r="D392" s="172">
        <v>5</v>
      </c>
      <c r="E392" s="120" t="s">
        <v>2067</v>
      </c>
      <c r="F392" s="121"/>
      <c r="G392" s="121"/>
      <c r="H392" s="123"/>
    </row>
    <row r="393" spans="1:8" ht="13.5" customHeight="1">
      <c r="A393" s="160"/>
      <c r="B393" s="161"/>
      <c r="C393" s="125"/>
      <c r="D393" s="135"/>
      <c r="E393" s="127"/>
      <c r="F393" s="128"/>
      <c r="G393" s="128"/>
      <c r="H393" s="130"/>
    </row>
    <row r="394" spans="1:8" ht="13.5" customHeight="1">
      <c r="A394" s="166"/>
      <c r="B394" s="167" t="s">
        <v>2595</v>
      </c>
      <c r="C394" s="118"/>
      <c r="D394" s="172">
        <v>1</v>
      </c>
      <c r="E394" s="120" t="s">
        <v>2067</v>
      </c>
      <c r="F394" s="121"/>
      <c r="G394" s="121"/>
      <c r="H394" s="123"/>
    </row>
    <row r="395" spans="1:8" ht="13.5" customHeight="1">
      <c r="A395" s="134"/>
      <c r="B395" s="125"/>
      <c r="C395" s="125"/>
      <c r="D395" s="135"/>
      <c r="E395" s="127"/>
      <c r="F395" s="128"/>
      <c r="G395" s="128"/>
      <c r="H395" s="130"/>
    </row>
    <row r="396" spans="1:8" ht="13.5" customHeight="1">
      <c r="A396" s="137"/>
      <c r="B396" s="118" t="s">
        <v>2596</v>
      </c>
      <c r="C396" s="118"/>
      <c r="D396" s="131">
        <v>13</v>
      </c>
      <c r="E396" s="120" t="s">
        <v>2067</v>
      </c>
      <c r="F396" s="122"/>
      <c r="G396" s="122"/>
      <c r="H396" s="123"/>
    </row>
    <row r="397" spans="1:8" ht="13.5" customHeight="1">
      <c r="A397" s="134"/>
      <c r="B397" s="125"/>
      <c r="C397" s="125"/>
      <c r="D397" s="126"/>
      <c r="E397" s="127"/>
      <c r="F397" s="128"/>
      <c r="G397" s="128"/>
      <c r="H397" s="130"/>
    </row>
    <row r="398" spans="1:8" ht="13.5" customHeight="1">
      <c r="A398" s="137"/>
      <c r="B398" s="118" t="s">
        <v>2597</v>
      </c>
      <c r="C398" s="118" t="s">
        <v>2598</v>
      </c>
      <c r="D398" s="131">
        <v>3</v>
      </c>
      <c r="E398" s="120" t="s">
        <v>2266</v>
      </c>
      <c r="F398" s="122"/>
      <c r="G398" s="122"/>
      <c r="H398" s="123"/>
    </row>
    <row r="399" spans="1:8" ht="13.5" customHeight="1">
      <c r="A399" s="124"/>
      <c r="B399" s="125"/>
      <c r="C399" s="125"/>
      <c r="D399" s="126"/>
      <c r="E399" s="127"/>
      <c r="F399" s="128"/>
      <c r="G399" s="128"/>
      <c r="H399" s="130"/>
    </row>
    <row r="400" spans="1:8" ht="13.5" customHeight="1">
      <c r="A400" s="117"/>
      <c r="B400" s="118"/>
      <c r="C400" s="118"/>
      <c r="D400" s="131"/>
      <c r="E400" s="120"/>
      <c r="F400" s="122"/>
      <c r="G400" s="122">
        <f t="shared" ref="G400" si="14">D400*F400</f>
        <v>0</v>
      </c>
      <c r="H400" s="123"/>
    </row>
    <row r="401" spans="1:8" ht="13.5" customHeight="1">
      <c r="A401" s="124"/>
      <c r="B401" s="125"/>
      <c r="C401" s="125"/>
      <c r="D401" s="126"/>
      <c r="E401" s="127"/>
      <c r="F401" s="128"/>
      <c r="G401" s="128"/>
      <c r="H401" s="130"/>
    </row>
    <row r="402" spans="1:8" ht="13.5" customHeight="1">
      <c r="A402" s="117"/>
      <c r="B402" s="118"/>
      <c r="C402" s="118"/>
      <c r="D402" s="131"/>
      <c r="E402" s="120"/>
      <c r="F402" s="122"/>
      <c r="G402" s="122">
        <f t="shared" ref="G402" si="15">D402*F402</f>
        <v>0</v>
      </c>
      <c r="H402" s="123"/>
    </row>
    <row r="403" spans="1:8" ht="13.5" customHeight="1">
      <c r="A403" s="124"/>
      <c r="B403" s="125"/>
      <c r="C403" s="125"/>
      <c r="D403" s="126"/>
      <c r="E403" s="127"/>
      <c r="F403" s="128"/>
      <c r="G403" s="128"/>
      <c r="H403" s="130"/>
    </row>
    <row r="404" spans="1:8" ht="13.5" customHeight="1">
      <c r="A404" s="117"/>
      <c r="B404" s="118"/>
      <c r="C404" s="118"/>
      <c r="D404" s="131"/>
      <c r="E404" s="120"/>
      <c r="F404" s="122"/>
      <c r="G404" s="122">
        <f t="shared" ref="G404" si="16">D404*F404</f>
        <v>0</v>
      </c>
      <c r="H404" s="123"/>
    </row>
    <row r="405" spans="1:8" ht="13.5" customHeight="1">
      <c r="A405" s="124"/>
      <c r="B405" s="125"/>
      <c r="C405" s="125"/>
      <c r="D405" s="126"/>
      <c r="E405" s="127"/>
      <c r="F405" s="128"/>
      <c r="G405" s="128"/>
      <c r="H405" s="130"/>
    </row>
    <row r="406" spans="1:8" ht="13.5" customHeight="1">
      <c r="A406" s="117"/>
      <c r="B406" s="118"/>
      <c r="C406" s="118"/>
      <c r="D406" s="131"/>
      <c r="E406" s="120"/>
      <c r="F406" s="122"/>
      <c r="G406" s="122">
        <f t="shared" ref="G406" si="17">D406*F406</f>
        <v>0</v>
      </c>
      <c r="H406" s="123"/>
    </row>
    <row r="407" spans="1:8" ht="13.5" customHeight="1">
      <c r="A407" s="124"/>
      <c r="B407" s="125"/>
      <c r="C407" s="125"/>
      <c r="D407" s="126"/>
      <c r="E407" s="127"/>
      <c r="F407" s="128"/>
      <c r="G407" s="128"/>
      <c r="H407" s="130"/>
    </row>
    <row r="408" spans="1:8" ht="13.5" customHeight="1">
      <c r="A408" s="117"/>
      <c r="B408" s="118"/>
      <c r="C408" s="118"/>
      <c r="D408" s="131"/>
      <c r="E408" s="120"/>
      <c r="F408" s="122"/>
      <c r="G408" s="122">
        <f t="shared" ref="G408" si="18">D408*F408</f>
        <v>0</v>
      </c>
      <c r="H408" s="123"/>
    </row>
    <row r="409" spans="1:8" ht="13.5" customHeight="1">
      <c r="A409" s="124"/>
      <c r="B409" s="125"/>
      <c r="C409" s="125"/>
      <c r="D409" s="126"/>
      <c r="E409" s="127"/>
      <c r="F409" s="128"/>
      <c r="G409" s="128"/>
      <c r="H409" s="130"/>
    </row>
    <row r="410" spans="1:8" ht="13.5" customHeight="1">
      <c r="A410" s="117"/>
      <c r="B410" s="118"/>
      <c r="C410" s="118"/>
      <c r="D410" s="131"/>
      <c r="E410" s="120"/>
      <c r="F410" s="122"/>
      <c r="G410" s="122">
        <f t="shared" ref="G410" si="19">D410*F410</f>
        <v>0</v>
      </c>
      <c r="H410" s="123"/>
    </row>
    <row r="411" spans="1:8" ht="13.5" customHeight="1">
      <c r="A411" s="124"/>
      <c r="B411" s="125"/>
      <c r="C411" s="125"/>
      <c r="D411" s="126"/>
      <c r="E411" s="127"/>
      <c r="F411" s="128"/>
      <c r="G411" s="128"/>
      <c r="H411" s="130"/>
    </row>
    <row r="412" spans="1:8" ht="13.5" customHeight="1">
      <c r="A412" s="117"/>
      <c r="B412" s="118"/>
      <c r="C412" s="118"/>
      <c r="D412" s="131"/>
      <c r="E412" s="120"/>
      <c r="F412" s="122"/>
      <c r="G412" s="122">
        <f t="shared" ref="G412" si="20">D412*F412</f>
        <v>0</v>
      </c>
      <c r="H412" s="123"/>
    </row>
    <row r="413" spans="1:8" ht="13.5" customHeight="1">
      <c r="A413" s="124"/>
      <c r="B413" s="125"/>
      <c r="C413" s="125"/>
      <c r="D413" s="126"/>
      <c r="E413" s="127"/>
      <c r="F413" s="128"/>
      <c r="G413" s="128"/>
      <c r="H413" s="130"/>
    </row>
    <row r="414" spans="1:8" ht="13.5" customHeight="1">
      <c r="A414" s="117"/>
      <c r="B414" s="118"/>
      <c r="C414" s="118"/>
      <c r="D414" s="131"/>
      <c r="E414" s="120"/>
      <c r="F414" s="122"/>
      <c r="G414" s="122">
        <f t="shared" ref="G414" si="21">D414*F414</f>
        <v>0</v>
      </c>
      <c r="H414" s="123"/>
    </row>
    <row r="415" spans="1:8" ht="13.5" customHeight="1">
      <c r="A415" s="124"/>
      <c r="B415" s="125"/>
      <c r="C415" s="125"/>
      <c r="D415" s="126"/>
      <c r="E415" s="127"/>
      <c r="F415" s="128"/>
      <c r="G415" s="128"/>
      <c r="H415" s="130"/>
    </row>
    <row r="416" spans="1:8" ht="13.5" customHeight="1">
      <c r="A416" s="117"/>
      <c r="B416" s="118"/>
      <c r="C416" s="118"/>
      <c r="D416" s="131"/>
      <c r="E416" s="120"/>
      <c r="F416" s="122"/>
      <c r="G416" s="122">
        <f t="shared" ref="G416" si="22">D416*F416</f>
        <v>0</v>
      </c>
      <c r="H416" s="123"/>
    </row>
    <row r="417" spans="1:8" ht="13.5" customHeight="1">
      <c r="A417" s="134"/>
      <c r="B417" s="125"/>
      <c r="C417" s="125"/>
      <c r="D417" s="135"/>
      <c r="E417" s="136"/>
      <c r="F417" s="128"/>
      <c r="G417" s="128"/>
      <c r="H417" s="130"/>
    </row>
    <row r="418" spans="1:8" ht="13.5" customHeight="1">
      <c r="A418" s="137"/>
      <c r="B418" s="118"/>
      <c r="C418" s="118"/>
      <c r="D418" s="172"/>
      <c r="E418" s="120"/>
      <c r="F418" s="121"/>
      <c r="G418" s="122">
        <f t="shared" ref="G418" si="23">D418*F418</f>
        <v>0</v>
      </c>
      <c r="H418" s="123"/>
    </row>
    <row r="419" spans="1:8" ht="13.5" customHeight="1">
      <c r="A419" s="134"/>
      <c r="B419" s="125"/>
      <c r="C419" s="125"/>
      <c r="D419" s="135"/>
      <c r="E419" s="127"/>
      <c r="F419" s="128"/>
      <c r="G419" s="128"/>
      <c r="H419" s="130"/>
    </row>
    <row r="420" spans="1:8" ht="13.5" customHeight="1">
      <c r="A420" s="137"/>
      <c r="B420" s="118"/>
      <c r="C420" s="118"/>
      <c r="D420" s="172"/>
      <c r="E420" s="120"/>
      <c r="F420" s="121"/>
      <c r="G420" s="122">
        <f t="shared" ref="G420" si="24">D420*F420</f>
        <v>0</v>
      </c>
      <c r="H420" s="123"/>
    </row>
    <row r="421" spans="1:8" ht="13.5" customHeight="1">
      <c r="A421" s="134"/>
      <c r="B421" s="125"/>
      <c r="C421" s="125"/>
      <c r="D421" s="187"/>
      <c r="E421" s="136"/>
      <c r="F421" s="128"/>
      <c r="G421" s="128"/>
      <c r="H421" s="130"/>
    </row>
    <row r="422" spans="1:8" ht="13.5" customHeight="1">
      <c r="A422" s="137"/>
      <c r="B422" s="118"/>
      <c r="C422" s="118"/>
      <c r="D422" s="172"/>
      <c r="E422" s="120"/>
      <c r="F422" s="121"/>
      <c r="G422" s="121"/>
      <c r="H422" s="123"/>
    </row>
    <row r="423" spans="1:8" ht="13.5" customHeight="1">
      <c r="A423" s="134"/>
      <c r="B423" s="125"/>
      <c r="C423" s="125"/>
      <c r="D423" s="187"/>
      <c r="E423" s="127"/>
      <c r="F423" s="128"/>
      <c r="G423" s="128"/>
      <c r="H423" s="130"/>
    </row>
    <row r="424" spans="1:8" ht="13.5" customHeight="1">
      <c r="A424" s="137"/>
      <c r="B424" s="118"/>
      <c r="C424" s="118"/>
      <c r="D424" s="172"/>
      <c r="E424" s="120"/>
      <c r="F424" s="121"/>
      <c r="G424" s="121"/>
      <c r="H424" s="123"/>
    </row>
    <row r="425" spans="1:8" ht="13.5" customHeight="1">
      <c r="A425" s="134"/>
      <c r="B425" s="125"/>
      <c r="C425" s="125"/>
      <c r="D425" s="187"/>
      <c r="E425" s="127"/>
      <c r="F425" s="128"/>
      <c r="G425" s="129"/>
      <c r="H425" s="130" t="s">
        <v>7</v>
      </c>
    </row>
    <row r="426" spans="1:8" ht="13.5" customHeight="1">
      <c r="A426" s="137"/>
      <c r="B426" s="118"/>
      <c r="C426" s="118"/>
      <c r="D426" s="172"/>
      <c r="E426" s="120"/>
      <c r="F426" s="121" t="s">
        <v>2047</v>
      </c>
      <c r="G426" s="122"/>
      <c r="H426" s="123" t="s">
        <v>7</v>
      </c>
    </row>
    <row r="427" spans="1:8" ht="13.5" customHeight="1">
      <c r="A427" s="134"/>
      <c r="B427" s="125"/>
      <c r="C427" s="125"/>
      <c r="D427" s="187"/>
      <c r="E427" s="127"/>
      <c r="F427" s="128"/>
      <c r="G427" s="128"/>
      <c r="H427" s="130"/>
    </row>
    <row r="428" spans="1:8" ht="13.5" customHeight="1">
      <c r="A428" s="141"/>
      <c r="B428" s="197" t="s">
        <v>2474</v>
      </c>
      <c r="C428" s="142"/>
      <c r="D428" s="198"/>
      <c r="E428" s="199"/>
      <c r="F428" s="145"/>
      <c r="G428" s="145"/>
      <c r="H428" s="146"/>
    </row>
    <row r="429" spans="1:8" s="49" customFormat="1" ht="13.5" customHeight="1">
      <c r="A429" s="147"/>
      <c r="B429" s="147"/>
      <c r="C429" s="147"/>
      <c r="D429" s="147"/>
      <c r="E429" s="147"/>
      <c r="F429" s="148"/>
      <c r="G429" s="147"/>
      <c r="H429" s="147"/>
    </row>
    <row r="430" spans="1:8" s="49" customFormat="1" ht="13.5" customHeight="1">
      <c r="A430" s="54"/>
      <c r="B430" s="54"/>
      <c r="C430" s="53" t="s">
        <v>1982</v>
      </c>
      <c r="D430" s="51"/>
      <c r="E430" s="51"/>
      <c r="F430" s="51"/>
      <c r="G430" s="54"/>
      <c r="H430" s="149"/>
    </row>
    <row r="431" spans="1:8" s="49" customFormat="1" ht="21.4" customHeight="1">
      <c r="A431" s="200" t="s">
        <v>1966</v>
      </c>
      <c r="B431" s="201"/>
      <c r="C431" s="201"/>
      <c r="D431" s="201"/>
      <c r="E431" s="201"/>
      <c r="F431" s="201"/>
      <c r="G431" s="201"/>
      <c r="H431" s="201"/>
    </row>
    <row r="432" spans="1:8" s="49" customFormat="1" ht="13.5">
      <c r="A432" s="54" t="s">
        <v>62</v>
      </c>
      <c r="B432" s="54"/>
      <c r="C432" s="51"/>
      <c r="D432" s="51"/>
      <c r="E432" s="51"/>
      <c r="F432" s="51"/>
      <c r="G432" s="54"/>
      <c r="H432" s="53"/>
    </row>
    <row r="433" spans="1:8" ht="21.4" customHeight="1">
      <c r="A433" s="372" t="s">
        <v>1967</v>
      </c>
      <c r="B433" s="373"/>
      <c r="C433" s="107" t="s">
        <v>1968</v>
      </c>
      <c r="D433" s="107" t="s">
        <v>1969</v>
      </c>
      <c r="E433" s="107" t="s">
        <v>1970</v>
      </c>
      <c r="F433" s="107" t="s">
        <v>1971</v>
      </c>
      <c r="G433" s="107" t="s">
        <v>1972</v>
      </c>
      <c r="H433" s="108" t="s">
        <v>1973</v>
      </c>
    </row>
    <row r="434" spans="1:8" ht="13.5" customHeight="1">
      <c r="A434" s="160"/>
      <c r="B434" s="161"/>
      <c r="C434" s="111"/>
      <c r="D434" s="152"/>
      <c r="E434" s="153"/>
      <c r="F434" s="114"/>
      <c r="G434" s="114"/>
      <c r="H434" s="116"/>
    </row>
    <row r="435" spans="1:8" ht="13.5" customHeight="1">
      <c r="A435" s="166"/>
      <c r="B435" s="167"/>
      <c r="C435" s="118"/>
      <c r="D435" s="172"/>
      <c r="E435" s="120"/>
      <c r="F435" s="121"/>
      <c r="G435" s="121"/>
      <c r="H435" s="123"/>
    </row>
    <row r="436" spans="1:8" ht="13.5" customHeight="1">
      <c r="A436" s="160" t="s">
        <v>1989</v>
      </c>
      <c r="B436" s="161" t="s">
        <v>2403</v>
      </c>
      <c r="C436" s="125"/>
      <c r="D436" s="135"/>
      <c r="E436" s="127"/>
      <c r="F436" s="128"/>
      <c r="G436" s="128"/>
      <c r="H436" s="130"/>
    </row>
    <row r="437" spans="1:8" ht="13.5" customHeight="1">
      <c r="A437" s="166"/>
      <c r="B437" s="167" t="s">
        <v>2417</v>
      </c>
      <c r="C437" s="118"/>
      <c r="D437" s="172"/>
      <c r="E437" s="120"/>
      <c r="F437" s="121"/>
      <c r="G437" s="121"/>
      <c r="H437" s="123"/>
    </row>
    <row r="438" spans="1:8" ht="13.5" customHeight="1">
      <c r="A438" s="134"/>
      <c r="B438" s="125"/>
      <c r="C438" s="125" t="s">
        <v>2599</v>
      </c>
      <c r="D438" s="135"/>
      <c r="E438" s="127"/>
      <c r="F438" s="128"/>
      <c r="G438" s="128"/>
      <c r="H438" s="130"/>
    </row>
    <row r="439" spans="1:8" ht="13.5" customHeight="1">
      <c r="A439" s="137"/>
      <c r="B439" s="118" t="s">
        <v>2600</v>
      </c>
      <c r="C439" s="118" t="s">
        <v>2601</v>
      </c>
      <c r="D439" s="131">
        <v>1</v>
      </c>
      <c r="E439" s="120" t="s">
        <v>2083</v>
      </c>
      <c r="F439" s="122"/>
      <c r="G439" s="122"/>
      <c r="H439" s="123"/>
    </row>
    <row r="440" spans="1:8" ht="13.5" customHeight="1">
      <c r="A440" s="134"/>
      <c r="B440" s="125"/>
      <c r="C440" s="125" t="s">
        <v>2602</v>
      </c>
      <c r="D440" s="126"/>
      <c r="E440" s="127"/>
      <c r="F440" s="128"/>
      <c r="G440" s="128"/>
      <c r="H440" s="130"/>
    </row>
    <row r="441" spans="1:8" ht="13.5" customHeight="1">
      <c r="A441" s="137"/>
      <c r="B441" s="118" t="s">
        <v>2603</v>
      </c>
      <c r="C441" s="118" t="s">
        <v>2604</v>
      </c>
      <c r="D441" s="131">
        <v>1</v>
      </c>
      <c r="E441" s="120" t="s">
        <v>2106</v>
      </c>
      <c r="F441" s="122"/>
      <c r="G441" s="122"/>
      <c r="H441" s="123"/>
    </row>
    <row r="442" spans="1:8" ht="13.5" customHeight="1">
      <c r="A442" s="124"/>
      <c r="B442" s="125"/>
      <c r="C442" s="125"/>
      <c r="D442" s="126"/>
      <c r="E442" s="127"/>
      <c r="F442" s="128"/>
      <c r="G442" s="128"/>
      <c r="H442" s="130"/>
    </row>
    <row r="443" spans="1:8" ht="13.5" customHeight="1">
      <c r="A443" s="117"/>
      <c r="B443" s="118" t="s">
        <v>2605</v>
      </c>
      <c r="C443" s="118" t="s">
        <v>2606</v>
      </c>
      <c r="D443" s="131">
        <v>1</v>
      </c>
      <c r="E443" s="120" t="s">
        <v>2035</v>
      </c>
      <c r="F443" s="122"/>
      <c r="G443" s="122"/>
      <c r="H443" s="123"/>
    </row>
    <row r="444" spans="1:8" ht="13.5" customHeight="1">
      <c r="A444" s="124"/>
      <c r="B444" s="125"/>
      <c r="C444" s="125"/>
      <c r="D444" s="126"/>
      <c r="E444" s="127"/>
      <c r="F444" s="128"/>
      <c r="G444" s="128"/>
      <c r="H444" s="130"/>
    </row>
    <row r="445" spans="1:8" ht="13.5" customHeight="1">
      <c r="A445" s="117"/>
      <c r="B445" s="118"/>
      <c r="C445" s="118"/>
      <c r="D445" s="131"/>
      <c r="E445" s="120"/>
      <c r="F445" s="122"/>
      <c r="G445" s="122"/>
      <c r="H445" s="123"/>
    </row>
    <row r="446" spans="1:8" ht="13.5" customHeight="1">
      <c r="A446" s="124"/>
      <c r="B446" s="125"/>
      <c r="C446" s="125"/>
      <c r="D446" s="126"/>
      <c r="E446" s="127"/>
      <c r="F446" s="128"/>
      <c r="G446" s="128"/>
      <c r="H446" s="130"/>
    </row>
    <row r="447" spans="1:8" ht="13.5" customHeight="1">
      <c r="A447" s="117"/>
      <c r="B447" s="118"/>
      <c r="C447" s="118"/>
      <c r="D447" s="131"/>
      <c r="E447" s="120"/>
      <c r="F447" s="122"/>
      <c r="G447" s="122"/>
      <c r="H447" s="123"/>
    </row>
    <row r="448" spans="1:8" ht="13.5" customHeight="1">
      <c r="A448" s="124"/>
      <c r="B448" s="125"/>
      <c r="C448" s="125"/>
      <c r="D448" s="126"/>
      <c r="E448" s="127"/>
      <c r="F448" s="128"/>
      <c r="G448" s="128"/>
      <c r="H448" s="130"/>
    </row>
    <row r="449" spans="1:8" ht="13.5" customHeight="1">
      <c r="A449" s="117"/>
      <c r="B449" s="118"/>
      <c r="C449" s="118"/>
      <c r="D449" s="131"/>
      <c r="E449" s="120"/>
      <c r="F449" s="122"/>
      <c r="G449" s="122">
        <f t="shared" ref="G449" si="25">D449*F449</f>
        <v>0</v>
      </c>
      <c r="H449" s="123"/>
    </row>
    <row r="450" spans="1:8" ht="13.5" customHeight="1">
      <c r="A450" s="124"/>
      <c r="B450" s="125"/>
      <c r="C450" s="125"/>
      <c r="D450" s="126"/>
      <c r="E450" s="127"/>
      <c r="F450" s="128"/>
      <c r="G450" s="128"/>
      <c r="H450" s="130"/>
    </row>
    <row r="451" spans="1:8" ht="13.5" customHeight="1">
      <c r="A451" s="117"/>
      <c r="B451" s="118"/>
      <c r="C451" s="118"/>
      <c r="D451" s="131"/>
      <c r="E451" s="120"/>
      <c r="F451" s="122"/>
      <c r="G451" s="122">
        <f t="shared" ref="G451" si="26">D451*F451</f>
        <v>0</v>
      </c>
      <c r="H451" s="123"/>
    </row>
    <row r="452" spans="1:8" ht="13.5" customHeight="1">
      <c r="A452" s="124"/>
      <c r="B452" s="125"/>
      <c r="C452" s="125"/>
      <c r="D452" s="126"/>
      <c r="E452" s="127"/>
      <c r="F452" s="128"/>
      <c r="G452" s="128"/>
      <c r="H452" s="130"/>
    </row>
    <row r="453" spans="1:8" ht="13.5" customHeight="1">
      <c r="A453" s="117"/>
      <c r="B453" s="118"/>
      <c r="C453" s="118"/>
      <c r="D453" s="131"/>
      <c r="E453" s="120"/>
      <c r="F453" s="122"/>
      <c r="G453" s="122">
        <f t="shared" ref="G453" si="27">D453*F453</f>
        <v>0</v>
      </c>
      <c r="H453" s="123"/>
    </row>
    <row r="454" spans="1:8" ht="13.5" customHeight="1">
      <c r="A454" s="124"/>
      <c r="B454" s="125"/>
      <c r="C454" s="125"/>
      <c r="D454" s="126"/>
      <c r="E454" s="127"/>
      <c r="F454" s="128"/>
      <c r="G454" s="128"/>
      <c r="H454" s="130"/>
    </row>
    <row r="455" spans="1:8" ht="13.5" customHeight="1">
      <c r="A455" s="117"/>
      <c r="B455" s="118"/>
      <c r="C455" s="118"/>
      <c r="D455" s="131"/>
      <c r="E455" s="120"/>
      <c r="F455" s="122"/>
      <c r="G455" s="122">
        <f t="shared" ref="G455" si="28">D455*F455</f>
        <v>0</v>
      </c>
      <c r="H455" s="123"/>
    </row>
    <row r="456" spans="1:8" ht="13.5" customHeight="1">
      <c r="A456" s="124"/>
      <c r="B456" s="125"/>
      <c r="C456" s="125"/>
      <c r="D456" s="126"/>
      <c r="E456" s="127"/>
      <c r="F456" s="128"/>
      <c r="G456" s="128"/>
      <c r="H456" s="130"/>
    </row>
    <row r="457" spans="1:8" ht="13.5" customHeight="1">
      <c r="A457" s="117"/>
      <c r="B457" s="118"/>
      <c r="C457" s="118"/>
      <c r="D457" s="131"/>
      <c r="E457" s="120"/>
      <c r="F457" s="122"/>
      <c r="G457" s="122">
        <f t="shared" ref="G457" si="29">D457*F457</f>
        <v>0</v>
      </c>
      <c r="H457" s="123"/>
    </row>
    <row r="458" spans="1:8" ht="13.5" customHeight="1">
      <c r="A458" s="124"/>
      <c r="B458" s="125"/>
      <c r="C458" s="125"/>
      <c r="D458" s="126"/>
      <c r="E458" s="127"/>
      <c r="F458" s="128"/>
      <c r="G458" s="128"/>
      <c r="H458" s="130"/>
    </row>
    <row r="459" spans="1:8" ht="13.5" customHeight="1">
      <c r="A459" s="117"/>
      <c r="B459" s="118"/>
      <c r="C459" s="118"/>
      <c r="D459" s="131"/>
      <c r="E459" s="120"/>
      <c r="F459" s="122"/>
      <c r="G459" s="122">
        <f t="shared" ref="G459" si="30">D459*F459</f>
        <v>0</v>
      </c>
      <c r="H459" s="123"/>
    </row>
    <row r="460" spans="1:8" ht="13.5" customHeight="1">
      <c r="A460" s="134"/>
      <c r="B460" s="125"/>
      <c r="C460" s="125"/>
      <c r="D460" s="135"/>
      <c r="E460" s="136"/>
      <c r="F460" s="128"/>
      <c r="G460" s="128"/>
      <c r="H460" s="130"/>
    </row>
    <row r="461" spans="1:8" ht="13.5" customHeight="1">
      <c r="A461" s="137"/>
      <c r="B461" s="118"/>
      <c r="C461" s="118"/>
      <c r="D461" s="172"/>
      <c r="E461" s="120"/>
      <c r="F461" s="121"/>
      <c r="G461" s="122">
        <f t="shared" ref="G461" si="31">D461*F461</f>
        <v>0</v>
      </c>
      <c r="H461" s="123"/>
    </row>
    <row r="462" spans="1:8" ht="13.5" customHeight="1">
      <c r="A462" s="134"/>
      <c r="B462" s="125"/>
      <c r="C462" s="125"/>
      <c r="D462" s="135"/>
      <c r="E462" s="127"/>
      <c r="F462" s="128"/>
      <c r="G462" s="128"/>
      <c r="H462" s="130"/>
    </row>
    <row r="463" spans="1:8" ht="13.5" customHeight="1">
      <c r="A463" s="137"/>
      <c r="B463" s="118"/>
      <c r="C463" s="118"/>
      <c r="D463" s="172"/>
      <c r="E463" s="120"/>
      <c r="F463" s="121"/>
      <c r="G463" s="122">
        <f t="shared" ref="G463" si="32">D463*F463</f>
        <v>0</v>
      </c>
      <c r="H463" s="123"/>
    </row>
    <row r="464" spans="1:8" ht="13.5" customHeight="1">
      <c r="A464" s="134"/>
      <c r="B464" s="125"/>
      <c r="C464" s="125"/>
      <c r="D464" s="187"/>
      <c r="E464" s="136"/>
      <c r="F464" s="128"/>
      <c r="G464" s="128"/>
      <c r="H464" s="130"/>
    </row>
    <row r="465" spans="1:8" ht="13.5" customHeight="1">
      <c r="A465" s="137"/>
      <c r="B465" s="118"/>
      <c r="C465" s="118"/>
      <c r="D465" s="172"/>
      <c r="E465" s="120"/>
      <c r="F465" s="121"/>
      <c r="G465" s="121"/>
      <c r="H465" s="123"/>
    </row>
    <row r="466" spans="1:8" ht="13.5" customHeight="1">
      <c r="A466" s="134"/>
      <c r="B466" s="125"/>
      <c r="C466" s="125"/>
      <c r="D466" s="187"/>
      <c r="E466" s="127"/>
      <c r="F466" s="128"/>
      <c r="G466" s="128"/>
      <c r="H466" s="130"/>
    </row>
    <row r="467" spans="1:8" ht="13.5" customHeight="1">
      <c r="A467" s="137"/>
      <c r="B467" s="118"/>
      <c r="C467" s="118"/>
      <c r="D467" s="172"/>
      <c r="E467" s="120"/>
      <c r="F467" s="121"/>
      <c r="G467" s="121"/>
      <c r="H467" s="123"/>
    </row>
    <row r="468" spans="1:8" ht="13.5" customHeight="1">
      <c r="A468" s="134"/>
      <c r="B468" s="125"/>
      <c r="C468" s="125"/>
      <c r="D468" s="187"/>
      <c r="E468" s="127"/>
      <c r="F468" s="128"/>
      <c r="G468" s="129"/>
      <c r="H468" s="130" t="s">
        <v>7</v>
      </c>
    </row>
    <row r="469" spans="1:8" ht="13.5" customHeight="1">
      <c r="A469" s="137"/>
      <c r="B469" s="118"/>
      <c r="C469" s="118"/>
      <c r="D469" s="172"/>
      <c r="E469" s="120"/>
      <c r="F469" s="121" t="s">
        <v>2047</v>
      </c>
      <c r="G469" s="122"/>
      <c r="H469" s="123" t="s">
        <v>7</v>
      </c>
    </row>
    <row r="470" spans="1:8" ht="13.5" customHeight="1">
      <c r="A470" s="134"/>
      <c r="B470" s="125"/>
      <c r="C470" s="125"/>
      <c r="D470" s="187"/>
      <c r="E470" s="127"/>
      <c r="F470" s="128"/>
      <c r="G470" s="128"/>
      <c r="H470" s="130"/>
    </row>
    <row r="471" spans="1:8" ht="13.5" customHeight="1">
      <c r="A471" s="141"/>
      <c r="B471" s="197" t="s">
        <v>2474</v>
      </c>
      <c r="C471" s="142"/>
      <c r="D471" s="198"/>
      <c r="E471" s="199"/>
      <c r="F471" s="145"/>
      <c r="G471" s="145"/>
      <c r="H471" s="146"/>
    </row>
    <row r="472" spans="1:8" s="49" customFormat="1" ht="13.5" customHeight="1">
      <c r="A472" s="147"/>
      <c r="B472" s="147"/>
      <c r="C472" s="147"/>
      <c r="D472" s="147"/>
      <c r="E472" s="147"/>
      <c r="F472" s="148"/>
      <c r="G472" s="147"/>
      <c r="H472" s="147"/>
    </row>
    <row r="473" spans="1:8" s="49" customFormat="1" ht="13.5" customHeight="1">
      <c r="A473" s="54"/>
      <c r="B473" s="54"/>
      <c r="C473" s="53" t="s">
        <v>1982</v>
      </c>
      <c r="D473" s="51"/>
      <c r="E473" s="51"/>
      <c r="F473" s="51"/>
      <c r="G473" s="54"/>
      <c r="H473" s="149"/>
    </row>
    <row r="474" spans="1:8" s="49" customFormat="1" ht="21.4" customHeight="1">
      <c r="A474" s="200" t="s">
        <v>1966</v>
      </c>
      <c r="B474" s="201"/>
      <c r="C474" s="201"/>
      <c r="D474" s="201"/>
      <c r="E474" s="201"/>
      <c r="F474" s="201"/>
      <c r="G474" s="201"/>
      <c r="H474" s="201"/>
    </row>
    <row r="475" spans="1:8" s="49" customFormat="1" ht="13.5">
      <c r="A475" s="54" t="s">
        <v>62</v>
      </c>
      <c r="B475" s="54"/>
      <c r="C475" s="51"/>
      <c r="D475" s="51"/>
      <c r="E475" s="51"/>
      <c r="F475" s="51"/>
      <c r="G475" s="54"/>
      <c r="H475" s="53"/>
    </row>
    <row r="476" spans="1:8" ht="21.4" customHeight="1">
      <c r="A476" s="372" t="s">
        <v>1967</v>
      </c>
      <c r="B476" s="373"/>
      <c r="C476" s="107" t="s">
        <v>1968</v>
      </c>
      <c r="D476" s="107" t="s">
        <v>1969</v>
      </c>
      <c r="E476" s="107" t="s">
        <v>1970</v>
      </c>
      <c r="F476" s="107" t="s">
        <v>1971</v>
      </c>
      <c r="G476" s="107" t="s">
        <v>1972</v>
      </c>
      <c r="H476" s="108" t="s">
        <v>1973</v>
      </c>
    </row>
    <row r="477" spans="1:8" ht="13.5" customHeight="1">
      <c r="A477" s="160"/>
      <c r="B477" s="161"/>
      <c r="C477" s="111"/>
      <c r="D477" s="152"/>
      <c r="E477" s="153"/>
      <c r="F477" s="114"/>
      <c r="G477" s="114"/>
      <c r="H477" s="116"/>
    </row>
    <row r="478" spans="1:8" ht="13.5" customHeight="1">
      <c r="A478" s="166"/>
      <c r="B478" s="167"/>
      <c r="C478" s="118"/>
      <c r="D478" s="172"/>
      <c r="E478" s="120"/>
      <c r="F478" s="121"/>
      <c r="G478" s="121"/>
      <c r="H478" s="123"/>
    </row>
    <row r="479" spans="1:8" ht="13.5" customHeight="1">
      <c r="A479" s="160" t="s">
        <v>1989</v>
      </c>
      <c r="B479" s="161" t="s">
        <v>2607</v>
      </c>
      <c r="C479" s="125"/>
      <c r="D479" s="135"/>
      <c r="E479" s="127"/>
      <c r="F479" s="128"/>
      <c r="G479" s="128"/>
      <c r="H479" s="130"/>
    </row>
    <row r="480" spans="1:8" ht="13.5" customHeight="1">
      <c r="A480" s="166"/>
      <c r="B480" s="167" t="s">
        <v>2418</v>
      </c>
      <c r="C480" s="118"/>
      <c r="D480" s="172"/>
      <c r="E480" s="120"/>
      <c r="F480" s="121"/>
      <c r="G480" s="121"/>
      <c r="H480" s="123"/>
    </row>
    <row r="481" spans="1:8" ht="13.5" customHeight="1">
      <c r="A481" s="134"/>
      <c r="B481" s="125"/>
      <c r="C481" s="125"/>
      <c r="D481" s="135"/>
      <c r="E481" s="127"/>
      <c r="F481" s="128"/>
      <c r="G481" s="128"/>
      <c r="H481" s="130"/>
    </row>
    <row r="482" spans="1:8" ht="13.5" customHeight="1">
      <c r="A482" s="137"/>
      <c r="B482" s="118" t="s">
        <v>2466</v>
      </c>
      <c r="C482" s="118" t="s">
        <v>2608</v>
      </c>
      <c r="D482" s="131">
        <v>10</v>
      </c>
      <c r="E482" s="120" t="s">
        <v>2029</v>
      </c>
      <c r="F482" s="122"/>
      <c r="G482" s="122"/>
      <c r="H482" s="123"/>
    </row>
    <row r="483" spans="1:8" ht="13.5" customHeight="1">
      <c r="A483" s="134"/>
      <c r="B483" s="125"/>
      <c r="C483" s="125"/>
      <c r="D483" s="126"/>
      <c r="E483" s="127"/>
      <c r="F483" s="128"/>
      <c r="G483" s="128"/>
      <c r="H483" s="130"/>
    </row>
    <row r="484" spans="1:8" ht="13.5" customHeight="1">
      <c r="A484" s="137"/>
      <c r="B484" s="118" t="s">
        <v>2428</v>
      </c>
      <c r="C484" s="118" t="s">
        <v>2609</v>
      </c>
      <c r="D484" s="131">
        <v>7</v>
      </c>
      <c r="E484" s="120" t="s">
        <v>2029</v>
      </c>
      <c r="F484" s="122"/>
      <c r="G484" s="122"/>
      <c r="H484" s="123"/>
    </row>
    <row r="485" spans="1:8" ht="13.5" customHeight="1">
      <c r="A485" s="124"/>
      <c r="B485" s="125"/>
      <c r="C485" s="125"/>
      <c r="D485" s="126"/>
      <c r="E485" s="127"/>
      <c r="F485" s="128"/>
      <c r="G485" s="128"/>
      <c r="H485" s="130"/>
    </row>
    <row r="486" spans="1:8" ht="13.5" customHeight="1">
      <c r="A486" s="117"/>
      <c r="B486" s="118" t="s">
        <v>2428</v>
      </c>
      <c r="C486" s="118" t="s">
        <v>2433</v>
      </c>
      <c r="D486" s="131">
        <v>42</v>
      </c>
      <c r="E486" s="120" t="s">
        <v>2029</v>
      </c>
      <c r="F486" s="122"/>
      <c r="G486" s="122"/>
      <c r="H486" s="123"/>
    </row>
    <row r="487" spans="1:8" ht="13.5" customHeight="1">
      <c r="A487" s="124"/>
      <c r="B487" s="125"/>
      <c r="C487" s="125"/>
      <c r="D487" s="126"/>
      <c r="E487" s="127"/>
      <c r="F487" s="128"/>
      <c r="G487" s="128"/>
      <c r="H487" s="130"/>
    </row>
    <row r="488" spans="1:8" ht="13.5" customHeight="1">
      <c r="A488" s="117"/>
      <c r="B488" s="118" t="s">
        <v>2428</v>
      </c>
      <c r="C488" s="118" t="s">
        <v>2434</v>
      </c>
      <c r="D488" s="131">
        <v>29</v>
      </c>
      <c r="E488" s="120" t="s">
        <v>2029</v>
      </c>
      <c r="F488" s="122"/>
      <c r="G488" s="122"/>
      <c r="H488" s="123"/>
    </row>
    <row r="489" spans="1:8" ht="13.5" customHeight="1">
      <c r="A489" s="124"/>
      <c r="B489" s="125"/>
      <c r="C489" s="125"/>
      <c r="D489" s="126"/>
      <c r="E489" s="127"/>
      <c r="F489" s="128"/>
      <c r="G489" s="128"/>
      <c r="H489" s="130"/>
    </row>
    <row r="490" spans="1:8" ht="13.5" customHeight="1">
      <c r="A490" s="117"/>
      <c r="B490" s="118" t="s">
        <v>2428</v>
      </c>
      <c r="C490" s="118" t="s">
        <v>2478</v>
      </c>
      <c r="D490" s="131">
        <v>29</v>
      </c>
      <c r="E490" s="120" t="s">
        <v>2029</v>
      </c>
      <c r="F490" s="122"/>
      <c r="G490" s="122"/>
      <c r="H490" s="123"/>
    </row>
    <row r="491" spans="1:8" ht="13.5" customHeight="1">
      <c r="A491" s="124"/>
      <c r="B491" s="125"/>
      <c r="C491" s="125"/>
      <c r="D491" s="126"/>
      <c r="E491" s="127"/>
      <c r="F491" s="128"/>
      <c r="G491" s="128"/>
      <c r="H491" s="130"/>
    </row>
    <row r="492" spans="1:8" ht="13.5" customHeight="1">
      <c r="A492" s="117"/>
      <c r="B492" s="118" t="s">
        <v>2428</v>
      </c>
      <c r="C492" s="118" t="s">
        <v>2479</v>
      </c>
      <c r="D492" s="131">
        <v>16</v>
      </c>
      <c r="E492" s="120" t="s">
        <v>2029</v>
      </c>
      <c r="F492" s="122"/>
      <c r="G492" s="122"/>
      <c r="H492" s="123"/>
    </row>
    <row r="493" spans="1:8" ht="13.5" customHeight="1">
      <c r="A493" s="124"/>
      <c r="B493" s="125"/>
      <c r="C493" s="125"/>
      <c r="D493" s="126"/>
      <c r="E493" s="127"/>
      <c r="F493" s="128"/>
      <c r="G493" s="128"/>
      <c r="H493" s="130"/>
    </row>
    <row r="494" spans="1:8" ht="13.5" customHeight="1">
      <c r="A494" s="117"/>
      <c r="B494" s="118" t="s">
        <v>2428</v>
      </c>
      <c r="C494" s="118" t="s">
        <v>2480</v>
      </c>
      <c r="D494" s="131">
        <v>1</v>
      </c>
      <c r="E494" s="120" t="s">
        <v>2029</v>
      </c>
      <c r="F494" s="122"/>
      <c r="G494" s="122"/>
      <c r="H494" s="123"/>
    </row>
    <row r="495" spans="1:8" ht="13.5" customHeight="1">
      <c r="A495" s="124"/>
      <c r="B495" s="125"/>
      <c r="C495" s="125"/>
      <c r="D495" s="126"/>
      <c r="E495" s="127"/>
      <c r="F495" s="128"/>
      <c r="G495" s="128"/>
      <c r="H495" s="130"/>
    </row>
    <row r="496" spans="1:8" ht="13.5" customHeight="1">
      <c r="A496" s="117"/>
      <c r="B496" s="118" t="s">
        <v>2610</v>
      </c>
      <c r="C496" s="118" t="s">
        <v>2611</v>
      </c>
      <c r="D496" s="131">
        <v>2</v>
      </c>
      <c r="E496" s="120" t="s">
        <v>2029</v>
      </c>
      <c r="F496" s="122"/>
      <c r="G496" s="122"/>
      <c r="H496" s="123"/>
    </row>
    <row r="497" spans="1:8" ht="13.5" customHeight="1">
      <c r="A497" s="124"/>
      <c r="B497" s="125"/>
      <c r="C497" s="125"/>
      <c r="D497" s="126"/>
      <c r="E497" s="127"/>
      <c r="F497" s="128"/>
      <c r="G497" s="128"/>
      <c r="H497" s="130"/>
    </row>
    <row r="498" spans="1:8" ht="13.5" customHeight="1">
      <c r="A498" s="117"/>
      <c r="B498" s="118" t="s">
        <v>2454</v>
      </c>
      <c r="C498" s="118" t="s">
        <v>2612</v>
      </c>
      <c r="D498" s="131">
        <v>1</v>
      </c>
      <c r="E498" s="120" t="s">
        <v>2067</v>
      </c>
      <c r="F498" s="122"/>
      <c r="G498" s="122"/>
      <c r="H498" s="123"/>
    </row>
    <row r="499" spans="1:8" ht="13.5" customHeight="1">
      <c r="A499" s="124"/>
      <c r="B499" s="125"/>
      <c r="C499" s="125"/>
      <c r="D499" s="126"/>
      <c r="E499" s="127"/>
      <c r="F499" s="128"/>
      <c r="G499" s="128"/>
      <c r="H499" s="130"/>
    </row>
    <row r="500" spans="1:8" ht="13.5" customHeight="1">
      <c r="A500" s="117"/>
      <c r="B500" s="118" t="s">
        <v>2457</v>
      </c>
      <c r="C500" s="118" t="s">
        <v>2612</v>
      </c>
      <c r="D500" s="131">
        <v>3</v>
      </c>
      <c r="E500" s="120" t="s">
        <v>2067</v>
      </c>
      <c r="F500" s="122"/>
      <c r="G500" s="122"/>
      <c r="H500" s="123"/>
    </row>
    <row r="501" spans="1:8" ht="13.5" customHeight="1">
      <c r="A501" s="124"/>
      <c r="B501" s="125"/>
      <c r="C501" s="125"/>
      <c r="D501" s="126"/>
      <c r="E501" s="127"/>
      <c r="F501" s="128"/>
      <c r="G501" s="128"/>
      <c r="H501" s="130"/>
    </row>
    <row r="502" spans="1:8" ht="13.5" customHeight="1">
      <c r="A502" s="117"/>
      <c r="B502" s="118" t="s">
        <v>2613</v>
      </c>
      <c r="C502" s="118" t="s">
        <v>2455</v>
      </c>
      <c r="D502" s="131">
        <v>4</v>
      </c>
      <c r="E502" s="120" t="s">
        <v>2067</v>
      </c>
      <c r="F502" s="122"/>
      <c r="G502" s="122"/>
      <c r="H502" s="123"/>
    </row>
    <row r="503" spans="1:8" ht="13.5" customHeight="1">
      <c r="A503" s="134"/>
      <c r="B503" s="125"/>
      <c r="C503" s="125"/>
      <c r="D503" s="135"/>
      <c r="E503" s="136"/>
      <c r="F503" s="128"/>
      <c r="G503" s="128"/>
      <c r="H503" s="130"/>
    </row>
    <row r="504" spans="1:8" ht="13.5" customHeight="1">
      <c r="A504" s="137"/>
      <c r="B504" s="118" t="s">
        <v>2458</v>
      </c>
      <c r="C504" s="118" t="s">
        <v>2455</v>
      </c>
      <c r="D504" s="172">
        <v>5</v>
      </c>
      <c r="E504" s="120" t="s">
        <v>2067</v>
      </c>
      <c r="F504" s="121"/>
      <c r="G504" s="122"/>
      <c r="H504" s="123"/>
    </row>
    <row r="505" spans="1:8" ht="13.5" customHeight="1">
      <c r="A505" s="134"/>
      <c r="B505" s="125"/>
      <c r="C505" s="125"/>
      <c r="D505" s="135"/>
      <c r="E505" s="127"/>
      <c r="F505" s="128"/>
      <c r="G505" s="128"/>
      <c r="H505" s="130"/>
    </row>
    <row r="506" spans="1:8" ht="13.5" customHeight="1">
      <c r="A506" s="137"/>
      <c r="B506" s="118" t="s">
        <v>2614</v>
      </c>
      <c r="C506" s="118" t="s">
        <v>2455</v>
      </c>
      <c r="D506" s="172">
        <v>1</v>
      </c>
      <c r="E506" s="120" t="s">
        <v>2067</v>
      </c>
      <c r="F506" s="121"/>
      <c r="G506" s="122"/>
      <c r="H506" s="123"/>
    </row>
    <row r="507" spans="1:8" ht="13.5" customHeight="1">
      <c r="A507" s="134"/>
      <c r="B507" s="125"/>
      <c r="C507" s="125"/>
      <c r="D507" s="187"/>
      <c r="E507" s="136"/>
      <c r="F507" s="128"/>
      <c r="G507" s="128"/>
      <c r="H507" s="130"/>
    </row>
    <row r="508" spans="1:8" ht="13.5" customHeight="1">
      <c r="A508" s="137"/>
      <c r="B508" s="118" t="s">
        <v>2615</v>
      </c>
      <c r="C508" s="118" t="s">
        <v>2612</v>
      </c>
      <c r="D508" s="172">
        <v>1</v>
      </c>
      <c r="E508" s="120" t="s">
        <v>2067</v>
      </c>
      <c r="F508" s="121"/>
      <c r="G508" s="122"/>
      <c r="H508" s="123"/>
    </row>
    <row r="509" spans="1:8" ht="13.5" customHeight="1">
      <c r="A509" s="134"/>
      <c r="B509" s="125"/>
      <c r="C509" s="125"/>
      <c r="D509" s="187"/>
      <c r="E509" s="127"/>
      <c r="F509" s="128"/>
      <c r="G509" s="128"/>
      <c r="H509" s="130"/>
    </row>
    <row r="510" spans="1:8" ht="13.5" customHeight="1">
      <c r="A510" s="137"/>
      <c r="B510" s="118" t="s">
        <v>2481</v>
      </c>
      <c r="C510" s="118" t="s">
        <v>2612</v>
      </c>
      <c r="D510" s="172">
        <v>4</v>
      </c>
      <c r="E510" s="120" t="s">
        <v>2067</v>
      </c>
      <c r="F510" s="121"/>
      <c r="G510" s="122"/>
      <c r="H510" s="123"/>
    </row>
    <row r="511" spans="1:8" ht="13.5" customHeight="1">
      <c r="A511" s="134"/>
      <c r="B511" s="125"/>
      <c r="C511" s="125"/>
      <c r="D511" s="187"/>
      <c r="E511" s="127"/>
      <c r="F511" s="128"/>
      <c r="G511" s="128"/>
      <c r="H511" s="130"/>
    </row>
    <row r="512" spans="1:8" ht="13.5" customHeight="1">
      <c r="A512" s="137"/>
      <c r="B512" s="118" t="s">
        <v>2428</v>
      </c>
      <c r="C512" s="118" t="s">
        <v>2482</v>
      </c>
      <c r="D512" s="172">
        <v>1</v>
      </c>
      <c r="E512" s="120" t="s">
        <v>2067</v>
      </c>
      <c r="F512" s="121"/>
      <c r="G512" s="122"/>
      <c r="H512" s="123"/>
    </row>
    <row r="513" spans="1:8" ht="13.5" customHeight="1">
      <c r="A513" s="134"/>
      <c r="B513" s="125"/>
      <c r="C513" s="125"/>
      <c r="D513" s="187"/>
      <c r="E513" s="127"/>
      <c r="F513" s="128"/>
      <c r="G513" s="128"/>
      <c r="H513" s="130"/>
    </row>
    <row r="514" spans="1:8" ht="13.5" customHeight="1">
      <c r="A514" s="141"/>
      <c r="B514" s="197"/>
      <c r="C514" s="142"/>
      <c r="D514" s="198"/>
      <c r="E514" s="199"/>
      <c r="F514" s="145"/>
      <c r="G514" s="145"/>
      <c r="H514" s="146"/>
    </row>
    <row r="515" spans="1:8" s="49" customFormat="1" ht="13.5" customHeight="1">
      <c r="A515" s="147"/>
      <c r="B515" s="147"/>
      <c r="C515" s="147"/>
      <c r="D515" s="147"/>
      <c r="E515" s="147"/>
      <c r="F515" s="148"/>
      <c r="G515" s="147"/>
      <c r="H515" s="147"/>
    </row>
    <row r="516" spans="1:8" s="49" customFormat="1" ht="13.5" customHeight="1">
      <c r="A516" s="54"/>
      <c r="B516" s="54"/>
      <c r="C516" s="53" t="s">
        <v>1982</v>
      </c>
      <c r="D516" s="51"/>
      <c r="E516" s="51"/>
      <c r="F516" s="51"/>
      <c r="G516" s="54"/>
      <c r="H516" s="149"/>
    </row>
    <row r="517" spans="1:8" s="49" customFormat="1" ht="21.4" customHeight="1">
      <c r="A517" s="200" t="s">
        <v>1966</v>
      </c>
      <c r="B517" s="201"/>
      <c r="C517" s="201"/>
      <c r="D517" s="201"/>
      <c r="E517" s="201"/>
      <c r="F517" s="201"/>
      <c r="G517" s="201"/>
      <c r="H517" s="201"/>
    </row>
    <row r="518" spans="1:8" s="49" customFormat="1" ht="13.5">
      <c r="A518" s="54" t="s">
        <v>62</v>
      </c>
      <c r="B518" s="54"/>
      <c r="C518" s="51"/>
      <c r="D518" s="51"/>
      <c r="E518" s="51"/>
      <c r="F518" s="51"/>
      <c r="G518" s="54"/>
      <c r="H518" s="53"/>
    </row>
    <row r="519" spans="1:8" ht="21.4" customHeight="1">
      <c r="A519" s="372" t="s">
        <v>1967</v>
      </c>
      <c r="B519" s="373"/>
      <c r="C519" s="107" t="s">
        <v>1968</v>
      </c>
      <c r="D519" s="107" t="s">
        <v>1969</v>
      </c>
      <c r="E519" s="107" t="s">
        <v>1970</v>
      </c>
      <c r="F519" s="107" t="s">
        <v>1971</v>
      </c>
      <c r="G519" s="107" t="s">
        <v>1972</v>
      </c>
      <c r="H519" s="108" t="s">
        <v>1973</v>
      </c>
    </row>
    <row r="520" spans="1:8" ht="13.5" customHeight="1">
      <c r="A520" s="160"/>
      <c r="B520" s="161"/>
      <c r="C520" s="111"/>
      <c r="D520" s="152"/>
      <c r="E520" s="153"/>
      <c r="F520" s="114"/>
      <c r="G520" s="114"/>
      <c r="H520" s="116"/>
    </row>
    <row r="521" spans="1:8" ht="13.5" customHeight="1">
      <c r="A521" s="166"/>
      <c r="B521" s="167" t="s">
        <v>2616</v>
      </c>
      <c r="C521" s="118" t="s">
        <v>2612</v>
      </c>
      <c r="D521" s="172">
        <v>1</v>
      </c>
      <c r="E521" s="120" t="s">
        <v>2067</v>
      </c>
      <c r="F521" s="121"/>
      <c r="G521" s="122"/>
      <c r="H521" s="123"/>
    </row>
    <row r="522" spans="1:8" ht="13.5" customHeight="1">
      <c r="A522" s="160"/>
      <c r="B522" s="161"/>
      <c r="C522" s="125"/>
      <c r="D522" s="135"/>
      <c r="E522" s="127"/>
      <c r="F522" s="128"/>
      <c r="G522" s="128"/>
      <c r="H522" s="130"/>
    </row>
    <row r="523" spans="1:8" ht="13.5" customHeight="1">
      <c r="A523" s="166"/>
      <c r="B523" s="167" t="s">
        <v>2617</v>
      </c>
      <c r="C523" s="118" t="s">
        <v>2612</v>
      </c>
      <c r="D523" s="172">
        <v>1</v>
      </c>
      <c r="E523" s="120" t="s">
        <v>2067</v>
      </c>
      <c r="F523" s="121"/>
      <c r="G523" s="122"/>
      <c r="H523" s="123"/>
    </row>
    <row r="524" spans="1:8" ht="13.5" customHeight="1">
      <c r="A524" s="134"/>
      <c r="B524" s="125"/>
      <c r="C524" s="125"/>
      <c r="D524" s="135"/>
      <c r="E524" s="127"/>
      <c r="F524" s="128"/>
      <c r="G524" s="128"/>
      <c r="H524" s="130"/>
    </row>
    <row r="525" spans="1:8" ht="13.5" customHeight="1">
      <c r="A525" s="137"/>
      <c r="B525" s="118" t="s">
        <v>2618</v>
      </c>
      <c r="C525" s="118"/>
      <c r="D525" s="131">
        <v>1</v>
      </c>
      <c r="E525" s="120" t="s">
        <v>2022</v>
      </c>
      <c r="F525" s="122"/>
      <c r="G525" s="122"/>
      <c r="H525" s="123" t="s">
        <v>2619</v>
      </c>
    </row>
    <row r="526" spans="1:8" ht="13.5" customHeight="1">
      <c r="A526" s="134"/>
      <c r="B526" s="125"/>
      <c r="C526" s="125"/>
      <c r="D526" s="126"/>
      <c r="E526" s="127"/>
      <c r="F526" s="128"/>
      <c r="G526" s="128"/>
      <c r="H526" s="130"/>
    </row>
    <row r="527" spans="1:8" ht="13.5" customHeight="1">
      <c r="A527" s="137"/>
      <c r="B527" s="118" t="s">
        <v>2620</v>
      </c>
      <c r="C527" s="118"/>
      <c r="D527" s="131">
        <v>1</v>
      </c>
      <c r="E527" s="120" t="s">
        <v>2022</v>
      </c>
      <c r="F527" s="122"/>
      <c r="G527" s="122"/>
      <c r="H527" s="123" t="s">
        <v>2621</v>
      </c>
    </row>
    <row r="528" spans="1:8" ht="13.5" customHeight="1">
      <c r="A528" s="124"/>
      <c r="B528" s="125"/>
      <c r="C528" s="125"/>
      <c r="D528" s="126"/>
      <c r="E528" s="127"/>
      <c r="F528" s="128"/>
      <c r="G528" s="128"/>
      <c r="H528" s="130"/>
    </row>
    <row r="529" spans="1:8" ht="13.5" customHeight="1">
      <c r="A529" s="117"/>
      <c r="B529" s="118" t="s">
        <v>2622</v>
      </c>
      <c r="C529" s="118"/>
      <c r="D529" s="131">
        <v>1</v>
      </c>
      <c r="E529" s="120" t="s">
        <v>2022</v>
      </c>
      <c r="F529" s="122"/>
      <c r="G529" s="122"/>
      <c r="H529" s="123" t="s">
        <v>2623</v>
      </c>
    </row>
    <row r="530" spans="1:8" ht="13.5" customHeight="1">
      <c r="A530" s="124"/>
      <c r="B530" s="125"/>
      <c r="C530" s="125"/>
      <c r="D530" s="126"/>
      <c r="E530" s="127"/>
      <c r="F530" s="128"/>
      <c r="G530" s="128"/>
      <c r="H530" s="130"/>
    </row>
    <row r="531" spans="1:8" ht="13.5" customHeight="1">
      <c r="A531" s="117"/>
      <c r="B531" s="118" t="s">
        <v>2485</v>
      </c>
      <c r="C531" s="118"/>
      <c r="D531" s="131">
        <v>1</v>
      </c>
      <c r="E531" s="120" t="s">
        <v>2022</v>
      </c>
      <c r="F531" s="122"/>
      <c r="G531" s="122"/>
      <c r="H531" s="123" t="s">
        <v>2624</v>
      </c>
    </row>
    <row r="532" spans="1:8" ht="13.5" customHeight="1">
      <c r="A532" s="124"/>
      <c r="B532" s="125"/>
      <c r="C532" s="125"/>
      <c r="D532" s="126"/>
      <c r="E532" s="127"/>
      <c r="F532" s="128"/>
      <c r="G532" s="128"/>
      <c r="H532" s="130"/>
    </row>
    <row r="533" spans="1:8" ht="13.5" customHeight="1">
      <c r="A533" s="117"/>
      <c r="B533" s="118"/>
      <c r="C533" s="118"/>
      <c r="D533" s="131"/>
      <c r="E533" s="120"/>
      <c r="F533" s="122"/>
      <c r="G533" s="122"/>
      <c r="H533" s="123"/>
    </row>
    <row r="534" spans="1:8" ht="13.5" customHeight="1">
      <c r="A534" s="124"/>
      <c r="B534" s="125"/>
      <c r="C534" s="125"/>
      <c r="D534" s="126"/>
      <c r="E534" s="127"/>
      <c r="F534" s="128"/>
      <c r="G534" s="128"/>
      <c r="H534" s="130"/>
    </row>
    <row r="535" spans="1:8" ht="13.5" customHeight="1">
      <c r="A535" s="117"/>
      <c r="B535" s="118"/>
      <c r="C535" s="118"/>
      <c r="D535" s="131"/>
      <c r="E535" s="120"/>
      <c r="F535" s="122"/>
      <c r="G535" s="122"/>
      <c r="H535" s="123"/>
    </row>
    <row r="536" spans="1:8" ht="13.5" customHeight="1">
      <c r="A536" s="124"/>
      <c r="B536" s="125"/>
      <c r="C536" s="125"/>
      <c r="D536" s="126"/>
      <c r="E536" s="127"/>
      <c r="F536" s="128"/>
      <c r="G536" s="128"/>
      <c r="H536" s="130"/>
    </row>
    <row r="537" spans="1:8" ht="13.5" customHeight="1">
      <c r="A537" s="117"/>
      <c r="B537" s="118"/>
      <c r="C537" s="118"/>
      <c r="D537" s="131"/>
      <c r="E537" s="120"/>
      <c r="F537" s="122"/>
      <c r="G537" s="122">
        <f t="shared" ref="G537:G553" si="33">D537*F537</f>
        <v>0</v>
      </c>
      <c r="H537" s="123"/>
    </row>
    <row r="538" spans="1:8" ht="13.5" customHeight="1">
      <c r="A538" s="124"/>
      <c r="B538" s="125"/>
      <c r="C538" s="125"/>
      <c r="D538" s="126"/>
      <c r="E538" s="127"/>
      <c r="F538" s="128"/>
      <c r="G538" s="128"/>
      <c r="H538" s="130"/>
    </row>
    <row r="539" spans="1:8" ht="13.5" customHeight="1">
      <c r="A539" s="117"/>
      <c r="B539" s="118"/>
      <c r="C539" s="118"/>
      <c r="D539" s="131"/>
      <c r="E539" s="120"/>
      <c r="F539" s="122"/>
      <c r="G539" s="122">
        <f t="shared" si="33"/>
        <v>0</v>
      </c>
      <c r="H539" s="123"/>
    </row>
    <row r="540" spans="1:8" ht="13.5" customHeight="1">
      <c r="A540" s="124"/>
      <c r="B540" s="125"/>
      <c r="C540" s="125"/>
      <c r="D540" s="126"/>
      <c r="E540" s="127"/>
      <c r="F540" s="128"/>
      <c r="G540" s="128"/>
      <c r="H540" s="130"/>
    </row>
    <row r="541" spans="1:8" ht="13.5" customHeight="1">
      <c r="A541" s="117"/>
      <c r="B541" s="118"/>
      <c r="C541" s="118"/>
      <c r="D541" s="131"/>
      <c r="E541" s="120"/>
      <c r="F541" s="122"/>
      <c r="G541" s="122">
        <f t="shared" si="33"/>
        <v>0</v>
      </c>
      <c r="H541" s="123"/>
    </row>
    <row r="542" spans="1:8" ht="13.5" customHeight="1">
      <c r="A542" s="124"/>
      <c r="B542" s="125"/>
      <c r="C542" s="125"/>
      <c r="D542" s="126"/>
      <c r="E542" s="127"/>
      <c r="F542" s="128"/>
      <c r="G542" s="128"/>
      <c r="H542" s="130"/>
    </row>
    <row r="543" spans="1:8" ht="13.5" customHeight="1">
      <c r="A543" s="117"/>
      <c r="B543" s="118"/>
      <c r="C543" s="118"/>
      <c r="D543" s="131"/>
      <c r="E543" s="120"/>
      <c r="F543" s="122"/>
      <c r="G543" s="122">
        <f t="shared" si="33"/>
        <v>0</v>
      </c>
      <c r="H543" s="123"/>
    </row>
    <row r="544" spans="1:8" ht="13.5" customHeight="1">
      <c r="A544" s="124"/>
      <c r="B544" s="125"/>
      <c r="C544" s="125"/>
      <c r="D544" s="126"/>
      <c r="E544" s="127"/>
      <c r="F544" s="128"/>
      <c r="G544" s="128"/>
      <c r="H544" s="130"/>
    </row>
    <row r="545" spans="1:8" ht="13.5" customHeight="1">
      <c r="A545" s="117"/>
      <c r="B545" s="118"/>
      <c r="C545" s="118"/>
      <c r="D545" s="131"/>
      <c r="E545" s="120"/>
      <c r="F545" s="122"/>
      <c r="G545" s="122">
        <f t="shared" si="33"/>
        <v>0</v>
      </c>
      <c r="H545" s="123"/>
    </row>
    <row r="546" spans="1:8" ht="13.5" customHeight="1">
      <c r="A546" s="134"/>
      <c r="B546" s="125"/>
      <c r="C546" s="125"/>
      <c r="D546" s="135"/>
      <c r="E546" s="136"/>
      <c r="F546" s="128"/>
      <c r="G546" s="128"/>
      <c r="H546" s="130"/>
    </row>
    <row r="547" spans="1:8" ht="13.5" customHeight="1">
      <c r="A547" s="137"/>
      <c r="B547" s="118"/>
      <c r="C547" s="118"/>
      <c r="D547" s="172"/>
      <c r="E547" s="120"/>
      <c r="F547" s="121"/>
      <c r="G547" s="122">
        <f t="shared" si="33"/>
        <v>0</v>
      </c>
      <c r="H547" s="123"/>
    </row>
    <row r="548" spans="1:8" ht="13.5" customHeight="1">
      <c r="A548" s="134"/>
      <c r="B548" s="125"/>
      <c r="C548" s="125"/>
      <c r="D548" s="135"/>
      <c r="E548" s="127"/>
      <c r="F548" s="128"/>
      <c r="G548" s="128"/>
      <c r="H548" s="130"/>
    </row>
    <row r="549" spans="1:8" ht="13.5" customHeight="1">
      <c r="A549" s="137"/>
      <c r="B549" s="118"/>
      <c r="C549" s="118"/>
      <c r="D549" s="172"/>
      <c r="E549" s="120"/>
      <c r="F549" s="121"/>
      <c r="G549" s="122">
        <f t="shared" si="33"/>
        <v>0</v>
      </c>
      <c r="H549" s="123"/>
    </row>
    <row r="550" spans="1:8" ht="13.5" customHeight="1">
      <c r="A550" s="134"/>
      <c r="B550" s="125"/>
      <c r="C550" s="125"/>
      <c r="D550" s="187"/>
      <c r="E550" s="136"/>
      <c r="F550" s="128"/>
      <c r="G550" s="128"/>
      <c r="H550" s="130"/>
    </row>
    <row r="551" spans="1:8" ht="13.5" customHeight="1">
      <c r="A551" s="137"/>
      <c r="B551" s="118"/>
      <c r="C551" s="118"/>
      <c r="D551" s="172"/>
      <c r="E551" s="120"/>
      <c r="F551" s="121"/>
      <c r="G551" s="122">
        <f t="shared" si="33"/>
        <v>0</v>
      </c>
      <c r="H551" s="123"/>
    </row>
    <row r="552" spans="1:8" ht="13.5" customHeight="1">
      <c r="A552" s="134"/>
      <c r="B552" s="125"/>
      <c r="C552" s="125"/>
      <c r="D552" s="187"/>
      <c r="E552" s="127"/>
      <c r="F552" s="128"/>
      <c r="G552" s="128"/>
      <c r="H552" s="130"/>
    </row>
    <row r="553" spans="1:8" ht="13.5" customHeight="1">
      <c r="A553" s="137"/>
      <c r="B553" s="118"/>
      <c r="C553" s="118"/>
      <c r="D553" s="172"/>
      <c r="E553" s="120"/>
      <c r="F553" s="121"/>
      <c r="G553" s="122">
        <f t="shared" si="33"/>
        <v>0</v>
      </c>
      <c r="H553" s="123"/>
    </row>
    <row r="554" spans="1:8" ht="13.5" customHeight="1">
      <c r="A554" s="134"/>
      <c r="B554" s="125"/>
      <c r="C554" s="125"/>
      <c r="D554" s="187"/>
      <c r="E554" s="127"/>
      <c r="F554" s="128"/>
      <c r="G554" s="128"/>
      <c r="H554" s="130" t="s">
        <v>7</v>
      </c>
    </row>
    <row r="555" spans="1:8" ht="13.5" customHeight="1">
      <c r="A555" s="137"/>
      <c r="B555" s="118"/>
      <c r="C555" s="118"/>
      <c r="D555" s="172"/>
      <c r="E555" s="120"/>
      <c r="F555" s="121" t="s">
        <v>2047</v>
      </c>
      <c r="G555" s="122"/>
      <c r="H555" s="123" t="s">
        <v>7</v>
      </c>
    </row>
    <row r="556" spans="1:8" ht="13.5" customHeight="1">
      <c r="A556" s="134"/>
      <c r="B556" s="125"/>
      <c r="C556" s="125"/>
      <c r="D556" s="187"/>
      <c r="E556" s="127"/>
      <c r="F556" s="128"/>
      <c r="G556" s="128"/>
      <c r="H556" s="130"/>
    </row>
    <row r="557" spans="1:8" ht="13.5" customHeight="1">
      <c r="A557" s="141"/>
      <c r="B557" s="197" t="s">
        <v>2474</v>
      </c>
      <c r="C557" s="142"/>
      <c r="D557" s="198"/>
      <c r="E557" s="199"/>
      <c r="F557" s="145"/>
      <c r="G557" s="145"/>
      <c r="H557" s="146"/>
    </row>
    <row r="558" spans="1:8" s="49" customFormat="1" ht="13.5" customHeight="1">
      <c r="A558" s="147"/>
      <c r="B558" s="147"/>
      <c r="C558" s="147"/>
      <c r="D558" s="147"/>
      <c r="E558" s="147"/>
      <c r="F558" s="148"/>
      <c r="G558" s="147"/>
      <c r="H558" s="147"/>
    </row>
    <row r="559" spans="1:8" s="49" customFormat="1" ht="13.5" customHeight="1">
      <c r="A559" s="54"/>
      <c r="B559" s="54"/>
      <c r="C559" s="53" t="s">
        <v>1982</v>
      </c>
      <c r="D559" s="51"/>
      <c r="E559" s="51"/>
      <c r="F559" s="51"/>
      <c r="G559" s="54"/>
      <c r="H559" s="149"/>
    </row>
    <row r="560" spans="1:8" s="49" customFormat="1" ht="21.4" customHeight="1">
      <c r="A560" s="200" t="s">
        <v>1966</v>
      </c>
      <c r="B560" s="201"/>
      <c r="C560" s="201"/>
      <c r="D560" s="201"/>
      <c r="E560" s="201"/>
      <c r="F560" s="201"/>
      <c r="G560" s="201"/>
      <c r="H560" s="201"/>
    </row>
    <row r="561" spans="1:8" s="49" customFormat="1" ht="13.5">
      <c r="A561" s="54" t="s">
        <v>62</v>
      </c>
      <c r="B561" s="54"/>
      <c r="C561" s="51"/>
      <c r="D561" s="51"/>
      <c r="E561" s="51"/>
      <c r="F561" s="51"/>
      <c r="G561" s="54"/>
      <c r="H561" s="53"/>
    </row>
    <row r="562" spans="1:8" ht="21.4" customHeight="1">
      <c r="A562" s="372" t="s">
        <v>1967</v>
      </c>
      <c r="B562" s="373"/>
      <c r="C562" s="107" t="s">
        <v>1968</v>
      </c>
      <c r="D562" s="107" t="s">
        <v>1969</v>
      </c>
      <c r="E562" s="107" t="s">
        <v>1970</v>
      </c>
      <c r="F562" s="107" t="s">
        <v>1971</v>
      </c>
      <c r="G562" s="107" t="s">
        <v>1972</v>
      </c>
      <c r="H562" s="108" t="s">
        <v>1973</v>
      </c>
    </row>
    <row r="563" spans="1:8" ht="13.5" customHeight="1">
      <c r="A563" s="160"/>
      <c r="B563" s="161"/>
      <c r="C563" s="111"/>
      <c r="D563" s="152"/>
      <c r="E563" s="153"/>
      <c r="F563" s="114"/>
      <c r="G563" s="114"/>
      <c r="H563" s="116"/>
    </row>
    <row r="564" spans="1:8" ht="13.5" customHeight="1">
      <c r="A564" s="166"/>
      <c r="B564" s="167"/>
      <c r="C564" s="118"/>
      <c r="D564" s="172"/>
      <c r="E564" s="120"/>
      <c r="F564" s="121"/>
      <c r="G564" s="121"/>
      <c r="H564" s="123"/>
    </row>
    <row r="565" spans="1:8" ht="13.5" customHeight="1">
      <c r="A565" s="160" t="s">
        <v>1991</v>
      </c>
      <c r="B565" s="161" t="s">
        <v>2404</v>
      </c>
      <c r="C565" s="125"/>
      <c r="D565" s="135"/>
      <c r="E565" s="127"/>
      <c r="F565" s="128"/>
      <c r="G565" s="128"/>
      <c r="H565" s="130"/>
    </row>
    <row r="566" spans="1:8" ht="13.5" customHeight="1">
      <c r="A566" s="166"/>
      <c r="B566" s="167"/>
      <c r="C566" s="118"/>
      <c r="D566" s="172"/>
      <c r="E566" s="120"/>
      <c r="F566" s="121"/>
      <c r="G566" s="121"/>
      <c r="H566" s="123"/>
    </row>
    <row r="567" spans="1:8" ht="13.5" customHeight="1">
      <c r="A567" s="134"/>
      <c r="B567" s="125"/>
      <c r="C567" s="125"/>
      <c r="D567" s="135"/>
      <c r="E567" s="127"/>
      <c r="F567" s="128"/>
      <c r="G567" s="128"/>
      <c r="H567" s="130"/>
    </row>
    <row r="568" spans="1:8" ht="13.5" customHeight="1">
      <c r="A568" s="137"/>
      <c r="B568" s="118" t="s">
        <v>2625</v>
      </c>
      <c r="C568" s="118" t="s">
        <v>2626</v>
      </c>
      <c r="D568" s="131">
        <v>1</v>
      </c>
      <c r="E568" s="120" t="s">
        <v>2022</v>
      </c>
      <c r="F568" s="122"/>
      <c r="G568" s="122"/>
      <c r="H568" s="123"/>
    </row>
    <row r="569" spans="1:8" ht="13.5" customHeight="1">
      <c r="A569" s="134"/>
      <c r="B569" s="125"/>
      <c r="C569" s="125"/>
      <c r="D569" s="126"/>
      <c r="E569" s="127"/>
      <c r="F569" s="128"/>
      <c r="G569" s="128"/>
      <c r="H569" s="130"/>
    </row>
    <row r="570" spans="1:8" ht="13.5" customHeight="1">
      <c r="A570" s="137"/>
      <c r="B570" s="118"/>
      <c r="C570" s="118" t="s">
        <v>2627</v>
      </c>
      <c r="D570" s="131">
        <v>1</v>
      </c>
      <c r="E570" s="120" t="s">
        <v>2022</v>
      </c>
      <c r="F570" s="122"/>
      <c r="G570" s="122"/>
      <c r="H570" s="123"/>
    </row>
    <row r="571" spans="1:8" ht="13.5" customHeight="1">
      <c r="A571" s="124"/>
      <c r="B571" s="125"/>
      <c r="C571" s="125"/>
      <c r="D571" s="126"/>
      <c r="E571" s="127"/>
      <c r="F571" s="128"/>
      <c r="G571" s="128"/>
      <c r="H571" s="130"/>
    </row>
    <row r="572" spans="1:8" ht="13.5" customHeight="1">
      <c r="A572" s="117"/>
      <c r="B572" s="118"/>
      <c r="C572" s="118"/>
      <c r="D572" s="131"/>
      <c r="E572" s="120"/>
      <c r="F572" s="122"/>
      <c r="G572" s="122"/>
      <c r="H572" s="123"/>
    </row>
    <row r="573" spans="1:8" ht="13.5" customHeight="1">
      <c r="A573" s="124"/>
      <c r="B573" s="125"/>
      <c r="C573" s="125"/>
      <c r="D573" s="126"/>
      <c r="E573" s="127"/>
      <c r="F573" s="128"/>
      <c r="G573" s="128"/>
      <c r="H573" s="130"/>
    </row>
    <row r="574" spans="1:8" ht="13.5" customHeight="1">
      <c r="A574" s="117"/>
      <c r="B574" s="118"/>
      <c r="C574" s="118"/>
      <c r="D574" s="131"/>
      <c r="E574" s="120"/>
      <c r="F574" s="122"/>
      <c r="G574" s="122"/>
      <c r="H574" s="123"/>
    </row>
    <row r="575" spans="1:8" ht="13.5" customHeight="1">
      <c r="A575" s="124"/>
      <c r="B575" s="125"/>
      <c r="C575" s="125"/>
      <c r="D575" s="126"/>
      <c r="E575" s="127"/>
      <c r="F575" s="128"/>
      <c r="G575" s="128"/>
      <c r="H575" s="130"/>
    </row>
    <row r="576" spans="1:8" ht="13.5" customHeight="1">
      <c r="A576" s="117"/>
      <c r="B576" s="118"/>
      <c r="C576" s="118"/>
      <c r="D576" s="131"/>
      <c r="E576" s="120"/>
      <c r="F576" s="122"/>
      <c r="G576" s="122">
        <f t="shared" ref="G576" si="34">D576*F576</f>
        <v>0</v>
      </c>
      <c r="H576" s="123"/>
    </row>
    <row r="577" spans="1:8" ht="13.5" customHeight="1">
      <c r="A577" s="124"/>
      <c r="B577" s="125"/>
      <c r="C577" s="125"/>
      <c r="D577" s="126"/>
      <c r="E577" s="127"/>
      <c r="F577" s="128"/>
      <c r="G577" s="128"/>
      <c r="H577" s="130"/>
    </row>
    <row r="578" spans="1:8" ht="13.5" customHeight="1">
      <c r="A578" s="117"/>
      <c r="B578" s="118"/>
      <c r="C578" s="118"/>
      <c r="D578" s="131"/>
      <c r="E578" s="120"/>
      <c r="F578" s="122"/>
      <c r="G578" s="122">
        <f t="shared" ref="G578" si="35">D578*F578</f>
        <v>0</v>
      </c>
      <c r="H578" s="123"/>
    </row>
    <row r="579" spans="1:8" ht="13.5" customHeight="1">
      <c r="A579" s="124"/>
      <c r="B579" s="125"/>
      <c r="C579" s="125"/>
      <c r="D579" s="126"/>
      <c r="E579" s="127"/>
      <c r="F579" s="128"/>
      <c r="G579" s="128"/>
      <c r="H579" s="130"/>
    </row>
    <row r="580" spans="1:8" ht="13.5" customHeight="1">
      <c r="A580" s="117"/>
      <c r="B580" s="118"/>
      <c r="C580" s="118"/>
      <c r="D580" s="131"/>
      <c r="E580" s="120"/>
      <c r="F580" s="122"/>
      <c r="G580" s="122">
        <f t="shared" ref="G580" si="36">D580*F580</f>
        <v>0</v>
      </c>
      <c r="H580" s="123"/>
    </row>
    <row r="581" spans="1:8" ht="13.5" customHeight="1">
      <c r="A581" s="124"/>
      <c r="B581" s="125"/>
      <c r="C581" s="125"/>
      <c r="D581" s="126"/>
      <c r="E581" s="127"/>
      <c r="F581" s="128"/>
      <c r="G581" s="128"/>
      <c r="H581" s="130"/>
    </row>
    <row r="582" spans="1:8" ht="13.5" customHeight="1">
      <c r="A582" s="117"/>
      <c r="B582" s="118"/>
      <c r="C582" s="118"/>
      <c r="D582" s="131"/>
      <c r="E582" s="120"/>
      <c r="F582" s="122"/>
      <c r="G582" s="122">
        <f t="shared" ref="G582" si="37">D582*F582</f>
        <v>0</v>
      </c>
      <c r="H582" s="123"/>
    </row>
    <row r="583" spans="1:8" ht="13.5" customHeight="1">
      <c r="A583" s="124"/>
      <c r="B583" s="125"/>
      <c r="C583" s="125"/>
      <c r="D583" s="126"/>
      <c r="E583" s="127"/>
      <c r="F583" s="128"/>
      <c r="G583" s="128"/>
      <c r="H583" s="130"/>
    </row>
    <row r="584" spans="1:8" ht="13.5" customHeight="1">
      <c r="A584" s="117"/>
      <c r="B584" s="118"/>
      <c r="C584" s="118"/>
      <c r="D584" s="131"/>
      <c r="E584" s="120"/>
      <c r="F584" s="122"/>
      <c r="G584" s="122">
        <f t="shared" ref="G584" si="38">D584*F584</f>
        <v>0</v>
      </c>
      <c r="H584" s="123"/>
    </row>
    <row r="585" spans="1:8" ht="13.5" customHeight="1">
      <c r="A585" s="124"/>
      <c r="B585" s="125"/>
      <c r="C585" s="125"/>
      <c r="D585" s="126"/>
      <c r="E585" s="127"/>
      <c r="F585" s="128"/>
      <c r="G585" s="128"/>
      <c r="H585" s="130"/>
    </row>
    <row r="586" spans="1:8" ht="13.5" customHeight="1">
      <c r="A586" s="117"/>
      <c r="B586" s="118"/>
      <c r="C586" s="118"/>
      <c r="D586" s="131"/>
      <c r="E586" s="120"/>
      <c r="F586" s="122"/>
      <c r="G586" s="122">
        <f t="shared" ref="G586" si="39">D586*F586</f>
        <v>0</v>
      </c>
      <c r="H586" s="123"/>
    </row>
    <row r="587" spans="1:8" ht="13.5" customHeight="1">
      <c r="A587" s="124"/>
      <c r="B587" s="125"/>
      <c r="C587" s="125"/>
      <c r="D587" s="126"/>
      <c r="E587" s="127"/>
      <c r="F587" s="128"/>
      <c r="G587" s="128"/>
      <c r="H587" s="130"/>
    </row>
    <row r="588" spans="1:8" ht="13.5" customHeight="1">
      <c r="A588" s="117"/>
      <c r="B588" s="118"/>
      <c r="C588" s="118"/>
      <c r="D588" s="131"/>
      <c r="E588" s="120"/>
      <c r="F588" s="122"/>
      <c r="G588" s="122">
        <f t="shared" ref="G588" si="40">D588*F588</f>
        <v>0</v>
      </c>
      <c r="H588" s="123"/>
    </row>
    <row r="589" spans="1:8" ht="13.5" customHeight="1">
      <c r="A589" s="134"/>
      <c r="B589" s="125"/>
      <c r="C589" s="125"/>
      <c r="D589" s="135"/>
      <c r="E589" s="136"/>
      <c r="F589" s="128"/>
      <c r="G589" s="128"/>
      <c r="H589" s="130"/>
    </row>
    <row r="590" spans="1:8" ht="13.5" customHeight="1">
      <c r="A590" s="137"/>
      <c r="B590" s="118"/>
      <c r="C590" s="118"/>
      <c r="D590" s="172"/>
      <c r="E590" s="120"/>
      <c r="F590" s="121"/>
      <c r="G590" s="122">
        <f t="shared" ref="G590" si="41">D590*F590</f>
        <v>0</v>
      </c>
      <c r="H590" s="123"/>
    </row>
    <row r="591" spans="1:8" ht="13.5" customHeight="1">
      <c r="A591" s="134"/>
      <c r="B591" s="125"/>
      <c r="C591" s="125"/>
      <c r="D591" s="135"/>
      <c r="E591" s="127"/>
      <c r="F591" s="128"/>
      <c r="G591" s="128"/>
      <c r="H591" s="130"/>
    </row>
    <row r="592" spans="1:8" ht="13.5" customHeight="1">
      <c r="A592" s="137"/>
      <c r="B592" s="118"/>
      <c r="C592" s="118"/>
      <c r="D592" s="172"/>
      <c r="E592" s="120"/>
      <c r="F592" s="121"/>
      <c r="G592" s="122">
        <f t="shared" ref="G592" si="42">D592*F592</f>
        <v>0</v>
      </c>
      <c r="H592" s="123"/>
    </row>
    <row r="593" spans="1:8" ht="13.5" customHeight="1">
      <c r="A593" s="134"/>
      <c r="B593" s="125"/>
      <c r="C593" s="125"/>
      <c r="D593" s="187"/>
      <c r="E593" s="136"/>
      <c r="F593" s="128"/>
      <c r="G593" s="128"/>
      <c r="H593" s="130"/>
    </row>
    <row r="594" spans="1:8" ht="13.5" customHeight="1">
      <c r="A594" s="137"/>
      <c r="B594" s="118"/>
      <c r="C594" s="118"/>
      <c r="D594" s="172"/>
      <c r="E594" s="120"/>
      <c r="F594" s="121"/>
      <c r="G594" s="121"/>
      <c r="H594" s="123"/>
    </row>
    <row r="595" spans="1:8" ht="13.5" customHeight="1">
      <c r="A595" s="134"/>
      <c r="B595" s="125"/>
      <c r="C595" s="125"/>
      <c r="D595" s="187"/>
      <c r="E595" s="127"/>
      <c r="F595" s="128"/>
      <c r="G595" s="128"/>
      <c r="H595" s="130"/>
    </row>
    <row r="596" spans="1:8" ht="13.5" customHeight="1">
      <c r="A596" s="137"/>
      <c r="B596" s="118"/>
      <c r="C596" s="118"/>
      <c r="D596" s="172"/>
      <c r="E596" s="120"/>
      <c r="F596" s="121"/>
      <c r="G596" s="121"/>
      <c r="H596" s="123"/>
    </row>
    <row r="597" spans="1:8" ht="13.5" customHeight="1">
      <c r="A597" s="134"/>
      <c r="B597" s="125"/>
      <c r="C597" s="125"/>
      <c r="D597" s="187"/>
      <c r="E597" s="127"/>
      <c r="F597" s="128"/>
      <c r="G597" s="129"/>
      <c r="H597" s="130" t="s">
        <v>7</v>
      </c>
    </row>
    <row r="598" spans="1:8" ht="13.5" customHeight="1">
      <c r="A598" s="137"/>
      <c r="B598" s="118"/>
      <c r="C598" s="118"/>
      <c r="D598" s="172"/>
      <c r="E598" s="120"/>
      <c r="F598" s="121" t="s">
        <v>2047</v>
      </c>
      <c r="G598" s="122"/>
      <c r="H598" s="123" t="s">
        <v>7</v>
      </c>
    </row>
    <row r="599" spans="1:8" ht="13.5" customHeight="1">
      <c r="A599" s="134"/>
      <c r="B599" s="125"/>
      <c r="C599" s="125"/>
      <c r="D599" s="187"/>
      <c r="E599" s="127"/>
      <c r="F599" s="128"/>
      <c r="G599" s="128"/>
      <c r="H599" s="130"/>
    </row>
    <row r="600" spans="1:8" ht="13.5" customHeight="1">
      <c r="A600" s="141"/>
      <c r="B600" s="197" t="s">
        <v>2474</v>
      </c>
      <c r="C600" s="142"/>
      <c r="D600" s="198"/>
      <c r="E600" s="199"/>
      <c r="F600" s="145"/>
      <c r="G600" s="145"/>
      <c r="H600" s="146"/>
    </row>
    <row r="601" spans="1:8" s="49" customFormat="1" ht="13.5" customHeight="1">
      <c r="A601" s="147"/>
      <c r="B601" s="147"/>
      <c r="C601" s="147"/>
      <c r="D601" s="147"/>
      <c r="E601" s="147"/>
      <c r="F601" s="148"/>
      <c r="G601" s="147"/>
      <c r="H601" s="147"/>
    </row>
    <row r="602" spans="1:8" s="49" customFormat="1" ht="13.5" customHeight="1">
      <c r="A602" s="54"/>
      <c r="B602" s="54"/>
      <c r="C602" s="53" t="s">
        <v>1982</v>
      </c>
      <c r="D602" s="51"/>
      <c r="E602" s="51"/>
      <c r="F602" s="51"/>
      <c r="G602" s="54"/>
      <c r="H602" s="149"/>
    </row>
    <row r="603" spans="1:8" s="49" customFormat="1" ht="21.4" customHeight="1">
      <c r="A603" s="200" t="s">
        <v>1966</v>
      </c>
      <c r="B603" s="201"/>
      <c r="C603" s="201"/>
      <c r="D603" s="201"/>
      <c r="E603" s="201"/>
      <c r="F603" s="201"/>
      <c r="G603" s="201"/>
      <c r="H603" s="201"/>
    </row>
    <row r="604" spans="1:8" s="49" customFormat="1" ht="13.5">
      <c r="A604" s="54" t="s">
        <v>62</v>
      </c>
      <c r="B604" s="54"/>
      <c r="C604" s="51"/>
      <c r="D604" s="51"/>
      <c r="E604" s="51"/>
      <c r="F604" s="51"/>
      <c r="G604" s="54"/>
      <c r="H604" s="53"/>
    </row>
    <row r="605" spans="1:8" ht="21.4" customHeight="1">
      <c r="A605" s="372" t="s">
        <v>1967</v>
      </c>
      <c r="B605" s="373"/>
      <c r="C605" s="107" t="s">
        <v>1968</v>
      </c>
      <c r="D605" s="107" t="s">
        <v>1969</v>
      </c>
      <c r="E605" s="107" t="s">
        <v>1970</v>
      </c>
      <c r="F605" s="107" t="s">
        <v>1971</v>
      </c>
      <c r="G605" s="107" t="s">
        <v>1972</v>
      </c>
      <c r="H605" s="108" t="s">
        <v>1973</v>
      </c>
    </row>
    <row r="606" spans="1:8" ht="13.5" customHeight="1">
      <c r="A606" s="160"/>
      <c r="B606" s="161"/>
      <c r="C606" s="111"/>
      <c r="D606" s="152"/>
      <c r="E606" s="153"/>
      <c r="F606" s="114"/>
      <c r="G606" s="114"/>
      <c r="H606" s="116"/>
    </row>
    <row r="607" spans="1:8" ht="13.5" customHeight="1">
      <c r="A607" s="166"/>
      <c r="B607" s="167"/>
      <c r="C607" s="118"/>
      <c r="D607" s="172"/>
      <c r="E607" s="120"/>
      <c r="F607" s="121"/>
      <c r="G607" s="121"/>
      <c r="H607" s="123"/>
    </row>
    <row r="608" spans="1:8" ht="13.5" customHeight="1">
      <c r="A608" s="160" t="s">
        <v>1993</v>
      </c>
      <c r="B608" s="161" t="s">
        <v>2405</v>
      </c>
      <c r="C608" s="125"/>
      <c r="D608" s="135"/>
      <c r="E608" s="127"/>
      <c r="F608" s="128"/>
      <c r="G608" s="128"/>
      <c r="H608" s="130"/>
    </row>
    <row r="609" spans="1:8" ht="13.5" customHeight="1">
      <c r="A609" s="166"/>
      <c r="B609" s="167" t="s">
        <v>2417</v>
      </c>
      <c r="C609" s="118"/>
      <c r="D609" s="172"/>
      <c r="E609" s="120"/>
      <c r="F609" s="121"/>
      <c r="G609" s="121"/>
      <c r="H609" s="123"/>
    </row>
    <row r="610" spans="1:8" ht="13.5" customHeight="1">
      <c r="A610" s="134"/>
      <c r="B610" s="125"/>
      <c r="C610" s="125"/>
      <c r="D610" s="135"/>
      <c r="E610" s="127"/>
      <c r="F610" s="128"/>
      <c r="G610" s="128"/>
      <c r="H610" s="130"/>
    </row>
    <row r="611" spans="1:8" ht="13.5" customHeight="1">
      <c r="A611" s="137"/>
      <c r="B611" s="118" t="s">
        <v>2628</v>
      </c>
      <c r="C611" s="118" t="s">
        <v>2629</v>
      </c>
      <c r="D611" s="131">
        <v>5</v>
      </c>
      <c r="E611" s="120" t="s">
        <v>2106</v>
      </c>
      <c r="F611" s="122"/>
      <c r="G611" s="122"/>
      <c r="H611" s="123"/>
    </row>
    <row r="612" spans="1:8" ht="13.5" customHeight="1">
      <c r="A612" s="134"/>
      <c r="B612" s="125"/>
      <c r="C612" s="125"/>
      <c r="D612" s="126"/>
      <c r="E612" s="127"/>
      <c r="F612" s="128"/>
      <c r="G612" s="128"/>
      <c r="H612" s="130"/>
    </row>
    <row r="613" spans="1:8" ht="13.5" customHeight="1">
      <c r="A613" s="137"/>
      <c r="B613" s="118"/>
      <c r="C613" s="118"/>
      <c r="D613" s="131"/>
      <c r="E613" s="120"/>
      <c r="F613" s="122"/>
      <c r="G613" s="122"/>
      <c r="H613" s="123"/>
    </row>
    <row r="614" spans="1:8" ht="13.5" customHeight="1">
      <c r="A614" s="124"/>
      <c r="B614" s="125"/>
      <c r="C614" s="125"/>
      <c r="D614" s="126"/>
      <c r="E614" s="127"/>
      <c r="F614" s="128"/>
      <c r="G614" s="128"/>
      <c r="H614" s="130"/>
    </row>
    <row r="615" spans="1:8" ht="13.5" customHeight="1">
      <c r="A615" s="117"/>
      <c r="B615" s="118"/>
      <c r="C615" s="118"/>
      <c r="D615" s="131"/>
      <c r="E615" s="120"/>
      <c r="F615" s="122"/>
      <c r="G615" s="122"/>
      <c r="H615" s="123"/>
    </row>
    <row r="616" spans="1:8" ht="13.5" customHeight="1">
      <c r="A616" s="124"/>
      <c r="B616" s="125"/>
      <c r="C616" s="125"/>
      <c r="D616" s="126"/>
      <c r="E616" s="127"/>
      <c r="F616" s="128"/>
      <c r="G616" s="128"/>
      <c r="H616" s="130"/>
    </row>
    <row r="617" spans="1:8" ht="13.5" customHeight="1">
      <c r="A617" s="117"/>
      <c r="B617" s="118"/>
      <c r="C617" s="118"/>
      <c r="D617" s="131"/>
      <c r="E617" s="120"/>
      <c r="F617" s="122"/>
      <c r="G617" s="122">
        <f t="shared" ref="G617" si="43">D617*F617</f>
        <v>0</v>
      </c>
      <c r="H617" s="123"/>
    </row>
    <row r="618" spans="1:8" ht="13.5" customHeight="1">
      <c r="A618" s="124"/>
      <c r="B618" s="125"/>
      <c r="C618" s="125"/>
      <c r="D618" s="126"/>
      <c r="E618" s="127"/>
      <c r="F618" s="128"/>
      <c r="G618" s="128"/>
      <c r="H618" s="130"/>
    </row>
    <row r="619" spans="1:8" ht="13.5" customHeight="1">
      <c r="A619" s="117"/>
      <c r="B619" s="118"/>
      <c r="C619" s="118"/>
      <c r="D619" s="131"/>
      <c r="E619" s="120"/>
      <c r="F619" s="122"/>
      <c r="G619" s="122">
        <f t="shared" ref="G619" si="44">D619*F619</f>
        <v>0</v>
      </c>
      <c r="H619" s="123"/>
    </row>
    <row r="620" spans="1:8" ht="13.5" customHeight="1">
      <c r="A620" s="124"/>
      <c r="B620" s="125"/>
      <c r="C620" s="125"/>
      <c r="D620" s="126"/>
      <c r="E620" s="127"/>
      <c r="F620" s="128"/>
      <c r="G620" s="128"/>
      <c r="H620" s="130"/>
    </row>
    <row r="621" spans="1:8" ht="13.5" customHeight="1">
      <c r="A621" s="117"/>
      <c r="B621" s="118"/>
      <c r="C621" s="118"/>
      <c r="D621" s="131"/>
      <c r="E621" s="120"/>
      <c r="F621" s="122"/>
      <c r="G621" s="122">
        <f t="shared" ref="G621" si="45">D621*F621</f>
        <v>0</v>
      </c>
      <c r="H621" s="123"/>
    </row>
    <row r="622" spans="1:8" ht="13.5" customHeight="1">
      <c r="A622" s="124"/>
      <c r="B622" s="125"/>
      <c r="C622" s="125"/>
      <c r="D622" s="126"/>
      <c r="E622" s="127"/>
      <c r="F622" s="128"/>
      <c r="G622" s="128"/>
      <c r="H622" s="130"/>
    </row>
    <row r="623" spans="1:8" ht="13.5" customHeight="1">
      <c r="A623" s="117"/>
      <c r="B623" s="118"/>
      <c r="C623" s="118"/>
      <c r="D623" s="131"/>
      <c r="E623" s="120"/>
      <c r="F623" s="122"/>
      <c r="G623" s="122">
        <f t="shared" ref="G623" si="46">D623*F623</f>
        <v>0</v>
      </c>
      <c r="H623" s="123"/>
    </row>
    <row r="624" spans="1:8" ht="13.5" customHeight="1">
      <c r="A624" s="124"/>
      <c r="B624" s="125"/>
      <c r="C624" s="125"/>
      <c r="D624" s="126"/>
      <c r="E624" s="127"/>
      <c r="F624" s="128"/>
      <c r="G624" s="128"/>
      <c r="H624" s="130"/>
    </row>
    <row r="625" spans="1:8" ht="13.5" customHeight="1">
      <c r="A625" s="117"/>
      <c r="B625" s="118"/>
      <c r="C625" s="118"/>
      <c r="D625" s="131"/>
      <c r="E625" s="120"/>
      <c r="F625" s="122"/>
      <c r="G625" s="122">
        <f t="shared" ref="G625" si="47">D625*F625</f>
        <v>0</v>
      </c>
      <c r="H625" s="123"/>
    </row>
    <row r="626" spans="1:8" ht="13.5" customHeight="1">
      <c r="A626" s="124"/>
      <c r="B626" s="125"/>
      <c r="C626" s="125"/>
      <c r="D626" s="126"/>
      <c r="E626" s="127"/>
      <c r="F626" s="128"/>
      <c r="G626" s="128"/>
      <c r="H626" s="130"/>
    </row>
    <row r="627" spans="1:8" ht="13.5" customHeight="1">
      <c r="A627" s="117"/>
      <c r="B627" s="118"/>
      <c r="C627" s="118"/>
      <c r="D627" s="131"/>
      <c r="E627" s="120"/>
      <c r="F627" s="122"/>
      <c r="G627" s="122">
        <f t="shared" ref="G627" si="48">D627*F627</f>
        <v>0</v>
      </c>
      <c r="H627" s="123"/>
    </row>
    <row r="628" spans="1:8" ht="13.5" customHeight="1">
      <c r="A628" s="124"/>
      <c r="B628" s="125"/>
      <c r="C628" s="125"/>
      <c r="D628" s="126"/>
      <c r="E628" s="127"/>
      <c r="F628" s="128"/>
      <c r="G628" s="128"/>
      <c r="H628" s="130"/>
    </row>
    <row r="629" spans="1:8" ht="13.5" customHeight="1">
      <c r="A629" s="117"/>
      <c r="B629" s="118"/>
      <c r="C629" s="118"/>
      <c r="D629" s="131"/>
      <c r="E629" s="120"/>
      <c r="F629" s="122"/>
      <c r="G629" s="122">
        <f t="shared" ref="G629" si="49">D629*F629</f>
        <v>0</v>
      </c>
      <c r="H629" s="123"/>
    </row>
    <row r="630" spans="1:8" ht="13.5" customHeight="1">
      <c r="A630" s="124"/>
      <c r="B630" s="125"/>
      <c r="C630" s="125"/>
      <c r="D630" s="126"/>
      <c r="E630" s="127"/>
      <c r="F630" s="128"/>
      <c r="G630" s="128"/>
      <c r="H630" s="130"/>
    </row>
    <row r="631" spans="1:8" ht="13.5" customHeight="1">
      <c r="A631" s="117"/>
      <c r="B631" s="118"/>
      <c r="C631" s="118"/>
      <c r="D631" s="131"/>
      <c r="E631" s="120"/>
      <c r="F631" s="122"/>
      <c r="G631" s="122">
        <f t="shared" ref="G631" si="50">D631*F631</f>
        <v>0</v>
      </c>
      <c r="H631" s="123"/>
    </row>
    <row r="632" spans="1:8" ht="13.5" customHeight="1">
      <c r="A632" s="134"/>
      <c r="B632" s="125"/>
      <c r="C632" s="125"/>
      <c r="D632" s="135"/>
      <c r="E632" s="136"/>
      <c r="F632" s="128"/>
      <c r="G632" s="128"/>
      <c r="H632" s="130"/>
    </row>
    <row r="633" spans="1:8" ht="13.5" customHeight="1">
      <c r="A633" s="137"/>
      <c r="B633" s="118"/>
      <c r="C633" s="118"/>
      <c r="D633" s="172"/>
      <c r="E633" s="120"/>
      <c r="F633" s="121"/>
      <c r="G633" s="122">
        <f t="shared" ref="G633" si="51">D633*F633</f>
        <v>0</v>
      </c>
      <c r="H633" s="123"/>
    </row>
    <row r="634" spans="1:8" ht="13.5" customHeight="1">
      <c r="A634" s="134"/>
      <c r="B634" s="125"/>
      <c r="C634" s="125"/>
      <c r="D634" s="135"/>
      <c r="E634" s="127"/>
      <c r="F634" s="128"/>
      <c r="G634" s="128"/>
      <c r="H634" s="130"/>
    </row>
    <row r="635" spans="1:8" ht="13.5" customHeight="1">
      <c r="A635" s="137"/>
      <c r="B635" s="118"/>
      <c r="C635" s="118"/>
      <c r="D635" s="172"/>
      <c r="E635" s="120"/>
      <c r="F635" s="121"/>
      <c r="G635" s="122">
        <f t="shared" ref="G635" si="52">D635*F635</f>
        <v>0</v>
      </c>
      <c r="H635" s="123"/>
    </row>
    <row r="636" spans="1:8" ht="13.5" customHeight="1">
      <c r="A636" s="134"/>
      <c r="B636" s="125"/>
      <c r="C636" s="125"/>
      <c r="D636" s="187"/>
      <c r="E636" s="136"/>
      <c r="F636" s="128"/>
      <c r="G636" s="128"/>
      <c r="H636" s="130"/>
    </row>
    <row r="637" spans="1:8" ht="13.5" customHeight="1">
      <c r="A637" s="137"/>
      <c r="B637" s="118"/>
      <c r="C637" s="118"/>
      <c r="D637" s="172"/>
      <c r="E637" s="120"/>
      <c r="F637" s="121"/>
      <c r="G637" s="121"/>
      <c r="H637" s="123"/>
    </row>
    <row r="638" spans="1:8" ht="13.5" customHeight="1">
      <c r="A638" s="134"/>
      <c r="B638" s="125"/>
      <c r="C638" s="125"/>
      <c r="D638" s="187"/>
      <c r="E638" s="127"/>
      <c r="F638" s="128"/>
      <c r="G638" s="128"/>
      <c r="H638" s="130"/>
    </row>
    <row r="639" spans="1:8" ht="13.5" customHeight="1">
      <c r="A639" s="137"/>
      <c r="B639" s="118"/>
      <c r="C639" s="118"/>
      <c r="D639" s="172"/>
      <c r="E639" s="120"/>
      <c r="F639" s="121"/>
      <c r="G639" s="121"/>
      <c r="H639" s="123"/>
    </row>
    <row r="640" spans="1:8" ht="13.5" customHeight="1">
      <c r="A640" s="134"/>
      <c r="B640" s="125"/>
      <c r="C640" s="125"/>
      <c r="D640" s="187"/>
      <c r="E640" s="127"/>
      <c r="F640" s="128"/>
      <c r="G640" s="129"/>
      <c r="H640" s="130" t="s">
        <v>7</v>
      </c>
    </row>
    <row r="641" spans="1:8" ht="13.5" customHeight="1">
      <c r="A641" s="137"/>
      <c r="B641" s="118"/>
      <c r="C641" s="118"/>
      <c r="D641" s="172"/>
      <c r="E641" s="120"/>
      <c r="F641" s="121" t="s">
        <v>2047</v>
      </c>
      <c r="G641" s="122"/>
      <c r="H641" s="123" t="s">
        <v>7</v>
      </c>
    </row>
    <row r="642" spans="1:8" ht="13.5" customHeight="1">
      <c r="A642" s="134"/>
      <c r="B642" s="125"/>
      <c r="C642" s="125"/>
      <c r="D642" s="187"/>
      <c r="E642" s="127"/>
      <c r="F642" s="128"/>
      <c r="G642" s="128"/>
      <c r="H642" s="130"/>
    </row>
    <row r="643" spans="1:8" ht="13.5" customHeight="1">
      <c r="A643" s="141"/>
      <c r="B643" s="197" t="s">
        <v>2474</v>
      </c>
      <c r="C643" s="142"/>
      <c r="D643" s="198"/>
      <c r="E643" s="199"/>
      <c r="F643" s="145"/>
      <c r="G643" s="145"/>
      <c r="H643" s="146"/>
    </row>
    <row r="644" spans="1:8" s="49" customFormat="1" ht="13.5" customHeight="1">
      <c r="A644" s="147"/>
      <c r="B644" s="147"/>
      <c r="C644" s="147"/>
      <c r="D644" s="147"/>
      <c r="E644" s="147"/>
      <c r="F644" s="148"/>
      <c r="G644" s="147"/>
      <c r="H644" s="147"/>
    </row>
    <row r="645" spans="1:8" s="49" customFormat="1" ht="13.5" customHeight="1">
      <c r="A645" s="54"/>
      <c r="B645" s="54"/>
      <c r="C645" s="53" t="s">
        <v>1982</v>
      </c>
      <c r="D645" s="51"/>
      <c r="E645" s="51"/>
      <c r="F645" s="51"/>
      <c r="G645" s="54"/>
      <c r="H645" s="149"/>
    </row>
    <row r="646" spans="1:8" s="49" customFormat="1" ht="21.4" customHeight="1">
      <c r="A646" s="200" t="s">
        <v>1966</v>
      </c>
      <c r="B646" s="201"/>
      <c r="C646" s="201"/>
      <c r="D646" s="201"/>
      <c r="E646" s="201"/>
      <c r="F646" s="201"/>
      <c r="G646" s="201"/>
      <c r="H646" s="201"/>
    </row>
    <row r="647" spans="1:8" s="49" customFormat="1" ht="13.5">
      <c r="A647" s="54" t="s">
        <v>62</v>
      </c>
      <c r="B647" s="54"/>
      <c r="C647" s="51"/>
      <c r="D647" s="51"/>
      <c r="E647" s="51"/>
      <c r="F647" s="51"/>
      <c r="G647" s="54"/>
      <c r="H647" s="53"/>
    </row>
    <row r="648" spans="1:8" ht="21.4" customHeight="1">
      <c r="A648" s="372" t="s">
        <v>1967</v>
      </c>
      <c r="B648" s="373"/>
      <c r="C648" s="107" t="s">
        <v>1968</v>
      </c>
      <c r="D648" s="107" t="s">
        <v>1969</v>
      </c>
      <c r="E648" s="107" t="s">
        <v>1970</v>
      </c>
      <c r="F648" s="107" t="s">
        <v>1971</v>
      </c>
      <c r="G648" s="107" t="s">
        <v>1972</v>
      </c>
      <c r="H648" s="108" t="s">
        <v>1973</v>
      </c>
    </row>
    <row r="649" spans="1:8" ht="13.5" customHeight="1">
      <c r="A649" s="160"/>
      <c r="B649" s="161"/>
      <c r="C649" s="111"/>
      <c r="D649" s="152"/>
      <c r="E649" s="153"/>
      <c r="F649" s="114"/>
      <c r="G649" s="114"/>
      <c r="H649" s="116"/>
    </row>
    <row r="650" spans="1:8" ht="13.5" customHeight="1">
      <c r="A650" s="166"/>
      <c r="B650" s="167"/>
      <c r="C650" s="118"/>
      <c r="D650" s="172"/>
      <c r="E650" s="120"/>
      <c r="F650" s="121"/>
      <c r="G650" s="121"/>
      <c r="H650" s="123"/>
    </row>
    <row r="651" spans="1:8" ht="13.5" customHeight="1">
      <c r="A651" s="160" t="s">
        <v>1995</v>
      </c>
      <c r="B651" s="161" t="s">
        <v>2406</v>
      </c>
      <c r="C651" s="125"/>
      <c r="D651" s="135"/>
      <c r="E651" s="127"/>
      <c r="F651" s="128"/>
      <c r="G651" s="128"/>
      <c r="H651" s="130"/>
    </row>
    <row r="652" spans="1:8" ht="13.5" customHeight="1">
      <c r="A652" s="166"/>
      <c r="B652" s="167" t="s">
        <v>2417</v>
      </c>
      <c r="C652" s="118"/>
      <c r="D652" s="172"/>
      <c r="E652" s="120"/>
      <c r="F652" s="121"/>
      <c r="G652" s="121"/>
      <c r="H652" s="123"/>
    </row>
    <row r="653" spans="1:8" ht="13.5" customHeight="1">
      <c r="A653" s="134"/>
      <c r="B653" s="125"/>
      <c r="C653" s="125" t="s">
        <v>2630</v>
      </c>
      <c r="D653" s="135"/>
      <c r="E653" s="127"/>
      <c r="F653" s="128"/>
      <c r="G653" s="128"/>
      <c r="H653" s="130"/>
    </row>
    <row r="654" spans="1:8" ht="13.5" customHeight="1">
      <c r="A654" s="137"/>
      <c r="B654" s="118" t="s">
        <v>2631</v>
      </c>
      <c r="C654" s="118" t="s">
        <v>2632</v>
      </c>
      <c r="D654" s="131">
        <v>4</v>
      </c>
      <c r="E654" s="120" t="s">
        <v>2106</v>
      </c>
      <c r="F654" s="122"/>
      <c r="G654" s="122"/>
      <c r="H654" s="123"/>
    </row>
    <row r="655" spans="1:8" ht="13.5" customHeight="1">
      <c r="A655" s="134"/>
      <c r="B655" s="125"/>
      <c r="C655" s="125" t="s">
        <v>2633</v>
      </c>
      <c r="D655" s="126"/>
      <c r="E655" s="127"/>
      <c r="F655" s="128"/>
      <c r="G655" s="128"/>
      <c r="H655" s="130"/>
    </row>
    <row r="656" spans="1:8" ht="13.5" customHeight="1">
      <c r="A656" s="137"/>
      <c r="B656" s="118" t="s">
        <v>2634</v>
      </c>
      <c r="C656" s="118" t="s">
        <v>2635</v>
      </c>
      <c r="D656" s="131">
        <v>4</v>
      </c>
      <c r="E656" s="120" t="s">
        <v>2106</v>
      </c>
      <c r="F656" s="122"/>
      <c r="G656" s="122"/>
      <c r="H656" s="123"/>
    </row>
    <row r="657" spans="1:8" ht="13.5" customHeight="1">
      <c r="A657" s="124"/>
      <c r="B657" s="125"/>
      <c r="C657" s="125" t="s">
        <v>2636</v>
      </c>
      <c r="D657" s="126"/>
      <c r="E657" s="127"/>
      <c r="F657" s="128"/>
      <c r="G657" s="128"/>
      <c r="H657" s="130"/>
    </row>
    <row r="658" spans="1:8" ht="13.5" customHeight="1">
      <c r="A658" s="117"/>
      <c r="B658" s="118" t="s">
        <v>2637</v>
      </c>
      <c r="C658" s="118" t="s">
        <v>2635</v>
      </c>
      <c r="D658" s="131">
        <v>3</v>
      </c>
      <c r="E658" s="120" t="s">
        <v>2106</v>
      </c>
      <c r="F658" s="122"/>
      <c r="G658" s="122"/>
      <c r="H658" s="123"/>
    </row>
    <row r="659" spans="1:8" ht="13.5" customHeight="1">
      <c r="A659" s="124"/>
      <c r="B659" s="125"/>
      <c r="C659" s="125" t="s">
        <v>2638</v>
      </c>
      <c r="D659" s="126"/>
      <c r="E659" s="127"/>
      <c r="F659" s="128"/>
      <c r="G659" s="128"/>
      <c r="H659" s="130"/>
    </row>
    <row r="660" spans="1:8" ht="13.5" customHeight="1">
      <c r="A660" s="117"/>
      <c r="B660" s="118" t="s">
        <v>2639</v>
      </c>
      <c r="C660" s="118" t="s">
        <v>2632</v>
      </c>
      <c r="D660" s="131">
        <v>6</v>
      </c>
      <c r="E660" s="120" t="s">
        <v>2106</v>
      </c>
      <c r="F660" s="122"/>
      <c r="G660" s="122"/>
      <c r="H660" s="123"/>
    </row>
    <row r="661" spans="1:8" ht="13.5" customHeight="1">
      <c r="A661" s="124"/>
      <c r="B661" s="125"/>
      <c r="C661" s="125" t="s">
        <v>2640</v>
      </c>
      <c r="D661" s="126"/>
      <c r="E661" s="127"/>
      <c r="F661" s="128"/>
      <c r="G661" s="128"/>
      <c r="H661" s="130"/>
    </row>
    <row r="662" spans="1:8" ht="13.5" customHeight="1">
      <c r="A662" s="117"/>
      <c r="B662" s="118" t="s">
        <v>2641</v>
      </c>
      <c r="C662" s="118" t="s">
        <v>2632</v>
      </c>
      <c r="D662" s="131">
        <v>1</v>
      </c>
      <c r="E662" s="120" t="s">
        <v>2106</v>
      </c>
      <c r="F662" s="122"/>
      <c r="G662" s="122"/>
      <c r="H662" s="123"/>
    </row>
    <row r="663" spans="1:8" ht="13.5" customHeight="1">
      <c r="A663" s="124"/>
      <c r="B663" s="125"/>
      <c r="C663" s="125" t="s">
        <v>2642</v>
      </c>
      <c r="D663" s="126"/>
      <c r="E663" s="127"/>
      <c r="F663" s="128"/>
      <c r="G663" s="128"/>
      <c r="H663" s="130"/>
    </row>
    <row r="664" spans="1:8" ht="13.5" customHeight="1">
      <c r="A664" s="117"/>
      <c r="B664" s="118" t="s">
        <v>2643</v>
      </c>
      <c r="C664" s="118" t="s">
        <v>2644</v>
      </c>
      <c r="D664" s="131">
        <v>1</v>
      </c>
      <c r="E664" s="120" t="s">
        <v>2106</v>
      </c>
      <c r="F664" s="122"/>
      <c r="G664" s="122"/>
      <c r="H664" s="123"/>
    </row>
    <row r="665" spans="1:8" ht="13.5" customHeight="1">
      <c r="A665" s="124"/>
      <c r="B665" s="125"/>
      <c r="C665" s="125" t="s">
        <v>2645</v>
      </c>
      <c r="D665" s="126"/>
      <c r="E665" s="127"/>
      <c r="F665" s="128"/>
      <c r="G665" s="128"/>
      <c r="H665" s="130"/>
    </row>
    <row r="666" spans="1:8" ht="13.5" customHeight="1">
      <c r="A666" s="117"/>
      <c r="B666" s="118" t="s">
        <v>2646</v>
      </c>
      <c r="C666" s="118" t="s">
        <v>2632</v>
      </c>
      <c r="D666" s="131">
        <v>2</v>
      </c>
      <c r="E666" s="120" t="s">
        <v>2106</v>
      </c>
      <c r="F666" s="122"/>
      <c r="G666" s="122"/>
      <c r="H666" s="123"/>
    </row>
    <row r="667" spans="1:8" ht="13.5" customHeight="1">
      <c r="A667" s="124"/>
      <c r="B667" s="125"/>
      <c r="C667" s="125" t="s">
        <v>2647</v>
      </c>
      <c r="D667" s="126"/>
      <c r="E667" s="127"/>
      <c r="F667" s="128"/>
      <c r="G667" s="128"/>
      <c r="H667" s="130"/>
    </row>
    <row r="668" spans="1:8" ht="13.5" customHeight="1">
      <c r="A668" s="117"/>
      <c r="B668" s="118" t="s">
        <v>2648</v>
      </c>
      <c r="C668" s="118" t="s">
        <v>2632</v>
      </c>
      <c r="D668" s="131">
        <v>1</v>
      </c>
      <c r="E668" s="120" t="s">
        <v>2106</v>
      </c>
      <c r="F668" s="122"/>
      <c r="G668" s="122"/>
      <c r="H668" s="123"/>
    </row>
    <row r="669" spans="1:8" ht="13.5" customHeight="1">
      <c r="A669" s="124"/>
      <c r="B669" s="125"/>
      <c r="C669" s="125" t="s">
        <v>2649</v>
      </c>
      <c r="D669" s="126"/>
      <c r="E669" s="127"/>
      <c r="F669" s="128"/>
      <c r="G669" s="128"/>
      <c r="H669" s="130"/>
    </row>
    <row r="670" spans="1:8" ht="13.5" customHeight="1">
      <c r="A670" s="117"/>
      <c r="B670" s="118" t="s">
        <v>2650</v>
      </c>
      <c r="C670" s="118" t="s">
        <v>2651</v>
      </c>
      <c r="D670" s="131">
        <v>1</v>
      </c>
      <c r="E670" s="120" t="s">
        <v>2106</v>
      </c>
      <c r="F670" s="122"/>
      <c r="G670" s="122"/>
      <c r="H670" s="123"/>
    </row>
    <row r="671" spans="1:8" ht="13.5" customHeight="1">
      <c r="A671" s="124"/>
      <c r="B671" s="125"/>
      <c r="C671" s="125" t="s">
        <v>2652</v>
      </c>
      <c r="D671" s="126"/>
      <c r="E671" s="127"/>
      <c r="F671" s="128"/>
      <c r="G671" s="128"/>
      <c r="H671" s="130"/>
    </row>
    <row r="672" spans="1:8" ht="13.5" customHeight="1">
      <c r="A672" s="117"/>
      <c r="B672" s="118" t="s">
        <v>2653</v>
      </c>
      <c r="C672" s="118" t="s">
        <v>2632</v>
      </c>
      <c r="D672" s="131">
        <v>1</v>
      </c>
      <c r="E672" s="120" t="s">
        <v>2106</v>
      </c>
      <c r="F672" s="122"/>
      <c r="G672" s="122"/>
      <c r="H672" s="123"/>
    </row>
    <row r="673" spans="1:8" ht="13.5" customHeight="1">
      <c r="A673" s="124"/>
      <c r="B673" s="125"/>
      <c r="C673" s="125" t="s">
        <v>2654</v>
      </c>
      <c r="D673" s="126"/>
      <c r="E673" s="127"/>
      <c r="F673" s="128"/>
      <c r="G673" s="128"/>
      <c r="H673" s="130"/>
    </row>
    <row r="674" spans="1:8" ht="13.5" customHeight="1">
      <c r="A674" s="117"/>
      <c r="B674" s="118" t="s">
        <v>2655</v>
      </c>
      <c r="C674" s="118" t="s">
        <v>2632</v>
      </c>
      <c r="D674" s="131">
        <v>1</v>
      </c>
      <c r="E674" s="120" t="s">
        <v>2106</v>
      </c>
      <c r="F674" s="122"/>
      <c r="G674" s="122"/>
      <c r="H674" s="123"/>
    </row>
    <row r="675" spans="1:8" ht="13.5" customHeight="1">
      <c r="A675" s="134"/>
      <c r="B675" s="125"/>
      <c r="C675" s="125" t="s">
        <v>2656</v>
      </c>
      <c r="D675" s="135"/>
      <c r="E675" s="136"/>
      <c r="F675" s="128"/>
      <c r="G675" s="128"/>
      <c r="H675" s="130"/>
    </row>
    <row r="676" spans="1:8" ht="13.5" customHeight="1">
      <c r="A676" s="137"/>
      <c r="B676" s="118" t="s">
        <v>2657</v>
      </c>
      <c r="C676" s="118" t="s">
        <v>2632</v>
      </c>
      <c r="D676" s="172">
        <v>3</v>
      </c>
      <c r="E676" s="120" t="s">
        <v>2106</v>
      </c>
      <c r="F676" s="121"/>
      <c r="G676" s="122"/>
      <c r="H676" s="123"/>
    </row>
    <row r="677" spans="1:8" ht="13.5" customHeight="1">
      <c r="A677" s="134"/>
      <c r="B677" s="125"/>
      <c r="C677" s="125"/>
      <c r="D677" s="135"/>
      <c r="E677" s="127"/>
      <c r="F677" s="128"/>
      <c r="G677" s="128"/>
      <c r="H677" s="130"/>
    </row>
    <row r="678" spans="1:8" ht="13.5" customHeight="1">
      <c r="A678" s="137"/>
      <c r="B678" s="118" t="s">
        <v>2658</v>
      </c>
      <c r="C678" s="118" t="s">
        <v>2659</v>
      </c>
      <c r="D678" s="172">
        <v>1</v>
      </c>
      <c r="E678" s="120" t="s">
        <v>2106</v>
      </c>
      <c r="F678" s="121"/>
      <c r="G678" s="122"/>
      <c r="H678" s="123"/>
    </row>
    <row r="679" spans="1:8" ht="13.5" customHeight="1">
      <c r="A679" s="134"/>
      <c r="B679" s="125"/>
      <c r="C679" s="125" t="s">
        <v>2660</v>
      </c>
      <c r="D679" s="187"/>
      <c r="E679" s="136"/>
      <c r="F679" s="128"/>
      <c r="G679" s="128"/>
      <c r="H679" s="130"/>
    </row>
    <row r="680" spans="1:8" ht="13.5" customHeight="1">
      <c r="A680" s="137"/>
      <c r="B680" s="118" t="s">
        <v>2661</v>
      </c>
      <c r="C680" s="118" t="s">
        <v>2662</v>
      </c>
      <c r="D680" s="172">
        <v>1</v>
      </c>
      <c r="E680" s="120" t="s">
        <v>2106</v>
      </c>
      <c r="F680" s="121"/>
      <c r="G680" s="122"/>
      <c r="H680" s="123"/>
    </row>
    <row r="681" spans="1:8" ht="13.5" customHeight="1">
      <c r="A681" s="134"/>
      <c r="B681" s="125"/>
      <c r="C681" s="125" t="s">
        <v>2663</v>
      </c>
      <c r="D681" s="187"/>
      <c r="E681" s="127"/>
      <c r="F681" s="128"/>
      <c r="G681" s="128"/>
      <c r="H681" s="130"/>
    </row>
    <row r="682" spans="1:8" ht="13.5" customHeight="1">
      <c r="A682" s="137"/>
      <c r="B682" s="118" t="s">
        <v>2664</v>
      </c>
      <c r="C682" s="118" t="s">
        <v>2665</v>
      </c>
      <c r="D682" s="172">
        <v>1</v>
      </c>
      <c r="E682" s="120" t="s">
        <v>2106</v>
      </c>
      <c r="F682" s="121"/>
      <c r="G682" s="122"/>
      <c r="H682" s="123"/>
    </row>
    <row r="683" spans="1:8" ht="13.5" customHeight="1">
      <c r="A683" s="134"/>
      <c r="B683" s="125"/>
      <c r="C683" s="125" t="s">
        <v>2652</v>
      </c>
      <c r="D683" s="187"/>
      <c r="E683" s="127"/>
      <c r="F683" s="128"/>
      <c r="G683" s="128"/>
      <c r="H683" s="130"/>
    </row>
    <row r="684" spans="1:8" ht="13.5" customHeight="1">
      <c r="A684" s="137"/>
      <c r="B684" s="118" t="s">
        <v>2666</v>
      </c>
      <c r="C684" s="118" t="s">
        <v>2665</v>
      </c>
      <c r="D684" s="172">
        <v>1</v>
      </c>
      <c r="E684" s="120" t="s">
        <v>2106</v>
      </c>
      <c r="F684" s="121"/>
      <c r="G684" s="122"/>
      <c r="H684" s="123"/>
    </row>
    <row r="685" spans="1:8" ht="13.5" customHeight="1">
      <c r="A685" s="134"/>
      <c r="B685" s="125"/>
      <c r="C685" s="125" t="s">
        <v>2656</v>
      </c>
      <c r="D685" s="187"/>
      <c r="E685" s="127"/>
      <c r="F685" s="128"/>
      <c r="G685" s="128"/>
      <c r="H685" s="130"/>
    </row>
    <row r="686" spans="1:8" ht="13.5" customHeight="1">
      <c r="A686" s="141"/>
      <c r="B686" s="142" t="s">
        <v>2667</v>
      </c>
      <c r="C686" s="142" t="s">
        <v>2665</v>
      </c>
      <c r="D686" s="198">
        <v>1</v>
      </c>
      <c r="E686" s="199" t="s">
        <v>2106</v>
      </c>
      <c r="F686" s="145"/>
      <c r="G686" s="145"/>
      <c r="H686" s="146"/>
    </row>
    <row r="687" spans="1:8" s="49" customFormat="1" ht="13.5" customHeight="1">
      <c r="A687" s="147"/>
      <c r="B687" s="147"/>
      <c r="C687" s="147"/>
      <c r="D687" s="147"/>
      <c r="E687" s="147"/>
      <c r="F687" s="148"/>
      <c r="G687" s="147"/>
      <c r="H687" s="147"/>
    </row>
    <row r="688" spans="1:8" s="49" customFormat="1" ht="13.5" customHeight="1">
      <c r="A688" s="54"/>
      <c r="B688" s="54"/>
      <c r="C688" s="53" t="s">
        <v>1982</v>
      </c>
      <c r="D688" s="51"/>
      <c r="E688" s="51"/>
      <c r="F688" s="51"/>
      <c r="G688" s="54"/>
      <c r="H688" s="149"/>
    </row>
    <row r="689" spans="1:8" s="49" customFormat="1" ht="21.4" customHeight="1">
      <c r="A689" s="200" t="s">
        <v>1966</v>
      </c>
      <c r="B689" s="201"/>
      <c r="C689" s="201"/>
      <c r="D689" s="201"/>
      <c r="E689" s="201"/>
      <c r="F689" s="201"/>
      <c r="G689" s="201">
        <f t="shared" ref="G689" si="53">D689*F689</f>
        <v>0</v>
      </c>
      <c r="H689" s="201"/>
    </row>
    <row r="690" spans="1:8" s="49" customFormat="1" ht="13.5">
      <c r="A690" s="54" t="s">
        <v>62</v>
      </c>
      <c r="B690" s="54"/>
      <c r="C690" s="51"/>
      <c r="D690" s="51"/>
      <c r="E690" s="51"/>
      <c r="F690" s="51"/>
      <c r="G690" s="54"/>
      <c r="H690" s="53"/>
    </row>
    <row r="691" spans="1:8" ht="21.4" customHeight="1">
      <c r="A691" s="372" t="s">
        <v>1967</v>
      </c>
      <c r="B691" s="373"/>
      <c r="C691" s="107" t="s">
        <v>1968</v>
      </c>
      <c r="D691" s="107" t="s">
        <v>1969</v>
      </c>
      <c r="E691" s="107" t="s">
        <v>1970</v>
      </c>
      <c r="F691" s="107" t="s">
        <v>1971</v>
      </c>
      <c r="G691" s="107" t="s">
        <v>1972</v>
      </c>
      <c r="H691" s="108" t="s">
        <v>1973</v>
      </c>
    </row>
    <row r="692" spans="1:8" ht="13.5" customHeight="1">
      <c r="A692" s="160"/>
      <c r="B692" s="161"/>
      <c r="C692" s="111"/>
      <c r="D692" s="152"/>
      <c r="E692" s="153"/>
      <c r="F692" s="114"/>
      <c r="G692" s="114"/>
      <c r="H692" s="116"/>
    </row>
    <row r="693" spans="1:8" ht="13.5" customHeight="1">
      <c r="A693" s="166"/>
      <c r="B693" s="167" t="s">
        <v>2668</v>
      </c>
      <c r="C693" s="118" t="s">
        <v>2669</v>
      </c>
      <c r="D693" s="172">
        <v>4</v>
      </c>
      <c r="E693" s="120" t="s">
        <v>2067</v>
      </c>
      <c r="F693" s="121"/>
      <c r="G693" s="121"/>
      <c r="H693" s="123"/>
    </row>
    <row r="694" spans="1:8" ht="13.5" customHeight="1">
      <c r="A694" s="160"/>
      <c r="B694" s="161"/>
      <c r="C694" s="125"/>
      <c r="D694" s="135"/>
      <c r="E694" s="127"/>
      <c r="F694" s="128"/>
      <c r="G694" s="128"/>
      <c r="H694" s="130"/>
    </row>
    <row r="695" spans="1:8" ht="13.5" customHeight="1">
      <c r="A695" s="166"/>
      <c r="B695" s="167" t="s">
        <v>2670</v>
      </c>
      <c r="C695" s="118" t="s">
        <v>2671</v>
      </c>
      <c r="D695" s="172">
        <v>2</v>
      </c>
      <c r="E695" s="120" t="s">
        <v>2067</v>
      </c>
      <c r="F695" s="121"/>
      <c r="G695" s="121"/>
      <c r="H695" s="123"/>
    </row>
    <row r="696" spans="1:8" ht="13.5" customHeight="1">
      <c r="A696" s="134"/>
      <c r="B696" s="125"/>
      <c r="C696" s="125"/>
      <c r="D696" s="135"/>
      <c r="E696" s="127"/>
      <c r="F696" s="128"/>
      <c r="G696" s="128"/>
      <c r="H696" s="130"/>
    </row>
    <row r="697" spans="1:8" ht="13.5" customHeight="1">
      <c r="A697" s="137"/>
      <c r="B697" s="118" t="s">
        <v>2672</v>
      </c>
      <c r="C697" s="118" t="s">
        <v>2673</v>
      </c>
      <c r="D697" s="131">
        <v>1</v>
      </c>
      <c r="E697" s="120" t="s">
        <v>2067</v>
      </c>
      <c r="F697" s="122"/>
      <c r="G697" s="122"/>
      <c r="H697" s="123"/>
    </row>
    <row r="698" spans="1:8" ht="13.5" customHeight="1">
      <c r="A698" s="134"/>
      <c r="B698" s="125"/>
      <c r="C698" s="125"/>
      <c r="D698" s="126"/>
      <c r="E698" s="127"/>
      <c r="F698" s="128"/>
      <c r="G698" s="128"/>
      <c r="H698" s="130"/>
    </row>
    <row r="699" spans="1:8" ht="13.5" customHeight="1">
      <c r="A699" s="137"/>
      <c r="B699" s="118"/>
      <c r="C699" s="118"/>
      <c r="D699" s="131"/>
      <c r="E699" s="120"/>
      <c r="F699" s="122"/>
      <c r="G699" s="122"/>
      <c r="H699" s="123"/>
    </row>
    <row r="700" spans="1:8" ht="13.5" customHeight="1">
      <c r="A700" s="124"/>
      <c r="B700" s="125"/>
      <c r="C700" s="125"/>
      <c r="D700" s="126"/>
      <c r="E700" s="127"/>
      <c r="F700" s="128"/>
      <c r="G700" s="128"/>
      <c r="H700" s="130"/>
    </row>
    <row r="701" spans="1:8" ht="13.5" customHeight="1">
      <c r="A701" s="117"/>
      <c r="B701" s="118"/>
      <c r="C701" s="118"/>
      <c r="D701" s="131"/>
      <c r="E701" s="120"/>
      <c r="F701" s="122"/>
      <c r="G701" s="122">
        <f t="shared" ref="G701" si="54">D701*F701</f>
        <v>0</v>
      </c>
      <c r="H701" s="123"/>
    </row>
    <row r="702" spans="1:8" ht="13.5" customHeight="1">
      <c r="A702" s="124"/>
      <c r="B702" s="125"/>
      <c r="C702" s="125"/>
      <c r="D702" s="126"/>
      <c r="E702" s="127"/>
      <c r="F702" s="128"/>
      <c r="G702" s="128"/>
      <c r="H702" s="130"/>
    </row>
    <row r="703" spans="1:8" ht="13.5" customHeight="1">
      <c r="A703" s="117"/>
      <c r="B703" s="118"/>
      <c r="C703" s="118"/>
      <c r="D703" s="131"/>
      <c r="E703" s="120"/>
      <c r="F703" s="122"/>
      <c r="G703" s="122">
        <f t="shared" ref="G703" si="55">D703*F703</f>
        <v>0</v>
      </c>
      <c r="H703" s="123"/>
    </row>
    <row r="704" spans="1:8" ht="13.5" customHeight="1">
      <c r="A704" s="124"/>
      <c r="B704" s="125"/>
      <c r="C704" s="125"/>
      <c r="D704" s="126"/>
      <c r="E704" s="127"/>
      <c r="F704" s="128"/>
      <c r="G704" s="128"/>
      <c r="H704" s="130"/>
    </row>
    <row r="705" spans="1:8" ht="13.5" customHeight="1">
      <c r="A705" s="117"/>
      <c r="B705" s="118"/>
      <c r="C705" s="118"/>
      <c r="D705" s="131"/>
      <c r="E705" s="120"/>
      <c r="F705" s="122"/>
      <c r="G705" s="122">
        <f t="shared" ref="G705" si="56">D705*F705</f>
        <v>0</v>
      </c>
      <c r="H705" s="123"/>
    </row>
    <row r="706" spans="1:8" ht="13.5" customHeight="1">
      <c r="A706" s="124"/>
      <c r="B706" s="125"/>
      <c r="C706" s="125"/>
      <c r="D706" s="126"/>
      <c r="E706" s="127"/>
      <c r="F706" s="128"/>
      <c r="G706" s="128"/>
      <c r="H706" s="130"/>
    </row>
    <row r="707" spans="1:8" ht="13.5" customHeight="1">
      <c r="A707" s="117"/>
      <c r="B707" s="118"/>
      <c r="C707" s="118"/>
      <c r="D707" s="131"/>
      <c r="E707" s="120"/>
      <c r="F707" s="122"/>
      <c r="G707" s="122">
        <f t="shared" ref="G707" si="57">D707*F707</f>
        <v>0</v>
      </c>
      <c r="H707" s="123"/>
    </row>
    <row r="708" spans="1:8" ht="13.5" customHeight="1">
      <c r="A708" s="124"/>
      <c r="B708" s="125"/>
      <c r="C708" s="125"/>
      <c r="D708" s="126"/>
      <c r="E708" s="127"/>
      <c r="F708" s="128"/>
      <c r="G708" s="128"/>
      <c r="H708" s="130"/>
    </row>
    <row r="709" spans="1:8" ht="13.5" customHeight="1">
      <c r="A709" s="117"/>
      <c r="B709" s="118"/>
      <c r="C709" s="118"/>
      <c r="D709" s="131"/>
      <c r="E709" s="120"/>
      <c r="F709" s="122"/>
      <c r="G709" s="122">
        <f t="shared" ref="G709" si="58">D709*F709</f>
        <v>0</v>
      </c>
      <c r="H709" s="123"/>
    </row>
    <row r="710" spans="1:8" ht="13.5" customHeight="1">
      <c r="A710" s="124"/>
      <c r="B710" s="125"/>
      <c r="C710" s="125"/>
      <c r="D710" s="126"/>
      <c r="E710" s="127"/>
      <c r="F710" s="128"/>
      <c r="G710" s="128"/>
      <c r="H710" s="130"/>
    </row>
    <row r="711" spans="1:8" ht="13.5" customHeight="1">
      <c r="A711" s="117"/>
      <c r="B711" s="118"/>
      <c r="C711" s="118"/>
      <c r="D711" s="131"/>
      <c r="E711" s="120"/>
      <c r="F711" s="122"/>
      <c r="G711" s="122">
        <f t="shared" ref="G711" si="59">D711*F711</f>
        <v>0</v>
      </c>
      <c r="H711" s="123"/>
    </row>
    <row r="712" spans="1:8" ht="13.5" customHeight="1">
      <c r="A712" s="124"/>
      <c r="B712" s="125"/>
      <c r="C712" s="125"/>
      <c r="D712" s="126"/>
      <c r="E712" s="127"/>
      <c r="F712" s="128"/>
      <c r="G712" s="128"/>
      <c r="H712" s="130"/>
    </row>
    <row r="713" spans="1:8" ht="13.5" customHeight="1">
      <c r="A713" s="117"/>
      <c r="B713" s="118"/>
      <c r="C713" s="118"/>
      <c r="D713" s="131"/>
      <c r="E713" s="120"/>
      <c r="F713" s="122"/>
      <c r="G713" s="122">
        <f t="shared" ref="G713" si="60">D713*F713</f>
        <v>0</v>
      </c>
      <c r="H713" s="123"/>
    </row>
    <row r="714" spans="1:8" ht="13.5" customHeight="1">
      <c r="A714" s="124"/>
      <c r="B714" s="125"/>
      <c r="C714" s="125"/>
      <c r="D714" s="126"/>
      <c r="E714" s="127"/>
      <c r="F714" s="128"/>
      <c r="G714" s="128"/>
      <c r="H714" s="130"/>
    </row>
    <row r="715" spans="1:8" ht="13.5" customHeight="1">
      <c r="A715" s="117"/>
      <c r="B715" s="118"/>
      <c r="C715" s="118"/>
      <c r="D715" s="131"/>
      <c r="E715" s="120"/>
      <c r="F715" s="122"/>
      <c r="G715" s="122">
        <f t="shared" ref="G715" si="61">D715*F715</f>
        <v>0</v>
      </c>
      <c r="H715" s="123"/>
    </row>
    <row r="716" spans="1:8" ht="13.5" customHeight="1">
      <c r="A716" s="124"/>
      <c r="B716" s="125"/>
      <c r="C716" s="125"/>
      <c r="D716" s="126"/>
      <c r="E716" s="127"/>
      <c r="F716" s="128"/>
      <c r="G716" s="128"/>
      <c r="H716" s="130"/>
    </row>
    <row r="717" spans="1:8" ht="13.5" customHeight="1">
      <c r="A717" s="117"/>
      <c r="B717" s="118"/>
      <c r="C717" s="118"/>
      <c r="D717" s="131"/>
      <c r="E717" s="120"/>
      <c r="F717" s="122"/>
      <c r="G717" s="122">
        <f t="shared" ref="G717" si="62">D717*F717</f>
        <v>0</v>
      </c>
      <c r="H717" s="123"/>
    </row>
    <row r="718" spans="1:8" ht="13.5" customHeight="1">
      <c r="A718" s="134"/>
      <c r="B718" s="125"/>
      <c r="C718" s="125"/>
      <c r="D718" s="135"/>
      <c r="E718" s="136"/>
      <c r="F718" s="128"/>
      <c r="G718" s="128"/>
      <c r="H718" s="130"/>
    </row>
    <row r="719" spans="1:8" ht="13.5" customHeight="1">
      <c r="A719" s="137"/>
      <c r="B719" s="118"/>
      <c r="C719" s="118"/>
      <c r="D719" s="172"/>
      <c r="E719" s="120"/>
      <c r="F719" s="121"/>
      <c r="G719" s="122">
        <f t="shared" ref="G719" si="63">D719*F719</f>
        <v>0</v>
      </c>
      <c r="H719" s="123"/>
    </row>
    <row r="720" spans="1:8" ht="13.5" customHeight="1">
      <c r="A720" s="134"/>
      <c r="B720" s="125"/>
      <c r="C720" s="125"/>
      <c r="D720" s="135"/>
      <c r="E720" s="127"/>
      <c r="F720" s="128"/>
      <c r="G720" s="128"/>
      <c r="H720" s="130"/>
    </row>
    <row r="721" spans="1:8" ht="13.5" customHeight="1">
      <c r="A721" s="137"/>
      <c r="B721" s="118"/>
      <c r="C721" s="118"/>
      <c r="D721" s="172"/>
      <c r="E721" s="120"/>
      <c r="F721" s="121"/>
      <c r="G721" s="122">
        <f t="shared" ref="G721" si="64">D721*F721</f>
        <v>0</v>
      </c>
      <c r="H721" s="123"/>
    </row>
    <row r="722" spans="1:8" ht="13.5" customHeight="1">
      <c r="A722" s="134"/>
      <c r="B722" s="125"/>
      <c r="C722" s="125"/>
      <c r="D722" s="187"/>
      <c r="E722" s="136"/>
      <c r="F722" s="128"/>
      <c r="G722" s="128"/>
      <c r="H722" s="130"/>
    </row>
    <row r="723" spans="1:8" ht="13.5" customHeight="1">
      <c r="A723" s="137"/>
      <c r="B723" s="118"/>
      <c r="C723" s="118"/>
      <c r="D723" s="172"/>
      <c r="E723" s="120"/>
      <c r="F723" s="121"/>
      <c r="G723" s="121"/>
      <c r="H723" s="123"/>
    </row>
    <row r="724" spans="1:8" ht="13.5" customHeight="1">
      <c r="A724" s="134"/>
      <c r="B724" s="125"/>
      <c r="C724" s="125"/>
      <c r="D724" s="187"/>
      <c r="E724" s="127"/>
      <c r="F724" s="128"/>
      <c r="G724" s="128"/>
      <c r="H724" s="130"/>
    </row>
    <row r="725" spans="1:8" ht="13.5" customHeight="1">
      <c r="A725" s="137"/>
      <c r="B725" s="118"/>
      <c r="C725" s="118"/>
      <c r="D725" s="172"/>
      <c r="E725" s="120"/>
      <c r="F725" s="121"/>
      <c r="G725" s="121"/>
      <c r="H725" s="123"/>
    </row>
    <row r="726" spans="1:8" ht="13.5" customHeight="1">
      <c r="A726" s="134"/>
      <c r="B726" s="125"/>
      <c r="C726" s="125"/>
      <c r="D726" s="187"/>
      <c r="E726" s="127"/>
      <c r="F726" s="128"/>
      <c r="G726" s="129"/>
      <c r="H726" s="130" t="s">
        <v>7</v>
      </c>
    </row>
    <row r="727" spans="1:8" ht="13.5" customHeight="1">
      <c r="A727" s="137"/>
      <c r="B727" s="118"/>
      <c r="C727" s="118"/>
      <c r="D727" s="172"/>
      <c r="E727" s="120"/>
      <c r="F727" s="121" t="s">
        <v>2047</v>
      </c>
      <c r="G727" s="122"/>
      <c r="H727" s="123" t="s">
        <v>7</v>
      </c>
    </row>
    <row r="728" spans="1:8" ht="13.5" customHeight="1">
      <c r="A728" s="134"/>
      <c r="B728" s="125"/>
      <c r="C728" s="125"/>
      <c r="D728" s="187"/>
      <c r="E728" s="127"/>
      <c r="F728" s="128"/>
      <c r="G728" s="128"/>
      <c r="H728" s="130"/>
    </row>
    <row r="729" spans="1:8" ht="13.5" customHeight="1">
      <c r="A729" s="141"/>
      <c r="B729" s="197" t="s">
        <v>2474</v>
      </c>
      <c r="C729" s="142"/>
      <c r="D729" s="198"/>
      <c r="E729" s="199"/>
      <c r="F729" s="145"/>
      <c r="G729" s="145"/>
      <c r="H729" s="146"/>
    </row>
    <row r="730" spans="1:8" s="49" customFormat="1" ht="13.5" customHeight="1">
      <c r="A730" s="147"/>
      <c r="B730" s="147"/>
      <c r="C730" s="147"/>
      <c r="D730" s="147"/>
      <c r="E730" s="147"/>
      <c r="F730" s="148"/>
      <c r="G730" s="147"/>
      <c r="H730" s="147"/>
    </row>
    <row r="731" spans="1:8" s="49" customFormat="1" ht="13.5" customHeight="1">
      <c r="A731" s="54"/>
      <c r="B731" s="54"/>
      <c r="C731" s="53" t="s">
        <v>1982</v>
      </c>
      <c r="D731" s="51"/>
      <c r="E731" s="51"/>
      <c r="F731" s="51"/>
      <c r="G731" s="54"/>
      <c r="H731" s="149"/>
    </row>
    <row r="732" spans="1:8" s="49" customFormat="1" ht="21.4" customHeight="1">
      <c r="A732" s="200" t="s">
        <v>1966</v>
      </c>
      <c r="B732" s="201"/>
      <c r="C732" s="201"/>
      <c r="D732" s="201"/>
      <c r="E732" s="201"/>
      <c r="F732" s="201"/>
      <c r="G732" s="201"/>
      <c r="H732" s="201"/>
    </row>
    <row r="733" spans="1:8" s="49" customFormat="1" ht="13.5">
      <c r="A733" s="54" t="s">
        <v>62</v>
      </c>
      <c r="B733" s="54"/>
      <c r="C733" s="51"/>
      <c r="D733" s="51"/>
      <c r="E733" s="51"/>
      <c r="F733" s="51"/>
      <c r="G733" s="54"/>
      <c r="H733" s="53"/>
    </row>
    <row r="734" spans="1:8" ht="21.4" customHeight="1">
      <c r="A734" s="372" t="s">
        <v>1967</v>
      </c>
      <c r="B734" s="373"/>
      <c r="C734" s="107" t="s">
        <v>1968</v>
      </c>
      <c r="D734" s="107" t="s">
        <v>1969</v>
      </c>
      <c r="E734" s="107" t="s">
        <v>1970</v>
      </c>
      <c r="F734" s="107" t="s">
        <v>1971</v>
      </c>
      <c r="G734" s="107" t="s">
        <v>1972</v>
      </c>
      <c r="H734" s="108" t="s">
        <v>1973</v>
      </c>
    </row>
    <row r="735" spans="1:8" ht="13.5" customHeight="1">
      <c r="A735" s="160"/>
      <c r="B735" s="161"/>
      <c r="C735" s="111"/>
      <c r="D735" s="152"/>
      <c r="E735" s="153"/>
      <c r="F735" s="114"/>
      <c r="G735" s="114"/>
      <c r="H735" s="116"/>
    </row>
    <row r="736" spans="1:8" ht="13.5" customHeight="1">
      <c r="A736" s="166"/>
      <c r="B736" s="167"/>
      <c r="C736" s="118"/>
      <c r="D736" s="172"/>
      <c r="E736" s="120"/>
      <c r="F736" s="121"/>
      <c r="G736" s="121"/>
      <c r="H736" s="123"/>
    </row>
    <row r="737" spans="1:8" ht="13.5" customHeight="1">
      <c r="A737" s="160" t="s">
        <v>1995</v>
      </c>
      <c r="B737" s="161" t="s">
        <v>2406</v>
      </c>
      <c r="C737" s="125"/>
      <c r="D737" s="135"/>
      <c r="E737" s="127"/>
      <c r="F737" s="128"/>
      <c r="G737" s="128"/>
      <c r="H737" s="130"/>
    </row>
    <row r="738" spans="1:8" ht="13.5" customHeight="1">
      <c r="A738" s="166"/>
      <c r="B738" s="167" t="s">
        <v>2418</v>
      </c>
      <c r="C738" s="118"/>
      <c r="D738" s="172"/>
      <c r="E738" s="120"/>
      <c r="F738" s="121"/>
      <c r="G738" s="121"/>
      <c r="H738" s="123"/>
    </row>
    <row r="739" spans="1:8" ht="13.5" customHeight="1">
      <c r="A739" s="134"/>
      <c r="B739" s="125"/>
      <c r="C739" s="125"/>
      <c r="D739" s="135"/>
      <c r="E739" s="127"/>
      <c r="F739" s="128"/>
      <c r="G739" s="128"/>
      <c r="H739" s="130"/>
    </row>
    <row r="740" spans="1:8" ht="13.5" customHeight="1">
      <c r="A740" s="137"/>
      <c r="B740" s="118" t="s">
        <v>2674</v>
      </c>
      <c r="C740" s="118" t="s">
        <v>2675</v>
      </c>
      <c r="D740" s="131">
        <v>539</v>
      </c>
      <c r="E740" s="120" t="s">
        <v>2029</v>
      </c>
      <c r="F740" s="122"/>
      <c r="G740" s="122"/>
      <c r="H740" s="123"/>
    </row>
    <row r="741" spans="1:8" ht="13.5" customHeight="1">
      <c r="A741" s="134"/>
      <c r="B741" s="125"/>
      <c r="C741" s="125"/>
      <c r="D741" s="126"/>
      <c r="E741" s="127"/>
      <c r="F741" s="128"/>
      <c r="G741" s="128"/>
      <c r="H741" s="130"/>
    </row>
    <row r="742" spans="1:8" ht="13.5" customHeight="1">
      <c r="A742" s="137"/>
      <c r="B742" s="118" t="s">
        <v>2428</v>
      </c>
      <c r="C742" s="118" t="s">
        <v>2676</v>
      </c>
      <c r="D742" s="131">
        <v>116</v>
      </c>
      <c r="E742" s="120" t="s">
        <v>2029</v>
      </c>
      <c r="F742" s="122"/>
      <c r="G742" s="122"/>
      <c r="H742" s="123"/>
    </row>
    <row r="743" spans="1:8" ht="13.5" customHeight="1">
      <c r="A743" s="124"/>
      <c r="B743" s="125"/>
      <c r="C743" s="125"/>
      <c r="D743" s="126"/>
      <c r="E743" s="127"/>
      <c r="F743" s="128"/>
      <c r="G743" s="128"/>
      <c r="H743" s="130"/>
    </row>
    <row r="744" spans="1:8" ht="13.5" customHeight="1">
      <c r="A744" s="117"/>
      <c r="B744" s="118" t="s">
        <v>2428</v>
      </c>
      <c r="C744" s="118" t="s">
        <v>2677</v>
      </c>
      <c r="D744" s="131">
        <v>43</v>
      </c>
      <c r="E744" s="120" t="s">
        <v>2029</v>
      </c>
      <c r="F744" s="122"/>
      <c r="G744" s="122"/>
      <c r="H744" s="123"/>
    </row>
    <row r="745" spans="1:8" ht="13.5" customHeight="1">
      <c r="A745" s="124"/>
      <c r="B745" s="125"/>
      <c r="C745" s="125"/>
      <c r="D745" s="126"/>
      <c r="E745" s="127"/>
      <c r="F745" s="128"/>
      <c r="G745" s="128"/>
      <c r="H745" s="130"/>
    </row>
    <row r="746" spans="1:8" ht="13.5" customHeight="1">
      <c r="A746" s="117"/>
      <c r="B746" s="118" t="s">
        <v>2428</v>
      </c>
      <c r="C746" s="118" t="s">
        <v>2678</v>
      </c>
      <c r="D746" s="131">
        <v>33</v>
      </c>
      <c r="E746" s="120" t="s">
        <v>2029</v>
      </c>
      <c r="F746" s="122"/>
      <c r="G746" s="122"/>
      <c r="H746" s="123"/>
    </row>
    <row r="747" spans="1:8" ht="13.5" customHeight="1">
      <c r="A747" s="124"/>
      <c r="B747" s="125"/>
      <c r="C747" s="125"/>
      <c r="D747" s="126"/>
      <c r="E747" s="127"/>
      <c r="F747" s="128"/>
      <c r="G747" s="128"/>
      <c r="H747" s="130"/>
    </row>
    <row r="748" spans="1:8" ht="13.5" customHeight="1">
      <c r="A748" s="117"/>
      <c r="B748" s="118" t="s">
        <v>2428</v>
      </c>
      <c r="C748" s="118" t="s">
        <v>2679</v>
      </c>
      <c r="D748" s="131">
        <v>7</v>
      </c>
      <c r="E748" s="120" t="s">
        <v>2029</v>
      </c>
      <c r="F748" s="122"/>
      <c r="G748" s="122"/>
      <c r="H748" s="123"/>
    </row>
    <row r="749" spans="1:8" ht="13.5" customHeight="1">
      <c r="A749" s="124"/>
      <c r="B749" s="125"/>
      <c r="C749" s="125"/>
      <c r="D749" s="126"/>
      <c r="E749" s="127"/>
      <c r="F749" s="128"/>
      <c r="G749" s="128"/>
      <c r="H749" s="130"/>
    </row>
    <row r="750" spans="1:8" ht="13.5" customHeight="1">
      <c r="A750" s="117"/>
      <c r="B750" s="118" t="s">
        <v>2428</v>
      </c>
      <c r="C750" s="118" t="s">
        <v>2680</v>
      </c>
      <c r="D750" s="131">
        <v>457</v>
      </c>
      <c r="E750" s="120" t="s">
        <v>2029</v>
      </c>
      <c r="F750" s="122"/>
      <c r="G750" s="122"/>
      <c r="H750" s="123"/>
    </row>
    <row r="751" spans="1:8" ht="13.5" customHeight="1">
      <c r="A751" s="124"/>
      <c r="B751" s="125"/>
      <c r="C751" s="125"/>
      <c r="D751" s="126"/>
      <c r="E751" s="127"/>
      <c r="F751" s="128"/>
      <c r="G751" s="128"/>
      <c r="H751" s="130"/>
    </row>
    <row r="752" spans="1:8" ht="13.5" customHeight="1">
      <c r="A752" s="117"/>
      <c r="B752" s="118" t="s">
        <v>2428</v>
      </c>
      <c r="C752" s="118" t="s">
        <v>2681</v>
      </c>
      <c r="D752" s="131">
        <v>61</v>
      </c>
      <c r="E752" s="120" t="s">
        <v>2029</v>
      </c>
      <c r="F752" s="122"/>
      <c r="G752" s="122"/>
      <c r="H752" s="123"/>
    </row>
    <row r="753" spans="1:8" ht="13.5" customHeight="1">
      <c r="A753" s="124"/>
      <c r="B753" s="125"/>
      <c r="C753" s="125"/>
      <c r="D753" s="126"/>
      <c r="E753" s="127"/>
      <c r="F753" s="128"/>
      <c r="G753" s="128"/>
      <c r="H753" s="130"/>
    </row>
    <row r="754" spans="1:8" ht="13.5" customHeight="1">
      <c r="A754" s="117"/>
      <c r="B754" s="118" t="s">
        <v>2428</v>
      </c>
      <c r="C754" s="118" t="s">
        <v>2682</v>
      </c>
      <c r="D754" s="131">
        <v>55</v>
      </c>
      <c r="E754" s="120" t="s">
        <v>2029</v>
      </c>
      <c r="F754" s="122"/>
      <c r="G754" s="122"/>
      <c r="H754" s="123"/>
    </row>
    <row r="755" spans="1:8" ht="13.5" customHeight="1">
      <c r="A755" s="124"/>
      <c r="B755" s="125"/>
      <c r="C755" s="125"/>
      <c r="D755" s="126"/>
      <c r="E755" s="127"/>
      <c r="F755" s="128"/>
      <c r="G755" s="128"/>
      <c r="H755" s="130"/>
    </row>
    <row r="756" spans="1:8" ht="13.5" customHeight="1">
      <c r="A756" s="117"/>
      <c r="B756" s="118" t="s">
        <v>2610</v>
      </c>
      <c r="C756" s="118" t="s">
        <v>2511</v>
      </c>
      <c r="D756" s="131">
        <v>78</v>
      </c>
      <c r="E756" s="120" t="s">
        <v>2029</v>
      </c>
      <c r="F756" s="122"/>
      <c r="G756" s="122"/>
      <c r="H756" s="123"/>
    </row>
    <row r="757" spans="1:8" ht="13.5" customHeight="1">
      <c r="A757" s="124"/>
      <c r="B757" s="125"/>
      <c r="C757" s="125"/>
      <c r="D757" s="126"/>
      <c r="E757" s="127"/>
      <c r="F757" s="128"/>
      <c r="G757" s="128"/>
      <c r="H757" s="130"/>
    </row>
    <row r="758" spans="1:8" ht="13.5" customHeight="1">
      <c r="A758" s="117"/>
      <c r="B758" s="118" t="s">
        <v>2428</v>
      </c>
      <c r="C758" s="118" t="s">
        <v>2512</v>
      </c>
      <c r="D758" s="131">
        <v>60</v>
      </c>
      <c r="E758" s="120" t="s">
        <v>2029</v>
      </c>
      <c r="F758" s="122"/>
      <c r="G758" s="122"/>
      <c r="H758" s="123"/>
    </row>
    <row r="759" spans="1:8" ht="13.5" customHeight="1">
      <c r="A759" s="124"/>
      <c r="B759" s="125"/>
      <c r="C759" s="125"/>
      <c r="D759" s="126"/>
      <c r="E759" s="127"/>
      <c r="F759" s="128"/>
      <c r="G759" s="128"/>
      <c r="H759" s="130"/>
    </row>
    <row r="760" spans="1:8" ht="13.5" customHeight="1">
      <c r="A760" s="117"/>
      <c r="B760" s="118" t="s">
        <v>2428</v>
      </c>
      <c r="C760" s="118" t="s">
        <v>2683</v>
      </c>
      <c r="D760" s="131">
        <v>84</v>
      </c>
      <c r="E760" s="120" t="s">
        <v>2029</v>
      </c>
      <c r="F760" s="122"/>
      <c r="G760" s="122"/>
      <c r="H760" s="123"/>
    </row>
    <row r="761" spans="1:8" ht="13.5" customHeight="1">
      <c r="A761" s="134"/>
      <c r="B761" s="125"/>
      <c r="C761" s="125"/>
      <c r="D761" s="135"/>
      <c r="E761" s="136"/>
      <c r="F761" s="128"/>
      <c r="G761" s="128"/>
      <c r="H761" s="130"/>
    </row>
    <row r="762" spans="1:8" ht="13.5" customHeight="1">
      <c r="A762" s="137"/>
      <c r="B762" s="118" t="s">
        <v>2428</v>
      </c>
      <c r="C762" s="118" t="s">
        <v>2433</v>
      </c>
      <c r="D762" s="172">
        <v>98</v>
      </c>
      <c r="E762" s="120" t="s">
        <v>2029</v>
      </c>
      <c r="F762" s="121"/>
      <c r="G762" s="122"/>
      <c r="H762" s="123"/>
    </row>
    <row r="763" spans="1:8" ht="13.5" customHeight="1">
      <c r="A763" s="134"/>
      <c r="B763" s="125"/>
      <c r="C763" s="125"/>
      <c r="D763" s="135"/>
      <c r="E763" s="127"/>
      <c r="F763" s="128"/>
      <c r="G763" s="128"/>
      <c r="H763" s="130"/>
    </row>
    <row r="764" spans="1:8" ht="13.5" customHeight="1">
      <c r="A764" s="137"/>
      <c r="B764" s="118" t="s">
        <v>2428</v>
      </c>
      <c r="C764" s="118" t="s">
        <v>2427</v>
      </c>
      <c r="D764" s="172">
        <v>4</v>
      </c>
      <c r="E764" s="120" t="s">
        <v>2029</v>
      </c>
      <c r="F764" s="121"/>
      <c r="G764" s="122"/>
      <c r="H764" s="123"/>
    </row>
    <row r="765" spans="1:8" ht="13.5" customHeight="1">
      <c r="A765" s="134"/>
      <c r="B765" s="125"/>
      <c r="C765" s="125"/>
      <c r="D765" s="187"/>
      <c r="E765" s="136"/>
      <c r="F765" s="128"/>
      <c r="G765" s="128"/>
      <c r="H765" s="130"/>
    </row>
    <row r="766" spans="1:8" ht="13.5" customHeight="1">
      <c r="A766" s="137"/>
      <c r="B766" s="118" t="s">
        <v>2428</v>
      </c>
      <c r="C766" s="118" t="s">
        <v>2429</v>
      </c>
      <c r="D766" s="172">
        <v>3</v>
      </c>
      <c r="E766" s="120" t="s">
        <v>2029</v>
      </c>
      <c r="F766" s="121"/>
      <c r="G766" s="122"/>
      <c r="H766" s="123"/>
    </row>
    <row r="767" spans="1:8" ht="13.5" customHeight="1">
      <c r="A767" s="134"/>
      <c r="B767" s="125"/>
      <c r="C767" s="125"/>
      <c r="D767" s="187"/>
      <c r="E767" s="127"/>
      <c r="F767" s="128"/>
      <c r="G767" s="128"/>
      <c r="H767" s="130"/>
    </row>
    <row r="768" spans="1:8" ht="13.5" customHeight="1">
      <c r="A768" s="137"/>
      <c r="B768" s="118" t="s">
        <v>2684</v>
      </c>
      <c r="C768" s="118" t="s">
        <v>2522</v>
      </c>
      <c r="D768" s="172">
        <v>5</v>
      </c>
      <c r="E768" s="120" t="s">
        <v>2067</v>
      </c>
      <c r="F768" s="121"/>
      <c r="G768" s="122"/>
      <c r="H768" s="123"/>
    </row>
    <row r="769" spans="1:8" ht="13.5" customHeight="1">
      <c r="A769" s="134"/>
      <c r="B769" s="125"/>
      <c r="C769" s="125"/>
      <c r="D769" s="187"/>
      <c r="E769" s="127"/>
      <c r="F769" s="128"/>
      <c r="G769" s="128"/>
      <c r="H769" s="130"/>
    </row>
    <row r="770" spans="1:8" ht="13.5" customHeight="1">
      <c r="A770" s="137"/>
      <c r="B770" s="118" t="s">
        <v>2428</v>
      </c>
      <c r="C770" s="118" t="s">
        <v>2685</v>
      </c>
      <c r="D770" s="172">
        <v>3</v>
      </c>
      <c r="E770" s="120" t="s">
        <v>2067</v>
      </c>
      <c r="F770" s="121"/>
      <c r="G770" s="122"/>
      <c r="H770" s="123"/>
    </row>
    <row r="771" spans="1:8" ht="13.5" customHeight="1">
      <c r="A771" s="134"/>
      <c r="B771" s="125"/>
      <c r="C771" s="125"/>
      <c r="D771" s="187"/>
      <c r="E771" s="127"/>
      <c r="F771" s="128"/>
      <c r="G771" s="128"/>
      <c r="H771" s="130"/>
    </row>
    <row r="772" spans="1:8" ht="13.5" customHeight="1">
      <c r="A772" s="141"/>
      <c r="B772" s="142" t="s">
        <v>2428</v>
      </c>
      <c r="C772" s="142" t="s">
        <v>2686</v>
      </c>
      <c r="D772" s="198">
        <v>7</v>
      </c>
      <c r="E772" s="199" t="s">
        <v>2067</v>
      </c>
      <c r="F772" s="145"/>
      <c r="G772" s="145"/>
      <c r="H772" s="146"/>
    </row>
    <row r="773" spans="1:8" s="49" customFormat="1" ht="13.5" customHeight="1">
      <c r="A773" s="147"/>
      <c r="B773" s="147"/>
      <c r="C773" s="147"/>
      <c r="D773" s="147"/>
      <c r="E773" s="147"/>
      <c r="F773" s="148"/>
      <c r="G773" s="147"/>
      <c r="H773" s="147"/>
    </row>
    <row r="774" spans="1:8" s="49" customFormat="1" ht="13.5" customHeight="1">
      <c r="A774" s="54"/>
      <c r="B774" s="54"/>
      <c r="C774" s="53" t="s">
        <v>1982</v>
      </c>
      <c r="D774" s="51"/>
      <c r="E774" s="51"/>
      <c r="F774" s="51"/>
      <c r="G774" s="54"/>
      <c r="H774" s="149"/>
    </row>
    <row r="775" spans="1:8" s="49" customFormat="1" ht="21.4" customHeight="1">
      <c r="A775" s="200" t="s">
        <v>1966</v>
      </c>
      <c r="B775" s="201"/>
      <c r="C775" s="201"/>
      <c r="D775" s="201"/>
      <c r="E775" s="201"/>
      <c r="F775" s="201"/>
      <c r="G775" s="201"/>
      <c r="H775" s="201"/>
    </row>
    <row r="776" spans="1:8" s="49" customFormat="1" ht="13.5">
      <c r="A776" s="54" t="s">
        <v>62</v>
      </c>
      <c r="B776" s="54"/>
      <c r="C776" s="51"/>
      <c r="D776" s="51"/>
      <c r="E776" s="51"/>
      <c r="F776" s="51"/>
      <c r="G776" s="54"/>
      <c r="H776" s="53"/>
    </row>
    <row r="777" spans="1:8" ht="21.4" customHeight="1">
      <c r="A777" s="372" t="s">
        <v>1967</v>
      </c>
      <c r="B777" s="373"/>
      <c r="C777" s="107" t="s">
        <v>1968</v>
      </c>
      <c r="D777" s="107" t="s">
        <v>1969</v>
      </c>
      <c r="E777" s="107" t="s">
        <v>1970</v>
      </c>
      <c r="F777" s="107" t="s">
        <v>1971</v>
      </c>
      <c r="G777" s="107" t="s">
        <v>1972</v>
      </c>
      <c r="H777" s="108" t="s">
        <v>1973</v>
      </c>
    </row>
    <row r="778" spans="1:8" ht="13.5" customHeight="1">
      <c r="A778" s="160"/>
      <c r="B778" s="161"/>
      <c r="C778" s="111"/>
      <c r="D778" s="152"/>
      <c r="E778" s="153"/>
      <c r="F778" s="114"/>
      <c r="G778" s="114"/>
      <c r="H778" s="116"/>
    </row>
    <row r="779" spans="1:8" ht="13.5" customHeight="1">
      <c r="A779" s="166"/>
      <c r="B779" s="167" t="s">
        <v>2684</v>
      </c>
      <c r="C779" s="118" t="s">
        <v>2687</v>
      </c>
      <c r="D779" s="172">
        <v>1</v>
      </c>
      <c r="E779" s="120" t="s">
        <v>2067</v>
      </c>
      <c r="F779" s="121"/>
      <c r="G779" s="122"/>
      <c r="H779" s="123"/>
    </row>
    <row r="780" spans="1:8" ht="13.5" customHeight="1">
      <c r="A780" s="160"/>
      <c r="B780" s="161"/>
      <c r="C780" s="125"/>
      <c r="D780" s="135"/>
      <c r="E780" s="127"/>
      <c r="F780" s="128"/>
      <c r="G780" s="128"/>
      <c r="H780" s="130"/>
    </row>
    <row r="781" spans="1:8" ht="13.5" customHeight="1">
      <c r="A781" s="166"/>
      <c r="B781" s="167" t="s">
        <v>2688</v>
      </c>
      <c r="C781" s="118" t="s">
        <v>2528</v>
      </c>
      <c r="D781" s="172">
        <v>4</v>
      </c>
      <c r="E781" s="120" t="s">
        <v>2067</v>
      </c>
      <c r="F781" s="121"/>
      <c r="G781" s="122"/>
      <c r="H781" s="123"/>
    </row>
    <row r="782" spans="1:8" ht="13.5" customHeight="1">
      <c r="A782" s="134"/>
      <c r="B782" s="125"/>
      <c r="C782" s="125"/>
      <c r="D782" s="135"/>
      <c r="E782" s="127"/>
      <c r="F782" s="128"/>
      <c r="G782" s="128"/>
      <c r="H782" s="130"/>
    </row>
    <row r="783" spans="1:8" ht="13.5" customHeight="1">
      <c r="A783" s="137"/>
      <c r="B783" s="118"/>
      <c r="C783" s="118" t="s">
        <v>2450</v>
      </c>
      <c r="D783" s="131">
        <v>3</v>
      </c>
      <c r="E783" s="120" t="s">
        <v>2067</v>
      </c>
      <c r="F783" s="122"/>
      <c r="G783" s="122"/>
      <c r="H783" s="123"/>
    </row>
    <row r="784" spans="1:8" ht="13.5" customHeight="1">
      <c r="A784" s="134"/>
      <c r="B784" s="125"/>
      <c r="C784" s="125"/>
      <c r="D784" s="126"/>
      <c r="E784" s="127"/>
      <c r="F784" s="128"/>
      <c r="G784" s="128"/>
      <c r="H784" s="130"/>
    </row>
    <row r="785" spans="1:8" ht="13.5" customHeight="1">
      <c r="A785" s="137"/>
      <c r="B785" s="118" t="s">
        <v>2523</v>
      </c>
      <c r="C785" s="118" t="s">
        <v>2528</v>
      </c>
      <c r="D785" s="131">
        <v>4</v>
      </c>
      <c r="E785" s="120" t="s">
        <v>2067</v>
      </c>
      <c r="F785" s="122"/>
      <c r="G785" s="122"/>
      <c r="H785" s="123"/>
    </row>
    <row r="786" spans="1:8" ht="13.5" customHeight="1">
      <c r="A786" s="124"/>
      <c r="B786" s="125"/>
      <c r="C786" s="125"/>
      <c r="D786" s="126"/>
      <c r="E786" s="127"/>
      <c r="F786" s="128"/>
      <c r="G786" s="128"/>
      <c r="H786" s="130"/>
    </row>
    <row r="787" spans="1:8" ht="13.5" customHeight="1">
      <c r="A787" s="117"/>
      <c r="B787" s="118"/>
      <c r="C787" s="118" t="s">
        <v>2450</v>
      </c>
      <c r="D787" s="131">
        <v>3</v>
      </c>
      <c r="E787" s="120" t="s">
        <v>2067</v>
      </c>
      <c r="F787" s="122"/>
      <c r="G787" s="122"/>
      <c r="H787" s="123"/>
    </row>
    <row r="788" spans="1:8" ht="13.5" customHeight="1">
      <c r="A788" s="124"/>
      <c r="B788" s="125"/>
      <c r="C788" s="125"/>
      <c r="D788" s="126"/>
      <c r="E788" s="127"/>
      <c r="F788" s="128"/>
      <c r="G788" s="128"/>
      <c r="H788" s="130"/>
    </row>
    <row r="789" spans="1:8" ht="13.5" customHeight="1">
      <c r="A789" s="117"/>
      <c r="B789" s="118" t="s">
        <v>2618</v>
      </c>
      <c r="C789" s="118"/>
      <c r="D789" s="131">
        <v>1</v>
      </c>
      <c r="E789" s="120" t="s">
        <v>2022</v>
      </c>
      <c r="F789" s="122"/>
      <c r="G789" s="122"/>
      <c r="H789" s="123" t="s">
        <v>2689</v>
      </c>
    </row>
    <row r="790" spans="1:8" ht="13.5" customHeight="1">
      <c r="A790" s="124"/>
      <c r="B790" s="125"/>
      <c r="C790" s="125"/>
      <c r="D790" s="126"/>
      <c r="E790" s="127"/>
      <c r="F790" s="128"/>
      <c r="G790" s="128"/>
      <c r="H790" s="130"/>
    </row>
    <row r="791" spans="1:8" ht="13.5" customHeight="1">
      <c r="A791" s="117"/>
      <c r="B791" s="118" t="s">
        <v>2468</v>
      </c>
      <c r="C791" s="118"/>
      <c r="D791" s="131">
        <v>1</v>
      </c>
      <c r="E791" s="120" t="s">
        <v>2022</v>
      </c>
      <c r="F791" s="122"/>
      <c r="G791" s="122"/>
      <c r="H791" s="123" t="s">
        <v>2690</v>
      </c>
    </row>
    <row r="792" spans="1:8" ht="13.5" customHeight="1">
      <c r="A792" s="124"/>
      <c r="B792" s="125"/>
      <c r="C792" s="125"/>
      <c r="D792" s="126"/>
      <c r="E792" s="127"/>
      <c r="F792" s="128"/>
      <c r="G792" s="128"/>
      <c r="H792" s="130"/>
    </row>
    <row r="793" spans="1:8" ht="13.5" customHeight="1">
      <c r="A793" s="117"/>
      <c r="B793" s="118" t="s">
        <v>2620</v>
      </c>
      <c r="C793" s="118"/>
      <c r="D793" s="131">
        <v>1</v>
      </c>
      <c r="E793" s="120" t="s">
        <v>2022</v>
      </c>
      <c r="F793" s="122"/>
      <c r="G793" s="122"/>
      <c r="H793" s="123" t="s">
        <v>2691</v>
      </c>
    </row>
    <row r="794" spans="1:8" ht="13.5" customHeight="1">
      <c r="A794" s="124"/>
      <c r="B794" s="125"/>
      <c r="C794" s="125"/>
      <c r="D794" s="126"/>
      <c r="E794" s="127"/>
      <c r="F794" s="128"/>
      <c r="G794" s="128"/>
      <c r="H794" s="130"/>
    </row>
    <row r="795" spans="1:8" ht="13.5" customHeight="1">
      <c r="A795" s="117"/>
      <c r="B795" s="118" t="s">
        <v>2622</v>
      </c>
      <c r="C795" s="118"/>
      <c r="D795" s="131">
        <v>1</v>
      </c>
      <c r="E795" s="120" t="s">
        <v>2022</v>
      </c>
      <c r="F795" s="122"/>
      <c r="G795" s="122"/>
      <c r="H795" s="123" t="s">
        <v>2692</v>
      </c>
    </row>
    <row r="796" spans="1:8" ht="13.5" customHeight="1">
      <c r="A796" s="124"/>
      <c r="B796" s="125"/>
      <c r="C796" s="125"/>
      <c r="D796" s="126"/>
      <c r="E796" s="127"/>
      <c r="F796" s="128"/>
      <c r="G796" s="128"/>
      <c r="H796" s="130"/>
    </row>
    <row r="797" spans="1:8" ht="13.5" customHeight="1">
      <c r="A797" s="117"/>
      <c r="B797" s="118"/>
      <c r="C797" s="118"/>
      <c r="D797" s="131"/>
      <c r="E797" s="120"/>
      <c r="F797" s="122"/>
      <c r="G797" s="122">
        <f t="shared" ref="G797" si="65">D797*F797</f>
        <v>0</v>
      </c>
      <c r="H797" s="123"/>
    </row>
    <row r="798" spans="1:8" ht="13.5" customHeight="1">
      <c r="A798" s="124"/>
      <c r="B798" s="125"/>
      <c r="C798" s="125"/>
      <c r="D798" s="126"/>
      <c r="E798" s="127"/>
      <c r="F798" s="128"/>
      <c r="G798" s="128"/>
      <c r="H798" s="130"/>
    </row>
    <row r="799" spans="1:8" ht="13.5" customHeight="1">
      <c r="A799" s="117"/>
      <c r="B799" s="118"/>
      <c r="C799" s="118"/>
      <c r="D799" s="131"/>
      <c r="E799" s="120"/>
      <c r="F799" s="122"/>
      <c r="G799" s="122">
        <f t="shared" ref="G799" si="66">D799*F799</f>
        <v>0</v>
      </c>
      <c r="H799" s="123"/>
    </row>
    <row r="800" spans="1:8" ht="13.5" customHeight="1">
      <c r="A800" s="124"/>
      <c r="B800" s="125"/>
      <c r="C800" s="125"/>
      <c r="D800" s="126"/>
      <c r="E800" s="127"/>
      <c r="F800" s="128"/>
      <c r="G800" s="128"/>
      <c r="H800" s="130"/>
    </row>
    <row r="801" spans="1:8" ht="13.5" customHeight="1">
      <c r="A801" s="117"/>
      <c r="B801" s="118"/>
      <c r="C801" s="118"/>
      <c r="D801" s="131"/>
      <c r="E801" s="120"/>
      <c r="F801" s="122"/>
      <c r="G801" s="122">
        <f t="shared" ref="G801" si="67">D801*F801</f>
        <v>0</v>
      </c>
      <c r="H801" s="123"/>
    </row>
    <row r="802" spans="1:8" ht="13.5" customHeight="1">
      <c r="A802" s="124"/>
      <c r="B802" s="125"/>
      <c r="C802" s="125"/>
      <c r="D802" s="126"/>
      <c r="E802" s="127"/>
      <c r="F802" s="128"/>
      <c r="G802" s="128"/>
      <c r="H802" s="130"/>
    </row>
    <row r="803" spans="1:8" ht="13.5" customHeight="1">
      <c r="A803" s="117"/>
      <c r="B803" s="118"/>
      <c r="C803" s="118"/>
      <c r="D803" s="131"/>
      <c r="E803" s="120"/>
      <c r="F803" s="122"/>
      <c r="G803" s="122">
        <f t="shared" ref="G803" si="68">D803*F803</f>
        <v>0</v>
      </c>
      <c r="H803" s="123"/>
    </row>
    <row r="804" spans="1:8" ht="13.5" customHeight="1">
      <c r="A804" s="134"/>
      <c r="B804" s="125"/>
      <c r="C804" s="125"/>
      <c r="D804" s="135"/>
      <c r="E804" s="136"/>
      <c r="F804" s="128"/>
      <c r="G804" s="128"/>
      <c r="H804" s="130"/>
    </row>
    <row r="805" spans="1:8" ht="13.5" customHeight="1">
      <c r="A805" s="137"/>
      <c r="B805" s="118"/>
      <c r="C805" s="118"/>
      <c r="D805" s="172"/>
      <c r="E805" s="120"/>
      <c r="F805" s="121"/>
      <c r="G805" s="122">
        <f t="shared" ref="G805" si="69">D805*F805</f>
        <v>0</v>
      </c>
      <c r="H805" s="123"/>
    </row>
    <row r="806" spans="1:8" ht="13.5" customHeight="1">
      <c r="A806" s="134"/>
      <c r="B806" s="125"/>
      <c r="C806" s="125"/>
      <c r="D806" s="135"/>
      <c r="E806" s="127"/>
      <c r="F806" s="128"/>
      <c r="G806" s="128"/>
      <c r="H806" s="130"/>
    </row>
    <row r="807" spans="1:8" ht="13.5" customHeight="1">
      <c r="A807" s="137"/>
      <c r="B807" s="118"/>
      <c r="C807" s="118"/>
      <c r="D807" s="172"/>
      <c r="E807" s="120"/>
      <c r="F807" s="121"/>
      <c r="G807" s="122">
        <f t="shared" ref="G807" si="70">D807*F807</f>
        <v>0</v>
      </c>
      <c r="H807" s="123"/>
    </row>
    <row r="808" spans="1:8" ht="13.5" customHeight="1">
      <c r="A808" s="134"/>
      <c r="B808" s="125"/>
      <c r="C808" s="125"/>
      <c r="D808" s="187"/>
      <c r="E808" s="136"/>
      <c r="F808" s="128"/>
      <c r="G808" s="128"/>
      <c r="H808" s="130"/>
    </row>
    <row r="809" spans="1:8" ht="13.5" customHeight="1">
      <c r="A809" s="137"/>
      <c r="B809" s="118"/>
      <c r="C809" s="118"/>
      <c r="D809" s="172"/>
      <c r="E809" s="120"/>
      <c r="F809" s="121"/>
      <c r="G809" s="121"/>
      <c r="H809" s="123"/>
    </row>
    <row r="810" spans="1:8" ht="13.5" customHeight="1">
      <c r="A810" s="134"/>
      <c r="B810" s="125"/>
      <c r="C810" s="125"/>
      <c r="D810" s="187"/>
      <c r="E810" s="127"/>
      <c r="F810" s="128"/>
      <c r="G810" s="128"/>
      <c r="H810" s="130"/>
    </row>
    <row r="811" spans="1:8" ht="13.5" customHeight="1">
      <c r="A811" s="137"/>
      <c r="B811" s="118"/>
      <c r="C811" s="118"/>
      <c r="D811" s="172"/>
      <c r="E811" s="120"/>
      <c r="F811" s="121"/>
      <c r="G811" s="121"/>
      <c r="H811" s="123"/>
    </row>
    <row r="812" spans="1:8" ht="13.5" customHeight="1">
      <c r="A812" s="134"/>
      <c r="B812" s="125"/>
      <c r="C812" s="125"/>
      <c r="D812" s="187"/>
      <c r="E812" s="127"/>
      <c r="F812" s="128"/>
      <c r="G812" s="129"/>
      <c r="H812" s="130" t="s">
        <v>7</v>
      </c>
    </row>
    <row r="813" spans="1:8" ht="13.5" customHeight="1">
      <c r="A813" s="137"/>
      <c r="B813" s="118"/>
      <c r="C813" s="118"/>
      <c r="D813" s="172"/>
      <c r="E813" s="120"/>
      <c r="F813" s="121" t="s">
        <v>2047</v>
      </c>
      <c r="G813" s="122"/>
      <c r="H813" s="123" t="s">
        <v>7</v>
      </c>
    </row>
    <row r="814" spans="1:8" ht="13.5" customHeight="1">
      <c r="A814" s="134"/>
      <c r="B814" s="125"/>
      <c r="C814" s="125"/>
      <c r="D814" s="187"/>
      <c r="E814" s="127"/>
      <c r="F814" s="128"/>
      <c r="G814" s="128"/>
      <c r="H814" s="130"/>
    </row>
    <row r="815" spans="1:8" ht="13.5" customHeight="1">
      <c r="A815" s="141"/>
      <c r="B815" s="197" t="s">
        <v>2474</v>
      </c>
      <c r="C815" s="142"/>
      <c r="D815" s="198"/>
      <c r="E815" s="199"/>
      <c r="F815" s="145"/>
      <c r="G815" s="145"/>
      <c r="H815" s="146"/>
    </row>
    <row r="816" spans="1:8" s="49" customFormat="1" ht="13.5" customHeight="1">
      <c r="A816" s="147"/>
      <c r="B816" s="147"/>
      <c r="C816" s="147"/>
      <c r="D816" s="147"/>
      <c r="E816" s="147"/>
      <c r="F816" s="148"/>
      <c r="G816" s="147"/>
      <c r="H816" s="147"/>
    </row>
    <row r="817" spans="1:8" s="49" customFormat="1" ht="13.5" customHeight="1">
      <c r="A817" s="54"/>
      <c r="B817" s="54"/>
      <c r="C817" s="53" t="s">
        <v>1982</v>
      </c>
      <c r="D817" s="51"/>
      <c r="E817" s="51"/>
      <c r="F817" s="51"/>
      <c r="G817" s="54"/>
      <c r="H817" s="149"/>
    </row>
    <row r="818" spans="1:8" s="49" customFormat="1" ht="21.4" customHeight="1">
      <c r="A818" s="200" t="s">
        <v>1966</v>
      </c>
      <c r="B818" s="201"/>
      <c r="C818" s="201"/>
      <c r="D818" s="201"/>
      <c r="E818" s="201"/>
      <c r="F818" s="201"/>
      <c r="G818" s="201"/>
      <c r="H818" s="201"/>
    </row>
    <row r="819" spans="1:8" s="49" customFormat="1" ht="13.5">
      <c r="A819" s="54" t="s">
        <v>62</v>
      </c>
      <c r="B819" s="54"/>
      <c r="C819" s="51"/>
      <c r="D819" s="51"/>
      <c r="E819" s="51"/>
      <c r="F819" s="51"/>
      <c r="G819" s="54"/>
      <c r="H819" s="53"/>
    </row>
    <row r="820" spans="1:8" ht="21.4" customHeight="1">
      <c r="A820" s="372" t="s">
        <v>1967</v>
      </c>
      <c r="B820" s="373"/>
      <c r="C820" s="107" t="s">
        <v>1968</v>
      </c>
      <c r="D820" s="107" t="s">
        <v>1969</v>
      </c>
      <c r="E820" s="107" t="s">
        <v>1970</v>
      </c>
      <c r="F820" s="107" t="s">
        <v>1971</v>
      </c>
      <c r="G820" s="107" t="s">
        <v>1972</v>
      </c>
      <c r="H820" s="108" t="s">
        <v>1973</v>
      </c>
    </row>
    <row r="821" spans="1:8" ht="13.5" customHeight="1">
      <c r="A821" s="160"/>
      <c r="B821" s="161"/>
      <c r="C821" s="111"/>
      <c r="D821" s="152"/>
      <c r="E821" s="153"/>
      <c r="F821" s="114"/>
      <c r="G821" s="114"/>
      <c r="H821" s="116"/>
    </row>
    <row r="822" spans="1:8" ht="13.5" customHeight="1">
      <c r="A822" s="166"/>
      <c r="B822" s="167"/>
      <c r="C822" s="118"/>
      <c r="D822" s="172"/>
      <c r="E822" s="120"/>
      <c r="F822" s="121"/>
      <c r="G822" s="121"/>
      <c r="H822" s="123"/>
    </row>
    <row r="823" spans="1:8" ht="13.5" customHeight="1">
      <c r="A823" s="160" t="s">
        <v>1995</v>
      </c>
      <c r="B823" s="161" t="s">
        <v>2406</v>
      </c>
      <c r="C823" s="125"/>
      <c r="D823" s="135"/>
      <c r="E823" s="127"/>
      <c r="F823" s="128"/>
      <c r="G823" s="128"/>
      <c r="H823" s="130"/>
    </row>
    <row r="824" spans="1:8" ht="13.5" customHeight="1">
      <c r="A824" s="166"/>
      <c r="B824" s="167" t="s">
        <v>2422</v>
      </c>
      <c r="C824" s="118"/>
      <c r="D824" s="172"/>
      <c r="E824" s="120"/>
      <c r="F824" s="121"/>
      <c r="G824" s="121"/>
      <c r="H824" s="123"/>
    </row>
    <row r="825" spans="1:8" ht="13.5" customHeight="1">
      <c r="A825" s="134"/>
      <c r="B825" s="125"/>
      <c r="C825" s="125"/>
      <c r="D825" s="135"/>
      <c r="E825" s="127"/>
      <c r="F825" s="128"/>
      <c r="G825" s="128"/>
      <c r="H825" s="130"/>
    </row>
    <row r="826" spans="1:8" ht="13.5" customHeight="1">
      <c r="A826" s="137"/>
      <c r="B826" s="118" t="s">
        <v>2693</v>
      </c>
      <c r="C826" s="118" t="s">
        <v>2694</v>
      </c>
      <c r="D826" s="131">
        <v>19</v>
      </c>
      <c r="E826" s="120" t="s">
        <v>2029</v>
      </c>
      <c r="F826" s="122"/>
      <c r="G826" s="122"/>
      <c r="H826" s="123"/>
    </row>
    <row r="827" spans="1:8" ht="13.5" customHeight="1">
      <c r="A827" s="134"/>
      <c r="B827" s="125"/>
      <c r="C827" s="125"/>
      <c r="D827" s="126"/>
      <c r="E827" s="127"/>
      <c r="F827" s="128"/>
      <c r="G827" s="128"/>
      <c r="H827" s="130"/>
    </row>
    <row r="828" spans="1:8" ht="13.5" customHeight="1">
      <c r="A828" s="137"/>
      <c r="B828" s="118" t="s">
        <v>2428</v>
      </c>
      <c r="C828" s="118" t="s">
        <v>2695</v>
      </c>
      <c r="D828" s="131">
        <v>18</v>
      </c>
      <c r="E828" s="120" t="s">
        <v>2029</v>
      </c>
      <c r="F828" s="122"/>
      <c r="G828" s="122"/>
      <c r="H828" s="123"/>
    </row>
    <row r="829" spans="1:8" ht="13.5" customHeight="1">
      <c r="A829" s="124"/>
      <c r="B829" s="125"/>
      <c r="C829" s="125"/>
      <c r="D829" s="126"/>
      <c r="E829" s="127"/>
      <c r="F829" s="128"/>
      <c r="G829" s="128"/>
      <c r="H829" s="130"/>
    </row>
    <row r="830" spans="1:8" ht="13.5" customHeight="1">
      <c r="A830" s="117"/>
      <c r="B830" s="118" t="s">
        <v>2696</v>
      </c>
      <c r="C830" s="118" t="s">
        <v>2697</v>
      </c>
      <c r="D830" s="131">
        <v>3</v>
      </c>
      <c r="E830" s="120" t="s">
        <v>2067</v>
      </c>
      <c r="F830" s="122"/>
      <c r="G830" s="122"/>
      <c r="H830" s="123"/>
    </row>
    <row r="831" spans="1:8" ht="13.5" customHeight="1">
      <c r="A831" s="124"/>
      <c r="B831" s="125"/>
      <c r="C831" s="125"/>
      <c r="D831" s="126"/>
      <c r="E831" s="127"/>
      <c r="F831" s="128"/>
      <c r="G831" s="128"/>
      <c r="H831" s="130"/>
    </row>
    <row r="832" spans="1:8" ht="13.5" customHeight="1">
      <c r="A832" s="117"/>
      <c r="B832" s="118"/>
      <c r="C832" s="118" t="s">
        <v>2698</v>
      </c>
      <c r="D832" s="131">
        <v>2</v>
      </c>
      <c r="E832" s="120" t="s">
        <v>2067</v>
      </c>
      <c r="F832" s="122"/>
      <c r="G832" s="122"/>
      <c r="H832" s="123"/>
    </row>
    <row r="833" spans="1:8" ht="13.5" customHeight="1">
      <c r="A833" s="124"/>
      <c r="B833" s="125"/>
      <c r="C833" s="125"/>
      <c r="D833" s="126"/>
      <c r="E833" s="127"/>
      <c r="F833" s="128"/>
      <c r="G833" s="128"/>
      <c r="H833" s="130"/>
    </row>
    <row r="834" spans="1:8" ht="13.5" customHeight="1">
      <c r="A834" s="117"/>
      <c r="B834" s="118" t="s">
        <v>2699</v>
      </c>
      <c r="C834" s="118" t="s">
        <v>2700</v>
      </c>
      <c r="D834" s="131">
        <v>2</v>
      </c>
      <c r="E834" s="120" t="s">
        <v>2067</v>
      </c>
      <c r="F834" s="122"/>
      <c r="G834" s="177"/>
      <c r="H834" s="123"/>
    </row>
    <row r="835" spans="1:8" ht="13.5" customHeight="1">
      <c r="A835" s="124"/>
      <c r="B835" s="125"/>
      <c r="C835" s="125"/>
      <c r="D835" s="126"/>
      <c r="E835" s="127"/>
      <c r="F835" s="128"/>
      <c r="G835" s="128"/>
      <c r="H835" s="130"/>
    </row>
    <row r="836" spans="1:8" ht="13.5" customHeight="1">
      <c r="A836" s="117"/>
      <c r="B836" s="118" t="s">
        <v>2701</v>
      </c>
      <c r="C836" s="118"/>
      <c r="D836" s="131">
        <v>1</v>
      </c>
      <c r="E836" s="120" t="s">
        <v>2022</v>
      </c>
      <c r="F836" s="122"/>
      <c r="G836" s="122"/>
      <c r="H836" s="123" t="s">
        <v>2702</v>
      </c>
    </row>
    <row r="837" spans="1:8" ht="13.5" customHeight="1">
      <c r="A837" s="124"/>
      <c r="B837" s="125"/>
      <c r="C837" s="125"/>
      <c r="D837" s="126"/>
      <c r="E837" s="127"/>
      <c r="F837" s="128"/>
      <c r="G837" s="128"/>
      <c r="H837" s="130"/>
    </row>
    <row r="838" spans="1:8" ht="13.5" customHeight="1">
      <c r="A838" s="117"/>
      <c r="B838" s="118"/>
      <c r="C838" s="118"/>
      <c r="D838" s="131"/>
      <c r="E838" s="120"/>
      <c r="F838" s="122"/>
      <c r="G838" s="122"/>
      <c r="H838" s="123"/>
    </row>
    <row r="839" spans="1:8" ht="13.5" customHeight="1">
      <c r="A839" s="124"/>
      <c r="B839" s="125"/>
      <c r="C839" s="125"/>
      <c r="D839" s="126"/>
      <c r="E839" s="127"/>
      <c r="F839" s="128"/>
      <c r="G839" s="128"/>
      <c r="H839" s="130"/>
    </row>
    <row r="840" spans="1:8" ht="13.5" customHeight="1">
      <c r="A840" s="117"/>
      <c r="B840" s="118"/>
      <c r="C840" s="118"/>
      <c r="D840" s="131"/>
      <c r="E840" s="120"/>
      <c r="F840" s="122"/>
      <c r="G840" s="122">
        <f t="shared" ref="G840" si="71">D840*F840</f>
        <v>0</v>
      </c>
      <c r="H840" s="123"/>
    </row>
    <row r="841" spans="1:8" ht="13.5" customHeight="1">
      <c r="A841" s="124"/>
      <c r="B841" s="125"/>
      <c r="C841" s="125"/>
      <c r="D841" s="126"/>
      <c r="E841" s="127"/>
      <c r="F841" s="128"/>
      <c r="G841" s="128"/>
      <c r="H841" s="130"/>
    </row>
    <row r="842" spans="1:8" ht="13.5" customHeight="1">
      <c r="A842" s="117"/>
      <c r="B842" s="118"/>
      <c r="C842" s="118"/>
      <c r="D842" s="131"/>
      <c r="E842" s="120"/>
      <c r="F842" s="122"/>
      <c r="G842" s="122">
        <f t="shared" ref="G842" si="72">D842*F842</f>
        <v>0</v>
      </c>
      <c r="H842" s="123"/>
    </row>
    <row r="843" spans="1:8" ht="13.5" customHeight="1">
      <c r="A843" s="124"/>
      <c r="B843" s="125"/>
      <c r="C843" s="125"/>
      <c r="D843" s="126"/>
      <c r="E843" s="127"/>
      <c r="F843" s="128"/>
      <c r="G843" s="128"/>
      <c r="H843" s="130"/>
    </row>
    <row r="844" spans="1:8" ht="13.5" customHeight="1">
      <c r="A844" s="117"/>
      <c r="B844" s="118"/>
      <c r="C844" s="118"/>
      <c r="D844" s="131"/>
      <c r="E844" s="120"/>
      <c r="F844" s="122"/>
      <c r="G844" s="122">
        <f t="shared" ref="G844" si="73">D844*F844</f>
        <v>0</v>
      </c>
      <c r="H844" s="123"/>
    </row>
    <row r="845" spans="1:8" ht="13.5" customHeight="1">
      <c r="A845" s="124"/>
      <c r="B845" s="125"/>
      <c r="C845" s="125"/>
      <c r="D845" s="126"/>
      <c r="E845" s="127"/>
      <c r="F845" s="128"/>
      <c r="G845" s="128"/>
      <c r="H845" s="130"/>
    </row>
    <row r="846" spans="1:8" ht="13.5" customHeight="1">
      <c r="A846" s="117"/>
      <c r="B846" s="118"/>
      <c r="C846" s="118"/>
      <c r="D846" s="131"/>
      <c r="E846" s="120"/>
      <c r="F846" s="122"/>
      <c r="G846" s="122">
        <f t="shared" ref="G846" si="74">D846*F846</f>
        <v>0</v>
      </c>
      <c r="H846" s="123"/>
    </row>
    <row r="847" spans="1:8" ht="13.5" customHeight="1">
      <c r="A847" s="134"/>
      <c r="B847" s="125"/>
      <c r="C847" s="125"/>
      <c r="D847" s="135"/>
      <c r="E847" s="136"/>
      <c r="F847" s="128"/>
      <c r="G847" s="128"/>
      <c r="H847" s="130"/>
    </row>
    <row r="848" spans="1:8" ht="13.5" customHeight="1">
      <c r="A848" s="137"/>
      <c r="B848" s="118"/>
      <c r="C848" s="118"/>
      <c r="D848" s="172"/>
      <c r="E848" s="120"/>
      <c r="F848" s="121"/>
      <c r="G848" s="122">
        <f t="shared" ref="G848" si="75">D848*F848</f>
        <v>0</v>
      </c>
      <c r="H848" s="123"/>
    </row>
    <row r="849" spans="1:8" ht="13.5" customHeight="1">
      <c r="A849" s="134"/>
      <c r="B849" s="125"/>
      <c r="C849" s="125"/>
      <c r="D849" s="135"/>
      <c r="E849" s="127"/>
      <c r="F849" s="128"/>
      <c r="G849" s="128"/>
      <c r="H849" s="130"/>
    </row>
    <row r="850" spans="1:8" ht="13.5" customHeight="1">
      <c r="A850" s="137"/>
      <c r="B850" s="118"/>
      <c r="C850" s="118"/>
      <c r="D850" s="172"/>
      <c r="E850" s="120"/>
      <c r="F850" s="121"/>
      <c r="G850" s="122">
        <f t="shared" ref="G850" si="76">D850*F850</f>
        <v>0</v>
      </c>
      <c r="H850" s="123"/>
    </row>
    <row r="851" spans="1:8" ht="13.5" customHeight="1">
      <c r="A851" s="134"/>
      <c r="B851" s="125"/>
      <c r="C851" s="125"/>
      <c r="D851" s="187"/>
      <c r="E851" s="136"/>
      <c r="F851" s="128"/>
      <c r="G851" s="128"/>
      <c r="H851" s="130"/>
    </row>
    <row r="852" spans="1:8" ht="13.5" customHeight="1">
      <c r="A852" s="137"/>
      <c r="B852" s="118"/>
      <c r="C852" s="118"/>
      <c r="D852" s="172"/>
      <c r="E852" s="120"/>
      <c r="F852" s="121"/>
      <c r="G852" s="121"/>
      <c r="H852" s="123"/>
    </row>
    <row r="853" spans="1:8" ht="13.5" customHeight="1">
      <c r="A853" s="134"/>
      <c r="B853" s="125"/>
      <c r="C853" s="125"/>
      <c r="D853" s="187"/>
      <c r="E853" s="127"/>
      <c r="F853" s="128"/>
      <c r="G853" s="128"/>
      <c r="H853" s="130"/>
    </row>
    <row r="854" spans="1:8" ht="13.5" customHeight="1">
      <c r="A854" s="137"/>
      <c r="B854" s="118"/>
      <c r="C854" s="118"/>
      <c r="D854" s="172"/>
      <c r="E854" s="120"/>
      <c r="F854" s="121"/>
      <c r="G854" s="121"/>
      <c r="H854" s="123"/>
    </row>
    <row r="855" spans="1:8" ht="13.5" customHeight="1">
      <c r="A855" s="134"/>
      <c r="B855" s="125"/>
      <c r="C855" s="125"/>
      <c r="D855" s="187"/>
      <c r="E855" s="127"/>
      <c r="F855" s="128"/>
      <c r="G855" s="129"/>
      <c r="H855" s="130" t="s">
        <v>7</v>
      </c>
    </row>
    <row r="856" spans="1:8" ht="13.5" customHeight="1">
      <c r="A856" s="137"/>
      <c r="B856" s="118"/>
      <c r="C856" s="118"/>
      <c r="D856" s="172"/>
      <c r="E856" s="120"/>
      <c r="F856" s="121" t="s">
        <v>2047</v>
      </c>
      <c r="G856" s="122"/>
      <c r="H856" s="123" t="s">
        <v>7</v>
      </c>
    </row>
    <row r="857" spans="1:8" ht="13.5" customHeight="1">
      <c r="A857" s="134"/>
      <c r="B857" s="125"/>
      <c r="C857" s="125"/>
      <c r="D857" s="187"/>
      <c r="E857" s="127"/>
      <c r="F857" s="128"/>
      <c r="G857" s="128"/>
      <c r="H857" s="130"/>
    </row>
    <row r="858" spans="1:8" ht="13.5" customHeight="1">
      <c r="A858" s="141"/>
      <c r="B858" s="197" t="s">
        <v>2474</v>
      </c>
      <c r="C858" s="142"/>
      <c r="D858" s="198"/>
      <c r="E858" s="199"/>
      <c r="F858" s="145"/>
      <c r="G858" s="145"/>
      <c r="H858" s="146"/>
    </row>
    <row r="859" spans="1:8" s="49" customFormat="1" ht="13.5" customHeight="1">
      <c r="A859" s="147"/>
      <c r="B859" s="147"/>
      <c r="C859" s="147"/>
      <c r="D859" s="147"/>
      <c r="E859" s="147"/>
      <c r="F859" s="148"/>
      <c r="G859" s="147"/>
      <c r="H859" s="147"/>
    </row>
    <row r="860" spans="1:8" s="49" customFormat="1" ht="13.5" customHeight="1">
      <c r="A860" s="54"/>
      <c r="B860" s="54"/>
      <c r="C860" s="53" t="s">
        <v>1982</v>
      </c>
      <c r="D860" s="51"/>
      <c r="E860" s="51"/>
      <c r="F860" s="51"/>
      <c r="G860" s="54"/>
      <c r="H860" s="149"/>
    </row>
    <row r="861" spans="1:8" s="49" customFormat="1" ht="21.4" customHeight="1">
      <c r="A861" s="200" t="s">
        <v>1966</v>
      </c>
      <c r="B861" s="201"/>
      <c r="C861" s="201"/>
      <c r="D861" s="201"/>
      <c r="E861" s="201"/>
      <c r="F861" s="201"/>
      <c r="G861" s="201"/>
      <c r="H861" s="201"/>
    </row>
    <row r="862" spans="1:8" s="49" customFormat="1" ht="13.5">
      <c r="A862" s="54" t="s">
        <v>62</v>
      </c>
      <c r="B862" s="54"/>
      <c r="C862" s="51"/>
      <c r="D862" s="51"/>
      <c r="E862" s="51"/>
      <c r="F862" s="51"/>
      <c r="G862" s="54"/>
      <c r="H862" s="53"/>
    </row>
    <row r="863" spans="1:8" ht="21.4" customHeight="1">
      <c r="A863" s="372" t="s">
        <v>1967</v>
      </c>
      <c r="B863" s="373"/>
      <c r="C863" s="107" t="s">
        <v>1968</v>
      </c>
      <c r="D863" s="107" t="s">
        <v>1969</v>
      </c>
      <c r="E863" s="107" t="s">
        <v>1970</v>
      </c>
      <c r="F863" s="107" t="s">
        <v>1971</v>
      </c>
      <c r="G863" s="107" t="s">
        <v>1972</v>
      </c>
      <c r="H863" s="108" t="s">
        <v>1973</v>
      </c>
    </row>
    <row r="864" spans="1:8" ht="13.5" customHeight="1">
      <c r="A864" s="160"/>
      <c r="B864" s="161"/>
      <c r="C864" s="111"/>
      <c r="D864" s="152"/>
      <c r="E864" s="153"/>
      <c r="F864" s="114"/>
      <c r="G864" s="114"/>
      <c r="H864" s="116"/>
    </row>
    <row r="865" spans="1:8" ht="13.5" customHeight="1">
      <c r="A865" s="166"/>
      <c r="B865" s="167"/>
      <c r="C865" s="118"/>
      <c r="D865" s="172"/>
      <c r="E865" s="120"/>
      <c r="F865" s="121"/>
      <c r="G865" s="121"/>
      <c r="H865" s="123"/>
    </row>
    <row r="866" spans="1:8" ht="13.5" customHeight="1">
      <c r="A866" s="160" t="s">
        <v>1997</v>
      </c>
      <c r="B866" s="161" t="s">
        <v>2407</v>
      </c>
      <c r="C866" s="125"/>
      <c r="D866" s="135"/>
      <c r="E866" s="127"/>
      <c r="F866" s="128"/>
      <c r="G866" s="128"/>
      <c r="H866" s="130"/>
    </row>
    <row r="867" spans="1:8" ht="13.5" customHeight="1">
      <c r="A867" s="166"/>
      <c r="B867" s="167" t="s">
        <v>2417</v>
      </c>
      <c r="C867" s="118"/>
      <c r="D867" s="172"/>
      <c r="E867" s="120"/>
      <c r="F867" s="121"/>
      <c r="G867" s="121"/>
      <c r="H867" s="123"/>
    </row>
    <row r="868" spans="1:8" ht="13.5" customHeight="1">
      <c r="A868" s="134"/>
      <c r="B868" s="125"/>
      <c r="C868" s="125" t="s">
        <v>2703</v>
      </c>
      <c r="D868" s="135"/>
      <c r="E868" s="127"/>
      <c r="F868" s="128"/>
      <c r="G868" s="128"/>
      <c r="H868" s="130"/>
    </row>
    <row r="869" spans="1:8" ht="13.5" customHeight="1">
      <c r="A869" s="137"/>
      <c r="B869" s="118" t="s">
        <v>2704</v>
      </c>
      <c r="C869" s="118" t="s">
        <v>2705</v>
      </c>
      <c r="D869" s="131">
        <v>2</v>
      </c>
      <c r="E869" s="120" t="s">
        <v>2106</v>
      </c>
      <c r="F869" s="122"/>
      <c r="G869" s="122"/>
      <c r="H869" s="123"/>
    </row>
    <row r="870" spans="1:8" ht="13.5" customHeight="1">
      <c r="A870" s="134"/>
      <c r="B870" s="125"/>
      <c r="C870" s="125" t="s">
        <v>2703</v>
      </c>
      <c r="D870" s="126"/>
      <c r="E870" s="127"/>
      <c r="F870" s="128"/>
      <c r="G870" s="128"/>
      <c r="H870" s="130"/>
    </row>
    <row r="871" spans="1:8" ht="13.5" customHeight="1">
      <c r="A871" s="137"/>
      <c r="B871" s="118" t="s">
        <v>2706</v>
      </c>
      <c r="C871" s="118" t="s">
        <v>2707</v>
      </c>
      <c r="D871" s="131">
        <v>5</v>
      </c>
      <c r="E871" s="120" t="s">
        <v>2106</v>
      </c>
      <c r="F871" s="122"/>
      <c r="G871" s="122"/>
      <c r="H871" s="123"/>
    </row>
    <row r="872" spans="1:8" ht="13.5" customHeight="1">
      <c r="A872" s="124"/>
      <c r="B872" s="125"/>
      <c r="C872" s="125" t="s">
        <v>2703</v>
      </c>
      <c r="D872" s="126"/>
      <c r="E872" s="127"/>
      <c r="F872" s="128"/>
      <c r="G872" s="128"/>
      <c r="H872" s="130"/>
    </row>
    <row r="873" spans="1:8" ht="13.5" customHeight="1">
      <c r="A873" s="117"/>
      <c r="B873" s="118" t="s">
        <v>2708</v>
      </c>
      <c r="C873" s="118" t="s">
        <v>2709</v>
      </c>
      <c r="D873" s="131">
        <v>4</v>
      </c>
      <c r="E873" s="120" t="s">
        <v>2106</v>
      </c>
      <c r="F873" s="122"/>
      <c r="G873" s="122"/>
      <c r="H873" s="123"/>
    </row>
    <row r="874" spans="1:8" ht="13.5" customHeight="1">
      <c r="A874" s="124"/>
      <c r="B874" s="125"/>
      <c r="C874" s="125" t="s">
        <v>2703</v>
      </c>
      <c r="D874" s="126"/>
      <c r="E874" s="127"/>
      <c r="F874" s="128"/>
      <c r="G874" s="128"/>
      <c r="H874" s="130"/>
    </row>
    <row r="875" spans="1:8" ht="13.5" customHeight="1">
      <c r="A875" s="117"/>
      <c r="B875" s="118" t="s">
        <v>2710</v>
      </c>
      <c r="C875" s="118" t="s">
        <v>2711</v>
      </c>
      <c r="D875" s="131">
        <v>2</v>
      </c>
      <c r="E875" s="120" t="s">
        <v>2106</v>
      </c>
      <c r="F875" s="122"/>
      <c r="G875" s="122"/>
      <c r="H875" s="123"/>
    </row>
    <row r="876" spans="1:8" ht="13.5" customHeight="1">
      <c r="A876" s="124"/>
      <c r="B876" s="125"/>
      <c r="C876" s="125" t="s">
        <v>2703</v>
      </c>
      <c r="D876" s="126"/>
      <c r="E876" s="127"/>
      <c r="F876" s="128"/>
      <c r="G876" s="128"/>
      <c r="H876" s="130"/>
    </row>
    <row r="877" spans="1:8" ht="13.5" customHeight="1">
      <c r="A877" s="117"/>
      <c r="B877" s="118" t="s">
        <v>2712</v>
      </c>
      <c r="C877" s="118" t="s">
        <v>2713</v>
      </c>
      <c r="D877" s="131">
        <v>1</v>
      </c>
      <c r="E877" s="120" t="s">
        <v>2106</v>
      </c>
      <c r="F877" s="122"/>
      <c r="G877" s="122"/>
      <c r="H877" s="123"/>
    </row>
    <row r="878" spans="1:8" ht="13.5" customHeight="1">
      <c r="A878" s="124"/>
      <c r="B878" s="125"/>
      <c r="C878" s="125" t="s">
        <v>2714</v>
      </c>
      <c r="D878" s="126"/>
      <c r="E878" s="127"/>
      <c r="F878" s="128"/>
      <c r="G878" s="128"/>
      <c r="H878" s="130"/>
    </row>
    <row r="879" spans="1:8" ht="13.5" customHeight="1">
      <c r="A879" s="117"/>
      <c r="B879" s="118" t="s">
        <v>2715</v>
      </c>
      <c r="C879" s="118" t="s">
        <v>2716</v>
      </c>
      <c r="D879" s="131">
        <v>1</v>
      </c>
      <c r="E879" s="120" t="s">
        <v>2106</v>
      </c>
      <c r="F879" s="122"/>
      <c r="G879" s="122"/>
      <c r="H879" s="123"/>
    </row>
    <row r="880" spans="1:8" ht="13.5" customHeight="1">
      <c r="A880" s="124"/>
      <c r="B880" s="125"/>
      <c r="C880" s="125" t="s">
        <v>2714</v>
      </c>
      <c r="D880" s="126"/>
      <c r="E880" s="127"/>
      <c r="F880" s="128"/>
      <c r="G880" s="128"/>
      <c r="H880" s="130"/>
    </row>
    <row r="881" spans="1:8" ht="13.5" customHeight="1">
      <c r="A881" s="117"/>
      <c r="B881" s="118" t="s">
        <v>2717</v>
      </c>
      <c r="C881" s="118" t="s">
        <v>2718</v>
      </c>
      <c r="D881" s="131">
        <v>1</v>
      </c>
      <c r="E881" s="120" t="s">
        <v>2106</v>
      </c>
      <c r="F881" s="122"/>
      <c r="G881" s="122"/>
      <c r="H881" s="123"/>
    </row>
    <row r="882" spans="1:8" ht="13.5" customHeight="1">
      <c r="A882" s="124"/>
      <c r="B882" s="125"/>
      <c r="C882" s="125" t="s">
        <v>2719</v>
      </c>
      <c r="D882" s="126"/>
      <c r="E882" s="127"/>
      <c r="F882" s="128"/>
      <c r="G882" s="128"/>
      <c r="H882" s="130"/>
    </row>
    <row r="883" spans="1:8" ht="13.5" customHeight="1">
      <c r="A883" s="117"/>
      <c r="B883" s="118" t="s">
        <v>2720</v>
      </c>
      <c r="C883" s="118" t="s">
        <v>2721</v>
      </c>
      <c r="D883" s="131">
        <v>1</v>
      </c>
      <c r="E883" s="120" t="s">
        <v>2106</v>
      </c>
      <c r="F883" s="122"/>
      <c r="G883" s="122"/>
      <c r="H883" s="123"/>
    </row>
    <row r="884" spans="1:8" ht="13.5" customHeight="1">
      <c r="A884" s="124"/>
      <c r="B884" s="125"/>
      <c r="C884" s="125" t="s">
        <v>2722</v>
      </c>
      <c r="D884" s="126"/>
      <c r="E884" s="127"/>
      <c r="F884" s="128"/>
      <c r="G884" s="128"/>
      <c r="H884" s="130"/>
    </row>
    <row r="885" spans="1:8" ht="13.5" customHeight="1">
      <c r="A885" s="117"/>
      <c r="B885" s="118" t="s">
        <v>2723</v>
      </c>
      <c r="C885" s="118" t="s">
        <v>2724</v>
      </c>
      <c r="D885" s="131">
        <v>5</v>
      </c>
      <c r="E885" s="120" t="s">
        <v>2106</v>
      </c>
      <c r="F885" s="122"/>
      <c r="G885" s="122"/>
      <c r="H885" s="123"/>
    </row>
    <row r="886" spans="1:8" ht="13.5" customHeight="1">
      <c r="A886" s="124"/>
      <c r="B886" s="125"/>
      <c r="C886" s="125" t="s">
        <v>2722</v>
      </c>
      <c r="D886" s="126"/>
      <c r="E886" s="127"/>
      <c r="F886" s="128"/>
      <c r="G886" s="128"/>
      <c r="H886" s="130"/>
    </row>
    <row r="887" spans="1:8" ht="13.5" customHeight="1">
      <c r="A887" s="117"/>
      <c r="B887" s="118" t="s">
        <v>2725</v>
      </c>
      <c r="C887" s="118" t="s">
        <v>2726</v>
      </c>
      <c r="D887" s="131">
        <v>3</v>
      </c>
      <c r="E887" s="120" t="s">
        <v>2106</v>
      </c>
      <c r="F887" s="122"/>
      <c r="G887" s="122"/>
      <c r="H887" s="123"/>
    </row>
    <row r="888" spans="1:8" ht="13.5" customHeight="1">
      <c r="A888" s="124"/>
      <c r="B888" s="125"/>
      <c r="C888" s="125" t="s">
        <v>2722</v>
      </c>
      <c r="D888" s="126"/>
      <c r="E888" s="127"/>
      <c r="F888" s="128"/>
      <c r="G888" s="128"/>
      <c r="H888" s="130"/>
    </row>
    <row r="889" spans="1:8" ht="13.5" customHeight="1">
      <c r="A889" s="117"/>
      <c r="B889" s="118" t="s">
        <v>2727</v>
      </c>
      <c r="C889" s="118" t="s">
        <v>2728</v>
      </c>
      <c r="D889" s="131">
        <v>4</v>
      </c>
      <c r="E889" s="120" t="s">
        <v>2106</v>
      </c>
      <c r="F889" s="122"/>
      <c r="G889" s="122"/>
      <c r="H889" s="123"/>
    </row>
    <row r="890" spans="1:8" ht="13.5" customHeight="1">
      <c r="A890" s="134"/>
      <c r="B890" s="125"/>
      <c r="C890" s="125" t="s">
        <v>2722</v>
      </c>
      <c r="D890" s="135"/>
      <c r="E890" s="136"/>
      <c r="F890" s="128"/>
      <c r="G890" s="128"/>
      <c r="H890" s="130"/>
    </row>
    <row r="891" spans="1:8" ht="13.5" customHeight="1">
      <c r="A891" s="137"/>
      <c r="B891" s="118" t="s">
        <v>2729</v>
      </c>
      <c r="C891" s="118" t="s">
        <v>2724</v>
      </c>
      <c r="D891" s="172">
        <v>3</v>
      </c>
      <c r="E891" s="120" t="s">
        <v>2106</v>
      </c>
      <c r="F891" s="121"/>
      <c r="G891" s="122"/>
      <c r="H891" s="123"/>
    </row>
    <row r="892" spans="1:8" ht="13.5" customHeight="1">
      <c r="A892" s="134"/>
      <c r="B892" s="125"/>
      <c r="C892" s="125" t="s">
        <v>2722</v>
      </c>
      <c r="D892" s="135"/>
      <c r="E892" s="127"/>
      <c r="F892" s="128"/>
      <c r="G892" s="128"/>
      <c r="H892" s="130"/>
    </row>
    <row r="893" spans="1:8" ht="13.5" customHeight="1">
      <c r="A893" s="137"/>
      <c r="B893" s="118" t="s">
        <v>2730</v>
      </c>
      <c r="C893" s="118" t="s">
        <v>2731</v>
      </c>
      <c r="D893" s="172">
        <v>6</v>
      </c>
      <c r="E893" s="120" t="s">
        <v>2106</v>
      </c>
      <c r="F893" s="121"/>
      <c r="G893" s="122"/>
      <c r="H893" s="123"/>
    </row>
    <row r="894" spans="1:8" ht="13.5" customHeight="1">
      <c r="A894" s="134"/>
      <c r="B894" s="125"/>
      <c r="C894" s="125" t="s">
        <v>2722</v>
      </c>
      <c r="D894" s="187"/>
      <c r="E894" s="136"/>
      <c r="F894" s="128"/>
      <c r="G894" s="128"/>
      <c r="H894" s="130"/>
    </row>
    <row r="895" spans="1:8" ht="13.5" customHeight="1">
      <c r="A895" s="137"/>
      <c r="B895" s="118" t="s">
        <v>2732</v>
      </c>
      <c r="C895" s="118" t="s">
        <v>2733</v>
      </c>
      <c r="D895" s="172">
        <v>5</v>
      </c>
      <c r="E895" s="120" t="s">
        <v>2106</v>
      </c>
      <c r="F895" s="121"/>
      <c r="G895" s="122"/>
      <c r="H895" s="123"/>
    </row>
    <row r="896" spans="1:8" ht="13.5" customHeight="1">
      <c r="A896" s="134"/>
      <c r="B896" s="125"/>
      <c r="C896" s="125" t="s">
        <v>2722</v>
      </c>
      <c r="D896" s="187"/>
      <c r="E896" s="127"/>
      <c r="F896" s="128"/>
      <c r="G896" s="128"/>
      <c r="H896" s="130"/>
    </row>
    <row r="897" spans="1:8" ht="13.5" customHeight="1">
      <c r="A897" s="137"/>
      <c r="B897" s="118" t="s">
        <v>2734</v>
      </c>
      <c r="C897" s="118" t="s">
        <v>2726</v>
      </c>
      <c r="D897" s="172">
        <v>4</v>
      </c>
      <c r="E897" s="120" t="s">
        <v>2106</v>
      </c>
      <c r="F897" s="121"/>
      <c r="G897" s="122"/>
      <c r="H897" s="123"/>
    </row>
    <row r="898" spans="1:8" ht="13.5" customHeight="1">
      <c r="A898" s="134"/>
      <c r="B898" s="125"/>
      <c r="C898" s="125" t="s">
        <v>2722</v>
      </c>
      <c r="D898" s="187"/>
      <c r="E898" s="127"/>
      <c r="F898" s="128"/>
      <c r="G898" s="128"/>
      <c r="H898" s="130"/>
    </row>
    <row r="899" spans="1:8" ht="13.5" customHeight="1">
      <c r="A899" s="137"/>
      <c r="B899" s="118" t="s">
        <v>2735</v>
      </c>
      <c r="C899" s="118" t="s">
        <v>2728</v>
      </c>
      <c r="D899" s="172">
        <v>2</v>
      </c>
      <c r="E899" s="120" t="s">
        <v>2106</v>
      </c>
      <c r="F899" s="121"/>
      <c r="G899" s="122"/>
      <c r="H899" s="123"/>
    </row>
    <row r="900" spans="1:8" ht="13.5" customHeight="1">
      <c r="A900" s="134"/>
      <c r="B900" s="125"/>
      <c r="C900" s="125" t="s">
        <v>2722</v>
      </c>
      <c r="D900" s="187"/>
      <c r="E900" s="127"/>
      <c r="F900" s="128"/>
      <c r="G900" s="128"/>
      <c r="H900" s="130"/>
    </row>
    <row r="901" spans="1:8" ht="13.5" customHeight="1">
      <c r="A901" s="141"/>
      <c r="B901" s="142" t="s">
        <v>2736</v>
      </c>
      <c r="C901" s="142" t="s">
        <v>2737</v>
      </c>
      <c r="D901" s="198">
        <v>1</v>
      </c>
      <c r="E901" s="199" t="s">
        <v>2106</v>
      </c>
      <c r="F901" s="145"/>
      <c r="G901" s="145"/>
      <c r="H901" s="146"/>
    </row>
    <row r="902" spans="1:8" s="49" customFormat="1" ht="13.5" customHeight="1">
      <c r="A902" s="147"/>
      <c r="B902" s="147"/>
      <c r="C902" s="147"/>
      <c r="D902" s="147"/>
      <c r="E902" s="147"/>
      <c r="F902" s="148"/>
      <c r="G902" s="147"/>
      <c r="H902" s="147"/>
    </row>
    <row r="903" spans="1:8" s="49" customFormat="1" ht="13.5" customHeight="1">
      <c r="A903" s="54"/>
      <c r="B903" s="54"/>
      <c r="C903" s="53" t="s">
        <v>1982</v>
      </c>
      <c r="D903" s="51"/>
      <c r="E903" s="51"/>
      <c r="F903" s="51"/>
      <c r="G903" s="54"/>
      <c r="H903" s="149"/>
    </row>
    <row r="904" spans="1:8" s="49" customFormat="1" ht="21.4" customHeight="1">
      <c r="A904" s="200" t="s">
        <v>1966</v>
      </c>
      <c r="B904" s="201"/>
      <c r="C904" s="201"/>
      <c r="D904" s="201"/>
      <c r="E904" s="201"/>
      <c r="F904" s="201"/>
      <c r="G904" s="201"/>
      <c r="H904" s="201"/>
    </row>
    <row r="905" spans="1:8" s="49" customFormat="1" ht="13.5">
      <c r="A905" s="54" t="s">
        <v>62</v>
      </c>
      <c r="B905" s="54"/>
      <c r="C905" s="51"/>
      <c r="D905" s="51"/>
      <c r="E905" s="51"/>
      <c r="F905" s="51"/>
      <c r="G905" s="54"/>
      <c r="H905" s="53"/>
    </row>
    <row r="906" spans="1:8" ht="21.4" customHeight="1">
      <c r="A906" s="372" t="s">
        <v>1967</v>
      </c>
      <c r="B906" s="373"/>
      <c r="C906" s="107" t="s">
        <v>1968</v>
      </c>
      <c r="D906" s="107" t="s">
        <v>1969</v>
      </c>
      <c r="E906" s="107" t="s">
        <v>1970</v>
      </c>
      <c r="F906" s="107" t="s">
        <v>1971</v>
      </c>
      <c r="G906" s="107" t="s">
        <v>1972</v>
      </c>
      <c r="H906" s="108" t="s">
        <v>1973</v>
      </c>
    </row>
    <row r="907" spans="1:8" ht="13.5" customHeight="1">
      <c r="A907" s="160"/>
      <c r="B907" s="161"/>
      <c r="C907" s="111" t="s">
        <v>2738</v>
      </c>
      <c r="D907" s="152"/>
      <c r="E907" s="153"/>
      <c r="F907" s="114"/>
      <c r="G907" s="114"/>
      <c r="H907" s="116"/>
    </row>
    <row r="908" spans="1:8" ht="13.5" customHeight="1">
      <c r="A908" s="166"/>
      <c r="B908" s="167" t="s">
        <v>2739</v>
      </c>
      <c r="C908" s="118" t="s">
        <v>2740</v>
      </c>
      <c r="D908" s="172">
        <v>1</v>
      </c>
      <c r="E908" s="120" t="s">
        <v>2106</v>
      </c>
      <c r="F908" s="121"/>
      <c r="G908" s="121"/>
      <c r="H908" s="123"/>
    </row>
    <row r="909" spans="1:8" ht="13.5" customHeight="1">
      <c r="A909" s="160"/>
      <c r="B909" s="161"/>
      <c r="C909" s="125" t="s">
        <v>2738</v>
      </c>
      <c r="D909" s="135"/>
      <c r="E909" s="127"/>
      <c r="F909" s="128"/>
      <c r="G909" s="128"/>
      <c r="H909" s="130"/>
    </row>
    <row r="910" spans="1:8" ht="13.5" customHeight="1">
      <c r="A910" s="166"/>
      <c r="B910" s="167" t="s">
        <v>2741</v>
      </c>
      <c r="C910" s="118" t="s">
        <v>2742</v>
      </c>
      <c r="D910" s="172">
        <v>4</v>
      </c>
      <c r="E910" s="120" t="s">
        <v>2106</v>
      </c>
      <c r="F910" s="121"/>
      <c r="G910" s="121"/>
      <c r="H910" s="123"/>
    </row>
    <row r="911" spans="1:8" ht="13.5" customHeight="1">
      <c r="A911" s="134"/>
      <c r="B911" s="125"/>
      <c r="C911" s="125"/>
      <c r="D911" s="135"/>
      <c r="E911" s="127"/>
      <c r="F911" s="128"/>
      <c r="G911" s="128"/>
      <c r="H911" s="130"/>
    </row>
    <row r="912" spans="1:8" ht="13.5" customHeight="1">
      <c r="A912" s="137"/>
      <c r="B912" s="118" t="s">
        <v>2743</v>
      </c>
      <c r="C912" s="118" t="s">
        <v>2744</v>
      </c>
      <c r="D912" s="131">
        <v>1</v>
      </c>
      <c r="E912" s="120" t="s">
        <v>2106</v>
      </c>
      <c r="F912" s="122"/>
      <c r="G912" s="122"/>
      <c r="H912" s="123"/>
    </row>
    <row r="913" spans="1:8" ht="13.5" customHeight="1">
      <c r="A913" s="134"/>
      <c r="B913" s="125"/>
      <c r="C913" s="125"/>
      <c r="D913" s="126"/>
      <c r="E913" s="127"/>
      <c r="F913" s="128"/>
      <c r="G913" s="128"/>
      <c r="H913" s="130"/>
    </row>
    <row r="914" spans="1:8" ht="13.5" customHeight="1">
      <c r="A914" s="137"/>
      <c r="B914" s="118" t="s">
        <v>2745</v>
      </c>
      <c r="C914" s="118" t="s">
        <v>2746</v>
      </c>
      <c r="D914" s="131">
        <v>2</v>
      </c>
      <c r="E914" s="120" t="s">
        <v>2106</v>
      </c>
      <c r="F914" s="122"/>
      <c r="G914" s="122"/>
      <c r="H914" s="123"/>
    </row>
    <row r="915" spans="1:8" ht="13.5" customHeight="1">
      <c r="A915" s="124"/>
      <c r="B915" s="125"/>
      <c r="C915" s="125"/>
      <c r="D915" s="126"/>
      <c r="E915" s="127"/>
      <c r="F915" s="128"/>
      <c r="G915" s="128"/>
      <c r="H915" s="130"/>
    </row>
    <row r="916" spans="1:8" ht="13.5" customHeight="1">
      <c r="A916" s="117"/>
      <c r="B916" s="118" t="s">
        <v>2747</v>
      </c>
      <c r="C916" s="118" t="s">
        <v>2748</v>
      </c>
      <c r="D916" s="131">
        <v>1</v>
      </c>
      <c r="E916" s="120" t="s">
        <v>2067</v>
      </c>
      <c r="F916" s="122"/>
      <c r="G916" s="122"/>
      <c r="H916" s="123"/>
    </row>
    <row r="917" spans="1:8" ht="13.5" customHeight="1">
      <c r="A917" s="124"/>
      <c r="B917" s="125"/>
      <c r="C917" s="125"/>
      <c r="D917" s="126"/>
      <c r="E917" s="127"/>
      <c r="F917" s="128"/>
      <c r="G917" s="128"/>
      <c r="H917" s="130"/>
    </row>
    <row r="918" spans="1:8" ht="13.5" customHeight="1">
      <c r="A918" s="117"/>
      <c r="B918" s="118" t="s">
        <v>2749</v>
      </c>
      <c r="C918" s="118" t="s">
        <v>2748</v>
      </c>
      <c r="D918" s="131">
        <v>1</v>
      </c>
      <c r="E918" s="120" t="s">
        <v>2067</v>
      </c>
      <c r="F918" s="122"/>
      <c r="G918" s="122"/>
      <c r="H918" s="123"/>
    </row>
    <row r="919" spans="1:8" ht="13.5" customHeight="1">
      <c r="A919" s="124"/>
      <c r="B919" s="125"/>
      <c r="C919" s="125"/>
      <c r="D919" s="126"/>
      <c r="E919" s="127"/>
      <c r="F919" s="128"/>
      <c r="G919" s="128"/>
      <c r="H919" s="130"/>
    </row>
    <row r="920" spans="1:8" ht="13.5" customHeight="1">
      <c r="A920" s="117"/>
      <c r="B920" s="118" t="s">
        <v>2428</v>
      </c>
      <c r="C920" s="118" t="s">
        <v>2750</v>
      </c>
      <c r="D920" s="131">
        <v>1</v>
      </c>
      <c r="E920" s="120" t="s">
        <v>2067</v>
      </c>
      <c r="F920" s="122"/>
      <c r="G920" s="122"/>
      <c r="H920" s="123"/>
    </row>
    <row r="921" spans="1:8" ht="13.5" customHeight="1">
      <c r="A921" s="124"/>
      <c r="B921" s="125"/>
      <c r="C921" s="125"/>
      <c r="D921" s="126"/>
      <c r="E921" s="127"/>
      <c r="F921" s="128"/>
      <c r="G921" s="128"/>
      <c r="H921" s="130"/>
    </row>
    <row r="922" spans="1:8" ht="13.5" customHeight="1">
      <c r="A922" s="117"/>
      <c r="B922" s="118" t="s">
        <v>2428</v>
      </c>
      <c r="C922" s="118" t="s">
        <v>2751</v>
      </c>
      <c r="D922" s="131">
        <v>1</v>
      </c>
      <c r="E922" s="120" t="s">
        <v>2067</v>
      </c>
      <c r="F922" s="122"/>
      <c r="G922" s="122"/>
      <c r="H922" s="123"/>
    </row>
    <row r="923" spans="1:8" ht="13.5" customHeight="1">
      <c r="A923" s="124"/>
      <c r="B923" s="125"/>
      <c r="C923" s="125"/>
      <c r="D923" s="126"/>
      <c r="E923" s="127"/>
      <c r="F923" s="128"/>
      <c r="G923" s="128"/>
      <c r="H923" s="130"/>
    </row>
    <row r="924" spans="1:8" ht="13.5" customHeight="1">
      <c r="A924" s="117"/>
      <c r="B924" s="118" t="s">
        <v>2752</v>
      </c>
      <c r="C924" s="118"/>
      <c r="D924" s="131">
        <v>10</v>
      </c>
      <c r="E924" s="120" t="s">
        <v>2067</v>
      </c>
      <c r="F924" s="122"/>
      <c r="G924" s="122"/>
      <c r="H924" s="123"/>
    </row>
    <row r="925" spans="1:8" ht="13.5" customHeight="1">
      <c r="A925" s="124"/>
      <c r="B925" s="125"/>
      <c r="C925" s="125"/>
      <c r="D925" s="126"/>
      <c r="E925" s="127"/>
      <c r="F925" s="128"/>
      <c r="G925" s="128"/>
      <c r="H925" s="130"/>
    </row>
    <row r="926" spans="1:8" ht="13.5" customHeight="1">
      <c r="A926" s="117"/>
      <c r="B926" s="118" t="s">
        <v>2428</v>
      </c>
      <c r="C926" s="118"/>
      <c r="D926" s="131">
        <v>5</v>
      </c>
      <c r="E926" s="120" t="s">
        <v>2067</v>
      </c>
      <c r="F926" s="122"/>
      <c r="G926" s="122"/>
      <c r="H926" s="123"/>
    </row>
    <row r="927" spans="1:8" ht="13.5" customHeight="1">
      <c r="A927" s="124"/>
      <c r="B927" s="125"/>
      <c r="C927" s="125"/>
      <c r="D927" s="126"/>
      <c r="E927" s="127"/>
      <c r="F927" s="128"/>
      <c r="G927" s="128"/>
      <c r="H927" s="130"/>
    </row>
    <row r="928" spans="1:8" ht="13.5" customHeight="1">
      <c r="A928" s="117"/>
      <c r="B928" s="118" t="s">
        <v>2753</v>
      </c>
      <c r="C928" s="118" t="s">
        <v>2754</v>
      </c>
      <c r="D928" s="131">
        <v>1</v>
      </c>
      <c r="E928" s="120" t="s">
        <v>2067</v>
      </c>
      <c r="F928" s="122"/>
      <c r="G928" s="122"/>
      <c r="H928" s="123"/>
    </row>
    <row r="929" spans="1:8" ht="13.5" customHeight="1">
      <c r="A929" s="124"/>
      <c r="B929" s="125"/>
      <c r="C929" s="125"/>
      <c r="D929" s="126"/>
      <c r="E929" s="127"/>
      <c r="F929" s="128"/>
      <c r="G929" s="128"/>
      <c r="H929" s="130"/>
    </row>
    <row r="930" spans="1:8" ht="13.5" customHeight="1">
      <c r="A930" s="117"/>
      <c r="B930" s="118"/>
      <c r="C930" s="118"/>
      <c r="D930" s="131"/>
      <c r="E930" s="120"/>
      <c r="F930" s="122"/>
      <c r="G930" s="122"/>
      <c r="H930" s="123"/>
    </row>
    <row r="931" spans="1:8" ht="13.5" customHeight="1">
      <c r="A931" s="124"/>
      <c r="B931" s="125"/>
      <c r="C931" s="125"/>
      <c r="D931" s="126"/>
      <c r="E931" s="127"/>
      <c r="F931" s="128"/>
      <c r="G931" s="128"/>
      <c r="H931" s="130"/>
    </row>
    <row r="932" spans="1:8" ht="13.5" customHeight="1">
      <c r="A932" s="117"/>
      <c r="B932" s="118"/>
      <c r="C932" s="118"/>
      <c r="D932" s="131"/>
      <c r="E932" s="120"/>
      <c r="F932" s="122"/>
      <c r="G932" s="122">
        <f t="shared" ref="G932:G938" si="77">D932*F932</f>
        <v>0</v>
      </c>
      <c r="H932" s="123"/>
    </row>
    <row r="933" spans="1:8" ht="13.5" customHeight="1">
      <c r="A933" s="134"/>
      <c r="B933" s="125"/>
      <c r="C933" s="125"/>
      <c r="D933" s="135"/>
      <c r="E933" s="136"/>
      <c r="F933" s="128"/>
      <c r="G933" s="128"/>
      <c r="H933" s="130"/>
    </row>
    <row r="934" spans="1:8" ht="13.5" customHeight="1">
      <c r="A934" s="137"/>
      <c r="B934" s="118"/>
      <c r="C934" s="118"/>
      <c r="D934" s="172"/>
      <c r="E934" s="120"/>
      <c r="F934" s="121"/>
      <c r="G934" s="122">
        <f t="shared" si="77"/>
        <v>0</v>
      </c>
      <c r="H934" s="123"/>
    </row>
    <row r="935" spans="1:8" ht="13.5" customHeight="1">
      <c r="A935" s="134"/>
      <c r="B935" s="125"/>
      <c r="C935" s="125"/>
      <c r="D935" s="135"/>
      <c r="E935" s="127"/>
      <c r="F935" s="128"/>
      <c r="G935" s="128"/>
      <c r="H935" s="130"/>
    </row>
    <row r="936" spans="1:8" ht="13.5" customHeight="1">
      <c r="A936" s="137"/>
      <c r="B936" s="118"/>
      <c r="C936" s="118"/>
      <c r="D936" s="172"/>
      <c r="E936" s="120"/>
      <c r="F936" s="121"/>
      <c r="G936" s="122">
        <f t="shared" si="77"/>
        <v>0</v>
      </c>
      <c r="H936" s="123"/>
    </row>
    <row r="937" spans="1:8" ht="13.5" customHeight="1">
      <c r="A937" s="134"/>
      <c r="B937" s="125"/>
      <c r="C937" s="125"/>
      <c r="D937" s="187"/>
      <c r="E937" s="136"/>
      <c r="F937" s="128"/>
      <c r="G937" s="128"/>
      <c r="H937" s="130"/>
    </row>
    <row r="938" spans="1:8" ht="13.5" customHeight="1">
      <c r="A938" s="137"/>
      <c r="B938" s="118"/>
      <c r="C938" s="118"/>
      <c r="D938" s="172"/>
      <c r="E938" s="120"/>
      <c r="F938" s="121"/>
      <c r="G938" s="122">
        <f t="shared" si="77"/>
        <v>0</v>
      </c>
      <c r="H938" s="123"/>
    </row>
    <row r="939" spans="1:8" ht="13.5" customHeight="1">
      <c r="A939" s="134"/>
      <c r="B939" s="125"/>
      <c r="C939" s="125"/>
      <c r="D939" s="187"/>
      <c r="E939" s="127"/>
      <c r="F939" s="128"/>
      <c r="G939" s="128"/>
      <c r="H939" s="130"/>
    </row>
    <row r="940" spans="1:8" ht="13.5" customHeight="1">
      <c r="A940" s="137"/>
      <c r="B940" s="118"/>
      <c r="C940" s="118"/>
      <c r="D940" s="172"/>
      <c r="E940" s="120"/>
      <c r="F940" s="121"/>
      <c r="G940" s="121"/>
      <c r="H940" s="123"/>
    </row>
    <row r="941" spans="1:8" ht="13.5" customHeight="1">
      <c r="A941" s="134"/>
      <c r="B941" s="125"/>
      <c r="C941" s="125"/>
      <c r="D941" s="187"/>
      <c r="E941" s="127"/>
      <c r="F941" s="128"/>
      <c r="G941" s="129"/>
      <c r="H941" s="130" t="s">
        <v>7</v>
      </c>
    </row>
    <row r="942" spans="1:8" ht="13.5" customHeight="1">
      <c r="A942" s="137"/>
      <c r="B942" s="118"/>
      <c r="C942" s="118"/>
      <c r="D942" s="172"/>
      <c r="E942" s="120"/>
      <c r="F942" s="121" t="s">
        <v>2047</v>
      </c>
      <c r="G942" s="122"/>
      <c r="H942" s="123" t="s">
        <v>7</v>
      </c>
    </row>
    <row r="943" spans="1:8" ht="13.5" customHeight="1">
      <c r="A943" s="134"/>
      <c r="B943" s="125"/>
      <c r="C943" s="125"/>
      <c r="D943" s="187"/>
      <c r="E943" s="127"/>
      <c r="F943" s="128"/>
      <c r="G943" s="128"/>
      <c r="H943" s="130"/>
    </row>
    <row r="944" spans="1:8" ht="13.5" customHeight="1">
      <c r="A944" s="141"/>
      <c r="B944" s="197" t="s">
        <v>2474</v>
      </c>
      <c r="C944" s="142"/>
      <c r="D944" s="198"/>
      <c r="E944" s="199"/>
      <c r="F944" s="145"/>
      <c r="G944" s="145"/>
      <c r="H944" s="146"/>
    </row>
    <row r="945" spans="1:8" s="49" customFormat="1" ht="13.5" customHeight="1">
      <c r="A945" s="147"/>
      <c r="B945" s="147"/>
      <c r="C945" s="147"/>
      <c r="D945" s="147"/>
      <c r="E945" s="147"/>
      <c r="F945" s="148"/>
      <c r="G945" s="147"/>
      <c r="H945" s="147"/>
    </row>
    <row r="946" spans="1:8" s="49" customFormat="1" ht="13.5" customHeight="1">
      <c r="A946" s="54"/>
      <c r="B946" s="54"/>
      <c r="C946" s="53" t="s">
        <v>1982</v>
      </c>
      <c r="D946" s="51"/>
      <c r="E946" s="51"/>
      <c r="F946" s="51"/>
      <c r="G946" s="54"/>
      <c r="H946" s="149"/>
    </row>
    <row r="947" spans="1:8" s="49" customFormat="1" ht="21.4" customHeight="1">
      <c r="A947" s="200" t="s">
        <v>1966</v>
      </c>
      <c r="B947" s="201"/>
      <c r="C947" s="201"/>
      <c r="D947" s="201"/>
      <c r="E947" s="201"/>
      <c r="F947" s="201"/>
      <c r="G947" s="201"/>
      <c r="H947" s="201"/>
    </row>
    <row r="948" spans="1:8" s="49" customFormat="1" ht="13.5">
      <c r="A948" s="54" t="s">
        <v>62</v>
      </c>
      <c r="B948" s="54"/>
      <c r="C948" s="51"/>
      <c r="D948" s="51"/>
      <c r="E948" s="51"/>
      <c r="F948" s="51"/>
      <c r="G948" s="54"/>
      <c r="H948" s="53"/>
    </row>
    <row r="949" spans="1:8" ht="21.4" customHeight="1">
      <c r="A949" s="372" t="s">
        <v>1967</v>
      </c>
      <c r="B949" s="373"/>
      <c r="C949" s="107" t="s">
        <v>1968</v>
      </c>
      <c r="D949" s="107" t="s">
        <v>1969</v>
      </c>
      <c r="E949" s="107" t="s">
        <v>1970</v>
      </c>
      <c r="F949" s="107" t="s">
        <v>1971</v>
      </c>
      <c r="G949" s="107" t="s">
        <v>1972</v>
      </c>
      <c r="H949" s="108" t="s">
        <v>1973</v>
      </c>
    </row>
    <row r="950" spans="1:8" ht="13.5" customHeight="1">
      <c r="A950" s="160"/>
      <c r="B950" s="161"/>
      <c r="C950" s="111"/>
      <c r="D950" s="152"/>
      <c r="E950" s="153"/>
      <c r="F950" s="114"/>
      <c r="G950" s="114"/>
      <c r="H950" s="116"/>
    </row>
    <row r="951" spans="1:8" ht="13.5" customHeight="1">
      <c r="A951" s="166"/>
      <c r="B951" s="167"/>
      <c r="C951" s="118"/>
      <c r="D951" s="172"/>
      <c r="E951" s="120"/>
      <c r="F951" s="121"/>
      <c r="G951" s="121"/>
      <c r="H951" s="123"/>
    </row>
    <row r="952" spans="1:8" ht="13.5" customHeight="1">
      <c r="A952" s="160" t="s">
        <v>1997</v>
      </c>
      <c r="B952" s="161" t="s">
        <v>2407</v>
      </c>
      <c r="C952" s="125"/>
      <c r="D952" s="135"/>
      <c r="E952" s="127"/>
      <c r="F952" s="128"/>
      <c r="G952" s="128"/>
      <c r="H952" s="130"/>
    </row>
    <row r="953" spans="1:8" ht="13.5" customHeight="1">
      <c r="A953" s="166"/>
      <c r="B953" s="167" t="s">
        <v>2422</v>
      </c>
      <c r="C953" s="118"/>
      <c r="D953" s="172"/>
      <c r="E953" s="120"/>
      <c r="F953" s="121"/>
      <c r="G953" s="121"/>
      <c r="H953" s="123"/>
    </row>
    <row r="954" spans="1:8" ht="13.5" customHeight="1">
      <c r="A954" s="134"/>
      <c r="B954" s="125"/>
      <c r="C954" s="125"/>
      <c r="D954" s="135"/>
      <c r="E954" s="127"/>
      <c r="F954" s="128"/>
      <c r="G954" s="128"/>
      <c r="H954" s="130"/>
    </row>
    <row r="955" spans="1:8" ht="13.5" customHeight="1">
      <c r="A955" s="137"/>
      <c r="B955" s="118" t="s">
        <v>2755</v>
      </c>
      <c r="C955" s="118" t="s">
        <v>2756</v>
      </c>
      <c r="D955" s="131">
        <v>12</v>
      </c>
      <c r="E955" s="120" t="s">
        <v>2029</v>
      </c>
      <c r="F955" s="122"/>
      <c r="G955" s="122"/>
      <c r="H955" s="123"/>
    </row>
    <row r="956" spans="1:8" ht="13.5" customHeight="1">
      <c r="A956" s="134"/>
      <c r="B956" s="125"/>
      <c r="C956" s="125"/>
      <c r="D956" s="126"/>
      <c r="E956" s="127"/>
      <c r="F956" s="128"/>
      <c r="G956" s="128"/>
      <c r="H956" s="130"/>
    </row>
    <row r="957" spans="1:8" ht="13.5" customHeight="1">
      <c r="A957" s="137"/>
      <c r="B957" s="118" t="s">
        <v>2428</v>
      </c>
      <c r="C957" s="118" t="s">
        <v>2757</v>
      </c>
      <c r="D957" s="131">
        <v>17</v>
      </c>
      <c r="E957" s="120" t="s">
        <v>2029</v>
      </c>
      <c r="F957" s="122"/>
      <c r="G957" s="122"/>
      <c r="H957" s="123"/>
    </row>
    <row r="958" spans="1:8" ht="13.5" customHeight="1">
      <c r="A958" s="124"/>
      <c r="B958" s="125"/>
      <c r="C958" s="125"/>
      <c r="D958" s="126"/>
      <c r="E958" s="127"/>
      <c r="F958" s="128"/>
      <c r="G958" s="128"/>
      <c r="H958" s="130"/>
    </row>
    <row r="959" spans="1:8" ht="13.5" customHeight="1">
      <c r="A959" s="117"/>
      <c r="B959" s="118" t="s">
        <v>2428</v>
      </c>
      <c r="C959" s="118" t="s">
        <v>2758</v>
      </c>
      <c r="D959" s="131">
        <v>148</v>
      </c>
      <c r="E959" s="120" t="s">
        <v>2029</v>
      </c>
      <c r="F959" s="122"/>
      <c r="G959" s="122"/>
      <c r="H959" s="123"/>
    </row>
    <row r="960" spans="1:8" ht="13.5" customHeight="1">
      <c r="A960" s="124"/>
      <c r="B960" s="125"/>
      <c r="C960" s="125"/>
      <c r="D960" s="126"/>
      <c r="E960" s="127"/>
      <c r="F960" s="128"/>
      <c r="G960" s="128"/>
      <c r="H960" s="130"/>
    </row>
    <row r="961" spans="1:8" ht="13.5" customHeight="1">
      <c r="A961" s="117"/>
      <c r="B961" s="118" t="s">
        <v>2428</v>
      </c>
      <c r="C961" s="118" t="s">
        <v>2759</v>
      </c>
      <c r="D961" s="131">
        <v>5</v>
      </c>
      <c r="E961" s="120" t="s">
        <v>2029</v>
      </c>
      <c r="F961" s="122"/>
      <c r="G961" s="122"/>
      <c r="H961" s="123"/>
    </row>
    <row r="962" spans="1:8" ht="13.5" customHeight="1">
      <c r="A962" s="124"/>
      <c r="B962" s="125"/>
      <c r="C962" s="125"/>
      <c r="D962" s="126"/>
      <c r="E962" s="127"/>
      <c r="F962" s="128"/>
      <c r="G962" s="128"/>
      <c r="H962" s="130"/>
    </row>
    <row r="963" spans="1:8" ht="13.5" customHeight="1">
      <c r="A963" s="117"/>
      <c r="B963" s="118" t="s">
        <v>2428</v>
      </c>
      <c r="C963" s="118" t="s">
        <v>2700</v>
      </c>
      <c r="D963" s="131">
        <v>260</v>
      </c>
      <c r="E963" s="120" t="s">
        <v>2029</v>
      </c>
      <c r="F963" s="122"/>
      <c r="G963" s="122"/>
      <c r="H963" s="123"/>
    </row>
    <row r="964" spans="1:8" ht="13.5" customHeight="1">
      <c r="A964" s="124"/>
      <c r="B964" s="125"/>
      <c r="C964" s="125"/>
      <c r="D964" s="126"/>
      <c r="E964" s="127"/>
      <c r="F964" s="128"/>
      <c r="G964" s="128"/>
      <c r="H964" s="130"/>
    </row>
    <row r="965" spans="1:8" ht="13.5" customHeight="1">
      <c r="A965" s="117"/>
      <c r="B965" s="118" t="s">
        <v>2428</v>
      </c>
      <c r="C965" s="118" t="s">
        <v>2760</v>
      </c>
      <c r="D965" s="131">
        <v>107</v>
      </c>
      <c r="E965" s="120" t="s">
        <v>2029</v>
      </c>
      <c r="F965" s="122"/>
      <c r="G965" s="122"/>
      <c r="H965" s="123"/>
    </row>
    <row r="966" spans="1:8" ht="13.5" customHeight="1">
      <c r="A966" s="124"/>
      <c r="B966" s="125"/>
      <c r="C966" s="125"/>
      <c r="D966" s="126"/>
      <c r="E966" s="127"/>
      <c r="F966" s="128"/>
      <c r="G966" s="128"/>
      <c r="H966" s="130"/>
    </row>
    <row r="967" spans="1:8" ht="13.5" customHeight="1">
      <c r="A967" s="117"/>
      <c r="B967" s="118" t="s">
        <v>2761</v>
      </c>
      <c r="C967" s="118" t="s">
        <v>2760</v>
      </c>
      <c r="D967" s="131">
        <v>9</v>
      </c>
      <c r="E967" s="120" t="s">
        <v>2029</v>
      </c>
      <c r="F967" s="122"/>
      <c r="G967" s="122"/>
      <c r="H967" s="123"/>
    </row>
    <row r="968" spans="1:8" ht="13.5" customHeight="1">
      <c r="A968" s="124"/>
      <c r="B968" s="125"/>
      <c r="C968" s="125"/>
      <c r="D968" s="126"/>
      <c r="E968" s="127"/>
      <c r="F968" s="128"/>
      <c r="G968" s="128"/>
      <c r="H968" s="130"/>
    </row>
    <row r="969" spans="1:8" ht="13.5" customHeight="1">
      <c r="A969" s="117"/>
      <c r="B969" s="118" t="s">
        <v>2610</v>
      </c>
      <c r="C969" s="118" t="s">
        <v>2433</v>
      </c>
      <c r="D969" s="131">
        <v>2</v>
      </c>
      <c r="E969" s="120" t="s">
        <v>2029</v>
      </c>
      <c r="F969" s="122"/>
      <c r="G969" s="122"/>
      <c r="H969" s="123"/>
    </row>
    <row r="970" spans="1:8" ht="13.5" customHeight="1">
      <c r="A970" s="124"/>
      <c r="B970" s="125"/>
      <c r="C970" s="125"/>
      <c r="D970" s="126"/>
      <c r="E970" s="127"/>
      <c r="F970" s="128"/>
      <c r="G970" s="128"/>
      <c r="H970" s="130"/>
    </row>
    <row r="971" spans="1:8" ht="13.5" customHeight="1">
      <c r="A971" s="117"/>
      <c r="B971" s="118" t="s">
        <v>2762</v>
      </c>
      <c r="C971" s="118" t="s">
        <v>2763</v>
      </c>
      <c r="D971" s="131">
        <v>7.4</v>
      </c>
      <c r="E971" s="120" t="s">
        <v>2764</v>
      </c>
      <c r="F971" s="122"/>
      <c r="G971" s="122"/>
      <c r="H971" s="123"/>
    </row>
    <row r="972" spans="1:8" ht="13.5" customHeight="1">
      <c r="A972" s="124"/>
      <c r="B972" s="125"/>
      <c r="C972" s="125"/>
      <c r="D972" s="126"/>
      <c r="E972" s="127"/>
      <c r="F972" s="128"/>
      <c r="G972" s="128"/>
      <c r="H972" s="130"/>
    </row>
    <row r="973" spans="1:8" ht="13.5" customHeight="1">
      <c r="A973" s="117"/>
      <c r="B973" s="118" t="s">
        <v>2428</v>
      </c>
      <c r="C973" s="118" t="s">
        <v>2765</v>
      </c>
      <c r="D973" s="131">
        <v>8.1</v>
      </c>
      <c r="E973" s="120" t="s">
        <v>2764</v>
      </c>
      <c r="F973" s="122"/>
      <c r="G973" s="122"/>
      <c r="H973" s="123"/>
    </row>
    <row r="974" spans="1:8" ht="13.5" customHeight="1">
      <c r="A974" s="124"/>
      <c r="B974" s="125"/>
      <c r="C974" s="125"/>
      <c r="D974" s="126"/>
      <c r="E974" s="127"/>
      <c r="F974" s="128"/>
      <c r="G974" s="128"/>
      <c r="H974" s="130"/>
    </row>
    <row r="975" spans="1:8" ht="13.5" customHeight="1">
      <c r="A975" s="117"/>
      <c r="B975" s="118" t="s">
        <v>2766</v>
      </c>
      <c r="C975" s="118" t="s">
        <v>2763</v>
      </c>
      <c r="D975" s="131">
        <v>3.6</v>
      </c>
      <c r="E975" s="120" t="s">
        <v>2764</v>
      </c>
      <c r="F975" s="122"/>
      <c r="G975" s="122"/>
      <c r="H975" s="123"/>
    </row>
    <row r="976" spans="1:8" ht="13.5" customHeight="1">
      <c r="A976" s="134"/>
      <c r="B976" s="125"/>
      <c r="C976" s="125"/>
      <c r="D976" s="135"/>
      <c r="E976" s="136"/>
      <c r="F976" s="128"/>
      <c r="G976" s="128"/>
      <c r="H976" s="130"/>
    </row>
    <row r="977" spans="1:8" ht="13.5" customHeight="1">
      <c r="A977" s="137"/>
      <c r="B977" s="118" t="s">
        <v>2767</v>
      </c>
      <c r="C977" s="118" t="s">
        <v>2768</v>
      </c>
      <c r="D977" s="172">
        <v>7.2</v>
      </c>
      <c r="E977" s="120" t="s">
        <v>2764</v>
      </c>
      <c r="F977" s="121"/>
      <c r="G977" s="122"/>
      <c r="H977" s="123"/>
    </row>
    <row r="978" spans="1:8" ht="13.5" customHeight="1">
      <c r="A978" s="134"/>
      <c r="B978" s="125"/>
      <c r="C978" s="125"/>
      <c r="D978" s="135"/>
      <c r="E978" s="127"/>
      <c r="F978" s="128"/>
      <c r="G978" s="128"/>
      <c r="H978" s="130"/>
    </row>
    <row r="979" spans="1:8" ht="13.5" customHeight="1">
      <c r="A979" s="137"/>
      <c r="B979" s="118"/>
      <c r="C979" s="118" t="s">
        <v>2763</v>
      </c>
      <c r="D979" s="172">
        <v>1.8</v>
      </c>
      <c r="E979" s="120" t="s">
        <v>2764</v>
      </c>
      <c r="F979" s="121"/>
      <c r="G979" s="122"/>
      <c r="H979" s="123"/>
    </row>
    <row r="980" spans="1:8" ht="13.5" customHeight="1">
      <c r="A980" s="134"/>
      <c r="B980" s="125"/>
      <c r="C980" s="125"/>
      <c r="D980" s="187"/>
      <c r="E980" s="136"/>
      <c r="F980" s="128"/>
      <c r="G980" s="128"/>
      <c r="H980" s="130"/>
    </row>
    <row r="981" spans="1:8" ht="13.5" customHeight="1">
      <c r="A981" s="137"/>
      <c r="B981" s="118" t="s">
        <v>2769</v>
      </c>
      <c r="C981" s="118" t="s">
        <v>2770</v>
      </c>
      <c r="D981" s="172">
        <v>1</v>
      </c>
      <c r="E981" s="120" t="s">
        <v>2106</v>
      </c>
      <c r="F981" s="121"/>
      <c r="G981" s="122"/>
      <c r="H981" s="123"/>
    </row>
    <row r="982" spans="1:8" ht="13.5" customHeight="1">
      <c r="A982" s="134"/>
      <c r="B982" s="125"/>
      <c r="C982" s="125"/>
      <c r="D982" s="187"/>
      <c r="E982" s="127"/>
      <c r="F982" s="128"/>
      <c r="G982" s="128"/>
      <c r="H982" s="130"/>
    </row>
    <row r="983" spans="1:8" ht="13.5" customHeight="1">
      <c r="A983" s="137"/>
      <c r="B983" s="118" t="s">
        <v>2428</v>
      </c>
      <c r="C983" s="118" t="s">
        <v>2771</v>
      </c>
      <c r="D983" s="172">
        <v>1</v>
      </c>
      <c r="E983" s="120" t="s">
        <v>2106</v>
      </c>
      <c r="F983" s="121"/>
      <c r="G983" s="122"/>
      <c r="H983" s="123"/>
    </row>
    <row r="984" spans="1:8" ht="13.5" customHeight="1">
      <c r="A984" s="134"/>
      <c r="B984" s="125"/>
      <c r="C984" s="125"/>
      <c r="D984" s="187"/>
      <c r="E984" s="127"/>
      <c r="F984" s="128"/>
      <c r="G984" s="128"/>
      <c r="H984" s="130"/>
    </row>
    <row r="985" spans="1:8" ht="13.5" customHeight="1">
      <c r="A985" s="137"/>
      <c r="B985" s="118" t="s">
        <v>2428</v>
      </c>
      <c r="C985" s="118" t="s">
        <v>2772</v>
      </c>
      <c r="D985" s="172">
        <v>1</v>
      </c>
      <c r="E985" s="120" t="s">
        <v>2106</v>
      </c>
      <c r="F985" s="121"/>
      <c r="G985" s="122"/>
      <c r="H985" s="123"/>
    </row>
    <row r="986" spans="1:8" ht="13.5" customHeight="1">
      <c r="A986" s="134"/>
      <c r="B986" s="125"/>
      <c r="C986" s="125"/>
      <c r="D986" s="187"/>
      <c r="E986" s="127"/>
      <c r="F986" s="128"/>
      <c r="G986" s="128"/>
      <c r="H986" s="130"/>
    </row>
    <row r="987" spans="1:8" ht="13.5" customHeight="1">
      <c r="A987" s="141"/>
      <c r="B987" s="142" t="s">
        <v>2428</v>
      </c>
      <c r="C987" s="142" t="s">
        <v>2773</v>
      </c>
      <c r="D987" s="198">
        <v>1</v>
      </c>
      <c r="E987" s="199" t="s">
        <v>2106</v>
      </c>
      <c r="F987" s="145"/>
      <c r="G987" s="145"/>
      <c r="H987" s="146"/>
    </row>
    <row r="988" spans="1:8" s="49" customFormat="1" ht="13.5" customHeight="1">
      <c r="A988" s="147"/>
      <c r="B988" s="147"/>
      <c r="C988" s="147"/>
      <c r="D988" s="147"/>
      <c r="E988" s="147"/>
      <c r="F988" s="148"/>
      <c r="G988" s="147"/>
      <c r="H988" s="147"/>
    </row>
    <row r="989" spans="1:8" s="49" customFormat="1" ht="13.5" customHeight="1">
      <c r="A989" s="54"/>
      <c r="B989" s="54"/>
      <c r="C989" s="53" t="s">
        <v>1982</v>
      </c>
      <c r="D989" s="51"/>
      <c r="E989" s="51"/>
      <c r="F989" s="51"/>
      <c r="G989" s="54"/>
      <c r="H989" s="149"/>
    </row>
    <row r="990" spans="1:8" s="49" customFormat="1" ht="21.4" customHeight="1">
      <c r="A990" s="200" t="s">
        <v>1966</v>
      </c>
      <c r="B990" s="201"/>
      <c r="C990" s="201"/>
      <c r="D990" s="201"/>
      <c r="E990" s="201"/>
      <c r="F990" s="201"/>
      <c r="G990" s="201"/>
      <c r="H990" s="201"/>
    </row>
    <row r="991" spans="1:8" s="49" customFormat="1" ht="13.5">
      <c r="A991" s="54" t="s">
        <v>62</v>
      </c>
      <c r="B991" s="54"/>
      <c r="C991" s="51"/>
      <c r="D991" s="51"/>
      <c r="E991" s="51"/>
      <c r="F991" s="51"/>
      <c r="G991" s="54"/>
      <c r="H991" s="53"/>
    </row>
    <row r="992" spans="1:8" ht="21.4" customHeight="1">
      <c r="A992" s="372" t="s">
        <v>1967</v>
      </c>
      <c r="B992" s="373"/>
      <c r="C992" s="107" t="s">
        <v>1968</v>
      </c>
      <c r="D992" s="107" t="s">
        <v>1969</v>
      </c>
      <c r="E992" s="107" t="s">
        <v>1970</v>
      </c>
      <c r="F992" s="107" t="s">
        <v>1971</v>
      </c>
      <c r="G992" s="107" t="s">
        <v>1972</v>
      </c>
      <c r="H992" s="108" t="s">
        <v>1973</v>
      </c>
    </row>
    <row r="993" spans="1:8" ht="13.5" customHeight="1">
      <c r="A993" s="124"/>
      <c r="B993" s="125"/>
      <c r="C993" s="203"/>
      <c r="D993" s="112"/>
      <c r="E993" s="113"/>
      <c r="F993" s="114"/>
      <c r="G993" s="114"/>
      <c r="H993" s="116"/>
    </row>
    <row r="994" spans="1:8" ht="13.5" customHeight="1">
      <c r="A994" s="117"/>
      <c r="B994" s="118" t="s">
        <v>2774</v>
      </c>
      <c r="C994" s="174" t="s">
        <v>2775</v>
      </c>
      <c r="D994" s="204">
        <v>1</v>
      </c>
      <c r="E994" s="176" t="s">
        <v>2106</v>
      </c>
      <c r="F994" s="177"/>
      <c r="G994" s="177"/>
      <c r="H994" s="171"/>
    </row>
    <row r="995" spans="1:8" ht="13.5" customHeight="1">
      <c r="A995" s="124"/>
      <c r="B995" s="125"/>
      <c r="C995" s="125"/>
      <c r="D995" s="126"/>
      <c r="E995" s="127"/>
      <c r="F995" s="128"/>
      <c r="G995" s="158"/>
      <c r="H995" s="130"/>
    </row>
    <row r="996" spans="1:8" ht="13.5" customHeight="1">
      <c r="A996" s="117"/>
      <c r="B996" s="118" t="s">
        <v>2776</v>
      </c>
      <c r="C996" s="118" t="s">
        <v>2777</v>
      </c>
      <c r="D996" s="131">
        <v>2</v>
      </c>
      <c r="E996" s="120" t="s">
        <v>2106</v>
      </c>
      <c r="F996" s="122"/>
      <c r="G996" s="177"/>
      <c r="H996" s="123"/>
    </row>
    <row r="997" spans="1:8" ht="13.5" customHeight="1">
      <c r="A997" s="124"/>
      <c r="B997" s="125"/>
      <c r="C997" s="125"/>
      <c r="D997" s="126"/>
      <c r="E997" s="127"/>
      <c r="F997" s="128"/>
      <c r="G997" s="158"/>
      <c r="H997" s="130"/>
    </row>
    <row r="998" spans="1:8" ht="13.5" customHeight="1">
      <c r="A998" s="117"/>
      <c r="B998" s="118" t="s">
        <v>2428</v>
      </c>
      <c r="C998" s="118" t="s">
        <v>2778</v>
      </c>
      <c r="D998" s="131">
        <v>1</v>
      </c>
      <c r="E998" s="120" t="s">
        <v>2106</v>
      </c>
      <c r="F998" s="122"/>
      <c r="G998" s="122"/>
      <c r="H998" s="123"/>
    </row>
    <row r="999" spans="1:8" ht="13.5" customHeight="1">
      <c r="A999" s="160"/>
      <c r="B999" s="161"/>
      <c r="C999" s="155"/>
      <c r="D999" s="156"/>
      <c r="E999" s="157"/>
      <c r="F999" s="158"/>
      <c r="G999" s="158"/>
      <c r="H999" s="159"/>
    </row>
    <row r="1000" spans="1:8" ht="13.5" customHeight="1">
      <c r="A1000" s="166"/>
      <c r="B1000" s="167" t="s">
        <v>2779</v>
      </c>
      <c r="C1000" s="118" t="s">
        <v>2756</v>
      </c>
      <c r="D1000" s="172">
        <v>1</v>
      </c>
      <c r="E1000" s="120" t="s">
        <v>2106</v>
      </c>
      <c r="F1000" s="121"/>
      <c r="G1000" s="177"/>
      <c r="H1000" s="123"/>
    </row>
    <row r="1001" spans="1:8" ht="13.5" customHeight="1">
      <c r="A1001" s="160"/>
      <c r="B1001" s="161"/>
      <c r="C1001" s="125"/>
      <c r="D1001" s="135"/>
      <c r="E1001" s="127"/>
      <c r="F1001" s="128"/>
      <c r="G1001" s="158"/>
      <c r="H1001" s="130"/>
    </row>
    <row r="1002" spans="1:8" ht="13.5" customHeight="1">
      <c r="A1002" s="166"/>
      <c r="B1002" s="167"/>
      <c r="C1002" s="118" t="s">
        <v>2757</v>
      </c>
      <c r="D1002" s="172">
        <v>1</v>
      </c>
      <c r="E1002" s="120" t="s">
        <v>2106</v>
      </c>
      <c r="F1002" s="121"/>
      <c r="G1002" s="177"/>
      <c r="H1002" s="123"/>
    </row>
    <row r="1003" spans="1:8" ht="13.5" customHeight="1">
      <c r="A1003" s="134"/>
      <c r="B1003" s="125"/>
      <c r="C1003" s="125"/>
      <c r="D1003" s="135"/>
      <c r="E1003" s="127"/>
      <c r="F1003" s="128"/>
      <c r="G1003" s="158"/>
      <c r="H1003" s="130"/>
    </row>
    <row r="1004" spans="1:8" ht="13.5" customHeight="1">
      <c r="A1004" s="137"/>
      <c r="B1004" s="118"/>
      <c r="C1004" s="118" t="s">
        <v>2759</v>
      </c>
      <c r="D1004" s="131">
        <v>1</v>
      </c>
      <c r="E1004" s="120" t="s">
        <v>2106</v>
      </c>
      <c r="F1004" s="122"/>
      <c r="G1004" s="177"/>
      <c r="H1004" s="123"/>
    </row>
    <row r="1005" spans="1:8" ht="13.5" customHeight="1">
      <c r="A1005" s="134"/>
      <c r="B1005" s="125"/>
      <c r="C1005" s="125"/>
      <c r="D1005" s="126"/>
      <c r="E1005" s="127"/>
      <c r="F1005" s="128"/>
      <c r="G1005" s="158"/>
      <c r="H1005" s="130"/>
    </row>
    <row r="1006" spans="1:8" ht="13.5" customHeight="1">
      <c r="A1006" s="137"/>
      <c r="B1006" s="118" t="s">
        <v>2699</v>
      </c>
      <c r="C1006" s="118" t="s">
        <v>2758</v>
      </c>
      <c r="D1006" s="131">
        <v>9</v>
      </c>
      <c r="E1006" s="120" t="s">
        <v>2106</v>
      </c>
      <c r="F1006" s="122"/>
      <c r="G1006" s="177"/>
      <c r="H1006" s="123"/>
    </row>
    <row r="1007" spans="1:8" ht="13.5" customHeight="1">
      <c r="A1007" s="124"/>
      <c r="B1007" s="125"/>
      <c r="C1007" s="125"/>
      <c r="D1007" s="126"/>
      <c r="E1007" s="127"/>
      <c r="F1007" s="128"/>
      <c r="G1007" s="158"/>
      <c r="H1007" s="130"/>
    </row>
    <row r="1008" spans="1:8" ht="13.5" customHeight="1">
      <c r="A1008" s="117"/>
      <c r="B1008" s="118"/>
      <c r="C1008" s="118" t="s">
        <v>2700</v>
      </c>
      <c r="D1008" s="131">
        <v>16</v>
      </c>
      <c r="E1008" s="120" t="s">
        <v>2106</v>
      </c>
      <c r="F1008" s="122"/>
      <c r="G1008" s="177"/>
      <c r="H1008" s="123"/>
    </row>
    <row r="1009" spans="1:8" ht="13.5" customHeight="1">
      <c r="A1009" s="124"/>
      <c r="B1009" s="125"/>
      <c r="C1009" s="125"/>
      <c r="D1009" s="126"/>
      <c r="E1009" s="127"/>
      <c r="F1009" s="128"/>
      <c r="G1009" s="158"/>
      <c r="H1009" s="130"/>
    </row>
    <row r="1010" spans="1:8" ht="13.5" customHeight="1">
      <c r="A1010" s="117"/>
      <c r="B1010" s="118"/>
      <c r="C1010" s="118" t="s">
        <v>2760</v>
      </c>
      <c r="D1010" s="131">
        <v>16</v>
      </c>
      <c r="E1010" s="120" t="s">
        <v>2106</v>
      </c>
      <c r="F1010" s="122"/>
      <c r="G1010" s="177"/>
      <c r="H1010" s="123"/>
    </row>
    <row r="1011" spans="1:8" ht="13.5" customHeight="1">
      <c r="A1011" s="124"/>
      <c r="B1011" s="125"/>
      <c r="C1011" s="125"/>
      <c r="D1011" s="126"/>
      <c r="E1011" s="127"/>
      <c r="F1011" s="128"/>
      <c r="G1011" s="158"/>
      <c r="H1011" s="130"/>
    </row>
    <row r="1012" spans="1:8" ht="13.5" customHeight="1">
      <c r="A1012" s="117"/>
      <c r="B1012" s="118" t="s">
        <v>2472</v>
      </c>
      <c r="C1012" s="118"/>
      <c r="D1012" s="131">
        <v>1</v>
      </c>
      <c r="E1012" s="120" t="s">
        <v>2022</v>
      </c>
      <c r="F1012" s="122"/>
      <c r="G1012" s="177"/>
      <c r="H1012" s="123" t="s">
        <v>2780</v>
      </c>
    </row>
    <row r="1013" spans="1:8" ht="13.5" customHeight="1">
      <c r="A1013" s="124"/>
      <c r="B1013" s="125"/>
      <c r="C1013" s="125"/>
      <c r="D1013" s="126"/>
      <c r="E1013" s="127"/>
      <c r="F1013" s="128"/>
      <c r="G1013" s="158"/>
      <c r="H1013" s="130"/>
    </row>
    <row r="1014" spans="1:8" ht="13.5" customHeight="1">
      <c r="A1014" s="117"/>
      <c r="B1014" s="118" t="s">
        <v>2620</v>
      </c>
      <c r="C1014" s="118"/>
      <c r="D1014" s="131">
        <v>1</v>
      </c>
      <c r="E1014" s="120" t="s">
        <v>2022</v>
      </c>
      <c r="F1014" s="122"/>
      <c r="G1014" s="177"/>
      <c r="H1014" s="123" t="s">
        <v>2781</v>
      </c>
    </row>
    <row r="1015" spans="1:8" ht="13.5" customHeight="1">
      <c r="A1015" s="124"/>
      <c r="B1015" s="125"/>
      <c r="C1015" s="125"/>
      <c r="D1015" s="126"/>
      <c r="E1015" s="127"/>
      <c r="F1015" s="128"/>
      <c r="G1015" s="158"/>
      <c r="H1015" s="130"/>
    </row>
    <row r="1016" spans="1:8" ht="13.5" customHeight="1">
      <c r="A1016" s="117"/>
      <c r="B1016" s="118"/>
      <c r="C1016" s="118"/>
      <c r="D1016" s="131"/>
      <c r="E1016" s="120"/>
      <c r="F1016" s="122"/>
      <c r="G1016" s="177"/>
      <c r="H1016" s="123"/>
    </row>
    <row r="1017" spans="1:8" ht="13.5" customHeight="1">
      <c r="A1017" s="124"/>
      <c r="B1017" s="125"/>
      <c r="C1017" s="125"/>
      <c r="D1017" s="126"/>
      <c r="E1017" s="127"/>
      <c r="F1017" s="128"/>
      <c r="G1017" s="128"/>
      <c r="H1017" s="130"/>
    </row>
    <row r="1018" spans="1:8" ht="13.5" customHeight="1">
      <c r="A1018" s="117"/>
      <c r="B1018" s="118"/>
      <c r="C1018" s="118"/>
      <c r="D1018" s="131"/>
      <c r="E1018" s="120"/>
      <c r="F1018" s="122"/>
      <c r="G1018" s="122"/>
      <c r="H1018" s="123"/>
    </row>
    <row r="1019" spans="1:8" ht="13.5" customHeight="1">
      <c r="A1019" s="134"/>
      <c r="B1019" s="125"/>
      <c r="C1019" s="125"/>
      <c r="D1019" s="135"/>
      <c r="E1019" s="136"/>
      <c r="F1019" s="128"/>
      <c r="G1019" s="128"/>
      <c r="H1019" s="130"/>
    </row>
    <row r="1020" spans="1:8" ht="13.5" customHeight="1">
      <c r="A1020" s="137"/>
      <c r="B1020" s="118"/>
      <c r="C1020" s="118"/>
      <c r="D1020" s="172"/>
      <c r="E1020" s="120"/>
      <c r="F1020" s="121"/>
      <c r="G1020" s="122">
        <f t="shared" ref="G1020" si="78">D1020*F1020</f>
        <v>0</v>
      </c>
      <c r="H1020" s="123"/>
    </row>
    <row r="1021" spans="1:8" ht="13.5" customHeight="1">
      <c r="A1021" s="134"/>
      <c r="B1021" s="125"/>
      <c r="C1021" s="125"/>
      <c r="D1021" s="135"/>
      <c r="E1021" s="127"/>
      <c r="F1021" s="128"/>
      <c r="G1021" s="128"/>
      <c r="H1021" s="130"/>
    </row>
    <row r="1022" spans="1:8" ht="13.5" customHeight="1">
      <c r="A1022" s="137"/>
      <c r="B1022" s="118"/>
      <c r="C1022" s="118"/>
      <c r="D1022" s="172"/>
      <c r="E1022" s="120"/>
      <c r="F1022" s="121"/>
      <c r="G1022" s="122">
        <f t="shared" ref="G1022" si="79">D1022*F1022</f>
        <v>0</v>
      </c>
      <c r="H1022" s="123"/>
    </row>
    <row r="1023" spans="1:8" ht="13.5" customHeight="1">
      <c r="A1023" s="134"/>
      <c r="B1023" s="125"/>
      <c r="C1023" s="125"/>
      <c r="D1023" s="187"/>
      <c r="E1023" s="136"/>
      <c r="F1023" s="128"/>
      <c r="G1023" s="128"/>
      <c r="H1023" s="130"/>
    </row>
    <row r="1024" spans="1:8" ht="13.5" customHeight="1">
      <c r="A1024" s="137"/>
      <c r="B1024" s="118"/>
      <c r="C1024" s="118"/>
      <c r="D1024" s="172"/>
      <c r="E1024" s="120"/>
      <c r="F1024" s="121"/>
      <c r="G1024" s="121"/>
      <c r="H1024" s="123"/>
    </row>
    <row r="1025" spans="1:8" ht="13.5" customHeight="1">
      <c r="A1025" s="134"/>
      <c r="B1025" s="125"/>
      <c r="C1025" s="125"/>
      <c r="D1025" s="187"/>
      <c r="E1025" s="127"/>
      <c r="F1025" s="128"/>
      <c r="G1025" s="128"/>
      <c r="H1025" s="130"/>
    </row>
    <row r="1026" spans="1:8" ht="13.5" customHeight="1">
      <c r="A1026" s="137"/>
      <c r="B1026" s="118"/>
      <c r="C1026" s="118"/>
      <c r="D1026" s="172"/>
      <c r="E1026" s="120"/>
      <c r="F1026" s="121"/>
      <c r="G1026" s="121"/>
      <c r="H1026" s="123"/>
    </row>
    <row r="1027" spans="1:8" ht="13.5" customHeight="1">
      <c r="A1027" s="134"/>
      <c r="B1027" s="125"/>
      <c r="C1027" s="125"/>
      <c r="D1027" s="187"/>
      <c r="E1027" s="127"/>
      <c r="F1027" s="128"/>
      <c r="G1027" s="129"/>
      <c r="H1027" s="130" t="s">
        <v>7</v>
      </c>
    </row>
    <row r="1028" spans="1:8" ht="13.5" customHeight="1">
      <c r="A1028" s="137"/>
      <c r="B1028" s="118"/>
      <c r="C1028" s="118"/>
      <c r="D1028" s="172"/>
      <c r="E1028" s="120"/>
      <c r="F1028" s="121" t="s">
        <v>2047</v>
      </c>
      <c r="G1028" s="122"/>
      <c r="H1028" s="123" t="s">
        <v>7</v>
      </c>
    </row>
    <row r="1029" spans="1:8" ht="13.5" customHeight="1">
      <c r="A1029" s="134"/>
      <c r="B1029" s="125"/>
      <c r="C1029" s="125"/>
      <c r="D1029" s="187"/>
      <c r="E1029" s="127"/>
      <c r="F1029" s="128"/>
      <c r="G1029" s="128"/>
      <c r="H1029" s="130"/>
    </row>
    <row r="1030" spans="1:8" ht="13.5" customHeight="1">
      <c r="A1030" s="141"/>
      <c r="B1030" s="197" t="s">
        <v>2474</v>
      </c>
      <c r="C1030" s="142"/>
      <c r="D1030" s="198"/>
      <c r="E1030" s="199"/>
      <c r="F1030" s="145"/>
      <c r="G1030" s="145"/>
      <c r="H1030" s="146"/>
    </row>
    <row r="1031" spans="1:8" s="49" customFormat="1" ht="13.5" customHeight="1">
      <c r="A1031" s="147"/>
      <c r="B1031" s="147"/>
      <c r="C1031" s="147"/>
      <c r="D1031" s="147"/>
      <c r="E1031" s="147"/>
      <c r="F1031" s="148"/>
      <c r="G1031" s="147"/>
      <c r="H1031" s="147"/>
    </row>
    <row r="1032" spans="1:8" s="49" customFormat="1" ht="13.5" customHeight="1">
      <c r="A1032" s="54"/>
      <c r="B1032" s="54"/>
      <c r="C1032" s="53" t="s">
        <v>1982</v>
      </c>
      <c r="D1032" s="51"/>
      <c r="E1032" s="51"/>
      <c r="F1032" s="51"/>
      <c r="G1032" s="54"/>
      <c r="H1032" s="149"/>
    </row>
    <row r="1033" spans="1:8" s="49" customFormat="1" ht="21.4" customHeight="1">
      <c r="A1033" s="200" t="s">
        <v>1966</v>
      </c>
      <c r="B1033" s="201"/>
      <c r="C1033" s="201"/>
      <c r="D1033" s="201"/>
      <c r="E1033" s="201"/>
      <c r="F1033" s="201"/>
      <c r="G1033" s="201"/>
      <c r="H1033" s="201"/>
    </row>
    <row r="1034" spans="1:8" s="49" customFormat="1" ht="13.5">
      <c r="A1034" s="54" t="s">
        <v>62</v>
      </c>
      <c r="B1034" s="54"/>
      <c r="C1034" s="51"/>
      <c r="D1034" s="51"/>
      <c r="E1034" s="51"/>
      <c r="F1034" s="51"/>
      <c r="G1034" s="54"/>
      <c r="H1034" s="53"/>
    </row>
    <row r="1035" spans="1:8" ht="21.4" customHeight="1">
      <c r="A1035" s="372" t="s">
        <v>1967</v>
      </c>
      <c r="B1035" s="373"/>
      <c r="C1035" s="107" t="s">
        <v>1968</v>
      </c>
      <c r="D1035" s="107" t="s">
        <v>1969</v>
      </c>
      <c r="E1035" s="107" t="s">
        <v>1970</v>
      </c>
      <c r="F1035" s="107" t="s">
        <v>1971</v>
      </c>
      <c r="G1035" s="107" t="s">
        <v>1972</v>
      </c>
      <c r="H1035" s="108" t="s">
        <v>1973</v>
      </c>
    </row>
    <row r="1036" spans="1:8" ht="13.5" customHeight="1">
      <c r="A1036" s="160"/>
      <c r="B1036" s="161"/>
      <c r="C1036" s="111"/>
      <c r="D1036" s="152"/>
      <c r="E1036" s="153"/>
      <c r="F1036" s="114"/>
      <c r="G1036" s="114"/>
      <c r="H1036" s="116"/>
    </row>
    <row r="1037" spans="1:8" ht="13.5" customHeight="1">
      <c r="A1037" s="166"/>
      <c r="B1037" s="167"/>
      <c r="C1037" s="118"/>
      <c r="D1037" s="172"/>
      <c r="E1037" s="120"/>
      <c r="F1037" s="121"/>
      <c r="G1037" s="121"/>
      <c r="H1037" s="123"/>
    </row>
    <row r="1038" spans="1:8" ht="13.5" customHeight="1">
      <c r="A1038" s="160" t="s">
        <v>1999</v>
      </c>
      <c r="B1038" s="161" t="s">
        <v>2408</v>
      </c>
      <c r="C1038" s="125"/>
      <c r="D1038" s="135"/>
      <c r="E1038" s="127"/>
      <c r="F1038" s="128"/>
      <c r="G1038" s="128"/>
      <c r="H1038" s="130"/>
    </row>
    <row r="1039" spans="1:8" ht="13.5" customHeight="1">
      <c r="A1039" s="166"/>
      <c r="B1039" s="167" t="s">
        <v>2423</v>
      </c>
      <c r="C1039" s="118"/>
      <c r="D1039" s="172"/>
      <c r="E1039" s="120"/>
      <c r="F1039" s="121"/>
      <c r="G1039" s="121"/>
      <c r="H1039" s="123"/>
    </row>
    <row r="1040" spans="1:8" ht="13.5" customHeight="1">
      <c r="A1040" s="134"/>
      <c r="B1040" s="125"/>
      <c r="C1040" s="125"/>
      <c r="D1040" s="135"/>
      <c r="E1040" s="127"/>
      <c r="F1040" s="128"/>
      <c r="G1040" s="128"/>
      <c r="H1040" s="130"/>
    </row>
    <row r="1041" spans="1:8" ht="13.5" customHeight="1">
      <c r="A1041" s="137"/>
      <c r="B1041" s="118" t="s">
        <v>2782</v>
      </c>
      <c r="C1041" s="118" t="s">
        <v>2783</v>
      </c>
      <c r="D1041" s="131">
        <v>21</v>
      </c>
      <c r="E1041" s="120" t="s">
        <v>2029</v>
      </c>
      <c r="F1041" s="122"/>
      <c r="G1041" s="122"/>
      <c r="H1041" s="123"/>
    </row>
    <row r="1042" spans="1:8" ht="13.5" customHeight="1">
      <c r="A1042" s="134"/>
      <c r="B1042" s="125"/>
      <c r="C1042" s="125"/>
      <c r="D1042" s="126"/>
      <c r="E1042" s="127"/>
      <c r="F1042" s="128"/>
      <c r="G1042" s="128"/>
      <c r="H1042" s="130"/>
    </row>
    <row r="1043" spans="1:8" ht="13.5" customHeight="1">
      <c r="A1043" s="137"/>
      <c r="B1043" s="118" t="s">
        <v>2428</v>
      </c>
      <c r="C1043" s="118" t="s">
        <v>2430</v>
      </c>
      <c r="D1043" s="131">
        <v>51</v>
      </c>
      <c r="E1043" s="120" t="s">
        <v>2029</v>
      </c>
      <c r="F1043" s="122"/>
      <c r="G1043" s="122"/>
      <c r="H1043" s="123"/>
    </row>
    <row r="1044" spans="1:8" ht="13.5" customHeight="1">
      <c r="A1044" s="124"/>
      <c r="B1044" s="125"/>
      <c r="C1044" s="125"/>
      <c r="D1044" s="126"/>
      <c r="E1044" s="127"/>
      <c r="F1044" s="128"/>
      <c r="G1044" s="128"/>
      <c r="H1044" s="130"/>
    </row>
    <row r="1045" spans="1:8" ht="13.5" customHeight="1">
      <c r="A1045" s="117"/>
      <c r="B1045" s="118" t="s">
        <v>2784</v>
      </c>
      <c r="C1045" s="118" t="s">
        <v>2785</v>
      </c>
      <c r="D1045" s="131">
        <v>1</v>
      </c>
      <c r="E1045" s="120" t="s">
        <v>2067</v>
      </c>
      <c r="F1045" s="122"/>
      <c r="G1045" s="122"/>
      <c r="H1045" s="123"/>
    </row>
    <row r="1046" spans="1:8" ht="13.5" customHeight="1">
      <c r="A1046" s="124"/>
      <c r="B1046" s="125"/>
      <c r="C1046" s="125"/>
      <c r="D1046" s="126"/>
      <c r="E1046" s="127"/>
      <c r="F1046" s="128"/>
      <c r="G1046" s="128"/>
      <c r="H1046" s="130"/>
    </row>
    <row r="1047" spans="1:8" ht="13.5" customHeight="1">
      <c r="A1047" s="117"/>
      <c r="B1047" s="118" t="s">
        <v>2786</v>
      </c>
      <c r="C1047" s="118" t="s">
        <v>2453</v>
      </c>
      <c r="D1047" s="131">
        <v>1</v>
      </c>
      <c r="E1047" s="120" t="s">
        <v>2067</v>
      </c>
      <c r="F1047" s="122"/>
      <c r="G1047" s="122"/>
      <c r="H1047" s="123"/>
    </row>
    <row r="1048" spans="1:8" ht="13.5" customHeight="1">
      <c r="A1048" s="124"/>
      <c r="B1048" s="125"/>
      <c r="C1048" s="125"/>
      <c r="D1048" s="126"/>
      <c r="E1048" s="127"/>
      <c r="F1048" s="128"/>
      <c r="G1048" s="128"/>
      <c r="H1048" s="130"/>
    </row>
    <row r="1049" spans="1:8" ht="13.5" customHeight="1">
      <c r="A1049" s="117"/>
      <c r="B1049" s="118" t="s">
        <v>2787</v>
      </c>
      <c r="C1049" s="118" t="s">
        <v>2788</v>
      </c>
      <c r="D1049" s="131">
        <v>3</v>
      </c>
      <c r="E1049" s="120" t="s">
        <v>2067</v>
      </c>
      <c r="F1049" s="122"/>
      <c r="G1049" s="122"/>
      <c r="H1049" s="123"/>
    </row>
    <row r="1050" spans="1:8" ht="13.5" customHeight="1">
      <c r="A1050" s="124"/>
      <c r="B1050" s="125"/>
      <c r="C1050" s="125"/>
      <c r="D1050" s="126"/>
      <c r="E1050" s="127"/>
      <c r="F1050" s="128"/>
      <c r="G1050" s="128"/>
      <c r="H1050" s="130"/>
    </row>
    <row r="1051" spans="1:8" ht="13.5" customHeight="1">
      <c r="A1051" s="117"/>
      <c r="B1051" s="118" t="s">
        <v>2468</v>
      </c>
      <c r="C1051" s="118"/>
      <c r="D1051" s="131">
        <v>1</v>
      </c>
      <c r="E1051" s="120" t="s">
        <v>2022</v>
      </c>
      <c r="F1051" s="122"/>
      <c r="G1051" s="122"/>
      <c r="H1051" s="123" t="s">
        <v>2789</v>
      </c>
    </row>
    <row r="1052" spans="1:8" ht="13.5" customHeight="1">
      <c r="A1052" s="124"/>
      <c r="B1052" s="125"/>
      <c r="C1052" s="125"/>
      <c r="D1052" s="126"/>
      <c r="E1052" s="127"/>
      <c r="F1052" s="128"/>
      <c r="G1052" s="128"/>
      <c r="H1052" s="130"/>
    </row>
    <row r="1053" spans="1:8" ht="13.5" customHeight="1">
      <c r="A1053" s="117"/>
      <c r="B1053" s="118" t="s">
        <v>2790</v>
      </c>
      <c r="C1053" s="118"/>
      <c r="D1053" s="131">
        <v>1</v>
      </c>
      <c r="E1053" s="120" t="s">
        <v>2022</v>
      </c>
      <c r="F1053" s="122"/>
      <c r="G1053" s="122"/>
      <c r="H1053" s="123" t="s">
        <v>2791</v>
      </c>
    </row>
    <row r="1054" spans="1:8" ht="13.5" customHeight="1">
      <c r="A1054" s="124"/>
      <c r="B1054" s="125"/>
      <c r="C1054" s="125"/>
      <c r="D1054" s="126"/>
      <c r="E1054" s="127"/>
      <c r="F1054" s="128"/>
      <c r="G1054" s="128"/>
      <c r="H1054" s="130"/>
    </row>
    <row r="1055" spans="1:8" ht="13.5" customHeight="1">
      <c r="A1055" s="117"/>
      <c r="B1055" s="118" t="s">
        <v>2792</v>
      </c>
      <c r="C1055" s="118" t="s">
        <v>2793</v>
      </c>
      <c r="D1055" s="131">
        <v>9.1999999999999993</v>
      </c>
      <c r="E1055" s="120" t="s">
        <v>2794</v>
      </c>
      <c r="F1055" s="122"/>
      <c r="G1055" s="122"/>
      <c r="H1055" s="123"/>
    </row>
    <row r="1056" spans="1:8" ht="13.5" customHeight="1">
      <c r="A1056" s="124"/>
      <c r="B1056" s="125"/>
      <c r="C1056" s="125"/>
      <c r="D1056" s="126"/>
      <c r="E1056" s="127"/>
      <c r="F1056" s="128"/>
      <c r="G1056" s="128"/>
      <c r="H1056" s="130"/>
    </row>
    <row r="1057" spans="1:8" ht="13.5" customHeight="1">
      <c r="A1057" s="117"/>
      <c r="B1057" s="118" t="s">
        <v>2428</v>
      </c>
      <c r="C1057" s="118" t="s">
        <v>2795</v>
      </c>
      <c r="D1057" s="131">
        <v>0.1</v>
      </c>
      <c r="E1057" s="120" t="s">
        <v>2794</v>
      </c>
      <c r="F1057" s="122"/>
      <c r="G1057" s="122"/>
      <c r="H1057" s="123"/>
    </row>
    <row r="1058" spans="1:8" ht="13.5" customHeight="1">
      <c r="A1058" s="124"/>
      <c r="B1058" s="125"/>
      <c r="C1058" s="125"/>
      <c r="D1058" s="126"/>
      <c r="E1058" s="127"/>
      <c r="F1058" s="128"/>
      <c r="G1058" s="128"/>
      <c r="H1058" s="130"/>
    </row>
    <row r="1059" spans="1:8" ht="13.5" customHeight="1">
      <c r="A1059" s="117"/>
      <c r="B1059" s="118"/>
      <c r="C1059" s="118"/>
      <c r="D1059" s="131"/>
      <c r="E1059" s="120"/>
      <c r="F1059" s="122"/>
      <c r="G1059" s="122"/>
      <c r="H1059" s="123"/>
    </row>
    <row r="1060" spans="1:8" ht="13.5" customHeight="1">
      <c r="A1060" s="124"/>
      <c r="B1060" s="125"/>
      <c r="C1060" s="125"/>
      <c r="D1060" s="126"/>
      <c r="E1060" s="127"/>
      <c r="F1060" s="128"/>
      <c r="G1060" s="128"/>
      <c r="H1060" s="130"/>
    </row>
    <row r="1061" spans="1:8" ht="13.5" customHeight="1">
      <c r="A1061" s="117"/>
      <c r="B1061" s="118"/>
      <c r="C1061" s="118"/>
      <c r="D1061" s="131"/>
      <c r="E1061" s="120"/>
      <c r="F1061" s="122"/>
      <c r="G1061" s="122"/>
      <c r="H1061" s="123"/>
    </row>
    <row r="1062" spans="1:8" ht="13.5" customHeight="1">
      <c r="A1062" s="134"/>
      <c r="B1062" s="125"/>
      <c r="C1062" s="125"/>
      <c r="D1062" s="135"/>
      <c r="E1062" s="136"/>
      <c r="F1062" s="128"/>
      <c r="G1062" s="128"/>
      <c r="H1062" s="130"/>
    </row>
    <row r="1063" spans="1:8" ht="13.5" customHeight="1">
      <c r="A1063" s="137"/>
      <c r="B1063" s="118"/>
      <c r="C1063" s="118"/>
      <c r="D1063" s="172"/>
      <c r="E1063" s="120"/>
      <c r="F1063" s="121"/>
      <c r="G1063" s="122"/>
      <c r="H1063" s="123"/>
    </row>
    <row r="1064" spans="1:8" ht="13.5" customHeight="1">
      <c r="A1064" s="134"/>
      <c r="B1064" s="125"/>
      <c r="C1064" s="125"/>
      <c r="D1064" s="135"/>
      <c r="E1064" s="127"/>
      <c r="F1064" s="128"/>
      <c r="G1064" s="128"/>
      <c r="H1064" s="130"/>
    </row>
    <row r="1065" spans="1:8" ht="13.5" customHeight="1">
      <c r="A1065" s="137"/>
      <c r="B1065" s="118"/>
      <c r="C1065" s="118"/>
      <c r="D1065" s="172"/>
      <c r="E1065" s="120"/>
      <c r="F1065" s="121"/>
      <c r="G1065" s="122">
        <f t="shared" ref="G1065" si="80">D1065*F1065</f>
        <v>0</v>
      </c>
      <c r="H1065" s="123"/>
    </row>
    <row r="1066" spans="1:8" ht="13.5" customHeight="1">
      <c r="A1066" s="134"/>
      <c r="B1066" s="125"/>
      <c r="C1066" s="125"/>
      <c r="D1066" s="187"/>
      <c r="E1066" s="136"/>
      <c r="F1066" s="128"/>
      <c r="G1066" s="128"/>
      <c r="H1066" s="130"/>
    </row>
    <row r="1067" spans="1:8" ht="13.5" customHeight="1">
      <c r="A1067" s="137"/>
      <c r="B1067" s="118"/>
      <c r="C1067" s="118"/>
      <c r="D1067" s="172"/>
      <c r="E1067" s="120"/>
      <c r="F1067" s="121"/>
      <c r="G1067" s="121"/>
      <c r="H1067" s="123"/>
    </row>
    <row r="1068" spans="1:8" ht="13.5" customHeight="1">
      <c r="A1068" s="134"/>
      <c r="B1068" s="125"/>
      <c r="C1068" s="125"/>
      <c r="D1068" s="187"/>
      <c r="E1068" s="127"/>
      <c r="F1068" s="128"/>
      <c r="G1068" s="128"/>
      <c r="H1068" s="130"/>
    </row>
    <row r="1069" spans="1:8" ht="13.5" customHeight="1">
      <c r="A1069" s="137"/>
      <c r="B1069" s="118"/>
      <c r="C1069" s="118"/>
      <c r="D1069" s="172"/>
      <c r="E1069" s="120"/>
      <c r="F1069" s="121"/>
      <c r="G1069" s="121"/>
      <c r="H1069" s="123"/>
    </row>
    <row r="1070" spans="1:8" ht="13.5" customHeight="1">
      <c r="A1070" s="134"/>
      <c r="B1070" s="125"/>
      <c r="C1070" s="125"/>
      <c r="D1070" s="187"/>
      <c r="E1070" s="127"/>
      <c r="F1070" s="128"/>
      <c r="G1070" s="129"/>
      <c r="H1070" s="130" t="s">
        <v>7</v>
      </c>
    </row>
    <row r="1071" spans="1:8" ht="13.5" customHeight="1">
      <c r="A1071" s="137"/>
      <c r="B1071" s="118"/>
      <c r="C1071" s="118"/>
      <c r="D1071" s="172"/>
      <c r="E1071" s="120"/>
      <c r="F1071" s="121" t="s">
        <v>2047</v>
      </c>
      <c r="G1071" s="122"/>
      <c r="H1071" s="123" t="s">
        <v>7</v>
      </c>
    </row>
    <row r="1072" spans="1:8" ht="13.5" customHeight="1">
      <c r="A1072" s="134"/>
      <c r="B1072" s="125"/>
      <c r="C1072" s="125"/>
      <c r="D1072" s="187"/>
      <c r="E1072" s="127"/>
      <c r="F1072" s="128"/>
      <c r="G1072" s="128"/>
      <c r="H1072" s="130"/>
    </row>
    <row r="1073" spans="1:8" ht="13.5" customHeight="1">
      <c r="A1073" s="141"/>
      <c r="B1073" s="197" t="s">
        <v>2474</v>
      </c>
      <c r="C1073" s="142"/>
      <c r="D1073" s="198"/>
      <c r="E1073" s="199"/>
      <c r="F1073" s="145"/>
      <c r="G1073" s="145"/>
      <c r="H1073" s="146"/>
    </row>
    <row r="1074" spans="1:8" s="49" customFormat="1" ht="13.5" customHeight="1">
      <c r="A1074" s="147"/>
      <c r="B1074" s="147"/>
      <c r="C1074" s="147"/>
      <c r="D1074" s="147"/>
      <c r="E1074" s="147"/>
      <c r="F1074" s="148"/>
      <c r="G1074" s="147"/>
      <c r="H1074" s="147"/>
    </row>
    <row r="1075" spans="1:8" s="49" customFormat="1" ht="13.5" customHeight="1">
      <c r="A1075" s="54"/>
      <c r="B1075" s="54"/>
      <c r="C1075" s="53" t="s">
        <v>1982</v>
      </c>
      <c r="D1075" s="51"/>
      <c r="E1075" s="51"/>
      <c r="F1075" s="51"/>
      <c r="G1075" s="54"/>
      <c r="H1075" s="149"/>
    </row>
    <row r="1076" spans="1:8" s="49" customFormat="1" ht="21.4" customHeight="1">
      <c r="A1076" s="200" t="s">
        <v>1966</v>
      </c>
      <c r="B1076" s="201"/>
      <c r="C1076" s="201"/>
      <c r="D1076" s="201"/>
      <c r="E1076" s="201"/>
      <c r="F1076" s="201"/>
      <c r="G1076" s="201"/>
      <c r="H1076" s="201"/>
    </row>
    <row r="1077" spans="1:8" s="49" customFormat="1" ht="13.5">
      <c r="A1077" s="54" t="s">
        <v>62</v>
      </c>
      <c r="B1077" s="54"/>
      <c r="C1077" s="51"/>
      <c r="D1077" s="51"/>
      <c r="E1077" s="51"/>
      <c r="F1077" s="51"/>
      <c r="G1077" s="54"/>
      <c r="H1077" s="53"/>
    </row>
    <row r="1078" spans="1:8" ht="21.4" customHeight="1">
      <c r="A1078" s="372" t="s">
        <v>1967</v>
      </c>
      <c r="B1078" s="373"/>
      <c r="C1078" s="107" t="s">
        <v>1968</v>
      </c>
      <c r="D1078" s="107" t="s">
        <v>1969</v>
      </c>
      <c r="E1078" s="107" t="s">
        <v>1970</v>
      </c>
      <c r="F1078" s="107" t="s">
        <v>1971</v>
      </c>
      <c r="G1078" s="107" t="s">
        <v>1972</v>
      </c>
      <c r="H1078" s="108" t="s">
        <v>1973</v>
      </c>
    </row>
    <row r="1079" spans="1:8" ht="13.5" customHeight="1">
      <c r="A1079" s="110" t="s">
        <v>7</v>
      </c>
      <c r="B1079" s="111" t="s">
        <v>7</v>
      </c>
      <c r="C1079" s="111"/>
      <c r="D1079" s="152"/>
      <c r="E1079" s="153"/>
      <c r="F1079" s="114"/>
      <c r="G1079" s="114"/>
      <c r="H1079" s="116"/>
    </row>
    <row r="1080" spans="1:8" ht="13.5" customHeight="1">
      <c r="A1080" s="154" t="s">
        <v>2796</v>
      </c>
      <c r="B1080" s="155" t="s">
        <v>2424</v>
      </c>
      <c r="C1080" s="118"/>
      <c r="D1080" s="172"/>
      <c r="E1080" s="120"/>
      <c r="F1080" s="121"/>
      <c r="G1080" s="121"/>
      <c r="H1080" s="123"/>
    </row>
    <row r="1081" spans="1:8" ht="13.5" customHeight="1">
      <c r="A1081" s="160" t="s">
        <v>1983</v>
      </c>
      <c r="B1081" s="161" t="s">
        <v>2018</v>
      </c>
      <c r="C1081" s="125"/>
      <c r="D1081" s="135"/>
      <c r="E1081" s="127"/>
      <c r="F1081" s="128"/>
      <c r="G1081" s="128"/>
      <c r="H1081" s="130"/>
    </row>
    <row r="1082" spans="1:8" ht="13.5" customHeight="1">
      <c r="A1082" s="166"/>
      <c r="B1082" s="167"/>
      <c r="C1082" s="118"/>
      <c r="D1082" s="172"/>
      <c r="E1082" s="120"/>
      <c r="F1082" s="121"/>
      <c r="G1082" s="121"/>
      <c r="H1082" s="123"/>
    </row>
    <row r="1083" spans="1:8" ht="13.5" customHeight="1">
      <c r="A1083" s="134"/>
      <c r="B1083" s="125"/>
      <c r="C1083" s="125"/>
      <c r="D1083" s="135"/>
      <c r="E1083" s="127"/>
      <c r="F1083" s="128"/>
      <c r="G1083" s="128"/>
      <c r="H1083" s="130"/>
    </row>
    <row r="1084" spans="1:8" ht="13.5" customHeight="1">
      <c r="A1084" s="137"/>
      <c r="B1084" s="118" t="s">
        <v>2797</v>
      </c>
      <c r="C1084" s="118" t="s">
        <v>2798</v>
      </c>
      <c r="D1084" s="131">
        <v>6</v>
      </c>
      <c r="E1084" s="120" t="s">
        <v>2106</v>
      </c>
      <c r="F1084" s="122"/>
      <c r="G1084" s="122"/>
      <c r="H1084" s="123"/>
    </row>
    <row r="1085" spans="1:8" ht="13.5" customHeight="1">
      <c r="A1085" s="124"/>
      <c r="B1085" s="125"/>
      <c r="C1085" s="125"/>
      <c r="D1085" s="126"/>
      <c r="E1085" s="127"/>
      <c r="F1085" s="128"/>
      <c r="G1085" s="128"/>
      <c r="H1085" s="130"/>
    </row>
    <row r="1086" spans="1:8" ht="13.5" customHeight="1">
      <c r="A1086" s="117"/>
      <c r="B1086" s="118" t="s">
        <v>2428</v>
      </c>
      <c r="C1086" s="118" t="s">
        <v>2799</v>
      </c>
      <c r="D1086" s="131">
        <v>1</v>
      </c>
      <c r="E1086" s="120" t="s">
        <v>2106</v>
      </c>
      <c r="F1086" s="122"/>
      <c r="G1086" s="122"/>
      <c r="H1086" s="123"/>
    </row>
    <row r="1087" spans="1:8" ht="13.5" customHeight="1">
      <c r="A1087" s="134"/>
      <c r="B1087" s="125"/>
      <c r="C1087" s="125"/>
      <c r="D1087" s="126"/>
      <c r="E1087" s="127"/>
      <c r="F1087" s="128"/>
      <c r="G1087" s="128"/>
      <c r="H1087" s="130"/>
    </row>
    <row r="1088" spans="1:8" ht="13.5" customHeight="1">
      <c r="A1088" s="137"/>
      <c r="B1088" s="118" t="s">
        <v>2800</v>
      </c>
      <c r="C1088" s="118" t="s">
        <v>2801</v>
      </c>
      <c r="D1088" s="131">
        <v>9.1999999999999993</v>
      </c>
      <c r="E1088" s="120" t="s">
        <v>2802</v>
      </c>
      <c r="F1088" s="122"/>
      <c r="G1088" s="122"/>
      <c r="H1088" s="123"/>
    </row>
    <row r="1089" spans="1:8" ht="13.5" customHeight="1">
      <c r="A1089" s="124"/>
      <c r="B1089" s="125"/>
      <c r="C1089" s="125"/>
      <c r="D1089" s="126"/>
      <c r="E1089" s="127"/>
      <c r="F1089" s="128"/>
      <c r="G1089" s="128"/>
      <c r="H1089" s="130"/>
    </row>
    <row r="1090" spans="1:8" ht="13.5" customHeight="1">
      <c r="A1090" s="117"/>
      <c r="B1090" s="118"/>
      <c r="C1090" s="118" t="s">
        <v>2803</v>
      </c>
      <c r="D1090" s="131">
        <v>0.1</v>
      </c>
      <c r="E1090" s="120" t="s">
        <v>2802</v>
      </c>
      <c r="F1090" s="122"/>
      <c r="G1090" s="122"/>
      <c r="H1090" s="123"/>
    </row>
    <row r="1091" spans="1:8" ht="13.5" customHeight="1">
      <c r="A1091" s="124"/>
      <c r="B1091" s="125"/>
      <c r="C1091" s="125"/>
      <c r="D1091" s="126"/>
      <c r="E1091" s="127"/>
      <c r="F1091" s="128"/>
      <c r="G1091" s="128"/>
      <c r="H1091" s="130"/>
    </row>
    <row r="1092" spans="1:8" ht="13.5" customHeight="1">
      <c r="A1092" s="117"/>
      <c r="B1092" s="118"/>
      <c r="C1092" s="118" t="s">
        <v>2804</v>
      </c>
      <c r="D1092" s="131">
        <v>0.1</v>
      </c>
      <c r="E1092" s="120" t="s">
        <v>2802</v>
      </c>
      <c r="F1092" s="122"/>
      <c r="G1092" s="122"/>
      <c r="H1092" s="123"/>
    </row>
    <row r="1093" spans="1:8" ht="13.5" customHeight="1">
      <c r="A1093" s="124"/>
      <c r="B1093" s="125"/>
      <c r="C1093" s="125"/>
      <c r="D1093" s="126"/>
      <c r="E1093" s="127"/>
      <c r="F1093" s="128"/>
      <c r="G1093" s="128"/>
      <c r="H1093" s="130"/>
    </row>
    <row r="1094" spans="1:8" ht="13.5" customHeight="1">
      <c r="A1094" s="117"/>
      <c r="B1094" s="118"/>
      <c r="C1094" s="118"/>
      <c r="D1094" s="131"/>
      <c r="E1094" s="120"/>
      <c r="F1094" s="122"/>
      <c r="G1094" s="122"/>
      <c r="H1094" s="123"/>
    </row>
    <row r="1095" spans="1:8" ht="13.5" customHeight="1">
      <c r="A1095" s="124"/>
      <c r="B1095" s="125"/>
      <c r="C1095" s="125"/>
      <c r="D1095" s="126"/>
      <c r="E1095" s="127"/>
      <c r="F1095" s="128"/>
      <c r="G1095" s="128"/>
      <c r="H1095" s="130"/>
    </row>
    <row r="1096" spans="1:8" ht="13.5" customHeight="1">
      <c r="A1096" s="117"/>
      <c r="B1096" s="118"/>
      <c r="C1096" s="118"/>
      <c r="D1096" s="131"/>
      <c r="E1096" s="120"/>
      <c r="F1096" s="122"/>
      <c r="G1096" s="122"/>
      <c r="H1096" s="123"/>
    </row>
    <row r="1097" spans="1:8" ht="13.5" customHeight="1">
      <c r="A1097" s="124"/>
      <c r="B1097" s="125"/>
      <c r="C1097" s="125"/>
      <c r="D1097" s="126"/>
      <c r="E1097" s="127"/>
      <c r="F1097" s="128"/>
      <c r="G1097" s="128"/>
      <c r="H1097" s="130"/>
    </row>
    <row r="1098" spans="1:8" ht="13.5" customHeight="1">
      <c r="A1098" s="117"/>
      <c r="B1098" s="118"/>
      <c r="C1098" s="118"/>
      <c r="D1098" s="131"/>
      <c r="E1098" s="120"/>
      <c r="F1098" s="122"/>
      <c r="G1098" s="122"/>
      <c r="H1098" s="123"/>
    </row>
    <row r="1099" spans="1:8" ht="13.5" customHeight="1">
      <c r="A1099" s="124"/>
      <c r="B1099" s="125"/>
      <c r="C1099" s="125"/>
      <c r="D1099" s="126"/>
      <c r="E1099" s="127"/>
      <c r="F1099" s="128"/>
      <c r="G1099" s="128"/>
      <c r="H1099" s="130"/>
    </row>
    <row r="1100" spans="1:8" ht="13.5" customHeight="1">
      <c r="A1100" s="117"/>
      <c r="B1100" s="118"/>
      <c r="C1100" s="118"/>
      <c r="D1100" s="131"/>
      <c r="E1100" s="120"/>
      <c r="F1100" s="122"/>
      <c r="G1100" s="122">
        <f t="shared" ref="G1100" si="81">D1100*F1100</f>
        <v>0</v>
      </c>
      <c r="H1100" s="123"/>
    </row>
    <row r="1101" spans="1:8" ht="13.5" customHeight="1">
      <c r="A1101" s="124"/>
      <c r="B1101" s="125"/>
      <c r="C1101" s="125"/>
      <c r="D1101" s="126"/>
      <c r="E1101" s="127"/>
      <c r="F1101" s="128"/>
      <c r="G1101" s="128"/>
      <c r="H1101" s="130"/>
    </row>
    <row r="1102" spans="1:8" ht="13.5" customHeight="1">
      <c r="A1102" s="117"/>
      <c r="B1102" s="118"/>
      <c r="C1102" s="118"/>
      <c r="D1102" s="131"/>
      <c r="E1102" s="120"/>
      <c r="F1102" s="122"/>
      <c r="G1102" s="122">
        <f t="shared" ref="G1102" si="82">D1102*F1102</f>
        <v>0</v>
      </c>
      <c r="H1102" s="123"/>
    </row>
    <row r="1103" spans="1:8" ht="13.5" customHeight="1">
      <c r="A1103" s="124"/>
      <c r="B1103" s="125"/>
      <c r="C1103" s="125"/>
      <c r="D1103" s="126"/>
      <c r="E1103" s="127"/>
      <c r="F1103" s="128"/>
      <c r="G1103" s="128"/>
      <c r="H1103" s="130"/>
    </row>
    <row r="1104" spans="1:8" ht="13.5" customHeight="1">
      <c r="A1104" s="117"/>
      <c r="B1104" s="118"/>
      <c r="C1104" s="118"/>
      <c r="D1104" s="131"/>
      <c r="E1104" s="120"/>
      <c r="F1104" s="122"/>
      <c r="G1104" s="122">
        <f t="shared" ref="G1104" si="83">D1104*F1104</f>
        <v>0</v>
      </c>
      <c r="H1104" s="123"/>
    </row>
    <row r="1105" spans="1:8" ht="13.5" customHeight="1">
      <c r="A1105" s="134"/>
      <c r="B1105" s="125"/>
      <c r="C1105" s="125"/>
      <c r="D1105" s="135"/>
      <c r="E1105" s="136"/>
      <c r="F1105" s="128"/>
      <c r="G1105" s="128"/>
      <c r="H1105" s="130"/>
    </row>
    <row r="1106" spans="1:8" ht="13.5" customHeight="1">
      <c r="A1106" s="137"/>
      <c r="B1106" s="118"/>
      <c r="C1106" s="118"/>
      <c r="D1106" s="172"/>
      <c r="E1106" s="120"/>
      <c r="F1106" s="121"/>
      <c r="G1106" s="122">
        <f t="shared" ref="G1106" si="84">D1106*F1106</f>
        <v>0</v>
      </c>
      <c r="H1106" s="123"/>
    </row>
    <row r="1107" spans="1:8" ht="13.5" customHeight="1">
      <c r="A1107" s="134"/>
      <c r="B1107" s="125"/>
      <c r="C1107" s="125"/>
      <c r="D1107" s="135"/>
      <c r="E1107" s="127"/>
      <c r="F1107" s="128"/>
      <c r="G1107" s="128"/>
      <c r="H1107" s="130"/>
    </row>
    <row r="1108" spans="1:8" ht="13.5" customHeight="1">
      <c r="A1108" s="137"/>
      <c r="B1108" s="118"/>
      <c r="C1108" s="118"/>
      <c r="D1108" s="172"/>
      <c r="E1108" s="120"/>
      <c r="F1108" s="121"/>
      <c r="G1108" s="122">
        <f t="shared" ref="G1108" si="85">D1108*F1108</f>
        <v>0</v>
      </c>
      <c r="H1108" s="123"/>
    </row>
    <row r="1109" spans="1:8" ht="13.5" customHeight="1">
      <c r="A1109" s="134"/>
      <c r="B1109" s="125"/>
      <c r="C1109" s="125"/>
      <c r="D1109" s="187"/>
      <c r="E1109" s="136"/>
      <c r="F1109" s="128"/>
      <c r="G1109" s="128"/>
      <c r="H1109" s="130"/>
    </row>
    <row r="1110" spans="1:8" ht="13.5" customHeight="1">
      <c r="A1110" s="137"/>
      <c r="B1110" s="118"/>
      <c r="C1110" s="118"/>
      <c r="D1110" s="172"/>
      <c r="E1110" s="120"/>
      <c r="F1110" s="121"/>
      <c r="G1110" s="121"/>
      <c r="H1110" s="123"/>
    </row>
    <row r="1111" spans="1:8" ht="13.5" customHeight="1">
      <c r="A1111" s="134"/>
      <c r="B1111" s="125"/>
      <c r="C1111" s="125"/>
      <c r="D1111" s="187"/>
      <c r="E1111" s="127"/>
      <c r="F1111" s="128"/>
      <c r="G1111" s="128"/>
      <c r="H1111" s="130"/>
    </row>
    <row r="1112" spans="1:8" ht="13.5" customHeight="1">
      <c r="A1112" s="137"/>
      <c r="B1112" s="118"/>
      <c r="C1112" s="118"/>
      <c r="D1112" s="172"/>
      <c r="E1112" s="120"/>
      <c r="F1112" s="121"/>
      <c r="G1112" s="121"/>
      <c r="H1112" s="123"/>
    </row>
    <row r="1113" spans="1:8" ht="13.5" customHeight="1">
      <c r="A1113" s="134"/>
      <c r="B1113" s="125"/>
      <c r="C1113" s="125"/>
      <c r="D1113" s="187"/>
      <c r="E1113" s="127"/>
      <c r="F1113" s="128"/>
      <c r="G1113" s="129"/>
      <c r="H1113" s="130" t="s">
        <v>7</v>
      </c>
    </row>
    <row r="1114" spans="1:8" ht="13.5" customHeight="1">
      <c r="A1114" s="137"/>
      <c r="B1114" s="118"/>
      <c r="C1114" s="118"/>
      <c r="D1114" s="172"/>
      <c r="E1114" s="120"/>
      <c r="F1114" s="121" t="s">
        <v>2047</v>
      </c>
      <c r="G1114" s="122"/>
      <c r="H1114" s="123"/>
    </row>
    <row r="1115" spans="1:8" ht="13.5" customHeight="1">
      <c r="A1115" s="134"/>
      <c r="B1115" s="125"/>
      <c r="C1115" s="125"/>
      <c r="D1115" s="187"/>
      <c r="E1115" s="127"/>
      <c r="F1115" s="128"/>
      <c r="G1115" s="128"/>
      <c r="H1115" s="130"/>
    </row>
    <row r="1116" spans="1:8" ht="13.5" customHeight="1">
      <c r="A1116" s="141"/>
      <c r="B1116" s="197" t="s">
        <v>2474</v>
      </c>
      <c r="C1116" s="142"/>
      <c r="D1116" s="198"/>
      <c r="E1116" s="199"/>
      <c r="F1116" s="145"/>
      <c r="G1116" s="145"/>
      <c r="H1116" s="205"/>
    </row>
    <row r="1117" spans="1:8" s="49" customFormat="1" ht="13.5" customHeight="1">
      <c r="A1117" s="147"/>
      <c r="B1117" s="147"/>
      <c r="C1117" s="147"/>
      <c r="D1117" s="147"/>
      <c r="E1117" s="147"/>
      <c r="F1117" s="148"/>
      <c r="G1117" s="147"/>
      <c r="H1117" s="147"/>
    </row>
    <row r="1118" spans="1:8" s="49" customFormat="1" ht="13.5" customHeight="1">
      <c r="A1118" s="54"/>
      <c r="B1118" s="54"/>
      <c r="C1118" s="53" t="s">
        <v>1982</v>
      </c>
      <c r="D1118" s="51"/>
      <c r="E1118" s="51"/>
      <c r="F1118" s="51"/>
      <c r="G1118" s="54"/>
      <c r="H1118" s="149"/>
    </row>
  </sheetData>
  <mergeCells count="27">
    <mergeCell ref="A175:B175"/>
    <mergeCell ref="A1:H1"/>
    <mergeCell ref="A3:B3"/>
    <mergeCell ref="A46:B46"/>
    <mergeCell ref="A89:B89"/>
    <mergeCell ref="A132:B132"/>
    <mergeCell ref="A691:B691"/>
    <mergeCell ref="A218:B218"/>
    <mergeCell ref="A261:B261"/>
    <mergeCell ref="A304:B304"/>
    <mergeCell ref="A347:B347"/>
    <mergeCell ref="A390:B390"/>
    <mergeCell ref="A433:B433"/>
    <mergeCell ref="A476:B476"/>
    <mergeCell ref="A519:B519"/>
    <mergeCell ref="A562:B562"/>
    <mergeCell ref="A605:B605"/>
    <mergeCell ref="A648:B648"/>
    <mergeCell ref="A992:B992"/>
    <mergeCell ref="A1035:B1035"/>
    <mergeCell ref="A1078:B1078"/>
    <mergeCell ref="A734:B734"/>
    <mergeCell ref="A777:B777"/>
    <mergeCell ref="A820:B820"/>
    <mergeCell ref="A863:B863"/>
    <mergeCell ref="A906:B906"/>
    <mergeCell ref="A949:B949"/>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25" manualBreakCount="25">
    <brk id="43" max="16383" man="1"/>
    <brk id="86" max="16383" man="1"/>
    <brk id="129" max="16383" man="1"/>
    <brk id="172" max="16383" man="1"/>
    <brk id="215" max="16383" man="1"/>
    <brk id="258" max="16383" man="1"/>
    <brk id="301" max="16383" man="1"/>
    <brk id="344" max="16383" man="1"/>
    <brk id="387" max="16383" man="1"/>
    <brk id="430" max="16383" man="1"/>
    <brk id="473" max="16383" man="1"/>
    <brk id="516" max="16383" man="1"/>
    <brk id="559" max="16383" man="1"/>
    <brk id="602" max="16383" man="1"/>
    <brk id="645" max="16383" man="1"/>
    <brk id="688" max="16383" man="1"/>
    <brk id="731" max="16383" man="1"/>
    <brk id="774" max="16383" man="1"/>
    <brk id="817" max="16383" man="1"/>
    <brk id="860" max="16383" man="1"/>
    <brk id="903" max="16383" man="1"/>
    <brk id="946" max="16383" man="1"/>
    <brk id="989" max="16383" man="1"/>
    <brk id="1032" max="16383" man="1"/>
    <brk id="1075" max="16383" man="1"/>
  </rowBreaks>
  <colBreaks count="1" manualBreakCount="1">
    <brk id="9"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BE206-6663-4912-8534-D0772355A7DE}">
  <dimension ref="A1:H516"/>
  <sheetViews>
    <sheetView showZeros="0" view="pageBreakPreview" topLeftCell="A463" zoomScale="70" zoomScaleNormal="100" zoomScaleSheetLayoutView="70" workbookViewId="0">
      <selection activeCell="Q503" sqref="Q503"/>
    </sheetView>
  </sheetViews>
  <sheetFormatPr defaultColWidth="9" defaultRowHeight="14.25" customHeight="1"/>
  <cols>
    <col min="1" max="1" width="6.625" style="109" customWidth="1"/>
    <col min="2" max="3" width="33.625" style="109" customWidth="1"/>
    <col min="4" max="4" width="13.625" style="150" customWidth="1"/>
    <col min="5" max="5" width="5.125" style="109" customWidth="1"/>
    <col min="6" max="6" width="15.125" style="151" customWidth="1"/>
    <col min="7" max="7" width="17.625" style="151" customWidth="1"/>
    <col min="8" max="8" width="21.125" style="109" customWidth="1"/>
    <col min="9" max="16384" width="9" style="109"/>
  </cols>
  <sheetData>
    <row r="1" spans="1:8" s="49" customFormat="1" ht="21.4" customHeight="1">
      <c r="A1" s="370" t="s">
        <v>1966</v>
      </c>
      <c r="B1" s="371"/>
      <c r="C1" s="371"/>
      <c r="D1" s="371"/>
      <c r="E1" s="371"/>
      <c r="F1" s="371"/>
      <c r="G1" s="371"/>
      <c r="H1" s="371"/>
    </row>
    <row r="2" spans="1:8" s="49" customFormat="1" ht="13.5">
      <c r="A2" s="54" t="s">
        <v>76</v>
      </c>
      <c r="B2" s="54"/>
      <c r="C2" s="51"/>
      <c r="D2" s="51"/>
      <c r="E2" s="51"/>
      <c r="F2" s="51"/>
      <c r="G2" s="54"/>
      <c r="H2" s="53"/>
    </row>
    <row r="3" spans="1:8" ht="21.4" customHeight="1">
      <c r="A3" s="372" t="s">
        <v>1967</v>
      </c>
      <c r="B3" s="373"/>
      <c r="C3" s="107" t="s">
        <v>1968</v>
      </c>
      <c r="D3" s="107" t="s">
        <v>1969</v>
      </c>
      <c r="E3" s="107" t="s">
        <v>1970</v>
      </c>
      <c r="F3" s="107" t="s">
        <v>1971</v>
      </c>
      <c r="G3" s="107" t="s">
        <v>1972</v>
      </c>
      <c r="H3" s="108" t="s">
        <v>1973</v>
      </c>
    </row>
    <row r="4" spans="1:8" ht="13.5" customHeight="1">
      <c r="A4" s="110" t="s">
        <v>7</v>
      </c>
      <c r="B4" s="111" t="s">
        <v>2805</v>
      </c>
      <c r="C4" s="111" t="s">
        <v>7</v>
      </c>
      <c r="D4" s="152"/>
      <c r="E4" s="153"/>
      <c r="F4" s="114"/>
      <c r="G4" s="114"/>
      <c r="H4" s="116"/>
    </row>
    <row r="5" spans="1:8" ht="13.5" customHeight="1">
      <c r="A5" s="154"/>
      <c r="B5" s="155" t="s">
        <v>2806</v>
      </c>
      <c r="C5" s="155" t="s">
        <v>7</v>
      </c>
      <c r="D5" s="156"/>
      <c r="E5" s="157"/>
      <c r="F5" s="158"/>
      <c r="G5" s="158"/>
      <c r="H5" s="159"/>
    </row>
    <row r="6" spans="1:8" ht="13.5" customHeight="1">
      <c r="A6" s="160" t="s">
        <v>7</v>
      </c>
      <c r="B6" s="161"/>
      <c r="C6" s="161" t="s">
        <v>7</v>
      </c>
      <c r="D6" s="162"/>
      <c r="E6" s="163"/>
      <c r="F6" s="164"/>
      <c r="G6" s="164"/>
      <c r="H6" s="165"/>
    </row>
    <row r="7" spans="1:8" ht="13.5" customHeight="1">
      <c r="A7" s="166"/>
      <c r="B7" s="167" t="s">
        <v>2807</v>
      </c>
      <c r="C7" s="167"/>
      <c r="D7" s="175">
        <v>418</v>
      </c>
      <c r="E7" s="169" t="s">
        <v>2029</v>
      </c>
      <c r="F7" s="170"/>
      <c r="G7" s="122"/>
      <c r="H7" s="171"/>
    </row>
    <row r="8" spans="1:8" ht="13.5" customHeight="1">
      <c r="A8" s="134"/>
      <c r="B8" s="125"/>
      <c r="C8" s="125"/>
      <c r="D8" s="135"/>
      <c r="E8" s="136"/>
      <c r="F8" s="128"/>
      <c r="G8" s="164"/>
      <c r="H8" s="130"/>
    </row>
    <row r="9" spans="1:8" ht="13.5" customHeight="1">
      <c r="A9" s="137" t="s">
        <v>1966</v>
      </c>
      <c r="B9" s="118" t="s">
        <v>2467</v>
      </c>
      <c r="C9" s="118" t="s">
        <v>2808</v>
      </c>
      <c r="D9" s="172">
        <v>15</v>
      </c>
      <c r="E9" s="120" t="s">
        <v>2067</v>
      </c>
      <c r="F9" s="121"/>
      <c r="G9" s="122"/>
      <c r="H9" s="123"/>
    </row>
    <row r="10" spans="1:8" ht="13.5" customHeight="1">
      <c r="A10" s="124" t="s">
        <v>7</v>
      </c>
      <c r="B10" s="125"/>
      <c r="C10" s="125"/>
      <c r="D10" s="126"/>
      <c r="E10" s="136"/>
      <c r="F10" s="128"/>
      <c r="G10" s="164"/>
      <c r="H10" s="130"/>
    </row>
    <row r="11" spans="1:8" ht="13.5" customHeight="1">
      <c r="A11" s="117" t="s">
        <v>7</v>
      </c>
      <c r="B11" s="118" t="s">
        <v>2428</v>
      </c>
      <c r="C11" s="118" t="s">
        <v>2809</v>
      </c>
      <c r="D11" s="131">
        <v>12</v>
      </c>
      <c r="E11" s="120" t="s">
        <v>2067</v>
      </c>
      <c r="F11" s="122"/>
      <c r="G11" s="122"/>
      <c r="H11" s="123"/>
    </row>
    <row r="12" spans="1:8" ht="13.5" customHeight="1">
      <c r="A12" s="124" t="s">
        <v>7</v>
      </c>
      <c r="B12" s="125"/>
      <c r="C12" s="125"/>
      <c r="D12" s="126"/>
      <c r="E12" s="136"/>
      <c r="F12" s="128"/>
      <c r="G12" s="164"/>
      <c r="H12" s="130"/>
    </row>
    <row r="13" spans="1:8" ht="13.5" customHeight="1">
      <c r="A13" s="117" t="s">
        <v>7</v>
      </c>
      <c r="B13" s="140" t="s">
        <v>1981</v>
      </c>
      <c r="C13" s="118"/>
      <c r="D13" s="131"/>
      <c r="E13" s="120"/>
      <c r="F13" s="122"/>
      <c r="G13" s="122"/>
      <c r="H13" s="123"/>
    </row>
    <row r="14" spans="1:8" ht="13.5" customHeight="1">
      <c r="A14" s="124" t="s">
        <v>7</v>
      </c>
      <c r="B14" s="125"/>
      <c r="C14" s="125"/>
      <c r="D14" s="126"/>
      <c r="E14" s="136"/>
      <c r="F14" s="128"/>
      <c r="G14" s="164"/>
      <c r="H14" s="130"/>
    </row>
    <row r="15" spans="1:8" ht="13.5" customHeight="1">
      <c r="A15" s="117" t="s">
        <v>7</v>
      </c>
      <c r="B15" s="118"/>
      <c r="C15" s="118"/>
      <c r="D15" s="131"/>
      <c r="E15" s="120"/>
      <c r="F15" s="122"/>
      <c r="G15" s="122"/>
      <c r="H15" s="123"/>
    </row>
    <row r="16" spans="1:8" ht="13.5" customHeight="1">
      <c r="A16" s="124"/>
      <c r="B16" s="125" t="s">
        <v>2037</v>
      </c>
      <c r="C16" s="125"/>
      <c r="D16" s="126"/>
      <c r="E16" s="136"/>
      <c r="F16" s="128"/>
      <c r="G16" s="164"/>
      <c r="H16" s="130"/>
    </row>
    <row r="17" spans="1:8" ht="13.5" customHeight="1">
      <c r="A17" s="117"/>
      <c r="B17" s="118" t="s">
        <v>2468</v>
      </c>
      <c r="C17" s="118"/>
      <c r="D17" s="131"/>
      <c r="E17" s="120"/>
      <c r="F17" s="122"/>
      <c r="G17" s="122"/>
      <c r="H17" s="123"/>
    </row>
    <row r="18" spans="1:8" ht="13.5" customHeight="1">
      <c r="A18" s="124"/>
      <c r="B18" s="125"/>
      <c r="C18" s="125"/>
      <c r="D18" s="126"/>
      <c r="E18" s="136"/>
      <c r="F18" s="128"/>
      <c r="G18" s="164"/>
      <c r="H18" s="130"/>
    </row>
    <row r="19" spans="1:8" ht="13.5" customHeight="1">
      <c r="A19" s="117"/>
      <c r="B19" s="118" t="s">
        <v>2039</v>
      </c>
      <c r="C19" s="118" t="s">
        <v>2810</v>
      </c>
      <c r="D19" s="131">
        <v>123.4</v>
      </c>
      <c r="E19" s="120" t="s">
        <v>2794</v>
      </c>
      <c r="F19" s="122"/>
      <c r="G19" s="122"/>
      <c r="H19" s="123"/>
    </row>
    <row r="20" spans="1:8" ht="13.5" customHeight="1">
      <c r="A20" s="124"/>
      <c r="B20" s="125"/>
      <c r="C20" s="125"/>
      <c r="D20" s="126"/>
      <c r="E20" s="136"/>
      <c r="F20" s="128"/>
      <c r="G20" s="164"/>
      <c r="H20" s="130"/>
    </row>
    <row r="21" spans="1:8" ht="13.5" customHeight="1">
      <c r="A21" s="117"/>
      <c r="B21" s="118" t="s">
        <v>2811</v>
      </c>
      <c r="C21" s="118"/>
      <c r="D21" s="131">
        <v>63.9</v>
      </c>
      <c r="E21" s="120" t="s">
        <v>2794</v>
      </c>
      <c r="F21" s="122"/>
      <c r="G21" s="122"/>
      <c r="H21" s="123"/>
    </row>
    <row r="22" spans="1:8" ht="13.5" customHeight="1">
      <c r="A22" s="124"/>
      <c r="B22" s="125"/>
      <c r="C22" s="125"/>
      <c r="D22" s="126"/>
      <c r="E22" s="136"/>
      <c r="F22" s="128"/>
      <c r="G22" s="164"/>
      <c r="H22" s="130"/>
    </row>
    <row r="23" spans="1:8" ht="13.5" customHeight="1">
      <c r="A23" s="117"/>
      <c r="B23" s="118" t="s">
        <v>2812</v>
      </c>
      <c r="C23" s="118" t="s">
        <v>2810</v>
      </c>
      <c r="D23" s="131">
        <v>59.5</v>
      </c>
      <c r="E23" s="120" t="s">
        <v>2794</v>
      </c>
      <c r="F23" s="122"/>
      <c r="G23" s="122"/>
      <c r="H23" s="123"/>
    </row>
    <row r="24" spans="1:8" ht="13.5" customHeight="1">
      <c r="A24" s="124"/>
      <c r="B24" s="125"/>
      <c r="C24" s="125"/>
      <c r="D24" s="126"/>
      <c r="E24" s="136"/>
      <c r="F24" s="128"/>
      <c r="G24" s="164"/>
      <c r="H24" s="130"/>
    </row>
    <row r="25" spans="1:8" ht="13.5" customHeight="1">
      <c r="A25" s="117"/>
      <c r="B25" s="118" t="s">
        <v>2813</v>
      </c>
      <c r="C25" s="118"/>
      <c r="D25" s="131">
        <v>63.9</v>
      </c>
      <c r="E25" s="120" t="s">
        <v>2794</v>
      </c>
      <c r="F25" s="122"/>
      <c r="G25" s="122"/>
      <c r="H25" s="123"/>
    </row>
    <row r="26" spans="1:8" ht="13.5" customHeight="1">
      <c r="A26" s="124" t="s">
        <v>7</v>
      </c>
      <c r="B26" s="125"/>
      <c r="C26" s="125"/>
      <c r="D26" s="126"/>
      <c r="E26" s="127"/>
      <c r="F26" s="128"/>
      <c r="G26" s="164"/>
      <c r="H26" s="130"/>
    </row>
    <row r="27" spans="1:8" ht="13.5" customHeight="1">
      <c r="A27" s="117" t="s">
        <v>7</v>
      </c>
      <c r="B27" s="140" t="s">
        <v>1981</v>
      </c>
      <c r="C27" s="118"/>
      <c r="D27" s="131"/>
      <c r="E27" s="120"/>
      <c r="F27" s="122"/>
      <c r="G27" s="122"/>
      <c r="H27" s="123"/>
    </row>
    <row r="28" spans="1:8" ht="13.5" customHeight="1">
      <c r="A28" s="124"/>
      <c r="B28" s="125"/>
      <c r="C28" s="125"/>
      <c r="D28" s="126"/>
      <c r="E28" s="136"/>
      <c r="F28" s="128"/>
      <c r="G28" s="164"/>
      <c r="H28" s="130"/>
    </row>
    <row r="29" spans="1:8" ht="13.5" customHeight="1">
      <c r="A29" s="117"/>
      <c r="B29" s="174"/>
      <c r="C29" s="167"/>
      <c r="D29" s="204"/>
      <c r="E29" s="206"/>
      <c r="F29" s="122"/>
      <c r="G29" s="122"/>
      <c r="H29" s="123"/>
    </row>
    <row r="30" spans="1:8" ht="13.5" customHeight="1">
      <c r="A30" s="124" t="s">
        <v>7</v>
      </c>
      <c r="B30" s="155" t="s">
        <v>2377</v>
      </c>
      <c r="C30" s="155"/>
      <c r="D30" s="156"/>
      <c r="E30" s="157"/>
      <c r="F30" s="128"/>
      <c r="G30" s="164"/>
      <c r="H30" s="130"/>
    </row>
    <row r="31" spans="1:8" ht="13.5" customHeight="1">
      <c r="A31" s="117" t="s">
        <v>7</v>
      </c>
      <c r="B31" s="155" t="s">
        <v>2469</v>
      </c>
      <c r="C31" s="118"/>
      <c r="D31" s="172"/>
      <c r="E31" s="139"/>
      <c r="F31" s="122"/>
      <c r="G31" s="122"/>
      <c r="H31" s="123"/>
    </row>
    <row r="32" spans="1:8" ht="13.5" customHeight="1">
      <c r="A32" s="134"/>
      <c r="B32" s="161"/>
      <c r="C32" s="125"/>
      <c r="D32" s="135"/>
      <c r="E32" s="127"/>
      <c r="F32" s="128"/>
      <c r="G32" s="164"/>
      <c r="H32" s="130"/>
    </row>
    <row r="33" spans="1:8" ht="13.5" customHeight="1">
      <c r="A33" s="137"/>
      <c r="B33" s="167" t="s">
        <v>2814</v>
      </c>
      <c r="C33" s="118" t="s">
        <v>2815</v>
      </c>
      <c r="D33" s="172">
        <v>83</v>
      </c>
      <c r="E33" s="120" t="s">
        <v>2029</v>
      </c>
      <c r="F33" s="121"/>
      <c r="G33" s="122"/>
      <c r="H33" s="123"/>
    </row>
    <row r="34" spans="1:8" ht="13.5" customHeight="1">
      <c r="A34" s="134"/>
      <c r="B34" s="125"/>
      <c r="C34" s="125"/>
      <c r="D34" s="135"/>
      <c r="E34" s="127"/>
      <c r="F34" s="128"/>
      <c r="G34" s="164"/>
      <c r="H34" s="130"/>
    </row>
    <row r="35" spans="1:8" ht="13.5" customHeight="1">
      <c r="A35" s="137"/>
      <c r="B35" s="118" t="s">
        <v>2816</v>
      </c>
      <c r="C35" s="118"/>
      <c r="D35" s="131">
        <v>9.1999999999999993</v>
      </c>
      <c r="E35" s="120" t="s">
        <v>2794</v>
      </c>
      <c r="F35" s="121"/>
      <c r="G35" s="122"/>
      <c r="H35" s="123"/>
    </row>
    <row r="36" spans="1:8" ht="13.5" customHeight="1">
      <c r="A36" s="134"/>
      <c r="B36" s="125"/>
      <c r="C36" s="125"/>
      <c r="D36" s="126"/>
      <c r="E36" s="127"/>
      <c r="F36" s="128"/>
      <c r="G36" s="164"/>
      <c r="H36" s="130"/>
    </row>
    <row r="37" spans="1:8" ht="13.5" customHeight="1">
      <c r="A37" s="137"/>
      <c r="B37" s="118" t="s">
        <v>2817</v>
      </c>
      <c r="C37" s="118" t="s">
        <v>2818</v>
      </c>
      <c r="D37" s="131">
        <v>184.6</v>
      </c>
      <c r="E37" s="120" t="s">
        <v>2764</v>
      </c>
      <c r="F37" s="121"/>
      <c r="G37" s="122"/>
      <c r="H37" s="123"/>
    </row>
    <row r="38" spans="1:8" ht="13.5" customHeight="1">
      <c r="A38" s="134"/>
      <c r="B38" s="125"/>
      <c r="C38" s="125"/>
      <c r="D38" s="126"/>
      <c r="E38" s="127"/>
      <c r="F38" s="128"/>
      <c r="G38" s="129"/>
      <c r="H38" s="130"/>
    </row>
    <row r="39" spans="1:8" ht="13.5" customHeight="1">
      <c r="A39" s="137"/>
      <c r="B39" s="140" t="s">
        <v>1981</v>
      </c>
      <c r="C39" s="118"/>
      <c r="D39" s="131"/>
      <c r="E39" s="120"/>
      <c r="F39" s="121"/>
      <c r="G39" s="122"/>
      <c r="H39" s="123"/>
    </row>
    <row r="40" spans="1:8" ht="13.5" customHeight="1">
      <c r="A40" s="134"/>
      <c r="B40" s="125"/>
      <c r="C40" s="125"/>
      <c r="D40" s="187"/>
      <c r="E40" s="127"/>
      <c r="F40" s="128"/>
      <c r="G40" s="128"/>
      <c r="H40" s="130"/>
    </row>
    <row r="41" spans="1:8" ht="13.5" customHeight="1">
      <c r="A41" s="141"/>
      <c r="B41" s="142"/>
      <c r="C41" s="142"/>
      <c r="D41" s="198"/>
      <c r="E41" s="199"/>
      <c r="F41" s="145"/>
      <c r="G41" s="145"/>
      <c r="H41" s="146"/>
    </row>
    <row r="42" spans="1:8" s="49" customFormat="1" ht="13.5" customHeight="1">
      <c r="A42" s="147"/>
      <c r="B42" s="147"/>
      <c r="C42" s="147"/>
      <c r="D42" s="147"/>
      <c r="E42" s="147"/>
      <c r="F42" s="148"/>
      <c r="G42" s="147"/>
      <c r="H42" s="147"/>
    </row>
    <row r="43" spans="1:8" s="49" customFormat="1" ht="13.5" customHeight="1">
      <c r="A43" s="54"/>
      <c r="B43" s="54"/>
      <c r="C43" s="53" t="s">
        <v>1982</v>
      </c>
      <c r="D43" s="51"/>
      <c r="E43" s="51"/>
      <c r="F43" s="51"/>
      <c r="G43" s="54"/>
      <c r="H43" s="149"/>
    </row>
    <row r="44" spans="1:8" s="49" customFormat="1" ht="21.4" customHeight="1">
      <c r="A44" s="200" t="s">
        <v>1966</v>
      </c>
      <c r="B44" s="201"/>
      <c r="C44" s="201"/>
      <c r="D44" s="201"/>
      <c r="E44" s="201"/>
      <c r="F44" s="201"/>
      <c r="G44" s="201"/>
      <c r="H44" s="201"/>
    </row>
    <row r="45" spans="1:8" s="49" customFormat="1" ht="13.5">
      <c r="A45" s="54" t="str">
        <f>A2</f>
        <v>（別紙明細）</v>
      </c>
      <c r="B45" s="54"/>
      <c r="C45" s="51"/>
      <c r="D45" s="51"/>
      <c r="E45" s="51"/>
      <c r="F45" s="51"/>
      <c r="G45" s="54"/>
      <c r="H45" s="53"/>
    </row>
    <row r="46" spans="1:8" ht="21.4" customHeight="1">
      <c r="A46" s="372" t="s">
        <v>1967</v>
      </c>
      <c r="B46" s="373"/>
      <c r="C46" s="107" t="s">
        <v>1968</v>
      </c>
      <c r="D46" s="107" t="s">
        <v>1969</v>
      </c>
      <c r="E46" s="107" t="s">
        <v>1970</v>
      </c>
      <c r="F46" s="107" t="s">
        <v>1971</v>
      </c>
      <c r="G46" s="107" t="s">
        <v>1972</v>
      </c>
      <c r="H46" s="108" t="s">
        <v>1973</v>
      </c>
    </row>
    <row r="47" spans="1:8" ht="13.5" customHeight="1">
      <c r="A47" s="110"/>
      <c r="B47" s="111" t="s">
        <v>2471</v>
      </c>
      <c r="C47" s="111"/>
      <c r="D47" s="152"/>
      <c r="E47" s="153"/>
      <c r="F47" s="114"/>
      <c r="G47" s="114"/>
      <c r="H47" s="116"/>
    </row>
    <row r="48" spans="1:8" ht="13.5" customHeight="1">
      <c r="A48" s="154"/>
      <c r="B48" s="155" t="s">
        <v>2470</v>
      </c>
      <c r="C48" s="118"/>
      <c r="D48" s="172"/>
      <c r="E48" s="139"/>
      <c r="F48" s="121"/>
      <c r="G48" s="121"/>
      <c r="H48" s="123"/>
    </row>
    <row r="49" spans="1:8" ht="13.5" customHeight="1">
      <c r="A49" s="160"/>
      <c r="B49" s="161"/>
      <c r="C49" s="125"/>
      <c r="D49" s="135"/>
      <c r="E49" s="127"/>
      <c r="F49" s="128"/>
      <c r="G49" s="128"/>
      <c r="H49" s="130"/>
    </row>
    <row r="50" spans="1:8" ht="13.5" customHeight="1">
      <c r="A50" s="166"/>
      <c r="B50" s="167" t="s">
        <v>2819</v>
      </c>
      <c r="C50" s="118" t="s">
        <v>2450</v>
      </c>
      <c r="D50" s="172">
        <v>1</v>
      </c>
      <c r="E50" s="120" t="s">
        <v>2060</v>
      </c>
      <c r="F50" s="121"/>
      <c r="G50" s="121"/>
      <c r="H50" s="123"/>
    </row>
    <row r="51" spans="1:8" ht="13.5" customHeight="1">
      <c r="A51" s="134"/>
      <c r="B51" s="125"/>
      <c r="C51" s="125"/>
      <c r="D51" s="135"/>
      <c r="E51" s="127"/>
      <c r="F51" s="128"/>
      <c r="G51" s="128"/>
      <c r="H51" s="130"/>
    </row>
    <row r="52" spans="1:8" ht="13.5" customHeight="1">
      <c r="A52" s="137"/>
      <c r="B52" s="118"/>
      <c r="C52" s="118" t="s">
        <v>2612</v>
      </c>
      <c r="D52" s="131">
        <v>1</v>
      </c>
      <c r="E52" s="120" t="s">
        <v>2060</v>
      </c>
      <c r="F52" s="122"/>
      <c r="G52" s="122"/>
      <c r="H52" s="123"/>
    </row>
    <row r="53" spans="1:8" ht="13.5" customHeight="1">
      <c r="A53" s="134"/>
      <c r="B53" s="125"/>
      <c r="C53" s="125"/>
      <c r="D53" s="126"/>
      <c r="E53" s="127"/>
      <c r="F53" s="128"/>
      <c r="G53" s="128"/>
      <c r="H53" s="130"/>
    </row>
    <row r="54" spans="1:8" ht="13.5" customHeight="1">
      <c r="A54" s="137"/>
      <c r="B54" s="140" t="s">
        <v>1981</v>
      </c>
      <c r="C54" s="118"/>
      <c r="D54" s="131"/>
      <c r="E54" s="120"/>
      <c r="F54" s="122"/>
      <c r="G54" s="122"/>
      <c r="H54" s="123"/>
    </row>
    <row r="55" spans="1:8" ht="13.5" customHeight="1">
      <c r="A55" s="124"/>
      <c r="B55" s="125"/>
      <c r="C55" s="125"/>
      <c r="D55" s="126"/>
      <c r="E55" s="127"/>
      <c r="F55" s="128"/>
      <c r="G55" s="128"/>
      <c r="H55" s="130"/>
    </row>
    <row r="56" spans="1:8" ht="13.5" customHeight="1">
      <c r="A56" s="117"/>
      <c r="B56" s="118"/>
      <c r="C56" s="118"/>
      <c r="D56" s="131"/>
      <c r="E56" s="120"/>
      <c r="F56" s="122"/>
      <c r="G56" s="122"/>
      <c r="H56" s="123"/>
    </row>
    <row r="57" spans="1:8" ht="13.5" customHeight="1">
      <c r="A57" s="124"/>
      <c r="B57" s="125" t="s">
        <v>2473</v>
      </c>
      <c r="C57" s="125"/>
      <c r="D57" s="126"/>
      <c r="E57" s="127"/>
      <c r="F57" s="128"/>
      <c r="G57" s="128"/>
      <c r="H57" s="130"/>
    </row>
    <row r="58" spans="1:8" ht="13.5" customHeight="1">
      <c r="A58" s="117"/>
      <c r="B58" s="118" t="s">
        <v>2701</v>
      </c>
      <c r="C58" s="118"/>
      <c r="D58" s="131"/>
      <c r="E58" s="120"/>
      <c r="F58" s="122"/>
      <c r="G58" s="122"/>
      <c r="H58" s="123"/>
    </row>
    <row r="59" spans="1:8" ht="13.5" customHeight="1">
      <c r="A59" s="124"/>
      <c r="B59" s="125"/>
      <c r="C59" s="125"/>
      <c r="D59" s="126"/>
      <c r="E59" s="127"/>
      <c r="F59" s="128"/>
      <c r="G59" s="128"/>
      <c r="H59" s="130"/>
    </row>
    <row r="60" spans="1:8" ht="13.5" customHeight="1">
      <c r="A60" s="117"/>
      <c r="B60" s="118" t="s">
        <v>2820</v>
      </c>
      <c r="C60" s="118" t="s">
        <v>2821</v>
      </c>
      <c r="D60" s="131">
        <v>2</v>
      </c>
      <c r="E60" s="120" t="s">
        <v>2029</v>
      </c>
      <c r="F60" s="122"/>
      <c r="G60" s="122"/>
      <c r="H60" s="123"/>
    </row>
    <row r="61" spans="1:8" ht="13.5" customHeight="1">
      <c r="A61" s="124"/>
      <c r="B61" s="125"/>
      <c r="C61" s="125"/>
      <c r="D61" s="126"/>
      <c r="E61" s="127"/>
      <c r="F61" s="128"/>
      <c r="G61" s="128"/>
      <c r="H61" s="130"/>
    </row>
    <row r="62" spans="1:8" ht="13.5" customHeight="1">
      <c r="A62" s="117"/>
      <c r="B62" s="140" t="s">
        <v>1981</v>
      </c>
      <c r="C62" s="118"/>
      <c r="D62" s="131"/>
      <c r="E62" s="120"/>
      <c r="F62" s="122"/>
      <c r="G62" s="122"/>
      <c r="H62" s="123"/>
    </row>
    <row r="63" spans="1:8" ht="13.5" customHeight="1">
      <c r="A63" s="124"/>
      <c r="B63" s="125"/>
      <c r="C63" s="125"/>
      <c r="D63" s="126"/>
      <c r="E63" s="127"/>
      <c r="F63" s="128"/>
      <c r="G63" s="128"/>
      <c r="H63" s="130"/>
    </row>
    <row r="64" spans="1:8" ht="13.5" customHeight="1">
      <c r="A64" s="117"/>
      <c r="B64" s="118"/>
      <c r="C64" s="118"/>
      <c r="D64" s="131"/>
      <c r="E64" s="120"/>
      <c r="F64" s="122"/>
      <c r="G64" s="122"/>
      <c r="H64" s="123"/>
    </row>
    <row r="65" spans="1:8" ht="13.5" customHeight="1">
      <c r="A65" s="124"/>
      <c r="B65" s="125" t="s">
        <v>2483</v>
      </c>
      <c r="C65" s="125"/>
      <c r="D65" s="126"/>
      <c r="E65" s="127"/>
      <c r="F65" s="128"/>
      <c r="G65" s="128"/>
      <c r="H65" s="130"/>
    </row>
    <row r="66" spans="1:8" ht="13.5" customHeight="1">
      <c r="A66" s="117"/>
      <c r="B66" s="118" t="s">
        <v>2472</v>
      </c>
      <c r="C66" s="118"/>
      <c r="D66" s="131"/>
      <c r="E66" s="120"/>
      <c r="F66" s="122"/>
      <c r="G66" s="122"/>
      <c r="H66" s="123"/>
    </row>
    <row r="67" spans="1:8" ht="13.5" customHeight="1">
      <c r="A67" s="124"/>
      <c r="B67" s="125"/>
      <c r="C67" s="125"/>
      <c r="D67" s="126"/>
      <c r="E67" s="127"/>
      <c r="F67" s="128"/>
      <c r="G67" s="128"/>
      <c r="H67" s="130"/>
    </row>
    <row r="68" spans="1:8" ht="13.5" customHeight="1">
      <c r="A68" s="117"/>
      <c r="B68" s="118" t="s">
        <v>2820</v>
      </c>
      <c r="C68" s="118" t="s">
        <v>2822</v>
      </c>
      <c r="D68" s="131">
        <v>3</v>
      </c>
      <c r="E68" s="120" t="s">
        <v>2029</v>
      </c>
      <c r="F68" s="122"/>
      <c r="G68" s="122"/>
      <c r="H68" s="123"/>
    </row>
    <row r="69" spans="1:8" ht="13.5" customHeight="1">
      <c r="A69" s="124"/>
      <c r="B69" s="125"/>
      <c r="C69" s="125"/>
      <c r="D69" s="126"/>
      <c r="E69" s="127"/>
      <c r="F69" s="128"/>
      <c r="G69" s="128"/>
      <c r="H69" s="130"/>
    </row>
    <row r="70" spans="1:8" ht="13.5" customHeight="1">
      <c r="A70" s="117"/>
      <c r="B70" s="118"/>
      <c r="C70" s="118" t="s">
        <v>2823</v>
      </c>
      <c r="D70" s="131">
        <v>45</v>
      </c>
      <c r="E70" s="120" t="s">
        <v>2029</v>
      </c>
      <c r="F70" s="122"/>
      <c r="G70" s="122"/>
      <c r="H70" s="123"/>
    </row>
    <row r="71" spans="1:8" ht="13.5" customHeight="1">
      <c r="A71" s="124"/>
      <c r="B71" s="125"/>
      <c r="C71" s="125"/>
      <c r="D71" s="126"/>
      <c r="E71" s="127"/>
      <c r="F71" s="128"/>
      <c r="G71" s="128"/>
      <c r="H71" s="130"/>
    </row>
    <row r="72" spans="1:8" ht="13.5" customHeight="1">
      <c r="A72" s="117"/>
      <c r="B72" s="118"/>
      <c r="C72" s="118" t="s">
        <v>2824</v>
      </c>
      <c r="D72" s="131">
        <v>149</v>
      </c>
      <c r="E72" s="120" t="s">
        <v>2029</v>
      </c>
      <c r="F72" s="122"/>
      <c r="G72" s="122"/>
      <c r="H72" s="123"/>
    </row>
    <row r="73" spans="1:8" ht="13.5" customHeight="1">
      <c r="A73" s="134"/>
      <c r="B73" s="125"/>
      <c r="C73" s="125"/>
      <c r="D73" s="135"/>
      <c r="E73" s="127"/>
      <c r="F73" s="128"/>
      <c r="G73" s="128"/>
      <c r="H73" s="130"/>
    </row>
    <row r="74" spans="1:8" ht="13.5" customHeight="1">
      <c r="A74" s="137"/>
      <c r="B74" s="118"/>
      <c r="C74" s="118" t="s">
        <v>2825</v>
      </c>
      <c r="D74" s="172">
        <v>1</v>
      </c>
      <c r="E74" s="120" t="s">
        <v>2029</v>
      </c>
      <c r="F74" s="121"/>
      <c r="G74" s="122"/>
      <c r="H74" s="123"/>
    </row>
    <row r="75" spans="1:8" ht="13.5" customHeight="1">
      <c r="A75" s="134"/>
      <c r="B75" s="125"/>
      <c r="C75" s="125"/>
      <c r="D75" s="135"/>
      <c r="E75" s="127"/>
      <c r="F75" s="128"/>
      <c r="G75" s="128"/>
      <c r="H75" s="130"/>
    </row>
    <row r="76" spans="1:8" ht="13.5" customHeight="1">
      <c r="A76" s="137"/>
      <c r="B76" s="118"/>
      <c r="C76" s="118" t="s">
        <v>2826</v>
      </c>
      <c r="D76" s="172">
        <v>67</v>
      </c>
      <c r="E76" s="120" t="s">
        <v>2029</v>
      </c>
      <c r="F76" s="121"/>
      <c r="G76" s="122"/>
      <c r="H76" s="123"/>
    </row>
    <row r="77" spans="1:8" ht="13.5" customHeight="1">
      <c r="A77" s="134"/>
      <c r="B77" s="125"/>
      <c r="C77" s="125"/>
      <c r="D77" s="135"/>
      <c r="E77" s="127"/>
      <c r="F77" s="128"/>
      <c r="G77" s="128"/>
      <c r="H77" s="130"/>
    </row>
    <row r="78" spans="1:8" ht="13.5" customHeight="1">
      <c r="A78" s="137"/>
      <c r="B78" s="118"/>
      <c r="C78" s="118" t="s">
        <v>2827</v>
      </c>
      <c r="D78" s="172">
        <v>1</v>
      </c>
      <c r="E78" s="120" t="s">
        <v>2029</v>
      </c>
      <c r="F78" s="121"/>
      <c r="G78" s="122"/>
      <c r="H78" s="123"/>
    </row>
    <row r="79" spans="1:8" ht="13.5" customHeight="1">
      <c r="A79" s="134"/>
      <c r="B79" s="125"/>
      <c r="C79" s="125"/>
      <c r="D79" s="187"/>
      <c r="E79" s="127"/>
      <c r="F79" s="128"/>
      <c r="G79" s="128"/>
      <c r="H79" s="130"/>
    </row>
    <row r="80" spans="1:8" ht="13.5" customHeight="1">
      <c r="A80" s="137"/>
      <c r="B80" s="118"/>
      <c r="C80" s="118" t="s">
        <v>2828</v>
      </c>
      <c r="D80" s="172">
        <v>2</v>
      </c>
      <c r="E80" s="120" t="s">
        <v>2029</v>
      </c>
      <c r="F80" s="121"/>
      <c r="G80" s="122"/>
      <c r="H80" s="123"/>
    </row>
    <row r="81" spans="1:8" ht="13.5" customHeight="1">
      <c r="A81" s="134"/>
      <c r="B81" s="125"/>
      <c r="C81" s="125"/>
      <c r="D81" s="187"/>
      <c r="E81" s="127"/>
      <c r="F81" s="128"/>
      <c r="G81" s="129"/>
      <c r="H81" s="130"/>
    </row>
    <row r="82" spans="1:8" ht="13.5" customHeight="1">
      <c r="A82" s="137"/>
      <c r="B82" s="140" t="s">
        <v>1981</v>
      </c>
      <c r="C82" s="118"/>
      <c r="D82" s="172"/>
      <c r="E82" s="120"/>
      <c r="F82" s="121"/>
      <c r="G82" s="122"/>
      <c r="H82" s="123"/>
    </row>
    <row r="83" spans="1:8" ht="13.5" customHeight="1">
      <c r="A83" s="134"/>
      <c r="B83" s="125"/>
      <c r="C83" s="125"/>
      <c r="D83" s="187"/>
      <c r="E83" s="127"/>
      <c r="F83" s="128"/>
      <c r="G83" s="128"/>
      <c r="H83" s="130"/>
    </row>
    <row r="84" spans="1:8" ht="13.5" customHeight="1">
      <c r="A84" s="141"/>
      <c r="B84" s="142"/>
      <c r="C84" s="142"/>
      <c r="D84" s="198"/>
      <c r="E84" s="199"/>
      <c r="F84" s="145"/>
      <c r="G84" s="145"/>
      <c r="H84" s="146"/>
    </row>
    <row r="85" spans="1:8" s="49" customFormat="1" ht="13.5" customHeight="1">
      <c r="A85" s="147"/>
      <c r="B85" s="147"/>
      <c r="C85" s="147"/>
      <c r="D85" s="147"/>
      <c r="E85" s="147"/>
      <c r="F85" s="148"/>
      <c r="G85" s="147"/>
      <c r="H85" s="147"/>
    </row>
    <row r="86" spans="1:8" s="49" customFormat="1" ht="13.5" customHeight="1">
      <c r="A86" s="54"/>
      <c r="B86" s="54"/>
      <c r="C86" s="53" t="s">
        <v>1982</v>
      </c>
      <c r="D86" s="51"/>
      <c r="E86" s="51"/>
      <c r="F86" s="51"/>
      <c r="G86" s="54"/>
      <c r="H86" s="149"/>
    </row>
    <row r="87" spans="1:8" s="49" customFormat="1" ht="21.4" customHeight="1">
      <c r="A87" s="200" t="s">
        <v>1966</v>
      </c>
      <c r="B87" s="201"/>
      <c r="C87" s="201"/>
      <c r="D87" s="201"/>
      <c r="E87" s="201"/>
      <c r="F87" s="201"/>
      <c r="G87" s="201"/>
      <c r="H87" s="201"/>
    </row>
    <row r="88" spans="1:8" s="49" customFormat="1" ht="13.5">
      <c r="A88" s="54" t="str">
        <f>A45</f>
        <v>（別紙明細）</v>
      </c>
      <c r="B88" s="54"/>
      <c r="C88" s="51"/>
      <c r="D88" s="51"/>
      <c r="E88" s="51"/>
      <c r="F88" s="51"/>
      <c r="G88" s="54"/>
      <c r="H88" s="53"/>
    </row>
    <row r="89" spans="1:8" ht="21.4" customHeight="1">
      <c r="A89" s="372" t="s">
        <v>1967</v>
      </c>
      <c r="B89" s="373"/>
      <c r="C89" s="107" t="s">
        <v>1968</v>
      </c>
      <c r="D89" s="107" t="s">
        <v>1969</v>
      </c>
      <c r="E89" s="107" t="s">
        <v>1970</v>
      </c>
      <c r="F89" s="107" t="s">
        <v>1971</v>
      </c>
      <c r="G89" s="107" t="s">
        <v>1972</v>
      </c>
      <c r="H89" s="108" t="s">
        <v>1973</v>
      </c>
    </row>
    <row r="90" spans="1:8" ht="13.5" customHeight="1">
      <c r="A90" s="110"/>
      <c r="B90" s="111" t="s">
        <v>2484</v>
      </c>
      <c r="C90" s="111"/>
      <c r="D90" s="152"/>
      <c r="E90" s="153"/>
      <c r="F90" s="114"/>
      <c r="G90" s="114"/>
      <c r="H90" s="116"/>
    </row>
    <row r="91" spans="1:8" ht="13.5" customHeight="1">
      <c r="A91" s="154"/>
      <c r="B91" s="155" t="s">
        <v>2468</v>
      </c>
      <c r="C91" s="118"/>
      <c r="D91" s="138"/>
      <c r="E91" s="139"/>
      <c r="F91" s="121"/>
      <c r="G91" s="121"/>
      <c r="H91" s="123"/>
    </row>
    <row r="92" spans="1:8" ht="13.5" customHeight="1">
      <c r="A92" s="160"/>
      <c r="B92" s="161"/>
      <c r="C92" s="125"/>
      <c r="D92" s="135"/>
      <c r="E92" s="127"/>
      <c r="F92" s="128"/>
      <c r="G92" s="128"/>
      <c r="H92" s="130"/>
    </row>
    <row r="93" spans="1:8" ht="13.5" customHeight="1">
      <c r="A93" s="166"/>
      <c r="B93" s="167" t="s">
        <v>2039</v>
      </c>
      <c r="C93" s="118" t="s">
        <v>2795</v>
      </c>
      <c r="D93" s="131">
        <v>1.8</v>
      </c>
      <c r="E93" s="120" t="s">
        <v>2794</v>
      </c>
      <c r="F93" s="121"/>
      <c r="G93" s="121"/>
      <c r="H93" s="123"/>
    </row>
    <row r="94" spans="1:8" ht="13.5" customHeight="1">
      <c r="A94" s="134"/>
      <c r="B94" s="125"/>
      <c r="C94" s="125"/>
      <c r="D94" s="135"/>
      <c r="E94" s="127"/>
      <c r="F94" s="128"/>
      <c r="G94" s="128"/>
      <c r="H94" s="130"/>
    </row>
    <row r="95" spans="1:8" ht="13.5" customHeight="1">
      <c r="A95" s="137"/>
      <c r="B95" s="118" t="s">
        <v>2812</v>
      </c>
      <c r="C95" s="118" t="s">
        <v>2795</v>
      </c>
      <c r="D95" s="131">
        <v>1.8</v>
      </c>
      <c r="E95" s="120" t="s">
        <v>2794</v>
      </c>
      <c r="F95" s="122"/>
      <c r="G95" s="122"/>
      <c r="H95" s="123"/>
    </row>
    <row r="96" spans="1:8" ht="13.5" customHeight="1">
      <c r="A96" s="134"/>
      <c r="B96" s="125"/>
      <c r="C96" s="125"/>
      <c r="D96" s="126"/>
      <c r="E96" s="127"/>
      <c r="F96" s="128"/>
      <c r="G96" s="128"/>
      <c r="H96" s="130"/>
    </row>
    <row r="97" spans="1:8" ht="13.5" customHeight="1">
      <c r="A97" s="137"/>
      <c r="B97" s="140" t="s">
        <v>1981</v>
      </c>
      <c r="C97" s="118"/>
      <c r="D97" s="131"/>
      <c r="E97" s="120"/>
      <c r="F97" s="122"/>
      <c r="G97" s="122"/>
      <c r="H97" s="123"/>
    </row>
    <row r="98" spans="1:8" ht="13.5" customHeight="1">
      <c r="A98" s="124"/>
      <c r="B98" s="125"/>
      <c r="C98" s="125"/>
      <c r="D98" s="126"/>
      <c r="E98" s="127"/>
      <c r="F98" s="128"/>
      <c r="G98" s="128"/>
      <c r="H98" s="130"/>
    </row>
    <row r="99" spans="1:8" ht="13.5" customHeight="1">
      <c r="A99" s="117"/>
      <c r="B99" s="118"/>
      <c r="C99" s="118"/>
      <c r="D99" s="131"/>
      <c r="E99" s="120"/>
      <c r="F99" s="122"/>
      <c r="G99" s="122"/>
      <c r="H99" s="123"/>
    </row>
    <row r="100" spans="1:8" ht="13.5" customHeight="1">
      <c r="A100" s="124"/>
      <c r="B100" s="125" t="s">
        <v>2486</v>
      </c>
      <c r="C100" s="125"/>
      <c r="D100" s="126"/>
      <c r="E100" s="127"/>
      <c r="F100" s="128"/>
      <c r="G100" s="128"/>
      <c r="H100" s="130"/>
    </row>
    <row r="101" spans="1:8" ht="13.5" customHeight="1">
      <c r="A101" s="117"/>
      <c r="B101" s="118" t="s">
        <v>2829</v>
      </c>
      <c r="C101" s="118"/>
      <c r="D101" s="131"/>
      <c r="E101" s="120"/>
      <c r="F101" s="122"/>
      <c r="G101" s="122"/>
      <c r="H101" s="123"/>
    </row>
    <row r="102" spans="1:8" ht="13.5" customHeight="1">
      <c r="A102" s="124"/>
      <c r="B102" s="125"/>
      <c r="C102" s="125"/>
      <c r="D102" s="126"/>
      <c r="E102" s="127"/>
      <c r="F102" s="128"/>
      <c r="G102" s="128"/>
      <c r="H102" s="130"/>
    </row>
    <row r="103" spans="1:8" ht="13.5" customHeight="1">
      <c r="A103" s="117"/>
      <c r="B103" s="118" t="s">
        <v>2485</v>
      </c>
      <c r="C103" s="118" t="s">
        <v>2830</v>
      </c>
      <c r="D103" s="131">
        <v>10</v>
      </c>
      <c r="E103" s="120" t="s">
        <v>2831</v>
      </c>
      <c r="F103" s="122"/>
      <c r="G103" s="122"/>
      <c r="H103" s="133"/>
    </row>
    <row r="104" spans="1:8" ht="13.5" customHeight="1">
      <c r="A104" s="124"/>
      <c r="B104" s="125"/>
      <c r="C104" s="125"/>
      <c r="D104" s="126"/>
      <c r="E104" s="127"/>
      <c r="F104" s="128"/>
      <c r="G104" s="128"/>
      <c r="H104" s="130"/>
    </row>
    <row r="105" spans="1:8" ht="13.5" customHeight="1">
      <c r="A105" s="117"/>
      <c r="B105" s="140" t="s">
        <v>1981</v>
      </c>
      <c r="C105" s="118"/>
      <c r="D105" s="131"/>
      <c r="E105" s="120"/>
      <c r="F105" s="122"/>
      <c r="G105" s="122"/>
      <c r="H105" s="123"/>
    </row>
    <row r="106" spans="1:8" ht="13.5" customHeight="1">
      <c r="A106" s="124"/>
      <c r="B106" s="125"/>
      <c r="C106" s="125"/>
      <c r="D106" s="126"/>
      <c r="E106" s="127"/>
      <c r="F106" s="128"/>
      <c r="G106" s="128"/>
      <c r="H106" s="130"/>
    </row>
    <row r="107" spans="1:8" ht="13.5" customHeight="1">
      <c r="A107" s="117"/>
      <c r="B107" s="118"/>
      <c r="C107" s="118"/>
      <c r="D107" s="131"/>
      <c r="E107" s="120"/>
      <c r="F107" s="122"/>
      <c r="G107" s="122"/>
      <c r="H107" s="123"/>
    </row>
    <row r="108" spans="1:8" ht="13.5" customHeight="1">
      <c r="A108" s="124"/>
      <c r="B108" s="125" t="s">
        <v>2492</v>
      </c>
      <c r="C108" s="125"/>
      <c r="D108" s="126"/>
      <c r="E108" s="127"/>
      <c r="F108" s="128"/>
      <c r="G108" s="128"/>
      <c r="H108" s="130"/>
    </row>
    <row r="109" spans="1:8" ht="13.5" customHeight="1">
      <c r="A109" s="117"/>
      <c r="B109" s="118" t="s">
        <v>2832</v>
      </c>
      <c r="C109" s="118"/>
      <c r="D109" s="131"/>
      <c r="E109" s="120"/>
      <c r="F109" s="122"/>
      <c r="G109" s="122"/>
      <c r="H109" s="123"/>
    </row>
    <row r="110" spans="1:8" ht="13.5" customHeight="1">
      <c r="A110" s="124"/>
      <c r="B110" s="125"/>
      <c r="C110" s="125"/>
      <c r="D110" s="126"/>
      <c r="E110" s="127"/>
      <c r="F110" s="128"/>
      <c r="G110" s="128"/>
      <c r="H110" s="130"/>
    </row>
    <row r="111" spans="1:8" ht="13.5" customHeight="1">
      <c r="A111" s="117"/>
      <c r="B111" s="118" t="s">
        <v>2039</v>
      </c>
      <c r="C111" s="118" t="s">
        <v>2810</v>
      </c>
      <c r="D111" s="131">
        <v>1</v>
      </c>
      <c r="E111" s="120" t="s">
        <v>2794</v>
      </c>
      <c r="F111" s="122"/>
      <c r="G111" s="122"/>
      <c r="H111" s="123"/>
    </row>
    <row r="112" spans="1:8" ht="13.5" customHeight="1">
      <c r="A112" s="124"/>
      <c r="B112" s="125"/>
      <c r="C112" s="125"/>
      <c r="D112" s="126"/>
      <c r="E112" s="127"/>
      <c r="F112" s="128"/>
      <c r="G112" s="128"/>
      <c r="H112" s="130"/>
    </row>
    <row r="113" spans="1:8" ht="13.5" customHeight="1">
      <c r="A113" s="117"/>
      <c r="B113" s="118" t="s">
        <v>2833</v>
      </c>
      <c r="C113" s="118"/>
      <c r="D113" s="131">
        <v>0.1</v>
      </c>
      <c r="E113" s="120" t="s">
        <v>2794</v>
      </c>
      <c r="F113" s="122"/>
      <c r="G113" s="122"/>
      <c r="H113" s="123"/>
    </row>
    <row r="114" spans="1:8" ht="13.5" customHeight="1">
      <c r="A114" s="124"/>
      <c r="B114" s="125"/>
      <c r="C114" s="125"/>
      <c r="D114" s="126"/>
      <c r="E114" s="127"/>
      <c r="F114" s="128"/>
      <c r="G114" s="128"/>
      <c r="H114" s="130"/>
    </row>
    <row r="115" spans="1:8" ht="13.5" customHeight="1">
      <c r="A115" s="117"/>
      <c r="B115" s="118" t="s">
        <v>2834</v>
      </c>
      <c r="C115" s="118" t="s">
        <v>2835</v>
      </c>
      <c r="D115" s="131">
        <v>0.5</v>
      </c>
      <c r="E115" s="120" t="s">
        <v>2794</v>
      </c>
      <c r="F115" s="122"/>
      <c r="G115" s="122"/>
      <c r="H115" s="123"/>
    </row>
    <row r="116" spans="1:8" ht="13.5" customHeight="1">
      <c r="A116" s="134"/>
      <c r="B116" s="125"/>
      <c r="C116" s="125"/>
      <c r="D116" s="135"/>
      <c r="E116" s="136"/>
      <c r="F116" s="128"/>
      <c r="G116" s="128"/>
      <c r="H116" s="130"/>
    </row>
    <row r="117" spans="1:8" ht="13.5" customHeight="1">
      <c r="A117" s="137"/>
      <c r="B117" s="118" t="s">
        <v>2836</v>
      </c>
      <c r="C117" s="118" t="s">
        <v>2837</v>
      </c>
      <c r="D117" s="172">
        <v>15.9</v>
      </c>
      <c r="E117" s="120" t="s">
        <v>2838</v>
      </c>
      <c r="F117" s="121"/>
      <c r="G117" s="122"/>
      <c r="H117" s="123"/>
    </row>
    <row r="118" spans="1:8" ht="13.5" customHeight="1">
      <c r="A118" s="134"/>
      <c r="B118" s="125"/>
      <c r="C118" s="125"/>
      <c r="D118" s="135"/>
      <c r="E118" s="127"/>
      <c r="F118" s="128"/>
      <c r="G118" s="128"/>
      <c r="H118" s="130"/>
    </row>
    <row r="119" spans="1:8" ht="13.5" customHeight="1">
      <c r="A119" s="137"/>
      <c r="B119" s="118" t="s">
        <v>2839</v>
      </c>
      <c r="C119" s="118"/>
      <c r="D119" s="207">
        <v>0.02</v>
      </c>
      <c r="E119" s="120" t="s">
        <v>2802</v>
      </c>
      <c r="F119" s="121"/>
      <c r="G119" s="122"/>
      <c r="H119" s="123"/>
    </row>
    <row r="120" spans="1:8" ht="13.5" customHeight="1">
      <c r="A120" s="134"/>
      <c r="B120" s="125"/>
      <c r="C120" s="125"/>
      <c r="D120" s="187"/>
      <c r="E120" s="136"/>
      <c r="F120" s="128"/>
      <c r="G120" s="128"/>
      <c r="H120" s="130"/>
    </row>
    <row r="121" spans="1:8" ht="13.5" customHeight="1">
      <c r="A121" s="137"/>
      <c r="B121" s="118" t="s">
        <v>2840</v>
      </c>
      <c r="C121" s="118"/>
      <c r="D121" s="207">
        <v>0.02</v>
      </c>
      <c r="E121" s="120" t="s">
        <v>2802</v>
      </c>
      <c r="F121" s="121"/>
      <c r="G121" s="122"/>
      <c r="H121" s="123"/>
    </row>
    <row r="122" spans="1:8" ht="13.5" customHeight="1">
      <c r="A122" s="134"/>
      <c r="B122" s="125"/>
      <c r="C122" s="125"/>
      <c r="D122" s="187"/>
      <c r="E122" s="127"/>
      <c r="F122" s="128"/>
      <c r="G122" s="128"/>
      <c r="H122" s="130"/>
    </row>
    <row r="123" spans="1:8" ht="13.5" customHeight="1">
      <c r="A123" s="137"/>
      <c r="B123" s="118" t="s">
        <v>2812</v>
      </c>
      <c r="C123" s="118" t="s">
        <v>2810</v>
      </c>
      <c r="D123" s="172">
        <v>0.4</v>
      </c>
      <c r="E123" s="120" t="s">
        <v>2794</v>
      </c>
      <c r="F123" s="121"/>
      <c r="G123" s="122"/>
      <c r="H123" s="123"/>
    </row>
    <row r="124" spans="1:8" ht="13.5" customHeight="1">
      <c r="A124" s="134"/>
      <c r="B124" s="125"/>
      <c r="C124" s="125"/>
      <c r="D124" s="187"/>
      <c r="E124" s="127"/>
      <c r="F124" s="128"/>
      <c r="G124" s="128"/>
      <c r="H124" s="130"/>
    </row>
    <row r="125" spans="1:8" ht="13.5" customHeight="1">
      <c r="A125" s="137"/>
      <c r="B125" s="118" t="s">
        <v>2813</v>
      </c>
      <c r="C125" s="118"/>
      <c r="D125" s="172">
        <v>0.6</v>
      </c>
      <c r="E125" s="120" t="s">
        <v>2794</v>
      </c>
      <c r="F125" s="121"/>
      <c r="G125" s="122"/>
      <c r="H125" s="123"/>
    </row>
    <row r="126" spans="1:8" ht="13.5" customHeight="1">
      <c r="A126" s="134"/>
      <c r="B126" s="125"/>
      <c r="C126" s="125"/>
      <c r="D126" s="187"/>
      <c r="E126" s="127"/>
      <c r="F126" s="128"/>
      <c r="G126" s="128"/>
      <c r="H126" s="130"/>
    </row>
    <row r="127" spans="1:8" ht="13.5" customHeight="1">
      <c r="A127" s="141"/>
      <c r="B127" s="197" t="s">
        <v>1981</v>
      </c>
      <c r="C127" s="142"/>
      <c r="D127" s="198"/>
      <c r="E127" s="199"/>
      <c r="F127" s="145"/>
      <c r="G127" s="145"/>
      <c r="H127" s="146"/>
    </row>
    <row r="128" spans="1:8" s="49" customFormat="1" ht="13.5" customHeight="1">
      <c r="A128" s="147"/>
      <c r="B128" s="147"/>
      <c r="C128" s="147"/>
      <c r="D128" s="147"/>
      <c r="E128" s="147"/>
      <c r="F128" s="148"/>
      <c r="G128" s="147"/>
      <c r="H128" s="147"/>
    </row>
    <row r="129" spans="1:8" s="49" customFormat="1" ht="13.5" customHeight="1">
      <c r="A129" s="54"/>
      <c r="B129" s="54"/>
      <c r="C129" s="53" t="s">
        <v>1982</v>
      </c>
      <c r="D129" s="51"/>
      <c r="E129" s="51"/>
      <c r="F129" s="51"/>
      <c r="G129" s="54"/>
      <c r="H129" s="149"/>
    </row>
    <row r="130" spans="1:8" s="49" customFormat="1" ht="21.4" customHeight="1">
      <c r="A130" s="200" t="s">
        <v>1966</v>
      </c>
      <c r="B130" s="201"/>
      <c r="C130" s="201"/>
      <c r="D130" s="201"/>
      <c r="E130" s="201"/>
      <c r="F130" s="201"/>
      <c r="G130" s="201"/>
      <c r="H130" s="201"/>
    </row>
    <row r="131" spans="1:8" s="49" customFormat="1" ht="13.5">
      <c r="A131" s="54" t="s">
        <v>76</v>
      </c>
      <c r="B131" s="54"/>
      <c r="C131" s="51"/>
      <c r="D131" s="51"/>
      <c r="E131" s="51"/>
      <c r="F131" s="51"/>
      <c r="G131" s="54"/>
      <c r="H131" s="53"/>
    </row>
    <row r="132" spans="1:8" ht="21.4" customHeight="1">
      <c r="A132" s="372" t="s">
        <v>1967</v>
      </c>
      <c r="B132" s="373"/>
      <c r="C132" s="107" t="s">
        <v>1968</v>
      </c>
      <c r="D132" s="107" t="s">
        <v>1969</v>
      </c>
      <c r="E132" s="107" t="s">
        <v>1970</v>
      </c>
      <c r="F132" s="107" t="s">
        <v>1971</v>
      </c>
      <c r="G132" s="107" t="s">
        <v>1972</v>
      </c>
      <c r="H132" s="108" t="s">
        <v>1973</v>
      </c>
    </row>
    <row r="133" spans="1:8" ht="13.5" customHeight="1">
      <c r="A133" s="110"/>
      <c r="B133" s="111" t="s">
        <v>2500</v>
      </c>
      <c r="C133" s="111"/>
      <c r="D133" s="152"/>
      <c r="E133" s="113"/>
      <c r="F133" s="114"/>
      <c r="G133" s="114"/>
      <c r="H133" s="116"/>
    </row>
    <row r="134" spans="1:8" ht="13.5" customHeight="1">
      <c r="A134" s="154"/>
      <c r="B134" s="155" t="s">
        <v>2499</v>
      </c>
      <c r="C134" s="118"/>
      <c r="D134" s="172"/>
      <c r="E134" s="120"/>
      <c r="F134" s="121"/>
      <c r="G134" s="122">
        <f>D134*F134</f>
        <v>0</v>
      </c>
      <c r="H134" s="123"/>
    </row>
    <row r="135" spans="1:8" ht="13.5" customHeight="1">
      <c r="A135" s="160"/>
      <c r="B135" s="161"/>
      <c r="C135" s="125"/>
      <c r="D135" s="187"/>
      <c r="E135" s="127"/>
      <c r="F135" s="128"/>
      <c r="G135" s="128"/>
      <c r="H135" s="130"/>
    </row>
    <row r="136" spans="1:8" ht="13.5" customHeight="1">
      <c r="A136" s="166"/>
      <c r="B136" s="167" t="s">
        <v>2841</v>
      </c>
      <c r="C136" s="118" t="s">
        <v>2842</v>
      </c>
      <c r="D136" s="172">
        <v>4</v>
      </c>
      <c r="E136" s="120" t="s">
        <v>2083</v>
      </c>
      <c r="F136" s="121"/>
      <c r="G136" s="122"/>
      <c r="H136" s="123"/>
    </row>
    <row r="137" spans="1:8" ht="13.5" customHeight="1">
      <c r="A137" s="134"/>
      <c r="B137" s="125"/>
      <c r="C137" s="125"/>
      <c r="D137" s="187"/>
      <c r="E137" s="127"/>
      <c r="F137" s="128"/>
      <c r="G137" s="128"/>
      <c r="H137" s="130"/>
    </row>
    <row r="138" spans="1:8" ht="13.5" customHeight="1">
      <c r="A138" s="137"/>
      <c r="B138" s="118" t="s">
        <v>2428</v>
      </c>
      <c r="C138" s="118" t="s">
        <v>2843</v>
      </c>
      <c r="D138" s="172">
        <v>1</v>
      </c>
      <c r="E138" s="120" t="s">
        <v>2083</v>
      </c>
      <c r="F138" s="122"/>
      <c r="G138" s="122"/>
      <c r="H138" s="123"/>
    </row>
    <row r="139" spans="1:8" ht="13.5" customHeight="1">
      <c r="A139" s="134"/>
      <c r="B139" s="125"/>
      <c r="C139" s="125"/>
      <c r="D139" s="187"/>
      <c r="E139" s="127"/>
      <c r="F139" s="128"/>
      <c r="G139" s="128"/>
      <c r="H139" s="130"/>
    </row>
    <row r="140" spans="1:8" ht="13.5" customHeight="1">
      <c r="A140" s="137"/>
      <c r="B140" s="118" t="s">
        <v>2428</v>
      </c>
      <c r="C140" s="118" t="s">
        <v>2844</v>
      </c>
      <c r="D140" s="172">
        <v>2</v>
      </c>
      <c r="E140" s="120" t="s">
        <v>2083</v>
      </c>
      <c r="F140" s="122"/>
      <c r="G140" s="122"/>
      <c r="H140" s="123"/>
    </row>
    <row r="141" spans="1:8" ht="13.5" customHeight="1">
      <c r="A141" s="124"/>
      <c r="B141" s="125"/>
      <c r="C141" s="125"/>
      <c r="D141" s="187"/>
      <c r="E141" s="127"/>
      <c r="F141" s="128"/>
      <c r="G141" s="128"/>
      <c r="H141" s="130"/>
    </row>
    <row r="142" spans="1:8" ht="13.5" customHeight="1">
      <c r="A142" s="117"/>
      <c r="B142" s="118" t="s">
        <v>2428</v>
      </c>
      <c r="C142" s="118" t="s">
        <v>2845</v>
      </c>
      <c r="D142" s="172">
        <v>3</v>
      </c>
      <c r="E142" s="120" t="s">
        <v>2083</v>
      </c>
      <c r="F142" s="122"/>
      <c r="G142" s="122"/>
      <c r="H142" s="123"/>
    </row>
    <row r="143" spans="1:8" ht="13.5" customHeight="1">
      <c r="A143" s="124"/>
      <c r="B143" s="125"/>
      <c r="C143" s="125"/>
      <c r="D143" s="187"/>
      <c r="E143" s="127"/>
      <c r="F143" s="128"/>
      <c r="G143" s="128"/>
      <c r="H143" s="130"/>
    </row>
    <row r="144" spans="1:8" ht="13.5" customHeight="1">
      <c r="A144" s="117"/>
      <c r="B144" s="118" t="s">
        <v>2428</v>
      </c>
      <c r="C144" s="118" t="s">
        <v>2846</v>
      </c>
      <c r="D144" s="172">
        <v>3</v>
      </c>
      <c r="E144" s="120" t="s">
        <v>2083</v>
      </c>
      <c r="F144" s="122"/>
      <c r="G144" s="122"/>
      <c r="H144" s="123"/>
    </row>
    <row r="145" spans="1:8" ht="13.5" customHeight="1">
      <c r="A145" s="124"/>
      <c r="B145" s="125"/>
      <c r="C145" s="125"/>
      <c r="D145" s="187"/>
      <c r="E145" s="127"/>
      <c r="F145" s="128"/>
      <c r="G145" s="128"/>
      <c r="H145" s="130"/>
    </row>
    <row r="146" spans="1:8" ht="13.5" customHeight="1">
      <c r="A146" s="117"/>
      <c r="B146" s="118" t="s">
        <v>2428</v>
      </c>
      <c r="C146" s="118" t="s">
        <v>2847</v>
      </c>
      <c r="D146" s="172">
        <v>19</v>
      </c>
      <c r="E146" s="120" t="s">
        <v>2083</v>
      </c>
      <c r="F146" s="122"/>
      <c r="G146" s="122"/>
      <c r="H146" s="123"/>
    </row>
    <row r="147" spans="1:8" ht="13.5" customHeight="1">
      <c r="A147" s="124"/>
      <c r="B147" s="125"/>
      <c r="C147" s="125"/>
      <c r="D147" s="187"/>
      <c r="E147" s="127"/>
      <c r="F147" s="128"/>
      <c r="G147" s="128"/>
      <c r="H147" s="130"/>
    </row>
    <row r="148" spans="1:8" ht="13.5" customHeight="1">
      <c r="A148" s="117"/>
      <c r="B148" s="118" t="s">
        <v>2428</v>
      </c>
      <c r="C148" s="118" t="s">
        <v>2848</v>
      </c>
      <c r="D148" s="172">
        <v>2</v>
      </c>
      <c r="E148" s="120" t="s">
        <v>2083</v>
      </c>
      <c r="F148" s="122"/>
      <c r="G148" s="122"/>
      <c r="H148" s="123"/>
    </row>
    <row r="149" spans="1:8" ht="13.5" customHeight="1">
      <c r="A149" s="124"/>
      <c r="B149" s="125"/>
      <c r="C149" s="125"/>
      <c r="D149" s="187"/>
      <c r="E149" s="127"/>
      <c r="F149" s="128"/>
      <c r="G149" s="128"/>
      <c r="H149" s="130"/>
    </row>
    <row r="150" spans="1:8" ht="13.5" customHeight="1">
      <c r="A150" s="117"/>
      <c r="B150" s="118" t="s">
        <v>2428</v>
      </c>
      <c r="C150" s="118" t="s">
        <v>2849</v>
      </c>
      <c r="D150" s="172">
        <v>7</v>
      </c>
      <c r="E150" s="120" t="s">
        <v>2083</v>
      </c>
      <c r="F150" s="122"/>
      <c r="G150" s="122"/>
      <c r="H150" s="123"/>
    </row>
    <row r="151" spans="1:8" ht="13.5" customHeight="1">
      <c r="A151" s="124"/>
      <c r="B151" s="125"/>
      <c r="C151" s="125"/>
      <c r="D151" s="187"/>
      <c r="E151" s="127"/>
      <c r="F151" s="128"/>
      <c r="G151" s="128"/>
      <c r="H151" s="130"/>
    </row>
    <row r="152" spans="1:8" ht="13.5" customHeight="1">
      <c r="A152" s="117"/>
      <c r="B152" s="118" t="s">
        <v>2428</v>
      </c>
      <c r="C152" s="118" t="s">
        <v>2850</v>
      </c>
      <c r="D152" s="172">
        <v>1</v>
      </c>
      <c r="E152" s="120" t="s">
        <v>2083</v>
      </c>
      <c r="F152" s="122"/>
      <c r="G152" s="122"/>
      <c r="H152" s="123"/>
    </row>
    <row r="153" spans="1:8" ht="13.5" customHeight="1">
      <c r="A153" s="124"/>
      <c r="B153" s="125"/>
      <c r="C153" s="125"/>
      <c r="D153" s="187"/>
      <c r="E153" s="127"/>
      <c r="F153" s="128"/>
      <c r="G153" s="128"/>
      <c r="H153" s="130"/>
    </row>
    <row r="154" spans="1:8" ht="13.5" customHeight="1">
      <c r="A154" s="117"/>
      <c r="B154" s="118" t="s">
        <v>2851</v>
      </c>
      <c r="C154" s="118" t="s">
        <v>2700</v>
      </c>
      <c r="D154" s="172">
        <v>15</v>
      </c>
      <c r="E154" s="120" t="s">
        <v>2067</v>
      </c>
      <c r="F154" s="122"/>
      <c r="G154" s="122"/>
      <c r="H154" s="123"/>
    </row>
    <row r="155" spans="1:8" ht="13.5" customHeight="1">
      <c r="A155" s="124"/>
      <c r="B155" s="125"/>
      <c r="C155" s="125"/>
      <c r="D155" s="187"/>
      <c r="E155" s="127"/>
      <c r="F155" s="128"/>
      <c r="G155" s="128"/>
      <c r="H155" s="130"/>
    </row>
    <row r="156" spans="1:8" ht="13.5" customHeight="1">
      <c r="A156" s="117"/>
      <c r="B156" s="118" t="s">
        <v>2852</v>
      </c>
      <c r="C156" s="118" t="s">
        <v>2758</v>
      </c>
      <c r="D156" s="172">
        <v>6</v>
      </c>
      <c r="E156" s="120" t="s">
        <v>2067</v>
      </c>
      <c r="F156" s="122"/>
      <c r="G156" s="122"/>
      <c r="H156" s="123"/>
    </row>
    <row r="157" spans="1:8" ht="13.5" customHeight="1">
      <c r="A157" s="124"/>
      <c r="B157" s="125"/>
      <c r="C157" s="125"/>
      <c r="D157" s="187"/>
      <c r="E157" s="127"/>
      <c r="F157" s="128"/>
      <c r="G157" s="128"/>
      <c r="H157" s="130"/>
    </row>
    <row r="158" spans="1:8" ht="13.5" customHeight="1">
      <c r="A158" s="117"/>
      <c r="B158" s="118" t="s">
        <v>2428</v>
      </c>
      <c r="C158" s="118" t="s">
        <v>2700</v>
      </c>
      <c r="D158" s="172">
        <v>1</v>
      </c>
      <c r="E158" s="120" t="s">
        <v>2067</v>
      </c>
      <c r="F158" s="122"/>
      <c r="G158" s="122"/>
      <c r="H158" s="123"/>
    </row>
    <row r="159" spans="1:8" ht="13.5" customHeight="1">
      <c r="A159" s="134"/>
      <c r="B159" s="125"/>
      <c r="C159" s="125"/>
      <c r="D159" s="135"/>
      <c r="E159" s="127"/>
      <c r="F159" s="128"/>
      <c r="G159" s="128"/>
      <c r="H159" s="130"/>
    </row>
    <row r="160" spans="1:8" ht="13.5" customHeight="1">
      <c r="A160" s="137"/>
      <c r="B160" s="140" t="s">
        <v>1981</v>
      </c>
      <c r="C160" s="118"/>
      <c r="D160" s="172"/>
      <c r="E160" s="120"/>
      <c r="F160" s="121"/>
      <c r="G160" s="122"/>
      <c r="H160" s="123"/>
    </row>
    <row r="161" spans="1:8" ht="13.5" customHeight="1">
      <c r="A161" s="134"/>
      <c r="B161" s="125"/>
      <c r="C161" s="125"/>
      <c r="D161" s="135"/>
      <c r="E161" s="127"/>
      <c r="F161" s="128"/>
      <c r="G161" s="128"/>
      <c r="H161" s="130"/>
    </row>
    <row r="162" spans="1:8" ht="13.5" customHeight="1">
      <c r="A162" s="137"/>
      <c r="B162" s="118"/>
      <c r="C162" s="118"/>
      <c r="D162" s="172"/>
      <c r="E162" s="120"/>
      <c r="F162" s="121"/>
      <c r="G162" s="122">
        <f t="shared" ref="G162" si="0">D162*F162</f>
        <v>0</v>
      </c>
      <c r="H162" s="123"/>
    </row>
    <row r="163" spans="1:8" ht="13.5" customHeight="1">
      <c r="A163" s="134"/>
      <c r="B163" s="125"/>
      <c r="C163" s="125"/>
      <c r="D163" s="187"/>
      <c r="E163" s="136"/>
      <c r="F163" s="128"/>
      <c r="G163" s="128"/>
      <c r="H163" s="130"/>
    </row>
    <row r="164" spans="1:8" ht="13.5" customHeight="1">
      <c r="A164" s="137"/>
      <c r="B164" s="118"/>
      <c r="C164" s="118"/>
      <c r="D164" s="172"/>
      <c r="E164" s="120"/>
      <c r="F164" s="121"/>
      <c r="G164" s="121"/>
      <c r="H164" s="123"/>
    </row>
    <row r="165" spans="1:8" ht="13.5" customHeight="1">
      <c r="A165" s="134"/>
      <c r="B165" s="125"/>
      <c r="C165" s="125"/>
      <c r="D165" s="187"/>
      <c r="E165" s="127"/>
      <c r="F165" s="128"/>
      <c r="G165" s="128"/>
      <c r="H165" s="130"/>
    </row>
    <row r="166" spans="1:8" ht="13.5" customHeight="1">
      <c r="A166" s="137"/>
      <c r="B166" s="118"/>
      <c r="C166" s="118"/>
      <c r="D166" s="172"/>
      <c r="E166" s="120"/>
      <c r="F166" s="121"/>
      <c r="G166" s="121"/>
      <c r="H166" s="123"/>
    </row>
    <row r="167" spans="1:8" ht="13.5" customHeight="1">
      <c r="A167" s="134"/>
      <c r="B167" s="125"/>
      <c r="C167" s="125"/>
      <c r="D167" s="187"/>
      <c r="E167" s="127"/>
      <c r="F167" s="128"/>
      <c r="G167" s="129"/>
      <c r="H167" s="130" t="s">
        <v>7</v>
      </c>
    </row>
    <row r="168" spans="1:8" ht="13.5" customHeight="1">
      <c r="A168" s="137"/>
      <c r="B168" s="118"/>
      <c r="C168" s="118"/>
      <c r="D168" s="172"/>
      <c r="E168" s="120"/>
      <c r="F168" s="121" t="s">
        <v>2047</v>
      </c>
      <c r="G168" s="122"/>
      <c r="H168" s="123" t="s">
        <v>7</v>
      </c>
    </row>
    <row r="169" spans="1:8" ht="13.5" customHeight="1">
      <c r="A169" s="134"/>
      <c r="B169" s="125"/>
      <c r="C169" s="125"/>
      <c r="D169" s="187"/>
      <c r="E169" s="127"/>
      <c r="F169" s="128"/>
      <c r="G169" s="128"/>
      <c r="H169" s="130"/>
    </row>
    <row r="170" spans="1:8" ht="13.5" customHeight="1">
      <c r="A170" s="141"/>
      <c r="B170" s="142"/>
      <c r="C170" s="142"/>
      <c r="D170" s="198"/>
      <c r="E170" s="199"/>
      <c r="F170" s="145"/>
      <c r="G170" s="145"/>
      <c r="H170" s="146"/>
    </row>
    <row r="171" spans="1:8" s="49" customFormat="1" ht="13.5" customHeight="1">
      <c r="A171" s="147"/>
      <c r="B171" s="147"/>
      <c r="C171" s="147"/>
      <c r="D171" s="147"/>
      <c r="E171" s="147"/>
      <c r="F171" s="148"/>
      <c r="G171" s="147"/>
      <c r="H171" s="147"/>
    </row>
    <row r="172" spans="1:8" s="49" customFormat="1" ht="13.5" customHeight="1">
      <c r="A172" s="54"/>
      <c r="B172" s="54"/>
      <c r="C172" s="53" t="s">
        <v>1982</v>
      </c>
      <c r="D172" s="51"/>
      <c r="E172" s="51"/>
      <c r="F172" s="51"/>
      <c r="G172" s="54"/>
      <c r="H172" s="149"/>
    </row>
    <row r="173" spans="1:8" s="49" customFormat="1" ht="21.4" customHeight="1">
      <c r="A173" s="200" t="s">
        <v>1966</v>
      </c>
      <c r="B173" s="201"/>
      <c r="C173" s="201"/>
      <c r="D173" s="201"/>
      <c r="E173" s="201"/>
      <c r="F173" s="201"/>
      <c r="G173" s="201"/>
      <c r="H173" s="201"/>
    </row>
    <row r="174" spans="1:8" s="49" customFormat="1" ht="13.5">
      <c r="A174" s="54" t="s">
        <v>76</v>
      </c>
      <c r="B174" s="54"/>
      <c r="C174" s="51"/>
      <c r="D174" s="51"/>
      <c r="E174" s="51"/>
      <c r="F174" s="51"/>
      <c r="G174" s="54"/>
      <c r="H174" s="53"/>
    </row>
    <row r="175" spans="1:8" ht="21.4" customHeight="1">
      <c r="A175" s="372" t="s">
        <v>1967</v>
      </c>
      <c r="B175" s="373"/>
      <c r="C175" s="107" t="s">
        <v>1968</v>
      </c>
      <c r="D175" s="107" t="s">
        <v>1969</v>
      </c>
      <c r="E175" s="107" t="s">
        <v>1970</v>
      </c>
      <c r="F175" s="107" t="s">
        <v>1971</v>
      </c>
      <c r="G175" s="107" t="s">
        <v>1972</v>
      </c>
      <c r="H175" s="108" t="s">
        <v>1973</v>
      </c>
    </row>
    <row r="176" spans="1:8" ht="13.5" customHeight="1">
      <c r="A176" s="110"/>
      <c r="B176" s="111" t="s">
        <v>2501</v>
      </c>
      <c r="C176" s="111"/>
      <c r="D176" s="152"/>
      <c r="E176" s="153"/>
      <c r="F176" s="114"/>
      <c r="G176" s="114"/>
      <c r="H176" s="116"/>
    </row>
    <row r="177" spans="1:8" ht="13.5" customHeight="1">
      <c r="A177" s="154"/>
      <c r="B177" s="155" t="s">
        <v>2468</v>
      </c>
      <c r="C177" s="118"/>
      <c r="D177" s="138"/>
      <c r="E177" s="139"/>
      <c r="F177" s="121"/>
      <c r="G177" s="121"/>
      <c r="H177" s="123"/>
    </row>
    <row r="178" spans="1:8" ht="13.5" customHeight="1">
      <c r="A178" s="160"/>
      <c r="B178" s="161"/>
      <c r="C178" s="125"/>
      <c r="D178" s="135"/>
      <c r="E178" s="127"/>
      <c r="F178" s="128"/>
      <c r="G178" s="128"/>
      <c r="H178" s="130"/>
    </row>
    <row r="179" spans="1:8" ht="13.5" customHeight="1">
      <c r="A179" s="166"/>
      <c r="B179" s="167" t="s">
        <v>2039</v>
      </c>
      <c r="C179" s="118" t="s">
        <v>2810</v>
      </c>
      <c r="D179" s="192">
        <v>237.5</v>
      </c>
      <c r="E179" s="120" t="s">
        <v>2794</v>
      </c>
      <c r="F179" s="121"/>
      <c r="G179" s="122"/>
      <c r="H179" s="123"/>
    </row>
    <row r="180" spans="1:8" ht="13.5" customHeight="1">
      <c r="A180" s="134"/>
      <c r="B180" s="125"/>
      <c r="C180" s="125"/>
      <c r="D180" s="135"/>
      <c r="E180" s="127"/>
      <c r="F180" s="128"/>
      <c r="G180" s="128"/>
      <c r="H180" s="130"/>
    </row>
    <row r="181" spans="1:8" ht="13.5" customHeight="1">
      <c r="A181" s="137"/>
      <c r="B181" s="118" t="s">
        <v>2833</v>
      </c>
      <c r="C181" s="118"/>
      <c r="D181" s="131">
        <v>11.5</v>
      </c>
      <c r="E181" s="120" t="s">
        <v>2794</v>
      </c>
      <c r="F181" s="122"/>
      <c r="G181" s="122"/>
      <c r="H181" s="123"/>
    </row>
    <row r="182" spans="1:8" ht="13.5" customHeight="1">
      <c r="A182" s="134"/>
      <c r="B182" s="125"/>
      <c r="C182" s="125"/>
      <c r="D182" s="126"/>
      <c r="E182" s="127"/>
      <c r="F182" s="128"/>
      <c r="G182" s="128"/>
      <c r="H182" s="130"/>
    </row>
    <row r="183" spans="1:8" ht="13.5" customHeight="1">
      <c r="A183" s="137"/>
      <c r="B183" s="118" t="s">
        <v>2811</v>
      </c>
      <c r="C183" s="118"/>
      <c r="D183" s="131">
        <v>34.5</v>
      </c>
      <c r="E183" s="120" t="s">
        <v>2794</v>
      </c>
      <c r="F183" s="122"/>
      <c r="G183" s="122"/>
      <c r="H183" s="123"/>
    </row>
    <row r="184" spans="1:8" ht="13.5" customHeight="1">
      <c r="A184" s="124"/>
      <c r="B184" s="125"/>
      <c r="C184" s="125"/>
      <c r="D184" s="126"/>
      <c r="E184" s="127"/>
      <c r="F184" s="128"/>
      <c r="G184" s="128"/>
      <c r="H184" s="130"/>
    </row>
    <row r="185" spans="1:8" ht="13.5" customHeight="1">
      <c r="A185" s="117"/>
      <c r="B185" s="118" t="s">
        <v>2812</v>
      </c>
      <c r="C185" s="118" t="s">
        <v>2810</v>
      </c>
      <c r="D185" s="131">
        <v>191.5</v>
      </c>
      <c r="E185" s="120" t="s">
        <v>2794</v>
      </c>
      <c r="F185" s="122"/>
      <c r="G185" s="122"/>
      <c r="H185" s="123"/>
    </row>
    <row r="186" spans="1:8" ht="13.5" customHeight="1">
      <c r="A186" s="124"/>
      <c r="B186" s="125"/>
      <c r="C186" s="125"/>
      <c r="D186" s="126"/>
      <c r="E186" s="127"/>
      <c r="F186" s="128"/>
      <c r="G186" s="128"/>
      <c r="H186" s="130"/>
    </row>
    <row r="187" spans="1:8" ht="13.5" customHeight="1">
      <c r="A187" s="117"/>
      <c r="B187" s="118" t="s">
        <v>2813</v>
      </c>
      <c r="C187" s="118"/>
      <c r="D187" s="131">
        <v>46</v>
      </c>
      <c r="E187" s="120" t="s">
        <v>2794</v>
      </c>
      <c r="F187" s="122"/>
      <c r="G187" s="122"/>
      <c r="H187" s="123"/>
    </row>
    <row r="188" spans="1:8" ht="13.5" customHeight="1">
      <c r="A188" s="124"/>
      <c r="B188" s="125"/>
      <c r="C188" s="125"/>
      <c r="D188" s="126"/>
      <c r="E188" s="127"/>
      <c r="F188" s="128"/>
      <c r="G188" s="128"/>
      <c r="H188" s="130"/>
    </row>
    <row r="189" spans="1:8" ht="13.5" customHeight="1">
      <c r="A189" s="117"/>
      <c r="B189" s="140" t="s">
        <v>1981</v>
      </c>
      <c r="C189" s="118"/>
      <c r="D189" s="131"/>
      <c r="E189" s="120"/>
      <c r="F189" s="122"/>
      <c r="G189" s="122"/>
      <c r="H189" s="123"/>
    </row>
    <row r="190" spans="1:8" ht="13.5" customHeight="1">
      <c r="A190" s="124"/>
      <c r="B190" s="125"/>
      <c r="C190" s="125"/>
      <c r="D190" s="126"/>
      <c r="E190" s="127"/>
      <c r="F190" s="128"/>
      <c r="G190" s="128"/>
      <c r="H190" s="130"/>
    </row>
    <row r="191" spans="1:8" ht="13.5" customHeight="1">
      <c r="A191" s="117"/>
      <c r="B191" s="118"/>
      <c r="C191" s="118"/>
      <c r="D191" s="131"/>
      <c r="E191" s="120"/>
      <c r="F191" s="122"/>
      <c r="G191" s="122"/>
      <c r="H191" s="123"/>
    </row>
    <row r="192" spans="1:8" ht="13.5" customHeight="1">
      <c r="A192" s="124"/>
      <c r="B192" s="125" t="s">
        <v>2503</v>
      </c>
      <c r="C192" s="125"/>
      <c r="D192" s="126"/>
      <c r="E192" s="127"/>
      <c r="F192" s="128"/>
      <c r="G192" s="128"/>
      <c r="H192" s="130"/>
    </row>
    <row r="193" spans="1:8" ht="13.5" customHeight="1">
      <c r="A193" s="117"/>
      <c r="B193" s="118" t="s">
        <v>2502</v>
      </c>
      <c r="C193" s="118"/>
      <c r="D193" s="131"/>
      <c r="E193" s="120"/>
      <c r="F193" s="122"/>
      <c r="G193" s="122"/>
      <c r="H193" s="123"/>
    </row>
    <row r="194" spans="1:8" ht="13.5" customHeight="1">
      <c r="A194" s="124"/>
      <c r="B194" s="125"/>
      <c r="C194" s="125"/>
      <c r="D194" s="126"/>
      <c r="E194" s="127"/>
      <c r="F194" s="128"/>
      <c r="G194" s="128"/>
      <c r="H194" s="130"/>
    </row>
    <row r="195" spans="1:8" ht="13.5" customHeight="1">
      <c r="A195" s="117"/>
      <c r="B195" s="118" t="s">
        <v>2853</v>
      </c>
      <c r="C195" s="118" t="s">
        <v>2854</v>
      </c>
      <c r="D195" s="131">
        <v>824.3</v>
      </c>
      <c r="E195" s="120" t="s">
        <v>2764</v>
      </c>
      <c r="F195" s="122"/>
      <c r="G195" s="122"/>
      <c r="H195" s="123"/>
    </row>
    <row r="196" spans="1:8" ht="13.5" customHeight="1">
      <c r="A196" s="124"/>
      <c r="B196" s="125"/>
      <c r="C196" s="125"/>
      <c r="D196" s="126"/>
      <c r="E196" s="127"/>
      <c r="F196" s="128"/>
      <c r="G196" s="128"/>
      <c r="H196" s="130"/>
    </row>
    <row r="197" spans="1:8" ht="13.5" customHeight="1">
      <c r="A197" s="117"/>
      <c r="B197" s="140" t="s">
        <v>1981</v>
      </c>
      <c r="C197" s="118"/>
      <c r="D197" s="131"/>
      <c r="E197" s="120"/>
      <c r="F197" s="122"/>
      <c r="G197" s="122"/>
      <c r="H197" s="123"/>
    </row>
    <row r="198" spans="1:8" ht="13.5" customHeight="1">
      <c r="A198" s="124"/>
      <c r="B198" s="125"/>
      <c r="C198" s="125"/>
      <c r="D198" s="126"/>
      <c r="E198" s="127"/>
      <c r="F198" s="128"/>
      <c r="G198" s="128"/>
      <c r="H198" s="130"/>
    </row>
    <row r="199" spans="1:8" ht="13.5" customHeight="1">
      <c r="A199" s="117"/>
      <c r="B199" s="118"/>
      <c r="C199" s="118"/>
      <c r="D199" s="131"/>
      <c r="E199" s="120"/>
      <c r="F199" s="122"/>
      <c r="G199" s="122"/>
      <c r="H199" s="123"/>
    </row>
    <row r="200" spans="1:8" ht="13.5" customHeight="1">
      <c r="A200" s="124"/>
      <c r="B200" s="125"/>
      <c r="C200" s="125"/>
      <c r="D200" s="126"/>
      <c r="E200" s="127"/>
      <c r="F200" s="128"/>
      <c r="G200" s="128"/>
      <c r="H200" s="130"/>
    </row>
    <row r="201" spans="1:8" ht="13.5" customHeight="1">
      <c r="A201" s="117"/>
      <c r="B201" s="118"/>
      <c r="C201" s="118"/>
      <c r="D201" s="131"/>
      <c r="E201" s="120"/>
      <c r="F201" s="122"/>
      <c r="G201" s="122"/>
      <c r="H201" s="123"/>
    </row>
    <row r="202" spans="1:8" ht="13.5" customHeight="1">
      <c r="A202" s="134"/>
      <c r="B202" s="125"/>
      <c r="C202" s="125"/>
      <c r="D202" s="135"/>
      <c r="E202" s="136"/>
      <c r="F202" s="128"/>
      <c r="G202" s="128"/>
      <c r="H202" s="130"/>
    </row>
    <row r="203" spans="1:8" ht="13.5" customHeight="1">
      <c r="A203" s="137"/>
      <c r="B203" s="118"/>
      <c r="C203" s="118"/>
      <c r="D203" s="138"/>
      <c r="E203" s="120"/>
      <c r="F203" s="121"/>
      <c r="G203" s="122">
        <f t="shared" ref="G203" si="1">D203*F203</f>
        <v>0</v>
      </c>
      <c r="H203" s="123"/>
    </row>
    <row r="204" spans="1:8" ht="13.5" customHeight="1">
      <c r="A204" s="134"/>
      <c r="B204" s="125"/>
      <c r="C204" s="125"/>
      <c r="D204" s="135"/>
      <c r="E204" s="127"/>
      <c r="F204" s="128"/>
      <c r="G204" s="128"/>
      <c r="H204" s="130"/>
    </row>
    <row r="205" spans="1:8" ht="13.5" customHeight="1">
      <c r="A205" s="137"/>
      <c r="B205" s="118"/>
      <c r="C205" s="118"/>
      <c r="D205" s="138"/>
      <c r="E205" s="120"/>
      <c r="F205" s="121"/>
      <c r="G205" s="122">
        <f t="shared" ref="G205" si="2">D205*F205</f>
        <v>0</v>
      </c>
      <c r="H205" s="123"/>
    </row>
    <row r="206" spans="1:8" ht="13.5" customHeight="1">
      <c r="A206" s="134"/>
      <c r="B206" s="125"/>
      <c r="C206" s="125"/>
      <c r="D206" s="135"/>
      <c r="E206" s="136"/>
      <c r="F206" s="128"/>
      <c r="G206" s="128"/>
      <c r="H206" s="130"/>
    </row>
    <row r="207" spans="1:8" ht="13.5" customHeight="1">
      <c r="A207" s="137"/>
      <c r="B207" s="118"/>
      <c r="C207" s="118"/>
      <c r="D207" s="138"/>
      <c r="E207" s="139"/>
      <c r="F207" s="121"/>
      <c r="G207" s="121"/>
      <c r="H207" s="123"/>
    </row>
    <row r="208" spans="1:8" ht="13.5" customHeight="1">
      <c r="A208" s="134"/>
      <c r="B208" s="125"/>
      <c r="C208" s="125"/>
      <c r="D208" s="135"/>
      <c r="E208" s="136"/>
      <c r="F208" s="128"/>
      <c r="G208" s="128"/>
      <c r="H208" s="130"/>
    </row>
    <row r="209" spans="1:8" ht="13.5" customHeight="1">
      <c r="A209" s="137"/>
      <c r="B209" s="118"/>
      <c r="C209" s="118"/>
      <c r="D209" s="138"/>
      <c r="E209" s="139"/>
      <c r="F209" s="121"/>
      <c r="G209" s="121"/>
      <c r="H209" s="123"/>
    </row>
    <row r="210" spans="1:8" ht="13.5" customHeight="1">
      <c r="A210" s="134"/>
      <c r="B210" s="125" t="s">
        <v>7</v>
      </c>
      <c r="C210" s="125" t="s">
        <v>7</v>
      </c>
      <c r="D210" s="135"/>
      <c r="E210" s="136"/>
      <c r="F210" s="128"/>
      <c r="G210" s="129"/>
      <c r="H210" s="130" t="s">
        <v>7</v>
      </c>
    </row>
    <row r="211" spans="1:8" ht="13.5" customHeight="1">
      <c r="A211" s="137"/>
      <c r="B211" s="118"/>
      <c r="C211" s="118" t="s">
        <v>7</v>
      </c>
      <c r="D211" s="138"/>
      <c r="E211" s="139"/>
      <c r="F211" s="121" t="s">
        <v>2047</v>
      </c>
      <c r="G211" s="122"/>
      <c r="H211" s="123" t="s">
        <v>7</v>
      </c>
    </row>
    <row r="212" spans="1:8" ht="13.5" customHeight="1">
      <c r="A212" s="134"/>
      <c r="B212" s="125"/>
      <c r="C212" s="125"/>
      <c r="D212" s="135"/>
      <c r="E212" s="136"/>
      <c r="F212" s="128"/>
      <c r="G212" s="128"/>
      <c r="H212" s="130"/>
    </row>
    <row r="213" spans="1:8" ht="13.5" customHeight="1">
      <c r="A213" s="141"/>
      <c r="B213" s="142"/>
      <c r="C213" s="142"/>
      <c r="D213" s="143"/>
      <c r="E213" s="144"/>
      <c r="F213" s="145"/>
      <c r="G213" s="145"/>
      <c r="H213" s="146"/>
    </row>
    <row r="214" spans="1:8" s="49" customFormat="1" ht="13.5" customHeight="1">
      <c r="A214" s="147"/>
      <c r="B214" s="147"/>
      <c r="C214" s="147"/>
      <c r="D214" s="147"/>
      <c r="E214" s="147"/>
      <c r="F214" s="148"/>
      <c r="G214" s="147"/>
      <c r="H214" s="147"/>
    </row>
    <row r="215" spans="1:8" s="49" customFormat="1" ht="13.5" customHeight="1">
      <c r="A215" s="54"/>
      <c r="B215" s="54"/>
      <c r="C215" s="53" t="s">
        <v>1982</v>
      </c>
      <c r="D215" s="51"/>
      <c r="E215" s="51"/>
      <c r="F215" s="51"/>
      <c r="G215" s="54"/>
      <c r="H215" s="149"/>
    </row>
    <row r="216" spans="1:8" s="49" customFormat="1" ht="21.4" customHeight="1">
      <c r="A216" s="200" t="s">
        <v>1966</v>
      </c>
      <c r="B216" s="201"/>
      <c r="C216" s="201"/>
      <c r="D216" s="201"/>
      <c r="E216" s="201"/>
      <c r="F216" s="201"/>
      <c r="G216" s="201"/>
      <c r="H216" s="201"/>
    </row>
    <row r="217" spans="1:8" s="49" customFormat="1" ht="13.5">
      <c r="A217" s="54" t="s">
        <v>76</v>
      </c>
      <c r="B217" s="54"/>
      <c r="C217" s="51"/>
      <c r="D217" s="51"/>
      <c r="E217" s="51"/>
      <c r="F217" s="51"/>
      <c r="G217" s="54"/>
      <c r="H217" s="53"/>
    </row>
    <row r="218" spans="1:8" ht="21.4" customHeight="1">
      <c r="A218" s="372" t="s">
        <v>1967</v>
      </c>
      <c r="B218" s="373"/>
      <c r="C218" s="107" t="s">
        <v>1968</v>
      </c>
      <c r="D218" s="107" t="s">
        <v>1969</v>
      </c>
      <c r="E218" s="107" t="s">
        <v>1970</v>
      </c>
      <c r="F218" s="107" t="s">
        <v>1971</v>
      </c>
      <c r="G218" s="107" t="s">
        <v>1972</v>
      </c>
      <c r="H218" s="108" t="s">
        <v>1973</v>
      </c>
    </row>
    <row r="219" spans="1:8" ht="13.5" customHeight="1">
      <c r="A219" s="110"/>
      <c r="B219" s="111" t="s">
        <v>2532</v>
      </c>
      <c r="C219" s="111"/>
      <c r="D219" s="152"/>
      <c r="E219" s="153"/>
      <c r="F219" s="114"/>
      <c r="G219" s="114"/>
      <c r="H219" s="116"/>
    </row>
    <row r="220" spans="1:8" ht="13.5" customHeight="1">
      <c r="A220" s="154"/>
      <c r="B220" s="155" t="s">
        <v>2468</v>
      </c>
      <c r="C220" s="118"/>
      <c r="D220" s="138"/>
      <c r="E220" s="139"/>
      <c r="F220" s="121"/>
      <c r="G220" s="121"/>
      <c r="H220" s="123"/>
    </row>
    <row r="221" spans="1:8" ht="13.5" customHeight="1">
      <c r="A221" s="160"/>
      <c r="B221" s="161"/>
      <c r="C221" s="125"/>
      <c r="D221" s="135"/>
      <c r="E221" s="127"/>
      <c r="F221" s="128"/>
      <c r="G221" s="128"/>
      <c r="H221" s="130"/>
    </row>
    <row r="222" spans="1:8" ht="13.5" customHeight="1">
      <c r="A222" s="166"/>
      <c r="B222" s="167" t="s">
        <v>2039</v>
      </c>
      <c r="C222" s="118" t="s">
        <v>2810</v>
      </c>
      <c r="D222" s="131">
        <v>8.8000000000000007</v>
      </c>
      <c r="E222" s="120" t="s">
        <v>2794</v>
      </c>
      <c r="F222" s="121"/>
      <c r="G222" s="122"/>
      <c r="H222" s="123"/>
    </row>
    <row r="223" spans="1:8" ht="13.5" customHeight="1">
      <c r="A223" s="134"/>
      <c r="B223" s="125"/>
      <c r="C223" s="125"/>
      <c r="D223" s="135"/>
      <c r="E223" s="127"/>
      <c r="F223" s="128"/>
      <c r="G223" s="128"/>
      <c r="H223" s="130"/>
    </row>
    <row r="224" spans="1:8" ht="13.5" customHeight="1">
      <c r="A224" s="137"/>
      <c r="B224" s="118" t="s">
        <v>2428</v>
      </c>
      <c r="C224" s="118" t="s">
        <v>2795</v>
      </c>
      <c r="D224" s="131">
        <v>0.9</v>
      </c>
      <c r="E224" s="120" t="s">
        <v>2794</v>
      </c>
      <c r="F224" s="122"/>
      <c r="G224" s="122"/>
      <c r="H224" s="123"/>
    </row>
    <row r="225" spans="1:8" ht="13.5" customHeight="1">
      <c r="A225" s="134"/>
      <c r="B225" s="125"/>
      <c r="C225" s="125"/>
      <c r="D225" s="126"/>
      <c r="E225" s="127"/>
      <c r="F225" s="128"/>
      <c r="G225" s="128"/>
      <c r="H225" s="130"/>
    </row>
    <row r="226" spans="1:8" ht="13.5" customHeight="1">
      <c r="A226" s="137"/>
      <c r="B226" s="118" t="s">
        <v>2833</v>
      </c>
      <c r="C226" s="118"/>
      <c r="D226" s="131">
        <v>1.8</v>
      </c>
      <c r="E226" s="120" t="s">
        <v>2794</v>
      </c>
      <c r="F226" s="122"/>
      <c r="G226" s="122"/>
      <c r="H226" s="123"/>
    </row>
    <row r="227" spans="1:8" ht="13.5" customHeight="1">
      <c r="A227" s="124"/>
      <c r="B227" s="125"/>
      <c r="C227" s="125"/>
      <c r="D227" s="126"/>
      <c r="E227" s="127"/>
      <c r="F227" s="128"/>
      <c r="G227" s="128"/>
      <c r="H227" s="130"/>
    </row>
    <row r="228" spans="1:8" ht="13.5" customHeight="1">
      <c r="A228" s="117"/>
      <c r="B228" s="118" t="s">
        <v>2811</v>
      </c>
      <c r="C228" s="118"/>
      <c r="D228" s="131">
        <v>5.3</v>
      </c>
      <c r="E228" s="120" t="s">
        <v>2794</v>
      </c>
      <c r="F228" s="122"/>
      <c r="G228" s="122"/>
      <c r="H228" s="123"/>
    </row>
    <row r="229" spans="1:8" ht="13.5" customHeight="1">
      <c r="A229" s="124"/>
      <c r="B229" s="125"/>
      <c r="C229" s="125"/>
      <c r="D229" s="126"/>
      <c r="E229" s="127"/>
      <c r="F229" s="128"/>
      <c r="G229" s="128"/>
      <c r="H229" s="130"/>
    </row>
    <row r="230" spans="1:8" ht="13.5" customHeight="1">
      <c r="A230" s="117"/>
      <c r="B230" s="118" t="s">
        <v>2812</v>
      </c>
      <c r="C230" s="118" t="s">
        <v>2810</v>
      </c>
      <c r="D230" s="131">
        <v>1.8</v>
      </c>
      <c r="E230" s="120" t="s">
        <v>2794</v>
      </c>
      <c r="F230" s="122"/>
      <c r="G230" s="122"/>
      <c r="H230" s="123"/>
    </row>
    <row r="231" spans="1:8" ht="13.5" customHeight="1">
      <c r="A231" s="124"/>
      <c r="B231" s="125"/>
      <c r="C231" s="125"/>
      <c r="D231" s="126"/>
      <c r="E231" s="127"/>
      <c r="F231" s="128"/>
      <c r="G231" s="128"/>
      <c r="H231" s="130"/>
    </row>
    <row r="232" spans="1:8" ht="13.5" customHeight="1">
      <c r="A232" s="117"/>
      <c r="B232" s="118" t="s">
        <v>2428</v>
      </c>
      <c r="C232" s="118" t="s">
        <v>2795</v>
      </c>
      <c r="D232" s="131">
        <v>0.9</v>
      </c>
      <c r="E232" s="120" t="s">
        <v>2794</v>
      </c>
      <c r="F232" s="122"/>
      <c r="G232" s="122"/>
      <c r="H232" s="123"/>
    </row>
    <row r="233" spans="1:8" ht="13.5" customHeight="1">
      <c r="A233" s="124"/>
      <c r="B233" s="125"/>
      <c r="C233" s="125"/>
      <c r="D233" s="126"/>
      <c r="E233" s="127"/>
      <c r="F233" s="128"/>
      <c r="G233" s="128"/>
      <c r="H233" s="130"/>
    </row>
    <row r="234" spans="1:8" ht="13.5" customHeight="1">
      <c r="A234" s="117"/>
      <c r="B234" s="118" t="s">
        <v>2813</v>
      </c>
      <c r="C234" s="118"/>
      <c r="D234" s="131">
        <v>7</v>
      </c>
      <c r="E234" s="120" t="s">
        <v>2794</v>
      </c>
      <c r="F234" s="122"/>
      <c r="G234" s="122"/>
      <c r="H234" s="123"/>
    </row>
    <row r="235" spans="1:8" ht="13.5" customHeight="1">
      <c r="A235" s="124"/>
      <c r="B235" s="125"/>
      <c r="C235" s="125"/>
      <c r="D235" s="126"/>
      <c r="E235" s="127"/>
      <c r="F235" s="128"/>
      <c r="G235" s="128"/>
      <c r="H235" s="130"/>
    </row>
    <row r="236" spans="1:8" ht="13.5" customHeight="1">
      <c r="A236" s="117"/>
      <c r="B236" s="140" t="s">
        <v>1981</v>
      </c>
      <c r="C236" s="118"/>
      <c r="D236" s="131"/>
      <c r="E236" s="120"/>
      <c r="F236" s="122"/>
      <c r="G236" s="122"/>
      <c r="H236" s="123"/>
    </row>
    <row r="237" spans="1:8" ht="13.5" customHeight="1">
      <c r="A237" s="124"/>
      <c r="B237" s="125"/>
      <c r="C237" s="125"/>
      <c r="D237" s="126"/>
      <c r="E237" s="127"/>
      <c r="F237" s="128"/>
      <c r="G237" s="128"/>
      <c r="H237" s="130"/>
    </row>
    <row r="238" spans="1:8" ht="13.5" customHeight="1">
      <c r="A238" s="117"/>
      <c r="B238" s="118"/>
      <c r="C238" s="118"/>
      <c r="D238" s="131"/>
      <c r="E238" s="120"/>
      <c r="F238" s="122"/>
      <c r="G238" s="122"/>
      <c r="H238" s="123"/>
    </row>
    <row r="239" spans="1:8" ht="13.5" customHeight="1">
      <c r="A239" s="124"/>
      <c r="B239" s="125" t="s">
        <v>2533</v>
      </c>
      <c r="C239" s="125"/>
      <c r="D239" s="126"/>
      <c r="E239" s="127"/>
      <c r="F239" s="128"/>
      <c r="G239" s="128"/>
      <c r="H239" s="130"/>
    </row>
    <row r="240" spans="1:8" ht="13.5" customHeight="1">
      <c r="A240" s="117"/>
      <c r="B240" s="118" t="s">
        <v>2485</v>
      </c>
      <c r="C240" s="118"/>
      <c r="D240" s="131"/>
      <c r="E240" s="120"/>
      <c r="F240" s="122"/>
      <c r="G240" s="122"/>
      <c r="H240" s="123"/>
    </row>
    <row r="241" spans="1:8" ht="13.5" customHeight="1">
      <c r="A241" s="124"/>
      <c r="B241" s="125"/>
      <c r="C241" s="125"/>
      <c r="D241" s="126"/>
      <c r="E241" s="127"/>
      <c r="F241" s="128"/>
      <c r="G241" s="128"/>
      <c r="H241" s="130"/>
    </row>
    <row r="242" spans="1:8" ht="13.5" customHeight="1">
      <c r="A242" s="117"/>
      <c r="B242" s="118" t="s">
        <v>2485</v>
      </c>
      <c r="C242" s="118" t="s">
        <v>2855</v>
      </c>
      <c r="D242" s="131">
        <v>10</v>
      </c>
      <c r="E242" s="120" t="s">
        <v>2831</v>
      </c>
      <c r="F242" s="122"/>
      <c r="G242" s="122"/>
      <c r="H242" s="133"/>
    </row>
    <row r="243" spans="1:8" ht="13.5" customHeight="1">
      <c r="A243" s="124"/>
      <c r="B243" s="125"/>
      <c r="C243" s="125"/>
      <c r="D243" s="126"/>
      <c r="E243" s="127"/>
      <c r="F243" s="128"/>
      <c r="G243" s="128"/>
      <c r="H243" s="130"/>
    </row>
    <row r="244" spans="1:8" ht="13.5" customHeight="1">
      <c r="A244" s="117"/>
      <c r="B244" s="140" t="s">
        <v>1981</v>
      </c>
      <c r="C244" s="118"/>
      <c r="D244" s="131"/>
      <c r="E244" s="120"/>
      <c r="F244" s="122"/>
      <c r="G244" s="122"/>
      <c r="H244" s="123"/>
    </row>
    <row r="245" spans="1:8" ht="13.5" customHeight="1">
      <c r="A245" s="134"/>
      <c r="B245" s="125"/>
      <c r="C245" s="125"/>
      <c r="D245" s="135"/>
      <c r="E245" s="136"/>
      <c r="F245" s="128"/>
      <c r="G245" s="128"/>
      <c r="H245" s="130"/>
    </row>
    <row r="246" spans="1:8" ht="13.5" customHeight="1">
      <c r="A246" s="137"/>
      <c r="B246" s="118"/>
      <c r="C246" s="118"/>
      <c r="D246" s="172"/>
      <c r="E246" s="120"/>
      <c r="F246" s="121"/>
      <c r="G246" s="122"/>
      <c r="H246" s="123"/>
    </row>
    <row r="247" spans="1:8" ht="13.5" customHeight="1">
      <c r="A247" s="134"/>
      <c r="B247" s="125"/>
      <c r="C247" s="125"/>
      <c r="D247" s="187"/>
      <c r="E247" s="127"/>
      <c r="F247" s="128"/>
      <c r="G247" s="128"/>
      <c r="H247" s="130"/>
    </row>
    <row r="248" spans="1:8" ht="13.5" customHeight="1">
      <c r="A248" s="137"/>
      <c r="B248" s="118"/>
      <c r="C248" s="118"/>
      <c r="D248" s="172"/>
      <c r="E248" s="120"/>
      <c r="F248" s="121"/>
      <c r="G248" s="122">
        <f t="shared" ref="G248" si="3">D248*F248</f>
        <v>0</v>
      </c>
      <c r="H248" s="123"/>
    </row>
    <row r="249" spans="1:8" ht="13.5" customHeight="1">
      <c r="A249" s="134"/>
      <c r="B249" s="125"/>
      <c r="C249" s="125"/>
      <c r="D249" s="187"/>
      <c r="E249" s="136"/>
      <c r="F249" s="128"/>
      <c r="G249" s="128"/>
      <c r="H249" s="130"/>
    </row>
    <row r="250" spans="1:8" ht="13.5" customHeight="1">
      <c r="A250" s="137"/>
      <c r="B250" s="118"/>
      <c r="C250" s="118"/>
      <c r="D250" s="172"/>
      <c r="E250" s="120"/>
      <c r="F250" s="121"/>
      <c r="G250" s="121"/>
      <c r="H250" s="123"/>
    </row>
    <row r="251" spans="1:8" ht="13.5" customHeight="1">
      <c r="A251" s="134"/>
      <c r="B251" s="125"/>
      <c r="C251" s="125"/>
      <c r="D251" s="187"/>
      <c r="E251" s="127"/>
      <c r="F251" s="128"/>
      <c r="G251" s="128"/>
      <c r="H251" s="130"/>
    </row>
    <row r="252" spans="1:8" ht="13.5" customHeight="1">
      <c r="A252" s="137"/>
      <c r="B252" s="118"/>
      <c r="C252" s="118"/>
      <c r="D252" s="172"/>
      <c r="E252" s="120"/>
      <c r="F252" s="121"/>
      <c r="G252" s="121"/>
      <c r="H252" s="123"/>
    </row>
    <row r="253" spans="1:8" ht="13.5" customHeight="1">
      <c r="A253" s="134"/>
      <c r="B253" s="125"/>
      <c r="C253" s="125"/>
      <c r="D253" s="187"/>
      <c r="E253" s="127"/>
      <c r="F253" s="128"/>
      <c r="G253" s="129"/>
      <c r="H253" s="130" t="s">
        <v>7</v>
      </c>
    </row>
    <row r="254" spans="1:8" ht="13.5" customHeight="1">
      <c r="A254" s="137"/>
      <c r="B254" s="118"/>
      <c r="C254" s="118"/>
      <c r="D254" s="172"/>
      <c r="E254" s="120"/>
      <c r="F254" s="121" t="s">
        <v>2047</v>
      </c>
      <c r="G254" s="122"/>
      <c r="H254" s="123" t="s">
        <v>7</v>
      </c>
    </row>
    <row r="255" spans="1:8" ht="13.5" customHeight="1">
      <c r="A255" s="134"/>
      <c r="B255" s="125"/>
      <c r="C255" s="125"/>
      <c r="D255" s="187"/>
      <c r="E255" s="127"/>
      <c r="F255" s="128"/>
      <c r="G255" s="128"/>
      <c r="H255" s="130"/>
    </row>
    <row r="256" spans="1:8" ht="13.5" customHeight="1">
      <c r="A256" s="141"/>
      <c r="B256" s="197"/>
      <c r="C256" s="142"/>
      <c r="D256" s="143"/>
      <c r="E256" s="144"/>
      <c r="F256" s="145"/>
      <c r="G256" s="145"/>
      <c r="H256" s="146"/>
    </row>
    <row r="257" spans="1:8" s="49" customFormat="1" ht="13.5" customHeight="1">
      <c r="A257" s="147"/>
      <c r="B257" s="147"/>
      <c r="C257" s="147"/>
      <c r="D257" s="147"/>
      <c r="E257" s="147"/>
      <c r="F257" s="148"/>
      <c r="G257" s="147"/>
      <c r="H257" s="147"/>
    </row>
    <row r="258" spans="1:8" s="49" customFormat="1" ht="13.5" customHeight="1">
      <c r="A258" s="54"/>
      <c r="B258" s="54"/>
      <c r="C258" s="53" t="s">
        <v>1982</v>
      </c>
      <c r="D258" s="51"/>
      <c r="E258" s="51"/>
      <c r="F258" s="51"/>
      <c r="G258" s="54"/>
      <c r="H258" s="149"/>
    </row>
    <row r="259" spans="1:8" s="49" customFormat="1" ht="21.4" customHeight="1">
      <c r="A259" s="200" t="s">
        <v>1966</v>
      </c>
      <c r="B259" s="201"/>
      <c r="C259" s="201"/>
      <c r="D259" s="201"/>
      <c r="E259" s="201"/>
      <c r="F259" s="201"/>
      <c r="G259" s="201"/>
      <c r="H259" s="201"/>
    </row>
    <row r="260" spans="1:8" s="49" customFormat="1" ht="13.5">
      <c r="A260" s="54" t="s">
        <v>76</v>
      </c>
      <c r="B260" s="54"/>
      <c r="C260" s="51"/>
      <c r="D260" s="51"/>
      <c r="E260" s="51"/>
      <c r="F260" s="51"/>
      <c r="G260" s="54"/>
      <c r="H260" s="53"/>
    </row>
    <row r="261" spans="1:8" ht="21.4" customHeight="1">
      <c r="A261" s="372" t="s">
        <v>1967</v>
      </c>
      <c r="B261" s="373"/>
      <c r="C261" s="107" t="s">
        <v>1968</v>
      </c>
      <c r="D261" s="107" t="s">
        <v>1969</v>
      </c>
      <c r="E261" s="107" t="s">
        <v>1970</v>
      </c>
      <c r="F261" s="107" t="s">
        <v>1971</v>
      </c>
      <c r="G261" s="107" t="s">
        <v>1972</v>
      </c>
      <c r="H261" s="108" t="s">
        <v>1973</v>
      </c>
    </row>
    <row r="262" spans="1:8" ht="13.5" customHeight="1">
      <c r="A262" s="124"/>
      <c r="B262" s="125" t="s">
        <v>2619</v>
      </c>
      <c r="C262" s="125"/>
      <c r="D262" s="126"/>
      <c r="E262" s="127"/>
      <c r="F262" s="128"/>
      <c r="G262" s="128"/>
      <c r="H262" s="130"/>
    </row>
    <row r="263" spans="1:8" ht="13.5" customHeight="1">
      <c r="A263" s="117"/>
      <c r="B263" s="118" t="s">
        <v>2618</v>
      </c>
      <c r="C263" s="118"/>
      <c r="D263" s="131"/>
      <c r="E263" s="120"/>
      <c r="F263" s="122"/>
      <c r="G263" s="122">
        <f t="shared" ref="G263" si="4">D263*F263</f>
        <v>0</v>
      </c>
      <c r="H263" s="123"/>
    </row>
    <row r="264" spans="1:8" ht="13.5" customHeight="1">
      <c r="A264" s="124"/>
      <c r="B264" s="125"/>
      <c r="C264" s="125"/>
      <c r="D264" s="126"/>
      <c r="E264" s="127"/>
      <c r="F264" s="128"/>
      <c r="G264" s="128"/>
      <c r="H264" s="130"/>
    </row>
    <row r="265" spans="1:8" ht="13.5" customHeight="1">
      <c r="A265" s="117"/>
      <c r="B265" s="118" t="s">
        <v>2856</v>
      </c>
      <c r="C265" s="118" t="s">
        <v>2857</v>
      </c>
      <c r="D265" s="131">
        <v>10</v>
      </c>
      <c r="E265" s="120" t="s">
        <v>2029</v>
      </c>
      <c r="F265" s="122"/>
      <c r="G265" s="122"/>
      <c r="H265" s="123"/>
    </row>
    <row r="266" spans="1:8" ht="13.5" customHeight="1">
      <c r="A266" s="124"/>
      <c r="B266" s="125"/>
      <c r="C266" s="125"/>
      <c r="D266" s="126"/>
      <c r="E266" s="127"/>
      <c r="F266" s="128"/>
      <c r="G266" s="128"/>
      <c r="H266" s="130"/>
    </row>
    <row r="267" spans="1:8" ht="13.5" customHeight="1">
      <c r="A267" s="117"/>
      <c r="B267" s="118" t="s">
        <v>2428</v>
      </c>
      <c r="C267" s="118" t="s">
        <v>2858</v>
      </c>
      <c r="D267" s="131">
        <v>7</v>
      </c>
      <c r="E267" s="120" t="s">
        <v>2029</v>
      </c>
      <c r="F267" s="122"/>
      <c r="G267" s="122"/>
      <c r="H267" s="123"/>
    </row>
    <row r="268" spans="1:8" ht="13.5" customHeight="1">
      <c r="A268" s="124"/>
      <c r="B268" s="125"/>
      <c r="C268" s="125"/>
      <c r="D268" s="135"/>
      <c r="E268" s="136"/>
      <c r="F268" s="128"/>
      <c r="G268" s="128"/>
      <c r="H268" s="130"/>
    </row>
    <row r="269" spans="1:8" ht="13.5" customHeight="1">
      <c r="A269" s="117"/>
      <c r="B269" s="118" t="s">
        <v>2428</v>
      </c>
      <c r="C269" s="118" t="s">
        <v>2859</v>
      </c>
      <c r="D269" s="172">
        <v>71</v>
      </c>
      <c r="E269" s="120" t="s">
        <v>2029</v>
      </c>
      <c r="F269" s="122"/>
      <c r="G269" s="122"/>
      <c r="H269" s="123"/>
    </row>
    <row r="270" spans="1:8" ht="13.5" customHeight="1">
      <c r="A270" s="124"/>
      <c r="B270" s="125"/>
      <c r="C270" s="125"/>
      <c r="D270" s="187"/>
      <c r="E270" s="127"/>
      <c r="F270" s="128"/>
      <c r="G270" s="128"/>
      <c r="H270" s="130"/>
    </row>
    <row r="271" spans="1:8" ht="13.5" customHeight="1">
      <c r="A271" s="117"/>
      <c r="B271" s="118" t="s">
        <v>2428</v>
      </c>
      <c r="C271" s="118" t="s">
        <v>2860</v>
      </c>
      <c r="D271" s="172">
        <v>45</v>
      </c>
      <c r="E271" s="120" t="s">
        <v>2029</v>
      </c>
      <c r="F271" s="122"/>
      <c r="G271" s="122"/>
      <c r="H271" s="123"/>
    </row>
    <row r="272" spans="1:8" ht="13.5" customHeight="1">
      <c r="A272" s="124"/>
      <c r="B272" s="125"/>
      <c r="C272" s="125"/>
      <c r="D272" s="187"/>
      <c r="E272" s="136"/>
      <c r="F272" s="128"/>
      <c r="G272" s="128"/>
      <c r="H272" s="130"/>
    </row>
    <row r="273" spans="1:8" ht="13.5" customHeight="1">
      <c r="A273" s="117"/>
      <c r="B273" s="118" t="s">
        <v>2428</v>
      </c>
      <c r="C273" s="118" t="s">
        <v>2861</v>
      </c>
      <c r="D273" s="172">
        <v>1</v>
      </c>
      <c r="E273" s="120" t="s">
        <v>2029</v>
      </c>
      <c r="F273" s="122"/>
      <c r="G273" s="122"/>
      <c r="H273" s="123"/>
    </row>
    <row r="274" spans="1:8" ht="13.5" customHeight="1">
      <c r="A274" s="134"/>
      <c r="B274" s="125"/>
      <c r="C274" s="125"/>
      <c r="D274" s="187"/>
      <c r="E274" s="127"/>
      <c r="F274" s="128"/>
      <c r="G274" s="128"/>
      <c r="H274" s="130"/>
    </row>
    <row r="275" spans="1:8" ht="13.5" customHeight="1">
      <c r="A275" s="137"/>
      <c r="B275" s="118" t="s">
        <v>2428</v>
      </c>
      <c r="C275" s="118" t="s">
        <v>2828</v>
      </c>
      <c r="D275" s="172">
        <v>1</v>
      </c>
      <c r="E275" s="120" t="s">
        <v>2029</v>
      </c>
      <c r="F275" s="121"/>
      <c r="G275" s="122"/>
      <c r="H275" s="123"/>
    </row>
    <row r="276" spans="1:8" ht="13.5" customHeight="1">
      <c r="A276" s="134"/>
      <c r="B276" s="125"/>
      <c r="C276" s="125" t="s">
        <v>7</v>
      </c>
      <c r="D276" s="187"/>
      <c r="E276" s="127"/>
      <c r="F276" s="128"/>
      <c r="G276" s="128"/>
      <c r="H276" s="130"/>
    </row>
    <row r="277" spans="1:8" ht="13.5" customHeight="1">
      <c r="A277" s="137"/>
      <c r="B277" s="118" t="s">
        <v>2862</v>
      </c>
      <c r="C277" s="118" t="s">
        <v>2455</v>
      </c>
      <c r="D277" s="172">
        <v>2</v>
      </c>
      <c r="E277" s="120" t="s">
        <v>2029</v>
      </c>
      <c r="F277" s="121"/>
      <c r="G277" s="122"/>
      <c r="H277" s="123"/>
    </row>
    <row r="278" spans="1:8" ht="13.5" customHeight="1">
      <c r="A278" s="134"/>
      <c r="B278" s="208"/>
      <c r="C278" s="161"/>
      <c r="D278" s="209"/>
      <c r="E278" s="210"/>
      <c r="F278" s="128"/>
      <c r="G278" s="128"/>
      <c r="H278" s="130"/>
    </row>
    <row r="279" spans="1:8" ht="13.5" customHeight="1">
      <c r="A279" s="137"/>
      <c r="B279" s="211" t="s">
        <v>1981</v>
      </c>
      <c r="C279" s="167"/>
      <c r="D279" s="168"/>
      <c r="E279" s="212"/>
      <c r="F279" s="121"/>
      <c r="G279" s="121"/>
      <c r="H279" s="123"/>
    </row>
    <row r="280" spans="1:8" ht="13.5" customHeight="1">
      <c r="A280" s="134"/>
      <c r="B280" s="155"/>
      <c r="C280" s="155"/>
      <c r="D280" s="213"/>
      <c r="E280" s="179"/>
      <c r="F280" s="128"/>
      <c r="G280" s="128"/>
      <c r="H280" s="130"/>
    </row>
    <row r="281" spans="1:8" ht="13.5" customHeight="1">
      <c r="A281" s="137"/>
      <c r="B281" s="118"/>
      <c r="C281" s="118"/>
      <c r="D281" s="172"/>
      <c r="E281" s="120"/>
      <c r="F281" s="121"/>
      <c r="G281" s="121"/>
      <c r="H281" s="123"/>
    </row>
    <row r="282" spans="1:8" ht="13.5" customHeight="1">
      <c r="A282" s="154"/>
      <c r="B282" s="155" t="s">
        <v>2621</v>
      </c>
      <c r="C282" s="155"/>
      <c r="D282" s="156"/>
      <c r="E282" s="157"/>
      <c r="F282" s="158"/>
      <c r="G282" s="158"/>
      <c r="H282" s="159"/>
    </row>
    <row r="283" spans="1:8" ht="13.5" customHeight="1">
      <c r="A283" s="154"/>
      <c r="B283" s="155" t="s">
        <v>2620</v>
      </c>
      <c r="C283" s="118"/>
      <c r="D283" s="138"/>
      <c r="E283" s="139"/>
      <c r="F283" s="121"/>
      <c r="G283" s="121"/>
      <c r="H283" s="123"/>
    </row>
    <row r="284" spans="1:8" ht="13.5" customHeight="1">
      <c r="A284" s="160"/>
      <c r="B284" s="161"/>
      <c r="C284" s="125"/>
      <c r="D284" s="135"/>
      <c r="E284" s="127"/>
      <c r="F284" s="128"/>
      <c r="G284" s="128"/>
      <c r="H284" s="130"/>
    </row>
    <row r="285" spans="1:8" ht="13.5" customHeight="1">
      <c r="A285" s="166"/>
      <c r="B285" s="167" t="s">
        <v>2863</v>
      </c>
      <c r="C285" s="118" t="s">
        <v>2864</v>
      </c>
      <c r="D285" s="192">
        <v>7</v>
      </c>
      <c r="E285" s="120" t="s">
        <v>2029</v>
      </c>
      <c r="F285" s="121"/>
      <c r="G285" s="122"/>
      <c r="H285" s="123"/>
    </row>
    <row r="286" spans="1:8" ht="13.5" customHeight="1">
      <c r="A286" s="134"/>
      <c r="B286" s="125"/>
      <c r="C286" s="125"/>
      <c r="D286" s="135"/>
      <c r="E286" s="127"/>
      <c r="F286" s="128"/>
      <c r="G286" s="128"/>
      <c r="H286" s="130"/>
    </row>
    <row r="287" spans="1:8" ht="13.5" customHeight="1">
      <c r="A287" s="137"/>
      <c r="B287" s="118"/>
      <c r="C287" s="118" t="s">
        <v>2865</v>
      </c>
      <c r="D287" s="131">
        <v>54</v>
      </c>
      <c r="E287" s="120" t="s">
        <v>2029</v>
      </c>
      <c r="F287" s="122"/>
      <c r="G287" s="122"/>
      <c r="H287" s="123"/>
    </row>
    <row r="288" spans="1:8" ht="13.5" customHeight="1">
      <c r="A288" s="134"/>
      <c r="B288" s="125"/>
      <c r="C288" s="125"/>
      <c r="D288" s="126"/>
      <c r="E288" s="127"/>
      <c r="F288" s="128"/>
      <c r="G288" s="128"/>
      <c r="H288" s="130"/>
    </row>
    <row r="289" spans="1:8" ht="13.5" customHeight="1">
      <c r="A289" s="137"/>
      <c r="B289" s="118"/>
      <c r="C289" s="118" t="s">
        <v>2099</v>
      </c>
      <c r="D289" s="131">
        <v>2</v>
      </c>
      <c r="E289" s="120" t="s">
        <v>2029</v>
      </c>
      <c r="F289" s="122"/>
      <c r="G289" s="122"/>
      <c r="H289" s="123"/>
    </row>
    <row r="290" spans="1:8" ht="13.5" customHeight="1">
      <c r="A290" s="124"/>
      <c r="B290" s="125"/>
      <c r="C290" s="125"/>
      <c r="D290" s="126"/>
      <c r="E290" s="127"/>
      <c r="F290" s="128"/>
      <c r="G290" s="128"/>
      <c r="H290" s="130"/>
    </row>
    <row r="291" spans="1:8" ht="13.5" customHeight="1">
      <c r="A291" s="117"/>
      <c r="B291" s="118" t="s">
        <v>2866</v>
      </c>
      <c r="C291" s="118" t="s">
        <v>2867</v>
      </c>
      <c r="D291" s="131">
        <v>7</v>
      </c>
      <c r="E291" s="120" t="s">
        <v>2029</v>
      </c>
      <c r="F291" s="122"/>
      <c r="G291" s="122"/>
      <c r="H291" s="123"/>
    </row>
    <row r="292" spans="1:8" ht="13.5" customHeight="1">
      <c r="A292" s="214"/>
      <c r="B292" s="161"/>
      <c r="C292" s="161"/>
      <c r="D292" s="209"/>
      <c r="E292" s="215"/>
      <c r="F292" s="164"/>
      <c r="G292" s="128"/>
      <c r="H292" s="165"/>
    </row>
    <row r="293" spans="1:8" ht="13.5" customHeight="1">
      <c r="A293" s="137"/>
      <c r="B293" s="118" t="s">
        <v>2868</v>
      </c>
      <c r="C293" s="118" t="s">
        <v>2867</v>
      </c>
      <c r="D293" s="172">
        <v>7</v>
      </c>
      <c r="E293" s="120" t="s">
        <v>2029</v>
      </c>
      <c r="F293" s="121"/>
      <c r="G293" s="122"/>
      <c r="H293" s="123"/>
    </row>
    <row r="294" spans="1:8" ht="13.5" customHeight="1">
      <c r="A294" s="124"/>
      <c r="B294" s="125"/>
      <c r="C294" s="125"/>
      <c r="D294" s="126"/>
      <c r="E294" s="127"/>
      <c r="F294" s="128"/>
      <c r="G294" s="128"/>
      <c r="H294" s="130"/>
    </row>
    <row r="295" spans="1:8" ht="13.5" customHeight="1">
      <c r="A295" s="117"/>
      <c r="B295" s="118" t="s">
        <v>2869</v>
      </c>
      <c r="C295" s="118" t="s">
        <v>2870</v>
      </c>
      <c r="D295" s="131">
        <v>1</v>
      </c>
      <c r="E295" s="120" t="s">
        <v>2067</v>
      </c>
      <c r="F295" s="122"/>
      <c r="G295" s="122"/>
      <c r="H295" s="123"/>
    </row>
    <row r="296" spans="1:8" ht="13.5" customHeight="1">
      <c r="A296" s="124"/>
      <c r="B296" s="125"/>
      <c r="C296" s="125"/>
      <c r="D296" s="126"/>
      <c r="E296" s="127"/>
      <c r="F296" s="128"/>
      <c r="G296" s="128"/>
      <c r="H296" s="130"/>
    </row>
    <row r="297" spans="1:8" ht="13.5" customHeight="1">
      <c r="A297" s="117"/>
      <c r="B297" s="140" t="s">
        <v>1981</v>
      </c>
      <c r="C297" s="118"/>
      <c r="D297" s="131"/>
      <c r="E297" s="120"/>
      <c r="F297" s="122"/>
      <c r="G297" s="122"/>
      <c r="H297" s="123"/>
    </row>
    <row r="298" spans="1:8" ht="13.5" customHeight="1">
      <c r="A298" s="134"/>
      <c r="B298" s="125"/>
      <c r="C298" s="125"/>
      <c r="D298" s="187"/>
      <c r="E298" s="127"/>
      <c r="F298" s="128"/>
      <c r="G298" s="128"/>
      <c r="H298" s="130"/>
    </row>
    <row r="299" spans="1:8" ht="13.5" customHeight="1">
      <c r="A299" s="141"/>
      <c r="B299" s="197"/>
      <c r="C299" s="142"/>
      <c r="D299" s="143"/>
      <c r="E299" s="144"/>
      <c r="F299" s="145"/>
      <c r="G299" s="145"/>
      <c r="H299" s="146"/>
    </row>
    <row r="300" spans="1:8" s="49" customFormat="1" ht="13.5" customHeight="1">
      <c r="A300" s="147"/>
      <c r="B300" s="147"/>
      <c r="C300" s="147"/>
      <c r="D300" s="147"/>
      <c r="E300" s="147"/>
      <c r="F300" s="148"/>
      <c r="G300" s="147"/>
      <c r="H300" s="147"/>
    </row>
    <row r="301" spans="1:8" s="49" customFormat="1" ht="13.5" customHeight="1">
      <c r="A301" s="54"/>
      <c r="B301" s="54"/>
      <c r="C301" s="53" t="s">
        <v>1982</v>
      </c>
      <c r="D301" s="51"/>
      <c r="E301" s="51"/>
      <c r="F301" s="51"/>
      <c r="G301" s="54"/>
      <c r="H301" s="149"/>
    </row>
    <row r="302" spans="1:8" s="49" customFormat="1" ht="21.4" customHeight="1">
      <c r="A302" s="200" t="s">
        <v>1966</v>
      </c>
      <c r="B302" s="201"/>
      <c r="C302" s="201"/>
      <c r="D302" s="201"/>
      <c r="E302" s="201"/>
      <c r="F302" s="201"/>
      <c r="G302" s="201"/>
      <c r="H302" s="201"/>
    </row>
    <row r="303" spans="1:8" s="49" customFormat="1" ht="13.5">
      <c r="A303" s="54" t="s">
        <v>76</v>
      </c>
      <c r="B303" s="54"/>
      <c r="C303" s="51"/>
      <c r="D303" s="51"/>
      <c r="E303" s="51"/>
      <c r="F303" s="51"/>
      <c r="G303" s="54"/>
      <c r="H303" s="53"/>
    </row>
    <row r="304" spans="1:8" ht="21.4" customHeight="1">
      <c r="A304" s="372" t="s">
        <v>1967</v>
      </c>
      <c r="B304" s="373"/>
      <c r="C304" s="107" t="s">
        <v>1968</v>
      </c>
      <c r="D304" s="107" t="s">
        <v>1969</v>
      </c>
      <c r="E304" s="107" t="s">
        <v>1970</v>
      </c>
      <c r="F304" s="107" t="s">
        <v>1971</v>
      </c>
      <c r="G304" s="107" t="s">
        <v>1972</v>
      </c>
      <c r="H304" s="108" t="s">
        <v>1973</v>
      </c>
    </row>
    <row r="305" spans="1:8" ht="13.5" customHeight="1">
      <c r="A305" s="124"/>
      <c r="B305" s="125" t="s">
        <v>2623</v>
      </c>
      <c r="C305" s="125"/>
      <c r="D305" s="126"/>
      <c r="E305" s="127"/>
      <c r="F305" s="128"/>
      <c r="G305" s="128"/>
      <c r="H305" s="130"/>
    </row>
    <row r="306" spans="1:8" ht="13.5" customHeight="1">
      <c r="A306" s="117"/>
      <c r="B306" s="118" t="s">
        <v>2622</v>
      </c>
      <c r="C306" s="118"/>
      <c r="D306" s="131"/>
      <c r="E306" s="120"/>
      <c r="F306" s="122"/>
      <c r="G306" s="122">
        <f t="shared" ref="G306" si="5">D306*F306</f>
        <v>0</v>
      </c>
      <c r="H306" s="123"/>
    </row>
    <row r="307" spans="1:8" ht="13.5" customHeight="1">
      <c r="A307" s="124"/>
      <c r="B307" s="125"/>
      <c r="C307" s="125"/>
      <c r="D307" s="126"/>
      <c r="E307" s="127"/>
      <c r="F307" s="128"/>
      <c r="G307" s="128"/>
      <c r="H307" s="130"/>
    </row>
    <row r="308" spans="1:8" ht="13.5" customHeight="1">
      <c r="A308" s="117"/>
      <c r="B308" s="118" t="s">
        <v>2871</v>
      </c>
      <c r="C308" s="118"/>
      <c r="D308" s="131">
        <v>9</v>
      </c>
      <c r="E308" s="120" t="s">
        <v>2060</v>
      </c>
      <c r="F308" s="122"/>
      <c r="G308" s="122"/>
      <c r="H308" s="123"/>
    </row>
    <row r="309" spans="1:8" ht="13.5" customHeight="1">
      <c r="A309" s="124"/>
      <c r="B309" s="125"/>
      <c r="C309" s="125"/>
      <c r="D309" s="126"/>
      <c r="E309" s="127"/>
      <c r="F309" s="128"/>
      <c r="G309" s="128"/>
      <c r="H309" s="130"/>
    </row>
    <row r="310" spans="1:8" ht="13.5" customHeight="1">
      <c r="A310" s="117"/>
      <c r="B310" s="140" t="s">
        <v>1981</v>
      </c>
      <c r="C310" s="118"/>
      <c r="D310" s="131"/>
      <c r="E310" s="120"/>
      <c r="F310" s="122"/>
      <c r="G310" s="122"/>
      <c r="H310" s="123"/>
    </row>
    <row r="311" spans="1:8" ht="13.5" customHeight="1">
      <c r="A311" s="124"/>
      <c r="B311" s="125"/>
      <c r="C311" s="125"/>
      <c r="D311" s="135"/>
      <c r="E311" s="136"/>
      <c r="F311" s="128"/>
      <c r="G311" s="128"/>
      <c r="H311" s="130"/>
    </row>
    <row r="312" spans="1:8" ht="13.5" customHeight="1">
      <c r="A312" s="117"/>
      <c r="B312" s="118"/>
      <c r="C312" s="118"/>
      <c r="D312" s="172"/>
      <c r="E312" s="120"/>
      <c r="F312" s="122"/>
      <c r="G312" s="122"/>
      <c r="H312" s="123"/>
    </row>
    <row r="313" spans="1:8" ht="13.5" customHeight="1">
      <c r="A313" s="124"/>
      <c r="B313" s="125" t="s">
        <v>2872</v>
      </c>
      <c r="C313" s="125"/>
      <c r="D313" s="187"/>
      <c r="E313" s="127"/>
      <c r="F313" s="128"/>
      <c r="G313" s="128"/>
      <c r="H313" s="130"/>
    </row>
    <row r="314" spans="1:8" ht="13.5" customHeight="1">
      <c r="A314" s="117"/>
      <c r="B314" s="118" t="s">
        <v>2485</v>
      </c>
      <c r="C314" s="118"/>
      <c r="D314" s="172"/>
      <c r="E314" s="120"/>
      <c r="F314" s="122"/>
      <c r="G314" s="122"/>
      <c r="H314" s="123"/>
    </row>
    <row r="315" spans="1:8" ht="13.5" customHeight="1">
      <c r="A315" s="124"/>
      <c r="B315" s="125"/>
      <c r="C315" s="125"/>
      <c r="D315" s="187"/>
      <c r="E315" s="136"/>
      <c r="F315" s="128"/>
      <c r="G315" s="128"/>
      <c r="H315" s="130"/>
    </row>
    <row r="316" spans="1:8" ht="13.5" customHeight="1">
      <c r="A316" s="117"/>
      <c r="B316" s="118" t="s">
        <v>2485</v>
      </c>
      <c r="C316" s="118" t="s">
        <v>2873</v>
      </c>
      <c r="D316" s="172">
        <v>10</v>
      </c>
      <c r="E316" s="120" t="s">
        <v>2831</v>
      </c>
      <c r="F316" s="122"/>
      <c r="G316" s="122"/>
      <c r="H316" s="133"/>
    </row>
    <row r="317" spans="1:8" ht="13.5" customHeight="1">
      <c r="A317" s="134"/>
      <c r="B317" s="125"/>
      <c r="C317" s="125"/>
      <c r="D317" s="187"/>
      <c r="E317" s="127"/>
      <c r="F317" s="128"/>
      <c r="G317" s="128"/>
      <c r="H317" s="130"/>
    </row>
    <row r="318" spans="1:8" ht="13.5" customHeight="1">
      <c r="A318" s="137"/>
      <c r="B318" s="140" t="s">
        <v>1981</v>
      </c>
      <c r="C318" s="118"/>
      <c r="D318" s="172"/>
      <c r="E318" s="120"/>
      <c r="F318" s="121"/>
      <c r="G318" s="122"/>
      <c r="H318" s="123"/>
    </row>
    <row r="319" spans="1:8" ht="13.5" customHeight="1">
      <c r="A319" s="134"/>
      <c r="B319" s="125"/>
      <c r="C319" s="125"/>
      <c r="D319" s="187"/>
      <c r="E319" s="127"/>
      <c r="F319" s="128"/>
      <c r="G319" s="128"/>
      <c r="H319" s="130"/>
    </row>
    <row r="320" spans="1:8" ht="13.5" customHeight="1">
      <c r="A320" s="137"/>
      <c r="B320" s="118"/>
      <c r="C320" s="118"/>
      <c r="D320" s="172"/>
      <c r="E320" s="120"/>
      <c r="F320" s="121"/>
      <c r="G320" s="122"/>
      <c r="H320" s="123"/>
    </row>
    <row r="321" spans="1:8" ht="13.5" customHeight="1">
      <c r="A321" s="134"/>
      <c r="B321" s="208" t="s">
        <v>2689</v>
      </c>
      <c r="C321" s="161"/>
      <c r="D321" s="209"/>
      <c r="E321" s="210"/>
      <c r="F321" s="128"/>
      <c r="G321" s="128"/>
      <c r="H321" s="130"/>
    </row>
    <row r="322" spans="1:8" ht="13.5" customHeight="1">
      <c r="A322" s="137"/>
      <c r="B322" s="174" t="s">
        <v>2618</v>
      </c>
      <c r="C322" s="167"/>
      <c r="D322" s="168"/>
      <c r="E322" s="212"/>
      <c r="F322" s="121"/>
      <c r="G322" s="121"/>
      <c r="H322" s="123"/>
    </row>
    <row r="323" spans="1:8" ht="13.5" customHeight="1">
      <c r="A323" s="134"/>
      <c r="B323" s="155"/>
      <c r="C323" s="155"/>
      <c r="D323" s="213"/>
      <c r="E323" s="179"/>
      <c r="F323" s="128"/>
      <c r="G323" s="128"/>
      <c r="H323" s="130"/>
    </row>
    <row r="324" spans="1:8" ht="13.5" customHeight="1">
      <c r="A324" s="137"/>
      <c r="B324" s="118" t="s">
        <v>2874</v>
      </c>
      <c r="C324" s="118" t="s">
        <v>2875</v>
      </c>
      <c r="D324" s="172">
        <v>112</v>
      </c>
      <c r="E324" s="120" t="s">
        <v>2029</v>
      </c>
      <c r="F324" s="121"/>
      <c r="G324" s="122"/>
      <c r="H324" s="123"/>
    </row>
    <row r="325" spans="1:8" ht="13.5" customHeight="1">
      <c r="A325" s="154"/>
      <c r="B325" s="155"/>
      <c r="C325" s="155"/>
      <c r="D325" s="156"/>
      <c r="E325" s="157"/>
      <c r="F325" s="158"/>
      <c r="G325" s="128"/>
      <c r="H325" s="159"/>
    </row>
    <row r="326" spans="1:8" ht="13.5" customHeight="1">
      <c r="A326" s="154"/>
      <c r="B326" s="155" t="s">
        <v>2876</v>
      </c>
      <c r="C326" s="118" t="s">
        <v>2877</v>
      </c>
      <c r="D326" s="172">
        <v>66</v>
      </c>
      <c r="E326" s="120" t="s">
        <v>2029</v>
      </c>
      <c r="F326" s="121"/>
      <c r="G326" s="122"/>
      <c r="H326" s="123"/>
    </row>
    <row r="327" spans="1:8" ht="13.5" customHeight="1">
      <c r="A327" s="160"/>
      <c r="B327" s="161"/>
      <c r="C327" s="125"/>
      <c r="D327" s="156"/>
      <c r="E327" s="127"/>
      <c r="F327" s="128"/>
      <c r="G327" s="128"/>
      <c r="H327" s="159"/>
    </row>
    <row r="328" spans="1:8" ht="13.5" customHeight="1">
      <c r="A328" s="166"/>
      <c r="B328" s="167" t="s">
        <v>2428</v>
      </c>
      <c r="C328" s="118" t="s">
        <v>2878</v>
      </c>
      <c r="D328" s="172">
        <v>51</v>
      </c>
      <c r="E328" s="120" t="s">
        <v>2029</v>
      </c>
      <c r="F328" s="121"/>
      <c r="G328" s="122"/>
      <c r="H328" s="123"/>
    </row>
    <row r="329" spans="1:8" ht="13.5" customHeight="1">
      <c r="A329" s="134"/>
      <c r="B329" s="125"/>
      <c r="C329" s="125"/>
      <c r="D329" s="135"/>
      <c r="E329" s="127"/>
      <c r="F329" s="128"/>
      <c r="G329" s="128"/>
      <c r="H329" s="159"/>
    </row>
    <row r="330" spans="1:8" ht="13.5" customHeight="1">
      <c r="A330" s="137"/>
      <c r="B330" s="118" t="s">
        <v>2428</v>
      </c>
      <c r="C330" s="118" t="s">
        <v>2879</v>
      </c>
      <c r="D330" s="131">
        <v>84</v>
      </c>
      <c r="E330" s="120" t="s">
        <v>2029</v>
      </c>
      <c r="F330" s="122"/>
      <c r="G330" s="122"/>
      <c r="H330" s="123"/>
    </row>
    <row r="331" spans="1:8" ht="13.5" customHeight="1">
      <c r="A331" s="134"/>
      <c r="B331" s="125"/>
      <c r="C331" s="125"/>
      <c r="D331" s="126"/>
      <c r="E331" s="127"/>
      <c r="F331" s="128"/>
      <c r="G331" s="128"/>
      <c r="H331" s="159"/>
    </row>
    <row r="332" spans="1:8" ht="13.5" customHeight="1">
      <c r="A332" s="137"/>
      <c r="B332" s="118" t="s">
        <v>2428</v>
      </c>
      <c r="C332" s="118" t="s">
        <v>2880</v>
      </c>
      <c r="D332" s="131">
        <v>92</v>
      </c>
      <c r="E332" s="120" t="s">
        <v>2029</v>
      </c>
      <c r="F332" s="122"/>
      <c r="G332" s="122"/>
      <c r="H332" s="123"/>
    </row>
    <row r="333" spans="1:8" ht="13.5" customHeight="1">
      <c r="A333" s="124"/>
      <c r="B333" s="125"/>
      <c r="C333" s="125"/>
      <c r="D333" s="126"/>
      <c r="E333" s="127"/>
      <c r="F333" s="128"/>
      <c r="G333" s="128"/>
      <c r="H333" s="130"/>
    </row>
    <row r="334" spans="1:8" ht="13.5" customHeight="1">
      <c r="A334" s="117"/>
      <c r="B334" s="118" t="s">
        <v>2862</v>
      </c>
      <c r="C334" s="118" t="s">
        <v>2528</v>
      </c>
      <c r="D334" s="131">
        <v>12</v>
      </c>
      <c r="E334" s="120" t="s">
        <v>2029</v>
      </c>
      <c r="F334" s="122"/>
      <c r="G334" s="122"/>
      <c r="H334" s="123"/>
    </row>
    <row r="335" spans="1:8" ht="13.5" customHeight="1">
      <c r="A335" s="124"/>
      <c r="B335" s="125"/>
      <c r="C335" s="125"/>
      <c r="D335" s="126"/>
      <c r="E335" s="127"/>
      <c r="F335" s="128"/>
      <c r="G335" s="128"/>
      <c r="H335" s="130"/>
    </row>
    <row r="336" spans="1:8" ht="13.5" customHeight="1">
      <c r="A336" s="117"/>
      <c r="B336" s="118" t="s">
        <v>2428</v>
      </c>
      <c r="C336" s="118" t="s">
        <v>2450</v>
      </c>
      <c r="D336" s="131">
        <v>6</v>
      </c>
      <c r="E336" s="120" t="s">
        <v>2029</v>
      </c>
      <c r="F336" s="122"/>
      <c r="G336" s="122"/>
      <c r="H336" s="123"/>
    </row>
    <row r="337" spans="1:8" ht="13.5" customHeight="1">
      <c r="A337" s="124"/>
      <c r="B337" s="125"/>
      <c r="C337" s="125"/>
      <c r="D337" s="126"/>
      <c r="E337" s="127"/>
      <c r="F337" s="128"/>
      <c r="G337" s="128"/>
      <c r="H337" s="130"/>
    </row>
    <row r="338" spans="1:8" ht="13.5" customHeight="1">
      <c r="A338" s="117"/>
      <c r="B338" s="140" t="s">
        <v>1981</v>
      </c>
      <c r="C338" s="118"/>
      <c r="D338" s="131"/>
      <c r="E338" s="120"/>
      <c r="F338" s="122"/>
      <c r="G338" s="122"/>
      <c r="H338" s="123"/>
    </row>
    <row r="339" spans="1:8" ht="13.5" customHeight="1">
      <c r="A339" s="214"/>
      <c r="B339" s="161"/>
      <c r="C339" s="161"/>
      <c r="D339" s="209"/>
      <c r="E339" s="215"/>
      <c r="F339" s="164"/>
      <c r="G339" s="216"/>
      <c r="H339" s="165"/>
    </row>
    <row r="340" spans="1:8" ht="13.5" customHeight="1">
      <c r="A340" s="137"/>
      <c r="B340" s="118"/>
      <c r="C340" s="118"/>
      <c r="D340" s="172"/>
      <c r="E340" s="120"/>
      <c r="F340" s="121" t="s">
        <v>2047</v>
      </c>
      <c r="G340" s="122"/>
      <c r="H340" s="123" t="s">
        <v>7</v>
      </c>
    </row>
    <row r="341" spans="1:8" ht="13.5" customHeight="1">
      <c r="A341" s="134"/>
      <c r="B341" s="125"/>
      <c r="C341" s="125"/>
      <c r="D341" s="187"/>
      <c r="E341" s="127"/>
      <c r="F341" s="128"/>
      <c r="G341" s="128"/>
      <c r="H341" s="130"/>
    </row>
    <row r="342" spans="1:8" ht="13.5" customHeight="1">
      <c r="A342" s="141"/>
      <c r="B342" s="197"/>
      <c r="C342" s="142"/>
      <c r="D342" s="143"/>
      <c r="E342" s="144"/>
      <c r="F342" s="145"/>
      <c r="G342" s="145"/>
      <c r="H342" s="146"/>
    </row>
    <row r="343" spans="1:8" s="49" customFormat="1" ht="13.5" customHeight="1">
      <c r="A343" s="147"/>
      <c r="B343" s="147"/>
      <c r="C343" s="147"/>
      <c r="D343" s="147"/>
      <c r="E343" s="147"/>
      <c r="F343" s="148"/>
      <c r="G343" s="147"/>
      <c r="H343" s="147"/>
    </row>
    <row r="344" spans="1:8" s="49" customFormat="1" ht="13.5" customHeight="1">
      <c r="A344" s="54"/>
      <c r="B344" s="54"/>
      <c r="C344" s="53" t="s">
        <v>1982</v>
      </c>
      <c r="D344" s="51"/>
      <c r="E344" s="51"/>
      <c r="F344" s="51"/>
      <c r="G344" s="54"/>
      <c r="H344" s="149"/>
    </row>
    <row r="345" spans="1:8" s="49" customFormat="1" ht="21.4" customHeight="1">
      <c r="A345" s="200" t="s">
        <v>1966</v>
      </c>
      <c r="B345" s="201"/>
      <c r="C345" s="201"/>
      <c r="D345" s="201"/>
      <c r="E345" s="201"/>
      <c r="F345" s="201"/>
      <c r="G345" s="201"/>
      <c r="H345" s="201"/>
    </row>
    <row r="346" spans="1:8" s="49" customFormat="1" ht="13.5">
      <c r="A346" s="54" t="s">
        <v>76</v>
      </c>
      <c r="B346" s="54"/>
      <c r="C346" s="51"/>
      <c r="D346" s="51"/>
      <c r="E346" s="51"/>
      <c r="F346" s="51"/>
      <c r="G346" s="54"/>
      <c r="H346" s="53"/>
    </row>
    <row r="347" spans="1:8" ht="21.4" customHeight="1">
      <c r="A347" s="372" t="s">
        <v>1967</v>
      </c>
      <c r="B347" s="373"/>
      <c r="C347" s="107" t="s">
        <v>1968</v>
      </c>
      <c r="D347" s="107" t="s">
        <v>1969</v>
      </c>
      <c r="E347" s="107" t="s">
        <v>1970</v>
      </c>
      <c r="F347" s="107" t="s">
        <v>1971</v>
      </c>
      <c r="G347" s="107" t="s">
        <v>1972</v>
      </c>
      <c r="H347" s="108" t="s">
        <v>1973</v>
      </c>
    </row>
    <row r="348" spans="1:8" ht="13.5" customHeight="1">
      <c r="A348" s="124"/>
      <c r="B348" s="125" t="s">
        <v>2690</v>
      </c>
      <c r="C348" s="125"/>
      <c r="D348" s="126"/>
      <c r="E348" s="127"/>
      <c r="F348" s="128"/>
      <c r="G348" s="128"/>
      <c r="H348" s="130"/>
    </row>
    <row r="349" spans="1:8" ht="13.5" customHeight="1">
      <c r="A349" s="117"/>
      <c r="B349" s="118" t="s">
        <v>2468</v>
      </c>
      <c r="C349" s="118"/>
      <c r="D349" s="131"/>
      <c r="E349" s="120"/>
      <c r="F349" s="122"/>
      <c r="G349" s="122">
        <f t="shared" ref="G349" si="6">D349*F349</f>
        <v>0</v>
      </c>
      <c r="H349" s="123"/>
    </row>
    <row r="350" spans="1:8" ht="13.5" customHeight="1">
      <c r="A350" s="124"/>
      <c r="B350" s="125"/>
      <c r="C350" s="125"/>
      <c r="D350" s="126"/>
      <c r="E350" s="127"/>
      <c r="F350" s="128"/>
      <c r="G350" s="128"/>
      <c r="H350" s="130"/>
    </row>
    <row r="351" spans="1:8" ht="13.5" customHeight="1">
      <c r="A351" s="117"/>
      <c r="B351" s="118" t="s">
        <v>2039</v>
      </c>
      <c r="C351" s="118" t="s">
        <v>2810</v>
      </c>
      <c r="D351" s="131">
        <v>1.8</v>
      </c>
      <c r="E351" s="120" t="s">
        <v>2794</v>
      </c>
      <c r="F351" s="122"/>
      <c r="G351" s="122"/>
      <c r="H351" s="123"/>
    </row>
    <row r="352" spans="1:8" ht="13.5" customHeight="1">
      <c r="A352" s="124"/>
      <c r="B352" s="125"/>
      <c r="C352" s="125"/>
      <c r="D352" s="126"/>
      <c r="E352" s="127"/>
      <c r="F352" s="128"/>
      <c r="G352" s="128"/>
      <c r="H352" s="130"/>
    </row>
    <row r="353" spans="1:8" ht="13.5" customHeight="1">
      <c r="A353" s="117"/>
      <c r="B353" s="118" t="s">
        <v>2833</v>
      </c>
      <c r="C353" s="118"/>
      <c r="D353" s="131">
        <v>0.4</v>
      </c>
      <c r="E353" s="120" t="s">
        <v>2794</v>
      </c>
      <c r="F353" s="122"/>
      <c r="G353" s="122"/>
      <c r="H353" s="123"/>
    </row>
    <row r="354" spans="1:8" ht="13.5" customHeight="1">
      <c r="A354" s="124"/>
      <c r="B354" s="125"/>
      <c r="C354" s="125"/>
      <c r="D354" s="135"/>
      <c r="E354" s="136"/>
      <c r="F354" s="128"/>
      <c r="G354" s="128"/>
      <c r="H354" s="130"/>
    </row>
    <row r="355" spans="1:8" ht="13.5" customHeight="1">
      <c r="A355" s="117"/>
      <c r="B355" s="118" t="s">
        <v>2811</v>
      </c>
      <c r="C355" s="118"/>
      <c r="D355" s="172">
        <v>1.1000000000000001</v>
      </c>
      <c r="E355" s="120" t="s">
        <v>2794</v>
      </c>
      <c r="F355" s="122"/>
      <c r="G355" s="122"/>
      <c r="H355" s="123"/>
    </row>
    <row r="356" spans="1:8" ht="13.5" customHeight="1">
      <c r="A356" s="124"/>
      <c r="B356" s="125"/>
      <c r="C356" s="125"/>
      <c r="D356" s="187"/>
      <c r="E356" s="127"/>
      <c r="F356" s="128"/>
      <c r="G356" s="128"/>
      <c r="H356" s="130"/>
    </row>
    <row r="357" spans="1:8" ht="13.5" customHeight="1">
      <c r="A357" s="117"/>
      <c r="B357" s="118" t="s">
        <v>2812</v>
      </c>
      <c r="C357" s="118" t="s">
        <v>2810</v>
      </c>
      <c r="D357" s="172">
        <v>0.4</v>
      </c>
      <c r="E357" s="120" t="s">
        <v>2794</v>
      </c>
      <c r="F357" s="122"/>
      <c r="G357" s="122"/>
      <c r="H357" s="123"/>
    </row>
    <row r="358" spans="1:8" ht="13.5" customHeight="1">
      <c r="A358" s="124"/>
      <c r="B358" s="125"/>
      <c r="C358" s="125"/>
      <c r="D358" s="187"/>
      <c r="E358" s="136"/>
      <c r="F358" s="128"/>
      <c r="G358" s="128"/>
      <c r="H358" s="130"/>
    </row>
    <row r="359" spans="1:8" ht="13.5" customHeight="1">
      <c r="A359" s="117"/>
      <c r="B359" s="118" t="s">
        <v>2813</v>
      </c>
      <c r="C359" s="118"/>
      <c r="D359" s="172">
        <v>1.4</v>
      </c>
      <c r="E359" s="120" t="s">
        <v>2794</v>
      </c>
      <c r="F359" s="122"/>
      <c r="G359" s="122"/>
      <c r="H359" s="123"/>
    </row>
    <row r="360" spans="1:8" ht="13.5" customHeight="1">
      <c r="A360" s="134"/>
      <c r="B360" s="125"/>
      <c r="C360" s="125"/>
      <c r="D360" s="187"/>
      <c r="E360" s="127"/>
      <c r="F360" s="128"/>
      <c r="G360" s="128"/>
      <c r="H360" s="130"/>
    </row>
    <row r="361" spans="1:8" ht="13.5" customHeight="1">
      <c r="A361" s="137"/>
      <c r="B361" s="140" t="s">
        <v>1981</v>
      </c>
      <c r="C361" s="118"/>
      <c r="D361" s="172"/>
      <c r="E361" s="120"/>
      <c r="F361" s="121"/>
      <c r="G361" s="122"/>
      <c r="H361" s="123"/>
    </row>
    <row r="362" spans="1:8" ht="13.5" customHeight="1">
      <c r="A362" s="134"/>
      <c r="B362" s="125"/>
      <c r="C362" s="125"/>
      <c r="D362" s="187"/>
      <c r="E362" s="127"/>
      <c r="F362" s="128"/>
      <c r="G362" s="128"/>
      <c r="H362" s="130"/>
    </row>
    <row r="363" spans="1:8" ht="13.5" customHeight="1">
      <c r="A363" s="137"/>
      <c r="B363" s="118"/>
      <c r="C363" s="118"/>
      <c r="D363" s="172"/>
      <c r="E363" s="120"/>
      <c r="F363" s="121"/>
      <c r="G363" s="122"/>
      <c r="H363" s="123"/>
    </row>
    <row r="364" spans="1:8" ht="13.5" customHeight="1">
      <c r="A364" s="134"/>
      <c r="B364" s="208" t="s">
        <v>2691</v>
      </c>
      <c r="C364" s="161"/>
      <c r="D364" s="209"/>
      <c r="E364" s="210"/>
      <c r="F364" s="128"/>
      <c r="G364" s="128"/>
      <c r="H364" s="130"/>
    </row>
    <row r="365" spans="1:8" ht="13.5" customHeight="1">
      <c r="A365" s="137"/>
      <c r="B365" s="174" t="s">
        <v>2620</v>
      </c>
      <c r="C365" s="167"/>
      <c r="D365" s="168"/>
      <c r="E365" s="212"/>
      <c r="F365" s="121"/>
      <c r="G365" s="121"/>
      <c r="H365" s="123"/>
    </row>
    <row r="366" spans="1:8" ht="13.5" customHeight="1">
      <c r="A366" s="134"/>
      <c r="B366" s="155"/>
      <c r="C366" s="155"/>
      <c r="D366" s="213"/>
      <c r="E366" s="179"/>
      <c r="F366" s="128"/>
      <c r="G366" s="128"/>
      <c r="H366" s="130"/>
    </row>
    <row r="367" spans="1:8" ht="13.5" customHeight="1">
      <c r="A367" s="137"/>
      <c r="B367" s="118" t="s">
        <v>2881</v>
      </c>
      <c r="C367" s="118" t="s">
        <v>2865</v>
      </c>
      <c r="D367" s="172">
        <v>602</v>
      </c>
      <c r="E367" s="120" t="s">
        <v>2029</v>
      </c>
      <c r="F367" s="121"/>
      <c r="G367" s="122"/>
      <c r="H367" s="123"/>
    </row>
    <row r="368" spans="1:8" ht="13.5" customHeight="1">
      <c r="A368" s="154"/>
      <c r="B368" s="155"/>
      <c r="C368" s="155"/>
      <c r="D368" s="156"/>
      <c r="E368" s="157"/>
      <c r="F368" s="158"/>
      <c r="G368" s="128"/>
      <c r="H368" s="159"/>
    </row>
    <row r="369" spans="1:8" ht="13.5" customHeight="1">
      <c r="A369" s="154"/>
      <c r="B369" s="155" t="s">
        <v>2882</v>
      </c>
      <c r="C369" s="118" t="s">
        <v>2865</v>
      </c>
      <c r="D369" s="172">
        <v>54</v>
      </c>
      <c r="E369" s="120" t="s">
        <v>2029</v>
      </c>
      <c r="F369" s="121"/>
      <c r="G369" s="122"/>
      <c r="H369" s="123"/>
    </row>
    <row r="370" spans="1:8" ht="13.5" customHeight="1">
      <c r="A370" s="160"/>
      <c r="B370" s="161"/>
      <c r="C370" s="125"/>
      <c r="D370" s="156"/>
      <c r="E370" s="127"/>
      <c r="F370" s="128"/>
      <c r="G370" s="128"/>
      <c r="H370" s="130"/>
    </row>
    <row r="371" spans="1:8" ht="13.5" customHeight="1">
      <c r="A371" s="166"/>
      <c r="B371" s="167" t="s">
        <v>2863</v>
      </c>
      <c r="C371" s="118" t="s">
        <v>2865</v>
      </c>
      <c r="D371" s="172">
        <v>222</v>
      </c>
      <c r="E371" s="120" t="s">
        <v>2029</v>
      </c>
      <c r="F371" s="121"/>
      <c r="G371" s="122"/>
      <c r="H371" s="123"/>
    </row>
    <row r="372" spans="1:8" ht="13.5" customHeight="1">
      <c r="A372" s="134"/>
      <c r="B372" s="125"/>
      <c r="C372" s="125"/>
      <c r="D372" s="135"/>
      <c r="E372" s="127"/>
      <c r="F372" s="128"/>
      <c r="G372" s="128"/>
      <c r="H372" s="130"/>
    </row>
    <row r="373" spans="1:8" ht="13.5" customHeight="1">
      <c r="A373" s="137"/>
      <c r="B373" s="118" t="s">
        <v>2428</v>
      </c>
      <c r="C373" s="118" t="s">
        <v>2099</v>
      </c>
      <c r="D373" s="131">
        <v>47</v>
      </c>
      <c r="E373" s="120" t="s">
        <v>2029</v>
      </c>
      <c r="F373" s="122"/>
      <c r="G373" s="122"/>
      <c r="H373" s="123"/>
    </row>
    <row r="374" spans="1:8" ht="13.5" customHeight="1">
      <c r="A374" s="134"/>
      <c r="B374" s="125"/>
      <c r="C374" s="125"/>
      <c r="D374" s="126"/>
      <c r="E374" s="127"/>
      <c r="F374" s="128"/>
      <c r="G374" s="128"/>
      <c r="H374" s="130"/>
    </row>
    <row r="375" spans="1:8" ht="13.5" customHeight="1">
      <c r="A375" s="137"/>
      <c r="B375" s="118" t="s">
        <v>2428</v>
      </c>
      <c r="C375" s="118" t="s">
        <v>2864</v>
      </c>
      <c r="D375" s="131">
        <v>2</v>
      </c>
      <c r="E375" s="120" t="s">
        <v>2029</v>
      </c>
      <c r="F375" s="122"/>
      <c r="G375" s="122"/>
      <c r="H375" s="123"/>
    </row>
    <row r="376" spans="1:8" ht="13.5" customHeight="1">
      <c r="A376" s="124"/>
      <c r="B376" s="125"/>
      <c r="C376" s="125"/>
      <c r="D376" s="126"/>
      <c r="E376" s="127"/>
      <c r="F376" s="128"/>
      <c r="G376" s="128"/>
      <c r="H376" s="130"/>
    </row>
    <row r="377" spans="1:8" ht="13.5" customHeight="1">
      <c r="A377" s="117"/>
      <c r="B377" s="118" t="s">
        <v>2883</v>
      </c>
      <c r="C377" s="118" t="s">
        <v>2865</v>
      </c>
      <c r="D377" s="131">
        <v>48</v>
      </c>
      <c r="E377" s="120" t="s">
        <v>2029</v>
      </c>
      <c r="F377" s="122"/>
      <c r="G377" s="122"/>
      <c r="H377" s="123"/>
    </row>
    <row r="378" spans="1:8" ht="13.5" customHeight="1">
      <c r="A378" s="124"/>
      <c r="B378" s="125"/>
      <c r="C378" s="125"/>
      <c r="D378" s="126"/>
      <c r="E378" s="127"/>
      <c r="F378" s="128"/>
      <c r="G378" s="128"/>
      <c r="H378" s="130"/>
    </row>
    <row r="379" spans="1:8" ht="13.5" customHeight="1">
      <c r="A379" s="117"/>
      <c r="B379" s="118" t="s">
        <v>2428</v>
      </c>
      <c r="C379" s="118" t="s">
        <v>2099</v>
      </c>
      <c r="D379" s="131">
        <v>3</v>
      </c>
      <c r="E379" s="120" t="s">
        <v>2029</v>
      </c>
      <c r="F379" s="122"/>
      <c r="G379" s="122"/>
      <c r="H379" s="123"/>
    </row>
    <row r="380" spans="1:8" ht="13.5" customHeight="1">
      <c r="A380" s="124"/>
      <c r="B380" s="125"/>
      <c r="C380" s="125"/>
      <c r="D380" s="126"/>
      <c r="E380" s="127"/>
      <c r="F380" s="128"/>
      <c r="G380" s="128"/>
      <c r="H380" s="130"/>
    </row>
    <row r="381" spans="1:8" ht="13.5" customHeight="1">
      <c r="A381" s="117"/>
      <c r="B381" s="118" t="s">
        <v>2428</v>
      </c>
      <c r="C381" s="118" t="s">
        <v>2864</v>
      </c>
      <c r="D381" s="131">
        <v>85</v>
      </c>
      <c r="E381" s="120" t="s">
        <v>2029</v>
      </c>
      <c r="F381" s="122"/>
      <c r="G381" s="122"/>
      <c r="H381" s="123"/>
    </row>
    <row r="382" spans="1:8" ht="13.5" customHeight="1">
      <c r="A382" s="214"/>
      <c r="B382" s="161"/>
      <c r="C382" s="161"/>
      <c r="D382" s="209"/>
      <c r="E382" s="215"/>
      <c r="F382" s="164"/>
      <c r="G382" s="128"/>
      <c r="H382" s="165"/>
    </row>
    <row r="383" spans="1:8" ht="13.5" customHeight="1">
      <c r="A383" s="137"/>
      <c r="B383" s="118" t="s">
        <v>2884</v>
      </c>
      <c r="C383" s="118" t="s">
        <v>2865</v>
      </c>
      <c r="D383" s="172">
        <v>112</v>
      </c>
      <c r="E383" s="120" t="s">
        <v>2029</v>
      </c>
      <c r="F383" s="121"/>
      <c r="G383" s="122"/>
      <c r="H383" s="123"/>
    </row>
    <row r="384" spans="1:8" ht="13.5" customHeight="1">
      <c r="A384" s="134"/>
      <c r="B384" s="125"/>
      <c r="C384" s="125"/>
      <c r="D384" s="187"/>
      <c r="E384" s="127"/>
      <c r="F384" s="128"/>
      <c r="G384" s="128"/>
      <c r="H384" s="130"/>
    </row>
    <row r="385" spans="1:8" ht="13.5" customHeight="1">
      <c r="A385" s="141"/>
      <c r="B385" s="197"/>
      <c r="C385" s="142" t="s">
        <v>2099</v>
      </c>
      <c r="D385" s="198">
        <v>6</v>
      </c>
      <c r="E385" s="199" t="s">
        <v>2029</v>
      </c>
      <c r="F385" s="145"/>
      <c r="G385" s="145"/>
      <c r="H385" s="146"/>
    </row>
    <row r="386" spans="1:8" s="49" customFormat="1" ht="13.5" customHeight="1">
      <c r="A386" s="147"/>
      <c r="B386" s="147"/>
      <c r="C386" s="147"/>
      <c r="D386" s="147"/>
      <c r="E386" s="147"/>
      <c r="F386" s="148"/>
      <c r="G386" s="147"/>
      <c r="H386" s="147"/>
    </row>
    <row r="387" spans="1:8" s="49" customFormat="1" ht="13.5" customHeight="1">
      <c r="A387" s="54"/>
      <c r="B387" s="54"/>
      <c r="C387" s="53" t="s">
        <v>1982</v>
      </c>
      <c r="D387" s="51"/>
      <c r="E387" s="51"/>
      <c r="F387" s="51"/>
      <c r="G387" s="54"/>
      <c r="H387" s="149"/>
    </row>
    <row r="388" spans="1:8" s="49" customFormat="1" ht="21.4" customHeight="1">
      <c r="A388" s="200" t="s">
        <v>1966</v>
      </c>
      <c r="B388" s="201"/>
      <c r="C388" s="201"/>
      <c r="D388" s="201"/>
      <c r="E388" s="201"/>
      <c r="F388" s="201"/>
      <c r="G388" s="201"/>
      <c r="H388" s="201"/>
    </row>
    <row r="389" spans="1:8" s="49" customFormat="1" ht="13.5">
      <c r="A389" s="54" t="s">
        <v>76</v>
      </c>
      <c r="B389" s="54"/>
      <c r="C389" s="51"/>
      <c r="D389" s="51"/>
      <c r="E389" s="51"/>
      <c r="F389" s="51"/>
      <c r="G389" s="54"/>
      <c r="H389" s="53"/>
    </row>
    <row r="390" spans="1:8" ht="21.4" customHeight="1">
      <c r="A390" s="372" t="s">
        <v>1967</v>
      </c>
      <c r="B390" s="373"/>
      <c r="C390" s="107" t="s">
        <v>1968</v>
      </c>
      <c r="D390" s="107" t="s">
        <v>1969</v>
      </c>
      <c r="E390" s="107" t="s">
        <v>1970</v>
      </c>
      <c r="F390" s="107" t="s">
        <v>1971</v>
      </c>
      <c r="G390" s="107" t="s">
        <v>1972</v>
      </c>
      <c r="H390" s="108" t="s">
        <v>1973</v>
      </c>
    </row>
    <row r="391" spans="1:8" ht="13.5" customHeight="1">
      <c r="A391" s="124"/>
      <c r="B391" s="125"/>
      <c r="C391" s="125"/>
      <c r="D391" s="126"/>
      <c r="E391" s="127"/>
      <c r="F391" s="128"/>
      <c r="G391" s="128"/>
      <c r="H391" s="130"/>
    </row>
    <row r="392" spans="1:8" ht="13.5" customHeight="1">
      <c r="A392" s="117"/>
      <c r="B392" s="118" t="s">
        <v>2885</v>
      </c>
      <c r="C392" s="118" t="s">
        <v>2886</v>
      </c>
      <c r="D392" s="131">
        <v>2</v>
      </c>
      <c r="E392" s="120" t="s">
        <v>2029</v>
      </c>
      <c r="F392" s="122"/>
      <c r="G392" s="122"/>
      <c r="H392" s="123"/>
    </row>
    <row r="393" spans="1:8" ht="13.5" customHeight="1">
      <c r="A393" s="124"/>
      <c r="B393" s="125"/>
      <c r="C393" s="125"/>
      <c r="D393" s="126"/>
      <c r="E393" s="127"/>
      <c r="F393" s="128"/>
      <c r="G393" s="128"/>
      <c r="H393" s="130"/>
    </row>
    <row r="394" spans="1:8" ht="13.5" customHeight="1">
      <c r="A394" s="117"/>
      <c r="B394" s="118" t="s">
        <v>2866</v>
      </c>
      <c r="C394" s="118" t="s">
        <v>2867</v>
      </c>
      <c r="D394" s="131">
        <v>85</v>
      </c>
      <c r="E394" s="120" t="s">
        <v>2029</v>
      </c>
      <c r="F394" s="122"/>
      <c r="G394" s="122"/>
      <c r="H394" s="123"/>
    </row>
    <row r="395" spans="1:8" ht="13.5" customHeight="1">
      <c r="A395" s="124"/>
      <c r="B395" s="125"/>
      <c r="C395" s="125"/>
      <c r="D395" s="126"/>
      <c r="E395" s="127"/>
      <c r="F395" s="128"/>
      <c r="G395" s="128"/>
      <c r="H395" s="130"/>
    </row>
    <row r="396" spans="1:8" ht="13.5" customHeight="1">
      <c r="A396" s="117"/>
      <c r="B396" s="118" t="s">
        <v>2887</v>
      </c>
      <c r="C396" s="118" t="s">
        <v>2886</v>
      </c>
      <c r="D396" s="131">
        <v>2</v>
      </c>
      <c r="E396" s="120" t="s">
        <v>2029</v>
      </c>
      <c r="F396" s="122"/>
      <c r="G396" s="122"/>
      <c r="H396" s="123"/>
    </row>
    <row r="397" spans="1:8" ht="13.5" customHeight="1">
      <c r="A397" s="124"/>
      <c r="B397" s="125"/>
      <c r="C397" s="125"/>
      <c r="D397" s="126"/>
      <c r="E397" s="127"/>
      <c r="F397" s="128"/>
      <c r="G397" s="128"/>
      <c r="H397" s="130"/>
    </row>
    <row r="398" spans="1:8" ht="13.5" customHeight="1">
      <c r="A398" s="117"/>
      <c r="B398" s="118" t="s">
        <v>2428</v>
      </c>
      <c r="C398" s="118" t="s">
        <v>2867</v>
      </c>
      <c r="D398" s="131">
        <v>85</v>
      </c>
      <c r="E398" s="120" t="s">
        <v>2029</v>
      </c>
      <c r="F398" s="122"/>
      <c r="G398" s="122"/>
      <c r="H398" s="123"/>
    </row>
    <row r="399" spans="1:8" ht="13.5" customHeight="1">
      <c r="A399" s="124"/>
      <c r="B399" s="125"/>
      <c r="C399" s="125"/>
      <c r="D399" s="126"/>
      <c r="E399" s="127"/>
      <c r="F399" s="128"/>
      <c r="G399" s="128"/>
      <c r="H399" s="130"/>
    </row>
    <row r="400" spans="1:8" ht="13.5" customHeight="1">
      <c r="A400" s="117"/>
      <c r="B400" s="118" t="s">
        <v>2869</v>
      </c>
      <c r="C400" s="118" t="s">
        <v>2870</v>
      </c>
      <c r="D400" s="131">
        <v>31</v>
      </c>
      <c r="E400" s="120" t="s">
        <v>2067</v>
      </c>
      <c r="F400" s="122"/>
      <c r="G400" s="122"/>
      <c r="H400" s="123"/>
    </row>
    <row r="401" spans="1:8" ht="13.5" customHeight="1">
      <c r="A401" s="124"/>
      <c r="B401" s="125"/>
      <c r="C401" s="125"/>
      <c r="D401" s="135"/>
      <c r="E401" s="136"/>
      <c r="F401" s="128"/>
      <c r="G401" s="128"/>
      <c r="H401" s="130"/>
    </row>
    <row r="402" spans="1:8" ht="13.5" customHeight="1">
      <c r="A402" s="117"/>
      <c r="B402" s="118" t="s">
        <v>2888</v>
      </c>
      <c r="C402" s="118" t="s">
        <v>2889</v>
      </c>
      <c r="D402" s="172">
        <v>1</v>
      </c>
      <c r="E402" s="120" t="s">
        <v>2106</v>
      </c>
      <c r="F402" s="122"/>
      <c r="G402" s="122"/>
      <c r="H402" s="123"/>
    </row>
    <row r="403" spans="1:8" ht="13.5" customHeight="1">
      <c r="A403" s="124"/>
      <c r="B403" s="125"/>
      <c r="C403" s="125"/>
      <c r="D403" s="187"/>
      <c r="E403" s="127"/>
      <c r="F403" s="128"/>
      <c r="G403" s="128"/>
      <c r="H403" s="130"/>
    </row>
    <row r="404" spans="1:8" ht="13.5" customHeight="1">
      <c r="A404" s="117"/>
      <c r="B404" s="140" t="s">
        <v>1981</v>
      </c>
      <c r="C404" s="118"/>
      <c r="D404" s="172"/>
      <c r="E404" s="120"/>
      <c r="F404" s="122"/>
      <c r="G404" s="122"/>
      <c r="H404" s="123"/>
    </row>
    <row r="405" spans="1:8" ht="13.5" customHeight="1">
      <c r="A405" s="124"/>
      <c r="B405" s="125"/>
      <c r="C405" s="125"/>
      <c r="D405" s="187"/>
      <c r="E405" s="136"/>
      <c r="F405" s="128"/>
      <c r="G405" s="128"/>
      <c r="H405" s="130"/>
    </row>
    <row r="406" spans="1:8" ht="13.5" customHeight="1">
      <c r="A406" s="117"/>
      <c r="B406" s="118"/>
      <c r="C406" s="118"/>
      <c r="D406" s="172"/>
      <c r="E406" s="120"/>
      <c r="F406" s="122"/>
      <c r="G406" s="122"/>
      <c r="H406" s="123"/>
    </row>
    <row r="407" spans="1:8" ht="13.5" customHeight="1">
      <c r="A407" s="134"/>
      <c r="B407" s="125" t="s">
        <v>2692</v>
      </c>
      <c r="C407" s="125"/>
      <c r="D407" s="187"/>
      <c r="E407" s="127"/>
      <c r="F407" s="128"/>
      <c r="G407" s="128"/>
      <c r="H407" s="130"/>
    </row>
    <row r="408" spans="1:8" ht="13.5" customHeight="1">
      <c r="A408" s="137"/>
      <c r="B408" s="118" t="s">
        <v>2622</v>
      </c>
      <c r="C408" s="118"/>
      <c r="D408" s="172"/>
      <c r="E408" s="120"/>
      <c r="F408" s="121"/>
      <c r="G408" s="122"/>
      <c r="H408" s="123"/>
    </row>
    <row r="409" spans="1:8" ht="13.5" customHeight="1">
      <c r="A409" s="134"/>
      <c r="B409" s="125"/>
      <c r="C409" s="125"/>
      <c r="D409" s="187"/>
      <c r="E409" s="127"/>
      <c r="F409" s="128"/>
      <c r="G409" s="128"/>
      <c r="H409" s="130"/>
    </row>
    <row r="410" spans="1:8" ht="13.5" customHeight="1">
      <c r="A410" s="137"/>
      <c r="B410" s="118" t="s">
        <v>2890</v>
      </c>
      <c r="C410" s="118"/>
      <c r="D410" s="172">
        <v>34</v>
      </c>
      <c r="E410" s="120" t="s">
        <v>2060</v>
      </c>
      <c r="F410" s="121"/>
      <c r="G410" s="122"/>
      <c r="H410" s="123"/>
    </row>
    <row r="411" spans="1:8" ht="13.5" customHeight="1">
      <c r="A411" s="134"/>
      <c r="B411" s="208"/>
      <c r="C411" s="161"/>
      <c r="D411" s="209"/>
      <c r="E411" s="210"/>
      <c r="F411" s="128"/>
      <c r="G411" s="128"/>
      <c r="H411" s="130"/>
    </row>
    <row r="412" spans="1:8" ht="13.5" customHeight="1">
      <c r="A412" s="137"/>
      <c r="B412" s="174" t="s">
        <v>2891</v>
      </c>
      <c r="C412" s="167"/>
      <c r="D412" s="175">
        <v>29</v>
      </c>
      <c r="E412" s="206" t="s">
        <v>2060</v>
      </c>
      <c r="F412" s="121"/>
      <c r="G412" s="122"/>
      <c r="H412" s="123"/>
    </row>
    <row r="413" spans="1:8" ht="13.5" customHeight="1">
      <c r="A413" s="134"/>
      <c r="B413" s="155"/>
      <c r="C413" s="155"/>
      <c r="D413" s="213"/>
      <c r="E413" s="179"/>
      <c r="F413" s="128"/>
      <c r="G413" s="128"/>
      <c r="H413" s="130"/>
    </row>
    <row r="414" spans="1:8" ht="13.5" customHeight="1">
      <c r="A414" s="137"/>
      <c r="B414" s="140" t="s">
        <v>1981</v>
      </c>
      <c r="C414" s="118"/>
      <c r="D414" s="172"/>
      <c r="E414" s="120"/>
      <c r="F414" s="121"/>
      <c r="G414" s="121"/>
      <c r="H414" s="123"/>
    </row>
    <row r="415" spans="1:8" ht="13.5" customHeight="1">
      <c r="A415" s="154"/>
      <c r="B415" s="155"/>
      <c r="C415" s="155"/>
      <c r="D415" s="156"/>
      <c r="E415" s="157"/>
      <c r="F415" s="158"/>
      <c r="G415" s="158"/>
      <c r="H415" s="159"/>
    </row>
    <row r="416" spans="1:8" ht="13.5" customHeight="1">
      <c r="A416" s="154"/>
      <c r="B416" s="155"/>
      <c r="C416" s="118"/>
      <c r="D416" s="172"/>
      <c r="E416" s="120"/>
      <c r="F416" s="121"/>
      <c r="G416" s="121"/>
      <c r="H416" s="123"/>
    </row>
    <row r="417" spans="1:8" ht="13.5" customHeight="1">
      <c r="A417" s="160"/>
      <c r="B417" s="161" t="s">
        <v>2702</v>
      </c>
      <c r="C417" s="125"/>
      <c r="D417" s="156"/>
      <c r="E417" s="127"/>
      <c r="F417" s="128"/>
      <c r="G417" s="128"/>
      <c r="H417" s="130"/>
    </row>
    <row r="418" spans="1:8" ht="13.5" customHeight="1">
      <c r="A418" s="166"/>
      <c r="B418" s="167" t="s">
        <v>2472</v>
      </c>
      <c r="C418" s="118"/>
      <c r="D418" s="172"/>
      <c r="E418" s="120"/>
      <c r="F418" s="121"/>
      <c r="G418" s="121"/>
      <c r="H418" s="123"/>
    </row>
    <row r="419" spans="1:8" ht="13.5" customHeight="1">
      <c r="A419" s="134"/>
      <c r="B419" s="125"/>
      <c r="C419" s="125"/>
      <c r="D419" s="135"/>
      <c r="E419" s="127"/>
      <c r="F419" s="128"/>
      <c r="G419" s="128"/>
      <c r="H419" s="130"/>
    </row>
    <row r="420" spans="1:8" ht="13.5" customHeight="1">
      <c r="A420" s="137"/>
      <c r="B420" s="118" t="s">
        <v>2892</v>
      </c>
      <c r="C420" s="118" t="s">
        <v>2893</v>
      </c>
      <c r="D420" s="131">
        <v>20.399999999999999</v>
      </c>
      <c r="E420" s="120" t="s">
        <v>2764</v>
      </c>
      <c r="F420" s="122"/>
      <c r="G420" s="122"/>
      <c r="H420" s="123"/>
    </row>
    <row r="421" spans="1:8" ht="13.5" customHeight="1">
      <c r="A421" s="134"/>
      <c r="B421" s="125"/>
      <c r="C421" s="125"/>
      <c r="D421" s="126"/>
      <c r="E421" s="127"/>
      <c r="F421" s="128"/>
      <c r="G421" s="128"/>
      <c r="H421" s="130"/>
    </row>
    <row r="422" spans="1:8" ht="13.5" customHeight="1">
      <c r="A422" s="137"/>
      <c r="B422" s="140" t="s">
        <v>1981</v>
      </c>
      <c r="C422" s="118"/>
      <c r="D422" s="131"/>
      <c r="E422" s="120"/>
      <c r="F422" s="122"/>
      <c r="G422" s="122"/>
      <c r="H422" s="123"/>
    </row>
    <row r="423" spans="1:8" ht="13.5" customHeight="1">
      <c r="A423" s="124"/>
      <c r="B423" s="125"/>
      <c r="C423" s="125"/>
      <c r="D423" s="126"/>
      <c r="E423" s="127"/>
      <c r="F423" s="128"/>
      <c r="G423" s="128"/>
      <c r="H423" s="130"/>
    </row>
    <row r="424" spans="1:8" ht="13.5" customHeight="1">
      <c r="A424" s="117"/>
      <c r="B424" s="118"/>
      <c r="C424" s="118"/>
      <c r="D424" s="131"/>
      <c r="E424" s="120"/>
      <c r="F424" s="122"/>
      <c r="G424" s="122"/>
      <c r="H424" s="123"/>
    </row>
    <row r="425" spans="1:8" ht="13.5" customHeight="1">
      <c r="A425" s="214"/>
      <c r="B425" s="161"/>
      <c r="C425" s="161"/>
      <c r="D425" s="209"/>
      <c r="E425" s="215"/>
      <c r="F425" s="164"/>
      <c r="G425" s="216"/>
      <c r="H425" s="165" t="s">
        <v>7</v>
      </c>
    </row>
    <row r="426" spans="1:8" ht="13.5" customHeight="1">
      <c r="A426" s="137"/>
      <c r="B426" s="118"/>
      <c r="C426" s="118"/>
      <c r="D426" s="172"/>
      <c r="E426" s="120"/>
      <c r="F426" s="121" t="s">
        <v>2047</v>
      </c>
      <c r="G426" s="122"/>
      <c r="H426" s="123" t="s">
        <v>7</v>
      </c>
    </row>
    <row r="427" spans="1:8" ht="13.5" customHeight="1">
      <c r="A427" s="134"/>
      <c r="B427" s="125"/>
      <c r="C427" s="125"/>
      <c r="D427" s="187"/>
      <c r="E427" s="127"/>
      <c r="F427" s="128"/>
      <c r="G427" s="128"/>
      <c r="H427" s="130"/>
    </row>
    <row r="428" spans="1:8" ht="13.5" customHeight="1">
      <c r="A428" s="141"/>
      <c r="B428" s="197"/>
      <c r="C428" s="142"/>
      <c r="D428" s="198"/>
      <c r="E428" s="199"/>
      <c r="F428" s="145"/>
      <c r="G428" s="145"/>
      <c r="H428" s="146"/>
    </row>
    <row r="429" spans="1:8" s="49" customFormat="1" ht="13.5" customHeight="1">
      <c r="A429" s="147"/>
      <c r="B429" s="147"/>
      <c r="C429" s="147"/>
      <c r="D429" s="147"/>
      <c r="E429" s="147"/>
      <c r="F429" s="148"/>
      <c r="G429" s="147"/>
      <c r="H429" s="147"/>
    </row>
    <row r="430" spans="1:8" s="49" customFormat="1" ht="13.5" customHeight="1">
      <c r="A430" s="54"/>
      <c r="B430" s="54"/>
      <c r="C430" s="53" t="s">
        <v>1982</v>
      </c>
      <c r="D430" s="51"/>
      <c r="E430" s="51"/>
      <c r="F430" s="51"/>
      <c r="G430" s="54"/>
      <c r="H430" s="149"/>
    </row>
    <row r="431" spans="1:8" s="49" customFormat="1" ht="21.4" customHeight="1">
      <c r="A431" s="200" t="s">
        <v>1966</v>
      </c>
      <c r="B431" s="201"/>
      <c r="C431" s="201"/>
      <c r="D431" s="201"/>
      <c r="E431" s="201"/>
      <c r="F431" s="201"/>
      <c r="G431" s="201"/>
      <c r="H431" s="201"/>
    </row>
    <row r="432" spans="1:8" s="49" customFormat="1" ht="13.5">
      <c r="A432" s="54" t="s">
        <v>76</v>
      </c>
      <c r="B432" s="54"/>
      <c r="C432" s="51"/>
      <c r="D432" s="51"/>
      <c r="E432" s="51"/>
      <c r="F432" s="51"/>
      <c r="G432" s="54"/>
      <c r="H432" s="53"/>
    </row>
    <row r="433" spans="1:8" ht="21.4" customHeight="1">
      <c r="A433" s="372" t="s">
        <v>1967</v>
      </c>
      <c r="B433" s="373"/>
      <c r="C433" s="107" t="s">
        <v>1968</v>
      </c>
      <c r="D433" s="107" t="s">
        <v>1969</v>
      </c>
      <c r="E433" s="107" t="s">
        <v>1970</v>
      </c>
      <c r="F433" s="107" t="s">
        <v>1971</v>
      </c>
      <c r="G433" s="107" t="s">
        <v>1972</v>
      </c>
      <c r="H433" s="108" t="s">
        <v>1973</v>
      </c>
    </row>
    <row r="434" spans="1:8" ht="13.5" customHeight="1">
      <c r="A434" s="124"/>
      <c r="B434" s="125" t="s">
        <v>2780</v>
      </c>
      <c r="C434" s="125"/>
      <c r="D434" s="126"/>
      <c r="E434" s="127"/>
      <c r="F434" s="128"/>
      <c r="G434" s="128"/>
      <c r="H434" s="130"/>
    </row>
    <row r="435" spans="1:8" ht="13.5" customHeight="1">
      <c r="A435" s="117"/>
      <c r="B435" s="118" t="s">
        <v>2472</v>
      </c>
      <c r="C435" s="118"/>
      <c r="D435" s="131"/>
      <c r="E435" s="120"/>
      <c r="F435" s="122"/>
      <c r="G435" s="122"/>
      <c r="H435" s="123"/>
    </row>
    <row r="436" spans="1:8" ht="13.5" customHeight="1">
      <c r="A436" s="124"/>
      <c r="B436" s="125"/>
      <c r="C436" s="125"/>
      <c r="D436" s="126"/>
      <c r="E436" s="127"/>
      <c r="F436" s="128"/>
      <c r="G436" s="128"/>
      <c r="H436" s="130"/>
    </row>
    <row r="437" spans="1:8" ht="13.5" customHeight="1">
      <c r="A437" s="117"/>
      <c r="B437" s="118" t="s">
        <v>2892</v>
      </c>
      <c r="C437" s="118" t="s">
        <v>2894</v>
      </c>
      <c r="D437" s="131">
        <v>149.9</v>
      </c>
      <c r="E437" s="120" t="s">
        <v>2764</v>
      </c>
      <c r="F437" s="122"/>
      <c r="G437" s="122"/>
      <c r="H437" s="123"/>
    </row>
    <row r="438" spans="1:8" ht="13.5" customHeight="1">
      <c r="A438" s="124"/>
      <c r="B438" s="125"/>
      <c r="C438" s="125"/>
      <c r="D438" s="126"/>
      <c r="E438" s="127"/>
      <c r="F438" s="128"/>
      <c r="G438" s="128"/>
      <c r="H438" s="130"/>
    </row>
    <row r="439" spans="1:8" ht="13.5" customHeight="1">
      <c r="A439" s="117"/>
      <c r="B439" s="118" t="s">
        <v>2428</v>
      </c>
      <c r="C439" s="118" t="s">
        <v>2895</v>
      </c>
      <c r="D439" s="131">
        <v>19.100000000000001</v>
      </c>
      <c r="E439" s="120" t="s">
        <v>2764</v>
      </c>
      <c r="F439" s="122"/>
      <c r="G439" s="122"/>
      <c r="H439" s="123"/>
    </row>
    <row r="440" spans="1:8" ht="13.5" customHeight="1">
      <c r="A440" s="124"/>
      <c r="B440" s="125"/>
      <c r="C440" s="125"/>
      <c r="D440" s="135"/>
      <c r="E440" s="136"/>
      <c r="F440" s="128"/>
      <c r="G440" s="128"/>
      <c r="H440" s="130"/>
    </row>
    <row r="441" spans="1:8" ht="13.5" customHeight="1">
      <c r="A441" s="117"/>
      <c r="B441" s="118" t="s">
        <v>2896</v>
      </c>
      <c r="C441" s="118" t="s">
        <v>2894</v>
      </c>
      <c r="D441" s="172">
        <v>11.9</v>
      </c>
      <c r="E441" s="120" t="s">
        <v>2764</v>
      </c>
      <c r="F441" s="122"/>
      <c r="G441" s="122"/>
      <c r="H441" s="123"/>
    </row>
    <row r="442" spans="1:8" ht="13.5" customHeight="1">
      <c r="A442" s="124"/>
      <c r="B442" s="125"/>
      <c r="C442" s="125"/>
      <c r="D442" s="187"/>
      <c r="E442" s="127"/>
      <c r="F442" s="128"/>
      <c r="G442" s="128"/>
      <c r="H442" s="130"/>
    </row>
    <row r="443" spans="1:8" ht="13.5" customHeight="1">
      <c r="A443" s="117"/>
      <c r="B443" s="118" t="s">
        <v>2428</v>
      </c>
      <c r="C443" s="118" t="s">
        <v>2895</v>
      </c>
      <c r="D443" s="172">
        <v>3.6</v>
      </c>
      <c r="E443" s="120" t="s">
        <v>2764</v>
      </c>
      <c r="F443" s="122"/>
      <c r="G443" s="122"/>
      <c r="H443" s="123"/>
    </row>
    <row r="444" spans="1:8" ht="13.5" customHeight="1">
      <c r="A444" s="124"/>
      <c r="B444" s="125"/>
      <c r="C444" s="125"/>
      <c r="D444" s="187"/>
      <c r="E444" s="136"/>
      <c r="F444" s="128"/>
      <c r="G444" s="128"/>
      <c r="H444" s="130"/>
    </row>
    <row r="445" spans="1:8" ht="13.5" customHeight="1">
      <c r="A445" s="117"/>
      <c r="B445" s="118" t="s">
        <v>2897</v>
      </c>
      <c r="C445" s="118" t="s">
        <v>2894</v>
      </c>
      <c r="D445" s="172">
        <v>9</v>
      </c>
      <c r="E445" s="120" t="s">
        <v>2764</v>
      </c>
      <c r="F445" s="122"/>
      <c r="G445" s="122"/>
      <c r="H445" s="123"/>
    </row>
    <row r="446" spans="1:8" ht="13.5" customHeight="1">
      <c r="A446" s="134"/>
      <c r="B446" s="125"/>
      <c r="C446" s="125"/>
      <c r="D446" s="187"/>
      <c r="E446" s="127"/>
      <c r="F446" s="128"/>
      <c r="G446" s="128"/>
      <c r="H446" s="130"/>
    </row>
    <row r="447" spans="1:8" ht="13.5" customHeight="1">
      <c r="A447" s="137"/>
      <c r="B447" s="140" t="s">
        <v>1981</v>
      </c>
      <c r="C447" s="118"/>
      <c r="D447" s="172"/>
      <c r="E447" s="120"/>
      <c r="F447" s="121"/>
      <c r="G447" s="122"/>
      <c r="H447" s="123"/>
    </row>
    <row r="448" spans="1:8" ht="13.5" customHeight="1">
      <c r="A448" s="134"/>
      <c r="B448" s="125"/>
      <c r="C448" s="125"/>
      <c r="D448" s="187"/>
      <c r="E448" s="127"/>
      <c r="F448" s="128"/>
      <c r="G448" s="128"/>
      <c r="H448" s="130"/>
    </row>
    <row r="449" spans="1:8" ht="13.5" customHeight="1">
      <c r="A449" s="137"/>
      <c r="B449" s="118"/>
      <c r="C449" s="118"/>
      <c r="D449" s="172"/>
      <c r="E449" s="120"/>
      <c r="F449" s="121"/>
      <c r="G449" s="122"/>
      <c r="H449" s="123"/>
    </row>
    <row r="450" spans="1:8" ht="13.5" customHeight="1">
      <c r="A450" s="134"/>
      <c r="B450" s="208" t="s">
        <v>2781</v>
      </c>
      <c r="C450" s="161"/>
      <c r="D450" s="209"/>
      <c r="E450" s="210"/>
      <c r="F450" s="128"/>
      <c r="G450" s="128"/>
      <c r="H450" s="130"/>
    </row>
    <row r="451" spans="1:8" ht="13.5" customHeight="1">
      <c r="A451" s="137"/>
      <c r="B451" s="174" t="s">
        <v>2620</v>
      </c>
      <c r="C451" s="167"/>
      <c r="D451" s="175"/>
      <c r="E451" s="206"/>
      <c r="F451" s="121"/>
      <c r="G451" s="121"/>
      <c r="H451" s="123"/>
    </row>
    <row r="452" spans="1:8" ht="13.5" customHeight="1">
      <c r="A452" s="134"/>
      <c r="B452" s="155"/>
      <c r="C452" s="155"/>
      <c r="D452" s="213"/>
      <c r="E452" s="179"/>
      <c r="F452" s="128"/>
      <c r="G452" s="128"/>
      <c r="H452" s="130"/>
    </row>
    <row r="453" spans="1:8" ht="13.5" customHeight="1">
      <c r="A453" s="137"/>
      <c r="B453" s="118" t="s">
        <v>2863</v>
      </c>
      <c r="C453" s="118" t="s">
        <v>2865</v>
      </c>
      <c r="D453" s="172">
        <v>89</v>
      </c>
      <c r="E453" s="120" t="s">
        <v>2029</v>
      </c>
      <c r="F453" s="121"/>
      <c r="G453" s="122"/>
      <c r="H453" s="123"/>
    </row>
    <row r="454" spans="1:8" ht="13.5" customHeight="1">
      <c r="A454" s="154"/>
      <c r="B454" s="155"/>
      <c r="C454" s="155"/>
      <c r="D454" s="156"/>
      <c r="E454" s="157"/>
      <c r="F454" s="158"/>
      <c r="G454" s="128"/>
      <c r="H454" s="159"/>
    </row>
    <row r="455" spans="1:8" ht="13.5" customHeight="1">
      <c r="A455" s="154"/>
      <c r="B455" s="155"/>
      <c r="C455" s="118" t="s">
        <v>2099</v>
      </c>
      <c r="D455" s="172">
        <v>23</v>
      </c>
      <c r="E455" s="120" t="s">
        <v>2029</v>
      </c>
      <c r="F455" s="121"/>
      <c r="G455" s="122"/>
      <c r="H455" s="123"/>
    </row>
    <row r="456" spans="1:8" ht="13.5" customHeight="1">
      <c r="A456" s="160"/>
      <c r="B456" s="161"/>
      <c r="C456" s="125"/>
      <c r="D456" s="156"/>
      <c r="E456" s="127"/>
      <c r="F456" s="128"/>
      <c r="G456" s="128"/>
      <c r="H456" s="130"/>
    </row>
    <row r="457" spans="1:8" ht="13.5" customHeight="1">
      <c r="A457" s="166"/>
      <c r="B457" s="217" t="s">
        <v>1981</v>
      </c>
      <c r="C457" s="118"/>
      <c r="D457" s="172"/>
      <c r="E457" s="120"/>
      <c r="F457" s="121"/>
      <c r="G457" s="121"/>
      <c r="H457" s="123"/>
    </row>
    <row r="458" spans="1:8" ht="13.5" customHeight="1">
      <c r="A458" s="134"/>
      <c r="B458" s="125"/>
      <c r="C458" s="125"/>
      <c r="D458" s="135"/>
      <c r="E458" s="127"/>
      <c r="F458" s="128"/>
      <c r="G458" s="128"/>
      <c r="H458" s="130"/>
    </row>
    <row r="459" spans="1:8" ht="13.5" customHeight="1">
      <c r="A459" s="137"/>
      <c r="B459" s="118"/>
      <c r="C459" s="118"/>
      <c r="D459" s="131"/>
      <c r="E459" s="120"/>
      <c r="F459" s="122"/>
      <c r="G459" s="122"/>
      <c r="H459" s="123"/>
    </row>
    <row r="460" spans="1:8" ht="13.5" customHeight="1">
      <c r="A460" s="134"/>
      <c r="B460" s="125" t="s">
        <v>2789</v>
      </c>
      <c r="C460" s="125"/>
      <c r="D460" s="126"/>
      <c r="E460" s="127"/>
      <c r="F460" s="128"/>
      <c r="G460" s="128"/>
      <c r="H460" s="130"/>
    </row>
    <row r="461" spans="1:8" ht="13.5" customHeight="1">
      <c r="A461" s="137"/>
      <c r="B461" s="118" t="s">
        <v>2468</v>
      </c>
      <c r="C461" s="118"/>
      <c r="D461" s="131"/>
      <c r="E461" s="120"/>
      <c r="F461" s="122"/>
      <c r="G461" s="122"/>
      <c r="H461" s="123"/>
    </row>
    <row r="462" spans="1:8" ht="13.5" customHeight="1">
      <c r="A462" s="124"/>
      <c r="B462" s="125"/>
      <c r="C462" s="125"/>
      <c r="D462" s="126"/>
      <c r="E462" s="127"/>
      <c r="F462" s="128"/>
      <c r="G462" s="128"/>
      <c r="H462" s="130"/>
    </row>
    <row r="463" spans="1:8" ht="13.5" customHeight="1">
      <c r="A463" s="117"/>
      <c r="B463" s="118" t="s">
        <v>2039</v>
      </c>
      <c r="C463" s="118" t="s">
        <v>2810</v>
      </c>
      <c r="D463" s="131">
        <v>25.2</v>
      </c>
      <c r="E463" s="120" t="s">
        <v>2794</v>
      </c>
      <c r="F463" s="122"/>
      <c r="G463" s="122"/>
      <c r="H463" s="123"/>
    </row>
    <row r="464" spans="1:8" ht="13.5" customHeight="1">
      <c r="A464" s="124"/>
      <c r="B464" s="125"/>
      <c r="C464" s="125"/>
      <c r="D464" s="126"/>
      <c r="E464" s="127"/>
      <c r="F464" s="128"/>
      <c r="G464" s="128"/>
      <c r="H464" s="130"/>
    </row>
    <row r="465" spans="1:8" ht="13.5" customHeight="1">
      <c r="A465" s="117"/>
      <c r="B465" s="118" t="s">
        <v>2812</v>
      </c>
      <c r="C465" s="118" t="s">
        <v>2810</v>
      </c>
      <c r="D465" s="131">
        <v>25.2</v>
      </c>
      <c r="E465" s="120" t="s">
        <v>2794</v>
      </c>
      <c r="F465" s="122"/>
      <c r="G465" s="122"/>
      <c r="H465" s="123"/>
    </row>
    <row r="466" spans="1:8" ht="13.5" customHeight="1">
      <c r="A466" s="124"/>
      <c r="B466" s="125"/>
      <c r="C466" s="125"/>
      <c r="D466" s="126"/>
      <c r="E466" s="127"/>
      <c r="F466" s="128"/>
      <c r="G466" s="128"/>
      <c r="H466" s="130"/>
    </row>
    <row r="467" spans="1:8" ht="13.5" customHeight="1">
      <c r="A467" s="117"/>
      <c r="B467" s="140" t="s">
        <v>1981</v>
      </c>
      <c r="C467" s="118"/>
      <c r="D467" s="131"/>
      <c r="E467" s="120"/>
      <c r="F467" s="122"/>
      <c r="G467" s="122"/>
      <c r="H467" s="123"/>
    </row>
    <row r="468" spans="1:8" ht="13.5" customHeight="1">
      <c r="A468" s="214"/>
      <c r="B468" s="161"/>
      <c r="C468" s="161"/>
      <c r="D468" s="209"/>
      <c r="E468" s="215"/>
      <c r="F468" s="164"/>
      <c r="G468" s="216"/>
      <c r="H468" s="165"/>
    </row>
    <row r="469" spans="1:8" ht="13.5" customHeight="1">
      <c r="A469" s="137"/>
      <c r="B469" s="118"/>
      <c r="C469" s="118"/>
      <c r="D469" s="172"/>
      <c r="E469" s="120"/>
      <c r="F469" s="121" t="s">
        <v>2047</v>
      </c>
      <c r="G469" s="122"/>
      <c r="H469" s="123" t="s">
        <v>7</v>
      </c>
    </row>
    <row r="470" spans="1:8" ht="13.5" customHeight="1">
      <c r="A470" s="134"/>
      <c r="B470" s="125"/>
      <c r="C470" s="125"/>
      <c r="D470" s="187"/>
      <c r="E470" s="127"/>
      <c r="F470" s="128"/>
      <c r="G470" s="128"/>
      <c r="H470" s="130"/>
    </row>
    <row r="471" spans="1:8" ht="13.5" customHeight="1">
      <c r="A471" s="141"/>
      <c r="B471" s="197"/>
      <c r="C471" s="142"/>
      <c r="D471" s="198"/>
      <c r="E471" s="199"/>
      <c r="F471" s="145"/>
      <c r="G471" s="145"/>
      <c r="H471" s="146"/>
    </row>
    <row r="472" spans="1:8" s="49" customFormat="1" ht="13.5" customHeight="1">
      <c r="A472" s="147"/>
      <c r="B472" s="147"/>
      <c r="C472" s="147"/>
      <c r="D472" s="147"/>
      <c r="E472" s="147"/>
      <c r="F472" s="148"/>
      <c r="G472" s="147"/>
      <c r="H472" s="147"/>
    </row>
    <row r="473" spans="1:8" s="49" customFormat="1" ht="13.5" customHeight="1">
      <c r="A473" s="54"/>
      <c r="B473" s="54"/>
      <c r="C473" s="53" t="s">
        <v>1982</v>
      </c>
      <c r="D473" s="51"/>
      <c r="E473" s="51"/>
      <c r="F473" s="51"/>
      <c r="G473" s="54"/>
      <c r="H473" s="149"/>
    </row>
    <row r="474" spans="1:8" s="49" customFormat="1" ht="21.4" customHeight="1">
      <c r="A474" s="200" t="s">
        <v>1966</v>
      </c>
      <c r="B474" s="201"/>
      <c r="C474" s="201"/>
      <c r="D474" s="201"/>
      <c r="E474" s="201"/>
      <c r="F474" s="201"/>
      <c r="G474" s="201"/>
      <c r="H474" s="201"/>
    </row>
    <row r="475" spans="1:8" s="49" customFormat="1" ht="13.5">
      <c r="A475" s="54" t="s">
        <v>76</v>
      </c>
      <c r="B475" s="54"/>
      <c r="C475" s="51"/>
      <c r="D475" s="51"/>
      <c r="E475" s="51"/>
      <c r="F475" s="51"/>
      <c r="G475" s="54"/>
      <c r="H475" s="53"/>
    </row>
    <row r="476" spans="1:8" ht="21.4" customHeight="1">
      <c r="A476" s="372" t="s">
        <v>1967</v>
      </c>
      <c r="B476" s="373"/>
      <c r="C476" s="107" t="s">
        <v>1968</v>
      </c>
      <c r="D476" s="107" t="s">
        <v>1969</v>
      </c>
      <c r="E476" s="107" t="s">
        <v>1970</v>
      </c>
      <c r="F476" s="107" t="s">
        <v>1971</v>
      </c>
      <c r="G476" s="107" t="s">
        <v>1972</v>
      </c>
      <c r="H476" s="108" t="s">
        <v>1973</v>
      </c>
    </row>
    <row r="477" spans="1:8" ht="13.5" customHeight="1">
      <c r="A477" s="124"/>
      <c r="B477" s="125" t="s">
        <v>2791</v>
      </c>
      <c r="C477" s="125"/>
      <c r="D477" s="126"/>
      <c r="E477" s="127"/>
      <c r="F477" s="128"/>
      <c r="G477" s="128"/>
      <c r="H477" s="130"/>
    </row>
    <row r="478" spans="1:8" ht="13.5" customHeight="1">
      <c r="A478" s="117"/>
      <c r="B478" s="118" t="s">
        <v>2790</v>
      </c>
      <c r="C478" s="118"/>
      <c r="D478" s="131"/>
      <c r="E478" s="120"/>
      <c r="F478" s="122"/>
      <c r="G478" s="122"/>
      <c r="H478" s="123"/>
    </row>
    <row r="479" spans="1:8" ht="13.5" customHeight="1">
      <c r="A479" s="124"/>
      <c r="B479" s="125"/>
      <c r="C479" s="125"/>
      <c r="D479" s="126"/>
      <c r="E479" s="127"/>
      <c r="F479" s="128"/>
      <c r="G479" s="128"/>
      <c r="H479" s="130"/>
    </row>
    <row r="480" spans="1:8" ht="13.5" customHeight="1">
      <c r="A480" s="117"/>
      <c r="B480" s="118" t="s">
        <v>2819</v>
      </c>
      <c r="C480" s="118" t="s">
        <v>2450</v>
      </c>
      <c r="D480" s="131">
        <v>1</v>
      </c>
      <c r="E480" s="120" t="s">
        <v>2060</v>
      </c>
      <c r="F480" s="122"/>
      <c r="G480" s="122"/>
      <c r="H480" s="123"/>
    </row>
    <row r="481" spans="1:8" ht="13.5" customHeight="1">
      <c r="A481" s="124"/>
      <c r="B481" s="125"/>
      <c r="C481" s="125"/>
      <c r="D481" s="126"/>
      <c r="E481" s="127"/>
      <c r="F481" s="128"/>
      <c r="G481" s="128"/>
      <c r="H481" s="130"/>
    </row>
    <row r="482" spans="1:8" ht="13.5" customHeight="1">
      <c r="A482" s="117"/>
      <c r="B482" s="118"/>
      <c r="C482" s="118" t="s">
        <v>2612</v>
      </c>
      <c r="D482" s="131">
        <v>1</v>
      </c>
      <c r="E482" s="120" t="s">
        <v>2060</v>
      </c>
      <c r="F482" s="122"/>
      <c r="G482" s="122"/>
      <c r="H482" s="123"/>
    </row>
    <row r="483" spans="1:8" ht="13.5" customHeight="1">
      <c r="A483" s="124"/>
      <c r="B483" s="125"/>
      <c r="C483" s="125"/>
      <c r="D483" s="135"/>
      <c r="E483" s="136"/>
      <c r="F483" s="128"/>
      <c r="G483" s="128"/>
      <c r="H483" s="130"/>
    </row>
    <row r="484" spans="1:8" ht="13.5" customHeight="1">
      <c r="A484" s="117"/>
      <c r="B484" s="140" t="s">
        <v>1981</v>
      </c>
      <c r="C484" s="118"/>
      <c r="D484" s="172"/>
      <c r="E484" s="120"/>
      <c r="F484" s="122"/>
      <c r="G484" s="122"/>
      <c r="H484" s="123"/>
    </row>
    <row r="485" spans="1:8" ht="13.5" customHeight="1">
      <c r="A485" s="124"/>
      <c r="B485" s="125"/>
      <c r="C485" s="125"/>
      <c r="D485" s="187"/>
      <c r="E485" s="127"/>
      <c r="F485" s="128"/>
      <c r="G485" s="128"/>
      <c r="H485" s="130"/>
    </row>
    <row r="486" spans="1:8" ht="13.5" customHeight="1">
      <c r="A486" s="117"/>
      <c r="B486" s="118"/>
      <c r="C486" s="118"/>
      <c r="D486" s="172"/>
      <c r="E486" s="120"/>
      <c r="F486" s="122"/>
      <c r="G486" s="122"/>
      <c r="H486" s="123"/>
    </row>
    <row r="487" spans="1:8" ht="13.5" customHeight="1">
      <c r="A487" s="124"/>
      <c r="B487" s="125"/>
      <c r="C487" s="125"/>
      <c r="D487" s="187"/>
      <c r="E487" s="136"/>
      <c r="F487" s="128"/>
      <c r="G487" s="128"/>
      <c r="H487" s="130"/>
    </row>
    <row r="488" spans="1:8" ht="13.5" customHeight="1">
      <c r="A488" s="117"/>
      <c r="B488" s="118"/>
      <c r="C488" s="118"/>
      <c r="D488" s="172"/>
      <c r="E488" s="120"/>
      <c r="F488" s="122"/>
      <c r="G488" s="122"/>
      <c r="H488" s="123"/>
    </row>
    <row r="489" spans="1:8" ht="13.5" customHeight="1">
      <c r="A489" s="134"/>
      <c r="B489" s="125"/>
      <c r="C489" s="125"/>
      <c r="D489" s="187"/>
      <c r="E489" s="127"/>
      <c r="F489" s="128"/>
      <c r="G489" s="128"/>
      <c r="H489" s="130"/>
    </row>
    <row r="490" spans="1:8" ht="13.5" customHeight="1">
      <c r="A490" s="137"/>
      <c r="B490" s="118"/>
      <c r="C490" s="118"/>
      <c r="D490" s="172"/>
      <c r="E490" s="120"/>
      <c r="F490" s="121"/>
      <c r="G490" s="122">
        <f t="shared" ref="G490" si="7">D490*F490</f>
        <v>0</v>
      </c>
      <c r="H490" s="123"/>
    </row>
    <row r="491" spans="1:8" ht="13.5" customHeight="1">
      <c r="A491" s="134"/>
      <c r="B491" s="125"/>
      <c r="C491" s="125"/>
      <c r="D491" s="187"/>
      <c r="E491" s="127"/>
      <c r="F491" s="128"/>
      <c r="G491" s="128"/>
      <c r="H491" s="130"/>
    </row>
    <row r="492" spans="1:8" ht="13.5" customHeight="1">
      <c r="A492" s="137"/>
      <c r="B492" s="118"/>
      <c r="C492" s="118"/>
      <c r="D492" s="172"/>
      <c r="E492" s="120"/>
      <c r="F492" s="121"/>
      <c r="G492" s="122">
        <f t="shared" ref="G492" si="8">D492*F492</f>
        <v>0</v>
      </c>
      <c r="H492" s="123"/>
    </row>
    <row r="493" spans="1:8" ht="13.5" customHeight="1">
      <c r="A493" s="134"/>
      <c r="B493" s="208"/>
      <c r="C493" s="161"/>
      <c r="D493" s="209"/>
      <c r="E493" s="210"/>
      <c r="F493" s="128"/>
      <c r="G493" s="128"/>
      <c r="H493" s="130"/>
    </row>
    <row r="494" spans="1:8" ht="13.5" customHeight="1">
      <c r="A494" s="137"/>
      <c r="B494" s="174"/>
      <c r="C494" s="167"/>
      <c r="D494" s="175"/>
      <c r="E494" s="206"/>
      <c r="F494" s="121"/>
      <c r="G494" s="121"/>
      <c r="H494" s="123"/>
    </row>
    <row r="495" spans="1:8" ht="13.5" customHeight="1">
      <c r="A495" s="134"/>
      <c r="B495" s="155"/>
      <c r="C495" s="155"/>
      <c r="D495" s="213"/>
      <c r="E495" s="179"/>
      <c r="F495" s="128"/>
      <c r="G495" s="128"/>
      <c r="H495" s="130"/>
    </row>
    <row r="496" spans="1:8" ht="13.5" customHeight="1">
      <c r="A496" s="137"/>
      <c r="B496" s="118"/>
      <c r="C496" s="118"/>
      <c r="D496" s="172"/>
      <c r="E496" s="120"/>
      <c r="F496" s="121"/>
      <c r="G496" s="121"/>
      <c r="H496" s="123"/>
    </row>
    <row r="497" spans="1:8" ht="13.5" customHeight="1">
      <c r="A497" s="154"/>
      <c r="B497" s="155"/>
      <c r="C497" s="155"/>
      <c r="D497" s="156"/>
      <c r="E497" s="157"/>
      <c r="F497" s="158"/>
      <c r="G497" s="158"/>
      <c r="H497" s="159"/>
    </row>
    <row r="498" spans="1:8" ht="13.5" customHeight="1">
      <c r="A498" s="154"/>
      <c r="B498" s="155"/>
      <c r="C498" s="118"/>
      <c r="D498" s="172"/>
      <c r="E498" s="120"/>
      <c r="F498" s="121"/>
      <c r="G498" s="121"/>
      <c r="H498" s="123"/>
    </row>
    <row r="499" spans="1:8" ht="13.5" customHeight="1">
      <c r="A499" s="160"/>
      <c r="B499" s="161"/>
      <c r="C499" s="125"/>
      <c r="D499" s="156"/>
      <c r="E499" s="127"/>
      <c r="F499" s="128"/>
      <c r="G499" s="128"/>
      <c r="H499" s="130"/>
    </row>
    <row r="500" spans="1:8" ht="13.5" customHeight="1">
      <c r="A500" s="166"/>
      <c r="B500" s="167"/>
      <c r="C500" s="118"/>
      <c r="D500" s="172"/>
      <c r="E500" s="120"/>
      <c r="F500" s="121"/>
      <c r="G500" s="121"/>
      <c r="H500" s="123"/>
    </row>
    <row r="501" spans="1:8" ht="13.5" customHeight="1">
      <c r="A501" s="134"/>
      <c r="B501" s="125"/>
      <c r="C501" s="125"/>
      <c r="D501" s="135"/>
      <c r="E501" s="127"/>
      <c r="F501" s="128"/>
      <c r="G501" s="128"/>
      <c r="H501" s="130"/>
    </row>
    <row r="502" spans="1:8" ht="13.5" customHeight="1">
      <c r="A502" s="137"/>
      <c r="B502" s="118"/>
      <c r="C502" s="118"/>
      <c r="D502" s="131"/>
      <c r="E502" s="120"/>
      <c r="F502" s="122"/>
      <c r="G502" s="122">
        <f>D502*F502</f>
        <v>0</v>
      </c>
      <c r="H502" s="123"/>
    </row>
    <row r="503" spans="1:8" ht="13.5" customHeight="1">
      <c r="A503" s="134"/>
      <c r="B503" s="125"/>
      <c r="C503" s="125"/>
      <c r="D503" s="126"/>
      <c r="E503" s="127"/>
      <c r="F503" s="128"/>
      <c r="G503" s="128"/>
      <c r="H503" s="130"/>
    </row>
    <row r="504" spans="1:8" ht="13.5" customHeight="1">
      <c r="A504" s="137"/>
      <c r="B504" s="118"/>
      <c r="C504" s="118"/>
      <c r="D504" s="131"/>
      <c r="E504" s="120"/>
      <c r="F504" s="122"/>
      <c r="G504" s="122">
        <f t="shared" ref="G504" si="9">D504*F504</f>
        <v>0</v>
      </c>
      <c r="H504" s="123"/>
    </row>
    <row r="505" spans="1:8" ht="13.5" customHeight="1">
      <c r="A505" s="124"/>
      <c r="B505" s="125"/>
      <c r="C505" s="125"/>
      <c r="D505" s="126"/>
      <c r="E505" s="127"/>
      <c r="F505" s="128"/>
      <c r="G505" s="128"/>
      <c r="H505" s="130"/>
    </row>
    <row r="506" spans="1:8" ht="13.5" customHeight="1">
      <c r="A506" s="117"/>
      <c r="B506" s="118"/>
      <c r="C506" s="118"/>
      <c r="D506" s="131"/>
      <c r="E506" s="120"/>
      <c r="F506" s="122"/>
      <c r="G506" s="122">
        <f t="shared" ref="G506" si="10">D506*F506</f>
        <v>0</v>
      </c>
      <c r="H506" s="123"/>
    </row>
    <row r="507" spans="1:8" ht="13.5" customHeight="1">
      <c r="A507" s="124"/>
      <c r="B507" s="125"/>
      <c r="C507" s="125"/>
      <c r="D507" s="126"/>
      <c r="E507" s="127"/>
      <c r="F507" s="128"/>
      <c r="G507" s="128"/>
      <c r="H507" s="130"/>
    </row>
    <row r="508" spans="1:8" ht="13.5" customHeight="1">
      <c r="A508" s="117"/>
      <c r="B508" s="118"/>
      <c r="C508" s="118"/>
      <c r="D508" s="131"/>
      <c r="E508" s="120"/>
      <c r="F508" s="122"/>
      <c r="G508" s="122">
        <f t="shared" ref="G508" si="11">D508*F508</f>
        <v>0</v>
      </c>
      <c r="H508" s="123"/>
    </row>
    <row r="509" spans="1:8" ht="13.5" customHeight="1">
      <c r="A509" s="124"/>
      <c r="B509" s="125"/>
      <c r="C509" s="125"/>
      <c r="D509" s="126"/>
      <c r="E509" s="127"/>
      <c r="F509" s="128"/>
      <c r="G509" s="128"/>
      <c r="H509" s="130"/>
    </row>
    <row r="510" spans="1:8" ht="13.5" customHeight="1">
      <c r="A510" s="117"/>
      <c r="B510" s="118"/>
      <c r="C510" s="118"/>
      <c r="D510" s="131"/>
      <c r="E510" s="120"/>
      <c r="F510" s="122"/>
      <c r="G510" s="122">
        <f t="shared" ref="G510" si="12">D510*F510</f>
        <v>0</v>
      </c>
      <c r="H510" s="123"/>
    </row>
    <row r="511" spans="1:8" ht="13.5" customHeight="1">
      <c r="A511" s="214"/>
      <c r="B511" s="161"/>
      <c r="C511" s="161"/>
      <c r="D511" s="209"/>
      <c r="E511" s="215"/>
      <c r="F511" s="164"/>
      <c r="G511" s="216"/>
      <c r="H511" s="165" t="s">
        <v>7</v>
      </c>
    </row>
    <row r="512" spans="1:8" ht="13.5" customHeight="1">
      <c r="A512" s="137"/>
      <c r="B512" s="118"/>
      <c r="C512" s="118"/>
      <c r="D512" s="172"/>
      <c r="E512" s="120"/>
      <c r="F512" s="121" t="s">
        <v>2047</v>
      </c>
      <c r="G512" s="122">
        <f>SUM(G501:G510)</f>
        <v>0</v>
      </c>
      <c r="H512" s="123" t="s">
        <v>7</v>
      </c>
    </row>
    <row r="513" spans="1:8" ht="13.5" customHeight="1">
      <c r="A513" s="134"/>
      <c r="B513" s="125"/>
      <c r="C513" s="125"/>
      <c r="D513" s="187"/>
      <c r="E513" s="127"/>
      <c r="F513" s="128"/>
      <c r="G513" s="128"/>
      <c r="H513" s="130"/>
    </row>
    <row r="514" spans="1:8" ht="13.5" customHeight="1">
      <c r="A514" s="141"/>
      <c r="B514" s="197"/>
      <c r="C514" s="142"/>
      <c r="D514" s="198"/>
      <c r="E514" s="199"/>
      <c r="F514" s="145"/>
      <c r="G514" s="145"/>
      <c r="H514" s="146"/>
    </row>
    <row r="515" spans="1:8" s="49" customFormat="1" ht="13.5" customHeight="1">
      <c r="A515" s="147"/>
      <c r="B515" s="147"/>
      <c r="C515" s="147"/>
      <c r="D515" s="147"/>
      <c r="E515" s="147"/>
      <c r="F515" s="148"/>
      <c r="G515" s="147"/>
      <c r="H515" s="147"/>
    </row>
    <row r="516" spans="1:8" s="49" customFormat="1" ht="13.5" customHeight="1">
      <c r="A516" s="54"/>
      <c r="B516" s="54"/>
      <c r="C516" s="53" t="s">
        <v>1982</v>
      </c>
      <c r="D516" s="51"/>
      <c r="E516" s="51"/>
      <c r="F516" s="51"/>
      <c r="G516" s="54"/>
      <c r="H516" s="149"/>
    </row>
  </sheetData>
  <mergeCells count="13">
    <mergeCell ref="A175:B175"/>
    <mergeCell ref="A1:H1"/>
    <mergeCell ref="A3:B3"/>
    <mergeCell ref="A46:B46"/>
    <mergeCell ref="A89:B89"/>
    <mergeCell ref="A132:B132"/>
    <mergeCell ref="A476:B476"/>
    <mergeCell ref="A218:B218"/>
    <mergeCell ref="A261:B261"/>
    <mergeCell ref="A304:B304"/>
    <mergeCell ref="A347:B347"/>
    <mergeCell ref="A390:B390"/>
    <mergeCell ref="A433:B433"/>
  </mergeCells>
  <phoneticPr fontId="2"/>
  <printOptions horizontalCentered="1"/>
  <pageMargins left="0.19685039370078741" right="0.19685039370078741" top="0.39370078740157483" bottom="0.11811023622047245" header="0.59055118110236227" footer="0"/>
  <pageSetup paperSize="9" scale="91" orientation="landscape" useFirstPageNumber="1" horizontalDpi="96" verticalDpi="96" r:id="rId1"/>
  <headerFooter alignWithMargins="0"/>
  <rowBreaks count="11" manualBreakCount="11">
    <brk id="43" max="16383" man="1"/>
    <brk id="86" max="16383" man="1"/>
    <brk id="129" max="16383" man="1"/>
    <brk id="172" max="16383" man="1"/>
    <brk id="215" max="16383" man="1"/>
    <brk id="258" max="16383" man="1"/>
    <brk id="301" max="16383" man="1"/>
    <brk id="344" max="16383" man="1"/>
    <brk id="387" max="16383" man="1"/>
    <brk id="430" max="16383" man="1"/>
    <brk id="473"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21</vt:i4>
      </vt:variant>
    </vt:vector>
  </HeadingPairs>
  <TitlesOfParts>
    <vt:vector size="66" baseType="lpstr">
      <vt:lpstr>全体大項目</vt:lpstr>
      <vt:lpstr>建築工事</vt:lpstr>
      <vt:lpstr>仮設</vt:lpstr>
      <vt:lpstr>土工</vt:lpstr>
      <vt:lpstr>地業</vt:lpstr>
      <vt:lpstr>鉄筋・ｺﾝ・型枠・鉄骨</vt:lpstr>
      <vt:lpstr>防水</vt:lpstr>
      <vt:lpstr>タイル</vt:lpstr>
      <vt:lpstr>木</vt:lpstr>
      <vt:lpstr>屋根</vt:lpstr>
      <vt:lpstr>金属</vt:lpstr>
      <vt:lpstr>左官</vt:lpstr>
      <vt:lpstr>建具</vt:lpstr>
      <vt:lpstr>塗装</vt:lpstr>
      <vt:lpstr>内外装</vt:lpstr>
      <vt:lpstr>ユニット他</vt:lpstr>
      <vt:lpstr>屋外</vt:lpstr>
      <vt:lpstr>別Ⅰ</vt:lpstr>
      <vt:lpstr>別Ⅱ</vt:lpstr>
      <vt:lpstr>電気設備工事</vt:lpstr>
      <vt:lpstr>科目・中科目</vt:lpstr>
      <vt:lpstr>細目（1.受変電設備）</vt:lpstr>
      <vt:lpstr>細目 (2.幹線設備)</vt:lpstr>
      <vt:lpstr>細目 (3.動力設備)</vt:lpstr>
      <vt:lpstr>細目（4.電灯設備）</vt:lpstr>
      <vt:lpstr>細目（5.コンセント設備）</vt:lpstr>
      <vt:lpstr>細目（6.非常灯・誘導灯設備）</vt:lpstr>
      <vt:lpstr>細目（7.通信設備）</vt:lpstr>
      <vt:lpstr>細目（8.情報設備）</vt:lpstr>
      <vt:lpstr>細目（9.テレビ共聴視設備）</vt:lpstr>
      <vt:lpstr>細目（10.インターホン設備）)</vt:lpstr>
      <vt:lpstr>細目（11.トイレ呼出設備）</vt:lpstr>
      <vt:lpstr>細目（12.放送設備）</vt:lpstr>
      <vt:lpstr>細目（13.音響設備）</vt:lpstr>
      <vt:lpstr>細目（14.自動火災報知設備）</vt:lpstr>
      <vt:lpstr>細目（15.警備・防犯カメラ予備配管）</vt:lpstr>
      <vt:lpstr>細目（16.外灯設備）</vt:lpstr>
      <vt:lpstr>細目（17.撤去工事）</vt:lpstr>
      <vt:lpstr>産業廃棄物処分費</vt:lpstr>
      <vt:lpstr>別紙明細</vt:lpstr>
      <vt:lpstr>機械設備工事</vt:lpstr>
      <vt:lpstr>科目</vt:lpstr>
      <vt:lpstr>中科目</vt:lpstr>
      <vt:lpstr>細目</vt:lpstr>
      <vt:lpstr>別紙</vt:lpstr>
      <vt:lpstr>タイル!Print_Area</vt:lpstr>
      <vt:lpstr>ユニット他!Print_Area</vt:lpstr>
      <vt:lpstr>屋外!Print_Area</vt:lpstr>
      <vt:lpstr>屋根!Print_Area</vt:lpstr>
      <vt:lpstr>仮設!Print_Area</vt:lpstr>
      <vt:lpstr>金属!Print_Area</vt:lpstr>
      <vt:lpstr>建具!Print_Area</vt:lpstr>
      <vt:lpstr>建築工事!Print_Area</vt:lpstr>
      <vt:lpstr>左官!Print_Area</vt:lpstr>
      <vt:lpstr>全体大項目!Print_Area</vt:lpstr>
      <vt:lpstr>地業!Print_Area</vt:lpstr>
      <vt:lpstr>鉄筋・ｺﾝ・型枠・鉄骨!Print_Area</vt:lpstr>
      <vt:lpstr>塗装!Print_Area</vt:lpstr>
      <vt:lpstr>土工!Print_Area</vt:lpstr>
      <vt:lpstr>内外装!Print_Area</vt:lpstr>
      <vt:lpstr>別Ⅰ!Print_Area</vt:lpstr>
      <vt:lpstr>別Ⅱ!Print_Area</vt:lpstr>
      <vt:lpstr>別紙!Print_Area</vt:lpstr>
      <vt:lpstr>別紙明細!Print_Area</vt:lpstr>
      <vt:lpstr>防水!Print_Area</vt:lpstr>
      <vt:lpstr>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SOL2_002</dc:creator>
  <cp:lastModifiedBy>宇都宮 明子</cp:lastModifiedBy>
  <cp:lastPrinted>2026-10-20T10:39:25Z</cp:lastPrinted>
  <dcterms:created xsi:type="dcterms:W3CDTF">2001-02-27T02:13:11Z</dcterms:created>
  <dcterms:modified xsi:type="dcterms:W3CDTF">2026-10-20T11:03:24Z</dcterms:modified>
</cp:coreProperties>
</file>